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3.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D:\MS EXCEL Practic file\Dashboard Project\"/>
    </mc:Choice>
  </mc:AlternateContent>
  <xr:revisionPtr revIDLastSave="0" documentId="13_ncr:1_{D34D99DA-15FC-42F3-93AC-CA78F4D14847}" xr6:coauthVersionLast="47" xr6:coauthVersionMax="47" xr10:uidLastSave="{00000000-0000-0000-0000-000000000000}"/>
  <bookViews>
    <workbookView xWindow="-108" yWindow="-108" windowWidth="23256" windowHeight="12456" firstSheet="3" activeTab="6" xr2:uid="{22E02FF5-8D2B-418D-90E0-15CE296A0BEE}"/>
  </bookViews>
  <sheets>
    <sheet name="Sales_Data" sheetId="2" r:id="rId1"/>
    <sheet name="State_list" sheetId="3" r:id="rId2"/>
    <sheet name="Working Sheet" sheetId="8" r:id="rId3"/>
    <sheet name="Main Data" sheetId="5" r:id="rId4"/>
    <sheet name="Sheet1" sheetId="11" r:id="rId5"/>
    <sheet name="Pivot Table" sheetId="9" r:id="rId6"/>
    <sheet name="Dashboard" sheetId="10" r:id="rId7"/>
    <sheet name="Geo-graphically" sheetId="12" r:id="rId8"/>
  </sheets>
  <definedNames>
    <definedName name="_xlnm._FilterDatabase" localSheetId="3" hidden="1">'Main Data'!$A$1:$R$5096</definedName>
    <definedName name="_xlnm._FilterDatabase" localSheetId="5" hidden="1">'Pivot Table'!$BA$3:$BC$5098</definedName>
    <definedName name="_xlnm._FilterDatabase" localSheetId="0" hidden="1">Sales_Data!$A$1:$M$5111</definedName>
    <definedName name="_xlnm._FilterDatabase" localSheetId="2" hidden="1">'Working Sheet'!$M$3:$O$749</definedName>
    <definedName name="_xlchart.v1.6" hidden="1">'Pivot Table'!$AC$5:$AD$40</definedName>
    <definedName name="_xlchart.v1.7" hidden="1">'Pivot Table'!$AE$5:$AE$40</definedName>
    <definedName name="_xlchart.v5.0" hidden="1">'Pivot Table'!$AU$5</definedName>
    <definedName name="_xlchart.v5.1" hidden="1">'Pivot Table'!$AU$6:$AU$40</definedName>
    <definedName name="_xlchart.v5.10" hidden="1">'Pivot Table'!$BB$3</definedName>
    <definedName name="_xlchart.v5.11" hidden="1">'Pivot Table'!$BB$4:$BB$5098</definedName>
    <definedName name="_xlchart.v5.12" hidden="1">'Pivot Table'!$BC$3</definedName>
    <definedName name="_xlchart.v5.13" hidden="1">'Pivot Table'!$BC$4:$BC$5098</definedName>
    <definedName name="_xlchart.v5.14" hidden="1">'Pivot Table'!$BA$3</definedName>
    <definedName name="_xlchart.v5.15" hidden="1">'Pivot Table'!$BA$4:$BA$5098</definedName>
    <definedName name="_xlchart.v5.16" hidden="1">'Pivot Table'!$BB$3</definedName>
    <definedName name="_xlchart.v5.17" hidden="1">'Pivot Table'!$BB$4:$BB$5098</definedName>
    <definedName name="_xlchart.v5.18" hidden="1">'Pivot Table'!$BC$3</definedName>
    <definedName name="_xlchart.v5.19" hidden="1">'Pivot Table'!$BC$4:$BC$5098</definedName>
    <definedName name="_xlchart.v5.2" hidden="1">'Pivot Table'!$AV$5</definedName>
    <definedName name="_xlchart.v5.3" hidden="1">'Pivot Table'!$AV$6:$AV$40</definedName>
    <definedName name="_xlchart.v5.4" hidden="1">'Pivot Table'!$AW$5</definedName>
    <definedName name="_xlchart.v5.5" hidden="1">'Pivot Table'!$AW$6:$AW$40</definedName>
    <definedName name="_xlchart.v5.8" hidden="1">'Pivot Table'!$BA$3</definedName>
    <definedName name="_xlchart.v5.9" hidden="1">'Pivot Table'!$BA$4:$BA$5098</definedName>
    <definedName name="AN">'Working Sheet'!$P$698:$Q$698</definedName>
    <definedName name="Anantapur">'Working Sheet'!$Q$5:$Q$749</definedName>
    <definedName name="Andhra_Pradesh">'Working Sheet'!$N$7</definedName>
    <definedName name="AP">'Working Sheet'!$P$7:$Q$7</definedName>
    <definedName name="AR">'Working Sheet'!$P$41:$Q$41</definedName>
    <definedName name="AS">'Working Sheet'!$P$74:$Q$74</definedName>
    <definedName name="BR">'Working Sheet'!$P$112:$Q$112</definedName>
    <definedName name="CG">'Working Sheet'!$P$140:$Q$140</definedName>
    <definedName name="CH">'Working Sheet'!$P$699:$Q$699</definedName>
    <definedName name="Circle">'Pivot Table'!$CK$7:$CL$11</definedName>
    <definedName name="DH">'Working Sheet'!$P$702:$Q$702</definedName>
    <definedName name="DISTRICIT_NAMES">'Working Sheet'!$N$4:$N$749</definedName>
    <definedName name="DL">'Working Sheet'!$P$723:$Q$723</definedName>
    <definedName name="GA">'Working Sheet'!$P$142:$Q$142</definedName>
    <definedName name="GJ">'Working Sheet'!$P$175:$Q$175</definedName>
    <definedName name="HP">'Working Sheet'!$P$209:$Q$209</definedName>
    <definedName name="HR">'Working Sheet'!$P$197:$Q$197</definedName>
    <definedName name="JH">'Working Sheet'!$P$233:$Q$233</definedName>
    <definedName name="JK">'Working Sheet'!$P$747:$Q$747</definedName>
    <definedName name="KA">'Working Sheet'!$P$263:$Q$263</definedName>
    <definedName name="KL">'Working Sheet'!$P$277:$Q$277</definedName>
    <definedName name="LD">'Working Sheet'!$P$712:$Q$712</definedName>
    <definedName name="MH">'Working Sheet'!$P$366:$Q$366</definedName>
    <definedName name="ML">'Working Sheet'!$P$393:$Q$393</definedName>
    <definedName name="MN">'Working Sheet'!$P$382:$Q$382</definedName>
    <definedName name="MP">'Working Sheet'!$P$329:$Q$329</definedName>
    <definedName name="MZ">'Working Sheet'!$P$404:$Q$404</definedName>
    <definedName name="NativeTimeline_Order_Date">#N/A</definedName>
    <definedName name="NL">'Working Sheet'!$P$418:$Q$418</definedName>
    <definedName name="OR">'Working Sheet'!$P$448:$Q$448</definedName>
    <definedName name="PB">'Working Sheet'!$P$470:$Q$470</definedName>
    <definedName name="PY">'Working Sheet'!$P$727:$Q$727</definedName>
    <definedName name="RJ">'Working Sheet'!$P$503:$Q$503</definedName>
    <definedName name="Sales">'Main Data'!$A$1:$P$5096</definedName>
    <definedName name="SK">'Working Sheet'!$P$507:$Q$507</definedName>
    <definedName name="Slicer_Assigned_Supervisor">#N/A</definedName>
    <definedName name="Slicer_Brand">#N/A</definedName>
    <definedName name="Slicer_Quarters__Order_Date">#N/A</definedName>
    <definedName name="Slicer_State__Name">#N/A</definedName>
    <definedName name="Slicer_State__Name1">#N/A</definedName>
    <definedName name="Slicer_Years__Order_Date">#N/A</definedName>
    <definedName name="STATE_NAMES">'Working Sheet'!$P$4:$P$749</definedName>
    <definedName name="TG">'Working Sheet'!$P$577:$Q$577</definedName>
    <definedName name="TN">'Working Sheet'!$P$544:$Q$544</definedName>
    <definedName name="TR">'Working Sheet'!$P$585:$Q$585</definedName>
    <definedName name="UK">'Working Sheet'!$P$672:$Q$672</definedName>
    <definedName name="UP">'Working Sheet'!$P$659:$Q$659</definedName>
    <definedName name="WB">'Working Sheet'!$P$695:$Q$695</definedName>
  </definedNames>
  <calcPr calcId="191029"/>
  <pivotCaches>
    <pivotCache cacheId="1" r:id="rId9"/>
  </pivotCaches>
  <fileRecoveryPr repairLoad="1"/>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46BE6895-7355-4a93-B00E-2C351335B9C9}">
      <x15:slicerCaches xmlns:x14="http://schemas.microsoft.com/office/spreadsheetml/2009/9/main">
        <x14:slicerCache r:id="rId1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W40" i="9" l="1"/>
  <c r="AV40" i="9"/>
  <c r="AE40" i="9"/>
  <c r="AW39" i="9"/>
  <c r="AV39" i="9"/>
  <c r="AE39" i="9"/>
  <c r="AW38" i="9"/>
  <c r="AV38" i="9"/>
  <c r="AE38" i="9"/>
  <c r="AW37" i="9"/>
  <c r="AV37" i="9"/>
  <c r="AE37" i="9"/>
  <c r="AW36" i="9"/>
  <c r="AV36" i="9"/>
  <c r="AE36" i="9"/>
  <c r="N36" i="9"/>
  <c r="AW35" i="9"/>
  <c r="AV35" i="9"/>
  <c r="AE35" i="9"/>
  <c r="N35" i="9"/>
  <c r="AW34" i="9"/>
  <c r="AV34" i="9"/>
  <c r="AE34" i="9"/>
  <c r="N34" i="9"/>
  <c r="AW33" i="9"/>
  <c r="AV33" i="9"/>
  <c r="AE33" i="9"/>
  <c r="N33" i="9"/>
  <c r="AW32" i="9"/>
  <c r="AV32" i="9"/>
  <c r="AE32" i="9"/>
  <c r="N32" i="9"/>
  <c r="AW31" i="9"/>
  <c r="AV31" i="9"/>
  <c r="AE31" i="9"/>
  <c r="N31" i="9"/>
  <c r="AW30" i="9"/>
  <c r="AV30" i="9"/>
  <c r="AE30" i="9"/>
  <c r="S30" i="9"/>
  <c r="N30" i="9"/>
  <c r="CQ29" i="9"/>
  <c r="AW29" i="9"/>
  <c r="AV29" i="9"/>
  <c r="AE29" i="9"/>
  <c r="S29" i="9"/>
  <c r="N29" i="9"/>
  <c r="CQ28" i="9"/>
  <c r="AW28" i="9"/>
  <c r="AV28" i="9"/>
  <c r="AE28" i="9"/>
  <c r="S28" i="9"/>
  <c r="N28" i="9"/>
  <c r="CQ27" i="9"/>
  <c r="AW27" i="9"/>
  <c r="AV27" i="9"/>
  <c r="AE27" i="9"/>
  <c r="S27" i="9"/>
  <c r="N27" i="9"/>
  <c r="AW26" i="9"/>
  <c r="AV26" i="9"/>
  <c r="AE26" i="9"/>
  <c r="S26" i="9"/>
  <c r="N26" i="9"/>
  <c r="AW25" i="9"/>
  <c r="AV25" i="9"/>
  <c r="AE25" i="9"/>
  <c r="S25" i="9"/>
  <c r="N25" i="9"/>
  <c r="AW24" i="9"/>
  <c r="AV24" i="9"/>
  <c r="AE24" i="9"/>
  <c r="S24" i="9"/>
  <c r="N24" i="9"/>
  <c r="AW23" i="9"/>
  <c r="AV23" i="9"/>
  <c r="AE23" i="9"/>
  <c r="S23" i="9"/>
  <c r="AW22" i="9"/>
  <c r="AV22" i="9"/>
  <c r="AE22" i="9"/>
  <c r="S22" i="9"/>
  <c r="AW21" i="9"/>
  <c r="AV21" i="9"/>
  <c r="AE21" i="9"/>
  <c r="S21" i="9"/>
  <c r="CS20" i="9"/>
  <c r="AW20" i="9"/>
  <c r="AV20" i="9"/>
  <c r="AJ20" i="9"/>
  <c r="AE20" i="9"/>
  <c r="S20" i="9"/>
  <c r="AW19" i="9"/>
  <c r="AV19" i="9"/>
  <c r="AJ19" i="9"/>
  <c r="AE19" i="9"/>
  <c r="CG18" i="9"/>
  <c r="CF18" i="9"/>
  <c r="AW18" i="9"/>
  <c r="AV18" i="9"/>
  <c r="AJ18" i="9"/>
  <c r="AE18" i="9"/>
  <c r="CG17" i="9"/>
  <c r="CF17" i="9"/>
  <c r="AW17" i="9"/>
  <c r="AV17" i="9"/>
  <c r="AJ17" i="9"/>
  <c r="AE17" i="9"/>
  <c r="CG16" i="9"/>
  <c r="CF16" i="9"/>
  <c r="AW16" i="9"/>
  <c r="AV16" i="9"/>
  <c r="AE16" i="9"/>
  <c r="CG15" i="9"/>
  <c r="CF15" i="9"/>
  <c r="AW15" i="9"/>
  <c r="AV15" i="9"/>
  <c r="AE15" i="9"/>
  <c r="CG14" i="9"/>
  <c r="CF14" i="9"/>
  <c r="AW14" i="9"/>
  <c r="AV14" i="9"/>
  <c r="AE14" i="9"/>
  <c r="CG13" i="9"/>
  <c r="CF13" i="9"/>
  <c r="AW13" i="9"/>
  <c r="AV13" i="9"/>
  <c r="AE13" i="9"/>
  <c r="CG12" i="9"/>
  <c r="CF12" i="9"/>
  <c r="AW12" i="9"/>
  <c r="AV12" i="9"/>
  <c r="AE12" i="9"/>
  <c r="CO11" i="9"/>
  <c r="CG11" i="9"/>
  <c r="CF11" i="9"/>
  <c r="AW11" i="9"/>
  <c r="AV11" i="9"/>
  <c r="AE11" i="9"/>
  <c r="CQ10" i="9"/>
  <c r="CP10" i="9"/>
  <c r="CO10" i="9"/>
  <c r="CG10" i="9"/>
  <c r="CF10" i="9"/>
  <c r="AW10" i="9"/>
  <c r="AV10" i="9"/>
  <c r="AE10" i="9"/>
  <c r="CQ9" i="9"/>
  <c r="CP9" i="9"/>
  <c r="CO9" i="9"/>
  <c r="CG9" i="9"/>
  <c r="CF9" i="9"/>
  <c r="AW9" i="9"/>
  <c r="AV9" i="9"/>
  <c r="AE9" i="9"/>
  <c r="CQ8" i="9"/>
  <c r="CP8" i="9"/>
  <c r="CO8" i="9"/>
  <c r="AW8" i="9"/>
  <c r="AV8" i="9"/>
  <c r="AE8" i="9"/>
  <c r="AW7" i="9"/>
  <c r="AV7" i="9"/>
  <c r="AE7" i="9"/>
  <c r="CF6" i="9"/>
  <c r="AW6" i="9"/>
  <c r="AV6" i="9"/>
  <c r="AE6" i="9"/>
  <c r="CX5" i="9"/>
  <c r="AE5" i="9"/>
  <c r="Q5096" i="5"/>
  <c r="Q5095" i="5"/>
  <c r="Q5094" i="5"/>
  <c r="Q5093" i="5"/>
  <c r="Q5092" i="5"/>
  <c r="Q5091" i="5"/>
  <c r="Q5090" i="5"/>
  <c r="Q5089" i="5"/>
  <c r="Q5088" i="5"/>
  <c r="Q5087" i="5"/>
  <c r="Q5086" i="5"/>
  <c r="Q5085" i="5"/>
  <c r="Q5084" i="5"/>
  <c r="Q5083" i="5"/>
  <c r="Q5082" i="5"/>
  <c r="Q5081" i="5"/>
  <c r="Q5080" i="5"/>
  <c r="Q5079" i="5"/>
  <c r="Q5078" i="5"/>
  <c r="Q5077" i="5"/>
  <c r="Q5076" i="5"/>
  <c r="Q5075" i="5"/>
  <c r="Q5074" i="5"/>
  <c r="Q5073" i="5"/>
  <c r="Q5072" i="5"/>
  <c r="Q5071" i="5"/>
  <c r="Q5070" i="5"/>
  <c r="Q5069" i="5"/>
  <c r="Q5068" i="5"/>
  <c r="Q5067" i="5"/>
  <c r="Q5066" i="5"/>
  <c r="Q5065" i="5"/>
  <c r="Q5064" i="5"/>
  <c r="Q5063" i="5"/>
  <c r="Q5062" i="5"/>
  <c r="Q5061" i="5"/>
  <c r="Q5060" i="5"/>
  <c r="Q5059" i="5"/>
  <c r="Q5058" i="5"/>
  <c r="Q5057" i="5"/>
  <c r="Q5056" i="5"/>
  <c r="Q5055" i="5"/>
  <c r="Q5054" i="5"/>
  <c r="Q5053" i="5"/>
  <c r="Q5052" i="5"/>
  <c r="Q5051" i="5"/>
  <c r="Q5050" i="5"/>
  <c r="Q5049" i="5"/>
  <c r="Q5048" i="5"/>
  <c r="Q5047" i="5"/>
  <c r="Q5046" i="5"/>
  <c r="Q5045" i="5"/>
  <c r="Q5044" i="5"/>
  <c r="Q5043" i="5"/>
  <c r="Q5042" i="5"/>
  <c r="Q5041" i="5"/>
  <c r="Q5040" i="5"/>
  <c r="Q5039" i="5"/>
  <c r="Q5038" i="5"/>
  <c r="Q5037" i="5"/>
  <c r="Q5036" i="5"/>
  <c r="Q5035" i="5"/>
  <c r="Q5034" i="5"/>
  <c r="Q5033" i="5"/>
  <c r="Q5032" i="5"/>
  <c r="Q5031" i="5"/>
  <c r="Q5030" i="5"/>
  <c r="Q5029" i="5"/>
  <c r="Q5028" i="5"/>
  <c r="Q5027" i="5"/>
  <c r="Q5026" i="5"/>
  <c r="Q5025" i="5"/>
  <c r="Q5024" i="5"/>
  <c r="Q5023" i="5"/>
  <c r="Q5022" i="5"/>
  <c r="Q5021" i="5"/>
  <c r="Q5020" i="5"/>
  <c r="Q5019" i="5"/>
  <c r="Q5018" i="5"/>
  <c r="Q5017" i="5"/>
  <c r="Q5016" i="5"/>
  <c r="Q5015" i="5"/>
  <c r="Q5014" i="5"/>
  <c r="Q5013" i="5"/>
  <c r="Q5012" i="5"/>
  <c r="Q5011" i="5"/>
  <c r="Q5010" i="5"/>
  <c r="Q5009" i="5"/>
  <c r="Q5008" i="5"/>
  <c r="Q5007" i="5"/>
  <c r="Q5006" i="5"/>
  <c r="Q5005" i="5"/>
  <c r="Q5004" i="5"/>
  <c r="Q5003" i="5"/>
  <c r="Q5002" i="5"/>
  <c r="Q5001" i="5"/>
  <c r="Q5000" i="5"/>
  <c r="Q4999" i="5"/>
  <c r="Q4998" i="5"/>
  <c r="Q4997" i="5"/>
  <c r="Q4996" i="5"/>
  <c r="Q4995" i="5"/>
  <c r="Q4994" i="5"/>
  <c r="Q4993" i="5"/>
  <c r="Q4992" i="5"/>
  <c r="Q4991" i="5"/>
  <c r="Q4990" i="5"/>
  <c r="Q4989" i="5"/>
  <c r="Q4988" i="5"/>
  <c r="Q4987" i="5"/>
  <c r="Q4986" i="5"/>
  <c r="Q4985" i="5"/>
  <c r="Q4984" i="5"/>
  <c r="Q4983" i="5"/>
  <c r="Q4982" i="5"/>
  <c r="Q4981" i="5"/>
  <c r="Q4980" i="5"/>
  <c r="Q4979" i="5"/>
  <c r="Q4978" i="5"/>
  <c r="Q4977" i="5"/>
  <c r="Q4976" i="5"/>
  <c r="Q4975" i="5"/>
  <c r="Q4974" i="5"/>
  <c r="Q4973" i="5"/>
  <c r="Q4972" i="5"/>
  <c r="Q4971" i="5"/>
  <c r="Q4970" i="5"/>
  <c r="Q4969" i="5"/>
  <c r="Q4968" i="5"/>
  <c r="Q4967" i="5"/>
  <c r="Q4966" i="5"/>
  <c r="Q4965" i="5"/>
  <c r="Q4964" i="5"/>
  <c r="Q4963" i="5"/>
  <c r="Q4962" i="5"/>
  <c r="Q4961" i="5"/>
  <c r="Q4960" i="5"/>
  <c r="Q4959" i="5"/>
  <c r="Q4958" i="5"/>
  <c r="Q4957" i="5"/>
  <c r="Q4956" i="5"/>
  <c r="Q4955" i="5"/>
  <c r="Q4954" i="5"/>
  <c r="Q4953" i="5"/>
  <c r="Q4952" i="5"/>
  <c r="Q4951" i="5"/>
  <c r="Q4950" i="5"/>
  <c r="Q4949" i="5"/>
  <c r="Q4948" i="5"/>
  <c r="Q4947" i="5"/>
  <c r="Q4946" i="5"/>
  <c r="Q4945" i="5"/>
  <c r="Q4944" i="5"/>
  <c r="Q4943" i="5"/>
  <c r="Q4942" i="5"/>
  <c r="Q4941" i="5"/>
  <c r="Q4940" i="5"/>
  <c r="Q4939" i="5"/>
  <c r="Q4938" i="5"/>
  <c r="Q4937" i="5"/>
  <c r="Q4936" i="5"/>
  <c r="Q4935" i="5"/>
  <c r="Q4934" i="5"/>
  <c r="Q4933" i="5"/>
  <c r="Q4932" i="5"/>
  <c r="Q4931" i="5"/>
  <c r="Q4930" i="5"/>
  <c r="Q4929" i="5"/>
  <c r="Q4928" i="5"/>
  <c r="Q4927" i="5"/>
  <c r="Q4926" i="5"/>
  <c r="Q4925" i="5"/>
  <c r="Q4924" i="5"/>
  <c r="Q4923" i="5"/>
  <c r="Q4922" i="5"/>
  <c r="Q4921" i="5"/>
  <c r="Q4920" i="5"/>
  <c r="Q4919" i="5"/>
  <c r="Q4918" i="5"/>
  <c r="Q4917" i="5"/>
  <c r="Q4916" i="5"/>
  <c r="Q4915" i="5"/>
  <c r="Q4914" i="5"/>
  <c r="Q4913" i="5"/>
  <c r="Q4912" i="5"/>
  <c r="Q4911" i="5"/>
  <c r="Q4910" i="5"/>
  <c r="Q4909" i="5"/>
  <c r="Q4908" i="5"/>
  <c r="Q4907" i="5"/>
  <c r="Q4906" i="5"/>
  <c r="Q4905" i="5"/>
  <c r="Q4904" i="5"/>
  <c r="Q4903" i="5"/>
  <c r="Q4902" i="5"/>
  <c r="Q4901" i="5"/>
  <c r="Q4900" i="5"/>
  <c r="Q4899" i="5"/>
  <c r="Q4898" i="5"/>
  <c r="Q4897" i="5"/>
  <c r="Q4896" i="5"/>
  <c r="Q4895" i="5"/>
  <c r="Q4894" i="5"/>
  <c r="Q4893" i="5"/>
  <c r="Q4892" i="5"/>
  <c r="Q4891" i="5"/>
  <c r="Q4890" i="5"/>
  <c r="Q4889" i="5"/>
  <c r="Q4888" i="5"/>
  <c r="Q4887" i="5"/>
  <c r="Q4886" i="5"/>
  <c r="Q4885" i="5"/>
  <c r="Q4884" i="5"/>
  <c r="Q4883" i="5"/>
  <c r="Q4882" i="5"/>
  <c r="Q4881" i="5"/>
  <c r="Q4880" i="5"/>
  <c r="Q4879" i="5"/>
  <c r="Q4878" i="5"/>
  <c r="Q4877" i="5"/>
  <c r="Q4876" i="5"/>
  <c r="Q4875" i="5"/>
  <c r="Q4874" i="5"/>
  <c r="Q4873" i="5"/>
  <c r="Q4872" i="5"/>
  <c r="Q4871" i="5"/>
  <c r="Q4870" i="5"/>
  <c r="Q4869" i="5"/>
  <c r="Q4868" i="5"/>
  <c r="Q4867" i="5"/>
  <c r="Q4866" i="5"/>
  <c r="Q4865" i="5"/>
  <c r="Q4864" i="5"/>
  <c r="Q4863" i="5"/>
  <c r="Q4862" i="5"/>
  <c r="Q4861" i="5"/>
  <c r="Q4860" i="5"/>
  <c r="Q4859" i="5"/>
  <c r="Q4858" i="5"/>
  <c r="Q4857" i="5"/>
  <c r="Q4856" i="5"/>
  <c r="Q4855" i="5"/>
  <c r="Q4854" i="5"/>
  <c r="Q4853" i="5"/>
  <c r="Q4852" i="5"/>
  <c r="Q4851" i="5"/>
  <c r="Q4850" i="5"/>
  <c r="Q4849" i="5"/>
  <c r="Q4848" i="5"/>
  <c r="Q4847" i="5"/>
  <c r="Q4846" i="5"/>
  <c r="Q4845" i="5"/>
  <c r="Q4844" i="5"/>
  <c r="Q4843" i="5"/>
  <c r="Q4842" i="5"/>
  <c r="Q4841" i="5"/>
  <c r="Q4840" i="5"/>
  <c r="Q4839" i="5"/>
  <c r="Q4838" i="5"/>
  <c r="Q4837" i="5"/>
  <c r="Q4836" i="5"/>
  <c r="Q4835" i="5"/>
  <c r="Q4834" i="5"/>
  <c r="Q4833" i="5"/>
  <c r="Q4832" i="5"/>
  <c r="Q4831" i="5"/>
  <c r="Q4830" i="5"/>
  <c r="Q4829" i="5"/>
  <c r="Q4828" i="5"/>
  <c r="Q4827" i="5"/>
  <c r="Q4826" i="5"/>
  <c r="Q4825" i="5"/>
  <c r="Q4824" i="5"/>
  <c r="Q4823" i="5"/>
  <c r="Q4822" i="5"/>
  <c r="Q4821" i="5"/>
  <c r="Q4820" i="5"/>
  <c r="Q4819" i="5"/>
  <c r="Q4818" i="5"/>
  <c r="Q4817" i="5"/>
  <c r="Q4816" i="5"/>
  <c r="Q4815" i="5"/>
  <c r="Q4814" i="5"/>
  <c r="Q4813" i="5"/>
  <c r="Q4812" i="5"/>
  <c r="Q4811" i="5"/>
  <c r="Q4810" i="5"/>
  <c r="Q4809" i="5"/>
  <c r="Q4808" i="5"/>
  <c r="Q4807" i="5"/>
  <c r="Q4806" i="5"/>
  <c r="Q4805" i="5"/>
  <c r="Q4804" i="5"/>
  <c r="Q4803" i="5"/>
  <c r="Q4802" i="5"/>
  <c r="Q4801" i="5"/>
  <c r="Q4800" i="5"/>
  <c r="Q4799" i="5"/>
  <c r="Q4798" i="5"/>
  <c r="Q4797" i="5"/>
  <c r="Q4796" i="5"/>
  <c r="Q4795" i="5"/>
  <c r="Q4794" i="5"/>
  <c r="Q4793" i="5"/>
  <c r="Q4792" i="5"/>
  <c r="Q4791" i="5"/>
  <c r="Q4790" i="5"/>
  <c r="Q4789" i="5"/>
  <c r="Q4788" i="5"/>
  <c r="Q4787" i="5"/>
  <c r="Q4786" i="5"/>
  <c r="Q4785" i="5"/>
  <c r="Q4784" i="5"/>
  <c r="Q4783" i="5"/>
  <c r="Q4782" i="5"/>
  <c r="Q4781" i="5"/>
  <c r="Q4780" i="5"/>
  <c r="Q4779" i="5"/>
  <c r="Q4778" i="5"/>
  <c r="Q4777" i="5"/>
  <c r="Q4776" i="5"/>
  <c r="Q4775" i="5"/>
  <c r="Q4774" i="5"/>
  <c r="Q4773" i="5"/>
  <c r="Q4772" i="5"/>
  <c r="Q4771" i="5"/>
  <c r="Q4770" i="5"/>
  <c r="Q4769" i="5"/>
  <c r="Q4768" i="5"/>
  <c r="Q4767" i="5"/>
  <c r="Q4766" i="5"/>
  <c r="Q4765" i="5"/>
  <c r="Q4764" i="5"/>
  <c r="Q4763" i="5"/>
  <c r="Q4762" i="5"/>
  <c r="Q4761" i="5"/>
  <c r="Q4760" i="5"/>
  <c r="Q4759" i="5"/>
  <c r="Q4758" i="5"/>
  <c r="Q4757" i="5"/>
  <c r="Q4756" i="5"/>
  <c r="Q4755" i="5"/>
  <c r="Q4754" i="5"/>
  <c r="Q4753" i="5"/>
  <c r="Q4752" i="5"/>
  <c r="Q4751" i="5"/>
  <c r="Q4750" i="5"/>
  <c r="Q4749" i="5"/>
  <c r="Q4748" i="5"/>
  <c r="Q4747" i="5"/>
  <c r="Q4746" i="5"/>
  <c r="Q4745" i="5"/>
  <c r="Q4744" i="5"/>
  <c r="Q4743" i="5"/>
  <c r="Q4742" i="5"/>
  <c r="Q4741" i="5"/>
  <c r="Q4740" i="5"/>
  <c r="Q4739" i="5"/>
  <c r="Q4738" i="5"/>
  <c r="Q4737" i="5"/>
  <c r="Q4736" i="5"/>
  <c r="Q4735" i="5"/>
  <c r="Q4734" i="5"/>
  <c r="Q4733" i="5"/>
  <c r="Q4732" i="5"/>
  <c r="Q4731" i="5"/>
  <c r="Q4730" i="5"/>
  <c r="Q4729" i="5"/>
  <c r="Q4728" i="5"/>
  <c r="Q4727" i="5"/>
  <c r="Q4726" i="5"/>
  <c r="Q4725" i="5"/>
  <c r="Q4724" i="5"/>
  <c r="Q4723" i="5"/>
  <c r="Q4722" i="5"/>
  <c r="Q4721" i="5"/>
  <c r="Q4720" i="5"/>
  <c r="Q4719" i="5"/>
  <c r="Q4718" i="5"/>
  <c r="Q4717" i="5"/>
  <c r="Q4716" i="5"/>
  <c r="Q4715" i="5"/>
  <c r="Q4714" i="5"/>
  <c r="Q4713" i="5"/>
  <c r="Q4712" i="5"/>
  <c r="Q4711" i="5"/>
  <c r="Q4710" i="5"/>
  <c r="Q4709" i="5"/>
  <c r="Q4708" i="5"/>
  <c r="Q4707" i="5"/>
  <c r="Q4706" i="5"/>
  <c r="Q4705" i="5"/>
  <c r="Q4704" i="5"/>
  <c r="Q4703" i="5"/>
  <c r="Q4702" i="5"/>
  <c r="Q4701" i="5"/>
  <c r="Q4700" i="5"/>
  <c r="Q4699" i="5"/>
  <c r="Q4698" i="5"/>
  <c r="Q4697" i="5"/>
  <c r="Q4696" i="5"/>
  <c r="Q4695" i="5"/>
  <c r="Q4694" i="5"/>
  <c r="Q4693" i="5"/>
  <c r="Q4692" i="5"/>
  <c r="Q4691" i="5"/>
  <c r="Q4690" i="5"/>
  <c r="Q4689" i="5"/>
  <c r="Q4688" i="5"/>
  <c r="Q4687" i="5"/>
  <c r="Q4686" i="5"/>
  <c r="Q4685" i="5"/>
  <c r="Q4684" i="5"/>
  <c r="Q4683" i="5"/>
  <c r="Q4682" i="5"/>
  <c r="Q4681" i="5"/>
  <c r="Q4680" i="5"/>
  <c r="Q4679" i="5"/>
  <c r="Q4678" i="5"/>
  <c r="Q4677" i="5"/>
  <c r="Q4676" i="5"/>
  <c r="Q4675" i="5"/>
  <c r="Q4674" i="5"/>
  <c r="Q4673" i="5"/>
  <c r="Q4672" i="5"/>
  <c r="Q4671" i="5"/>
  <c r="Q4670" i="5"/>
  <c r="Q4669" i="5"/>
  <c r="Q4668" i="5"/>
  <c r="Q4667" i="5"/>
  <c r="Q4666" i="5"/>
  <c r="Q4665" i="5"/>
  <c r="Q4664" i="5"/>
  <c r="Q4663" i="5"/>
  <c r="Q4662" i="5"/>
  <c r="Q4661" i="5"/>
  <c r="Q4660" i="5"/>
  <c r="Q4659" i="5"/>
  <c r="Q4658" i="5"/>
  <c r="Q4657" i="5"/>
  <c r="Q4656" i="5"/>
  <c r="Q4655" i="5"/>
  <c r="Q4654" i="5"/>
  <c r="Q4653" i="5"/>
  <c r="Q4652" i="5"/>
  <c r="Q4651" i="5"/>
  <c r="Q4650" i="5"/>
  <c r="Q4649" i="5"/>
  <c r="Q4648" i="5"/>
  <c r="Q4647" i="5"/>
  <c r="Q4646" i="5"/>
  <c r="Q4645" i="5"/>
  <c r="Q4644" i="5"/>
  <c r="Q4643" i="5"/>
  <c r="Q4642" i="5"/>
  <c r="Q4641" i="5"/>
  <c r="Q4640" i="5"/>
  <c r="Q4639" i="5"/>
  <c r="Q4638" i="5"/>
  <c r="Q4637" i="5"/>
  <c r="Q4636" i="5"/>
  <c r="Q4635" i="5"/>
  <c r="Q4634" i="5"/>
  <c r="Q4633" i="5"/>
  <c r="Q4632" i="5"/>
  <c r="Q4631" i="5"/>
  <c r="Q4630" i="5"/>
  <c r="Q4629" i="5"/>
  <c r="Q4628" i="5"/>
  <c r="Q4627" i="5"/>
  <c r="Q4626" i="5"/>
  <c r="Q4625" i="5"/>
  <c r="Q4624" i="5"/>
  <c r="Q4623" i="5"/>
  <c r="Q4622" i="5"/>
  <c r="Q4621" i="5"/>
  <c r="Q4620" i="5"/>
  <c r="Q4619" i="5"/>
  <c r="Q4618" i="5"/>
  <c r="Q4617" i="5"/>
  <c r="Q4616" i="5"/>
  <c r="Q4615" i="5"/>
  <c r="Q4614" i="5"/>
  <c r="Q4613" i="5"/>
  <c r="Q4612" i="5"/>
  <c r="Q4611" i="5"/>
  <c r="Q4610" i="5"/>
  <c r="Q4609" i="5"/>
  <c r="Q4608" i="5"/>
  <c r="Q4607" i="5"/>
  <c r="Q4606" i="5"/>
  <c r="Q4605" i="5"/>
  <c r="Q4604" i="5"/>
  <c r="Q4603" i="5"/>
  <c r="Q4602" i="5"/>
  <c r="Q4601" i="5"/>
  <c r="Q4600" i="5"/>
  <c r="Q4599" i="5"/>
  <c r="Q4598" i="5"/>
  <c r="Q4597" i="5"/>
  <c r="Q4596" i="5"/>
  <c r="Q4595" i="5"/>
  <c r="Q4594" i="5"/>
  <c r="Q4593" i="5"/>
  <c r="Q4592" i="5"/>
  <c r="Q4591" i="5"/>
  <c r="Q4590" i="5"/>
  <c r="Q4589" i="5"/>
  <c r="Q4588" i="5"/>
  <c r="Q4587" i="5"/>
  <c r="Q4586" i="5"/>
  <c r="Q4585" i="5"/>
  <c r="Q4584" i="5"/>
  <c r="Q4583" i="5"/>
  <c r="Q4582" i="5"/>
  <c r="Q4581" i="5"/>
  <c r="Q4580" i="5"/>
  <c r="Q4579" i="5"/>
  <c r="Q4578" i="5"/>
  <c r="Q4577" i="5"/>
  <c r="Q4576" i="5"/>
  <c r="Q4575" i="5"/>
  <c r="Q4574" i="5"/>
  <c r="Q4573" i="5"/>
  <c r="Q4572" i="5"/>
  <c r="Q4571" i="5"/>
  <c r="Q4570" i="5"/>
  <c r="Q4569" i="5"/>
  <c r="Q4568" i="5"/>
  <c r="Q4567" i="5"/>
  <c r="Q4566" i="5"/>
  <c r="Q4565" i="5"/>
  <c r="Q4564" i="5"/>
  <c r="Q4563" i="5"/>
  <c r="Q4562" i="5"/>
  <c r="Q4561" i="5"/>
  <c r="Q4560" i="5"/>
  <c r="Q4559" i="5"/>
  <c r="Q4558" i="5"/>
  <c r="Q4557" i="5"/>
  <c r="Q4556" i="5"/>
  <c r="Q4555" i="5"/>
  <c r="Q4554" i="5"/>
  <c r="Q4553" i="5"/>
  <c r="Q4552" i="5"/>
  <c r="Q4551" i="5"/>
  <c r="Q4550" i="5"/>
  <c r="Q4549" i="5"/>
  <c r="Q4548" i="5"/>
  <c r="Q4547" i="5"/>
  <c r="Q4546" i="5"/>
  <c r="Q4545" i="5"/>
  <c r="Q4544" i="5"/>
  <c r="Q4543" i="5"/>
  <c r="Q4542" i="5"/>
  <c r="Q4541" i="5"/>
  <c r="Q4540" i="5"/>
  <c r="Q4539" i="5"/>
  <c r="Q4538" i="5"/>
  <c r="Q4537" i="5"/>
  <c r="Q4536" i="5"/>
  <c r="Q4535" i="5"/>
  <c r="Q4534" i="5"/>
  <c r="Q4533" i="5"/>
  <c r="Q4532" i="5"/>
  <c r="Q4531" i="5"/>
  <c r="Q4530" i="5"/>
  <c r="Q4529" i="5"/>
  <c r="Q4528" i="5"/>
  <c r="Q4527" i="5"/>
  <c r="Q4526" i="5"/>
  <c r="Q4525" i="5"/>
  <c r="Q4524" i="5"/>
  <c r="Q4523" i="5"/>
  <c r="Q4522" i="5"/>
  <c r="Q4521" i="5"/>
  <c r="Q4520" i="5"/>
  <c r="Q4519" i="5"/>
  <c r="Q4518" i="5"/>
  <c r="Q4517" i="5"/>
  <c r="Q4516" i="5"/>
  <c r="Q4515" i="5"/>
  <c r="Q4514" i="5"/>
  <c r="Q4513" i="5"/>
  <c r="Q4512" i="5"/>
  <c r="Q4511" i="5"/>
  <c r="Q4510" i="5"/>
  <c r="Q4509" i="5"/>
  <c r="Q4508" i="5"/>
  <c r="Q4507" i="5"/>
  <c r="Q4506" i="5"/>
  <c r="Q4505" i="5"/>
  <c r="Q4504" i="5"/>
  <c r="Q4503" i="5"/>
  <c r="Q4502" i="5"/>
  <c r="Q4501" i="5"/>
  <c r="Q4500" i="5"/>
  <c r="Q4499" i="5"/>
  <c r="Q4498" i="5"/>
  <c r="Q4497" i="5"/>
  <c r="Q4496" i="5"/>
  <c r="Q4495" i="5"/>
  <c r="Q4494" i="5"/>
  <c r="Q4493" i="5"/>
  <c r="Q4492" i="5"/>
  <c r="Q4491" i="5"/>
  <c r="Q4490" i="5"/>
  <c r="Q4489" i="5"/>
  <c r="Q4488" i="5"/>
  <c r="Q4487" i="5"/>
  <c r="Q4486" i="5"/>
  <c r="Q4485" i="5"/>
  <c r="Q4484" i="5"/>
  <c r="Q4483" i="5"/>
  <c r="Q4482" i="5"/>
  <c r="Q4481" i="5"/>
  <c r="Q4480" i="5"/>
  <c r="Q4479" i="5"/>
  <c r="Q4478" i="5"/>
  <c r="Q4477" i="5"/>
  <c r="Q4476" i="5"/>
  <c r="Q4475" i="5"/>
  <c r="Q4474" i="5"/>
  <c r="Q4473" i="5"/>
  <c r="Q4472" i="5"/>
  <c r="Q4471" i="5"/>
  <c r="Q4470" i="5"/>
  <c r="Q4469" i="5"/>
  <c r="Q4468" i="5"/>
  <c r="Q4467" i="5"/>
  <c r="Q4466" i="5"/>
  <c r="Q4465" i="5"/>
  <c r="Q4464" i="5"/>
  <c r="Q4463" i="5"/>
  <c r="Q4462" i="5"/>
  <c r="Q4461" i="5"/>
  <c r="Q4460" i="5"/>
  <c r="Q4459" i="5"/>
  <c r="Q4458" i="5"/>
  <c r="Q4457" i="5"/>
  <c r="Q4456" i="5"/>
  <c r="Q4455" i="5"/>
  <c r="Q4454" i="5"/>
  <c r="Q4453" i="5"/>
  <c r="Q4452" i="5"/>
  <c r="Q4451" i="5"/>
  <c r="Q4450" i="5"/>
  <c r="Q4449" i="5"/>
  <c r="Q4448" i="5"/>
  <c r="Q4447" i="5"/>
  <c r="Q4446" i="5"/>
  <c r="Q4445" i="5"/>
  <c r="Q4444" i="5"/>
  <c r="Q4443" i="5"/>
  <c r="Q4442" i="5"/>
  <c r="Q4441" i="5"/>
  <c r="Q4440" i="5"/>
  <c r="Q4439" i="5"/>
  <c r="Q4438" i="5"/>
  <c r="Q4437" i="5"/>
  <c r="Q4436" i="5"/>
  <c r="Q4435" i="5"/>
  <c r="Q4434" i="5"/>
  <c r="Q4433" i="5"/>
  <c r="Q4432" i="5"/>
  <c r="Q4431" i="5"/>
  <c r="Q4430" i="5"/>
  <c r="Q4429" i="5"/>
  <c r="Q4428" i="5"/>
  <c r="Q4427" i="5"/>
  <c r="Q4426" i="5"/>
  <c r="Q4425" i="5"/>
  <c r="Q4424" i="5"/>
  <c r="Q4423" i="5"/>
  <c r="Q4422" i="5"/>
  <c r="Q4421" i="5"/>
  <c r="Q4420" i="5"/>
  <c r="Q4419" i="5"/>
  <c r="Q4418" i="5"/>
  <c r="Q4417" i="5"/>
  <c r="Q4416" i="5"/>
  <c r="Q4415" i="5"/>
  <c r="Q4414" i="5"/>
  <c r="Q4413" i="5"/>
  <c r="Q4412" i="5"/>
  <c r="Q4411" i="5"/>
  <c r="Q4410" i="5"/>
  <c r="Q4409" i="5"/>
  <c r="Q4408" i="5"/>
  <c r="Q4407" i="5"/>
  <c r="Q4406" i="5"/>
  <c r="Q4405" i="5"/>
  <c r="Q4404" i="5"/>
  <c r="Q4403" i="5"/>
  <c r="Q4402" i="5"/>
  <c r="Q4401" i="5"/>
  <c r="Q4400" i="5"/>
  <c r="Q4399" i="5"/>
  <c r="Q4398" i="5"/>
  <c r="Q4397" i="5"/>
  <c r="Q4396" i="5"/>
  <c r="Q4395" i="5"/>
  <c r="Q4394" i="5"/>
  <c r="Q4393" i="5"/>
  <c r="Q4392" i="5"/>
  <c r="Q4391" i="5"/>
  <c r="Q4390" i="5"/>
  <c r="Q4389" i="5"/>
  <c r="Q4388" i="5"/>
  <c r="Q4387" i="5"/>
  <c r="Q4386" i="5"/>
  <c r="Q4385" i="5"/>
  <c r="Q4384" i="5"/>
  <c r="Q4383" i="5"/>
  <c r="Q4382" i="5"/>
  <c r="Q4381" i="5"/>
  <c r="Q4380" i="5"/>
  <c r="Q4379" i="5"/>
  <c r="Q4378" i="5"/>
  <c r="Q4377" i="5"/>
  <c r="Q4376" i="5"/>
  <c r="Q4375" i="5"/>
  <c r="Q4374" i="5"/>
  <c r="Q4373" i="5"/>
  <c r="Q4372" i="5"/>
  <c r="Q4371" i="5"/>
  <c r="Q4370" i="5"/>
  <c r="Q4369" i="5"/>
  <c r="Q4368" i="5"/>
  <c r="Q4367" i="5"/>
  <c r="Q4366" i="5"/>
  <c r="Q4365" i="5"/>
  <c r="Q4364" i="5"/>
  <c r="Q4363" i="5"/>
  <c r="Q4362" i="5"/>
  <c r="Q4361" i="5"/>
  <c r="Q4360" i="5"/>
  <c r="Q4359" i="5"/>
  <c r="Q4358" i="5"/>
  <c r="Q4357" i="5"/>
  <c r="Q4356" i="5"/>
  <c r="Q4355" i="5"/>
  <c r="Q4354" i="5"/>
  <c r="Q4353" i="5"/>
  <c r="Q4352" i="5"/>
  <c r="Q4351" i="5"/>
  <c r="Q4350" i="5"/>
  <c r="Q4349" i="5"/>
  <c r="Q4348" i="5"/>
  <c r="Q4347" i="5"/>
  <c r="Q4346" i="5"/>
  <c r="Q4345" i="5"/>
  <c r="Q4344" i="5"/>
  <c r="Q4343" i="5"/>
  <c r="Q4342" i="5"/>
  <c r="Q4341" i="5"/>
  <c r="Q4340" i="5"/>
  <c r="Q4339" i="5"/>
  <c r="Q4338" i="5"/>
  <c r="Q4337" i="5"/>
  <c r="Q4336" i="5"/>
  <c r="Q4335" i="5"/>
  <c r="Q4334" i="5"/>
  <c r="Q4333" i="5"/>
  <c r="Q4332" i="5"/>
  <c r="Q4331" i="5"/>
  <c r="Q4330" i="5"/>
  <c r="Q4329" i="5"/>
  <c r="Q4328" i="5"/>
  <c r="Q4327" i="5"/>
  <c r="Q4326" i="5"/>
  <c r="Q4325" i="5"/>
  <c r="Q4324" i="5"/>
  <c r="Q4323" i="5"/>
  <c r="Q4322" i="5"/>
  <c r="Q4321" i="5"/>
  <c r="Q4320" i="5"/>
  <c r="Q4319" i="5"/>
  <c r="Q4318" i="5"/>
  <c r="Q4317" i="5"/>
  <c r="Q4316" i="5"/>
  <c r="Q4315" i="5"/>
  <c r="Q4314" i="5"/>
  <c r="Q4313" i="5"/>
  <c r="Q4312" i="5"/>
  <c r="Q4311" i="5"/>
  <c r="Q4310" i="5"/>
  <c r="Q4309" i="5"/>
  <c r="Q4308" i="5"/>
  <c r="Q4307" i="5"/>
  <c r="Q4306" i="5"/>
  <c r="Q4305" i="5"/>
  <c r="Q4304" i="5"/>
  <c r="Q4303" i="5"/>
  <c r="Q4302" i="5"/>
  <c r="Q4301" i="5"/>
  <c r="Q4300" i="5"/>
  <c r="Q4299" i="5"/>
  <c r="Q4298" i="5"/>
  <c r="Q4297" i="5"/>
  <c r="Q4296" i="5"/>
  <c r="Q4295" i="5"/>
  <c r="Q4294" i="5"/>
  <c r="Q4293" i="5"/>
  <c r="Q4292" i="5"/>
  <c r="Q4291" i="5"/>
  <c r="Q4290" i="5"/>
  <c r="Q4289" i="5"/>
  <c r="Q4288" i="5"/>
  <c r="Q4287" i="5"/>
  <c r="Q4286" i="5"/>
  <c r="Q4285" i="5"/>
  <c r="Q4284" i="5"/>
  <c r="Q4283" i="5"/>
  <c r="Q4282" i="5"/>
  <c r="Q4281" i="5"/>
  <c r="Q4280" i="5"/>
  <c r="Q4279" i="5"/>
  <c r="Q4278" i="5"/>
  <c r="Q4277" i="5"/>
  <c r="Q4276" i="5"/>
  <c r="Q4275" i="5"/>
  <c r="Q4274" i="5"/>
  <c r="Q4273" i="5"/>
  <c r="Q4272" i="5"/>
  <c r="Q4271" i="5"/>
  <c r="Q4270" i="5"/>
  <c r="Q4269" i="5"/>
  <c r="Q4268" i="5"/>
  <c r="Q4267" i="5"/>
  <c r="Q4266" i="5"/>
  <c r="Q4265" i="5"/>
  <c r="Q4264" i="5"/>
  <c r="Q4263" i="5"/>
  <c r="Q4262" i="5"/>
  <c r="Q4261" i="5"/>
  <c r="Q4260" i="5"/>
  <c r="Q4259" i="5"/>
  <c r="Q4258" i="5"/>
  <c r="Q4257" i="5"/>
  <c r="Q4256" i="5"/>
  <c r="Q4255" i="5"/>
  <c r="Q4254" i="5"/>
  <c r="Q4253" i="5"/>
  <c r="Q4252" i="5"/>
  <c r="Q4251" i="5"/>
  <c r="Q4250" i="5"/>
  <c r="Q4249" i="5"/>
  <c r="Q4248" i="5"/>
  <c r="Q4247" i="5"/>
  <c r="Q4246" i="5"/>
  <c r="Q4245" i="5"/>
  <c r="Q4244" i="5"/>
  <c r="Q4243" i="5"/>
  <c r="Q4242" i="5"/>
  <c r="Q4241" i="5"/>
  <c r="Q4240" i="5"/>
  <c r="Q4239" i="5"/>
  <c r="Q4238" i="5"/>
  <c r="Q4237" i="5"/>
  <c r="Q4236" i="5"/>
  <c r="Q4235" i="5"/>
  <c r="Q4234" i="5"/>
  <c r="Q4233" i="5"/>
  <c r="Q4232" i="5"/>
  <c r="Q4231" i="5"/>
  <c r="Q4230" i="5"/>
  <c r="Q4229" i="5"/>
  <c r="Q4228" i="5"/>
  <c r="Q4227" i="5"/>
  <c r="Q4226" i="5"/>
  <c r="Q4225" i="5"/>
  <c r="Q4224" i="5"/>
  <c r="Q4223" i="5"/>
  <c r="Q4222" i="5"/>
  <c r="Q4221" i="5"/>
  <c r="Q4220" i="5"/>
  <c r="Q4219" i="5"/>
  <c r="Q4218" i="5"/>
  <c r="Q4217" i="5"/>
  <c r="Q4216" i="5"/>
  <c r="Q4215" i="5"/>
  <c r="Q4214" i="5"/>
  <c r="Q4213" i="5"/>
  <c r="Q4212" i="5"/>
  <c r="Q4211" i="5"/>
  <c r="Q4210" i="5"/>
  <c r="Q4209" i="5"/>
  <c r="Q4208" i="5"/>
  <c r="Q4207" i="5"/>
  <c r="Q4206" i="5"/>
  <c r="Q4205" i="5"/>
  <c r="Q4204" i="5"/>
  <c r="Q4203" i="5"/>
  <c r="Q4202" i="5"/>
  <c r="Q4201" i="5"/>
  <c r="Q4200" i="5"/>
  <c r="Q4199" i="5"/>
  <c r="Q4198" i="5"/>
  <c r="Q4197" i="5"/>
  <c r="Q4196" i="5"/>
  <c r="Q4195" i="5"/>
  <c r="Q4194" i="5"/>
  <c r="Q4193" i="5"/>
  <c r="Q4192" i="5"/>
  <c r="Q4191" i="5"/>
  <c r="Q4190" i="5"/>
  <c r="Q4189" i="5"/>
  <c r="Q4188" i="5"/>
  <c r="Q4187" i="5"/>
  <c r="Q4186" i="5"/>
  <c r="Q4185" i="5"/>
  <c r="Q4184" i="5"/>
  <c r="Q4183" i="5"/>
  <c r="Q4182" i="5"/>
  <c r="Q4181" i="5"/>
  <c r="Q4180" i="5"/>
  <c r="Q4179" i="5"/>
  <c r="Q4178" i="5"/>
  <c r="Q4177" i="5"/>
  <c r="Q4176" i="5"/>
  <c r="Q4175" i="5"/>
  <c r="Q4174" i="5"/>
  <c r="Q4173" i="5"/>
  <c r="Q4172" i="5"/>
  <c r="Q4171" i="5"/>
  <c r="Q4170" i="5"/>
  <c r="Q4169" i="5"/>
  <c r="Q4168" i="5"/>
  <c r="Q4167" i="5"/>
  <c r="Q4166" i="5"/>
  <c r="Q4165" i="5"/>
  <c r="Q4164" i="5"/>
  <c r="Q4163" i="5"/>
  <c r="Q4162" i="5"/>
  <c r="Q4161" i="5"/>
  <c r="Q4160" i="5"/>
  <c r="Q4159" i="5"/>
  <c r="Q4158" i="5"/>
  <c r="Q4157" i="5"/>
  <c r="Q4156" i="5"/>
  <c r="Q4155" i="5"/>
  <c r="Q4154" i="5"/>
  <c r="Q4153" i="5"/>
  <c r="Q4152" i="5"/>
  <c r="Q4151" i="5"/>
  <c r="Q4150" i="5"/>
  <c r="Q4149" i="5"/>
  <c r="Q4148" i="5"/>
  <c r="Q4147" i="5"/>
  <c r="Q4146" i="5"/>
  <c r="Q4145" i="5"/>
  <c r="Q4144" i="5"/>
  <c r="Q4143" i="5"/>
  <c r="Q4142" i="5"/>
  <c r="Q4141" i="5"/>
  <c r="Q4140" i="5"/>
  <c r="Q4139" i="5"/>
  <c r="Q4138" i="5"/>
  <c r="Q4137" i="5"/>
  <c r="Q4136" i="5"/>
  <c r="Q4135" i="5"/>
  <c r="Q4134" i="5"/>
  <c r="Q4133" i="5"/>
  <c r="Q4132" i="5"/>
  <c r="Q4131" i="5"/>
  <c r="Q4130" i="5"/>
  <c r="Q4129" i="5"/>
  <c r="Q4128" i="5"/>
  <c r="Q4127" i="5"/>
  <c r="Q4126" i="5"/>
  <c r="Q4125" i="5"/>
  <c r="Q4124" i="5"/>
  <c r="Q4123" i="5"/>
  <c r="Q4122" i="5"/>
  <c r="Q4121" i="5"/>
  <c r="Q4120" i="5"/>
  <c r="Q4119" i="5"/>
  <c r="Q4118" i="5"/>
  <c r="Q4117" i="5"/>
  <c r="Q4116" i="5"/>
  <c r="Q4115" i="5"/>
  <c r="Q4114" i="5"/>
  <c r="Q4113" i="5"/>
  <c r="Q4112" i="5"/>
  <c r="Q4111" i="5"/>
  <c r="Q4110" i="5"/>
  <c r="Q4109" i="5"/>
  <c r="Q4108" i="5"/>
  <c r="Q4107" i="5"/>
  <c r="Q4106" i="5"/>
  <c r="Q4105" i="5"/>
  <c r="Q4104" i="5"/>
  <c r="Q4103" i="5"/>
  <c r="Q4102" i="5"/>
  <c r="Q4101" i="5"/>
  <c r="Q4100" i="5"/>
  <c r="Q4099" i="5"/>
  <c r="Q4098" i="5"/>
  <c r="Q4097" i="5"/>
  <c r="Q4096" i="5"/>
  <c r="Q4095" i="5"/>
  <c r="Q4094" i="5"/>
  <c r="Q4093" i="5"/>
  <c r="Q4092" i="5"/>
  <c r="Q4091" i="5"/>
  <c r="Q4090" i="5"/>
  <c r="Q4089" i="5"/>
  <c r="Q4088" i="5"/>
  <c r="Q4087" i="5"/>
  <c r="Q4086" i="5"/>
  <c r="Q4085" i="5"/>
  <c r="Q4084" i="5"/>
  <c r="Q4083" i="5"/>
  <c r="Q4082" i="5"/>
  <c r="Q4081" i="5"/>
  <c r="Q4080" i="5"/>
  <c r="Q4079" i="5"/>
  <c r="Q4078" i="5"/>
  <c r="Q4077" i="5"/>
  <c r="Q4076" i="5"/>
  <c r="Q4075" i="5"/>
  <c r="Q4074" i="5"/>
  <c r="Q4073" i="5"/>
  <c r="Q4072" i="5"/>
  <c r="Q4071" i="5"/>
  <c r="Q4070" i="5"/>
  <c r="Q4069" i="5"/>
  <c r="Q4068" i="5"/>
  <c r="Q4067" i="5"/>
  <c r="Q4066" i="5"/>
  <c r="Q4065" i="5"/>
  <c r="Q4064" i="5"/>
  <c r="Q4063" i="5"/>
  <c r="Q4062" i="5"/>
  <c r="Q4061" i="5"/>
  <c r="Q4060" i="5"/>
  <c r="Q4059" i="5"/>
  <c r="Q4058" i="5"/>
  <c r="Q4057" i="5"/>
  <c r="Q4056" i="5"/>
  <c r="Q4055" i="5"/>
  <c r="Q4054" i="5"/>
  <c r="Q4053" i="5"/>
  <c r="Q4052" i="5"/>
  <c r="Q4051" i="5"/>
  <c r="Q4050" i="5"/>
  <c r="Q4049" i="5"/>
  <c r="Q4048" i="5"/>
  <c r="Q4047" i="5"/>
  <c r="Q4046" i="5"/>
  <c r="Q4045" i="5"/>
  <c r="Q4044" i="5"/>
  <c r="Q4043" i="5"/>
  <c r="Q4042" i="5"/>
  <c r="Q4041" i="5"/>
  <c r="Q4040" i="5"/>
  <c r="Q4039" i="5"/>
  <c r="Q4038" i="5"/>
  <c r="Q4037" i="5"/>
  <c r="Q4036" i="5"/>
  <c r="Q4035" i="5"/>
  <c r="Q4034" i="5"/>
  <c r="Q4033" i="5"/>
  <c r="Q4032" i="5"/>
  <c r="Q4031" i="5"/>
  <c r="Q4030" i="5"/>
  <c r="Q4029" i="5"/>
  <c r="Q4028" i="5"/>
  <c r="Q4027" i="5"/>
  <c r="Q4026" i="5"/>
  <c r="Q4025" i="5"/>
  <c r="Q4024" i="5"/>
  <c r="Q4023" i="5"/>
  <c r="Q4022" i="5"/>
  <c r="Q4021" i="5"/>
  <c r="Q4020" i="5"/>
  <c r="Q4019" i="5"/>
  <c r="Q4018" i="5"/>
  <c r="Q4017" i="5"/>
  <c r="Q4016" i="5"/>
  <c r="Q4015" i="5"/>
  <c r="Q4014" i="5"/>
  <c r="Q4013" i="5"/>
  <c r="Q4012" i="5"/>
  <c r="Q4011" i="5"/>
  <c r="Q4010" i="5"/>
  <c r="Q4009" i="5"/>
  <c r="Q4008" i="5"/>
  <c r="Q4007" i="5"/>
  <c r="Q4006" i="5"/>
  <c r="Q4005" i="5"/>
  <c r="Q4004" i="5"/>
  <c r="Q4003" i="5"/>
  <c r="Q4002" i="5"/>
  <c r="Q4001" i="5"/>
  <c r="Q4000" i="5"/>
  <c r="Q3999" i="5"/>
  <c r="Q3998" i="5"/>
  <c r="Q3997" i="5"/>
  <c r="Q3996" i="5"/>
  <c r="Q3995" i="5"/>
  <c r="Q3994" i="5"/>
  <c r="Q3993" i="5"/>
  <c r="Q3992" i="5"/>
  <c r="Q3991" i="5"/>
  <c r="Q3990" i="5"/>
  <c r="Q3989" i="5"/>
  <c r="Q3988" i="5"/>
  <c r="Q3987" i="5"/>
  <c r="Q3986" i="5"/>
  <c r="Q3985" i="5"/>
  <c r="Q3984" i="5"/>
  <c r="Q3983" i="5"/>
  <c r="Q3982" i="5"/>
  <c r="Q3981" i="5"/>
  <c r="Q3980" i="5"/>
  <c r="Q3979" i="5"/>
  <c r="Q3978" i="5"/>
  <c r="Q3977" i="5"/>
  <c r="Q3976" i="5"/>
  <c r="Q3975" i="5"/>
  <c r="Q3974" i="5"/>
  <c r="Q3973" i="5"/>
  <c r="Q3972" i="5"/>
  <c r="Q3971" i="5"/>
  <c r="Q3970" i="5"/>
  <c r="Q3969" i="5"/>
  <c r="Q3968" i="5"/>
  <c r="Q3967" i="5"/>
  <c r="Q3966" i="5"/>
  <c r="Q3965" i="5"/>
  <c r="Q3964" i="5"/>
  <c r="Q3963" i="5"/>
  <c r="Q3962" i="5"/>
  <c r="Q3961" i="5"/>
  <c r="Q3960" i="5"/>
  <c r="Q3959" i="5"/>
  <c r="Q3958" i="5"/>
  <c r="Q3957" i="5"/>
  <c r="Q3956" i="5"/>
  <c r="Q3955" i="5"/>
  <c r="Q3954" i="5"/>
  <c r="Q3953" i="5"/>
  <c r="Q3952" i="5"/>
  <c r="Q3951" i="5"/>
  <c r="Q3950" i="5"/>
  <c r="Q3949" i="5"/>
  <c r="Q3948" i="5"/>
  <c r="Q3947" i="5"/>
  <c r="Q3946" i="5"/>
  <c r="Q3945" i="5"/>
  <c r="Q3944" i="5"/>
  <c r="Q3943" i="5"/>
  <c r="Q3942" i="5"/>
  <c r="Q3941" i="5"/>
  <c r="Q3940" i="5"/>
  <c r="Q3939" i="5"/>
  <c r="Q3938" i="5"/>
  <c r="Q3937" i="5"/>
  <c r="Q3936" i="5"/>
  <c r="Q3935" i="5"/>
  <c r="Q3934" i="5"/>
  <c r="Q3933" i="5"/>
  <c r="Q3932" i="5"/>
  <c r="Q3931" i="5"/>
  <c r="Q3930" i="5"/>
  <c r="Q3929" i="5"/>
  <c r="Q3928" i="5"/>
  <c r="Q3927" i="5"/>
  <c r="Q3926" i="5"/>
  <c r="Q3925" i="5"/>
  <c r="Q3924" i="5"/>
  <c r="Q3923" i="5"/>
  <c r="Q3922" i="5"/>
  <c r="Q3921" i="5"/>
  <c r="Q3920" i="5"/>
  <c r="Q3919" i="5"/>
  <c r="Q3918" i="5"/>
  <c r="Q3917" i="5"/>
  <c r="Q3916" i="5"/>
  <c r="Q3915" i="5"/>
  <c r="Q3914" i="5"/>
  <c r="Q3913" i="5"/>
  <c r="Q3912" i="5"/>
  <c r="Q3911" i="5"/>
  <c r="Q3910" i="5"/>
  <c r="Q3909" i="5"/>
  <c r="Q3908" i="5"/>
  <c r="Q3907" i="5"/>
  <c r="Q3906" i="5"/>
  <c r="Q3905" i="5"/>
  <c r="Q3904" i="5"/>
  <c r="Q3903" i="5"/>
  <c r="Q3902" i="5"/>
  <c r="Q3901" i="5"/>
  <c r="Q3900" i="5"/>
  <c r="Q3899" i="5"/>
  <c r="Q3898" i="5"/>
  <c r="Q3897" i="5"/>
  <c r="Q3896" i="5"/>
  <c r="Q3895" i="5"/>
  <c r="Q3894" i="5"/>
  <c r="Q3893" i="5"/>
  <c r="Q3892" i="5"/>
  <c r="Q3891" i="5"/>
  <c r="Q3890" i="5"/>
  <c r="Q3889" i="5"/>
  <c r="Q3888" i="5"/>
  <c r="Q3887" i="5"/>
  <c r="Q3886" i="5"/>
  <c r="Q3885" i="5"/>
  <c r="Q3884" i="5"/>
  <c r="Q3883" i="5"/>
  <c r="Q3882" i="5"/>
  <c r="Q3881" i="5"/>
  <c r="Q3880" i="5"/>
  <c r="Q3879" i="5"/>
  <c r="Q3878" i="5"/>
  <c r="Q3877" i="5"/>
  <c r="Q3876" i="5"/>
  <c r="Q3875" i="5"/>
  <c r="Q3874" i="5"/>
  <c r="Q3873" i="5"/>
  <c r="Q3872" i="5"/>
  <c r="Q3871" i="5"/>
  <c r="Q3870" i="5"/>
  <c r="Q3869" i="5"/>
  <c r="Q3868" i="5"/>
  <c r="Q3867" i="5"/>
  <c r="Q3866" i="5"/>
  <c r="Q3865" i="5"/>
  <c r="Q3864" i="5"/>
  <c r="Q3863" i="5"/>
  <c r="Q3862" i="5"/>
  <c r="Q3861" i="5"/>
  <c r="Q3860" i="5"/>
  <c r="Q3859" i="5"/>
  <c r="Q3858" i="5"/>
  <c r="Q3857" i="5"/>
  <c r="Q3856" i="5"/>
  <c r="Q3855" i="5"/>
  <c r="Q3854" i="5"/>
  <c r="Q3853" i="5"/>
  <c r="Q3852" i="5"/>
  <c r="Q3851" i="5"/>
  <c r="Q3850" i="5"/>
  <c r="Q3849" i="5"/>
  <c r="Q3848" i="5"/>
  <c r="Q3847" i="5"/>
  <c r="Q3846" i="5"/>
  <c r="Q3845" i="5"/>
  <c r="Q3844" i="5"/>
  <c r="Q3843" i="5"/>
  <c r="Q3842" i="5"/>
  <c r="Q3841" i="5"/>
  <c r="Q3840" i="5"/>
  <c r="Q3839" i="5"/>
  <c r="Q3838" i="5"/>
  <c r="Q3837" i="5"/>
  <c r="Q3836" i="5"/>
  <c r="Q3835" i="5"/>
  <c r="Q3834" i="5"/>
  <c r="Q3833" i="5"/>
  <c r="Q3832" i="5"/>
  <c r="Q3831" i="5"/>
  <c r="Q3830" i="5"/>
  <c r="Q3829" i="5"/>
  <c r="Q3828" i="5"/>
  <c r="Q3827" i="5"/>
  <c r="Q3826" i="5"/>
  <c r="Q3825" i="5"/>
  <c r="Q3824" i="5"/>
  <c r="Q3823" i="5"/>
  <c r="Q3822" i="5"/>
  <c r="Q3821" i="5"/>
  <c r="Q3820" i="5"/>
  <c r="Q3819" i="5"/>
  <c r="Q3818" i="5"/>
  <c r="Q3817" i="5"/>
  <c r="Q3816" i="5"/>
  <c r="Q3815" i="5"/>
  <c r="Q3814" i="5"/>
  <c r="Q3813" i="5"/>
  <c r="Q3812" i="5"/>
  <c r="Q3811" i="5"/>
  <c r="Q3810" i="5"/>
  <c r="Q3809" i="5"/>
  <c r="Q3808" i="5"/>
  <c r="Q3807" i="5"/>
  <c r="Q3806" i="5"/>
  <c r="Q3805" i="5"/>
  <c r="Q3804" i="5"/>
  <c r="Q3803" i="5"/>
  <c r="Q3802" i="5"/>
  <c r="Q3801" i="5"/>
  <c r="Q3800" i="5"/>
  <c r="Q3799" i="5"/>
  <c r="Q3798" i="5"/>
  <c r="Q3797" i="5"/>
  <c r="Q3796" i="5"/>
  <c r="Q3795" i="5"/>
  <c r="Q3794" i="5"/>
  <c r="Q3793" i="5"/>
  <c r="Q3792" i="5"/>
  <c r="Q3791" i="5"/>
  <c r="Q3790" i="5"/>
  <c r="Q3789" i="5"/>
  <c r="Q3788" i="5"/>
  <c r="Q3787" i="5"/>
  <c r="Q3786" i="5"/>
  <c r="Q3785" i="5"/>
  <c r="Q3784" i="5"/>
  <c r="Q3783" i="5"/>
  <c r="Q3782" i="5"/>
  <c r="Q3781" i="5"/>
  <c r="Q3780" i="5"/>
  <c r="Q3779" i="5"/>
  <c r="Q3778" i="5"/>
  <c r="Q3777" i="5"/>
  <c r="Q3776" i="5"/>
  <c r="Q3775" i="5"/>
  <c r="Q3774" i="5"/>
  <c r="Q3773" i="5"/>
  <c r="Q3772" i="5"/>
  <c r="Q3771" i="5"/>
  <c r="Q3770" i="5"/>
  <c r="Q3769" i="5"/>
  <c r="Q3768" i="5"/>
  <c r="Q3767" i="5"/>
  <c r="Q3766" i="5"/>
  <c r="Q3765" i="5"/>
  <c r="Q3764" i="5"/>
  <c r="Q3763" i="5"/>
  <c r="Q3762" i="5"/>
  <c r="Q3761" i="5"/>
  <c r="Q3760" i="5"/>
  <c r="Q3759" i="5"/>
  <c r="Q3758" i="5"/>
  <c r="Q3757" i="5"/>
  <c r="Q3756" i="5"/>
  <c r="Q3755" i="5"/>
  <c r="Q3754" i="5"/>
  <c r="Q3753" i="5"/>
  <c r="Q3752" i="5"/>
  <c r="Q3751" i="5"/>
  <c r="Q3750" i="5"/>
  <c r="Q3749" i="5"/>
  <c r="Q3748" i="5"/>
  <c r="Q3747" i="5"/>
  <c r="Q3746" i="5"/>
  <c r="Q3745" i="5"/>
  <c r="Q3744" i="5"/>
  <c r="Q3743" i="5"/>
  <c r="Q3742" i="5"/>
  <c r="Q3741" i="5"/>
  <c r="Q3740" i="5"/>
  <c r="Q3739" i="5"/>
  <c r="Q3738" i="5"/>
  <c r="Q3737" i="5"/>
  <c r="Q3736" i="5"/>
  <c r="Q3735" i="5"/>
  <c r="Q3734" i="5"/>
  <c r="Q3733" i="5"/>
  <c r="Q3732" i="5"/>
  <c r="Q3731" i="5"/>
  <c r="Q3730" i="5"/>
  <c r="Q3729" i="5"/>
  <c r="Q3728" i="5"/>
  <c r="Q3727" i="5"/>
  <c r="Q3726" i="5"/>
  <c r="Q3725" i="5"/>
  <c r="Q3724" i="5"/>
  <c r="Q3723" i="5"/>
  <c r="Q3722" i="5"/>
  <c r="Q3721" i="5"/>
  <c r="Q3720" i="5"/>
  <c r="Q3719" i="5"/>
  <c r="Q3718" i="5"/>
  <c r="Q3717" i="5"/>
  <c r="Q3716" i="5"/>
  <c r="Q3715" i="5"/>
  <c r="Q3714" i="5"/>
  <c r="Q3713" i="5"/>
  <c r="Q3712" i="5"/>
  <c r="Q3711" i="5"/>
  <c r="Q3710" i="5"/>
  <c r="Q3709" i="5"/>
  <c r="Q3708" i="5"/>
  <c r="Q3707" i="5"/>
  <c r="Q3706" i="5"/>
  <c r="Q3705" i="5"/>
  <c r="Q3704" i="5"/>
  <c r="Q3703" i="5"/>
  <c r="Q3702" i="5"/>
  <c r="Q3701" i="5"/>
  <c r="Q3700" i="5"/>
  <c r="Q3699" i="5"/>
  <c r="Q3698" i="5"/>
  <c r="Q3697" i="5"/>
  <c r="Q3696" i="5"/>
  <c r="Q3695" i="5"/>
  <c r="Q3694" i="5"/>
  <c r="Q3693" i="5"/>
  <c r="Q3692" i="5"/>
  <c r="Q3691" i="5"/>
  <c r="Q3690" i="5"/>
  <c r="Q3689" i="5"/>
  <c r="Q3688" i="5"/>
  <c r="Q3687" i="5"/>
  <c r="Q3686" i="5"/>
  <c r="Q3685" i="5"/>
  <c r="Q3684" i="5"/>
  <c r="Q3683" i="5"/>
  <c r="Q3682" i="5"/>
  <c r="Q3681" i="5"/>
  <c r="Q3680" i="5"/>
  <c r="Q3679" i="5"/>
  <c r="Q3678" i="5"/>
  <c r="Q3677" i="5"/>
  <c r="Q3676" i="5"/>
  <c r="Q3675" i="5"/>
  <c r="Q3674" i="5"/>
  <c r="Q3673" i="5"/>
  <c r="Q3672" i="5"/>
  <c r="Q3671" i="5"/>
  <c r="Q3670" i="5"/>
  <c r="Q3669" i="5"/>
  <c r="Q3668" i="5"/>
  <c r="Q3667" i="5"/>
  <c r="Q3666" i="5"/>
  <c r="Q3665" i="5"/>
  <c r="Q3664" i="5"/>
  <c r="Q3663" i="5"/>
  <c r="Q3662" i="5"/>
  <c r="Q3661" i="5"/>
  <c r="Q3660" i="5"/>
  <c r="Q3659" i="5"/>
  <c r="Q3658" i="5"/>
  <c r="Q3657" i="5"/>
  <c r="Q3656" i="5"/>
  <c r="Q3655" i="5"/>
  <c r="Q3654" i="5"/>
  <c r="Q3653" i="5"/>
  <c r="Q3652" i="5"/>
  <c r="Q3651" i="5"/>
  <c r="Q3650" i="5"/>
  <c r="Q3649" i="5"/>
  <c r="Q3648" i="5"/>
  <c r="Q3647" i="5"/>
  <c r="Q3646" i="5"/>
  <c r="Q3645" i="5"/>
  <c r="Q3644" i="5"/>
  <c r="Q3643" i="5"/>
  <c r="Q3642" i="5"/>
  <c r="Q3641" i="5"/>
  <c r="Q3640" i="5"/>
  <c r="Q3639" i="5"/>
  <c r="Q3638" i="5"/>
  <c r="Q3637" i="5"/>
  <c r="Q3636" i="5"/>
  <c r="Q3635" i="5"/>
  <c r="Q3634" i="5"/>
  <c r="Q3633" i="5"/>
  <c r="Q3632" i="5"/>
  <c r="Q3631" i="5"/>
  <c r="Q3630" i="5"/>
  <c r="Q3629" i="5"/>
  <c r="Q3628" i="5"/>
  <c r="Q3627" i="5"/>
  <c r="Q3626" i="5"/>
  <c r="Q3625" i="5"/>
  <c r="Q3624" i="5"/>
  <c r="Q3623" i="5"/>
  <c r="Q3622" i="5"/>
  <c r="Q3621" i="5"/>
  <c r="Q3620" i="5"/>
  <c r="Q3619" i="5"/>
  <c r="Q3618" i="5"/>
  <c r="Q3617" i="5"/>
  <c r="Q3616" i="5"/>
  <c r="Q3615" i="5"/>
  <c r="Q3614" i="5"/>
  <c r="Q3613" i="5"/>
  <c r="Q3612" i="5"/>
  <c r="Q3611" i="5"/>
  <c r="Q3610" i="5"/>
  <c r="Q3609" i="5"/>
  <c r="Q3608" i="5"/>
  <c r="Q3607" i="5"/>
  <c r="Q3606" i="5"/>
  <c r="Q3605" i="5"/>
  <c r="Q3604" i="5"/>
  <c r="Q3603" i="5"/>
  <c r="Q3602" i="5"/>
  <c r="Q3601" i="5"/>
  <c r="Q3600" i="5"/>
  <c r="Q3599" i="5"/>
  <c r="Q3598" i="5"/>
  <c r="Q3597" i="5"/>
  <c r="Q3596" i="5"/>
  <c r="Q3595" i="5"/>
  <c r="Q3594" i="5"/>
  <c r="Q3593" i="5"/>
  <c r="Q3592" i="5"/>
  <c r="Q3591" i="5"/>
  <c r="Q3590" i="5"/>
  <c r="Q3589" i="5"/>
  <c r="Q3588" i="5"/>
  <c r="Q3587" i="5"/>
  <c r="Q3586" i="5"/>
  <c r="Q3585" i="5"/>
  <c r="Q3584" i="5"/>
  <c r="Q3583" i="5"/>
  <c r="Q3582" i="5"/>
  <c r="Q3581" i="5"/>
  <c r="Q3580" i="5"/>
  <c r="Q3579" i="5"/>
  <c r="Q3578" i="5"/>
  <c r="Q3577" i="5"/>
  <c r="Q3576" i="5"/>
  <c r="Q3575" i="5"/>
  <c r="Q3574" i="5"/>
  <c r="Q3573" i="5"/>
  <c r="Q3572" i="5"/>
  <c r="Q3571" i="5"/>
  <c r="Q3570" i="5"/>
  <c r="Q3569" i="5"/>
  <c r="Q3568" i="5"/>
  <c r="Q3567" i="5"/>
  <c r="Q3566" i="5"/>
  <c r="Q3565" i="5"/>
  <c r="Q3564" i="5"/>
  <c r="Q3563" i="5"/>
  <c r="Q3562" i="5"/>
  <c r="Q3561" i="5"/>
  <c r="Q3560" i="5"/>
  <c r="Q3559" i="5"/>
  <c r="Q3558" i="5"/>
  <c r="Q3557" i="5"/>
  <c r="Q3556" i="5"/>
  <c r="Q3555" i="5"/>
  <c r="Q3554" i="5"/>
  <c r="Q3553" i="5"/>
  <c r="Q3552" i="5"/>
  <c r="Q3551" i="5"/>
  <c r="Q3550" i="5"/>
  <c r="Q3549" i="5"/>
  <c r="Q3548" i="5"/>
  <c r="Q3547" i="5"/>
  <c r="Q3546" i="5"/>
  <c r="Q3545" i="5"/>
  <c r="Q3544" i="5"/>
  <c r="Q3543" i="5"/>
  <c r="Q3542" i="5"/>
  <c r="Q3541" i="5"/>
  <c r="Q3540" i="5"/>
  <c r="Q3539" i="5"/>
  <c r="Q3538" i="5"/>
  <c r="Q3537" i="5"/>
  <c r="Q3536" i="5"/>
  <c r="Q3535" i="5"/>
  <c r="Q3534" i="5"/>
  <c r="Q3533" i="5"/>
  <c r="Q3532" i="5"/>
  <c r="Q3531" i="5"/>
  <c r="Q3530" i="5"/>
  <c r="Q3529" i="5"/>
  <c r="Q3528" i="5"/>
  <c r="Q3527" i="5"/>
  <c r="Q3526" i="5"/>
  <c r="Q3525" i="5"/>
  <c r="Q3524" i="5"/>
  <c r="Q3523" i="5"/>
  <c r="Q3522" i="5"/>
  <c r="Q3521" i="5"/>
  <c r="Q3520" i="5"/>
  <c r="Q3519" i="5"/>
  <c r="Q3518" i="5"/>
  <c r="Q3517" i="5"/>
  <c r="Q3516" i="5"/>
  <c r="Q3515" i="5"/>
  <c r="Q3514" i="5"/>
  <c r="Q3513" i="5"/>
  <c r="Q3512" i="5"/>
  <c r="Q3511" i="5"/>
  <c r="Q3510" i="5"/>
  <c r="Q3509" i="5"/>
  <c r="Q3508" i="5"/>
  <c r="Q3507" i="5"/>
  <c r="Q3506" i="5"/>
  <c r="Q3505" i="5"/>
  <c r="Q3504" i="5"/>
  <c r="Q3503" i="5"/>
  <c r="Q3502" i="5"/>
  <c r="Q3501" i="5"/>
  <c r="Q3500" i="5"/>
  <c r="Q3499" i="5"/>
  <c r="Q3498" i="5"/>
  <c r="Q3497" i="5"/>
  <c r="Q3496" i="5"/>
  <c r="Q3495" i="5"/>
  <c r="Q3494" i="5"/>
  <c r="Q3493" i="5"/>
  <c r="Q3492" i="5"/>
  <c r="Q3491" i="5"/>
  <c r="Q3490" i="5"/>
  <c r="Q3489" i="5"/>
  <c r="Q3488" i="5"/>
  <c r="Q3487" i="5"/>
  <c r="Q3486" i="5"/>
  <c r="Q3485" i="5"/>
  <c r="Q3484" i="5"/>
  <c r="Q3483" i="5"/>
  <c r="Q3482" i="5"/>
  <c r="Q3481" i="5"/>
  <c r="Q3480" i="5"/>
  <c r="Q3479" i="5"/>
  <c r="Q3478" i="5"/>
  <c r="Q3477" i="5"/>
  <c r="Q3476" i="5"/>
  <c r="Q3475" i="5"/>
  <c r="Q3474" i="5"/>
  <c r="Q3473" i="5"/>
  <c r="Q3472" i="5"/>
  <c r="Q3471" i="5"/>
  <c r="Q3470" i="5"/>
  <c r="Q3469" i="5"/>
  <c r="Q3468" i="5"/>
  <c r="Q3467" i="5"/>
  <c r="Q3466" i="5"/>
  <c r="Q3465" i="5"/>
  <c r="Q3464" i="5"/>
  <c r="Q3463" i="5"/>
  <c r="Q3462" i="5"/>
  <c r="Q3461" i="5"/>
  <c r="Q3460" i="5"/>
  <c r="Q3459" i="5"/>
  <c r="Q3458" i="5"/>
  <c r="Q3457" i="5"/>
  <c r="Q3456" i="5"/>
  <c r="Q3455" i="5"/>
  <c r="Q3454" i="5"/>
  <c r="Q3453" i="5"/>
  <c r="Q3452" i="5"/>
  <c r="Q3451" i="5"/>
  <c r="Q3450" i="5"/>
  <c r="Q3449" i="5"/>
  <c r="Q3448" i="5"/>
  <c r="Q3447" i="5"/>
  <c r="Q3446" i="5"/>
  <c r="Q3445" i="5"/>
  <c r="Q3444" i="5"/>
  <c r="Q3443" i="5"/>
  <c r="Q3442" i="5"/>
  <c r="Q3441" i="5"/>
  <c r="Q3440" i="5"/>
  <c r="Q3439" i="5"/>
  <c r="Q3438" i="5"/>
  <c r="Q3437" i="5"/>
  <c r="Q3436" i="5"/>
  <c r="Q3435" i="5"/>
  <c r="Q3434" i="5"/>
  <c r="Q3433" i="5"/>
  <c r="Q3432" i="5"/>
  <c r="Q3431" i="5"/>
  <c r="Q3430" i="5"/>
  <c r="Q3429" i="5"/>
  <c r="Q3428" i="5"/>
  <c r="Q3427" i="5"/>
  <c r="Q3426" i="5"/>
  <c r="Q3425" i="5"/>
  <c r="Q3424" i="5"/>
  <c r="Q3423" i="5"/>
  <c r="Q3422" i="5"/>
  <c r="Q3421" i="5"/>
  <c r="Q3420" i="5"/>
  <c r="Q3419" i="5"/>
  <c r="Q3418" i="5"/>
  <c r="Q3417" i="5"/>
  <c r="Q3416" i="5"/>
  <c r="Q3415" i="5"/>
  <c r="Q3414" i="5"/>
  <c r="Q3413" i="5"/>
  <c r="Q3412" i="5"/>
  <c r="Q3411" i="5"/>
  <c r="Q3410" i="5"/>
  <c r="Q3409" i="5"/>
  <c r="Q3408" i="5"/>
  <c r="Q3407" i="5"/>
  <c r="Q3406" i="5"/>
  <c r="Q3405" i="5"/>
  <c r="Q3404" i="5"/>
  <c r="Q3403" i="5"/>
  <c r="Q3402" i="5"/>
  <c r="Q3401" i="5"/>
  <c r="Q3400" i="5"/>
  <c r="Q3399" i="5"/>
  <c r="Q3398" i="5"/>
  <c r="Q3397" i="5"/>
  <c r="Q3396" i="5"/>
  <c r="Q3395" i="5"/>
  <c r="Q3394" i="5"/>
  <c r="Q3393" i="5"/>
  <c r="Q3392" i="5"/>
  <c r="Q3391" i="5"/>
  <c r="Q3390" i="5"/>
  <c r="Q3389" i="5"/>
  <c r="Q3388" i="5"/>
  <c r="Q3387" i="5"/>
  <c r="Q3386" i="5"/>
  <c r="Q3385" i="5"/>
  <c r="Q3384" i="5"/>
  <c r="Q3383" i="5"/>
  <c r="Q3382" i="5"/>
  <c r="Q3381" i="5"/>
  <c r="Q3380" i="5"/>
  <c r="Q3379" i="5"/>
  <c r="Q3378" i="5"/>
  <c r="Q3377" i="5"/>
  <c r="Q3376" i="5"/>
  <c r="Q3375" i="5"/>
  <c r="Q3374" i="5"/>
  <c r="Q3373" i="5"/>
  <c r="Q3372" i="5"/>
  <c r="Q3371" i="5"/>
  <c r="Q3370" i="5"/>
  <c r="Q3369" i="5"/>
  <c r="Q3368" i="5"/>
  <c r="Q3367" i="5"/>
  <c r="Q3366" i="5"/>
  <c r="Q3365" i="5"/>
  <c r="Q3364" i="5"/>
  <c r="Q3363" i="5"/>
  <c r="Q3362" i="5"/>
  <c r="Q3361" i="5"/>
  <c r="Q3360" i="5"/>
  <c r="Q3359" i="5"/>
  <c r="Q3358" i="5"/>
  <c r="Q3357" i="5"/>
  <c r="Q3356" i="5"/>
  <c r="Q3355" i="5"/>
  <c r="Q3354" i="5"/>
  <c r="Q3353" i="5"/>
  <c r="Q3352" i="5"/>
  <c r="Q3351" i="5"/>
  <c r="Q3350" i="5"/>
  <c r="Q3349" i="5"/>
  <c r="Q3348" i="5"/>
  <c r="Q3347" i="5"/>
  <c r="Q3346" i="5"/>
  <c r="Q3345" i="5"/>
  <c r="Q3344" i="5"/>
  <c r="Q3343" i="5"/>
  <c r="Q3342" i="5"/>
  <c r="Q3341" i="5"/>
  <c r="Q3340" i="5"/>
  <c r="Q3339" i="5"/>
  <c r="Q3338" i="5"/>
  <c r="Q3337" i="5"/>
  <c r="Q3336" i="5"/>
  <c r="Q3335" i="5"/>
  <c r="Q3334" i="5"/>
  <c r="Q3333" i="5"/>
  <c r="Q3332" i="5"/>
  <c r="Q3331" i="5"/>
  <c r="Q3330" i="5"/>
  <c r="Q3329" i="5"/>
  <c r="Q3328" i="5"/>
  <c r="Q3327" i="5"/>
  <c r="Q3326" i="5"/>
  <c r="Q3325" i="5"/>
  <c r="Q3324" i="5"/>
  <c r="Q3323" i="5"/>
  <c r="Q3322" i="5"/>
  <c r="Q3321" i="5"/>
  <c r="Q3320" i="5"/>
  <c r="Q3319" i="5"/>
  <c r="Q3318" i="5"/>
  <c r="Q3317" i="5"/>
  <c r="Q3316" i="5"/>
  <c r="Q3315" i="5"/>
  <c r="Q3314" i="5"/>
  <c r="Q3313" i="5"/>
  <c r="Q3312" i="5"/>
  <c r="Q3311" i="5"/>
  <c r="Q3310" i="5"/>
  <c r="Q3309" i="5"/>
  <c r="Q3308" i="5"/>
  <c r="Q3307" i="5"/>
  <c r="Q3306" i="5"/>
  <c r="Q3305" i="5"/>
  <c r="Q3304" i="5"/>
  <c r="Q3303" i="5"/>
  <c r="Q3302" i="5"/>
  <c r="Q3301" i="5"/>
  <c r="Q3300" i="5"/>
  <c r="Q3299" i="5"/>
  <c r="Q3298" i="5"/>
  <c r="Q3297" i="5"/>
  <c r="Q3296" i="5"/>
  <c r="Q3295" i="5"/>
  <c r="Q3294" i="5"/>
  <c r="Q3293" i="5"/>
  <c r="Q3292" i="5"/>
  <c r="Q3291" i="5"/>
  <c r="Q3290" i="5"/>
  <c r="Q3289" i="5"/>
  <c r="Q3288" i="5"/>
  <c r="Q3287" i="5"/>
  <c r="Q3286" i="5"/>
  <c r="Q3285" i="5"/>
  <c r="Q3284" i="5"/>
  <c r="Q3283" i="5"/>
  <c r="Q3282" i="5"/>
  <c r="Q3281" i="5"/>
  <c r="Q3280" i="5"/>
  <c r="Q3279" i="5"/>
  <c r="Q3278" i="5"/>
  <c r="Q3277" i="5"/>
  <c r="Q3276" i="5"/>
  <c r="Q3275" i="5"/>
  <c r="Q3274" i="5"/>
  <c r="Q3273" i="5"/>
  <c r="Q3272" i="5"/>
  <c r="Q3271" i="5"/>
  <c r="Q3270" i="5"/>
  <c r="Q3269" i="5"/>
  <c r="Q3268" i="5"/>
  <c r="Q3267" i="5"/>
  <c r="Q3266" i="5"/>
  <c r="Q3265" i="5"/>
  <c r="Q3264" i="5"/>
  <c r="Q3263" i="5"/>
  <c r="Q3262" i="5"/>
  <c r="Q3261" i="5"/>
  <c r="Q3260" i="5"/>
  <c r="Q3259" i="5"/>
  <c r="Q3258" i="5"/>
  <c r="Q3257" i="5"/>
  <c r="Q3256" i="5"/>
  <c r="Q3255" i="5"/>
  <c r="Q3254" i="5"/>
  <c r="Q3253" i="5"/>
  <c r="Q3252" i="5"/>
  <c r="Q3251" i="5"/>
  <c r="Q3250" i="5"/>
  <c r="Q3249" i="5"/>
  <c r="Q3248" i="5"/>
  <c r="Q3247" i="5"/>
  <c r="Q3246" i="5"/>
  <c r="Q3245" i="5"/>
  <c r="Q3244" i="5"/>
  <c r="Q3243" i="5"/>
  <c r="Q3242" i="5"/>
  <c r="Q3241" i="5"/>
  <c r="Q3240" i="5"/>
  <c r="Q3239" i="5"/>
  <c r="Q3238" i="5"/>
  <c r="Q3237" i="5"/>
  <c r="Q3236" i="5"/>
  <c r="Q3235" i="5"/>
  <c r="Q3234" i="5"/>
  <c r="Q3233" i="5"/>
  <c r="Q3232" i="5"/>
  <c r="Q3231" i="5"/>
  <c r="Q3230" i="5"/>
  <c r="Q3229" i="5"/>
  <c r="Q3228" i="5"/>
  <c r="Q3227" i="5"/>
  <c r="Q3226" i="5"/>
  <c r="Q3225" i="5"/>
  <c r="Q3224" i="5"/>
  <c r="Q3223" i="5"/>
  <c r="Q3222" i="5"/>
  <c r="Q3221" i="5"/>
  <c r="Q3220" i="5"/>
  <c r="Q3219" i="5"/>
  <c r="Q3218" i="5"/>
  <c r="Q3217" i="5"/>
  <c r="Q3216" i="5"/>
  <c r="Q3215" i="5"/>
  <c r="Q3214" i="5"/>
  <c r="Q3213" i="5"/>
  <c r="Q3212" i="5"/>
  <c r="Q3211" i="5"/>
  <c r="Q3210" i="5"/>
  <c r="Q3209" i="5"/>
  <c r="Q3208" i="5"/>
  <c r="Q3207" i="5"/>
  <c r="Q3206" i="5"/>
  <c r="Q3205" i="5"/>
  <c r="Q3204" i="5"/>
  <c r="Q3203" i="5"/>
  <c r="Q3202" i="5"/>
  <c r="Q3201" i="5"/>
  <c r="Q3200" i="5"/>
  <c r="Q3199" i="5"/>
  <c r="Q3198" i="5"/>
  <c r="Q3197" i="5"/>
  <c r="Q3196" i="5"/>
  <c r="Q3195" i="5"/>
  <c r="Q3194" i="5"/>
  <c r="Q3193" i="5"/>
  <c r="Q3192" i="5"/>
  <c r="Q3191" i="5"/>
  <c r="Q3190" i="5"/>
  <c r="Q3189" i="5"/>
  <c r="Q3188" i="5"/>
  <c r="Q3187" i="5"/>
  <c r="Q3186" i="5"/>
  <c r="Q3185" i="5"/>
  <c r="Q3184" i="5"/>
  <c r="Q3183" i="5"/>
  <c r="Q3182" i="5"/>
  <c r="Q3181" i="5"/>
  <c r="Q3180" i="5"/>
  <c r="Q3179" i="5"/>
  <c r="Q3178" i="5"/>
  <c r="Q3177" i="5"/>
  <c r="Q3176" i="5"/>
  <c r="Q3175" i="5"/>
  <c r="Q3174" i="5"/>
  <c r="Q3173" i="5"/>
  <c r="Q3172" i="5"/>
  <c r="Q3171" i="5"/>
  <c r="Q3170" i="5"/>
  <c r="Q3169" i="5"/>
  <c r="Q3168" i="5"/>
  <c r="Q3167" i="5"/>
  <c r="Q3166" i="5"/>
  <c r="Q3165" i="5"/>
  <c r="Q3164" i="5"/>
  <c r="Q3163" i="5"/>
  <c r="Q3162" i="5"/>
  <c r="Q3161" i="5"/>
  <c r="Q3160" i="5"/>
  <c r="Q3159" i="5"/>
  <c r="Q3158" i="5"/>
  <c r="Q3157" i="5"/>
  <c r="Q3156" i="5"/>
  <c r="Q3155" i="5"/>
  <c r="Q3154" i="5"/>
  <c r="Q3153" i="5"/>
  <c r="Q3152" i="5"/>
  <c r="Q3151" i="5"/>
  <c r="Q3150" i="5"/>
  <c r="Q3149" i="5"/>
  <c r="Q3148" i="5"/>
  <c r="Q3147" i="5"/>
  <c r="Q3146" i="5"/>
  <c r="Q3145" i="5"/>
  <c r="Q3144" i="5"/>
  <c r="Q3143" i="5"/>
  <c r="Q3142" i="5"/>
  <c r="Q3141" i="5"/>
  <c r="Q3140" i="5"/>
  <c r="Q3139" i="5"/>
  <c r="Q3138" i="5"/>
  <c r="Q3137" i="5"/>
  <c r="Q3136" i="5"/>
  <c r="Q3135" i="5"/>
  <c r="Q3134" i="5"/>
  <c r="Q3133" i="5"/>
  <c r="Q3132" i="5"/>
  <c r="Q3131" i="5"/>
  <c r="Q3130" i="5"/>
  <c r="Q3129" i="5"/>
  <c r="Q3128" i="5"/>
  <c r="Q3127" i="5"/>
  <c r="Q3126" i="5"/>
  <c r="Q3125" i="5"/>
  <c r="Q3124" i="5"/>
  <c r="Q3123" i="5"/>
  <c r="Q3122" i="5"/>
  <c r="Q3121" i="5"/>
  <c r="Q3120" i="5"/>
  <c r="Q3119" i="5"/>
  <c r="Q3118" i="5"/>
  <c r="Q3117" i="5"/>
  <c r="Q3116" i="5"/>
  <c r="Q3115" i="5"/>
  <c r="Q3114" i="5"/>
  <c r="Q3113" i="5"/>
  <c r="Q3112" i="5"/>
  <c r="Q3111" i="5"/>
  <c r="Q3110" i="5"/>
  <c r="Q3109" i="5"/>
  <c r="Q3108" i="5"/>
  <c r="Q3107" i="5"/>
  <c r="Q3106" i="5"/>
  <c r="Q3105" i="5"/>
  <c r="Q3104" i="5"/>
  <c r="Q3103" i="5"/>
  <c r="Q3102" i="5"/>
  <c r="Q3101" i="5"/>
  <c r="Q3100" i="5"/>
  <c r="Q3099" i="5"/>
  <c r="Q3098" i="5"/>
  <c r="Q3097" i="5"/>
  <c r="Q3096" i="5"/>
  <c r="Q3095" i="5"/>
  <c r="Q3094" i="5"/>
  <c r="Q3093" i="5"/>
  <c r="Q3092" i="5"/>
  <c r="Q3091" i="5"/>
  <c r="Q3090" i="5"/>
  <c r="Q3089" i="5"/>
  <c r="Q3088" i="5"/>
  <c r="Q3087" i="5"/>
  <c r="Q3086" i="5"/>
  <c r="Q3085" i="5"/>
  <c r="Q3084" i="5"/>
  <c r="Q3083" i="5"/>
  <c r="Q3082" i="5"/>
  <c r="Q3081" i="5"/>
  <c r="Q3080" i="5"/>
  <c r="Q3079" i="5"/>
  <c r="Q3078" i="5"/>
  <c r="Q3077" i="5"/>
  <c r="Q3076" i="5"/>
  <c r="Q3075" i="5"/>
  <c r="Q3074" i="5"/>
  <c r="Q3073" i="5"/>
  <c r="Q3072" i="5"/>
  <c r="Q3071" i="5"/>
  <c r="Q3070" i="5"/>
  <c r="Q3069" i="5"/>
  <c r="Q3068" i="5"/>
  <c r="Q3067" i="5"/>
  <c r="Q3066" i="5"/>
  <c r="Q3065" i="5"/>
  <c r="Q3064" i="5"/>
  <c r="Q3063" i="5"/>
  <c r="Q3062" i="5"/>
  <c r="Q3061" i="5"/>
  <c r="Q3060" i="5"/>
  <c r="Q3059" i="5"/>
  <c r="Q3058" i="5"/>
  <c r="Q3057" i="5"/>
  <c r="Q3056" i="5"/>
  <c r="Q3055" i="5"/>
  <c r="Q3054" i="5"/>
  <c r="Q3053" i="5"/>
  <c r="Q3052" i="5"/>
  <c r="Q3051" i="5"/>
  <c r="Q3050" i="5"/>
  <c r="Q3049" i="5"/>
  <c r="Q3048" i="5"/>
  <c r="Q3047" i="5"/>
  <c r="Q3046" i="5"/>
  <c r="Q3045" i="5"/>
  <c r="Q3044" i="5"/>
  <c r="Q3043" i="5"/>
  <c r="Q3042" i="5"/>
  <c r="Q3041" i="5"/>
  <c r="Q3040" i="5"/>
  <c r="Q3039" i="5"/>
  <c r="Q3038" i="5"/>
  <c r="Q3037" i="5"/>
  <c r="Q3036" i="5"/>
  <c r="Q3035" i="5"/>
  <c r="Q3034" i="5"/>
  <c r="Q3033" i="5"/>
  <c r="Q3032" i="5"/>
  <c r="Q3031" i="5"/>
  <c r="Q3030" i="5"/>
  <c r="Q3029" i="5"/>
  <c r="Q3028" i="5"/>
  <c r="Q3027" i="5"/>
  <c r="Q3026" i="5"/>
  <c r="Q3025" i="5"/>
  <c r="Q3024" i="5"/>
  <c r="Q3023" i="5"/>
  <c r="Q3022" i="5"/>
  <c r="Q3021" i="5"/>
  <c r="Q3020" i="5"/>
  <c r="Q3019" i="5"/>
  <c r="Q3018" i="5"/>
  <c r="Q3017" i="5"/>
  <c r="Q3016" i="5"/>
  <c r="Q3015" i="5"/>
  <c r="Q3014" i="5"/>
  <c r="Q3013" i="5"/>
  <c r="Q3012" i="5"/>
  <c r="Q3011" i="5"/>
  <c r="Q3010" i="5"/>
  <c r="Q3009" i="5"/>
  <c r="Q3008" i="5"/>
  <c r="Q3007" i="5"/>
  <c r="Q3006" i="5"/>
  <c r="Q3005" i="5"/>
  <c r="Q3004" i="5"/>
  <c r="Q3003" i="5"/>
  <c r="Q3002" i="5"/>
  <c r="Q3001" i="5"/>
  <c r="Q3000" i="5"/>
  <c r="Q2999" i="5"/>
  <c r="Q2998" i="5"/>
  <c r="Q2997" i="5"/>
  <c r="Q2996" i="5"/>
  <c r="Q2995" i="5"/>
  <c r="Q2994" i="5"/>
  <c r="Q2993" i="5"/>
  <c r="Q2992" i="5"/>
  <c r="Q2991" i="5"/>
  <c r="Q2990" i="5"/>
  <c r="Q2989" i="5"/>
  <c r="Q2988" i="5"/>
  <c r="Q2987" i="5"/>
  <c r="Q2986" i="5"/>
  <c r="Q2985" i="5"/>
  <c r="Q2984" i="5"/>
  <c r="Q2983" i="5"/>
  <c r="Q2982" i="5"/>
  <c r="Q2981" i="5"/>
  <c r="Q2980" i="5"/>
  <c r="Q2979" i="5"/>
  <c r="Q2978" i="5"/>
  <c r="Q2977" i="5"/>
  <c r="Q2976" i="5"/>
  <c r="Q2975" i="5"/>
  <c r="Q2974" i="5"/>
  <c r="Q2973" i="5"/>
  <c r="Q2972" i="5"/>
  <c r="Q2971" i="5"/>
  <c r="Q2970" i="5"/>
  <c r="Q2969" i="5"/>
  <c r="Q2968" i="5"/>
  <c r="Q2967" i="5"/>
  <c r="Q2966" i="5"/>
  <c r="Q2965" i="5"/>
  <c r="Q2964" i="5"/>
  <c r="Q2963" i="5"/>
  <c r="Q2962" i="5"/>
  <c r="Q2961" i="5"/>
  <c r="Q2960" i="5"/>
  <c r="Q2959" i="5"/>
  <c r="Q2958" i="5"/>
  <c r="Q2957" i="5"/>
  <c r="Q2956" i="5"/>
  <c r="Q2955" i="5"/>
  <c r="Q2954" i="5"/>
  <c r="Q2953" i="5"/>
  <c r="Q2952" i="5"/>
  <c r="Q2951" i="5"/>
  <c r="Q2950" i="5"/>
  <c r="Q2949" i="5"/>
  <c r="Q2948" i="5"/>
  <c r="Q2947" i="5"/>
  <c r="Q2946" i="5"/>
  <c r="Q2945" i="5"/>
  <c r="Q2944" i="5"/>
  <c r="Q2943" i="5"/>
  <c r="Q2942" i="5"/>
  <c r="Q2941" i="5"/>
  <c r="Q2940" i="5"/>
  <c r="Q2939" i="5"/>
  <c r="Q2938" i="5"/>
  <c r="Q2937" i="5"/>
  <c r="Q2936" i="5"/>
  <c r="Q2935" i="5"/>
  <c r="Q2934" i="5"/>
  <c r="Q2933" i="5"/>
  <c r="Q2932" i="5"/>
  <c r="Q2931" i="5"/>
  <c r="Q2930" i="5"/>
  <c r="Q2929" i="5"/>
  <c r="Q2928" i="5"/>
  <c r="Q2927" i="5"/>
  <c r="Q2926" i="5"/>
  <c r="Q2925" i="5"/>
  <c r="Q2924" i="5"/>
  <c r="Q2923" i="5"/>
  <c r="Q2922" i="5"/>
  <c r="Q2921" i="5"/>
  <c r="Q2920" i="5"/>
  <c r="Q2919" i="5"/>
  <c r="Q2918" i="5"/>
  <c r="Q2917" i="5"/>
  <c r="Q2916" i="5"/>
  <c r="Q2915" i="5"/>
  <c r="Q2914" i="5"/>
  <c r="Q2913" i="5"/>
  <c r="Q2912" i="5"/>
  <c r="Q2911" i="5"/>
  <c r="Q2910" i="5"/>
  <c r="Q2909" i="5"/>
  <c r="Q2908" i="5"/>
  <c r="Q2907" i="5"/>
  <c r="Q2906" i="5"/>
  <c r="Q2905" i="5"/>
  <c r="Q2904" i="5"/>
  <c r="Q2903" i="5"/>
  <c r="Q2902" i="5"/>
  <c r="Q2901" i="5"/>
  <c r="Q2900" i="5"/>
  <c r="Q2899" i="5"/>
  <c r="Q2898" i="5"/>
  <c r="Q2897" i="5"/>
  <c r="Q2896" i="5"/>
  <c r="Q2895" i="5"/>
  <c r="Q2894" i="5"/>
  <c r="Q2893" i="5"/>
  <c r="Q2892" i="5"/>
  <c r="Q2891" i="5"/>
  <c r="Q2890" i="5"/>
  <c r="Q2889" i="5"/>
  <c r="Q2888" i="5"/>
  <c r="Q2887" i="5"/>
  <c r="Q2886" i="5"/>
  <c r="Q2885" i="5"/>
  <c r="Q2884" i="5"/>
  <c r="Q2883" i="5"/>
  <c r="Q2882" i="5"/>
  <c r="Q2881" i="5"/>
  <c r="Q2880" i="5"/>
  <c r="Q2879" i="5"/>
  <c r="Q2878" i="5"/>
  <c r="Q2877" i="5"/>
  <c r="Q2876" i="5"/>
  <c r="Q2875" i="5"/>
  <c r="Q2874" i="5"/>
  <c r="Q2873" i="5"/>
  <c r="Q2872" i="5"/>
  <c r="Q2871" i="5"/>
  <c r="Q2870" i="5"/>
  <c r="Q2869" i="5"/>
  <c r="Q2868" i="5"/>
  <c r="Q2867" i="5"/>
  <c r="Q2866" i="5"/>
  <c r="Q2865" i="5"/>
  <c r="Q2864" i="5"/>
  <c r="Q2863" i="5"/>
  <c r="Q2862" i="5"/>
  <c r="Q2861" i="5"/>
  <c r="Q2860" i="5"/>
  <c r="Q2859" i="5"/>
  <c r="Q2858" i="5"/>
  <c r="Q2857" i="5"/>
  <c r="Q2856" i="5"/>
  <c r="Q2855" i="5"/>
  <c r="Q2854" i="5"/>
  <c r="Q2853" i="5"/>
  <c r="Q2852" i="5"/>
  <c r="Q2851" i="5"/>
  <c r="Q2850" i="5"/>
  <c r="Q2849" i="5"/>
  <c r="Q2848" i="5"/>
  <c r="Q2847" i="5"/>
  <c r="Q2846" i="5"/>
  <c r="Q2845" i="5"/>
  <c r="Q2844" i="5"/>
  <c r="Q2843" i="5"/>
  <c r="Q2842" i="5"/>
  <c r="Q2841" i="5"/>
  <c r="Q2840" i="5"/>
  <c r="Q2839" i="5"/>
  <c r="Q2838" i="5"/>
  <c r="Q2837" i="5"/>
  <c r="Q2836" i="5"/>
  <c r="Q2835" i="5"/>
  <c r="Q2834" i="5"/>
  <c r="Q2833" i="5"/>
  <c r="Q2832" i="5"/>
  <c r="Q2831" i="5"/>
  <c r="Q2830" i="5"/>
  <c r="Q2829" i="5"/>
  <c r="Q2828" i="5"/>
  <c r="Q2827" i="5"/>
  <c r="Q2826" i="5"/>
  <c r="Q2825" i="5"/>
  <c r="Q2824" i="5"/>
  <c r="Q2823" i="5"/>
  <c r="Q2822" i="5"/>
  <c r="Q2821" i="5"/>
  <c r="Q2820" i="5"/>
  <c r="Q2819" i="5"/>
  <c r="Q2818" i="5"/>
  <c r="Q2817" i="5"/>
  <c r="Q2816" i="5"/>
  <c r="Q2815" i="5"/>
  <c r="Q2814" i="5"/>
  <c r="Q2813" i="5"/>
  <c r="Q2812" i="5"/>
  <c r="Q2811" i="5"/>
  <c r="Q2810" i="5"/>
  <c r="Q2809" i="5"/>
  <c r="Q2808" i="5"/>
  <c r="Q2807" i="5"/>
  <c r="Q2806" i="5"/>
  <c r="Q2805" i="5"/>
  <c r="Q2804" i="5"/>
  <c r="Q2803" i="5"/>
  <c r="Q2802" i="5"/>
  <c r="Q2801" i="5"/>
  <c r="Q2800" i="5"/>
  <c r="Q2799" i="5"/>
  <c r="Q2798" i="5"/>
  <c r="Q2797" i="5"/>
  <c r="Q2796" i="5"/>
  <c r="Q2795" i="5"/>
  <c r="Q2794" i="5"/>
  <c r="Q2793" i="5"/>
  <c r="Q2792" i="5"/>
  <c r="Q2791" i="5"/>
  <c r="Q2790" i="5"/>
  <c r="Q2789" i="5"/>
  <c r="Q2788" i="5"/>
  <c r="Q2787" i="5"/>
  <c r="Q2786" i="5"/>
  <c r="Q2785" i="5"/>
  <c r="Q2784" i="5"/>
  <c r="Q2783" i="5"/>
  <c r="Q2782" i="5"/>
  <c r="Q2781" i="5"/>
  <c r="Q2780" i="5"/>
  <c r="Q2779" i="5"/>
  <c r="Q2778" i="5"/>
  <c r="Q2777" i="5"/>
  <c r="Q2776" i="5"/>
  <c r="Q2775" i="5"/>
  <c r="Q2774" i="5"/>
  <c r="Q2773" i="5"/>
  <c r="Q2772" i="5"/>
  <c r="Q2771" i="5"/>
  <c r="Q2770" i="5"/>
  <c r="Q2769" i="5"/>
  <c r="Q2768" i="5"/>
  <c r="Q2767" i="5"/>
  <c r="Q2766" i="5"/>
  <c r="Q2765" i="5"/>
  <c r="Q2764" i="5"/>
  <c r="Q2763" i="5"/>
  <c r="Q2762" i="5"/>
  <c r="Q2761" i="5"/>
  <c r="Q2760" i="5"/>
  <c r="Q2759" i="5"/>
  <c r="Q2758" i="5"/>
  <c r="Q2757" i="5"/>
  <c r="Q2756" i="5"/>
  <c r="Q2755" i="5"/>
  <c r="Q2754" i="5"/>
  <c r="Q2753" i="5"/>
  <c r="Q2752" i="5"/>
  <c r="Q2751" i="5"/>
  <c r="Q2750" i="5"/>
  <c r="Q2749" i="5"/>
  <c r="Q2748" i="5"/>
  <c r="Q2747" i="5"/>
  <c r="Q2746" i="5"/>
  <c r="Q2745" i="5"/>
  <c r="Q2744" i="5"/>
  <c r="Q2743" i="5"/>
  <c r="Q2742" i="5"/>
  <c r="Q2741" i="5"/>
  <c r="Q2740" i="5"/>
  <c r="Q2739" i="5"/>
  <c r="Q2738" i="5"/>
  <c r="Q2737" i="5"/>
  <c r="Q2736" i="5"/>
  <c r="Q2735" i="5"/>
  <c r="Q2734" i="5"/>
  <c r="Q2733" i="5"/>
  <c r="Q2732" i="5"/>
  <c r="Q2731" i="5"/>
  <c r="Q2730" i="5"/>
  <c r="Q2729" i="5"/>
  <c r="Q2728" i="5"/>
  <c r="Q2727" i="5"/>
  <c r="Q2726" i="5"/>
  <c r="Q2725" i="5"/>
  <c r="Q2724" i="5"/>
  <c r="Q2723" i="5"/>
  <c r="Q2722" i="5"/>
  <c r="Q2721" i="5"/>
  <c r="Q2720" i="5"/>
  <c r="Q2719" i="5"/>
  <c r="Q2718" i="5"/>
  <c r="Q2717" i="5"/>
  <c r="Q2716" i="5"/>
  <c r="Q2715" i="5"/>
  <c r="Q2714" i="5"/>
  <c r="Q2713" i="5"/>
  <c r="Q2712" i="5"/>
  <c r="Q2711" i="5"/>
  <c r="Q2710" i="5"/>
  <c r="Q2709" i="5"/>
  <c r="Q2708" i="5"/>
  <c r="Q2707" i="5"/>
  <c r="Q2706" i="5"/>
  <c r="Q2705" i="5"/>
  <c r="Q2704" i="5"/>
  <c r="Q2703" i="5"/>
  <c r="Q2702" i="5"/>
  <c r="Q2701" i="5"/>
  <c r="Q2700" i="5"/>
  <c r="Q2699" i="5"/>
  <c r="Q2698" i="5"/>
  <c r="Q2697" i="5"/>
  <c r="Q2696" i="5"/>
  <c r="Q2695" i="5"/>
  <c r="Q2694" i="5"/>
  <c r="Q2693" i="5"/>
  <c r="Q2692" i="5"/>
  <c r="Q2691" i="5"/>
  <c r="Q2690" i="5"/>
  <c r="Q2689" i="5"/>
  <c r="Q2688" i="5"/>
  <c r="Q2687" i="5"/>
  <c r="Q2686" i="5"/>
  <c r="Q2685" i="5"/>
  <c r="Q2684" i="5"/>
  <c r="Q2683" i="5"/>
  <c r="Q2682" i="5"/>
  <c r="Q2681" i="5"/>
  <c r="Q2680" i="5"/>
  <c r="Q2679" i="5"/>
  <c r="Q2678" i="5"/>
  <c r="Q2677" i="5"/>
  <c r="Q2676" i="5"/>
  <c r="Q2675" i="5"/>
  <c r="Q2674" i="5"/>
  <c r="Q2673" i="5"/>
  <c r="Q2672" i="5"/>
  <c r="Q2671" i="5"/>
  <c r="Q2670" i="5"/>
  <c r="Q2669" i="5"/>
  <c r="Q2668" i="5"/>
  <c r="Q2667" i="5"/>
  <c r="Q2666" i="5"/>
  <c r="Q2665" i="5"/>
  <c r="Q2664" i="5"/>
  <c r="Q2663" i="5"/>
  <c r="Q2662" i="5"/>
  <c r="Q2661" i="5"/>
  <c r="Q2660" i="5"/>
  <c r="Q2659" i="5"/>
  <c r="Q2658" i="5"/>
  <c r="Q2657" i="5"/>
  <c r="Q2656" i="5"/>
  <c r="Q2655" i="5"/>
  <c r="Q2654" i="5"/>
  <c r="Q2653" i="5"/>
  <c r="Q2652" i="5"/>
  <c r="Q2651" i="5"/>
  <c r="Q2650" i="5"/>
  <c r="Q2649" i="5"/>
  <c r="Q2648" i="5"/>
  <c r="Q2647" i="5"/>
  <c r="Q2646" i="5"/>
  <c r="Q2645" i="5"/>
  <c r="Q2644" i="5"/>
  <c r="Q2643" i="5"/>
  <c r="Q2642" i="5"/>
  <c r="Q2641" i="5"/>
  <c r="Q2640" i="5"/>
  <c r="Q2639" i="5"/>
  <c r="Q2638" i="5"/>
  <c r="Q2637" i="5"/>
  <c r="Q2636" i="5"/>
  <c r="Q2635" i="5"/>
  <c r="Q2634" i="5"/>
  <c r="Q2633" i="5"/>
  <c r="Q2632" i="5"/>
  <c r="Q2631" i="5"/>
  <c r="Q2630" i="5"/>
  <c r="Q2629" i="5"/>
  <c r="Q2628" i="5"/>
  <c r="Q2627" i="5"/>
  <c r="Q2626" i="5"/>
  <c r="Q2625" i="5"/>
  <c r="Q2624" i="5"/>
  <c r="Q2623" i="5"/>
  <c r="Q2622" i="5"/>
  <c r="Q2621" i="5"/>
  <c r="Q2620" i="5"/>
  <c r="Q2619" i="5"/>
  <c r="Q2618" i="5"/>
  <c r="Q2617" i="5"/>
  <c r="Q2616" i="5"/>
  <c r="Q2615" i="5"/>
  <c r="Q2614" i="5"/>
  <c r="Q2613" i="5"/>
  <c r="Q2612" i="5"/>
  <c r="Q2611" i="5"/>
  <c r="Q2610" i="5"/>
  <c r="Q2609" i="5"/>
  <c r="Q2608" i="5"/>
  <c r="Q2607" i="5"/>
  <c r="Q2606" i="5"/>
  <c r="Q2605" i="5"/>
  <c r="Q2604" i="5"/>
  <c r="Q2603" i="5"/>
  <c r="Q2602" i="5"/>
  <c r="Q2601" i="5"/>
  <c r="Q2600" i="5"/>
  <c r="Q2599" i="5"/>
  <c r="Q2598" i="5"/>
  <c r="Q2597" i="5"/>
  <c r="Q2596" i="5"/>
  <c r="Q2595" i="5"/>
  <c r="Q2594" i="5"/>
  <c r="Q2593" i="5"/>
  <c r="Q2592" i="5"/>
  <c r="Q2591" i="5"/>
  <c r="Q2590" i="5"/>
  <c r="Q2589" i="5"/>
  <c r="Q2588" i="5"/>
  <c r="Q2587" i="5"/>
  <c r="Q2586" i="5"/>
  <c r="Q2585" i="5"/>
  <c r="Q2584" i="5"/>
  <c r="Q2583" i="5"/>
  <c r="Q2582" i="5"/>
  <c r="Q2581" i="5"/>
  <c r="Q2580" i="5"/>
  <c r="Q2579" i="5"/>
  <c r="Q2578" i="5"/>
  <c r="Q2577" i="5"/>
  <c r="Q2576" i="5"/>
  <c r="Q2575" i="5"/>
  <c r="Q2574" i="5"/>
  <c r="Q2573" i="5"/>
  <c r="Q2572" i="5"/>
  <c r="Q2571" i="5"/>
  <c r="Q2570" i="5"/>
  <c r="Q2569" i="5"/>
  <c r="Q2568" i="5"/>
  <c r="Q2567" i="5"/>
  <c r="Q2566" i="5"/>
  <c r="Q2565" i="5"/>
  <c r="Q2564" i="5"/>
  <c r="Q2563" i="5"/>
  <c r="Q2562" i="5"/>
  <c r="Q2561" i="5"/>
  <c r="Q2560" i="5"/>
  <c r="Q2559" i="5"/>
  <c r="Q2558" i="5"/>
  <c r="Q2557" i="5"/>
  <c r="Q2556" i="5"/>
  <c r="Q2555" i="5"/>
  <c r="Q2554" i="5"/>
  <c r="Q2553" i="5"/>
  <c r="Q2552" i="5"/>
  <c r="Q2551" i="5"/>
  <c r="Q2550" i="5"/>
  <c r="Q2549" i="5"/>
  <c r="Q2548" i="5"/>
  <c r="Q2547" i="5"/>
  <c r="Q2546" i="5"/>
  <c r="Q2545" i="5"/>
  <c r="Q2544" i="5"/>
  <c r="Q2543" i="5"/>
  <c r="Q2542" i="5"/>
  <c r="Q2541" i="5"/>
  <c r="Q2540" i="5"/>
  <c r="Q2539" i="5"/>
  <c r="Q2538" i="5"/>
  <c r="Q2537" i="5"/>
  <c r="Q2536" i="5"/>
  <c r="Q2535" i="5"/>
  <c r="Q2534" i="5"/>
  <c r="Q2533" i="5"/>
  <c r="Q2532" i="5"/>
  <c r="Q2531" i="5"/>
  <c r="Q2530" i="5"/>
  <c r="Q2529" i="5"/>
  <c r="Q2528" i="5"/>
  <c r="Q2527" i="5"/>
  <c r="Q2526" i="5"/>
  <c r="Q2525" i="5"/>
  <c r="Q2524" i="5"/>
  <c r="Q2523" i="5"/>
  <c r="Q2522" i="5"/>
  <c r="Q2521" i="5"/>
  <c r="Q2520" i="5"/>
  <c r="Q2519" i="5"/>
  <c r="Q2518" i="5"/>
  <c r="Q2517" i="5"/>
  <c r="Q2516" i="5"/>
  <c r="Q2515" i="5"/>
  <c r="Q2514" i="5"/>
  <c r="Q2513" i="5"/>
  <c r="Q2512" i="5"/>
  <c r="Q2511" i="5"/>
  <c r="Q2510" i="5"/>
  <c r="Q2509" i="5"/>
  <c r="Q2508" i="5"/>
  <c r="Q2507" i="5"/>
  <c r="Q2506" i="5"/>
  <c r="Q2505" i="5"/>
  <c r="Q2504" i="5"/>
  <c r="Q2503" i="5"/>
  <c r="Q2502" i="5"/>
  <c r="Q2501" i="5"/>
  <c r="Q2500" i="5"/>
  <c r="Q2499" i="5"/>
  <c r="Q2498" i="5"/>
  <c r="Q2497" i="5"/>
  <c r="Q2496" i="5"/>
  <c r="Q2495" i="5"/>
  <c r="Q2494" i="5"/>
  <c r="Q2493" i="5"/>
  <c r="Q2492" i="5"/>
  <c r="Q2491" i="5"/>
  <c r="Q2490" i="5"/>
  <c r="Q2489" i="5"/>
  <c r="Q2488" i="5"/>
  <c r="Q2487" i="5"/>
  <c r="Q2486" i="5"/>
  <c r="Q2485" i="5"/>
  <c r="Q2484" i="5"/>
  <c r="Q2483" i="5"/>
  <c r="Q2482" i="5"/>
  <c r="Q2481" i="5"/>
  <c r="Q2480" i="5"/>
  <c r="Q2479" i="5"/>
  <c r="Q2478" i="5"/>
  <c r="Q2477" i="5"/>
  <c r="Q2476" i="5"/>
  <c r="Q2475" i="5"/>
  <c r="Q2474" i="5"/>
  <c r="Q2473" i="5"/>
  <c r="Q2472" i="5"/>
  <c r="Q2471" i="5"/>
  <c r="Q2470" i="5"/>
  <c r="Q2469" i="5"/>
  <c r="Q2468" i="5"/>
  <c r="Q2467" i="5"/>
  <c r="Q2466" i="5"/>
  <c r="Q2465" i="5"/>
  <c r="Q2464" i="5"/>
  <c r="Q2463" i="5"/>
  <c r="Q2462" i="5"/>
  <c r="Q2461" i="5"/>
  <c r="Q2460" i="5"/>
  <c r="Q2459" i="5"/>
  <c r="Q2458" i="5"/>
  <c r="Q2457" i="5"/>
  <c r="Q2456" i="5"/>
  <c r="Q2455" i="5"/>
  <c r="Q2454" i="5"/>
  <c r="Q2453" i="5"/>
  <c r="Q2452" i="5"/>
  <c r="Q2451" i="5"/>
  <c r="Q2450" i="5"/>
  <c r="Q2449" i="5"/>
  <c r="Q2448" i="5"/>
  <c r="Q2447" i="5"/>
  <c r="Q2446" i="5"/>
  <c r="Q2445" i="5"/>
  <c r="Q2444" i="5"/>
  <c r="Q2443" i="5"/>
  <c r="Q2442" i="5"/>
  <c r="Q2441" i="5"/>
  <c r="Q2440" i="5"/>
  <c r="Q2439" i="5"/>
  <c r="Q2438" i="5"/>
  <c r="Q2437" i="5"/>
  <c r="Q2436" i="5"/>
  <c r="Q2435" i="5"/>
  <c r="Q2434" i="5"/>
  <c r="Q2433" i="5"/>
  <c r="Q2432" i="5"/>
  <c r="Q2431" i="5"/>
  <c r="Q2430" i="5"/>
  <c r="Q2429" i="5"/>
  <c r="Q2428" i="5"/>
  <c r="Q2427" i="5"/>
  <c r="Q2426" i="5"/>
  <c r="Q2425" i="5"/>
  <c r="Q2424" i="5"/>
  <c r="Q2423" i="5"/>
  <c r="Q2422" i="5"/>
  <c r="Q2421" i="5"/>
  <c r="Q2420" i="5"/>
  <c r="Q2419" i="5"/>
  <c r="Q2418" i="5"/>
  <c r="Q2417" i="5"/>
  <c r="Q2416" i="5"/>
  <c r="Q2415" i="5"/>
  <c r="Q2414" i="5"/>
  <c r="Q2413" i="5"/>
  <c r="Q2412" i="5"/>
  <c r="Q2411" i="5"/>
  <c r="Q2410" i="5"/>
  <c r="Q2409" i="5"/>
  <c r="Q2408" i="5"/>
  <c r="Q2407" i="5"/>
  <c r="Q2406" i="5"/>
  <c r="Q2405" i="5"/>
  <c r="Q2404" i="5"/>
  <c r="Q2403" i="5"/>
  <c r="Q2402" i="5"/>
  <c r="Q2401" i="5"/>
  <c r="Q2400" i="5"/>
  <c r="Q2399" i="5"/>
  <c r="Q2398" i="5"/>
  <c r="Q2397" i="5"/>
  <c r="Q2396" i="5"/>
  <c r="Q2395" i="5"/>
  <c r="Q2394" i="5"/>
  <c r="Q2393" i="5"/>
  <c r="Q2392" i="5"/>
  <c r="Q2391" i="5"/>
  <c r="Q2390" i="5"/>
  <c r="Q2389" i="5"/>
  <c r="Q2388" i="5"/>
  <c r="Q2387" i="5"/>
  <c r="Q2386" i="5"/>
  <c r="Q2385" i="5"/>
  <c r="Q2384" i="5"/>
  <c r="Q2383" i="5"/>
  <c r="Q2382" i="5"/>
  <c r="Q2381" i="5"/>
  <c r="Q2380" i="5"/>
  <c r="Q2379" i="5"/>
  <c r="Q2378" i="5"/>
  <c r="Q2377" i="5"/>
  <c r="Q2376" i="5"/>
  <c r="Q2375" i="5"/>
  <c r="Q2374" i="5"/>
  <c r="Q2373" i="5"/>
  <c r="Q2372" i="5"/>
  <c r="Q2371" i="5"/>
  <c r="Q2370" i="5"/>
  <c r="Q2369" i="5"/>
  <c r="Q2368" i="5"/>
  <c r="Q2367" i="5"/>
  <c r="Q2366" i="5"/>
  <c r="Q2365" i="5"/>
  <c r="Q2364" i="5"/>
  <c r="Q2363" i="5"/>
  <c r="Q2362" i="5"/>
  <c r="Q2361" i="5"/>
  <c r="Q2360" i="5"/>
  <c r="Q2359" i="5"/>
  <c r="Q2358" i="5"/>
  <c r="Q2357" i="5"/>
  <c r="Q2356" i="5"/>
  <c r="Q2355" i="5"/>
  <c r="Q2354" i="5"/>
  <c r="Q2353" i="5"/>
  <c r="Q2352" i="5"/>
  <c r="Q2351" i="5"/>
  <c r="Q2350" i="5"/>
  <c r="Q2349" i="5"/>
  <c r="Q2348" i="5"/>
  <c r="Q2347" i="5"/>
  <c r="Q2346" i="5"/>
  <c r="Q2345" i="5"/>
  <c r="Q2344" i="5"/>
  <c r="Q2343" i="5"/>
  <c r="Q2342" i="5"/>
  <c r="Q2341" i="5"/>
  <c r="Q2340" i="5"/>
  <c r="Q2339" i="5"/>
  <c r="Q2338" i="5"/>
  <c r="Q2337" i="5"/>
  <c r="Q2336" i="5"/>
  <c r="Q2335" i="5"/>
  <c r="Q2334" i="5"/>
  <c r="Q2333" i="5"/>
  <c r="Q2332" i="5"/>
  <c r="Q2331" i="5"/>
  <c r="Q2330" i="5"/>
  <c r="Q2329" i="5"/>
  <c r="Q2328" i="5"/>
  <c r="Q2327" i="5"/>
  <c r="Q2326" i="5"/>
  <c r="Q2325" i="5"/>
  <c r="Q2324" i="5"/>
  <c r="Q2323" i="5"/>
  <c r="Q2322" i="5"/>
  <c r="Q2321" i="5"/>
  <c r="Q2320" i="5"/>
  <c r="Q2319" i="5"/>
  <c r="Q2318" i="5"/>
  <c r="Q2317" i="5"/>
  <c r="Q2316" i="5"/>
  <c r="Q2315" i="5"/>
  <c r="Q2314" i="5"/>
  <c r="Q2313" i="5"/>
  <c r="Q2312" i="5"/>
  <c r="Q2311" i="5"/>
  <c r="Q2310" i="5"/>
  <c r="Q2309" i="5"/>
  <c r="Q2308" i="5"/>
  <c r="Q2307" i="5"/>
  <c r="Q2306" i="5"/>
  <c r="Q2305" i="5"/>
  <c r="Q2304" i="5"/>
  <c r="Q2303" i="5"/>
  <c r="Q2302" i="5"/>
  <c r="Q2301" i="5"/>
  <c r="Q2300" i="5"/>
  <c r="Q2299" i="5"/>
  <c r="Q2298" i="5"/>
  <c r="Q2297" i="5"/>
  <c r="Q2296" i="5"/>
  <c r="Q2295" i="5"/>
  <c r="Q2294" i="5"/>
  <c r="Q2293" i="5"/>
  <c r="Q2292" i="5"/>
  <c r="Q2291" i="5"/>
  <c r="Q2290" i="5"/>
  <c r="Q2289" i="5"/>
  <c r="Q2288" i="5"/>
  <c r="Q2287" i="5"/>
  <c r="Q2286" i="5"/>
  <c r="Q2285" i="5"/>
  <c r="Q2284" i="5"/>
  <c r="Q2283" i="5"/>
  <c r="Q2282" i="5"/>
  <c r="Q2281" i="5"/>
  <c r="Q2280" i="5"/>
  <c r="Q2279" i="5"/>
  <c r="Q2278" i="5"/>
  <c r="Q2277" i="5"/>
  <c r="Q2276" i="5"/>
  <c r="Q2275" i="5"/>
  <c r="Q2274" i="5"/>
  <c r="Q2273" i="5"/>
  <c r="Q2272" i="5"/>
  <c r="Q2271" i="5"/>
  <c r="Q2270" i="5"/>
  <c r="Q2269" i="5"/>
  <c r="Q2268" i="5"/>
  <c r="Q2267" i="5"/>
  <c r="Q2266" i="5"/>
  <c r="Q2265" i="5"/>
  <c r="Q2264" i="5"/>
  <c r="Q2263" i="5"/>
  <c r="Q2262" i="5"/>
  <c r="Q2261" i="5"/>
  <c r="Q2260" i="5"/>
  <c r="Q2259" i="5"/>
  <c r="Q2258" i="5"/>
  <c r="Q2257" i="5"/>
  <c r="Q2256" i="5"/>
  <c r="Q2255" i="5"/>
  <c r="Q2254" i="5"/>
  <c r="Q2253" i="5"/>
  <c r="Q2252" i="5"/>
  <c r="Q2251" i="5"/>
  <c r="Q2250" i="5"/>
  <c r="Q2249" i="5"/>
  <c r="Q2248" i="5"/>
  <c r="Q2247" i="5"/>
  <c r="Q2246" i="5"/>
  <c r="Q2245" i="5"/>
  <c r="Q2244" i="5"/>
  <c r="Q2243" i="5"/>
  <c r="Q2242" i="5"/>
  <c r="Q2241" i="5"/>
  <c r="Q2240" i="5"/>
  <c r="Q2239" i="5"/>
  <c r="Q2238" i="5"/>
  <c r="Q2237" i="5"/>
  <c r="Q2236" i="5"/>
  <c r="Q2235" i="5"/>
  <c r="Q2234" i="5"/>
  <c r="Q2233" i="5"/>
  <c r="Q2232" i="5"/>
  <c r="Q2231" i="5"/>
  <c r="Q2230" i="5"/>
  <c r="Q2229" i="5"/>
  <c r="Q2228" i="5"/>
  <c r="Q2227" i="5"/>
  <c r="Q2226" i="5"/>
  <c r="Q2225" i="5"/>
  <c r="Q2224" i="5"/>
  <c r="Q2223" i="5"/>
  <c r="Q2222" i="5"/>
  <c r="Q2221" i="5"/>
  <c r="Q2220" i="5"/>
  <c r="Q2219" i="5"/>
  <c r="Q2218" i="5"/>
  <c r="Q2217" i="5"/>
  <c r="Q2216" i="5"/>
  <c r="Q2215" i="5"/>
  <c r="Q2214" i="5"/>
  <c r="Q2213" i="5"/>
  <c r="Q2212" i="5"/>
  <c r="Q2211" i="5"/>
  <c r="Q2210" i="5"/>
  <c r="Q2209" i="5"/>
  <c r="Q2208" i="5"/>
  <c r="Q2207" i="5"/>
  <c r="Q2206" i="5"/>
  <c r="Q2205" i="5"/>
  <c r="Q2204" i="5"/>
  <c r="Q2203" i="5"/>
  <c r="Q2202" i="5"/>
  <c r="Q2201" i="5"/>
  <c r="Q2200" i="5"/>
  <c r="Q2199" i="5"/>
  <c r="Q2198" i="5"/>
  <c r="Q2197" i="5"/>
  <c r="Q2196" i="5"/>
  <c r="Q2195" i="5"/>
  <c r="Q2194" i="5"/>
  <c r="Q2193" i="5"/>
  <c r="Q2192" i="5"/>
  <c r="Q2191" i="5"/>
  <c r="Q2190" i="5"/>
  <c r="Q2189" i="5"/>
  <c r="Q2188" i="5"/>
  <c r="Q2187" i="5"/>
  <c r="Q2186" i="5"/>
  <c r="Q2185" i="5"/>
  <c r="Q2184" i="5"/>
  <c r="Q2183" i="5"/>
  <c r="Q2182" i="5"/>
  <c r="Q2181" i="5"/>
  <c r="Q2180" i="5"/>
  <c r="Q2179" i="5"/>
  <c r="Q2178" i="5"/>
  <c r="Q2177" i="5"/>
  <c r="Q2176" i="5"/>
  <c r="Q2175" i="5"/>
  <c r="Q2174" i="5"/>
  <c r="Q2173" i="5"/>
  <c r="Q2172" i="5"/>
  <c r="Q2171" i="5"/>
  <c r="Q2170" i="5"/>
  <c r="Q2169" i="5"/>
  <c r="Q2168" i="5"/>
  <c r="Q2167" i="5"/>
  <c r="Q2166" i="5"/>
  <c r="Q2165" i="5"/>
  <c r="Q2164" i="5"/>
  <c r="Q2163" i="5"/>
  <c r="Q2162" i="5"/>
  <c r="Q2161" i="5"/>
  <c r="Q2160" i="5"/>
  <c r="Q2159" i="5"/>
  <c r="Q2158" i="5"/>
  <c r="Q2157" i="5"/>
  <c r="Q2156" i="5"/>
  <c r="Q2155" i="5"/>
  <c r="Q2154" i="5"/>
  <c r="Q2153" i="5"/>
  <c r="Q2152" i="5"/>
  <c r="Q2151" i="5"/>
  <c r="Q2150" i="5"/>
  <c r="Q2149" i="5"/>
  <c r="Q2148" i="5"/>
  <c r="Q2147" i="5"/>
  <c r="Q2146" i="5"/>
  <c r="Q2145" i="5"/>
  <c r="Q2144" i="5"/>
  <c r="Q2143" i="5"/>
  <c r="Q2142" i="5"/>
  <c r="Q2141" i="5"/>
  <c r="Q2140" i="5"/>
  <c r="Q2139" i="5"/>
  <c r="Q2138" i="5"/>
  <c r="Q2137" i="5"/>
  <c r="Q2136" i="5"/>
  <c r="Q2135" i="5"/>
  <c r="Q2134" i="5"/>
  <c r="Q2133" i="5"/>
  <c r="Q2132" i="5"/>
  <c r="Q2131" i="5"/>
  <c r="Q2130" i="5"/>
  <c r="Q2129" i="5"/>
  <c r="Q2128" i="5"/>
  <c r="Q2127" i="5"/>
  <c r="Q2126" i="5"/>
  <c r="Q2125" i="5"/>
  <c r="Q2124" i="5"/>
  <c r="Q2123" i="5"/>
  <c r="Q2122" i="5"/>
  <c r="Q2121" i="5"/>
  <c r="Q2120" i="5"/>
  <c r="Q2119" i="5"/>
  <c r="Q2118" i="5"/>
  <c r="Q2117" i="5"/>
  <c r="Q2116" i="5"/>
  <c r="Q2115" i="5"/>
  <c r="Q2114" i="5"/>
  <c r="Q2113" i="5"/>
  <c r="Q2112" i="5"/>
  <c r="Q2111" i="5"/>
  <c r="Q2110" i="5"/>
  <c r="Q2109" i="5"/>
  <c r="Q2108" i="5"/>
  <c r="Q2107" i="5"/>
  <c r="Q2106" i="5"/>
  <c r="Q2105" i="5"/>
  <c r="Q2104" i="5"/>
  <c r="Q2103" i="5"/>
  <c r="Q2102" i="5"/>
  <c r="Q2101" i="5"/>
  <c r="Q2100" i="5"/>
  <c r="Q2099" i="5"/>
  <c r="Q2098" i="5"/>
  <c r="Q2097" i="5"/>
  <c r="Q2096" i="5"/>
  <c r="Q2095" i="5"/>
  <c r="Q2094" i="5"/>
  <c r="Q2093" i="5"/>
  <c r="Q2092" i="5"/>
  <c r="Q2091" i="5"/>
  <c r="Q2090" i="5"/>
  <c r="Q2089" i="5"/>
  <c r="Q2088" i="5"/>
  <c r="Q2087" i="5"/>
  <c r="Q2086" i="5"/>
  <c r="Q2085" i="5"/>
  <c r="Q2084" i="5"/>
  <c r="Q2083" i="5"/>
  <c r="Q2082" i="5"/>
  <c r="Q2081" i="5"/>
  <c r="Q2080" i="5"/>
  <c r="Q2079" i="5"/>
  <c r="Q2078" i="5"/>
  <c r="Q2077" i="5"/>
  <c r="Q2076" i="5"/>
  <c r="Q2075" i="5"/>
  <c r="Q2074" i="5"/>
  <c r="Q2073" i="5"/>
  <c r="Q2072" i="5"/>
  <c r="Q2071" i="5"/>
  <c r="Q2070" i="5"/>
  <c r="Q2069" i="5"/>
  <c r="Q2068" i="5"/>
  <c r="Q2067" i="5"/>
  <c r="Q2066" i="5"/>
  <c r="Q2065" i="5"/>
  <c r="Q2064" i="5"/>
  <c r="Q2063" i="5"/>
  <c r="Q2062" i="5"/>
  <c r="Q2061" i="5"/>
  <c r="Q2060" i="5"/>
  <c r="Q2059" i="5"/>
  <c r="Q2058" i="5"/>
  <c r="Q2057" i="5"/>
  <c r="Q2056" i="5"/>
  <c r="Q2055" i="5"/>
  <c r="Q2054" i="5"/>
  <c r="Q2053" i="5"/>
  <c r="Q2052" i="5"/>
  <c r="Q2051" i="5"/>
  <c r="Q2050" i="5"/>
  <c r="Q2049" i="5"/>
  <c r="Q2048" i="5"/>
  <c r="Q2047" i="5"/>
  <c r="Q2046" i="5"/>
  <c r="Q2045" i="5"/>
  <c r="Q2044" i="5"/>
  <c r="Q2043" i="5"/>
  <c r="Q2042" i="5"/>
  <c r="Q2041" i="5"/>
  <c r="Q2040" i="5"/>
  <c r="Q2039" i="5"/>
  <c r="Q2038" i="5"/>
  <c r="Q2037" i="5"/>
  <c r="Q2036" i="5"/>
  <c r="Q2035" i="5"/>
  <c r="Q2034" i="5"/>
  <c r="Q2033" i="5"/>
  <c r="Q2032" i="5"/>
  <c r="Q2031" i="5"/>
  <c r="Q2030" i="5"/>
  <c r="Q2029" i="5"/>
  <c r="Q2028" i="5"/>
  <c r="Q2027" i="5"/>
  <c r="Q2026" i="5"/>
  <c r="Q2025" i="5"/>
  <c r="Q2024" i="5"/>
  <c r="Q2023" i="5"/>
  <c r="Q2022" i="5"/>
  <c r="Q2021" i="5"/>
  <c r="Q2020" i="5"/>
  <c r="Q2019" i="5"/>
  <c r="Q2018" i="5"/>
  <c r="Q2017" i="5"/>
  <c r="Q2016" i="5"/>
  <c r="Q2015" i="5"/>
  <c r="Q2014" i="5"/>
  <c r="Q2013" i="5"/>
  <c r="Q2012" i="5"/>
  <c r="Q2011" i="5"/>
  <c r="Q2010" i="5"/>
  <c r="Q2009" i="5"/>
  <c r="Q2008" i="5"/>
  <c r="Q2007" i="5"/>
  <c r="Q2006" i="5"/>
  <c r="Q2005" i="5"/>
  <c r="Q2004" i="5"/>
  <c r="Q2003" i="5"/>
  <c r="Q2002" i="5"/>
  <c r="Q2001" i="5"/>
  <c r="Q2000" i="5"/>
  <c r="Q1999" i="5"/>
  <c r="Q1998" i="5"/>
  <c r="Q1997" i="5"/>
  <c r="Q1996" i="5"/>
  <c r="Q1995" i="5"/>
  <c r="Q1994" i="5"/>
  <c r="Q1993" i="5"/>
  <c r="Q1992" i="5"/>
  <c r="Q1991" i="5"/>
  <c r="Q1990" i="5"/>
  <c r="Q1989" i="5"/>
  <c r="Q1988" i="5"/>
  <c r="Q1987" i="5"/>
  <c r="Q1986" i="5"/>
  <c r="Q1985" i="5"/>
  <c r="Q1984" i="5"/>
  <c r="Q1983" i="5"/>
  <c r="Q1982" i="5"/>
  <c r="Q1981" i="5"/>
  <c r="Q1980" i="5"/>
  <c r="Q1979" i="5"/>
  <c r="Q1978" i="5"/>
  <c r="Q1977" i="5"/>
  <c r="Q1976" i="5"/>
  <c r="Q1975" i="5"/>
  <c r="Q1974" i="5"/>
  <c r="Q1973" i="5"/>
  <c r="Q1972" i="5"/>
  <c r="Q1971" i="5"/>
  <c r="Q1970" i="5"/>
  <c r="Q1969" i="5"/>
  <c r="Q1968" i="5"/>
  <c r="Q1967" i="5"/>
  <c r="Q1966" i="5"/>
  <c r="Q1965" i="5"/>
  <c r="Q1964" i="5"/>
  <c r="Q1963" i="5"/>
  <c r="Q1962" i="5"/>
  <c r="Q1961" i="5"/>
  <c r="Q1960" i="5"/>
  <c r="Q1959" i="5"/>
  <c r="Q1958" i="5"/>
  <c r="Q1957" i="5"/>
  <c r="Q1956" i="5"/>
  <c r="Q1955" i="5"/>
  <c r="Q1954" i="5"/>
  <c r="Q1953" i="5"/>
  <c r="Q1952" i="5"/>
  <c r="Q1951" i="5"/>
  <c r="Q1950" i="5"/>
  <c r="Q1949" i="5"/>
  <c r="Q1948" i="5"/>
  <c r="Q1947" i="5"/>
  <c r="Q1946" i="5"/>
  <c r="Q1945" i="5"/>
  <c r="Q1944" i="5"/>
  <c r="Q1943" i="5"/>
  <c r="Q1942" i="5"/>
  <c r="Q1941" i="5"/>
  <c r="Q1940" i="5"/>
  <c r="Q1939" i="5"/>
  <c r="Q1938" i="5"/>
  <c r="Q1937" i="5"/>
  <c r="Q1936" i="5"/>
  <c r="Q1935" i="5"/>
  <c r="Q1934" i="5"/>
  <c r="Q1933" i="5"/>
  <c r="Q1932" i="5"/>
  <c r="Q1931" i="5"/>
  <c r="Q1930" i="5"/>
  <c r="Q1929" i="5"/>
  <c r="Q1928" i="5"/>
  <c r="Q1927" i="5"/>
  <c r="Q1926" i="5"/>
  <c r="Q1925" i="5"/>
  <c r="Q1924" i="5"/>
  <c r="Q1923" i="5"/>
  <c r="Q1922" i="5"/>
  <c r="Q1921" i="5"/>
  <c r="Q1920" i="5"/>
  <c r="Q1919" i="5"/>
  <c r="Q1918" i="5"/>
  <c r="Q1917" i="5"/>
  <c r="Q1916" i="5"/>
  <c r="Q1915" i="5"/>
  <c r="Q1914" i="5"/>
  <c r="Q1913" i="5"/>
  <c r="Q1912" i="5"/>
  <c r="Q1911" i="5"/>
  <c r="Q1910" i="5"/>
  <c r="Q1909" i="5"/>
  <c r="Q1908" i="5"/>
  <c r="Q1907" i="5"/>
  <c r="Q1906" i="5"/>
  <c r="Q1905" i="5"/>
  <c r="Q1904" i="5"/>
  <c r="Q1903" i="5"/>
  <c r="Q1902" i="5"/>
  <c r="Q1901" i="5"/>
  <c r="Q1900" i="5"/>
  <c r="Q1899" i="5"/>
  <c r="Q1898" i="5"/>
  <c r="Q1897" i="5"/>
  <c r="Q1896" i="5"/>
  <c r="Q1895" i="5"/>
  <c r="Q1894" i="5"/>
  <c r="Q1893" i="5"/>
  <c r="Q1892" i="5"/>
  <c r="Q1891" i="5"/>
  <c r="Q1890" i="5"/>
  <c r="Q1889" i="5"/>
  <c r="Q1888" i="5"/>
  <c r="Q1887" i="5"/>
  <c r="Q1886" i="5"/>
  <c r="Q1885" i="5"/>
  <c r="Q1884" i="5"/>
  <c r="Q1883" i="5"/>
  <c r="Q1882" i="5"/>
  <c r="Q1881" i="5"/>
  <c r="Q1880" i="5"/>
  <c r="Q1879" i="5"/>
  <c r="Q1878" i="5"/>
  <c r="Q1877" i="5"/>
  <c r="Q1876" i="5"/>
  <c r="Q1875" i="5"/>
  <c r="Q1874" i="5"/>
  <c r="Q1873" i="5"/>
  <c r="Q1872" i="5"/>
  <c r="Q1871" i="5"/>
  <c r="Q1870" i="5"/>
  <c r="Q1869" i="5"/>
  <c r="Q1868" i="5"/>
  <c r="Q1867" i="5"/>
  <c r="Q1866" i="5"/>
  <c r="Q1865" i="5"/>
  <c r="Q1864" i="5"/>
  <c r="Q1863" i="5"/>
  <c r="Q1862" i="5"/>
  <c r="Q1861" i="5"/>
  <c r="Q1860" i="5"/>
  <c r="Q1859" i="5"/>
  <c r="Q1858" i="5"/>
  <c r="Q1857" i="5"/>
  <c r="Q1856" i="5"/>
  <c r="Q1855" i="5"/>
  <c r="Q1854" i="5"/>
  <c r="Q1853" i="5"/>
  <c r="Q1852" i="5"/>
  <c r="Q1851" i="5"/>
  <c r="Q1850" i="5"/>
  <c r="Q1849" i="5"/>
  <c r="Q1848" i="5"/>
  <c r="Q1847" i="5"/>
  <c r="Q1846" i="5"/>
  <c r="Q1845" i="5"/>
  <c r="Q1844" i="5"/>
  <c r="Q1843" i="5"/>
  <c r="Q1842" i="5"/>
  <c r="Q1841" i="5"/>
  <c r="Q1840" i="5"/>
  <c r="Q1839" i="5"/>
  <c r="Q1838" i="5"/>
  <c r="Q1837" i="5"/>
  <c r="Q1836" i="5"/>
  <c r="Q1835" i="5"/>
  <c r="Q1834" i="5"/>
  <c r="Q1833" i="5"/>
  <c r="Q1832" i="5"/>
  <c r="Q1831" i="5"/>
  <c r="Q1830" i="5"/>
  <c r="Q1829" i="5"/>
  <c r="Q1828" i="5"/>
  <c r="Q1827" i="5"/>
  <c r="Q1826" i="5"/>
  <c r="Q1825" i="5"/>
  <c r="Q1824" i="5"/>
  <c r="Q1823" i="5"/>
  <c r="Q1822" i="5"/>
  <c r="Q1821" i="5"/>
  <c r="Q1820" i="5"/>
  <c r="Q1819" i="5"/>
  <c r="Q1818" i="5"/>
  <c r="Q1817" i="5"/>
  <c r="Q1816" i="5"/>
  <c r="Q1815" i="5"/>
  <c r="Q1814" i="5"/>
  <c r="Q1813" i="5"/>
  <c r="Q1812" i="5"/>
  <c r="Q1811" i="5"/>
  <c r="Q1810" i="5"/>
  <c r="Q1809" i="5"/>
  <c r="Q1808" i="5"/>
  <c r="Q1807" i="5"/>
  <c r="Q1806" i="5"/>
  <c r="Q1805" i="5"/>
  <c r="Q1804" i="5"/>
  <c r="Q1803" i="5"/>
  <c r="Q1802" i="5"/>
  <c r="Q1801" i="5"/>
  <c r="Q1800" i="5"/>
  <c r="Q1799" i="5"/>
  <c r="Q1798" i="5"/>
  <c r="Q1797" i="5"/>
  <c r="Q1796" i="5"/>
  <c r="Q1795" i="5"/>
  <c r="Q1794" i="5"/>
  <c r="Q1793" i="5"/>
  <c r="Q1792" i="5"/>
  <c r="Q1791" i="5"/>
  <c r="Q1790" i="5"/>
  <c r="Q1789" i="5"/>
  <c r="Q1788" i="5"/>
  <c r="Q1787" i="5"/>
  <c r="Q1786" i="5"/>
  <c r="Q1785" i="5"/>
  <c r="Q1784" i="5"/>
  <c r="Q1783" i="5"/>
  <c r="Q1782" i="5"/>
  <c r="Q1781" i="5"/>
  <c r="Q1780" i="5"/>
  <c r="Q1779" i="5"/>
  <c r="Q1778" i="5"/>
  <c r="Q1777" i="5"/>
  <c r="Q1776" i="5"/>
  <c r="Q1775" i="5"/>
  <c r="Q1774" i="5"/>
  <c r="Q1773" i="5"/>
  <c r="Q1772" i="5"/>
  <c r="Q1771" i="5"/>
  <c r="Q1770" i="5"/>
  <c r="Q1769" i="5"/>
  <c r="Q1768" i="5"/>
  <c r="Q1767" i="5"/>
  <c r="Q1766" i="5"/>
  <c r="Q1765" i="5"/>
  <c r="Q1764" i="5"/>
  <c r="Q1763" i="5"/>
  <c r="Q1762" i="5"/>
  <c r="Q1761" i="5"/>
  <c r="Q1760" i="5"/>
  <c r="Q1759" i="5"/>
  <c r="Q1758" i="5"/>
  <c r="Q1757" i="5"/>
  <c r="Q1756" i="5"/>
  <c r="Q1755" i="5"/>
  <c r="Q1754" i="5"/>
  <c r="Q1753" i="5"/>
  <c r="Q1752" i="5"/>
  <c r="Q1751" i="5"/>
  <c r="Q1750" i="5"/>
  <c r="Q1749" i="5"/>
  <c r="Q1748" i="5"/>
  <c r="Q1747" i="5"/>
  <c r="Q1746" i="5"/>
  <c r="Q1745" i="5"/>
  <c r="Q1744" i="5"/>
  <c r="Q1743" i="5"/>
  <c r="Q1742" i="5"/>
  <c r="Q1741" i="5"/>
  <c r="Q1740" i="5"/>
  <c r="Q1739" i="5"/>
  <c r="Q1738" i="5"/>
  <c r="Q1737" i="5"/>
  <c r="Q1736" i="5"/>
  <c r="Q1735" i="5"/>
  <c r="Q1734" i="5"/>
  <c r="Q1733" i="5"/>
  <c r="Q1732" i="5"/>
  <c r="Q1731" i="5"/>
  <c r="Q1730" i="5"/>
  <c r="Q1729" i="5"/>
  <c r="Q1728" i="5"/>
  <c r="Q1727" i="5"/>
  <c r="Q1726" i="5"/>
  <c r="Q1725" i="5"/>
  <c r="Q1724" i="5"/>
  <c r="Q1723" i="5"/>
  <c r="Q1722" i="5"/>
  <c r="Q1721" i="5"/>
  <c r="Q1720" i="5"/>
  <c r="Q1719" i="5"/>
  <c r="Q1718" i="5"/>
  <c r="Q1717" i="5"/>
  <c r="Q1716" i="5"/>
  <c r="Q1715" i="5"/>
  <c r="Q1714" i="5"/>
  <c r="Q1713" i="5"/>
  <c r="Q1712" i="5"/>
  <c r="Q1711" i="5"/>
  <c r="Q1710" i="5"/>
  <c r="Q1709" i="5"/>
  <c r="Q1708" i="5"/>
  <c r="Q1707" i="5"/>
  <c r="Q1706" i="5"/>
  <c r="Q1705" i="5"/>
  <c r="Q1704" i="5"/>
  <c r="Q1703" i="5"/>
  <c r="Q1702" i="5"/>
  <c r="Q1701" i="5"/>
  <c r="Q1700" i="5"/>
  <c r="Q1699" i="5"/>
  <c r="Q1698" i="5"/>
  <c r="Q1697" i="5"/>
  <c r="Q1696" i="5"/>
  <c r="Q1695" i="5"/>
  <c r="Q1694" i="5"/>
  <c r="Q1693" i="5"/>
  <c r="Q1692" i="5"/>
  <c r="Q1691" i="5"/>
  <c r="Q1690" i="5"/>
  <c r="Q1689" i="5"/>
  <c r="Q1688" i="5"/>
  <c r="Q1687" i="5"/>
  <c r="Q1686" i="5"/>
  <c r="Q1685" i="5"/>
  <c r="Q1684" i="5"/>
  <c r="Q1683" i="5"/>
  <c r="Q1682" i="5"/>
  <c r="Q1681" i="5"/>
  <c r="Q1680" i="5"/>
  <c r="Q1679" i="5"/>
  <c r="Q1678" i="5"/>
  <c r="Q1677" i="5"/>
  <c r="Q1676" i="5"/>
  <c r="Q1675" i="5"/>
  <c r="Q1674" i="5"/>
  <c r="Q1673" i="5"/>
  <c r="Q1672" i="5"/>
  <c r="Q1671" i="5"/>
  <c r="Q1670" i="5"/>
  <c r="Q1669" i="5"/>
  <c r="Q1668" i="5"/>
  <c r="Q1667" i="5"/>
  <c r="Q1666" i="5"/>
  <c r="Q1665" i="5"/>
  <c r="Q1664" i="5"/>
  <c r="Q1663" i="5"/>
  <c r="Q1662" i="5"/>
  <c r="Q1661" i="5"/>
  <c r="Q1660" i="5"/>
  <c r="Q1659" i="5"/>
  <c r="Q1658" i="5"/>
  <c r="Q1657" i="5"/>
  <c r="Q1656" i="5"/>
  <c r="Q1655" i="5"/>
  <c r="Q1654" i="5"/>
  <c r="Q1653" i="5"/>
  <c r="Q1652" i="5"/>
  <c r="Q1651" i="5"/>
  <c r="Q1650" i="5"/>
  <c r="Q1649" i="5"/>
  <c r="Q1648" i="5"/>
  <c r="Q1647" i="5"/>
  <c r="Q1646" i="5"/>
  <c r="Q1645" i="5"/>
  <c r="Q1644" i="5"/>
  <c r="Q1643" i="5"/>
  <c r="Q1642" i="5"/>
  <c r="Q1641" i="5"/>
  <c r="Q1640" i="5"/>
  <c r="Q1639" i="5"/>
  <c r="Q1638" i="5"/>
  <c r="Q1637" i="5"/>
  <c r="Q1636" i="5"/>
  <c r="Q1635" i="5"/>
  <c r="Q1634" i="5"/>
  <c r="Q1633" i="5"/>
  <c r="Q1632" i="5"/>
  <c r="Q1631" i="5"/>
  <c r="Q1630" i="5"/>
  <c r="Q1629" i="5"/>
  <c r="Q1628" i="5"/>
  <c r="Q1627" i="5"/>
  <c r="Q1626" i="5"/>
  <c r="Q1625" i="5"/>
  <c r="Q1624" i="5"/>
  <c r="Q1623" i="5"/>
  <c r="Q1622" i="5"/>
  <c r="Q1621" i="5"/>
  <c r="Q1620" i="5"/>
  <c r="Q1619" i="5"/>
  <c r="Q1618" i="5"/>
  <c r="Q1617" i="5"/>
  <c r="Q1616" i="5"/>
  <c r="Q1615" i="5"/>
  <c r="Q1614" i="5"/>
  <c r="Q1613" i="5"/>
  <c r="Q1612" i="5"/>
  <c r="Q1611" i="5"/>
  <c r="Q1610" i="5"/>
  <c r="Q1609" i="5"/>
  <c r="Q1608" i="5"/>
  <c r="Q1607" i="5"/>
  <c r="Q1606" i="5"/>
  <c r="Q1605" i="5"/>
  <c r="Q1604" i="5"/>
  <c r="Q1603" i="5"/>
  <c r="Q1602" i="5"/>
  <c r="Q1601" i="5"/>
  <c r="Q1600" i="5"/>
  <c r="Q1599" i="5"/>
  <c r="Q1598" i="5"/>
  <c r="Q1597" i="5"/>
  <c r="Q1596" i="5"/>
  <c r="Q1595" i="5"/>
  <c r="Q1594" i="5"/>
  <c r="Q1593" i="5"/>
  <c r="Q1592" i="5"/>
  <c r="Q1591" i="5"/>
  <c r="Q1590" i="5"/>
  <c r="Q1589" i="5"/>
  <c r="Q1588" i="5"/>
  <c r="Q1587" i="5"/>
  <c r="Q1586" i="5"/>
  <c r="Q1585" i="5"/>
  <c r="Q1584" i="5"/>
  <c r="Q1583" i="5"/>
  <c r="Q1582" i="5"/>
  <c r="Q1581" i="5"/>
  <c r="Q1580" i="5"/>
  <c r="Q1579" i="5"/>
  <c r="Q1578" i="5"/>
  <c r="Q1577" i="5"/>
  <c r="Q1576" i="5"/>
  <c r="Q1575" i="5"/>
  <c r="Q1574" i="5"/>
  <c r="Q1573" i="5"/>
  <c r="Q1572" i="5"/>
  <c r="Q1571" i="5"/>
  <c r="Q1570" i="5"/>
  <c r="Q1569" i="5"/>
  <c r="Q1568" i="5"/>
  <c r="Q1567" i="5"/>
  <c r="Q1566" i="5"/>
  <c r="Q1565" i="5"/>
  <c r="Q1564" i="5"/>
  <c r="Q1563" i="5"/>
  <c r="Q1562" i="5"/>
  <c r="Q1561" i="5"/>
  <c r="Q1560" i="5"/>
  <c r="Q1559" i="5"/>
  <c r="Q1558" i="5"/>
  <c r="Q1557" i="5"/>
  <c r="Q1556" i="5"/>
  <c r="Q1555" i="5"/>
  <c r="Q1554" i="5"/>
  <c r="Q1553" i="5"/>
  <c r="Q1552" i="5"/>
  <c r="Q1551" i="5"/>
  <c r="Q1550" i="5"/>
  <c r="Q1549" i="5"/>
  <c r="Q1548" i="5"/>
  <c r="Q1547" i="5"/>
  <c r="Q1546" i="5"/>
  <c r="Q1545" i="5"/>
  <c r="Q1544" i="5"/>
  <c r="Q1543" i="5"/>
  <c r="Q1542" i="5"/>
  <c r="Q1541" i="5"/>
  <c r="Q1540" i="5"/>
  <c r="Q1539" i="5"/>
  <c r="Q1538" i="5"/>
  <c r="Q1537" i="5"/>
  <c r="Q1536" i="5"/>
  <c r="Q1535" i="5"/>
  <c r="Q1534" i="5"/>
  <c r="Q1533" i="5"/>
  <c r="Q1532" i="5"/>
  <c r="Q1531" i="5"/>
  <c r="Q1530" i="5"/>
  <c r="Q1529" i="5"/>
  <c r="Q1528" i="5"/>
  <c r="Q1527" i="5"/>
  <c r="Q1526" i="5"/>
  <c r="Q1525" i="5"/>
  <c r="Q1524" i="5"/>
  <c r="Q1523" i="5"/>
  <c r="Q1522" i="5"/>
  <c r="Q1521" i="5"/>
  <c r="Q1520" i="5"/>
  <c r="Q1519" i="5"/>
  <c r="Q1518" i="5"/>
  <c r="Q1517" i="5"/>
  <c r="Q1516" i="5"/>
  <c r="Q1515" i="5"/>
  <c r="Q1514" i="5"/>
  <c r="Q1513" i="5"/>
  <c r="Q1512" i="5"/>
  <c r="Q1511" i="5"/>
  <c r="Q1510" i="5"/>
  <c r="Q1509" i="5"/>
  <c r="Q1508" i="5"/>
  <c r="Q1507" i="5"/>
  <c r="Q1506" i="5"/>
  <c r="Q1505" i="5"/>
  <c r="Q1504" i="5"/>
  <c r="Q1503" i="5"/>
  <c r="Q1502" i="5"/>
  <c r="Q1501" i="5"/>
  <c r="Q1500" i="5"/>
  <c r="Q1499" i="5"/>
  <c r="Q1498" i="5"/>
  <c r="Q1497" i="5"/>
  <c r="Q1496" i="5"/>
  <c r="Q1495" i="5"/>
  <c r="Q1494" i="5"/>
  <c r="Q1493" i="5"/>
  <c r="Q1492" i="5"/>
  <c r="Q1491" i="5"/>
  <c r="Q1490" i="5"/>
  <c r="Q1489" i="5"/>
  <c r="Q1488" i="5"/>
  <c r="Q1487" i="5"/>
  <c r="Q1486" i="5"/>
  <c r="Q1485" i="5"/>
  <c r="Q1484" i="5"/>
  <c r="Q1483" i="5"/>
  <c r="Q1482" i="5"/>
  <c r="Q1481" i="5"/>
  <c r="Q1480" i="5"/>
  <c r="Q1479" i="5"/>
  <c r="Q1478" i="5"/>
  <c r="Q1477" i="5"/>
  <c r="Q1476" i="5"/>
  <c r="Q1475" i="5"/>
  <c r="Q1474" i="5"/>
  <c r="Q1473" i="5"/>
  <c r="Q1472" i="5"/>
  <c r="Q1471" i="5"/>
  <c r="Q1470" i="5"/>
  <c r="Q1469" i="5"/>
  <c r="Q1468" i="5"/>
  <c r="Q1467" i="5"/>
  <c r="Q1466" i="5"/>
  <c r="Q1465" i="5"/>
  <c r="Q1464" i="5"/>
  <c r="Q1463" i="5"/>
  <c r="Q1462" i="5"/>
  <c r="Q1461" i="5"/>
  <c r="Q1460" i="5"/>
  <c r="Q1459" i="5"/>
  <c r="Q1458" i="5"/>
  <c r="Q1457" i="5"/>
  <c r="Q1456" i="5"/>
  <c r="Q1455" i="5"/>
  <c r="Q1454" i="5"/>
  <c r="Q1453" i="5"/>
  <c r="Q1452" i="5"/>
  <c r="Q1451" i="5"/>
  <c r="Q1450" i="5"/>
  <c r="Q1449" i="5"/>
  <c r="Q1448" i="5"/>
  <c r="Q1447" i="5"/>
  <c r="Q1446" i="5"/>
  <c r="Q1445" i="5"/>
  <c r="Q1444" i="5"/>
  <c r="Q1443" i="5"/>
  <c r="Q1442" i="5"/>
  <c r="Q1441" i="5"/>
  <c r="Q1440" i="5"/>
  <c r="Q1439" i="5"/>
  <c r="Q1438" i="5"/>
  <c r="Q1437" i="5"/>
  <c r="Q1436" i="5"/>
  <c r="Q1435" i="5"/>
  <c r="Q1434" i="5"/>
  <c r="Q1433" i="5"/>
  <c r="Q1432" i="5"/>
  <c r="Q1431" i="5"/>
  <c r="Q1430" i="5"/>
  <c r="Q1429" i="5"/>
  <c r="Q1428" i="5"/>
  <c r="Q1427" i="5"/>
  <c r="Q1426" i="5"/>
  <c r="Q1425" i="5"/>
  <c r="Q1424" i="5"/>
  <c r="Q1423" i="5"/>
  <c r="Q1422" i="5"/>
  <c r="Q1421" i="5"/>
  <c r="Q1420" i="5"/>
  <c r="Q1419" i="5"/>
  <c r="Q1418" i="5"/>
  <c r="Q1417" i="5"/>
  <c r="Q1416" i="5"/>
  <c r="Q1415" i="5"/>
  <c r="Q1414" i="5"/>
  <c r="Q1413" i="5"/>
  <c r="Q1412" i="5"/>
  <c r="Q1411" i="5"/>
  <c r="Q1410" i="5"/>
  <c r="Q1409" i="5"/>
  <c r="Q1408" i="5"/>
  <c r="Q1407" i="5"/>
  <c r="Q1406" i="5"/>
  <c r="Q1405" i="5"/>
  <c r="Q1404" i="5"/>
  <c r="Q1403" i="5"/>
  <c r="Q1402" i="5"/>
  <c r="Q1401" i="5"/>
  <c r="Q1400" i="5"/>
  <c r="Q1399" i="5"/>
  <c r="Q1398" i="5"/>
  <c r="Q1397" i="5"/>
  <c r="Q1396" i="5"/>
  <c r="Q1395" i="5"/>
  <c r="Q1394" i="5"/>
  <c r="Q1393" i="5"/>
  <c r="Q1392" i="5"/>
  <c r="Q1391" i="5"/>
  <c r="Q1390" i="5"/>
  <c r="Q1389" i="5"/>
  <c r="Q1388" i="5"/>
  <c r="Q1387" i="5"/>
  <c r="Q1386" i="5"/>
  <c r="Q1385" i="5"/>
  <c r="Q1384" i="5"/>
  <c r="Q1383" i="5"/>
  <c r="Q1382" i="5"/>
  <c r="Q1381" i="5"/>
  <c r="Q1380" i="5"/>
  <c r="Q1379" i="5"/>
  <c r="Q1378" i="5"/>
  <c r="Q1377" i="5"/>
  <c r="Q1376" i="5"/>
  <c r="Q1375" i="5"/>
  <c r="Q1374" i="5"/>
  <c r="Q1373" i="5"/>
  <c r="Q1372" i="5"/>
  <c r="Q1371" i="5"/>
  <c r="Q1370" i="5"/>
  <c r="Q1369" i="5"/>
  <c r="Q1368" i="5"/>
  <c r="Q1367" i="5"/>
  <c r="Q1366" i="5"/>
  <c r="Q1365" i="5"/>
  <c r="Q1364" i="5"/>
  <c r="Q1363" i="5"/>
  <c r="Q1362" i="5"/>
  <c r="Q1361" i="5"/>
  <c r="Q1360" i="5"/>
  <c r="Q1359" i="5"/>
  <c r="Q1358" i="5"/>
  <c r="Q1357" i="5"/>
  <c r="Q1356" i="5"/>
  <c r="Q1355" i="5"/>
  <c r="Q1354" i="5"/>
  <c r="Q1353" i="5"/>
  <c r="Q1352" i="5"/>
  <c r="Q1351" i="5"/>
  <c r="Q1350" i="5"/>
  <c r="Q1349" i="5"/>
  <c r="Q1348" i="5"/>
  <c r="Q1347" i="5"/>
  <c r="Q1346" i="5"/>
  <c r="Q1345" i="5"/>
  <c r="Q1344" i="5"/>
  <c r="Q1343" i="5"/>
  <c r="Q1342" i="5"/>
  <c r="Q1341" i="5"/>
  <c r="Q1340" i="5"/>
  <c r="Q1339" i="5"/>
  <c r="Q1338" i="5"/>
  <c r="Q1337" i="5"/>
  <c r="Q1336" i="5"/>
  <c r="Q1335" i="5"/>
  <c r="Q1334" i="5"/>
  <c r="Q1333" i="5"/>
  <c r="Q1332" i="5"/>
  <c r="Q1331" i="5"/>
  <c r="Q1330" i="5"/>
  <c r="Q1329" i="5"/>
  <c r="Q1328" i="5"/>
  <c r="Q1327" i="5"/>
  <c r="Q1326" i="5"/>
  <c r="Q1325" i="5"/>
  <c r="Q1324" i="5"/>
  <c r="Q1323" i="5"/>
  <c r="Q1322" i="5"/>
  <c r="Q1321" i="5"/>
  <c r="Q1320" i="5"/>
  <c r="Q1319" i="5"/>
  <c r="Q1318" i="5"/>
  <c r="Q1317" i="5"/>
  <c r="Q1316" i="5"/>
  <c r="Q1315" i="5"/>
  <c r="Q1314" i="5"/>
  <c r="Q1313" i="5"/>
  <c r="Q1312" i="5"/>
  <c r="Q1311" i="5"/>
  <c r="Q1310" i="5"/>
  <c r="Q1309" i="5"/>
  <c r="Q1308" i="5"/>
  <c r="Q1307" i="5"/>
  <c r="Q1306" i="5"/>
  <c r="Q1305" i="5"/>
  <c r="Q1304" i="5"/>
  <c r="Q1303" i="5"/>
  <c r="Q1302" i="5"/>
  <c r="Q1301" i="5"/>
  <c r="Q1300" i="5"/>
  <c r="Q1299" i="5"/>
  <c r="Q1298" i="5"/>
  <c r="Q1297" i="5"/>
  <c r="Q1296" i="5"/>
  <c r="Q1295" i="5"/>
  <c r="Q1294" i="5"/>
  <c r="Q1293" i="5"/>
  <c r="Q1292" i="5"/>
  <c r="Q1291" i="5"/>
  <c r="Q1290" i="5"/>
  <c r="Q1289" i="5"/>
  <c r="Q1288" i="5"/>
  <c r="Q1287" i="5"/>
  <c r="Q1286" i="5"/>
  <c r="Q1285" i="5"/>
  <c r="Q1284" i="5"/>
  <c r="Q1283" i="5"/>
  <c r="Q1282" i="5"/>
  <c r="Q1281" i="5"/>
  <c r="Q1280" i="5"/>
  <c r="Q1279" i="5"/>
  <c r="Q1278" i="5"/>
  <c r="Q1277" i="5"/>
  <c r="Q1276" i="5"/>
  <c r="Q1275" i="5"/>
  <c r="Q1274" i="5"/>
  <c r="Q1273" i="5"/>
  <c r="Q1272" i="5"/>
  <c r="Q1271" i="5"/>
  <c r="Q1270" i="5"/>
  <c r="Q1269" i="5"/>
  <c r="Q1268" i="5"/>
  <c r="Q1267" i="5"/>
  <c r="Q1266" i="5"/>
  <c r="Q1265" i="5"/>
  <c r="Q1264" i="5"/>
  <c r="Q1263" i="5"/>
  <c r="Q1262" i="5"/>
  <c r="Q1261" i="5"/>
  <c r="Q1260" i="5"/>
  <c r="Q1259" i="5"/>
  <c r="Q1258" i="5"/>
  <c r="Q1257" i="5"/>
  <c r="Q1256" i="5"/>
  <c r="Q1255" i="5"/>
  <c r="Q1254" i="5"/>
  <c r="Q1253" i="5"/>
  <c r="Q1252" i="5"/>
  <c r="Q1251" i="5"/>
  <c r="Q1250" i="5"/>
  <c r="Q1249" i="5"/>
  <c r="Q1248" i="5"/>
  <c r="Q1247" i="5"/>
  <c r="Q1246" i="5"/>
  <c r="Q1245" i="5"/>
  <c r="Q1244" i="5"/>
  <c r="Q1243" i="5"/>
  <c r="Q1242" i="5"/>
  <c r="Q1241" i="5"/>
  <c r="Q1240" i="5"/>
  <c r="Q1239" i="5"/>
  <c r="Q1238" i="5"/>
  <c r="Q1237" i="5"/>
  <c r="Q1236" i="5"/>
  <c r="Q1235" i="5"/>
  <c r="Q1234" i="5"/>
  <c r="Q1233" i="5"/>
  <c r="Q1232" i="5"/>
  <c r="Q1231" i="5"/>
  <c r="Q1230" i="5"/>
  <c r="Q1229" i="5"/>
  <c r="Q1228" i="5"/>
  <c r="Q1227" i="5"/>
  <c r="Q1226" i="5"/>
  <c r="Q1225" i="5"/>
  <c r="Q1224" i="5"/>
  <c r="Q1223" i="5"/>
  <c r="Q1222" i="5"/>
  <c r="Q1221" i="5"/>
  <c r="Q1220" i="5"/>
  <c r="Q1219" i="5"/>
  <c r="Q1218" i="5"/>
  <c r="Q1217" i="5"/>
  <c r="Q1216" i="5"/>
  <c r="Q1215" i="5"/>
  <c r="Q1214" i="5"/>
  <c r="Q1213" i="5"/>
  <c r="Q1212" i="5"/>
  <c r="Q1211" i="5"/>
  <c r="Q1210" i="5"/>
  <c r="Q1209" i="5"/>
  <c r="Q1208" i="5"/>
  <c r="Q1207" i="5"/>
  <c r="Q1206" i="5"/>
  <c r="Q1205" i="5"/>
  <c r="Q1204" i="5"/>
  <c r="Q1203" i="5"/>
  <c r="Q1202" i="5"/>
  <c r="Q1201" i="5"/>
  <c r="Q1200" i="5"/>
  <c r="Q1199" i="5"/>
  <c r="Q1198" i="5"/>
  <c r="Q1197" i="5"/>
  <c r="Q1196" i="5"/>
  <c r="Q1195" i="5"/>
  <c r="Q1194" i="5"/>
  <c r="Q1193" i="5"/>
  <c r="Q1192" i="5"/>
  <c r="Q1191" i="5"/>
  <c r="Q1190" i="5"/>
  <c r="Q1189" i="5"/>
  <c r="Q1188" i="5"/>
  <c r="Q1187" i="5"/>
  <c r="Q1186" i="5"/>
  <c r="Q1185" i="5"/>
  <c r="Q1184" i="5"/>
  <c r="Q1183" i="5"/>
  <c r="Q1182" i="5"/>
  <c r="Q1181" i="5"/>
  <c r="Q1180" i="5"/>
  <c r="Q1179" i="5"/>
  <c r="Q1178" i="5"/>
  <c r="Q1177" i="5"/>
  <c r="Q1176" i="5"/>
  <c r="Q1175" i="5"/>
  <c r="Q1174" i="5"/>
  <c r="Q1173" i="5"/>
  <c r="Q1172" i="5"/>
  <c r="Q1171" i="5"/>
  <c r="Q1170" i="5"/>
  <c r="Q1169" i="5"/>
  <c r="Q1168" i="5"/>
  <c r="Q1167" i="5"/>
  <c r="Q1166" i="5"/>
  <c r="Q1165" i="5"/>
  <c r="Q1164" i="5"/>
  <c r="Q1163" i="5"/>
  <c r="Q1162" i="5"/>
  <c r="Q1161" i="5"/>
  <c r="Q1160" i="5"/>
  <c r="Q1159" i="5"/>
  <c r="Q1158" i="5"/>
  <c r="Q1157" i="5"/>
  <c r="Q1156" i="5"/>
  <c r="Q1155" i="5"/>
  <c r="Q1154" i="5"/>
  <c r="Q1153" i="5"/>
  <c r="Q1152" i="5"/>
  <c r="Q1151" i="5"/>
  <c r="Q1150" i="5"/>
  <c r="Q1149" i="5"/>
  <c r="Q1148" i="5"/>
  <c r="Q1147" i="5"/>
  <c r="Q1146" i="5"/>
  <c r="Q1145" i="5"/>
  <c r="Q1144" i="5"/>
  <c r="Q1143" i="5"/>
  <c r="Q1142" i="5"/>
  <c r="Q1141" i="5"/>
  <c r="Q1140" i="5"/>
  <c r="Q1139" i="5"/>
  <c r="Q1138" i="5"/>
  <c r="Q1137" i="5"/>
  <c r="Q1136" i="5"/>
  <c r="Q1135" i="5"/>
  <c r="Q1134" i="5"/>
  <c r="Q1133" i="5"/>
  <c r="Q1132" i="5"/>
  <c r="Q1131" i="5"/>
  <c r="Q1130" i="5"/>
  <c r="Q1129" i="5"/>
  <c r="Q1128" i="5"/>
  <c r="Q1127" i="5"/>
  <c r="Q1126" i="5"/>
  <c r="Q1125" i="5"/>
  <c r="Q1124" i="5"/>
  <c r="Q1123" i="5"/>
  <c r="Q1122" i="5"/>
  <c r="Q1121" i="5"/>
  <c r="Q1120" i="5"/>
  <c r="Q1119" i="5"/>
  <c r="Q1118" i="5"/>
  <c r="Q1117" i="5"/>
  <c r="Q1116" i="5"/>
  <c r="Q1115" i="5"/>
  <c r="Q1114" i="5"/>
  <c r="Q1113" i="5"/>
  <c r="Q1112" i="5"/>
  <c r="Q1111" i="5"/>
  <c r="Q1110" i="5"/>
  <c r="Q1109" i="5"/>
  <c r="Q1108" i="5"/>
  <c r="Q1107" i="5"/>
  <c r="Q1106" i="5"/>
  <c r="Q1105" i="5"/>
  <c r="Q1104" i="5"/>
  <c r="Q1103" i="5"/>
  <c r="Q1102" i="5"/>
  <c r="Q1101" i="5"/>
  <c r="Q1100" i="5"/>
  <c r="Q1099" i="5"/>
  <c r="Q1098" i="5"/>
  <c r="Q1097" i="5"/>
  <c r="Q1096" i="5"/>
  <c r="Q1095" i="5"/>
  <c r="Q1094" i="5"/>
  <c r="Q1093" i="5"/>
  <c r="Q1092" i="5"/>
  <c r="Q1091" i="5"/>
  <c r="Q1090" i="5"/>
  <c r="Q1089" i="5"/>
  <c r="Q1088" i="5"/>
  <c r="Q1087" i="5"/>
  <c r="Q1086" i="5"/>
  <c r="Q1085" i="5"/>
  <c r="Q1084" i="5"/>
  <c r="Q1083" i="5"/>
  <c r="Q1082" i="5"/>
  <c r="Q1081" i="5"/>
  <c r="Q1080" i="5"/>
  <c r="Q1079" i="5"/>
  <c r="Q1078" i="5"/>
  <c r="Q1077" i="5"/>
  <c r="Q1076" i="5"/>
  <c r="Q1075" i="5"/>
  <c r="Q1074" i="5"/>
  <c r="Q1073" i="5"/>
  <c r="Q1072" i="5"/>
  <c r="Q1071" i="5"/>
  <c r="Q1070" i="5"/>
  <c r="Q1069" i="5"/>
  <c r="Q1068" i="5"/>
  <c r="Q1067" i="5"/>
  <c r="Q1066" i="5"/>
  <c r="Q1065" i="5"/>
  <c r="Q1064" i="5"/>
  <c r="Q1063" i="5"/>
  <c r="Q1062" i="5"/>
  <c r="Q1061" i="5"/>
  <c r="Q1060" i="5"/>
  <c r="Q1059" i="5"/>
  <c r="Q1058" i="5"/>
  <c r="Q1057" i="5"/>
  <c r="Q1056" i="5"/>
  <c r="Q1055" i="5"/>
  <c r="Q1054" i="5"/>
  <c r="Q1053" i="5"/>
  <c r="Q1052" i="5"/>
  <c r="Q1051" i="5"/>
  <c r="Q1050" i="5"/>
  <c r="Q1049" i="5"/>
  <c r="Q1048" i="5"/>
  <c r="Q1047" i="5"/>
  <c r="Q1046" i="5"/>
  <c r="Q1045" i="5"/>
  <c r="Q1044" i="5"/>
  <c r="Q1043" i="5"/>
  <c r="Q1042" i="5"/>
  <c r="Q1041" i="5"/>
  <c r="Q1040" i="5"/>
  <c r="Q1039" i="5"/>
  <c r="Q1038" i="5"/>
  <c r="Q1037" i="5"/>
  <c r="Q1036" i="5"/>
  <c r="Q1035" i="5"/>
  <c r="Q1034" i="5"/>
  <c r="Q1033" i="5"/>
  <c r="Q1032" i="5"/>
  <c r="Q1031" i="5"/>
  <c r="Q1030" i="5"/>
  <c r="Q1029" i="5"/>
  <c r="Q1028" i="5"/>
  <c r="Q1027" i="5"/>
  <c r="Q1026" i="5"/>
  <c r="Q1025" i="5"/>
  <c r="Q1024" i="5"/>
  <c r="Q1023" i="5"/>
  <c r="Q1022" i="5"/>
  <c r="Q1021" i="5"/>
  <c r="Q1020" i="5"/>
  <c r="Q1019" i="5"/>
  <c r="Q1018" i="5"/>
  <c r="Q1017" i="5"/>
  <c r="Q1016" i="5"/>
  <c r="Q1015" i="5"/>
  <c r="Q1014" i="5"/>
  <c r="Q1013" i="5"/>
  <c r="Q1012" i="5"/>
  <c r="Q1011" i="5"/>
  <c r="Q1010" i="5"/>
  <c r="Q1009" i="5"/>
  <c r="Q1008" i="5"/>
  <c r="Q1007" i="5"/>
  <c r="Q1006" i="5"/>
  <c r="Q1005" i="5"/>
  <c r="Q1004" i="5"/>
  <c r="Q1003" i="5"/>
  <c r="Q1002" i="5"/>
  <c r="Q1001" i="5"/>
  <c r="Q1000" i="5"/>
  <c r="Q999" i="5"/>
  <c r="Q998" i="5"/>
  <c r="Q997" i="5"/>
  <c r="Q996" i="5"/>
  <c r="Q995" i="5"/>
  <c r="Q994" i="5"/>
  <c r="Q993" i="5"/>
  <c r="Q992" i="5"/>
  <c r="Q991" i="5"/>
  <c r="Q990" i="5"/>
  <c r="Q989" i="5"/>
  <c r="Q988" i="5"/>
  <c r="Q987" i="5"/>
  <c r="Q986" i="5"/>
  <c r="Q985" i="5"/>
  <c r="Q984" i="5"/>
  <c r="Q983" i="5"/>
  <c r="Q982" i="5"/>
  <c r="Q981" i="5"/>
  <c r="Q980" i="5"/>
  <c r="Q979" i="5"/>
  <c r="Q978" i="5"/>
  <c r="Q977" i="5"/>
  <c r="Q976" i="5"/>
  <c r="Q975" i="5"/>
  <c r="Q974" i="5"/>
  <c r="Q973" i="5"/>
  <c r="Q972" i="5"/>
  <c r="Q971" i="5"/>
  <c r="Q970" i="5"/>
  <c r="Q969" i="5"/>
  <c r="Q968" i="5"/>
  <c r="Q967" i="5"/>
  <c r="Q966" i="5"/>
  <c r="Q965" i="5"/>
  <c r="Q964" i="5"/>
  <c r="Q963" i="5"/>
  <c r="Q962" i="5"/>
  <c r="Q961" i="5"/>
  <c r="Q960" i="5"/>
  <c r="Q959" i="5"/>
  <c r="Q958" i="5"/>
  <c r="Q957" i="5"/>
  <c r="Q956" i="5"/>
  <c r="Q955" i="5"/>
  <c r="Q954" i="5"/>
  <c r="Q953" i="5"/>
  <c r="Q952" i="5"/>
  <c r="Q951" i="5"/>
  <c r="Q950" i="5"/>
  <c r="Q949" i="5"/>
  <c r="Q948" i="5"/>
  <c r="Q947" i="5"/>
  <c r="Q946" i="5"/>
  <c r="Q945" i="5"/>
  <c r="Q944" i="5"/>
  <c r="Q943" i="5"/>
  <c r="Q942" i="5"/>
  <c r="Q941" i="5"/>
  <c r="Q940" i="5"/>
  <c r="Q939" i="5"/>
  <c r="Q938" i="5"/>
  <c r="Q937" i="5"/>
  <c r="Q936" i="5"/>
  <c r="Q935" i="5"/>
  <c r="Q934" i="5"/>
  <c r="Q933" i="5"/>
  <c r="Q932" i="5"/>
  <c r="Q931" i="5"/>
  <c r="Q930" i="5"/>
  <c r="Q929" i="5"/>
  <c r="Q928" i="5"/>
  <c r="Q927" i="5"/>
  <c r="Q926" i="5"/>
  <c r="Q925" i="5"/>
  <c r="Q924" i="5"/>
  <c r="Q923" i="5"/>
  <c r="Q922" i="5"/>
  <c r="Q921" i="5"/>
  <c r="Q920" i="5"/>
  <c r="Q919" i="5"/>
  <c r="Q918" i="5"/>
  <c r="Q917" i="5"/>
  <c r="Q916" i="5"/>
  <c r="Q915" i="5"/>
  <c r="Q914" i="5"/>
  <c r="Q913" i="5"/>
  <c r="Q912" i="5"/>
  <c r="Q911" i="5"/>
  <c r="Q910" i="5"/>
  <c r="Q909" i="5"/>
  <c r="Q908" i="5"/>
  <c r="Q907" i="5"/>
  <c r="Q906" i="5"/>
  <c r="Q905" i="5"/>
  <c r="Q904" i="5"/>
  <c r="Q903" i="5"/>
  <c r="Q902" i="5"/>
  <c r="Q901" i="5"/>
  <c r="Q900" i="5"/>
  <c r="Q899" i="5"/>
  <c r="Q898" i="5"/>
  <c r="Q897" i="5"/>
  <c r="Q896" i="5"/>
  <c r="Q895" i="5"/>
  <c r="Q894" i="5"/>
  <c r="Q893" i="5"/>
  <c r="Q892" i="5"/>
  <c r="Q891" i="5"/>
  <c r="Q890" i="5"/>
  <c r="Q889" i="5"/>
  <c r="Q888" i="5"/>
  <c r="Q887" i="5"/>
  <c r="Q886" i="5"/>
  <c r="Q885" i="5"/>
  <c r="Q884" i="5"/>
  <c r="Q883" i="5"/>
  <c r="Q882" i="5"/>
  <c r="Q881" i="5"/>
  <c r="Q880" i="5"/>
  <c r="Q879" i="5"/>
  <c r="Q878" i="5"/>
  <c r="Q877" i="5"/>
  <c r="Q876" i="5"/>
  <c r="Q875" i="5"/>
  <c r="Q874" i="5"/>
  <c r="Q873" i="5"/>
  <c r="Q872" i="5"/>
  <c r="Q871" i="5"/>
  <c r="Q870" i="5"/>
  <c r="Q869" i="5"/>
  <c r="Q868" i="5"/>
  <c r="Q867" i="5"/>
  <c r="Q866" i="5"/>
  <c r="Q865" i="5"/>
  <c r="Q864" i="5"/>
  <c r="Q863" i="5"/>
  <c r="Q862" i="5"/>
  <c r="Q861" i="5"/>
  <c r="Q860" i="5"/>
  <c r="Q859" i="5"/>
  <c r="Q858" i="5"/>
  <c r="Q857" i="5"/>
  <c r="Q856" i="5"/>
  <c r="Q855" i="5"/>
  <c r="Q854" i="5"/>
  <c r="Q853" i="5"/>
  <c r="Q852" i="5"/>
  <c r="Q851" i="5"/>
  <c r="Q850" i="5"/>
  <c r="Q849" i="5"/>
  <c r="Q848" i="5"/>
  <c r="Q847" i="5"/>
  <c r="Q846" i="5"/>
  <c r="Q845" i="5"/>
  <c r="Q844" i="5"/>
  <c r="Q843" i="5"/>
  <c r="Q842" i="5"/>
  <c r="Q841" i="5"/>
  <c r="Q840" i="5"/>
  <c r="Q839" i="5"/>
  <c r="Q838" i="5"/>
  <c r="Q837" i="5"/>
  <c r="Q836" i="5"/>
  <c r="Q835" i="5"/>
  <c r="Q834" i="5"/>
  <c r="Q833" i="5"/>
  <c r="Q832" i="5"/>
  <c r="Q831" i="5"/>
  <c r="Q830" i="5"/>
  <c r="Q829" i="5"/>
  <c r="Q828" i="5"/>
  <c r="Q827" i="5"/>
  <c r="Q826" i="5"/>
  <c r="Q825" i="5"/>
  <c r="Q824" i="5"/>
  <c r="Q823" i="5"/>
  <c r="Q822" i="5"/>
  <c r="Q821" i="5"/>
  <c r="Q820" i="5"/>
  <c r="Q819" i="5"/>
  <c r="Q818" i="5"/>
  <c r="Q817" i="5"/>
  <c r="Q816" i="5"/>
  <c r="Q815" i="5"/>
  <c r="Q814" i="5"/>
  <c r="Q813" i="5"/>
  <c r="Q812" i="5"/>
  <c r="Q811" i="5"/>
  <c r="Q810" i="5"/>
  <c r="Q809" i="5"/>
  <c r="Q808" i="5"/>
  <c r="Q807" i="5"/>
  <c r="Q806" i="5"/>
  <c r="Q805" i="5"/>
  <c r="Q804" i="5"/>
  <c r="Q803" i="5"/>
  <c r="Q802" i="5"/>
  <c r="Q801" i="5"/>
  <c r="Q800" i="5"/>
  <c r="Q799" i="5"/>
  <c r="Q798" i="5"/>
  <c r="Q797" i="5"/>
  <c r="Q796" i="5"/>
  <c r="Q795" i="5"/>
  <c r="Q794" i="5"/>
  <c r="Q793" i="5"/>
  <c r="Q792" i="5"/>
  <c r="Q791" i="5"/>
  <c r="Q790" i="5"/>
  <c r="Q789" i="5"/>
  <c r="Q788" i="5"/>
  <c r="Q787" i="5"/>
  <c r="Q786" i="5"/>
  <c r="Q785" i="5"/>
  <c r="Q784" i="5"/>
  <c r="Q783" i="5"/>
  <c r="Q782" i="5"/>
  <c r="Q781" i="5"/>
  <c r="Q780" i="5"/>
  <c r="Q779" i="5"/>
  <c r="Q778" i="5"/>
  <c r="Q777" i="5"/>
  <c r="Q776" i="5"/>
  <c r="Q775" i="5"/>
  <c r="Q774" i="5"/>
  <c r="Q773" i="5"/>
  <c r="Q772" i="5"/>
  <c r="Q771" i="5"/>
  <c r="Q770" i="5"/>
  <c r="Q769" i="5"/>
  <c r="Q768" i="5"/>
  <c r="Q767" i="5"/>
  <c r="Q766" i="5"/>
  <c r="Q765" i="5"/>
  <c r="Q764" i="5"/>
  <c r="Q763" i="5"/>
  <c r="Q762" i="5"/>
  <c r="Q761" i="5"/>
  <c r="Q760" i="5"/>
  <c r="Q759" i="5"/>
  <c r="Q758" i="5"/>
  <c r="Q757" i="5"/>
  <c r="Q756" i="5"/>
  <c r="Q755" i="5"/>
  <c r="Q754" i="5"/>
  <c r="Q753" i="5"/>
  <c r="Q752" i="5"/>
  <c r="Q751" i="5"/>
  <c r="Q750" i="5"/>
  <c r="Q749" i="5"/>
  <c r="Q748" i="5"/>
  <c r="Q747" i="5"/>
  <c r="Q746" i="5"/>
  <c r="Q745" i="5"/>
  <c r="Q744" i="5"/>
  <c r="Q743" i="5"/>
  <c r="Q742" i="5"/>
  <c r="Q741" i="5"/>
  <c r="Q740" i="5"/>
  <c r="Q739" i="5"/>
  <c r="Q738" i="5"/>
  <c r="Q737" i="5"/>
  <c r="Q736" i="5"/>
  <c r="Q735" i="5"/>
  <c r="Q734" i="5"/>
  <c r="Q733" i="5"/>
  <c r="Q732" i="5"/>
  <c r="Q731" i="5"/>
  <c r="Q730" i="5"/>
  <c r="Q729" i="5"/>
  <c r="Q728" i="5"/>
  <c r="Q727" i="5"/>
  <c r="Q726" i="5"/>
  <c r="Q725" i="5"/>
  <c r="Q724" i="5"/>
  <c r="Q723" i="5"/>
  <c r="Q722" i="5"/>
  <c r="Q721" i="5"/>
  <c r="Q720" i="5"/>
  <c r="Q719" i="5"/>
  <c r="Q718" i="5"/>
  <c r="Q717" i="5"/>
  <c r="Q716" i="5"/>
  <c r="Q715" i="5"/>
  <c r="Q714" i="5"/>
  <c r="Q713" i="5"/>
  <c r="Q712" i="5"/>
  <c r="Q711" i="5"/>
  <c r="Q710" i="5"/>
  <c r="Q709" i="5"/>
  <c r="Q708" i="5"/>
  <c r="Q707" i="5"/>
  <c r="Q706" i="5"/>
  <c r="Q705" i="5"/>
  <c r="Q704" i="5"/>
  <c r="Q703" i="5"/>
  <c r="Q702" i="5"/>
  <c r="Q701" i="5"/>
  <c r="Q700" i="5"/>
  <c r="Q699" i="5"/>
  <c r="Q698" i="5"/>
  <c r="Q697" i="5"/>
  <c r="Q696" i="5"/>
  <c r="Q695" i="5"/>
  <c r="Q694" i="5"/>
  <c r="Q693" i="5"/>
  <c r="Q692" i="5"/>
  <c r="Q691" i="5"/>
  <c r="Q690" i="5"/>
  <c r="Q689" i="5"/>
  <c r="Q688" i="5"/>
  <c r="Q687" i="5"/>
  <c r="Q686" i="5"/>
  <c r="Q685" i="5"/>
  <c r="Q684" i="5"/>
  <c r="Q683" i="5"/>
  <c r="Q682" i="5"/>
  <c r="Q681" i="5"/>
  <c r="Q680" i="5"/>
  <c r="Q679" i="5"/>
  <c r="Q678" i="5"/>
  <c r="Q677" i="5"/>
  <c r="Q676" i="5"/>
  <c r="Q675" i="5"/>
  <c r="Q674" i="5"/>
  <c r="Q673" i="5"/>
  <c r="Q672" i="5"/>
  <c r="Q671" i="5"/>
  <c r="Q670" i="5"/>
  <c r="Q669" i="5"/>
  <c r="Q668" i="5"/>
  <c r="Q667" i="5"/>
  <c r="Q666" i="5"/>
  <c r="Q665" i="5"/>
  <c r="Q664" i="5"/>
  <c r="Q663" i="5"/>
  <c r="Q662" i="5"/>
  <c r="Q661" i="5"/>
  <c r="Q660" i="5"/>
  <c r="Q659" i="5"/>
  <c r="Q658" i="5"/>
  <c r="Q657" i="5"/>
  <c r="Q656" i="5"/>
  <c r="Q655" i="5"/>
  <c r="Q654" i="5"/>
  <c r="Q653" i="5"/>
  <c r="Q652" i="5"/>
  <c r="Q651" i="5"/>
  <c r="Q650" i="5"/>
  <c r="Q649" i="5"/>
  <c r="Q648" i="5"/>
  <c r="Q647" i="5"/>
  <c r="Q646" i="5"/>
  <c r="Q645" i="5"/>
  <c r="Q644" i="5"/>
  <c r="Q643" i="5"/>
  <c r="Q642" i="5"/>
  <c r="Q641" i="5"/>
  <c r="Q640" i="5"/>
  <c r="Q639" i="5"/>
  <c r="Q638" i="5"/>
  <c r="Q637" i="5"/>
  <c r="Q636" i="5"/>
  <c r="Q635" i="5"/>
  <c r="Q634" i="5"/>
  <c r="Q633" i="5"/>
  <c r="Q632" i="5"/>
  <c r="Q631" i="5"/>
  <c r="Q630" i="5"/>
  <c r="Q629" i="5"/>
  <c r="Q628" i="5"/>
  <c r="Q627" i="5"/>
  <c r="Q626" i="5"/>
  <c r="Q625" i="5"/>
  <c r="Q624" i="5"/>
  <c r="Q623" i="5"/>
  <c r="Q622" i="5"/>
  <c r="Q621" i="5"/>
  <c r="Q620" i="5"/>
  <c r="Q619" i="5"/>
  <c r="Q618" i="5"/>
  <c r="Q617" i="5"/>
  <c r="Q616" i="5"/>
  <c r="Q615" i="5"/>
  <c r="Q614" i="5"/>
  <c r="Q613" i="5"/>
  <c r="Q612" i="5"/>
  <c r="Q611" i="5"/>
  <c r="Q610" i="5"/>
  <c r="Q609" i="5"/>
  <c r="Q608" i="5"/>
  <c r="Q607" i="5"/>
  <c r="Q606" i="5"/>
  <c r="Q605" i="5"/>
  <c r="Q604" i="5"/>
  <c r="Q603" i="5"/>
  <c r="Q602" i="5"/>
  <c r="Q601" i="5"/>
  <c r="Q600" i="5"/>
  <c r="Q599" i="5"/>
  <c r="Q598" i="5"/>
  <c r="Q597" i="5"/>
  <c r="Q596" i="5"/>
  <c r="Q595" i="5"/>
  <c r="Q594" i="5"/>
  <c r="Q593" i="5"/>
  <c r="Q592" i="5"/>
  <c r="Q591" i="5"/>
  <c r="Q590" i="5"/>
  <c r="Q589" i="5"/>
  <c r="Q588" i="5"/>
  <c r="Q587" i="5"/>
  <c r="Q586" i="5"/>
  <c r="Q585" i="5"/>
  <c r="Q584" i="5"/>
  <c r="Q583" i="5"/>
  <c r="Q582" i="5"/>
  <c r="Q581" i="5"/>
  <c r="Q580" i="5"/>
  <c r="Q579" i="5"/>
  <c r="Q578" i="5"/>
  <c r="Q577" i="5"/>
  <c r="Q576" i="5"/>
  <c r="Q575" i="5"/>
  <c r="Q574" i="5"/>
  <c r="Q573" i="5"/>
  <c r="Q572" i="5"/>
  <c r="Q571" i="5"/>
  <c r="Q570" i="5"/>
  <c r="Q569" i="5"/>
  <c r="Q568" i="5"/>
  <c r="Q567" i="5"/>
  <c r="Q566" i="5"/>
  <c r="Q565" i="5"/>
  <c r="Q564" i="5"/>
  <c r="Q563" i="5"/>
  <c r="Q562" i="5"/>
  <c r="Q561" i="5"/>
  <c r="Q560" i="5"/>
  <c r="Q559" i="5"/>
  <c r="Q558" i="5"/>
  <c r="Q557" i="5"/>
  <c r="Q556" i="5"/>
  <c r="Q555" i="5"/>
  <c r="Q554" i="5"/>
  <c r="Q553" i="5"/>
  <c r="Q552" i="5"/>
  <c r="Q551" i="5"/>
  <c r="Q550" i="5"/>
  <c r="Q549" i="5"/>
  <c r="Q548" i="5"/>
  <c r="Q547" i="5"/>
  <c r="Q546" i="5"/>
  <c r="Q545" i="5"/>
  <c r="Q544" i="5"/>
  <c r="Q543" i="5"/>
  <c r="Q542" i="5"/>
  <c r="Q541" i="5"/>
  <c r="Q540" i="5"/>
  <c r="Q539" i="5"/>
  <c r="Q538" i="5"/>
  <c r="Q537" i="5"/>
  <c r="Q536" i="5"/>
  <c r="Q535" i="5"/>
  <c r="Q534" i="5"/>
  <c r="Q533" i="5"/>
  <c r="Q532" i="5"/>
  <c r="Q531" i="5"/>
  <c r="Q530" i="5"/>
  <c r="Q529" i="5"/>
  <c r="Q528" i="5"/>
  <c r="Q527" i="5"/>
  <c r="Q526" i="5"/>
  <c r="Q525" i="5"/>
  <c r="Q524" i="5"/>
  <c r="Q523" i="5"/>
  <c r="Q522" i="5"/>
  <c r="Q521" i="5"/>
  <c r="Q520" i="5"/>
  <c r="Q519" i="5"/>
  <c r="Q518" i="5"/>
  <c r="Q517" i="5"/>
  <c r="Q516" i="5"/>
  <c r="Q515" i="5"/>
  <c r="Q514" i="5"/>
  <c r="Q513" i="5"/>
  <c r="Q512" i="5"/>
  <c r="Q511" i="5"/>
  <c r="Q510" i="5"/>
  <c r="Q509" i="5"/>
  <c r="Q508" i="5"/>
  <c r="Q507" i="5"/>
  <c r="Q506" i="5"/>
  <c r="Q505" i="5"/>
  <c r="Q504" i="5"/>
  <c r="Q503" i="5"/>
  <c r="Q502" i="5"/>
  <c r="Q501" i="5"/>
  <c r="Q500" i="5"/>
  <c r="Q499" i="5"/>
  <c r="Q498" i="5"/>
  <c r="Q497" i="5"/>
  <c r="Q496" i="5"/>
  <c r="Q495" i="5"/>
  <c r="Q494" i="5"/>
  <c r="Q493" i="5"/>
  <c r="Q492" i="5"/>
  <c r="Q491" i="5"/>
  <c r="Q490" i="5"/>
  <c r="Q489" i="5"/>
  <c r="Q488" i="5"/>
  <c r="Q487" i="5"/>
  <c r="Q486" i="5"/>
  <c r="Q485" i="5"/>
  <c r="Q484" i="5"/>
  <c r="Q483" i="5"/>
  <c r="Q482" i="5"/>
  <c r="Q481" i="5"/>
  <c r="Q480" i="5"/>
  <c r="Q479" i="5"/>
  <c r="Q478" i="5"/>
  <c r="Q477" i="5"/>
  <c r="Q476" i="5"/>
  <c r="Q475" i="5"/>
  <c r="Q474" i="5"/>
  <c r="Q473" i="5"/>
  <c r="Q472" i="5"/>
  <c r="Q471" i="5"/>
  <c r="Q470" i="5"/>
  <c r="Q469" i="5"/>
  <c r="Q468" i="5"/>
  <c r="Q467" i="5"/>
  <c r="Q466" i="5"/>
  <c r="Q465" i="5"/>
  <c r="Q464" i="5"/>
  <c r="Q463" i="5"/>
  <c r="Q462" i="5"/>
  <c r="Q461" i="5"/>
  <c r="Q460" i="5"/>
  <c r="Q459" i="5"/>
  <c r="Q458" i="5"/>
  <c r="Q457" i="5"/>
  <c r="Q456" i="5"/>
  <c r="Q455" i="5"/>
  <c r="Q454" i="5"/>
  <c r="Q453" i="5"/>
  <c r="Q452" i="5"/>
  <c r="Q451" i="5"/>
  <c r="Q450" i="5"/>
  <c r="Q449" i="5"/>
  <c r="Q448" i="5"/>
  <c r="Q447" i="5"/>
  <c r="Q446" i="5"/>
  <c r="Q445" i="5"/>
  <c r="Q444" i="5"/>
  <c r="Q443" i="5"/>
  <c r="Q442" i="5"/>
  <c r="Q441" i="5"/>
  <c r="Q440" i="5"/>
  <c r="Q439" i="5"/>
  <c r="Q438" i="5"/>
  <c r="Q437" i="5"/>
  <c r="Q436" i="5"/>
  <c r="Q435" i="5"/>
  <c r="Q434" i="5"/>
  <c r="Q433" i="5"/>
  <c r="Q432" i="5"/>
  <c r="Q431" i="5"/>
  <c r="Q430" i="5"/>
  <c r="Q429" i="5"/>
  <c r="Q428" i="5"/>
  <c r="Q427" i="5"/>
  <c r="Q426" i="5"/>
  <c r="Q425" i="5"/>
  <c r="Q424" i="5"/>
  <c r="Q423" i="5"/>
  <c r="Q422" i="5"/>
  <c r="Q421" i="5"/>
  <c r="Q420" i="5"/>
  <c r="Q419" i="5"/>
  <c r="Q418" i="5"/>
  <c r="Q417" i="5"/>
  <c r="Q416" i="5"/>
  <c r="Q415" i="5"/>
  <c r="Q414" i="5"/>
  <c r="Q413" i="5"/>
  <c r="Q412" i="5"/>
  <c r="Q411" i="5"/>
  <c r="Q410" i="5"/>
  <c r="Q409" i="5"/>
  <c r="Q408" i="5"/>
  <c r="Q407" i="5"/>
  <c r="Q406" i="5"/>
  <c r="Q405" i="5"/>
  <c r="Q404" i="5"/>
  <c r="Q403" i="5"/>
  <c r="Q402" i="5"/>
  <c r="Q401" i="5"/>
  <c r="Q400" i="5"/>
  <c r="Q399" i="5"/>
  <c r="Q398" i="5"/>
  <c r="Q397" i="5"/>
  <c r="Q396" i="5"/>
  <c r="Q395" i="5"/>
  <c r="Q394" i="5"/>
  <c r="Q393" i="5"/>
  <c r="Q392" i="5"/>
  <c r="Q391" i="5"/>
  <c r="Q390" i="5"/>
  <c r="Q389" i="5"/>
  <c r="Q388" i="5"/>
  <c r="Q387" i="5"/>
  <c r="Q386" i="5"/>
  <c r="Q385" i="5"/>
  <c r="Q384" i="5"/>
  <c r="Q383" i="5"/>
  <c r="Q382" i="5"/>
  <c r="Q381" i="5"/>
  <c r="Q380" i="5"/>
  <c r="Q379" i="5"/>
  <c r="Q378" i="5"/>
  <c r="Q377" i="5"/>
  <c r="Q376" i="5"/>
  <c r="Q375" i="5"/>
  <c r="Q374" i="5"/>
  <c r="Q373" i="5"/>
  <c r="Q372" i="5"/>
  <c r="Q371" i="5"/>
  <c r="Q370" i="5"/>
  <c r="Q369" i="5"/>
  <c r="Q368" i="5"/>
  <c r="Q367" i="5"/>
  <c r="Q366" i="5"/>
  <c r="Q365" i="5"/>
  <c r="Q364" i="5"/>
  <c r="Q363" i="5"/>
  <c r="Q362" i="5"/>
  <c r="Q361" i="5"/>
  <c r="Q360" i="5"/>
  <c r="Q359" i="5"/>
  <c r="Q358" i="5"/>
  <c r="Q357" i="5"/>
  <c r="Q356" i="5"/>
  <c r="Q355" i="5"/>
  <c r="Q354" i="5"/>
  <c r="Q353" i="5"/>
  <c r="Q352" i="5"/>
  <c r="Q351" i="5"/>
  <c r="Q350" i="5"/>
  <c r="Q349" i="5"/>
  <c r="Q348" i="5"/>
  <c r="Q347" i="5"/>
  <c r="Q346" i="5"/>
  <c r="Q345" i="5"/>
  <c r="Q344" i="5"/>
  <c r="Q343" i="5"/>
  <c r="Q342" i="5"/>
  <c r="Q341" i="5"/>
  <c r="Q340" i="5"/>
  <c r="Q339" i="5"/>
  <c r="Q338" i="5"/>
  <c r="Q337" i="5"/>
  <c r="Q336" i="5"/>
  <c r="Q335" i="5"/>
  <c r="Q334" i="5"/>
  <c r="Q333" i="5"/>
  <c r="Q332" i="5"/>
  <c r="Q331" i="5"/>
  <c r="Q330" i="5"/>
  <c r="Q329" i="5"/>
  <c r="Q328" i="5"/>
  <c r="Q327" i="5"/>
  <c r="Q326" i="5"/>
  <c r="Q325" i="5"/>
  <c r="Q324" i="5"/>
  <c r="Q323" i="5"/>
  <c r="Q322" i="5"/>
  <c r="Q321" i="5"/>
  <c r="Q320" i="5"/>
  <c r="Q319" i="5"/>
  <c r="Q318" i="5"/>
  <c r="Q317" i="5"/>
  <c r="Q316" i="5"/>
  <c r="Q315" i="5"/>
  <c r="Q314" i="5"/>
  <c r="Q313" i="5"/>
  <c r="Q312" i="5"/>
  <c r="Q311" i="5"/>
  <c r="Q310" i="5"/>
  <c r="Q309" i="5"/>
  <c r="Q308" i="5"/>
  <c r="Q307" i="5"/>
  <c r="Q306" i="5"/>
  <c r="Q305" i="5"/>
  <c r="Q304" i="5"/>
  <c r="Q303" i="5"/>
  <c r="Q302" i="5"/>
  <c r="Q301" i="5"/>
  <c r="Q300" i="5"/>
  <c r="Q299" i="5"/>
  <c r="Q298" i="5"/>
  <c r="Q297" i="5"/>
  <c r="Q296" i="5"/>
  <c r="Q295" i="5"/>
  <c r="Q294" i="5"/>
  <c r="Q293" i="5"/>
  <c r="Q292" i="5"/>
  <c r="Q291" i="5"/>
  <c r="Q290" i="5"/>
  <c r="Q289" i="5"/>
  <c r="Q288" i="5"/>
  <c r="Q287" i="5"/>
  <c r="Q286" i="5"/>
  <c r="Q285" i="5"/>
  <c r="Q284" i="5"/>
  <c r="Q283" i="5"/>
  <c r="Q282" i="5"/>
  <c r="Q281" i="5"/>
  <c r="Q280" i="5"/>
  <c r="Q279" i="5"/>
  <c r="Q278" i="5"/>
  <c r="Q277" i="5"/>
  <c r="Q276" i="5"/>
  <c r="Q275" i="5"/>
  <c r="Q274" i="5"/>
  <c r="Q273" i="5"/>
  <c r="Q272" i="5"/>
  <c r="Q271" i="5"/>
  <c r="Q270" i="5"/>
  <c r="Q269" i="5"/>
  <c r="Q268" i="5"/>
  <c r="Q267" i="5"/>
  <c r="Q266" i="5"/>
  <c r="Q265" i="5"/>
  <c r="Q264" i="5"/>
  <c r="Q263" i="5"/>
  <c r="Q262" i="5"/>
  <c r="Q261" i="5"/>
  <c r="Q260" i="5"/>
  <c r="Q259" i="5"/>
  <c r="Q258" i="5"/>
  <c r="Q257" i="5"/>
  <c r="Q256" i="5"/>
  <c r="Q255" i="5"/>
  <c r="Q254" i="5"/>
  <c r="Q253" i="5"/>
  <c r="Q252" i="5"/>
  <c r="Q251" i="5"/>
  <c r="Q250" i="5"/>
  <c r="Q249" i="5"/>
  <c r="Q248" i="5"/>
  <c r="Q247" i="5"/>
  <c r="Q246" i="5"/>
  <c r="Q245" i="5"/>
  <c r="Q244" i="5"/>
  <c r="Q243" i="5"/>
  <c r="Q242" i="5"/>
  <c r="Q241" i="5"/>
  <c r="Q240" i="5"/>
  <c r="Q239" i="5"/>
  <c r="Q238" i="5"/>
  <c r="Q237" i="5"/>
  <c r="Q236" i="5"/>
  <c r="Q235" i="5"/>
  <c r="Q234" i="5"/>
  <c r="Q233" i="5"/>
  <c r="Q232" i="5"/>
  <c r="Q231" i="5"/>
  <c r="Q230" i="5"/>
  <c r="Q229" i="5"/>
  <c r="Q228" i="5"/>
  <c r="Q227" i="5"/>
  <c r="Q226" i="5"/>
  <c r="Q225" i="5"/>
  <c r="Q224" i="5"/>
  <c r="Q223" i="5"/>
  <c r="Q222" i="5"/>
  <c r="Q221" i="5"/>
  <c r="Q220" i="5"/>
  <c r="Q219" i="5"/>
  <c r="Q218" i="5"/>
  <c r="Q217" i="5"/>
  <c r="Q216" i="5"/>
  <c r="Q215" i="5"/>
  <c r="Q214" i="5"/>
  <c r="Q213" i="5"/>
  <c r="Q212" i="5"/>
  <c r="Q211" i="5"/>
  <c r="Q210" i="5"/>
  <c r="Q209" i="5"/>
  <c r="Q208" i="5"/>
  <c r="Q207" i="5"/>
  <c r="Q206" i="5"/>
  <c r="Q205" i="5"/>
  <c r="Q204" i="5"/>
  <c r="Q203" i="5"/>
  <c r="Q202" i="5"/>
  <c r="Q201" i="5"/>
  <c r="Q200" i="5"/>
  <c r="Q199" i="5"/>
  <c r="Q198" i="5"/>
  <c r="Q197" i="5"/>
  <c r="Q196" i="5"/>
  <c r="Q195" i="5"/>
  <c r="Q194" i="5"/>
  <c r="Q193" i="5"/>
  <c r="Q192" i="5"/>
  <c r="Q191" i="5"/>
  <c r="Q190" i="5"/>
  <c r="Q189" i="5"/>
  <c r="Q188" i="5"/>
  <c r="Q187" i="5"/>
  <c r="Q186" i="5"/>
  <c r="Q185" i="5"/>
  <c r="Q184" i="5"/>
  <c r="Q183" i="5"/>
  <c r="Q182" i="5"/>
  <c r="Q181" i="5"/>
  <c r="Q180" i="5"/>
  <c r="Q179" i="5"/>
  <c r="Q178" i="5"/>
  <c r="Q177" i="5"/>
  <c r="Q176" i="5"/>
  <c r="Q175" i="5"/>
  <c r="Q174" i="5"/>
  <c r="Q173" i="5"/>
  <c r="Q172" i="5"/>
  <c r="Q171" i="5"/>
  <c r="Q170" i="5"/>
  <c r="Q169" i="5"/>
  <c r="Q168" i="5"/>
  <c r="Q167" i="5"/>
  <c r="Q166" i="5"/>
  <c r="Q165" i="5"/>
  <c r="Q164" i="5"/>
  <c r="Q163" i="5"/>
  <c r="Q162" i="5"/>
  <c r="Q161" i="5"/>
  <c r="Q160" i="5"/>
  <c r="Q159" i="5"/>
  <c r="Q158" i="5"/>
  <c r="Q157" i="5"/>
  <c r="Q156" i="5"/>
  <c r="Q155" i="5"/>
  <c r="Q154" i="5"/>
  <c r="Q153" i="5"/>
  <c r="Q152" i="5"/>
  <c r="Q151" i="5"/>
  <c r="Q150" i="5"/>
  <c r="Q149" i="5"/>
  <c r="Q148" i="5"/>
  <c r="Q147" i="5"/>
  <c r="Q146" i="5"/>
  <c r="Q145" i="5"/>
  <c r="Q144" i="5"/>
  <c r="Q143" i="5"/>
  <c r="Q142" i="5"/>
  <c r="Q141" i="5"/>
  <c r="Q140" i="5"/>
  <c r="Q139" i="5"/>
  <c r="Q138" i="5"/>
  <c r="Q137" i="5"/>
  <c r="Q136" i="5"/>
  <c r="Q135" i="5"/>
  <c r="Q134" i="5"/>
  <c r="Q133" i="5"/>
  <c r="Q132" i="5"/>
  <c r="Q131" i="5"/>
  <c r="Q130" i="5"/>
  <c r="Q129" i="5"/>
  <c r="Q128" i="5"/>
  <c r="Q127" i="5"/>
  <c r="Q126" i="5"/>
  <c r="Q125" i="5"/>
  <c r="Q124" i="5"/>
  <c r="Q123" i="5"/>
  <c r="Q122" i="5"/>
  <c r="Q121" i="5"/>
  <c r="Q120" i="5"/>
  <c r="Q119" i="5"/>
  <c r="Q118" i="5"/>
  <c r="Q117" i="5"/>
  <c r="Q116" i="5"/>
  <c r="Q115" i="5"/>
  <c r="Q114" i="5"/>
  <c r="Q113" i="5"/>
  <c r="Q112" i="5"/>
  <c r="Q111" i="5"/>
  <c r="Q110" i="5"/>
  <c r="Q109" i="5"/>
  <c r="Q108" i="5"/>
  <c r="Q107" i="5"/>
  <c r="Q106" i="5"/>
  <c r="Q105" i="5"/>
  <c r="Q104" i="5"/>
  <c r="Q103" i="5"/>
  <c r="Q102" i="5"/>
  <c r="Q101" i="5"/>
  <c r="Q100" i="5"/>
  <c r="Q99" i="5"/>
  <c r="Q98" i="5"/>
  <c r="Q97" i="5"/>
  <c r="Q96" i="5"/>
  <c r="Q95" i="5"/>
  <c r="Q94" i="5"/>
  <c r="Q93" i="5"/>
  <c r="Q92" i="5"/>
  <c r="Q91" i="5"/>
  <c r="Q90" i="5"/>
  <c r="Q89" i="5"/>
  <c r="Q88" i="5"/>
  <c r="Q87" i="5"/>
  <c r="Q86" i="5"/>
  <c r="Q85" i="5"/>
  <c r="Q84" i="5"/>
  <c r="Q83" i="5"/>
  <c r="Q82" i="5"/>
  <c r="Q81" i="5"/>
  <c r="Q80" i="5"/>
  <c r="Q79" i="5"/>
  <c r="Q78" i="5"/>
  <c r="Q77" i="5"/>
  <c r="Q76" i="5"/>
  <c r="Q75" i="5"/>
  <c r="Q74" i="5"/>
  <c r="Q73" i="5"/>
  <c r="Q72" i="5"/>
  <c r="Q71" i="5"/>
  <c r="Q70" i="5"/>
  <c r="Q69" i="5"/>
  <c r="Q68" i="5"/>
  <c r="Q67" i="5"/>
  <c r="Q66" i="5"/>
  <c r="Q65" i="5"/>
  <c r="Q64" i="5"/>
  <c r="Q63" i="5"/>
  <c r="Q62" i="5"/>
  <c r="Q61" i="5"/>
  <c r="Q60" i="5"/>
  <c r="Q59" i="5"/>
  <c r="Q58" i="5"/>
  <c r="Q57" i="5"/>
  <c r="Q56" i="5"/>
  <c r="Q55" i="5"/>
  <c r="Q54" i="5"/>
  <c r="Q53" i="5"/>
  <c r="Q52" i="5"/>
  <c r="Q51" i="5"/>
  <c r="Q50" i="5"/>
  <c r="Q49" i="5"/>
  <c r="Q48" i="5"/>
  <c r="Q47" i="5"/>
  <c r="Q46" i="5"/>
  <c r="Q45" i="5"/>
  <c r="Q44" i="5"/>
  <c r="Q43" i="5"/>
  <c r="Q42" i="5"/>
  <c r="Q41" i="5"/>
  <c r="Q40" i="5"/>
  <c r="Q39" i="5"/>
  <c r="Q38" i="5"/>
  <c r="Q37" i="5"/>
  <c r="Q36" i="5"/>
  <c r="Q35" i="5"/>
  <c r="Q34" i="5"/>
  <c r="Q33" i="5"/>
  <c r="Q32" i="5"/>
  <c r="Q31" i="5"/>
  <c r="Q30" i="5"/>
  <c r="Q29" i="5"/>
  <c r="Q28" i="5"/>
  <c r="Q27" i="5"/>
  <c r="Q26" i="5"/>
  <c r="Q25" i="5"/>
  <c r="Q24" i="5"/>
  <c r="Q23" i="5"/>
  <c r="Q22" i="5"/>
  <c r="Q21" i="5"/>
  <c r="Q20" i="5"/>
  <c r="Z19" i="5"/>
  <c r="Q19" i="5"/>
  <c r="Z18" i="5"/>
  <c r="Q18" i="5"/>
  <c r="Z17" i="5"/>
  <c r="Q17" i="5"/>
  <c r="Z16" i="5"/>
  <c r="Q16" i="5"/>
  <c r="Z15" i="5"/>
  <c r="Q15" i="5"/>
  <c r="Z14" i="5"/>
  <c r="Q14" i="5"/>
  <c r="Z13" i="5"/>
  <c r="Q13" i="5"/>
  <c r="Z12" i="5"/>
  <c r="Q12" i="5"/>
  <c r="Z11" i="5"/>
  <c r="Q11" i="5"/>
  <c r="Z10" i="5"/>
  <c r="Q10" i="5"/>
  <c r="Z9" i="5"/>
  <c r="Q9" i="5"/>
  <c r="Z8" i="5"/>
  <c r="Q8" i="5"/>
  <c r="Z7" i="5"/>
  <c r="Q7" i="5"/>
  <c r="Z6" i="5"/>
  <c r="Q6" i="5"/>
  <c r="AE5" i="5"/>
  <c r="AE5" i="5" a="1"/>
  <c r="AD5" i="5"/>
  <c r="AD5" i="5" a="1"/>
  <c r="AC5" i="5"/>
  <c r="AC5" i="5" a="1"/>
  <c r="Z5" i="5"/>
  <c r="Q5" i="5"/>
  <c r="Q4" i="5"/>
  <c r="Q3" i="5"/>
  <c r="Q2" i="5"/>
  <c r="F601" i="8"/>
  <c r="F600" i="8"/>
  <c r="H11" i="8"/>
  <c r="H11" i="8" a="1"/>
  <c r="C4" i="8"/>
  <c r="C4" i="8" a="1"/>
  <c r="H8" i="8"/>
  <c r="H7" i="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<sst xmlns="http://schemas.openxmlformats.org/spreadsheetml/2006/main" count="94760" uniqueCount="2213">
  <si>
    <t>Shivanand Sahani</t>
  </si>
  <si>
    <t>Aslam Raza</t>
  </si>
  <si>
    <t>Aniruddha Kekapure</t>
  </si>
  <si>
    <t>Rohan Kale</t>
  </si>
  <si>
    <t>Ashwini Adsare</t>
  </si>
  <si>
    <t>Ranjeet Mandal</t>
  </si>
  <si>
    <t>Ramkrishna Das Adhikary</t>
  </si>
  <si>
    <t>Ashish Pandey</t>
  </si>
  <si>
    <t>Jay Prakash Kumar</t>
  </si>
  <si>
    <t>Aditya Agarwal</t>
  </si>
  <si>
    <t>Atif Siddiqui</t>
  </si>
  <si>
    <t>Ashish Kumar</t>
  </si>
  <si>
    <t>Rhushikesh Mane</t>
  </si>
  <si>
    <t>Sagar Jeur</t>
  </si>
  <si>
    <t>Rahul Kumar Prajapati</t>
  </si>
  <si>
    <t>Suvankar Adhikary</t>
  </si>
  <si>
    <t>Suvankar Chakraborty</t>
  </si>
  <si>
    <t>Sajal Singhal</t>
  </si>
  <si>
    <t>Ranjeet Kumar</t>
  </si>
  <si>
    <t>Dannana Jhammi</t>
  </si>
  <si>
    <t>Adhir Samal</t>
  </si>
  <si>
    <t>Quantity</t>
  </si>
  <si>
    <t>Category</t>
  </si>
  <si>
    <t>Product</t>
  </si>
  <si>
    <t>Status</t>
  </si>
  <si>
    <t>Cost</t>
  </si>
  <si>
    <t>Delhi</t>
  </si>
  <si>
    <t>Chandigarh</t>
  </si>
  <si>
    <t>Jignesh Mhatre</t>
  </si>
  <si>
    <t>Jagdeep</t>
  </si>
  <si>
    <t>Rajesh Variya</t>
  </si>
  <si>
    <t>Amit Singh</t>
  </si>
  <si>
    <t>Vinod Mehta</t>
  </si>
  <si>
    <t>Delivered</t>
  </si>
  <si>
    <t>Shipped</t>
  </si>
  <si>
    <t>Order</t>
  </si>
  <si>
    <t>Keyboard</t>
  </si>
  <si>
    <t>Mouse</t>
  </si>
  <si>
    <t>Monitor</t>
  </si>
  <si>
    <t>HDD</t>
  </si>
  <si>
    <t>SSD</t>
  </si>
  <si>
    <t>CPU</t>
  </si>
  <si>
    <t>RAM</t>
  </si>
  <si>
    <t>MotherBoard</t>
  </si>
  <si>
    <t>Graphic Card</t>
  </si>
  <si>
    <t>Cabinet</t>
  </si>
  <si>
    <t>USB Keyboard</t>
  </si>
  <si>
    <t>USB Mouse</t>
  </si>
  <si>
    <t>Wireless Mouse</t>
  </si>
  <si>
    <t>Wireless Keyboard</t>
  </si>
  <si>
    <t>21" LCD Display</t>
  </si>
  <si>
    <t>Intel i3 11th gen.</t>
  </si>
  <si>
    <t>4GB Graphic card</t>
  </si>
  <si>
    <t>19" LED Display</t>
  </si>
  <si>
    <t>2 TB HDD</t>
  </si>
  <si>
    <t>2 TB SSD</t>
  </si>
  <si>
    <t xml:space="preserve">RYZEN 3rd gen. 3500 </t>
  </si>
  <si>
    <t>2GB Graphic Card</t>
  </si>
  <si>
    <t>Compact with 1 Fan</t>
  </si>
  <si>
    <t>USB Backlight Keyboard</t>
  </si>
  <si>
    <t>Ergonomic Mouse</t>
  </si>
  <si>
    <t>15" LCD Dsipaly</t>
  </si>
  <si>
    <t>1 TB SSD</t>
  </si>
  <si>
    <t>Intel i5 12th gen.</t>
  </si>
  <si>
    <t>4 GB DDR4 Ram</t>
  </si>
  <si>
    <t>Micro ATX motherboard</t>
  </si>
  <si>
    <t>Standard ATX motherboard</t>
  </si>
  <si>
    <t>BTX motherboard</t>
  </si>
  <si>
    <t>Gaming Box Cabinet</t>
  </si>
  <si>
    <t>8 GB DDR4 RAM</t>
  </si>
  <si>
    <t>16 GB DDR4 RAM</t>
  </si>
  <si>
    <t>17" LCD Display</t>
  </si>
  <si>
    <t>26" LCD Display</t>
  </si>
  <si>
    <t>I7 - intel 12th Generation</t>
  </si>
  <si>
    <t>512 GB M.2</t>
  </si>
  <si>
    <t>Dell</t>
  </si>
  <si>
    <t>Samsung</t>
  </si>
  <si>
    <t>Western Digital</t>
  </si>
  <si>
    <t>Intel</t>
  </si>
  <si>
    <t>Hynix</t>
  </si>
  <si>
    <t>Nvidia</t>
  </si>
  <si>
    <t>Gigabyte</t>
  </si>
  <si>
    <t>Asus</t>
  </si>
  <si>
    <t>Seagate</t>
  </si>
  <si>
    <t>MSI</t>
  </si>
  <si>
    <t>Acer</t>
  </si>
  <si>
    <t>Brand</t>
  </si>
  <si>
    <t>257 GB SSD</t>
  </si>
  <si>
    <t>9 GB DDR4 RAM</t>
  </si>
  <si>
    <t>Computer Case</t>
  </si>
  <si>
    <t>4 Fans Cabinet</t>
  </si>
  <si>
    <t>3 TB HDD</t>
  </si>
  <si>
    <t>513 GB M.2</t>
  </si>
  <si>
    <t>RYZEN 3rd gen. 3501</t>
  </si>
  <si>
    <t>17 GB DDR4 RAM</t>
  </si>
  <si>
    <t>5 GB DDR4 Ram</t>
  </si>
  <si>
    <t>258 GB SSD</t>
  </si>
  <si>
    <t>10 GB DDR4 RAM</t>
  </si>
  <si>
    <t>NIC</t>
  </si>
  <si>
    <t>Printer</t>
  </si>
  <si>
    <t>5 Fans Cabinet</t>
  </si>
  <si>
    <t>4 TB HDD</t>
  </si>
  <si>
    <t>514 GB M.2</t>
  </si>
  <si>
    <t>RYZEN 3rd gen. 3502</t>
  </si>
  <si>
    <t>18 GB DDR4 RAM</t>
  </si>
  <si>
    <t>3 TB SSD</t>
  </si>
  <si>
    <t>6 GB DDR4 Ram</t>
  </si>
  <si>
    <t>259 GB SSD</t>
  </si>
  <si>
    <t>11 GB DDR4 RAM</t>
  </si>
  <si>
    <t>Motherboard</t>
  </si>
  <si>
    <t>6 Fans Cabinet</t>
  </si>
  <si>
    <t>5 TB HDD</t>
  </si>
  <si>
    <t>515 GB M.2</t>
  </si>
  <si>
    <t>RYZEN 3rd gen. 3503</t>
  </si>
  <si>
    <t>19 GB DDR4 RAM</t>
  </si>
  <si>
    <t>4 TB SSD</t>
  </si>
  <si>
    <t>7 GB DDR4 Ram</t>
  </si>
  <si>
    <t>260 GB SSD</t>
  </si>
  <si>
    <t>12 GB DDR4 RAM</t>
  </si>
  <si>
    <t>7 Fans Cabinet</t>
  </si>
  <si>
    <t>6 TB HDD</t>
  </si>
  <si>
    <t>516 GB M.2</t>
  </si>
  <si>
    <t>RYZEN 3rd gen. 3504</t>
  </si>
  <si>
    <t>20 GB DDR4 RAM</t>
  </si>
  <si>
    <t>5 TB SSD</t>
  </si>
  <si>
    <t>8 GB DDR4 Ram</t>
  </si>
  <si>
    <t>261 GB SSD</t>
  </si>
  <si>
    <t>13 GB DDR4 RAM</t>
  </si>
  <si>
    <t>8 Fans Cabinet</t>
  </si>
  <si>
    <t>7 TB HDD</t>
  </si>
  <si>
    <t>517 GB M.2</t>
  </si>
  <si>
    <t>RYZEN 3rd gen. 3505</t>
  </si>
  <si>
    <t>21 GB DDR4 RAM</t>
  </si>
  <si>
    <t>6 TB SSD</t>
  </si>
  <si>
    <t>9 GB DDR4 Ram</t>
  </si>
  <si>
    <t>262 GB SSD</t>
  </si>
  <si>
    <t>14 GB DDR4 RAM</t>
  </si>
  <si>
    <t>9 Fans Cabinet</t>
  </si>
  <si>
    <t>8 TB HDD</t>
  </si>
  <si>
    <t>518 GB M.2</t>
  </si>
  <si>
    <t>RYZEN 3rd gen. 3506</t>
  </si>
  <si>
    <t>22 GB DDR4 RAM</t>
  </si>
  <si>
    <t>7 TB SSD</t>
  </si>
  <si>
    <t>10 GB DDR4 Ram</t>
  </si>
  <si>
    <t>263 GB SSD</t>
  </si>
  <si>
    <t>15 GB DDR4 RAM</t>
  </si>
  <si>
    <t>10 Fans Cabinet</t>
  </si>
  <si>
    <t>9 TB HDD</t>
  </si>
  <si>
    <t>519 GB M.2</t>
  </si>
  <si>
    <t>RYZEN 3rd gen. 3507</t>
  </si>
  <si>
    <t>23 GB DDR4 RAM</t>
  </si>
  <si>
    <t>8 TB SSD</t>
  </si>
  <si>
    <t>11 GB DDR4 Ram</t>
  </si>
  <si>
    <t>264 GB SSD</t>
  </si>
  <si>
    <t>11 Fans Cabinet</t>
  </si>
  <si>
    <t>10 TB HDD</t>
  </si>
  <si>
    <t>520 GB M.2</t>
  </si>
  <si>
    <t>RYZEN 3rd gen. 3508</t>
  </si>
  <si>
    <t>24 GB DDR4 RAM</t>
  </si>
  <si>
    <t>9 TB SSD</t>
  </si>
  <si>
    <t>12 GB DDR4 Ram</t>
  </si>
  <si>
    <t>265 GB SSD</t>
  </si>
  <si>
    <t>12 Fans Cabinet</t>
  </si>
  <si>
    <t>11 TB HDD</t>
  </si>
  <si>
    <t>521 GB M.2</t>
  </si>
  <si>
    <t>RYZEN 3rd gen. 3509</t>
  </si>
  <si>
    <t>25 GB DDR4 RAM</t>
  </si>
  <si>
    <t>10 TB SSD</t>
  </si>
  <si>
    <t>13 GB DDR4 Ram</t>
  </si>
  <si>
    <t>266 GB SSD</t>
  </si>
  <si>
    <t>13 Fans Cabinet</t>
  </si>
  <si>
    <t>12 TB HDD</t>
  </si>
  <si>
    <t>522 GB M.2</t>
  </si>
  <si>
    <t>RYZEN 3rd gen. 3510</t>
  </si>
  <si>
    <t>26 GB DDR4 RAM</t>
  </si>
  <si>
    <t>11 TB SSD</t>
  </si>
  <si>
    <t>14 GB DDR4 Ram</t>
  </si>
  <si>
    <t>267 GB SSD</t>
  </si>
  <si>
    <t>14 Fans Cabinet</t>
  </si>
  <si>
    <t>13 TB HDD</t>
  </si>
  <si>
    <t>523 GB M.2</t>
  </si>
  <si>
    <t>RYZEN 3rd gen. 3511</t>
  </si>
  <si>
    <t>27 GB DDR4 RAM</t>
  </si>
  <si>
    <t>12 TB SSD</t>
  </si>
  <si>
    <t>15 GB DDR4 Ram</t>
  </si>
  <si>
    <t>268 GB SSD</t>
  </si>
  <si>
    <t>15 Fans Cabinet</t>
  </si>
  <si>
    <t>14 TB HDD</t>
  </si>
  <si>
    <t>524 GB M.2</t>
  </si>
  <si>
    <t>RYZEN 3rd gen. 3512</t>
  </si>
  <si>
    <t>28 GB DDR4 RAM</t>
  </si>
  <si>
    <t>13 TB SSD</t>
  </si>
  <si>
    <t>16 GB DDR4 Ram</t>
  </si>
  <si>
    <t>269 GB SSD</t>
  </si>
  <si>
    <t>16 Fans Cabinet</t>
  </si>
  <si>
    <t>15 TB HDD</t>
  </si>
  <si>
    <t>525 GB M.2</t>
  </si>
  <si>
    <t>RYZEN 3rd gen. 3513</t>
  </si>
  <si>
    <t>29 GB DDR4 RAM</t>
  </si>
  <si>
    <t>14 TB SSD</t>
  </si>
  <si>
    <t>17 GB DDR4 Ram</t>
  </si>
  <si>
    <t>270 GB SSD</t>
  </si>
  <si>
    <t>17 Fans Cabinet</t>
  </si>
  <si>
    <t>16 TB HDD</t>
  </si>
  <si>
    <t>526 GB M.2</t>
  </si>
  <si>
    <t>RYZEN 3rd gen. 3514</t>
  </si>
  <si>
    <t>30 GB DDR4 RAM</t>
  </si>
  <si>
    <t>15 TB SSD</t>
  </si>
  <si>
    <t>18 GB DDR4 Ram</t>
  </si>
  <si>
    <t>271 GB SSD</t>
  </si>
  <si>
    <t>18 Fans Cabinet</t>
  </si>
  <si>
    <t>17 TB HDD</t>
  </si>
  <si>
    <t>527 GB M.2</t>
  </si>
  <si>
    <t>RYZEN 3rd gen. 3515</t>
  </si>
  <si>
    <t>31 GB DDR4 RAM</t>
  </si>
  <si>
    <t>16 TB SSD</t>
  </si>
  <si>
    <t>19 GB DDR4 Ram</t>
  </si>
  <si>
    <t>272 GB SSD</t>
  </si>
  <si>
    <t>19 Fans Cabinet</t>
  </si>
  <si>
    <t>18 TB HDD</t>
  </si>
  <si>
    <t>528 GB M.2</t>
  </si>
  <si>
    <t>RYZEN 3rd gen. 3516</t>
  </si>
  <si>
    <t>32 GB DDR4 RAM</t>
  </si>
  <si>
    <t>17 TB SSD</t>
  </si>
  <si>
    <t>20 GB DDR4 Ram</t>
  </si>
  <si>
    <t>273 GB SSD</t>
  </si>
  <si>
    <t>20 Fans Cabinet</t>
  </si>
  <si>
    <t>19 TB HDD</t>
  </si>
  <si>
    <t>529 GB M.2</t>
  </si>
  <si>
    <t>RYZEN 3rd gen. 3517</t>
  </si>
  <si>
    <t>33 GB DDR4 RAM</t>
  </si>
  <si>
    <t>18 TB SSD</t>
  </si>
  <si>
    <t>21 GB DDR4 Ram</t>
  </si>
  <si>
    <t>274 GB SSD</t>
  </si>
  <si>
    <t>21 Fans Cabinet</t>
  </si>
  <si>
    <t>20 TB HDD</t>
  </si>
  <si>
    <t>530 GB M.2</t>
  </si>
  <si>
    <t>RYZEN 3rd gen. 3518</t>
  </si>
  <si>
    <t>34 GB DDR4 RAM</t>
  </si>
  <si>
    <t>19 TB SSD</t>
  </si>
  <si>
    <t>22 GB DDR4 Ram</t>
  </si>
  <si>
    <t>275 GB SSD</t>
  </si>
  <si>
    <t>22 Fans Cabinet</t>
  </si>
  <si>
    <t>21 TB HDD</t>
  </si>
  <si>
    <t>531 GB M.2</t>
  </si>
  <si>
    <t>RYZEN 3rd gen. 3519</t>
  </si>
  <si>
    <t>35 GB DDR4 RAM</t>
  </si>
  <si>
    <t>20 TB SSD</t>
  </si>
  <si>
    <t>23 GB DDR4 Ram</t>
  </si>
  <si>
    <t>276 GB SSD</t>
  </si>
  <si>
    <t>23 Fans Cabinet</t>
  </si>
  <si>
    <t>22 TB HDD</t>
  </si>
  <si>
    <t>532 GB M.2</t>
  </si>
  <si>
    <t>RYZEN 3rd gen. 3520</t>
  </si>
  <si>
    <t>36 GB DDR4 RAM</t>
  </si>
  <si>
    <t>21 TB SSD</t>
  </si>
  <si>
    <t>24 GB DDR4 Ram</t>
  </si>
  <si>
    <t>277 GB SSD</t>
  </si>
  <si>
    <t>24 Fans Cabinet</t>
  </si>
  <si>
    <t>23 TB HDD</t>
  </si>
  <si>
    <t>533 GB M.2</t>
  </si>
  <si>
    <t>RYZEN 3rd gen. 3521</t>
  </si>
  <si>
    <t>37 GB DDR4 RAM</t>
  </si>
  <si>
    <t>22 TB SSD</t>
  </si>
  <si>
    <t>25 GB DDR4 Ram</t>
  </si>
  <si>
    <t>278 GB SSD</t>
  </si>
  <si>
    <t>25 Fans Cabinet</t>
  </si>
  <si>
    <t>24 TB HDD</t>
  </si>
  <si>
    <t>534 GB M.2</t>
  </si>
  <si>
    <t>RYZEN 3rd gen. 3522</t>
  </si>
  <si>
    <t>38 GB DDR4 RAM</t>
  </si>
  <si>
    <t>23 TB SSD</t>
  </si>
  <si>
    <t>26 GB DDR4 Ram</t>
  </si>
  <si>
    <t>279 GB SSD</t>
  </si>
  <si>
    <t>26 Fans Cabinet</t>
  </si>
  <si>
    <t>25 TB HDD</t>
  </si>
  <si>
    <t>535 GB M.2</t>
  </si>
  <si>
    <t>RYZEN 3rd gen. 3523</t>
  </si>
  <si>
    <t>39 GB DDR4 RAM</t>
  </si>
  <si>
    <t>24 TB SSD</t>
  </si>
  <si>
    <t>27 GB DDR4 Ram</t>
  </si>
  <si>
    <t>280 GB SSD</t>
  </si>
  <si>
    <t>27 Fans Cabinet</t>
  </si>
  <si>
    <t>26 TB HDD</t>
  </si>
  <si>
    <t>536 GB M.2</t>
  </si>
  <si>
    <t>RYZEN 3rd gen. 3524</t>
  </si>
  <si>
    <t>40 GB DDR4 RAM</t>
  </si>
  <si>
    <t>25 TB SSD</t>
  </si>
  <si>
    <t>28 GB DDR4 Ram</t>
  </si>
  <si>
    <t>281 GB SSD</t>
  </si>
  <si>
    <t>28 Fans Cabinet</t>
  </si>
  <si>
    <t>27 TB HDD</t>
  </si>
  <si>
    <t>537 GB M.2</t>
  </si>
  <si>
    <t>RYZEN 3rd gen. 3525</t>
  </si>
  <si>
    <t>41 GB DDR4 RAM</t>
  </si>
  <si>
    <t>26 TB SSD</t>
  </si>
  <si>
    <t>29 GB DDR4 Ram</t>
  </si>
  <si>
    <t>282 GB SSD</t>
  </si>
  <si>
    <t>29 Fans Cabinet</t>
  </si>
  <si>
    <t>28 TB HDD</t>
  </si>
  <si>
    <t>538 GB M.2</t>
  </si>
  <si>
    <t>RYZEN 3rd gen. 3526</t>
  </si>
  <si>
    <t>42 GB DDR4 RAM</t>
  </si>
  <si>
    <t>27 TB SSD</t>
  </si>
  <si>
    <t>30 GB DDR4 Ram</t>
  </si>
  <si>
    <t>283 GB SSD</t>
  </si>
  <si>
    <t>30 Fans Cabinet</t>
  </si>
  <si>
    <t>29 TB HDD</t>
  </si>
  <si>
    <t>539 GB M.2</t>
  </si>
  <si>
    <t>RYZEN 3rd gen. 3527</t>
  </si>
  <si>
    <t>43 GB DDR4 RAM</t>
  </si>
  <si>
    <t>28 TB SSD</t>
  </si>
  <si>
    <t>31 GB DDR4 Ram</t>
  </si>
  <si>
    <t>284 GB SSD</t>
  </si>
  <si>
    <t>31 Fans Cabinet</t>
  </si>
  <si>
    <t>30 TB HDD</t>
  </si>
  <si>
    <t>540 GB M.2</t>
  </si>
  <si>
    <t>RYZEN 3rd gen. 3528</t>
  </si>
  <si>
    <t>44 GB DDR4 RAM</t>
  </si>
  <si>
    <t>29 TB SSD</t>
  </si>
  <si>
    <t>32 GB DDR4 Ram</t>
  </si>
  <si>
    <t>285 GB SSD</t>
  </si>
  <si>
    <t>32 Fans Cabinet</t>
  </si>
  <si>
    <t>31 TB HDD</t>
  </si>
  <si>
    <t>541 GB M.2</t>
  </si>
  <si>
    <t>RYZEN 3rd gen. 3529</t>
  </si>
  <si>
    <t>45 GB DDR4 RAM</t>
  </si>
  <si>
    <t>30 TB SSD</t>
  </si>
  <si>
    <t>33 GB DDR4 Ram</t>
  </si>
  <si>
    <t>286 GB SSD</t>
  </si>
  <si>
    <t>33 Fans Cabinet</t>
  </si>
  <si>
    <t>32 TB HDD</t>
  </si>
  <si>
    <t>542 GB M.2</t>
  </si>
  <si>
    <t>RYZEN 3rd gen. 3530</t>
  </si>
  <si>
    <t>46 GB DDR4 RAM</t>
  </si>
  <si>
    <t>31 TB SSD</t>
  </si>
  <si>
    <t>34 GB DDR4 Ram</t>
  </si>
  <si>
    <t>287 GB SSD</t>
  </si>
  <si>
    <t>34 Fans Cabinet</t>
  </si>
  <si>
    <t>33 TB HDD</t>
  </si>
  <si>
    <t>543 GB M.2</t>
  </si>
  <si>
    <t>RYZEN 3rd gen. 3531</t>
  </si>
  <si>
    <t>47 GB DDR4 RAM</t>
  </si>
  <si>
    <t>32 TB SSD</t>
  </si>
  <si>
    <t>35 GB DDR4 Ram</t>
  </si>
  <si>
    <t>288 GB SSD</t>
  </si>
  <si>
    <t>35 Fans Cabinet</t>
  </si>
  <si>
    <t>34 TB HDD</t>
  </si>
  <si>
    <t>544 GB M.2</t>
  </si>
  <si>
    <t>RYZEN 3rd gen. 3532</t>
  </si>
  <si>
    <t>48 GB DDR4 RAM</t>
  </si>
  <si>
    <t>33 TB SSD</t>
  </si>
  <si>
    <t>36 GB DDR4 Ram</t>
  </si>
  <si>
    <t>289 GB SSD</t>
  </si>
  <si>
    <t>36 Fans Cabinet</t>
  </si>
  <si>
    <t>35 TB HDD</t>
  </si>
  <si>
    <t>545 GB M.2</t>
  </si>
  <si>
    <t>RYZEN 3rd gen. 3533</t>
  </si>
  <si>
    <t>49 GB DDR4 RAM</t>
  </si>
  <si>
    <t>34 TB SSD</t>
  </si>
  <si>
    <t>37 GB DDR4 Ram</t>
  </si>
  <si>
    <t>290 GB SSD</t>
  </si>
  <si>
    <t>37 Fans Cabinet</t>
  </si>
  <si>
    <t>36 TB HDD</t>
  </si>
  <si>
    <t>546 GB M.2</t>
  </si>
  <si>
    <t>RYZEN 3rd gen. 3534</t>
  </si>
  <si>
    <t>50 GB DDR4 RAM</t>
  </si>
  <si>
    <t>35 TB SSD</t>
  </si>
  <si>
    <t>38 GB DDR4 Ram</t>
  </si>
  <si>
    <t>291 GB SSD</t>
  </si>
  <si>
    <t>38 Fans Cabinet</t>
  </si>
  <si>
    <t>37 TB HDD</t>
  </si>
  <si>
    <t>547 GB M.2</t>
  </si>
  <si>
    <t>RYZEN 3rd gen. 3535</t>
  </si>
  <si>
    <t>51 GB DDR4 RAM</t>
  </si>
  <si>
    <t>36 TB SSD</t>
  </si>
  <si>
    <t>39 GB DDR4 Ram</t>
  </si>
  <si>
    <t>292 GB SSD</t>
  </si>
  <si>
    <t>39 Fans Cabinet</t>
  </si>
  <si>
    <t>38 TB HDD</t>
  </si>
  <si>
    <t>548 GB M.2</t>
  </si>
  <si>
    <t>RYZEN 3rd gen. 3536</t>
  </si>
  <si>
    <t>52 GB DDR4 RAM</t>
  </si>
  <si>
    <t>37 TB SSD</t>
  </si>
  <si>
    <t>40 GB DDR4 Ram</t>
  </si>
  <si>
    <t>293 GB SSD</t>
  </si>
  <si>
    <t>40 Fans Cabinet</t>
  </si>
  <si>
    <t>39 TB HDD</t>
  </si>
  <si>
    <t>549 GB M.2</t>
  </si>
  <si>
    <t>RYZEN 3rd gen. 3537</t>
  </si>
  <si>
    <t>53 GB DDR4 RAM</t>
  </si>
  <si>
    <t>38 TB SSD</t>
  </si>
  <si>
    <t>41 GB DDR4 Ram</t>
  </si>
  <si>
    <t>294 GB SSD</t>
  </si>
  <si>
    <t>41 Fans Cabinet</t>
  </si>
  <si>
    <t>40 TB HDD</t>
  </si>
  <si>
    <t>550 GB M.2</t>
  </si>
  <si>
    <t>RYZEN 3rd gen. 3538</t>
  </si>
  <si>
    <t>54 GB DDR4 RAM</t>
  </si>
  <si>
    <t>39 TB SSD</t>
  </si>
  <si>
    <t>42 GB DDR4 Ram</t>
  </si>
  <si>
    <t>295 GB SSD</t>
  </si>
  <si>
    <t>42 Fans Cabinet</t>
  </si>
  <si>
    <t>41 TB HDD</t>
  </si>
  <si>
    <t>551 GB M.2</t>
  </si>
  <si>
    <t>RYZEN 3rd gen. 3539</t>
  </si>
  <si>
    <t>55 GB DDR4 RAM</t>
  </si>
  <si>
    <t>40 TB SSD</t>
  </si>
  <si>
    <t>43 GB DDR4 Ram</t>
  </si>
  <si>
    <t>296 GB SSD</t>
  </si>
  <si>
    <t>43 Fans Cabinet</t>
  </si>
  <si>
    <t>42 TB HDD</t>
  </si>
  <si>
    <t>552 GB M.2</t>
  </si>
  <si>
    <t>RYZEN 3rd gen. 3540</t>
  </si>
  <si>
    <t>56 GB DDR4 RAM</t>
  </si>
  <si>
    <t>41 TB SSD</t>
  </si>
  <si>
    <t>44 GB DDR4 Ram</t>
  </si>
  <si>
    <t>297 GB SSD</t>
  </si>
  <si>
    <t>44 Fans Cabinet</t>
  </si>
  <si>
    <t>43 TB HDD</t>
  </si>
  <si>
    <t>553 GB M.2</t>
  </si>
  <si>
    <t>RYZEN 3rd gen. 3541</t>
  </si>
  <si>
    <t>57 GB DDR4 RAM</t>
  </si>
  <si>
    <t>42 TB SSD</t>
  </si>
  <si>
    <t>45 GB DDR4 Ram</t>
  </si>
  <si>
    <t>298 GB SSD</t>
  </si>
  <si>
    <t>45 Fans Cabinet</t>
  </si>
  <si>
    <t>44 TB HDD</t>
  </si>
  <si>
    <t>554 GB M.2</t>
  </si>
  <si>
    <t>RYZEN 3rd gen. 3542</t>
  </si>
  <si>
    <t>58 GB DDR4 RAM</t>
  </si>
  <si>
    <t>43 TB SSD</t>
  </si>
  <si>
    <t>46 GB DDR4 Ram</t>
  </si>
  <si>
    <t>299 GB SSD</t>
  </si>
  <si>
    <t>46 Fans Cabinet</t>
  </si>
  <si>
    <t>45 TB HDD</t>
  </si>
  <si>
    <t>555 GB M.2</t>
  </si>
  <si>
    <t>RYZEN 3rd gen. 3543</t>
  </si>
  <si>
    <t>59 GB DDR4 RAM</t>
  </si>
  <si>
    <t>44 TB SSD</t>
  </si>
  <si>
    <t>47 GB DDR4 Ram</t>
  </si>
  <si>
    <t>300 GB SSD</t>
  </si>
  <si>
    <t>47 Fans Cabinet</t>
  </si>
  <si>
    <t>46 TB HDD</t>
  </si>
  <si>
    <t>556 GB M.2</t>
  </si>
  <si>
    <t>RYZEN 3rd gen. 3544</t>
  </si>
  <si>
    <t>60 GB DDR4 RAM</t>
  </si>
  <si>
    <t>45 TB SSD</t>
  </si>
  <si>
    <t>48 GB DDR4 Ram</t>
  </si>
  <si>
    <t>301 GB SSD</t>
  </si>
  <si>
    <t>48 Fans Cabinet</t>
  </si>
  <si>
    <t>47 TB HDD</t>
  </si>
  <si>
    <t>557 GB M.2</t>
  </si>
  <si>
    <t>RYZEN 3rd gen. 3545</t>
  </si>
  <si>
    <t>61 GB DDR4 RAM</t>
  </si>
  <si>
    <t>46 TB SSD</t>
  </si>
  <si>
    <t>49 GB DDR4 Ram</t>
  </si>
  <si>
    <t>302 GB SSD</t>
  </si>
  <si>
    <t>49 Fans Cabinet</t>
  </si>
  <si>
    <t>48 TB HDD</t>
  </si>
  <si>
    <t>558 GB M.2</t>
  </si>
  <si>
    <t>RYZEN 3rd gen. 3546</t>
  </si>
  <si>
    <t>62 GB DDR4 RAM</t>
  </si>
  <si>
    <t>47 TB SSD</t>
  </si>
  <si>
    <t>50 GB DDR4 Ram</t>
  </si>
  <si>
    <t>303 GB SSD</t>
  </si>
  <si>
    <t>50 Fans Cabinet</t>
  </si>
  <si>
    <t>49 TB HDD</t>
  </si>
  <si>
    <t>559 GB M.2</t>
  </si>
  <si>
    <t>RYZEN 3rd gen. 3547</t>
  </si>
  <si>
    <t>63 GB DDR4 RAM</t>
  </si>
  <si>
    <t>48 TB SSD</t>
  </si>
  <si>
    <t>51 GB DDR4 Ram</t>
  </si>
  <si>
    <t>304 GB SSD</t>
  </si>
  <si>
    <t>51 Fans Cabinet</t>
  </si>
  <si>
    <t>50 TB HDD</t>
  </si>
  <si>
    <t>560 GB M.2</t>
  </si>
  <si>
    <t>RYZEN 3rd gen. 3548</t>
  </si>
  <si>
    <t>64 GB DDR4 RAM</t>
  </si>
  <si>
    <t>49 TB SSD</t>
  </si>
  <si>
    <t>52 GB DDR4 Ram</t>
  </si>
  <si>
    <t>305 GB SSD</t>
  </si>
  <si>
    <t>52 Fans Cabinet</t>
  </si>
  <si>
    <t>51 TB HDD</t>
  </si>
  <si>
    <t>561 GB M.2</t>
  </si>
  <si>
    <t>RYZEN 3rd gen. 3549</t>
  </si>
  <si>
    <t>65 GB DDR4 RAM</t>
  </si>
  <si>
    <t>50 TB SSD</t>
  </si>
  <si>
    <t>53 GB DDR4 Ram</t>
  </si>
  <si>
    <t>306 GB SSD</t>
  </si>
  <si>
    <t>53 Fans Cabinet</t>
  </si>
  <si>
    <t>52 TB HDD</t>
  </si>
  <si>
    <t>562 GB M.2</t>
  </si>
  <si>
    <t>RYZEN 3rd gen. 3550</t>
  </si>
  <si>
    <t>66 GB DDR4 RAM</t>
  </si>
  <si>
    <t>51 TB SSD</t>
  </si>
  <si>
    <t>54 GB DDR4 Ram</t>
  </si>
  <si>
    <t>307 GB SSD</t>
  </si>
  <si>
    <t>54 Fans Cabinet</t>
  </si>
  <si>
    <t>53 TB HDD</t>
  </si>
  <si>
    <t>563 GB M.2</t>
  </si>
  <si>
    <t>RYZEN 3rd gen. 3551</t>
  </si>
  <si>
    <t>67 GB DDR4 RAM</t>
  </si>
  <si>
    <t>52 TB SSD</t>
  </si>
  <si>
    <t>55 GB DDR4 Ram</t>
  </si>
  <si>
    <t>308 GB SSD</t>
  </si>
  <si>
    <t>55 Fans Cabinet</t>
  </si>
  <si>
    <t>54 TB HDD</t>
  </si>
  <si>
    <t>564 GB M.2</t>
  </si>
  <si>
    <t>RYZEN 3rd gen. 3552</t>
  </si>
  <si>
    <t>68 GB DDR4 RAM</t>
  </si>
  <si>
    <t>53 TB SSD</t>
  </si>
  <si>
    <t>56 GB DDR4 Ram</t>
  </si>
  <si>
    <t>309 GB SSD</t>
  </si>
  <si>
    <t>56 Fans Cabinet</t>
  </si>
  <si>
    <t>55 TB HDD</t>
  </si>
  <si>
    <t>565 GB M.2</t>
  </si>
  <si>
    <t>RYZEN 3rd gen. 3553</t>
  </si>
  <si>
    <t>69 GB DDR4 RAM</t>
  </si>
  <si>
    <t>54 TB SSD</t>
  </si>
  <si>
    <t>57 GB DDR4 Ram</t>
  </si>
  <si>
    <t>310 GB SSD</t>
  </si>
  <si>
    <t>57 Fans Cabinet</t>
  </si>
  <si>
    <t>56 TB HDD</t>
  </si>
  <si>
    <t>566 GB M.2</t>
  </si>
  <si>
    <t>RYZEN 3rd gen. 3554</t>
  </si>
  <si>
    <t>70 GB DDR4 RAM</t>
  </si>
  <si>
    <t>55 TB SSD</t>
  </si>
  <si>
    <t>58 GB DDR4 Ram</t>
  </si>
  <si>
    <t>311 GB SSD</t>
  </si>
  <si>
    <t>58 Fans Cabinet</t>
  </si>
  <si>
    <t>57 TB HDD</t>
  </si>
  <si>
    <t>567 GB M.2</t>
  </si>
  <si>
    <t>RYZEN 3rd gen. 3555</t>
  </si>
  <si>
    <t>71 GB DDR4 RAM</t>
  </si>
  <si>
    <t>56 TB SSD</t>
  </si>
  <si>
    <t>59 GB DDR4 Ram</t>
  </si>
  <si>
    <t>312 GB SSD</t>
  </si>
  <si>
    <t>59 Fans Cabinet</t>
  </si>
  <si>
    <t>58 TB HDD</t>
  </si>
  <si>
    <t>568 GB M.2</t>
  </si>
  <si>
    <t>RYZEN 3rd gen. 3556</t>
  </si>
  <si>
    <t>72 GB DDR4 RAM</t>
  </si>
  <si>
    <t>57 TB SSD</t>
  </si>
  <si>
    <t>60 GB DDR4 Ram</t>
  </si>
  <si>
    <t>313 GB SSD</t>
  </si>
  <si>
    <t>60 Fans Cabinet</t>
  </si>
  <si>
    <t>59 TB HDD</t>
  </si>
  <si>
    <t>569 GB M.2</t>
  </si>
  <si>
    <t>RYZEN 3rd gen. 3557</t>
  </si>
  <si>
    <t>73 GB DDR4 RAM</t>
  </si>
  <si>
    <t>58 TB SSD</t>
  </si>
  <si>
    <t>61 GB DDR4 Ram</t>
  </si>
  <si>
    <t>314 GB SSD</t>
  </si>
  <si>
    <t>61 Fans Cabinet</t>
  </si>
  <si>
    <t>60 TB HDD</t>
  </si>
  <si>
    <t>570 GB M.2</t>
  </si>
  <si>
    <t>RYZEN 3rd gen. 3558</t>
  </si>
  <si>
    <t>74 GB DDR4 RAM</t>
  </si>
  <si>
    <t>59 TB SSD</t>
  </si>
  <si>
    <t>62 GB DDR4 Ram</t>
  </si>
  <si>
    <t>315 GB SSD</t>
  </si>
  <si>
    <t>62 Fans Cabinet</t>
  </si>
  <si>
    <t>61 TB HDD</t>
  </si>
  <si>
    <t>571 GB M.2</t>
  </si>
  <si>
    <t>RYZEN 3rd gen. 3559</t>
  </si>
  <si>
    <t>75 GB DDR4 RAM</t>
  </si>
  <si>
    <t>60 TB SSD</t>
  </si>
  <si>
    <t>63 GB DDR4 Ram</t>
  </si>
  <si>
    <t>316 GB SSD</t>
  </si>
  <si>
    <t>63 Fans Cabinet</t>
  </si>
  <si>
    <t>62 TB HDD</t>
  </si>
  <si>
    <t>572 GB M.2</t>
  </si>
  <si>
    <t>RYZEN 3rd gen. 3560</t>
  </si>
  <si>
    <t>76 GB DDR4 RAM</t>
  </si>
  <si>
    <t>61 TB SSD</t>
  </si>
  <si>
    <t>64 GB DDR4 Ram</t>
  </si>
  <si>
    <t>317 GB SSD</t>
  </si>
  <si>
    <t>64 Fans Cabinet</t>
  </si>
  <si>
    <t>63 TB HDD</t>
  </si>
  <si>
    <t>573 GB M.2</t>
  </si>
  <si>
    <t>RYZEN 3rd gen. 3561</t>
  </si>
  <si>
    <t>77 GB DDR4 RAM</t>
  </si>
  <si>
    <t>62 TB SSD</t>
  </si>
  <si>
    <t>65 GB DDR4 Ram</t>
  </si>
  <si>
    <t>318 GB SSD</t>
  </si>
  <si>
    <t>65 Fans Cabinet</t>
  </si>
  <si>
    <t>64 TB HDD</t>
  </si>
  <si>
    <t>574 GB M.2</t>
  </si>
  <si>
    <t>RYZEN 3rd gen. 3562</t>
  </si>
  <si>
    <t>78 GB DDR4 RAM</t>
  </si>
  <si>
    <t>63 TB SSD</t>
  </si>
  <si>
    <t>66 GB DDR4 Ram</t>
  </si>
  <si>
    <t>319 GB SSD</t>
  </si>
  <si>
    <t>66 Fans Cabinet</t>
  </si>
  <si>
    <t>65 TB HDD</t>
  </si>
  <si>
    <t>575 GB M.2</t>
  </si>
  <si>
    <t>RYZEN 3rd gen. 3563</t>
  </si>
  <si>
    <t>79 GB DDR4 RAM</t>
  </si>
  <si>
    <t>64 TB SSD</t>
  </si>
  <si>
    <t>67 GB DDR4 Ram</t>
  </si>
  <si>
    <t>320 GB SSD</t>
  </si>
  <si>
    <t>67 Fans Cabinet</t>
  </si>
  <si>
    <t>66 TB HDD</t>
  </si>
  <si>
    <t>576 GB M.2</t>
  </si>
  <si>
    <t>RYZEN 3rd gen. 3564</t>
  </si>
  <si>
    <t>80 GB DDR4 RAM</t>
  </si>
  <si>
    <t>65 TB SSD</t>
  </si>
  <si>
    <t>68 GB DDR4 Ram</t>
  </si>
  <si>
    <t>321 GB SSD</t>
  </si>
  <si>
    <t>68 Fans Cabinet</t>
  </si>
  <si>
    <t>67 TB HDD</t>
  </si>
  <si>
    <t>577 GB M.2</t>
  </si>
  <si>
    <t>RYZEN 3rd gen. 3565</t>
  </si>
  <si>
    <t>81 GB DDR4 RAM</t>
  </si>
  <si>
    <t>66 TB SSD</t>
  </si>
  <si>
    <t>69 GB DDR4 Ram</t>
  </si>
  <si>
    <t>322 GB SSD</t>
  </si>
  <si>
    <t>69 Fans Cabinet</t>
  </si>
  <si>
    <t>68 TB HDD</t>
  </si>
  <si>
    <t>578 GB M.2</t>
  </si>
  <si>
    <t>RYZEN 3rd gen. 3566</t>
  </si>
  <si>
    <t>82 GB DDR4 RAM</t>
  </si>
  <si>
    <t>67 TB SSD</t>
  </si>
  <si>
    <t>70 GB DDR4 Ram</t>
  </si>
  <si>
    <t>323 GB SSD</t>
  </si>
  <si>
    <t>70 Fans Cabinet</t>
  </si>
  <si>
    <t>69 TB HDD</t>
  </si>
  <si>
    <t>579 GB M.2</t>
  </si>
  <si>
    <t>RYZEN 3rd gen. 3567</t>
  </si>
  <si>
    <t>83 GB DDR4 RAM</t>
  </si>
  <si>
    <t>68 TB SSD</t>
  </si>
  <si>
    <t>71 GB DDR4 Ram</t>
  </si>
  <si>
    <t>324 GB SSD</t>
  </si>
  <si>
    <t>71 Fans Cabinet</t>
  </si>
  <si>
    <t>70 TB HDD</t>
  </si>
  <si>
    <t>580 GB M.2</t>
  </si>
  <si>
    <t>RYZEN 3rd gen. 3568</t>
  </si>
  <si>
    <t>84 GB DDR4 RAM</t>
  </si>
  <si>
    <t>69 TB SSD</t>
  </si>
  <si>
    <t>72 GB DDR4 Ram</t>
  </si>
  <si>
    <t>325 GB SSD</t>
  </si>
  <si>
    <t>72 Fans Cabinet</t>
  </si>
  <si>
    <t>71 TB HDD</t>
  </si>
  <si>
    <t>581 GB M.2</t>
  </si>
  <si>
    <t>RYZEN 3rd gen. 3569</t>
  </si>
  <si>
    <t>85 GB DDR4 RAM</t>
  </si>
  <si>
    <t>70 TB SSD</t>
  </si>
  <si>
    <t>73 GB DDR4 Ram</t>
  </si>
  <si>
    <t>326 GB SSD</t>
  </si>
  <si>
    <t>73 Fans Cabinet</t>
  </si>
  <si>
    <t>72 TB HDD</t>
  </si>
  <si>
    <t>582 GB M.2</t>
  </si>
  <si>
    <t>RYZEN 3rd gen. 3570</t>
  </si>
  <si>
    <t>86 GB DDR4 RAM</t>
  </si>
  <si>
    <t>71 TB SSD</t>
  </si>
  <si>
    <t>74 GB DDR4 Ram</t>
  </si>
  <si>
    <t>327 GB SSD</t>
  </si>
  <si>
    <t>74 Fans Cabinet</t>
  </si>
  <si>
    <t>73 TB HDD</t>
  </si>
  <si>
    <t>583 GB M.2</t>
  </si>
  <si>
    <t>RYZEN 3rd gen. 3571</t>
  </si>
  <si>
    <t>87 GB DDR4 RAM</t>
  </si>
  <si>
    <t>72 TB SSD</t>
  </si>
  <si>
    <t>75 GB DDR4 Ram</t>
  </si>
  <si>
    <t>328 GB SSD</t>
  </si>
  <si>
    <t>75 Fans Cabinet</t>
  </si>
  <si>
    <t>74 TB HDD</t>
  </si>
  <si>
    <t>584 GB M.2</t>
  </si>
  <si>
    <t>RYZEN 3rd gen. 3572</t>
  </si>
  <si>
    <t>88 GB DDR4 RAM</t>
  </si>
  <si>
    <t>73 TB SSD</t>
  </si>
  <si>
    <t>76 GB DDR4 Ram</t>
  </si>
  <si>
    <t>329 GB SSD</t>
  </si>
  <si>
    <t>76 Fans Cabinet</t>
  </si>
  <si>
    <t>75 TB HDD</t>
  </si>
  <si>
    <t>585 GB M.2</t>
  </si>
  <si>
    <t>RYZEN 3rd gen. 3573</t>
  </si>
  <si>
    <t>89 GB DDR4 RAM</t>
  </si>
  <si>
    <t>74 TB SSD</t>
  </si>
  <si>
    <t>77 GB DDR4 Ram</t>
  </si>
  <si>
    <t>330 GB SSD</t>
  </si>
  <si>
    <t>77 Fans Cabinet</t>
  </si>
  <si>
    <t>76 TB HDD</t>
  </si>
  <si>
    <t>586 GB M.2</t>
  </si>
  <si>
    <t>RYZEN 3rd gen. 3574</t>
  </si>
  <si>
    <t>90 GB DDR4 RAM</t>
  </si>
  <si>
    <t>75 TB SSD</t>
  </si>
  <si>
    <t>78 GB DDR4 Ram</t>
  </si>
  <si>
    <t>331 GB SSD</t>
  </si>
  <si>
    <t>78 Fans Cabinet</t>
  </si>
  <si>
    <t>77 TB HDD</t>
  </si>
  <si>
    <t>587 GB M.2</t>
  </si>
  <si>
    <t>RYZEN 3rd gen. 3575</t>
  </si>
  <si>
    <t>91 GB DDR4 RAM</t>
  </si>
  <si>
    <t>76 TB SSD</t>
  </si>
  <si>
    <t>79 GB DDR4 Ram</t>
  </si>
  <si>
    <t>332 GB SSD</t>
  </si>
  <si>
    <t>79 Fans Cabinet</t>
  </si>
  <si>
    <t>78 TB HDD</t>
  </si>
  <si>
    <t>588 GB M.2</t>
  </si>
  <si>
    <t>RYZEN 3rd gen. 3576</t>
  </si>
  <si>
    <t>92 GB DDR4 RAM</t>
  </si>
  <si>
    <t>77 TB SSD</t>
  </si>
  <si>
    <t>80 GB DDR4 Ram</t>
  </si>
  <si>
    <t>333 GB SSD</t>
  </si>
  <si>
    <t>80 Fans Cabinet</t>
  </si>
  <si>
    <t>79 TB HDD</t>
  </si>
  <si>
    <t>589 GB M.2</t>
  </si>
  <si>
    <t>RYZEN 3rd gen. 3577</t>
  </si>
  <si>
    <t>93 GB DDR4 RAM</t>
  </si>
  <si>
    <t>78 TB SSD</t>
  </si>
  <si>
    <t>81 GB DDR4 Ram</t>
  </si>
  <si>
    <t>334 GB SSD</t>
  </si>
  <si>
    <t>81 Fans Cabinet</t>
  </si>
  <si>
    <t>80 TB HDD</t>
  </si>
  <si>
    <t>590 GB M.2</t>
  </si>
  <si>
    <t>RYZEN 3rd gen. 3578</t>
  </si>
  <si>
    <t>94 GB DDR4 RAM</t>
  </si>
  <si>
    <t>79 TB SSD</t>
  </si>
  <si>
    <t>82 GB DDR4 Ram</t>
  </si>
  <si>
    <t>335 GB SSD</t>
  </si>
  <si>
    <t>82 Fans Cabinet</t>
  </si>
  <si>
    <t>81 TB HDD</t>
  </si>
  <si>
    <t>591 GB M.2</t>
  </si>
  <si>
    <t>RYZEN 3rd gen. 3579</t>
  </si>
  <si>
    <t>95 GB DDR4 RAM</t>
  </si>
  <si>
    <t>80 TB SSD</t>
  </si>
  <si>
    <t>83 GB DDR4 Ram</t>
  </si>
  <si>
    <t>336 GB SSD</t>
  </si>
  <si>
    <t>83 Fans Cabinet</t>
  </si>
  <si>
    <t>82 TB HDD</t>
  </si>
  <si>
    <t>592 GB M.2</t>
  </si>
  <si>
    <t>RYZEN 3rd gen. 3580</t>
  </si>
  <si>
    <t>96 GB DDR4 RAM</t>
  </si>
  <si>
    <t>81 TB SSD</t>
  </si>
  <si>
    <t>84 GB DDR4 Ram</t>
  </si>
  <si>
    <t>337 GB SSD</t>
  </si>
  <si>
    <t>84 Fans Cabinet</t>
  </si>
  <si>
    <t>83 TB HDD</t>
  </si>
  <si>
    <t>593 GB M.2</t>
  </si>
  <si>
    <t>RYZEN 3rd gen. 3581</t>
  </si>
  <si>
    <t>97 GB DDR4 RAM</t>
  </si>
  <si>
    <t>82 TB SSD</t>
  </si>
  <si>
    <t>85 GB DDR4 Ram</t>
  </si>
  <si>
    <t>338 GB SSD</t>
  </si>
  <si>
    <t>85 Fans Cabinet</t>
  </si>
  <si>
    <t>84 TB HDD</t>
  </si>
  <si>
    <t>594 GB M.2</t>
  </si>
  <si>
    <t>RYZEN 3rd gen. 3582</t>
  </si>
  <si>
    <t>98 GB DDR4 RAM</t>
  </si>
  <si>
    <t>83 TB SSD</t>
  </si>
  <si>
    <t>86 GB DDR4 Ram</t>
  </si>
  <si>
    <t>339 GB SSD</t>
  </si>
  <si>
    <t>86 Fans Cabinet</t>
  </si>
  <si>
    <t>85 TB HDD</t>
  </si>
  <si>
    <t>595 GB M.2</t>
  </si>
  <si>
    <t>RYZEN 3rd gen. 3583</t>
  </si>
  <si>
    <t>99 GB DDR4 RAM</t>
  </si>
  <si>
    <t>84 TB SSD</t>
  </si>
  <si>
    <t>87 GB DDR4 Ram</t>
  </si>
  <si>
    <t>340 GB SSD</t>
  </si>
  <si>
    <t>87 Fans Cabinet</t>
  </si>
  <si>
    <t>86 TB HDD</t>
  </si>
  <si>
    <t>596 GB M.2</t>
  </si>
  <si>
    <t>RYZEN 3rd gen. 3584</t>
  </si>
  <si>
    <t>100 GB DDR4 RAM</t>
  </si>
  <si>
    <t>85 TB SSD</t>
  </si>
  <si>
    <t>88 GB DDR4 Ram</t>
  </si>
  <si>
    <t>341 GB SSD</t>
  </si>
  <si>
    <t>88 Fans Cabinet</t>
  </si>
  <si>
    <t>87 TB HDD</t>
  </si>
  <si>
    <t>597 GB M.2</t>
  </si>
  <si>
    <t>RYZEN 3rd gen. 3585</t>
  </si>
  <si>
    <t>101 GB DDR4 RAM</t>
  </si>
  <si>
    <t>86 TB SSD</t>
  </si>
  <si>
    <t>89 GB DDR4 Ram</t>
  </si>
  <si>
    <t>342 GB SSD</t>
  </si>
  <si>
    <t>89 Fans Cabinet</t>
  </si>
  <si>
    <t>88 TB HDD</t>
  </si>
  <si>
    <t>598 GB M.2</t>
  </si>
  <si>
    <t>RYZEN 3rd gen. 3586</t>
  </si>
  <si>
    <t>102 GB DDR4 RAM</t>
  </si>
  <si>
    <t>87 TB SSD</t>
  </si>
  <si>
    <t>90 GB DDR4 Ram</t>
  </si>
  <si>
    <t>343 GB SSD</t>
  </si>
  <si>
    <t>90 Fans Cabinet</t>
  </si>
  <si>
    <t>89 TB HDD</t>
  </si>
  <si>
    <t>599 GB M.2</t>
  </si>
  <si>
    <t>RYZEN 3rd gen. 3587</t>
  </si>
  <si>
    <t>103 GB DDR4 RAM</t>
  </si>
  <si>
    <t>88 TB SSD</t>
  </si>
  <si>
    <t>91 GB DDR4 Ram</t>
  </si>
  <si>
    <t>344 GB SSD</t>
  </si>
  <si>
    <t>91 Fans Cabinet</t>
  </si>
  <si>
    <t>90 TB HDD</t>
  </si>
  <si>
    <t>600 GB M.2</t>
  </si>
  <si>
    <t>RYZEN 3rd gen. 3588</t>
  </si>
  <si>
    <t>104 GB DDR4 RAM</t>
  </si>
  <si>
    <t>89 TB SSD</t>
  </si>
  <si>
    <t>92 GB DDR4 Ram</t>
  </si>
  <si>
    <t>345 GB SSD</t>
  </si>
  <si>
    <t>92 Fans Cabinet</t>
  </si>
  <si>
    <t>91 TB HDD</t>
  </si>
  <si>
    <t>601 GB M.2</t>
  </si>
  <si>
    <t>RYZEN 3rd gen. 3589</t>
  </si>
  <si>
    <t>105 GB DDR4 RAM</t>
  </si>
  <si>
    <t>90 TB SSD</t>
  </si>
  <si>
    <t>93 GB DDR4 Ram</t>
  </si>
  <si>
    <t>346 GB SSD</t>
  </si>
  <si>
    <t>93 Fans Cabinet</t>
  </si>
  <si>
    <t>92 TB HDD</t>
  </si>
  <si>
    <t>602 GB M.2</t>
  </si>
  <si>
    <t>RYZEN 3rd gen. 3590</t>
  </si>
  <si>
    <t>106 GB DDR4 RAM</t>
  </si>
  <si>
    <t>91 TB SSD</t>
  </si>
  <si>
    <t>94 GB DDR4 Ram</t>
  </si>
  <si>
    <t>347 GB SSD</t>
  </si>
  <si>
    <t>94 Fans Cabinet</t>
  </si>
  <si>
    <t>93 TB HDD</t>
  </si>
  <si>
    <t>603 GB M.2</t>
  </si>
  <si>
    <t>RYZEN 3rd gen. 3591</t>
  </si>
  <si>
    <t>107 GB DDR4 RAM</t>
  </si>
  <si>
    <t>92 TB SSD</t>
  </si>
  <si>
    <t>95 GB DDR4 Ram</t>
  </si>
  <si>
    <t>348 GB SSD</t>
  </si>
  <si>
    <t>95 Fans Cabinet</t>
  </si>
  <si>
    <t>94 TB HDD</t>
  </si>
  <si>
    <t>604 GB M.2</t>
  </si>
  <si>
    <t>RYZEN 3rd gen. 3592</t>
  </si>
  <si>
    <t>108 GB DDR4 RAM</t>
  </si>
  <si>
    <t>93 TB SSD</t>
  </si>
  <si>
    <t>96 GB DDR4 Ram</t>
  </si>
  <si>
    <t>349 GB SSD</t>
  </si>
  <si>
    <t>96 Fans Cabinet</t>
  </si>
  <si>
    <t>95 TB HDD</t>
  </si>
  <si>
    <t>605 GB M.2</t>
  </si>
  <si>
    <t>RYZEN 3rd gen. 3593</t>
  </si>
  <si>
    <t>109 GB DDR4 RAM</t>
  </si>
  <si>
    <t>94 TB SSD</t>
  </si>
  <si>
    <t>97 GB DDR4 Ram</t>
  </si>
  <si>
    <t>350 GB SSD</t>
  </si>
  <si>
    <t>97 Fans Cabinet</t>
  </si>
  <si>
    <t>96 TB HDD</t>
  </si>
  <si>
    <t>606 GB M.2</t>
  </si>
  <si>
    <t>RYZEN 3rd gen. 3594</t>
  </si>
  <si>
    <t>110 GB DDR4 RAM</t>
  </si>
  <si>
    <t>95 TB SSD</t>
  </si>
  <si>
    <t>98 GB DDR4 Ram</t>
  </si>
  <si>
    <t>351 GB SSD</t>
  </si>
  <si>
    <t>98 Fans Cabinet</t>
  </si>
  <si>
    <t>97 TB HDD</t>
  </si>
  <si>
    <t>607 GB M.2</t>
  </si>
  <si>
    <t>RYZEN 3rd gen. 3595</t>
  </si>
  <si>
    <t>111 GB DDR4 RAM</t>
  </si>
  <si>
    <t>96 TB SSD</t>
  </si>
  <si>
    <t>99 GB DDR4 Ram</t>
  </si>
  <si>
    <t>352 GB SSD</t>
  </si>
  <si>
    <t>99 Fans Cabinet</t>
  </si>
  <si>
    <t>98 TB HDD</t>
  </si>
  <si>
    <t>608 GB M.2</t>
  </si>
  <si>
    <t>RYZEN 3rd gen. 3596</t>
  </si>
  <si>
    <t>112 GB DDR4 RAM</t>
  </si>
  <si>
    <t>97 TB SSD</t>
  </si>
  <si>
    <t>100 GB DDR4 Ram</t>
  </si>
  <si>
    <t>353 GB SSD</t>
  </si>
  <si>
    <t>100 Fans Cabinet</t>
  </si>
  <si>
    <t>99 TB HDD</t>
  </si>
  <si>
    <t>609 GB M.2</t>
  </si>
  <si>
    <t>RYZEN 3rd gen. 3597</t>
  </si>
  <si>
    <t>113 GB DDR4 RAM</t>
  </si>
  <si>
    <t>98 TB SSD</t>
  </si>
  <si>
    <t>101 GB DDR4 Ram</t>
  </si>
  <si>
    <t>354 GB SSD</t>
  </si>
  <si>
    <t>101 Fans Cabinet</t>
  </si>
  <si>
    <t>100 TB HDD</t>
  </si>
  <si>
    <t>610 GB M.2</t>
  </si>
  <si>
    <t>RYZEN 3rd gen. 3598</t>
  </si>
  <si>
    <t>114 GB DDR4 RAM</t>
  </si>
  <si>
    <t>99 TB SSD</t>
  </si>
  <si>
    <t>102 GB DDR4 Ram</t>
  </si>
  <si>
    <t>355 GB SSD</t>
  </si>
  <si>
    <t>102 Fans Cabinet</t>
  </si>
  <si>
    <t>101 TB HDD</t>
  </si>
  <si>
    <t>611 GB M.2</t>
  </si>
  <si>
    <t>RYZEN 3rd gen. 3599</t>
  </si>
  <si>
    <t>115 GB DDR4 RAM</t>
  </si>
  <si>
    <t>100 TB SSD</t>
  </si>
  <si>
    <t>103 GB DDR4 Ram</t>
  </si>
  <si>
    <t>356 GB SSD</t>
  </si>
  <si>
    <t>103 Fans Cabinet</t>
  </si>
  <si>
    <t>102 TB HDD</t>
  </si>
  <si>
    <t>612 GB M.2</t>
  </si>
  <si>
    <t>RYZEN 3rd gen. 3600</t>
  </si>
  <si>
    <t>116 GB DDR4 RAM</t>
  </si>
  <si>
    <t>101 TB SSD</t>
  </si>
  <si>
    <t>104 GB DDR4 Ram</t>
  </si>
  <si>
    <t>357 GB SSD</t>
  </si>
  <si>
    <t>104 Fans Cabinet</t>
  </si>
  <si>
    <t>103 TB HDD</t>
  </si>
  <si>
    <t>613 GB M.2</t>
  </si>
  <si>
    <t>RYZEN 3rd gen. 3601</t>
  </si>
  <si>
    <t>117 GB DDR4 RAM</t>
  </si>
  <si>
    <t>102 TB SSD</t>
  </si>
  <si>
    <t>105 GB DDR4 Ram</t>
  </si>
  <si>
    <t>358 GB SSD</t>
  </si>
  <si>
    <t>105 Fans Cabinet</t>
  </si>
  <si>
    <t>104 TB HDD</t>
  </si>
  <si>
    <t>614 GB M.2</t>
  </si>
  <si>
    <t>RYZEN 3rd gen. 3602</t>
  </si>
  <si>
    <t>118 GB DDR4 RAM</t>
  </si>
  <si>
    <t>103 TB SSD</t>
  </si>
  <si>
    <t>106 GB DDR4 Ram</t>
  </si>
  <si>
    <t>359 GB SSD</t>
  </si>
  <si>
    <t>106 Fans Cabinet</t>
  </si>
  <si>
    <t>105 TB HDD</t>
  </si>
  <si>
    <t>615 GB M.2</t>
  </si>
  <si>
    <t>RYZEN 3rd gen. 3603</t>
  </si>
  <si>
    <t>119 GB DDR4 RAM</t>
  </si>
  <si>
    <t>104 TB SSD</t>
  </si>
  <si>
    <t>107 GB DDR4 Ram</t>
  </si>
  <si>
    <t>360 GB SSD</t>
  </si>
  <si>
    <t>107 Fans Cabinet</t>
  </si>
  <si>
    <t>106 TB HDD</t>
  </si>
  <si>
    <t>616 GB M.2</t>
  </si>
  <si>
    <t>RYZEN 3rd gen. 3604</t>
  </si>
  <si>
    <t>120 GB DDR4 RAM</t>
  </si>
  <si>
    <t>105 TB SSD</t>
  </si>
  <si>
    <t>108 GB DDR4 Ram</t>
  </si>
  <si>
    <t>361 GB SSD</t>
  </si>
  <si>
    <t>108 Fans Cabinet</t>
  </si>
  <si>
    <t>107 TB HDD</t>
  </si>
  <si>
    <t>617 GB M.2</t>
  </si>
  <si>
    <t>RYZEN 3rd gen. 3605</t>
  </si>
  <si>
    <t>121 GB DDR4 RAM</t>
  </si>
  <si>
    <t>106 TB SSD</t>
  </si>
  <si>
    <t>109 GB DDR4 Ram</t>
  </si>
  <si>
    <t>362 GB SSD</t>
  </si>
  <si>
    <t>109 Fans Cabinet</t>
  </si>
  <si>
    <t>108 TB HDD</t>
  </si>
  <si>
    <t>618 GB M.2</t>
  </si>
  <si>
    <t>RYZEN 3rd gen. 3606</t>
  </si>
  <si>
    <t>122 GB DDR4 RAM</t>
  </si>
  <si>
    <t>107 TB SSD</t>
  </si>
  <si>
    <t>110 GB DDR4 Ram</t>
  </si>
  <si>
    <t>363 GB SSD</t>
  </si>
  <si>
    <t>110 Fans Cabinet</t>
  </si>
  <si>
    <t>109 TB HDD</t>
  </si>
  <si>
    <t>619 GB M.2</t>
  </si>
  <si>
    <t>RYZEN 3rd gen. 3607</t>
  </si>
  <si>
    <t>123 GB DDR4 RAM</t>
  </si>
  <si>
    <t>108 TB SSD</t>
  </si>
  <si>
    <t>111 GB DDR4 Ram</t>
  </si>
  <si>
    <t>364 GB SSD</t>
  </si>
  <si>
    <t>111 Fans Cabinet</t>
  </si>
  <si>
    <t>110 TB HDD</t>
  </si>
  <si>
    <t>620 GB M.2</t>
  </si>
  <si>
    <t>RYZEN 3rd gen. 3608</t>
  </si>
  <si>
    <t>124 GB DDR4 RAM</t>
  </si>
  <si>
    <t>109 TB SSD</t>
  </si>
  <si>
    <t>112 GB DDR4 Ram</t>
  </si>
  <si>
    <t>365 GB SSD</t>
  </si>
  <si>
    <t>112 Fans Cabinet</t>
  </si>
  <si>
    <t>111 TB HDD</t>
  </si>
  <si>
    <t>621 GB M.2</t>
  </si>
  <si>
    <t>RYZEN 3rd gen. 3609</t>
  </si>
  <si>
    <t>125 GB DDR4 RAM</t>
  </si>
  <si>
    <t>110 TB SSD</t>
  </si>
  <si>
    <t>113 GB DDR4 Ram</t>
  </si>
  <si>
    <t>366 GB SSD</t>
  </si>
  <si>
    <t>113 Fans Cabinet</t>
  </si>
  <si>
    <t>112 TB HDD</t>
  </si>
  <si>
    <t>622 GB M.2</t>
  </si>
  <si>
    <t>RYZEN 3rd gen. 3610</t>
  </si>
  <si>
    <t>126 GB DDR4 RAM</t>
  </si>
  <si>
    <t>111 TB SSD</t>
  </si>
  <si>
    <t>114 GB DDR4 Ram</t>
  </si>
  <si>
    <t>367 GB SSD</t>
  </si>
  <si>
    <t>114 Fans Cabinet</t>
  </si>
  <si>
    <t>113 TB HDD</t>
  </si>
  <si>
    <t>623 GB M.2</t>
  </si>
  <si>
    <t>RYZEN 3rd gen. 3611</t>
  </si>
  <si>
    <t>127 GB DDR4 RAM</t>
  </si>
  <si>
    <t>112 TB SSD</t>
  </si>
  <si>
    <t>115 GB DDR4 Ram</t>
  </si>
  <si>
    <t>368 GB SSD</t>
  </si>
  <si>
    <t>115 Fans Cabinet</t>
  </si>
  <si>
    <t>114 TB HDD</t>
  </si>
  <si>
    <t>624 GB M.2</t>
  </si>
  <si>
    <t>RYZEN 3rd gen. 3612</t>
  </si>
  <si>
    <t>128 GB DDR4 RAM</t>
  </si>
  <si>
    <t>113 TB SSD</t>
  </si>
  <si>
    <t>116 GB DDR4 Ram</t>
  </si>
  <si>
    <t>369 GB SSD</t>
  </si>
  <si>
    <t>116 Fans Cabinet</t>
  </si>
  <si>
    <t>115 TB HDD</t>
  </si>
  <si>
    <t>625 GB M.2</t>
  </si>
  <si>
    <t>RYZEN 3rd gen. 3613</t>
  </si>
  <si>
    <t>129 GB DDR4 RAM</t>
  </si>
  <si>
    <t>114 TB SSD</t>
  </si>
  <si>
    <t>117 GB DDR4 Ram</t>
  </si>
  <si>
    <t>370 GB SSD</t>
  </si>
  <si>
    <t>117 Fans Cabinet</t>
  </si>
  <si>
    <t>116 TB HDD</t>
  </si>
  <si>
    <t>626 GB M.2</t>
  </si>
  <si>
    <t>RYZEN 3rd gen. 3614</t>
  </si>
  <si>
    <t>130 GB DDR4 RAM</t>
  </si>
  <si>
    <t>115 TB SSD</t>
  </si>
  <si>
    <t>118 GB DDR4 Ram</t>
  </si>
  <si>
    <t>371 GB SSD</t>
  </si>
  <si>
    <t>118 Fans Cabinet</t>
  </si>
  <si>
    <t>117 TB HDD</t>
  </si>
  <si>
    <t>627 GB M.2</t>
  </si>
  <si>
    <t>RYZEN 3rd gen. 3615</t>
  </si>
  <si>
    <t>131 GB DDR4 RAM</t>
  </si>
  <si>
    <t>116 TB SSD</t>
  </si>
  <si>
    <t>119 GB DDR4 Ram</t>
  </si>
  <si>
    <t>372 GB SSD</t>
  </si>
  <si>
    <t>119 Fans Cabinet</t>
  </si>
  <si>
    <t>118 TB HDD</t>
  </si>
  <si>
    <t>628 GB M.2</t>
  </si>
  <si>
    <t>RYZEN 3rd gen. 3616</t>
  </si>
  <si>
    <t>132 GB DDR4 RAM</t>
  </si>
  <si>
    <t>117 TB SSD</t>
  </si>
  <si>
    <t>120 GB DDR4 Ram</t>
  </si>
  <si>
    <t>373 GB SSD</t>
  </si>
  <si>
    <t>120 Fans Cabinet</t>
  </si>
  <si>
    <t>119 TB HDD</t>
  </si>
  <si>
    <t>629 GB M.2</t>
  </si>
  <si>
    <t>RYZEN 3rd gen. 3617</t>
  </si>
  <si>
    <t>133 GB DDR4 RAM</t>
  </si>
  <si>
    <t>118 TB SSD</t>
  </si>
  <si>
    <t>121 GB DDR4 Ram</t>
  </si>
  <si>
    <t>374 GB SSD</t>
  </si>
  <si>
    <t>121 Fans Cabinet</t>
  </si>
  <si>
    <t>120 TB HDD</t>
  </si>
  <si>
    <t>630 GB M.2</t>
  </si>
  <si>
    <t>RYZEN 3rd gen. 3618</t>
  </si>
  <si>
    <t>134 GB DDR4 RAM</t>
  </si>
  <si>
    <t>119 TB SSD</t>
  </si>
  <si>
    <t>122 GB DDR4 Ram</t>
  </si>
  <si>
    <t>375 GB SSD</t>
  </si>
  <si>
    <t>122 Fans Cabinet</t>
  </si>
  <si>
    <t>121 TB HDD</t>
  </si>
  <si>
    <t>631 GB M.2</t>
  </si>
  <si>
    <t>RYZEN 3rd gen. 3619</t>
  </si>
  <si>
    <t>135 GB DDR4 RAM</t>
  </si>
  <si>
    <t>120 TB SSD</t>
  </si>
  <si>
    <t>123 GB DDR4 Ram</t>
  </si>
  <si>
    <t>376 GB SSD</t>
  </si>
  <si>
    <t>123 Fans Cabinet</t>
  </si>
  <si>
    <t>122 TB HDD</t>
  </si>
  <si>
    <t>632 GB M.2</t>
  </si>
  <si>
    <t>RYZEN 3rd gen. 3620</t>
  </si>
  <si>
    <t>136 GB DDR4 RAM</t>
  </si>
  <si>
    <t>121 TB SSD</t>
  </si>
  <si>
    <t>124 GB DDR4 Ram</t>
  </si>
  <si>
    <t>377 GB SSD</t>
  </si>
  <si>
    <t>124 Fans Cabinet</t>
  </si>
  <si>
    <t>123 TB HDD</t>
  </si>
  <si>
    <t>633 GB M.2</t>
  </si>
  <si>
    <t>RYZEN 3rd gen. 3621</t>
  </si>
  <si>
    <t>137 GB DDR4 RAM</t>
  </si>
  <si>
    <t>122 TB SSD</t>
  </si>
  <si>
    <t>125 GB DDR4 Ram</t>
  </si>
  <si>
    <t>378 GB SSD</t>
  </si>
  <si>
    <t>125 Fans Cabinet</t>
  </si>
  <si>
    <t>124 TB HDD</t>
  </si>
  <si>
    <t>634 GB M.2</t>
  </si>
  <si>
    <t>RYZEN 3rd gen. 3622</t>
  </si>
  <si>
    <t>138 GB DDR4 RAM</t>
  </si>
  <si>
    <t>123 TB SSD</t>
  </si>
  <si>
    <t>126 GB DDR4 Ram</t>
  </si>
  <si>
    <t>379 GB SSD</t>
  </si>
  <si>
    <t>126 Fans Cabinet</t>
  </si>
  <si>
    <t>125 TB HDD</t>
  </si>
  <si>
    <t>635 GB M.2</t>
  </si>
  <si>
    <t>RYZEN 3rd gen. 3623</t>
  </si>
  <si>
    <t>139 GB DDR4 RAM</t>
  </si>
  <si>
    <t>124 TB SSD</t>
  </si>
  <si>
    <t>127 GB DDR4 Ram</t>
  </si>
  <si>
    <t>380 GB SSD</t>
  </si>
  <si>
    <t>127 Fans Cabinet</t>
  </si>
  <si>
    <t>126 TB HDD</t>
  </si>
  <si>
    <t>636 GB M.2</t>
  </si>
  <si>
    <t>RYZEN 3rd gen. 3624</t>
  </si>
  <si>
    <t>140 GB DDR4 RAM</t>
  </si>
  <si>
    <t>125 TB SSD</t>
  </si>
  <si>
    <t>128 GB DDR4 Ram</t>
  </si>
  <si>
    <t>381 GB SSD</t>
  </si>
  <si>
    <t>128 Fans Cabinet</t>
  </si>
  <si>
    <t>127 TB HDD</t>
  </si>
  <si>
    <t>637 GB M.2</t>
  </si>
  <si>
    <t>RYZEN 3rd gen. 3625</t>
  </si>
  <si>
    <t>141 GB DDR4 RAM</t>
  </si>
  <si>
    <t>126 TB SSD</t>
  </si>
  <si>
    <t>129 GB DDR4 Ram</t>
  </si>
  <si>
    <t>382 GB SSD</t>
  </si>
  <si>
    <t>129 Fans Cabinet</t>
  </si>
  <si>
    <t>128 TB HDD</t>
  </si>
  <si>
    <t>638 GB M.2</t>
  </si>
  <si>
    <t>RYZEN 3rd gen. 3626</t>
  </si>
  <si>
    <t>142 GB DDR4 RAM</t>
  </si>
  <si>
    <t>127 TB SSD</t>
  </si>
  <si>
    <t>130 GB DDR4 Ram</t>
  </si>
  <si>
    <t>383 GB SSD</t>
  </si>
  <si>
    <t>130 Fans Cabinet</t>
  </si>
  <si>
    <t>129 TB HDD</t>
  </si>
  <si>
    <t>639 GB M.2</t>
  </si>
  <si>
    <t>RYZEN 3rd gen. 3627</t>
  </si>
  <si>
    <t>143 GB DDR4 RAM</t>
  </si>
  <si>
    <t>128 TB SSD</t>
  </si>
  <si>
    <t>131 GB DDR4 Ram</t>
  </si>
  <si>
    <t>384 GB SSD</t>
  </si>
  <si>
    <t>131 Fans Cabinet</t>
  </si>
  <si>
    <t>130 TB HDD</t>
  </si>
  <si>
    <t>640 GB M.2</t>
  </si>
  <si>
    <t>RYZEN 3rd gen. 3628</t>
  </si>
  <si>
    <t>144 GB DDR4 RAM</t>
  </si>
  <si>
    <t>129 TB SSD</t>
  </si>
  <si>
    <t>132 GB DDR4 Ram</t>
  </si>
  <si>
    <t>385 GB SSD</t>
  </si>
  <si>
    <t>132 Fans Cabinet</t>
  </si>
  <si>
    <t>131 TB HDD</t>
  </si>
  <si>
    <t>641 GB M.2</t>
  </si>
  <si>
    <t>RYZEN 3rd gen. 3629</t>
  </si>
  <si>
    <t>145 GB DDR4 RAM</t>
  </si>
  <si>
    <t>130 TB SSD</t>
  </si>
  <si>
    <t>133 GB DDR4 Ram</t>
  </si>
  <si>
    <t>386 GB SSD</t>
  </si>
  <si>
    <t>133 Fans Cabinet</t>
  </si>
  <si>
    <t>132 TB HDD</t>
  </si>
  <si>
    <t>642 GB M.2</t>
  </si>
  <si>
    <t>RYZEN 3rd gen. 3630</t>
  </si>
  <si>
    <t>146 GB DDR4 RAM</t>
  </si>
  <si>
    <t>131 TB SSD</t>
  </si>
  <si>
    <t>134 GB DDR4 Ram</t>
  </si>
  <si>
    <t>387 GB SSD</t>
  </si>
  <si>
    <t>134 Fans Cabinet</t>
  </si>
  <si>
    <t>133 TB HDD</t>
  </si>
  <si>
    <t>643 GB M.2</t>
  </si>
  <si>
    <t>RYZEN 3rd gen. 3631</t>
  </si>
  <si>
    <t>147 GB DDR4 RAM</t>
  </si>
  <si>
    <t>132 TB SSD</t>
  </si>
  <si>
    <t>135 GB DDR4 Ram</t>
  </si>
  <si>
    <t>388 GB SSD</t>
  </si>
  <si>
    <t>135 Fans Cabinet</t>
  </si>
  <si>
    <t>134 TB HDD</t>
  </si>
  <si>
    <t>644 GB M.2</t>
  </si>
  <si>
    <t>RYZEN 3rd gen. 3632</t>
  </si>
  <si>
    <t>148 GB DDR4 RAM</t>
  </si>
  <si>
    <t>133 TB SSD</t>
  </si>
  <si>
    <t>136 GB DDR4 Ram</t>
  </si>
  <si>
    <t>389 GB SSD</t>
  </si>
  <si>
    <t>136 Fans Cabinet</t>
  </si>
  <si>
    <t>135 TB HDD</t>
  </si>
  <si>
    <t>645 GB M.2</t>
  </si>
  <si>
    <t>RYZEN 3rd gen. 3633</t>
  </si>
  <si>
    <t>149 GB DDR4 RAM</t>
  </si>
  <si>
    <t>134 TB SSD</t>
  </si>
  <si>
    <t>137 GB DDR4 Ram</t>
  </si>
  <si>
    <t>390 GB SSD</t>
  </si>
  <si>
    <t>137 Fans Cabinet</t>
  </si>
  <si>
    <t>136 TB HDD</t>
  </si>
  <si>
    <t>646 GB M.2</t>
  </si>
  <si>
    <t>RYZEN 3rd gen. 3634</t>
  </si>
  <si>
    <t>150 GB DDR4 RAM</t>
  </si>
  <si>
    <t>135 TB SSD</t>
  </si>
  <si>
    <t>138 GB DDR4 Ram</t>
  </si>
  <si>
    <t>391 GB SSD</t>
  </si>
  <si>
    <t>138 Fans Cabinet</t>
  </si>
  <si>
    <t>137 TB HDD</t>
  </si>
  <si>
    <t>647 GB M.2</t>
  </si>
  <si>
    <t>RYZEN 3rd gen. 3635</t>
  </si>
  <si>
    <t>151 GB DDR4 RAM</t>
  </si>
  <si>
    <t>136 TB SSD</t>
  </si>
  <si>
    <t>139 GB DDR4 Ram</t>
  </si>
  <si>
    <t>392 GB SSD</t>
  </si>
  <si>
    <t>139 Fans Cabinet</t>
  </si>
  <si>
    <t>138 TB HDD</t>
  </si>
  <si>
    <t>648 GB M.2</t>
  </si>
  <si>
    <t>RYZEN 3rd gen. 3636</t>
  </si>
  <si>
    <t>152 GB DDR4 RAM</t>
  </si>
  <si>
    <t>137 TB SSD</t>
  </si>
  <si>
    <t>140 GB DDR4 Ram</t>
  </si>
  <si>
    <t>393 GB SSD</t>
  </si>
  <si>
    <t>140 Fans Cabinet</t>
  </si>
  <si>
    <t>139 TB HDD</t>
  </si>
  <si>
    <t>649 GB M.2</t>
  </si>
  <si>
    <t>RYZEN 3rd gen. 3637</t>
  </si>
  <si>
    <t>153 GB DDR4 RAM</t>
  </si>
  <si>
    <t>138 TB SSD</t>
  </si>
  <si>
    <t>141 GB DDR4 Ram</t>
  </si>
  <si>
    <t>394 GB SSD</t>
  </si>
  <si>
    <t>141 Fans Cabinet</t>
  </si>
  <si>
    <t>140 TB HDD</t>
  </si>
  <si>
    <t>650 GB M.2</t>
  </si>
  <si>
    <t>RYZEN 3rd gen. 3638</t>
  </si>
  <si>
    <t>154 GB DDR4 RAM</t>
  </si>
  <si>
    <t>139 TB SSD</t>
  </si>
  <si>
    <t>142 GB DDR4 Ram</t>
  </si>
  <si>
    <t>395 GB SSD</t>
  </si>
  <si>
    <t>142 Fans Cabinet</t>
  </si>
  <si>
    <t>141 TB HDD</t>
  </si>
  <si>
    <t>651 GB M.2</t>
  </si>
  <si>
    <t>RYZEN 3rd gen. 3639</t>
  </si>
  <si>
    <t>155 GB DDR4 RAM</t>
  </si>
  <si>
    <t>140 TB SSD</t>
  </si>
  <si>
    <t>143 GB DDR4 Ram</t>
  </si>
  <si>
    <t>396 GB SSD</t>
  </si>
  <si>
    <t>143 Fans Cabinet</t>
  </si>
  <si>
    <t>142 TB HDD</t>
  </si>
  <si>
    <t>652 GB M.2</t>
  </si>
  <si>
    <t>RYZEN 3rd gen. 3640</t>
  </si>
  <si>
    <t>156 GB DDR4 RAM</t>
  </si>
  <si>
    <t>141 TB SSD</t>
  </si>
  <si>
    <t>144 GB DDR4 Ram</t>
  </si>
  <si>
    <t>397 GB SSD</t>
  </si>
  <si>
    <t>144 Fans Cabinet</t>
  </si>
  <si>
    <t>143 TB HDD</t>
  </si>
  <si>
    <t>653 GB M.2</t>
  </si>
  <si>
    <t>RYZEN 3rd gen. 3641</t>
  </si>
  <si>
    <t>157 GB DDR4 RAM</t>
  </si>
  <si>
    <t>142 TB SSD</t>
  </si>
  <si>
    <t>145 GB DDR4 Ram</t>
  </si>
  <si>
    <t>398 GB SSD</t>
  </si>
  <si>
    <t>145 Fans Cabinet</t>
  </si>
  <si>
    <t>144 TB HDD</t>
  </si>
  <si>
    <t>654 GB M.2</t>
  </si>
  <si>
    <t>RYZEN 3rd gen. 3642</t>
  </si>
  <si>
    <t>158 GB DDR4 RAM</t>
  </si>
  <si>
    <t>143 TB SSD</t>
  </si>
  <si>
    <t>146 GB DDR4 Ram</t>
  </si>
  <si>
    <t>399 GB SSD</t>
  </si>
  <si>
    <t>146 Fans Cabinet</t>
  </si>
  <si>
    <t>145 TB HDD</t>
  </si>
  <si>
    <t>655 GB M.2</t>
  </si>
  <si>
    <t>RYZEN 3rd gen. 3643</t>
  </si>
  <si>
    <t>159 GB DDR4 RAM</t>
  </si>
  <si>
    <t>144 TB SSD</t>
  </si>
  <si>
    <t>147 GB DDR4 Ram</t>
  </si>
  <si>
    <t>400 GB SSD</t>
  </si>
  <si>
    <t>147 Fans Cabinet</t>
  </si>
  <si>
    <t>146 TB HDD</t>
  </si>
  <si>
    <t>656 GB M.2</t>
  </si>
  <si>
    <t>RYZEN 3rd gen. 3644</t>
  </si>
  <si>
    <t>160 GB DDR4 RAM</t>
  </si>
  <si>
    <t>145 TB SSD</t>
  </si>
  <si>
    <t>148 GB DDR4 Ram</t>
  </si>
  <si>
    <t>401 GB SSD</t>
  </si>
  <si>
    <t>148 Fans Cabinet</t>
  </si>
  <si>
    <t>147 TB HDD</t>
  </si>
  <si>
    <t>657 GB M.2</t>
  </si>
  <si>
    <t>RYZEN 3rd gen. 3645</t>
  </si>
  <si>
    <t>161 GB DDR4 RAM</t>
  </si>
  <si>
    <t>146 TB SSD</t>
  </si>
  <si>
    <t>149 GB DDR4 Ram</t>
  </si>
  <si>
    <t>402 GB SSD</t>
  </si>
  <si>
    <t>149 Fans Cabinet</t>
  </si>
  <si>
    <t>148 TB HDD</t>
  </si>
  <si>
    <t>658 GB M.2</t>
  </si>
  <si>
    <t>RYZEN 3rd gen. 3646</t>
  </si>
  <si>
    <t>162 GB DDR4 RAM</t>
  </si>
  <si>
    <t>147 TB SSD</t>
  </si>
  <si>
    <t>150 GB DDR4 Ram</t>
  </si>
  <si>
    <t>403 GB SSD</t>
  </si>
  <si>
    <t>150 Fans Cabinet</t>
  </si>
  <si>
    <t>149 TB HDD</t>
  </si>
  <si>
    <t>659 GB M.2</t>
  </si>
  <si>
    <t>RYZEN 3rd gen. 3647</t>
  </si>
  <si>
    <t>163 GB DDR4 RAM</t>
  </si>
  <si>
    <t>148 TB SSD</t>
  </si>
  <si>
    <t>151 GB DDR4 Ram</t>
  </si>
  <si>
    <t>404 GB SSD</t>
  </si>
  <si>
    <t>151 Fans Cabinet</t>
  </si>
  <si>
    <t>150 TB HDD</t>
  </si>
  <si>
    <t>660 GB M.2</t>
  </si>
  <si>
    <t>RYZEN 3rd gen. 3648</t>
  </si>
  <si>
    <t>164 GB DDR4 RAM</t>
  </si>
  <si>
    <t>149 TB SSD</t>
  </si>
  <si>
    <t>152 GB DDR4 Ram</t>
  </si>
  <si>
    <t>405 GB SSD</t>
  </si>
  <si>
    <t>152 Fans Cabinet</t>
  </si>
  <si>
    <t>151 TB HDD</t>
  </si>
  <si>
    <t>661 GB M.2</t>
  </si>
  <si>
    <t>RYZEN 3rd gen. 3649</t>
  </si>
  <si>
    <t>165 GB DDR4 RAM</t>
  </si>
  <si>
    <t>150 TB SSD</t>
  </si>
  <si>
    <t>153 GB DDR4 Ram</t>
  </si>
  <si>
    <t>406 GB SSD</t>
  </si>
  <si>
    <t>Sales</t>
  </si>
  <si>
    <t>Total_Sales</t>
  </si>
  <si>
    <t>Total_Cost</t>
  </si>
  <si>
    <t>Order_Date</t>
  </si>
  <si>
    <t>Customer_Name</t>
  </si>
  <si>
    <t>Order_Number</t>
  </si>
  <si>
    <t>Processing</t>
  </si>
  <si>
    <t>Vinod Singh</t>
  </si>
  <si>
    <t>Ajay Mehta</t>
  </si>
  <si>
    <t>Vikas Bhalekar</t>
  </si>
  <si>
    <t>Sharmili Pandit</t>
  </si>
  <si>
    <t>Vijaya singh</t>
  </si>
  <si>
    <t>Dilip Rathod</t>
  </si>
  <si>
    <t>Jagjeet Variya</t>
  </si>
  <si>
    <t>Binod Kumar</t>
  </si>
  <si>
    <t>Vijay Mehta</t>
  </si>
  <si>
    <t>Shanti Giri</t>
  </si>
  <si>
    <t>Prakash Chamka</t>
  </si>
  <si>
    <t>Vishal Singh</t>
  </si>
  <si>
    <t>Vinod Bhave</t>
  </si>
  <si>
    <t>Rajiv Singh</t>
  </si>
  <si>
    <t>Rahul Kashyap</t>
  </si>
  <si>
    <t>Mohammed Abdul Kaleem</t>
  </si>
  <si>
    <t>Chandrakant Kasbe</t>
  </si>
  <si>
    <t>Roshan Zameer</t>
  </si>
  <si>
    <t>Rakesh Kumar Sharma</t>
  </si>
  <si>
    <t>Kunal Patra</t>
  </si>
  <si>
    <t>Bijendra</t>
  </si>
  <si>
    <t>Kranti Bheke</t>
  </si>
  <si>
    <t>Vipin Kumar</t>
  </si>
  <si>
    <t>Akhilesh Kumar</t>
  </si>
  <si>
    <t>Javed Akhter</t>
  </si>
  <si>
    <t>Haridas Balraj</t>
  </si>
  <si>
    <t>Kundan Kumar</t>
  </si>
  <si>
    <t>Firdoush Jabee</t>
  </si>
  <si>
    <t>Ajay Sharma</t>
  </si>
  <si>
    <t>Moinuddin Saifi</t>
  </si>
  <si>
    <t>Mizoram</t>
  </si>
  <si>
    <t>Nagaland</t>
  </si>
  <si>
    <t>Punjab</t>
  </si>
  <si>
    <t>Rajasthan</t>
  </si>
  <si>
    <t>Sikkim</t>
  </si>
  <si>
    <t>Tripura</t>
  </si>
  <si>
    <t>Uttar Pradesh</t>
  </si>
  <si>
    <t>Uttarakhand</t>
  </si>
  <si>
    <t>West Bengal</t>
  </si>
  <si>
    <t>Andhra Pradesh</t>
  </si>
  <si>
    <t>AP</t>
  </si>
  <si>
    <t>Arunachal Pradesh</t>
  </si>
  <si>
    <t>AR</t>
  </si>
  <si>
    <t>Assam</t>
  </si>
  <si>
    <t>AS</t>
  </si>
  <si>
    <t>Bihar</t>
  </si>
  <si>
    <t>BR</t>
  </si>
  <si>
    <t>Chhattisgarh</t>
  </si>
  <si>
    <t>CG</t>
  </si>
  <si>
    <t>Goa</t>
  </si>
  <si>
    <t>GA</t>
  </si>
  <si>
    <t>Gujarat</t>
  </si>
  <si>
    <t>GJ</t>
  </si>
  <si>
    <t>Haryana</t>
  </si>
  <si>
    <t>HR</t>
  </si>
  <si>
    <t>Himachal Pradesh</t>
  </si>
  <si>
    <t>HP</t>
  </si>
  <si>
    <t>Jammu and Kashmir</t>
  </si>
  <si>
    <t>JK</t>
  </si>
  <si>
    <t>Jharkhand</t>
  </si>
  <si>
    <t>JH</t>
  </si>
  <si>
    <t>Karnataka</t>
  </si>
  <si>
    <t>KA</t>
  </si>
  <si>
    <t>Kerala</t>
  </si>
  <si>
    <t>KL</t>
  </si>
  <si>
    <t>Madhya Pradesh</t>
  </si>
  <si>
    <t>MP</t>
  </si>
  <si>
    <t>Maharashtra</t>
  </si>
  <si>
    <t>MH</t>
  </si>
  <si>
    <t>Manipur</t>
  </si>
  <si>
    <t>MN</t>
  </si>
  <si>
    <t>Meghalaya</t>
  </si>
  <si>
    <t>ML</t>
  </si>
  <si>
    <t>MZ</t>
  </si>
  <si>
    <t>NL</t>
  </si>
  <si>
    <t>Orissa</t>
  </si>
  <si>
    <t>OR</t>
  </si>
  <si>
    <t>PB</t>
  </si>
  <si>
    <t>RJ</t>
  </si>
  <si>
    <t>SK</t>
  </si>
  <si>
    <t>Tamil Nadu</t>
  </si>
  <si>
    <t>TN</t>
  </si>
  <si>
    <t>TR</t>
  </si>
  <si>
    <t>UK</t>
  </si>
  <si>
    <t>UP</t>
  </si>
  <si>
    <t>WB</t>
  </si>
  <si>
    <t>Andaman and Nicobar Islands</t>
  </si>
  <si>
    <t>AN</t>
  </si>
  <si>
    <t>CH</t>
  </si>
  <si>
    <t>Dadra and Nagar Haveli</t>
  </si>
  <si>
    <t>DH</t>
  </si>
  <si>
    <t>Daman and Diu</t>
  </si>
  <si>
    <t>DD</t>
  </si>
  <si>
    <t>DL</t>
  </si>
  <si>
    <t>Lakshadweep</t>
  </si>
  <si>
    <t>LD</t>
  </si>
  <si>
    <t>Pondicherry</t>
  </si>
  <si>
    <t>PY</t>
  </si>
  <si>
    <t>State</t>
  </si>
  <si>
    <t>State_Code</t>
  </si>
  <si>
    <t>Aarvi Gupta</t>
  </si>
  <si>
    <t>Roshan Kumar</t>
  </si>
  <si>
    <t>Vijay Singh</t>
  </si>
  <si>
    <t>Aadil Khan</t>
  </si>
  <si>
    <t>Advika Joshi</t>
  </si>
  <si>
    <t>Assigned Supervisor</t>
  </si>
  <si>
    <t>State Name</t>
  </si>
  <si>
    <t>Tech  Trends</t>
  </si>
  <si>
    <t>4o</t>
  </si>
  <si>
    <t>Continue Above Answer</t>
  </si>
  <si>
    <t>ChatGPT</t>
  </si>
  <si>
    <t>Maharashtra (continued)</t>
  </si>
  <si>
    <t>Odisha</t>
  </si>
  <si>
    <t>Telangana</t>
  </si>
  <si>
    <t>Union Territories</t>
  </si>
  <si>
    <t>Dadra and Nagar Haveli and Daman and Diu</t>
  </si>
  <si>
    <t>Delhi (National Capital Territory of Delhi)</t>
  </si>
  <si>
    <t>Puducherry</t>
  </si>
  <si>
    <t>Ladakh</t>
  </si>
  <si>
    <t>Anantapur</t>
  </si>
  <si>
    <t>Chittoor</t>
  </si>
  <si>
    <t>East Godavari</t>
  </si>
  <si>
    <t>Guntur</t>
  </si>
  <si>
    <t>Krishna</t>
  </si>
  <si>
    <t>Kurnool</t>
  </si>
  <si>
    <t>Prakasam</t>
  </si>
  <si>
    <t>Sri Potti Sriramulu Nellore</t>
  </si>
  <si>
    <t>Srikakulam</t>
  </si>
  <si>
    <t>Visakhapatnam</t>
  </si>
  <si>
    <t>Vizianagaram</t>
  </si>
  <si>
    <t>West Godavari</t>
  </si>
  <si>
    <t>YSR Kadapa</t>
  </si>
  <si>
    <t/>
  </si>
  <si>
    <t>Anjaw</t>
  </si>
  <si>
    <t>Changlang</t>
  </si>
  <si>
    <t>Dibang Valley</t>
  </si>
  <si>
    <t>East Kameng</t>
  </si>
  <si>
    <t>East Siang</t>
  </si>
  <si>
    <t>Kamle</t>
  </si>
  <si>
    <t>Kra Daadi</t>
  </si>
  <si>
    <t>Kurung Kumey</t>
  </si>
  <si>
    <t>Lepa Rada</t>
  </si>
  <si>
    <t>Lohit</t>
  </si>
  <si>
    <t>Longding</t>
  </si>
  <si>
    <t>Lower Dibang Valley</t>
  </si>
  <si>
    <t>Lower Siang</t>
  </si>
  <si>
    <t>Lower Subansiri</t>
  </si>
  <si>
    <t>Namsai</t>
  </si>
  <si>
    <t>Pakke-Kessang</t>
  </si>
  <si>
    <t>Papum Pare</t>
  </si>
  <si>
    <t>Shi Yomi</t>
  </si>
  <si>
    <t>Siang</t>
  </si>
  <si>
    <t>Tawang</t>
  </si>
  <si>
    <t>Tirap</t>
  </si>
  <si>
    <t>Upper Siang</t>
  </si>
  <si>
    <t>Upper Subansiri</t>
  </si>
  <si>
    <t>West Kameng</t>
  </si>
  <si>
    <t>West Siang</t>
  </si>
  <si>
    <t>Baksa</t>
  </si>
  <si>
    <t>Barpeta</t>
  </si>
  <si>
    <t>Biswanath</t>
  </si>
  <si>
    <t>Bongaigaon</t>
  </si>
  <si>
    <t>Cachar</t>
  </si>
  <si>
    <t>Charaideo</t>
  </si>
  <si>
    <t>Chirang</t>
  </si>
  <si>
    <t>Darrang</t>
  </si>
  <si>
    <t>Dhemaji</t>
  </si>
  <si>
    <t>Dhubri</t>
  </si>
  <si>
    <t>Dibrugarh</t>
  </si>
  <si>
    <t>Dima Hasao</t>
  </si>
  <si>
    <t>Goalpara</t>
  </si>
  <si>
    <t>Golaghat</t>
  </si>
  <si>
    <t>Hailakandi</t>
  </si>
  <si>
    <t>Hojai</t>
  </si>
  <si>
    <t>Jorhat</t>
  </si>
  <si>
    <t>Kamrup</t>
  </si>
  <si>
    <t>Kamrup Metropolitan</t>
  </si>
  <si>
    <t>Karbi Anglong</t>
  </si>
  <si>
    <t>Karimganj</t>
  </si>
  <si>
    <t>Kokrajhar</t>
  </si>
  <si>
    <t>Lakhimpur</t>
  </si>
  <si>
    <t>Majuli</t>
  </si>
  <si>
    <t>Morigaon</t>
  </si>
  <si>
    <t>Nagaon</t>
  </si>
  <si>
    <t>Nalbari</t>
  </si>
  <si>
    <t>Sivasagar</t>
  </si>
  <si>
    <t>Sonitpur</t>
  </si>
  <si>
    <t>South Salmara-Mankachar</t>
  </si>
  <si>
    <t>Tinsukia</t>
  </si>
  <si>
    <t>Udalguri</t>
  </si>
  <si>
    <t>West Karbi Anglong</t>
  </si>
  <si>
    <t>Araria</t>
  </si>
  <si>
    <t>Arwal</t>
  </si>
  <si>
    <t>Aurangabad</t>
  </si>
  <si>
    <t>Banka</t>
  </si>
  <si>
    <t>Begusarai</t>
  </si>
  <si>
    <t>Bhagalpur</t>
  </si>
  <si>
    <t>Bhojpur</t>
  </si>
  <si>
    <t>Buxar</t>
  </si>
  <si>
    <t>Darbhanga</t>
  </si>
  <si>
    <t>East Champaran</t>
  </si>
  <si>
    <t>Gaya</t>
  </si>
  <si>
    <t>Gopalganj</t>
  </si>
  <si>
    <t>Jamui</t>
  </si>
  <si>
    <t>Jehanabad</t>
  </si>
  <si>
    <t>Kaimur</t>
  </si>
  <si>
    <t>Katihar</t>
  </si>
  <si>
    <t>Khagaria</t>
  </si>
  <si>
    <t>Kishanganj</t>
  </si>
  <si>
    <t>Lakhisarai</t>
  </si>
  <si>
    <t>Madhepura</t>
  </si>
  <si>
    <t>Madhubani</t>
  </si>
  <si>
    <t>Munger</t>
  </si>
  <si>
    <t>Muzaffarpur</t>
  </si>
  <si>
    <t>Nalanda</t>
  </si>
  <si>
    <t>Nawada</t>
  </si>
  <si>
    <t>Patna</t>
  </si>
  <si>
    <t>Purnia</t>
  </si>
  <si>
    <t>Rohtas</t>
  </si>
  <si>
    <t>Saharsa</t>
  </si>
  <si>
    <t>Samastipur</t>
  </si>
  <si>
    <t>Saran</t>
  </si>
  <si>
    <t>Sheikhpura</t>
  </si>
  <si>
    <t>Sheohar</t>
  </si>
  <si>
    <t>Sitamarhi</t>
  </si>
  <si>
    <t>Siwan</t>
  </si>
  <si>
    <t>Supaul</t>
  </si>
  <si>
    <t>Vaishali</t>
  </si>
  <si>
    <t>West Champaran</t>
  </si>
  <si>
    <t>Balod</t>
  </si>
  <si>
    <t>Baloda Bazar</t>
  </si>
  <si>
    <t>Balrampur</t>
  </si>
  <si>
    <t>Bastar</t>
  </si>
  <si>
    <t>Bemetara</t>
  </si>
  <si>
    <t>Bijapur</t>
  </si>
  <si>
    <t>Bilaspur</t>
  </si>
  <si>
    <t>Dantewada</t>
  </si>
  <si>
    <t>Dhamtari</t>
  </si>
  <si>
    <t>Durg</t>
  </si>
  <si>
    <t>Gariaband</t>
  </si>
  <si>
    <t>Gaurela-Pendra-Marwahi</t>
  </si>
  <si>
    <t>Janjgir-Champa</t>
  </si>
  <si>
    <t>Jashpur</t>
  </si>
  <si>
    <t>Kabirdham</t>
  </si>
  <si>
    <t>Kanker</t>
  </si>
  <si>
    <t>Kondagaon</t>
  </si>
  <si>
    <t>Korba</t>
  </si>
  <si>
    <t>Koriya</t>
  </si>
  <si>
    <t>Mahasamund</t>
  </si>
  <si>
    <t>Mungeli</t>
  </si>
  <si>
    <t>Narayanpur</t>
  </si>
  <si>
    <t>Raigarh</t>
  </si>
  <si>
    <t>Raipur</t>
  </si>
  <si>
    <t>Rajnandgaon</t>
  </si>
  <si>
    <t>Sukma</t>
  </si>
  <si>
    <t>Surajpur</t>
  </si>
  <si>
    <t>Surguja</t>
  </si>
  <si>
    <t>North Goa</t>
  </si>
  <si>
    <t>South Goa</t>
  </si>
  <si>
    <t>Ahmedabad</t>
  </si>
  <si>
    <t>Amreli</t>
  </si>
  <si>
    <t>Anand</t>
  </si>
  <si>
    <t>Aravalli</t>
  </si>
  <si>
    <t>Banaskantha</t>
  </si>
  <si>
    <t>Bharuch</t>
  </si>
  <si>
    <t>Bhavnagar</t>
  </si>
  <si>
    <t>Botad</t>
  </si>
  <si>
    <t>Chhota Udaipur</t>
  </si>
  <si>
    <t>Dahod</t>
  </si>
  <si>
    <t>Dang</t>
  </si>
  <si>
    <t>Devbhoomi Dwarka</t>
  </si>
  <si>
    <t>Gandhinagar</t>
  </si>
  <si>
    <t>Gir Somnath</t>
  </si>
  <si>
    <t>Jamnagar</t>
  </si>
  <si>
    <t>Junagadh</t>
  </si>
  <si>
    <t>Kheda</t>
  </si>
  <si>
    <t>Kutch</t>
  </si>
  <si>
    <t>Mahisagar</t>
  </si>
  <si>
    <t>Mehsana</t>
  </si>
  <si>
    <t>Morbi</t>
  </si>
  <si>
    <t>Narmada</t>
  </si>
  <si>
    <t>Navsari</t>
  </si>
  <si>
    <t>Panchmahal</t>
  </si>
  <si>
    <t>Patan</t>
  </si>
  <si>
    <t>Porbandar</t>
  </si>
  <si>
    <t>Rajkot</t>
  </si>
  <si>
    <t>Sabarkantha</t>
  </si>
  <si>
    <t>Surat</t>
  </si>
  <si>
    <t>Surendranagar</t>
  </si>
  <si>
    <t>Tapi</t>
  </si>
  <si>
    <t>Vadodara</t>
  </si>
  <si>
    <t>Valsad</t>
  </si>
  <si>
    <t>Ambala</t>
  </si>
  <si>
    <t>Bhiwani</t>
  </si>
  <si>
    <t>Charkhi Dadri</t>
  </si>
  <si>
    <t>Faridabad</t>
  </si>
  <si>
    <t>Fatehabad</t>
  </si>
  <si>
    <t>Gurugram</t>
  </si>
  <si>
    <t>Hisar</t>
  </si>
  <si>
    <t>Jhajjar</t>
  </si>
  <si>
    <t>Jind</t>
  </si>
  <si>
    <t>Kaithal</t>
  </si>
  <si>
    <t>Karnal</t>
  </si>
  <si>
    <t>Kurukshetra</t>
  </si>
  <si>
    <t>Mahendragarh</t>
  </si>
  <si>
    <t>Nuh</t>
  </si>
  <si>
    <t>Palwal</t>
  </si>
  <si>
    <t>Panchkula</t>
  </si>
  <si>
    <t>Panipat</t>
  </si>
  <si>
    <t>Rewari</t>
  </si>
  <si>
    <t>Rohtak</t>
  </si>
  <si>
    <t>Sirsa</t>
  </si>
  <si>
    <t>Sonipat</t>
  </si>
  <si>
    <t>Yamunanagar</t>
  </si>
  <si>
    <t>Chamba</t>
  </si>
  <si>
    <t>Hamirpur</t>
  </si>
  <si>
    <t>Kangra</t>
  </si>
  <si>
    <t>Kinnaur</t>
  </si>
  <si>
    <t>Kullu</t>
  </si>
  <si>
    <t>Lahaul and Spiti</t>
  </si>
  <si>
    <t>Mandi</t>
  </si>
  <si>
    <t>Shimla</t>
  </si>
  <si>
    <t>Sirmaur</t>
  </si>
  <si>
    <t>Solan</t>
  </si>
  <si>
    <t>Una</t>
  </si>
  <si>
    <t>Bokaro</t>
  </si>
  <si>
    <t>Chatra</t>
  </si>
  <si>
    <t>Deoghar</t>
  </si>
  <si>
    <t>Dhanbad</t>
  </si>
  <si>
    <t>Dumka</t>
  </si>
  <si>
    <t>East Singhbhum</t>
  </si>
  <si>
    <t>Garhwa</t>
  </si>
  <si>
    <t>Giridih</t>
  </si>
  <si>
    <t>Godda</t>
  </si>
  <si>
    <t>Gumla</t>
  </si>
  <si>
    <t>Hazaribagh</t>
  </si>
  <si>
    <t>Jamtara</t>
  </si>
  <si>
    <t>Khunti</t>
  </si>
  <si>
    <t>Koderma</t>
  </si>
  <si>
    <t>Latehar</t>
  </si>
  <si>
    <t>Lohardaga</t>
  </si>
  <si>
    <t>Pakur</t>
  </si>
  <si>
    <t>Palamu</t>
  </si>
  <si>
    <t>Ramgarh</t>
  </si>
  <si>
    <t>Ranchi</t>
  </si>
  <si>
    <t>Sahebganj</t>
  </si>
  <si>
    <t>Seraikela Kharsawan</t>
  </si>
  <si>
    <t>Simdega</t>
  </si>
  <si>
    <t>West Singhbhum</t>
  </si>
  <si>
    <t>Bagalkot</t>
  </si>
  <si>
    <t>Ballari</t>
  </si>
  <si>
    <t>Belagavi</t>
  </si>
  <si>
    <t>Bengaluru Rural</t>
  </si>
  <si>
    <t>Bengaluru Urban</t>
  </si>
  <si>
    <t>Bidar</t>
  </si>
  <si>
    <t>Chamarajanagar</t>
  </si>
  <si>
    <t>Chikkaballapur</t>
  </si>
  <si>
    <t>Chikkamagaluru</t>
  </si>
  <si>
    <t>Chitradurga</t>
  </si>
  <si>
    <t>Dakshina Kannada</t>
  </si>
  <si>
    <t>Davanagere</t>
  </si>
  <si>
    <t>Dharwad</t>
  </si>
  <si>
    <t>Gadag</t>
  </si>
  <si>
    <t>Hassan</t>
  </si>
  <si>
    <t>Haveri</t>
  </si>
  <si>
    <t>Kalaburagi</t>
  </si>
  <si>
    <t>Kodagu</t>
  </si>
  <si>
    <t>Kolar</t>
  </si>
  <si>
    <t>Koppal</t>
  </si>
  <si>
    <t>Mandya</t>
  </si>
  <si>
    <t>Mysuru</t>
  </si>
  <si>
    <t>Raichur</t>
  </si>
  <si>
    <t>Ramanagara</t>
  </si>
  <si>
    <t>Shivamogga</t>
  </si>
  <si>
    <t>Tumakuru</t>
  </si>
  <si>
    <t>Udupi</t>
  </si>
  <si>
    <t>Uttara Kannada</t>
  </si>
  <si>
    <t>Vijayapura</t>
  </si>
  <si>
    <t>Yadgir</t>
  </si>
  <si>
    <t>Alappuzha</t>
  </si>
  <si>
    <t>Ernakulam</t>
  </si>
  <si>
    <t>Idukki</t>
  </si>
  <si>
    <t>Kannur</t>
  </si>
  <si>
    <t>Kasaragod</t>
  </si>
  <si>
    <t>Kollam</t>
  </si>
  <si>
    <t>Kottayam</t>
  </si>
  <si>
    <t>Kozhikode</t>
  </si>
  <si>
    <t>Malappuram</t>
  </si>
  <si>
    <t>Palakkad</t>
  </si>
  <si>
    <t>Pathanamthitta</t>
  </si>
  <si>
    <t>Thiruvananthapuram</t>
  </si>
  <si>
    <t>Thrissur</t>
  </si>
  <si>
    <t>Wayanad</t>
  </si>
  <si>
    <t>Agar Malwa</t>
  </si>
  <si>
    <t>Alirajpur</t>
  </si>
  <si>
    <t>Anuppur</t>
  </si>
  <si>
    <t>Ashoknagar</t>
  </si>
  <si>
    <t>Balaghat</t>
  </si>
  <si>
    <t>Barwani</t>
  </si>
  <si>
    <t>Betul</t>
  </si>
  <si>
    <t>Bhind</t>
  </si>
  <si>
    <t>Bhopal</t>
  </si>
  <si>
    <t>Burhanpur</t>
  </si>
  <si>
    <t>Chhatarpur</t>
  </si>
  <si>
    <t>Chhindwara</t>
  </si>
  <si>
    <t>Damoh</t>
  </si>
  <si>
    <t>Datia</t>
  </si>
  <si>
    <t>Dewas</t>
  </si>
  <si>
    <t>Dhar</t>
  </si>
  <si>
    <t>Dindori</t>
  </si>
  <si>
    <t>Guna</t>
  </si>
  <si>
    <t>Gwalior</t>
  </si>
  <si>
    <t>Harda</t>
  </si>
  <si>
    <t>Hoshangabad</t>
  </si>
  <si>
    <t>Indore</t>
  </si>
  <si>
    <t>Jabalpur</t>
  </si>
  <si>
    <t>Jhabua</t>
  </si>
  <si>
    <t>Katni</t>
  </si>
  <si>
    <t>Khandwa</t>
  </si>
  <si>
    <t>Khargone</t>
  </si>
  <si>
    <t>Mandla</t>
  </si>
  <si>
    <t>Mandsaur</t>
  </si>
  <si>
    <t>Morena</t>
  </si>
  <si>
    <t>Narsinghpur</t>
  </si>
  <si>
    <t>Neemuch</t>
  </si>
  <si>
    <t>Niwari</t>
  </si>
  <si>
    <t>Panna</t>
  </si>
  <si>
    <t>Raisen</t>
  </si>
  <si>
    <t>Rajgarh</t>
  </si>
  <si>
    <t>Ratlam</t>
  </si>
  <si>
    <t>Rewa</t>
  </si>
  <si>
    <t>Sagar</t>
  </si>
  <si>
    <t>Satna</t>
  </si>
  <si>
    <t>Sehore</t>
  </si>
  <si>
    <t>Seoni</t>
  </si>
  <si>
    <t>Shahdol</t>
  </si>
  <si>
    <t>Shajapur</t>
  </si>
  <si>
    <t>Sheopur</t>
  </si>
  <si>
    <t>Shivpuri</t>
  </si>
  <si>
    <t>Sidhi</t>
  </si>
  <si>
    <t>Singrauli</t>
  </si>
  <si>
    <t>Tikamgarh</t>
  </si>
  <si>
    <t>Ujjain</t>
  </si>
  <si>
    <t>Umaria</t>
  </si>
  <si>
    <t>Vidisha</t>
  </si>
  <si>
    <t>Ahmednagar</t>
  </si>
  <si>
    <t>Akola</t>
  </si>
  <si>
    <t>Amravati</t>
  </si>
  <si>
    <t>Beed</t>
  </si>
  <si>
    <t>Bhandara</t>
  </si>
  <si>
    <t>Buldhana</t>
  </si>
  <si>
    <t>Chandrapur 9</t>
  </si>
  <si>
    <t>Chandrapur</t>
  </si>
  <si>
    <t>Dhule</t>
  </si>
  <si>
    <t>Gadchiroli</t>
  </si>
  <si>
    <t>Gondia</t>
  </si>
  <si>
    <t>Hingoli</t>
  </si>
  <si>
    <t>Jalgaon</t>
  </si>
  <si>
    <t>Jalna</t>
  </si>
  <si>
    <t>Kolhapur</t>
  </si>
  <si>
    <t>Latur</t>
  </si>
  <si>
    <t>Mumbai City</t>
  </si>
  <si>
    <t>Mumbai Suburban</t>
  </si>
  <si>
    <t>Nagpur</t>
  </si>
  <si>
    <t>Nanded</t>
  </si>
  <si>
    <t>Nandurbar</t>
  </si>
  <si>
    <t>Nashik</t>
  </si>
  <si>
    <t>Osmanabad</t>
  </si>
  <si>
    <t>Palghar</t>
  </si>
  <si>
    <t>Parbhani</t>
  </si>
  <si>
    <t>Pune</t>
  </si>
  <si>
    <t>Raigad</t>
  </si>
  <si>
    <t>Ratnagiri</t>
  </si>
  <si>
    <t>Sangli</t>
  </si>
  <si>
    <t>Satara</t>
  </si>
  <si>
    <t>Sindhudurg</t>
  </si>
  <si>
    <t>Solapur</t>
  </si>
  <si>
    <t>Thane</t>
  </si>
  <si>
    <t>Wardha</t>
  </si>
  <si>
    <t>Washim</t>
  </si>
  <si>
    <t>Yavatmal</t>
  </si>
  <si>
    <t>Bishnupur</t>
  </si>
  <si>
    <t>Chandel</t>
  </si>
  <si>
    <t>Churachandpur</t>
  </si>
  <si>
    <t>Imphal East</t>
  </si>
  <si>
    <t>Imphal West</t>
  </si>
  <si>
    <t>Jiribam</t>
  </si>
  <si>
    <t>Kakching</t>
  </si>
  <si>
    <t>Kamjong</t>
  </si>
  <si>
    <t>Kangpokpi</t>
  </si>
  <si>
    <t>Noney</t>
  </si>
  <si>
    <t>Pherzawl</t>
  </si>
  <si>
    <t>Senapati</t>
  </si>
  <si>
    <t>Tamenglong</t>
  </si>
  <si>
    <t>Tengnoupal</t>
  </si>
  <si>
    <t>Thoubal</t>
  </si>
  <si>
    <t>Ukhrul</t>
  </si>
  <si>
    <t>East Garo Hills</t>
  </si>
  <si>
    <t>East Jaintia Hills</t>
  </si>
  <si>
    <t>East Khasi Hills</t>
  </si>
  <si>
    <t>North Garo Hills</t>
  </si>
  <si>
    <t>Ri Bhoi</t>
  </si>
  <si>
    <t>South Garo Hills</t>
  </si>
  <si>
    <t>South West Garo Hills</t>
  </si>
  <si>
    <t>South West Khasi Hills</t>
  </si>
  <si>
    <t>West Garo Hills</t>
  </si>
  <si>
    <t>West Jaintia Hills</t>
  </si>
  <si>
    <t>West Khasi Hills</t>
  </si>
  <si>
    <t>Aizawl</t>
  </si>
  <si>
    <t>Champhai</t>
  </si>
  <si>
    <t>Hnahthial</t>
  </si>
  <si>
    <t>Khawzawl</t>
  </si>
  <si>
    <t>Kolasib</t>
  </si>
  <si>
    <t>Lawngtlai</t>
  </si>
  <si>
    <t>Lunglei</t>
  </si>
  <si>
    <t>Mamit</t>
  </si>
  <si>
    <t>Saiha</t>
  </si>
  <si>
    <t>Saitual</t>
  </si>
  <si>
    <t>Serchhip</t>
  </si>
  <si>
    <t>Chümoukedima</t>
  </si>
  <si>
    <t>Dimapur</t>
  </si>
  <si>
    <t>Kiphire</t>
  </si>
  <si>
    <t>Kohima</t>
  </si>
  <si>
    <t>Longleng</t>
  </si>
  <si>
    <t>Mokokchung</t>
  </si>
  <si>
    <t>Mon</t>
  </si>
  <si>
    <t>Noklak</t>
  </si>
  <si>
    <t>Peren</t>
  </si>
  <si>
    <t>Phek</t>
  </si>
  <si>
    <t>Shamator</t>
  </si>
  <si>
    <t>Tuensang</t>
  </si>
  <si>
    <t>Wokha</t>
  </si>
  <si>
    <t>Zunheboto</t>
  </si>
  <si>
    <t>Angul</t>
  </si>
  <si>
    <t>Balangir</t>
  </si>
  <si>
    <t>Balasore</t>
  </si>
  <si>
    <t>Bargarh</t>
  </si>
  <si>
    <t>Bhadrak</t>
  </si>
  <si>
    <t>Boudh</t>
  </si>
  <si>
    <t>Cuttack</t>
  </si>
  <si>
    <t>Debagarh</t>
  </si>
  <si>
    <t>Dhenkanal</t>
  </si>
  <si>
    <t>Gajapati</t>
  </si>
  <si>
    <t>Ganjam</t>
  </si>
  <si>
    <t>Jagatsinghapur</t>
  </si>
  <si>
    <t>Jajpur</t>
  </si>
  <si>
    <t>Jharsuguda</t>
  </si>
  <si>
    <t>Kalahandi</t>
  </si>
  <si>
    <t>Kandhamal</t>
  </si>
  <si>
    <t>Kendrapara</t>
  </si>
  <si>
    <t>Kendujhar</t>
  </si>
  <si>
    <t>Khordha</t>
  </si>
  <si>
    <t>Koraput</t>
  </si>
  <si>
    <t>Malkangiri</t>
  </si>
  <si>
    <t>Mayurbhanj</t>
  </si>
  <si>
    <t>Nabarangpur</t>
  </si>
  <si>
    <t>Nayagarh</t>
  </si>
  <si>
    <t>Nuapada</t>
  </si>
  <si>
    <t>Puri</t>
  </si>
  <si>
    <t>Rayagada</t>
  </si>
  <si>
    <t>Sambalpur</t>
  </si>
  <si>
    <t>Sonepur</t>
  </si>
  <si>
    <t>Sundargarh</t>
  </si>
  <si>
    <t>Amritsar</t>
  </si>
  <si>
    <t>Barnala</t>
  </si>
  <si>
    <t>Bathinda</t>
  </si>
  <si>
    <t>Faridkot</t>
  </si>
  <si>
    <t>Fatehgarh Sahib</t>
  </si>
  <si>
    <t>Fazilka</t>
  </si>
  <si>
    <t>Firozpur</t>
  </si>
  <si>
    <t>Gurdaspur</t>
  </si>
  <si>
    <t>Hoshiarpur</t>
  </si>
  <si>
    <t>Jalandhar</t>
  </si>
  <si>
    <t>Kapurthala</t>
  </si>
  <si>
    <t>Ludhiana</t>
  </si>
  <si>
    <t>Mansa</t>
  </si>
  <si>
    <t>Moga</t>
  </si>
  <si>
    <t>Pathankot</t>
  </si>
  <si>
    <t>Patiala</t>
  </si>
  <si>
    <t>Rupnagar</t>
  </si>
  <si>
    <t>Sahibzada Ajit Singh Nagar (Mohali)</t>
  </si>
  <si>
    <t>Sangrur</t>
  </si>
  <si>
    <t>Shaheed Bhagat Singh Nagar (Nawanshahr)</t>
  </si>
  <si>
    <t>Sri Muktsar Sahib</t>
  </si>
  <si>
    <t>Tarn Taran</t>
  </si>
  <si>
    <t>Ajmer</t>
  </si>
  <si>
    <t>Alwar</t>
  </si>
  <si>
    <t>Banswara</t>
  </si>
  <si>
    <t>Baran</t>
  </si>
  <si>
    <t>Barmer</t>
  </si>
  <si>
    <t>Bharatpur</t>
  </si>
  <si>
    <t>Bhilwara</t>
  </si>
  <si>
    <t>Bikaner</t>
  </si>
  <si>
    <t>Bundi</t>
  </si>
  <si>
    <t>Chittorgarh</t>
  </si>
  <si>
    <t>Churu</t>
  </si>
  <si>
    <t>Dausa</t>
  </si>
  <si>
    <t>Dholpur</t>
  </si>
  <si>
    <t>Dungarpur</t>
  </si>
  <si>
    <t>Hanumangarh</t>
  </si>
  <si>
    <t>Jaipur</t>
  </si>
  <si>
    <t>Jaisalmer</t>
  </si>
  <si>
    <t>Jalore</t>
  </si>
  <si>
    <t>Jhalawar</t>
  </si>
  <si>
    <t>Jhunjhunu</t>
  </si>
  <si>
    <t>Jodhpur</t>
  </si>
  <si>
    <t>Karauli</t>
  </si>
  <si>
    <t>Kota</t>
  </si>
  <si>
    <t>Nagaur</t>
  </si>
  <si>
    <t>Pali</t>
  </si>
  <si>
    <t>Pratapgarh</t>
  </si>
  <si>
    <t>Rajsamand</t>
  </si>
  <si>
    <t>Sawai Madhopur</t>
  </si>
  <si>
    <t>Sikar</t>
  </si>
  <si>
    <t>Sirohi</t>
  </si>
  <si>
    <t>Sri Ganganagar</t>
  </si>
  <si>
    <t>Tonk</t>
  </si>
  <si>
    <t>Udaipur</t>
  </si>
  <si>
    <t>East Sikkim</t>
  </si>
  <si>
    <t>North Sikkim</t>
  </si>
  <si>
    <t>South Sikkim</t>
  </si>
  <si>
    <t>West Sikkim</t>
  </si>
  <si>
    <t>Ariyalur</t>
  </si>
  <si>
    <t>Chengalpattu</t>
  </si>
  <si>
    <t>Chennai</t>
  </si>
  <si>
    <t>Coimbatore</t>
  </si>
  <si>
    <t>Cuddalore</t>
  </si>
  <si>
    <t>Dharmapuri</t>
  </si>
  <si>
    <t>Dindigul</t>
  </si>
  <si>
    <t>Erode</t>
  </si>
  <si>
    <t>Kallakurichi</t>
  </si>
  <si>
    <t>Kancheepuram</t>
  </si>
  <si>
    <t>Kanniyakumari</t>
  </si>
  <si>
    <t>Karur</t>
  </si>
  <si>
    <t>Krishnagiri</t>
  </si>
  <si>
    <t>Madurai</t>
  </si>
  <si>
    <t>Nagapattinam</t>
  </si>
  <si>
    <t>Namakkal</t>
  </si>
  <si>
    <t>Nilgiris</t>
  </si>
  <si>
    <t>Perambalur</t>
  </si>
  <si>
    <t>Pudukkottai</t>
  </si>
  <si>
    <t>Ramanathapuram</t>
  </si>
  <si>
    <t>Ranipet</t>
  </si>
  <si>
    <t>Salem</t>
  </si>
  <si>
    <t>Sivaganga</t>
  </si>
  <si>
    <t>Tenkasi</t>
  </si>
  <si>
    <t>Thanjavur</t>
  </si>
  <si>
    <t>Theni</t>
  </si>
  <si>
    <t>Thoothukudi</t>
  </si>
  <si>
    <t>Tiruchirappalli</t>
  </si>
  <si>
    <t>Tirunelveli</t>
  </si>
  <si>
    <t>Tirupattur</t>
  </si>
  <si>
    <t>Tiruppur</t>
  </si>
  <si>
    <t>Tiruvallur</t>
  </si>
  <si>
    <t>Tiruvannamalai</t>
  </si>
  <si>
    <t>Tiruvarur</t>
  </si>
  <si>
    <t>Vellore</t>
  </si>
  <si>
    <t>Viluppuram</t>
  </si>
  <si>
    <t>Virudhunagar</t>
  </si>
  <si>
    <t>Adilabad</t>
  </si>
  <si>
    <t>Bhadradri Kothagudem</t>
  </si>
  <si>
    <t>Hyderabad</t>
  </si>
  <si>
    <t>Jagtial</t>
  </si>
  <si>
    <t>Jangaon</t>
  </si>
  <si>
    <t>Jayashankar Bhupalpally</t>
  </si>
  <si>
    <t>Jogulamba Gadwal</t>
  </si>
  <si>
    <t>Kamareddy</t>
  </si>
  <si>
    <t>Karimnagar</t>
  </si>
  <si>
    <t>Khammam</t>
  </si>
  <si>
    <t>Kumuram Bheem Asifabad</t>
  </si>
  <si>
    <t>Mahabubabad</t>
  </si>
  <si>
    <t>Mahabubnagar</t>
  </si>
  <si>
    <t>Mancherial</t>
  </si>
  <si>
    <t>Medak</t>
  </si>
  <si>
    <t>Medchal–Malkajgiri</t>
  </si>
  <si>
    <t>Mulugu</t>
  </si>
  <si>
    <t>Nagarkurnool</t>
  </si>
  <si>
    <t>Nalgonda</t>
  </si>
  <si>
    <t>Narayanpet</t>
  </si>
  <si>
    <t>Nirmal</t>
  </si>
  <si>
    <t>Nizamabad</t>
  </si>
  <si>
    <t>Peddapalli</t>
  </si>
  <si>
    <t>Rajanna Sircilla</t>
  </si>
  <si>
    <t>Ranga Reddy</t>
  </si>
  <si>
    <t>Sangareddy</t>
  </si>
  <si>
    <t>Siddipet</t>
  </si>
  <si>
    <t>Suryapet</t>
  </si>
  <si>
    <t>Vikarabad</t>
  </si>
  <si>
    <t>Wanaparthy</t>
  </si>
  <si>
    <t>Warangal Rural</t>
  </si>
  <si>
    <t>Warangal Urban</t>
  </si>
  <si>
    <t>Yadadri Bhuvanagiri</t>
  </si>
  <si>
    <t>Dhalai</t>
  </si>
  <si>
    <t>Gomati</t>
  </si>
  <si>
    <t>Khowai</t>
  </si>
  <si>
    <t>North Tripura</t>
  </si>
  <si>
    <t>Sepahijala</t>
  </si>
  <si>
    <t>South Tripura</t>
  </si>
  <si>
    <t>Unakoti</t>
  </si>
  <si>
    <t>West Tripura</t>
  </si>
  <si>
    <t>Agra</t>
  </si>
  <si>
    <t>Aligarh</t>
  </si>
  <si>
    <t>Ambedkar Nagar</t>
  </si>
  <si>
    <t>Amethi</t>
  </si>
  <si>
    <t>Amroha</t>
  </si>
  <si>
    <t>Auraiya</t>
  </si>
  <si>
    <t>Ayodhya</t>
  </si>
  <si>
    <t>Azamgarh</t>
  </si>
  <si>
    <t>Baghpat</t>
  </si>
  <si>
    <t>Bahraich</t>
  </si>
  <si>
    <t>Ballia</t>
  </si>
  <si>
    <t>Banda</t>
  </si>
  <si>
    <t>Barabanki</t>
  </si>
  <si>
    <t>Bareilly</t>
  </si>
  <si>
    <t>Basti</t>
  </si>
  <si>
    <t>Bhadohi</t>
  </si>
  <si>
    <t>Bijnor</t>
  </si>
  <si>
    <t>Budaun</t>
  </si>
  <si>
    <t>Bulandshahr</t>
  </si>
  <si>
    <t>Chandauli</t>
  </si>
  <si>
    <t>Chitrakoot</t>
  </si>
  <si>
    <t>Deoria</t>
  </si>
  <si>
    <t>Etah</t>
  </si>
  <si>
    <t>Etawah</t>
  </si>
  <si>
    <t>Farrukhabad</t>
  </si>
  <si>
    <t>Fatehpur</t>
  </si>
  <si>
    <t>Firozabad</t>
  </si>
  <si>
    <t>Gautam Buddh Nagar</t>
  </si>
  <si>
    <t>Ghaziabad</t>
  </si>
  <si>
    <t>Ghazipur</t>
  </si>
  <si>
    <t>Gonda</t>
  </si>
  <si>
    <t>Gorakhpur</t>
  </si>
  <si>
    <t>Hapur</t>
  </si>
  <si>
    <t>Hardoi</t>
  </si>
  <si>
    <t>Hathras</t>
  </si>
  <si>
    <t>Jalaun</t>
  </si>
  <si>
    <t>Jaunpur</t>
  </si>
  <si>
    <t>Jhansi</t>
  </si>
  <si>
    <t>Kannauj</t>
  </si>
  <si>
    <t>Kanpur Dehat</t>
  </si>
  <si>
    <t>Kanpur Nagar</t>
  </si>
  <si>
    <t>Kasganj</t>
  </si>
  <si>
    <t>Kaushambi</t>
  </si>
  <si>
    <t>Kheri</t>
  </si>
  <si>
    <t>Kushinagar</t>
  </si>
  <si>
    <t>Lalitpur</t>
  </si>
  <si>
    <t>Lucknow</t>
  </si>
  <si>
    <t>Mahoba</t>
  </si>
  <si>
    <t>Mainpuri</t>
  </si>
  <si>
    <t>Mathura</t>
  </si>
  <si>
    <t>Mau</t>
  </si>
  <si>
    <t>Meerut</t>
  </si>
  <si>
    <t>Mirzapur</t>
  </si>
  <si>
    <t>Moradabad</t>
  </si>
  <si>
    <t>Muzaffarnagar</t>
  </si>
  <si>
    <t>Pilibhit</t>
  </si>
  <si>
    <t>Prayagraj</t>
  </si>
  <si>
    <t>Raebareli</t>
  </si>
  <si>
    <t>Rampur</t>
  </si>
  <si>
    <t>Saharanpur</t>
  </si>
  <si>
    <t>Sambhal</t>
  </si>
  <si>
    <t>Sant Kabir Nagar</t>
  </si>
  <si>
    <t>Shahjahanpur</t>
  </si>
  <si>
    <t>Shamli</t>
  </si>
  <si>
    <t>Shravasti</t>
  </si>
  <si>
    <t>Siddharthnagar</t>
  </si>
  <si>
    <t>Sitapur</t>
  </si>
  <si>
    <t>Sonbhadra</t>
  </si>
  <si>
    <t>Sultanpur</t>
  </si>
  <si>
    <t>Unnao</t>
  </si>
  <si>
    <t>Varanasi</t>
  </si>
  <si>
    <t>Almora</t>
  </si>
  <si>
    <t>Bageshwar</t>
  </si>
  <si>
    <t>Chamoli</t>
  </si>
  <si>
    <t>Champawat</t>
  </si>
  <si>
    <t>Dehradun</t>
  </si>
  <si>
    <t>Haridwar</t>
  </si>
  <si>
    <t>Nainital</t>
  </si>
  <si>
    <t>Pauri Garhwal</t>
  </si>
  <si>
    <t>Pithoragarh</t>
  </si>
  <si>
    <t>Rudraprayag</t>
  </si>
  <si>
    <t>Tehri Garhwal</t>
  </si>
  <si>
    <t>Udham Singh Nagar</t>
  </si>
  <si>
    <t>Uttarkashi</t>
  </si>
  <si>
    <t>Alipurduar</t>
  </si>
  <si>
    <t>Bankura</t>
  </si>
  <si>
    <t>Birbhum</t>
  </si>
  <si>
    <t>Cooch Behar</t>
  </si>
  <si>
    <t>Dakshin Dinajpur</t>
  </si>
  <si>
    <t>Darjeeling</t>
  </si>
  <si>
    <t>Hooghly</t>
  </si>
  <si>
    <t>Howrah</t>
  </si>
  <si>
    <t>Jalpaiguri</t>
  </si>
  <si>
    <t>Jhargram</t>
  </si>
  <si>
    <t>Kalimpong</t>
  </si>
  <si>
    <t>Kolkata</t>
  </si>
  <si>
    <t>Malda</t>
  </si>
  <si>
    <t>Murshidabad</t>
  </si>
  <si>
    <t>Nadia</t>
  </si>
  <si>
    <t>North 24 Parganas</t>
  </si>
  <si>
    <t>Paschim Bardhaman</t>
  </si>
  <si>
    <t>Paschim Medinipur</t>
  </si>
  <si>
    <t>Purba Bardhaman</t>
  </si>
  <si>
    <t>Purba Medinipur</t>
  </si>
  <si>
    <t>Purulia</t>
  </si>
  <si>
    <t>South 24 Parganas</t>
  </si>
  <si>
    <t>Uttar Dinajpur</t>
  </si>
  <si>
    <t>Nicobar</t>
  </si>
  <si>
    <t>North and Middle Andaman</t>
  </si>
  <si>
    <t>South Andaman</t>
  </si>
  <si>
    <t>Daman</t>
  </si>
  <si>
    <t>Diu</t>
  </si>
  <si>
    <t>Agatti</t>
  </si>
  <si>
    <t>Amini</t>
  </si>
  <si>
    <t>Andrott</t>
  </si>
  <si>
    <t>Bitra</t>
  </si>
  <si>
    <t>Chetlat</t>
  </si>
  <si>
    <t>Kadmat</t>
  </si>
  <si>
    <t>Kalpeni</t>
  </si>
  <si>
    <t>Kavaratti</t>
  </si>
  <si>
    <t>Kiltan</t>
  </si>
  <si>
    <t>Minicoy</t>
  </si>
  <si>
    <t>Central Delhi</t>
  </si>
  <si>
    <t>East Delhi</t>
  </si>
  <si>
    <t>New Delhi</t>
  </si>
  <si>
    <t>North Delhi</t>
  </si>
  <si>
    <t>North East Delhi</t>
  </si>
  <si>
    <t>North West Delhi</t>
  </si>
  <si>
    <t>Shahdara</t>
  </si>
  <si>
    <t>South Delhi</t>
  </si>
  <si>
    <t>South East Delhi</t>
  </si>
  <si>
    <t>South West Delhi</t>
  </si>
  <si>
    <t>West Delhi</t>
  </si>
  <si>
    <t>Karaikal</t>
  </si>
  <si>
    <t>Mahe</t>
  </si>
  <si>
    <t>Yanam</t>
  </si>
  <si>
    <t>Anantnag</t>
  </si>
  <si>
    <t>Bandipora</t>
  </si>
  <si>
    <t>Baramulla</t>
  </si>
  <si>
    <t>Budgam</t>
  </si>
  <si>
    <t>Doda</t>
  </si>
  <si>
    <t>Ganderbal</t>
  </si>
  <si>
    <t>Jammu</t>
  </si>
  <si>
    <t>Kathua</t>
  </si>
  <si>
    <t>Kishtwar</t>
  </si>
  <si>
    <t>Kulgam</t>
  </si>
  <si>
    <t>Kupwara</t>
  </si>
  <si>
    <t>Poonch</t>
  </si>
  <si>
    <t>Pulwama</t>
  </si>
  <si>
    <t>Rajouri</t>
  </si>
  <si>
    <t>Ramban</t>
  </si>
  <si>
    <t>Reasi</t>
  </si>
  <si>
    <t>Samba</t>
  </si>
  <si>
    <t>Shopian</t>
  </si>
  <si>
    <t>Srinagar</t>
  </si>
  <si>
    <t>Udhampur</t>
  </si>
  <si>
    <t>Kargil</t>
  </si>
  <si>
    <t>Leh</t>
  </si>
  <si>
    <t>States:</t>
  </si>
  <si>
    <t>TG</t>
  </si>
  <si>
    <t>Telengana</t>
  </si>
  <si>
    <t>STATE NAMES</t>
  </si>
  <si>
    <t>DISTRICIT NAMES</t>
  </si>
  <si>
    <t>Old State Names</t>
  </si>
  <si>
    <t>New state names</t>
  </si>
  <si>
    <t>District Name</t>
  </si>
  <si>
    <t>State  Name</t>
  </si>
  <si>
    <t>=INDEX(Sheet2!$N$3:$N$749, MATCH(C2, Sheet2!$M$3:$M$749, 0) + RANDBETWEEN(0, COUNTIF(Sheet2!$M$3:$M$749, C2) - 1))</t>
  </si>
  <si>
    <t>Grand Total</t>
  </si>
  <si>
    <t>Row Labels</t>
  </si>
  <si>
    <t>Sum of Total_Sales</t>
  </si>
  <si>
    <t>Sum of Total_Sales2</t>
  </si>
  <si>
    <t>Total Sales</t>
  </si>
  <si>
    <t>Total % Sales</t>
  </si>
  <si>
    <t>Total</t>
  </si>
  <si>
    <t>Delivered Total</t>
  </si>
  <si>
    <t>Order Total</t>
  </si>
  <si>
    <t>Processing Total</t>
  </si>
  <si>
    <t>Shipped Total</t>
  </si>
  <si>
    <t>Count of Status</t>
  </si>
  <si>
    <t>Jan</t>
  </si>
  <si>
    <t>Feb</t>
  </si>
  <si>
    <t>Mar</t>
  </si>
  <si>
    <t>Apr</t>
  </si>
  <si>
    <t>May</t>
  </si>
  <si>
    <t>Jun</t>
  </si>
  <si>
    <t>Jul</t>
  </si>
  <si>
    <t>Aug</t>
  </si>
  <si>
    <t>Sep</t>
  </si>
  <si>
    <t>Oct</t>
  </si>
  <si>
    <t>Nov</t>
  </si>
  <si>
    <t>Dec</t>
  </si>
  <si>
    <t>Count of Total_Sales2</t>
  </si>
  <si>
    <t>Count of Sales</t>
  </si>
  <si>
    <t>Count of Product2</t>
  </si>
  <si>
    <t>Sum of Total_Cost</t>
  </si>
  <si>
    <t>Color Coading</t>
  </si>
  <si>
    <t>#040529</t>
  </si>
  <si>
    <t>#0D194B</t>
  </si>
  <si>
    <t xml:space="preserve">#59C6D4 </t>
  </si>
  <si>
    <t xml:space="preserve">#4091B2 </t>
  </si>
  <si>
    <t xml:space="preserve">#2A6190 </t>
  </si>
  <si>
    <t xml:space="preserve">#19386D </t>
  </si>
  <si>
    <t xml:space="preserve">#77F7F0 </t>
  </si>
  <si>
    <t>#4f0d3c</t>
  </si>
  <si>
    <t>#5e114c</t>
  </si>
  <si>
    <t>#961c8b</t>
  </si>
  <si>
    <t>#313e81</t>
  </si>
  <si>
    <t>#22bfc3</t>
  </si>
  <si>
    <t>Count of Total_Sales</t>
  </si>
  <si>
    <t>Profit</t>
  </si>
  <si>
    <t>Total No of Product Sell</t>
  </si>
  <si>
    <t>No of sold</t>
  </si>
  <si>
    <t>2020</t>
  </si>
  <si>
    <t>2021</t>
  </si>
  <si>
    <t>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</si>
</sst>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14009]dd/mm/yyyy;@"/>
    <numFmt numFmtId="165" formatCode="_ &quot;₹&quot;\ * #,##0_ ;_ &quot;₹&quot;\ * \-#,##0_ ;_ &quot;₹&quot;\ * &quot;-&quot;??_ ;_ @_ "/>
    <numFmt numFmtId="166" formatCode="0.0%"/>
    <numFmt numFmtId="167" formatCode="&quot;₹&quot;\ #,##0"/>
    <numFmt numFmtId="168" formatCode="#,,\ &quot;M&quot;"/>
    <numFmt numFmtId="169" formatCode="#,###\ &quot;unit&quot;"/>
  </numFmts>
  <fonts count="18" x14ac:knownFonts="1">
    <font>
      <sz val="11"/>
      <color theme="1"/>
      <name val="Calibri"/>
      <family val="2"/>
      <scheme val="minor"/>
    </font>
    <font>
      <sz val="11"/>
      <color rgb="FF000000"/>
      <name val="Calibri"/>
      <family val="2"/>
    </font>
    <font>
      <sz val="10"/>
      <color rgb="FF202124"/>
      <name val="Arial"/>
      <family val="2"/>
    </font>
    <font>
      <sz val="8"/>
      <name val="Calibri"/>
      <family val="2"/>
      <scheme val="minor"/>
    </font>
    <font>
      <sz val="11"/>
      <color theme="0"/>
      <name val="Calibri"/>
      <family val="2"/>
      <scheme val="minor"/>
    </font>
    <font>
      <sz val="11"/>
      <color theme="0"/>
      <name val="Calibri"/>
      <family val="2"/>
    </font>
    <font>
      <b/>
      <sz val="10"/>
      <color theme="1"/>
      <name val="Arabic Typesetting"/>
      <family val="4"/>
      <charset val="178"/>
    </font>
    <font>
      <sz val="11"/>
      <color theme="1"/>
      <name val="Calibri"/>
      <family val="2"/>
      <scheme val="minor"/>
    </font>
    <font>
      <b/>
      <sz val="11"/>
      <color theme="1"/>
      <name val="Calibri"/>
      <family val="2"/>
      <scheme val="minor"/>
    </font>
    <font>
      <b/>
      <sz val="13.5"/>
      <color theme="1"/>
      <name val="Calibri"/>
      <family val="2"/>
      <scheme val="minor"/>
    </font>
    <font>
      <b/>
      <sz val="12"/>
      <color theme="1"/>
      <name val="Calibri"/>
      <family val="2"/>
      <scheme val="minor"/>
    </font>
    <font>
      <sz val="11"/>
      <color theme="4" tint="-0.499984740745262"/>
      <name val="Calibri"/>
      <family val="2"/>
      <scheme val="minor"/>
    </font>
    <font>
      <sz val="10"/>
      <color rgb="FF111111"/>
      <name val="Segoe UI"/>
      <family val="2"/>
    </font>
    <font>
      <sz val="12"/>
      <color theme="0" tint="-0.249977111117893"/>
      <name val="Arial Unicode MS"/>
      <family val="2"/>
    </font>
    <font>
      <sz val="11"/>
      <color theme="0" tint="-0.249977111117893"/>
      <name val="Arial Unicode MS"/>
      <family val="2"/>
    </font>
    <font>
      <sz val="12"/>
      <color theme="0" tint="-0.14999847407452621"/>
      <name val="Arial Unicode MS"/>
      <family val="2"/>
    </font>
    <font>
      <sz val="11"/>
      <color theme="0" tint="-0.14999847407452621"/>
      <name val="Arial Unicode MS"/>
      <family val="2"/>
    </font>
    <font>
      <sz val="11"/>
      <color theme="1"/>
      <name val="NSimSun"/>
      <family val="3"/>
    </font>
  </fonts>
  <fills count="20">
    <fill>
      <patternFill patternType="none"/>
    </fill>
    <fill>
      <patternFill patternType="gray125"/>
    </fill>
    <fill>
      <patternFill patternType="solid">
        <fgColor theme="9" tint="0.59999389629810485"/>
        <bgColor indexed="64"/>
      </patternFill>
    </fill>
    <fill>
      <patternFill patternType="solid">
        <fgColor theme="4" tint="-0.499984740745262"/>
        <bgColor indexed="64"/>
      </patternFill>
    </fill>
    <fill>
      <patternFill patternType="solid">
        <fgColor theme="0"/>
        <bgColor indexed="64"/>
      </patternFill>
    </fill>
    <fill>
      <patternFill patternType="solid">
        <fgColor theme="7" tint="0.79998168889431442"/>
        <bgColor indexed="64"/>
      </patternFill>
    </fill>
    <fill>
      <patternFill patternType="solid">
        <fgColor theme="4" tint="0.79998168889431442"/>
        <bgColor theme="4" tint="0.79998168889431442"/>
      </patternFill>
    </fill>
    <fill>
      <patternFill patternType="solid">
        <fgColor rgb="FF5E114C"/>
        <bgColor indexed="64"/>
      </patternFill>
    </fill>
    <fill>
      <patternFill patternType="solid">
        <fgColor rgb="FF961C8B"/>
        <bgColor indexed="64"/>
      </patternFill>
    </fill>
    <fill>
      <patternFill patternType="solid">
        <fgColor rgb="FF313E81"/>
        <bgColor indexed="64"/>
      </patternFill>
    </fill>
    <fill>
      <patternFill patternType="solid">
        <fgColor rgb="FF22BFC3"/>
        <bgColor indexed="64"/>
      </patternFill>
    </fill>
    <fill>
      <patternFill patternType="solid">
        <fgColor rgb="FF77F7F0"/>
        <bgColor indexed="64"/>
      </patternFill>
    </fill>
    <fill>
      <patternFill patternType="solid">
        <fgColor rgb="FF59C6D4"/>
        <bgColor indexed="64"/>
      </patternFill>
    </fill>
    <fill>
      <patternFill patternType="solid">
        <fgColor rgb="FF4091B2"/>
        <bgColor indexed="64"/>
      </patternFill>
    </fill>
    <fill>
      <patternFill patternType="solid">
        <fgColor rgb="FF2A6190"/>
        <bgColor indexed="64"/>
      </patternFill>
    </fill>
    <fill>
      <patternFill patternType="solid">
        <fgColor rgb="FF19386D"/>
        <bgColor indexed="64"/>
      </patternFill>
    </fill>
    <fill>
      <patternFill patternType="solid">
        <fgColor rgb="FF0D194B"/>
        <bgColor indexed="64"/>
      </patternFill>
    </fill>
    <fill>
      <patternFill patternType="solid">
        <fgColor rgb="FF040529"/>
        <bgColor indexed="64"/>
      </patternFill>
    </fill>
    <fill>
      <patternFill patternType="solid">
        <fgColor rgb="FF4F0D3C"/>
        <bgColor indexed="64"/>
      </patternFill>
    </fill>
    <fill>
      <patternFill patternType="solid">
        <fgColor rgb="FF206088"/>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bottom/>
      <diagonal/>
    </border>
  </borders>
  <cellStyleXfs count="3">
    <xf numFmtId="0" fontId="0" fillId="0" borderId="0"/>
    <xf numFmtId="9" fontId="7" fillId="0" borderId="0" applyFont="0" applyFill="0" applyBorder="0" applyAlignment="0" applyProtection="0"/>
    <xf numFmtId="44" fontId="7" fillId="0" borderId="0" applyFont="0" applyFill="0" applyBorder="0" applyAlignment="0" applyProtection="0"/>
  </cellStyleXfs>
  <cellXfs count="63">
    <xf numFmtId="0" fontId="0" fillId="0" borderId="0" xfId="0"/>
    <xf numFmtId="14" fontId="0" fillId="0" borderId="0" xfId="0" applyNumberFormat="1"/>
    <xf numFmtId="49" fontId="0" fillId="0" borderId="0" xfId="0" applyNumberFormat="1"/>
    <xf numFmtId="164" fontId="0" fillId="0" borderId="0" xfId="0" applyNumberFormat="1"/>
    <xf numFmtId="0" fontId="1" fillId="0" borderId="0" xfId="0" applyFont="1"/>
    <xf numFmtId="0" fontId="2" fillId="0" borderId="0" xfId="0" applyFont="1"/>
    <xf numFmtId="0" fontId="0" fillId="2" borderId="1" xfId="0" applyFill="1" applyBorder="1"/>
    <xf numFmtId="164" fontId="0" fillId="2" borderId="1" xfId="0" applyNumberFormat="1" applyFill="1" applyBorder="1"/>
    <xf numFmtId="0" fontId="2" fillId="2" borderId="1" xfId="0" applyFont="1" applyFill="1" applyBorder="1"/>
    <xf numFmtId="0" fontId="5" fillId="3" borderId="1" xfId="0" applyFont="1" applyFill="1" applyBorder="1"/>
    <xf numFmtId="0" fontId="4" fillId="3" borderId="1" xfId="0" applyFont="1" applyFill="1" applyBorder="1"/>
    <xf numFmtId="14" fontId="4" fillId="3" borderId="1" xfId="0" applyNumberFormat="1" applyFont="1" applyFill="1" applyBorder="1"/>
    <xf numFmtId="1" fontId="0" fillId="2" borderId="1" xfId="0" applyNumberFormat="1" applyFill="1" applyBorder="1"/>
    <xf numFmtId="10" fontId="0" fillId="0" borderId="0" xfId="0" applyNumberFormat="1"/>
    <xf numFmtId="0" fontId="6" fillId="0" borderId="0" xfId="0" applyFont="1"/>
    <xf numFmtId="0" fontId="9" fillId="0" borderId="0" xfId="0" applyFont="1" applyAlignment="1">
      <alignment vertical="center"/>
    </xf>
    <xf numFmtId="0" fontId="0" fillId="0" borderId="0" xfId="0" applyAlignment="1">
      <alignment horizontal="left" vertical="center" indent="1"/>
    </xf>
    <xf numFmtId="0" fontId="10" fillId="0" borderId="0" xfId="0" applyFont="1" applyAlignment="1">
      <alignment vertical="center"/>
    </xf>
    <xf numFmtId="0" fontId="9" fillId="0" borderId="0" xfId="0" applyFont="1" applyAlignment="1">
      <alignment horizontal="center" vertical="center"/>
    </xf>
    <xf numFmtId="0" fontId="0" fillId="0" borderId="0" xfId="0" applyAlignment="1">
      <alignment horizontal="center" vertical="center"/>
    </xf>
    <xf numFmtId="0" fontId="0" fillId="4" borderId="0" xfId="0" applyFill="1"/>
    <xf numFmtId="0" fontId="0" fillId="4" borderId="0" xfId="0" applyFill="1" applyAlignment="1">
      <alignment horizontal="center" vertical="center"/>
    </xf>
    <xf numFmtId="0" fontId="11" fillId="5" borderId="0" xfId="0" applyFont="1" applyFill="1"/>
    <xf numFmtId="0" fontId="0" fillId="0" borderId="0" xfId="0" pivotButton="1"/>
    <xf numFmtId="0" fontId="0" fillId="0" borderId="0" xfId="0" applyAlignment="1">
      <alignment horizontal="left"/>
    </xf>
    <xf numFmtId="0" fontId="8" fillId="6" borderId="3" xfId="0" applyFont="1" applyFill="1" applyBorder="1" applyAlignment="1">
      <alignment horizontal="left"/>
    </xf>
    <xf numFmtId="165" fontId="0" fillId="0" borderId="0" xfId="0" applyNumberFormat="1"/>
    <xf numFmtId="166" fontId="0" fillId="0" borderId="0" xfId="1" applyNumberFormat="1" applyFont="1"/>
    <xf numFmtId="0" fontId="8" fillId="0" borderId="0" xfId="0" applyFont="1"/>
    <xf numFmtId="0" fontId="8" fillId="0" borderId="2" xfId="0" applyFont="1" applyBorder="1"/>
    <xf numFmtId="0" fontId="0" fillId="0" borderId="0" xfId="0" applyAlignment="1">
      <alignment horizontal="center"/>
    </xf>
    <xf numFmtId="1" fontId="0" fillId="0" borderId="0" xfId="1" applyNumberFormat="1" applyFont="1"/>
    <xf numFmtId="10" fontId="0" fillId="0" borderId="0" xfId="1" applyNumberFormat="1" applyFont="1"/>
    <xf numFmtId="9" fontId="0" fillId="0" borderId="0" xfId="1" applyFont="1"/>
    <xf numFmtId="167" fontId="0" fillId="0" borderId="0" xfId="1" applyNumberFormat="1" applyFont="1"/>
    <xf numFmtId="0" fontId="8" fillId="6" borderId="2" xfId="0" applyFont="1" applyFill="1" applyBorder="1"/>
    <xf numFmtId="0" fontId="12" fillId="0" borderId="0" xfId="0" applyFont="1"/>
    <xf numFmtId="3" fontId="0" fillId="0" borderId="0" xfId="0" applyNumberFormat="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9" borderId="0" xfId="0" applyFill="1"/>
    <xf numFmtId="168" fontId="0" fillId="0" borderId="0" xfId="2" applyNumberFormat="1" applyFont="1"/>
    <xf numFmtId="0" fontId="4" fillId="3" borderId="4" xfId="0" applyFont="1" applyFill="1" applyBorder="1"/>
    <xf numFmtId="0" fontId="13" fillId="0" borderId="1" xfId="0" applyFont="1" applyBorder="1" applyAlignment="1">
      <alignment horizontal="center" vertical="top"/>
    </xf>
    <xf numFmtId="0" fontId="14" fillId="0" borderId="1" xfId="0" applyFont="1" applyBorder="1" applyAlignment="1">
      <alignment horizontal="center" vertical="top"/>
    </xf>
    <xf numFmtId="0" fontId="15" fillId="0" borderId="1" xfId="0" applyFont="1" applyBorder="1" applyAlignment="1">
      <alignment horizontal="center" vertical="top"/>
    </xf>
    <xf numFmtId="169" fontId="16" fillId="0" borderId="1" xfId="0" applyNumberFormat="1" applyFont="1" applyBorder="1" applyAlignment="1">
      <alignment horizontal="center" vertical="top"/>
    </xf>
    <xf numFmtId="0" fontId="17" fillId="19" borderId="0" xfId="0" applyFont="1" applyFill="1"/>
    <xf numFmtId="166" fontId="0" fillId="0" borderId="0" xfId="0" applyNumberFormat="1"/>
    <xf numFmtId="9" fontId="0" fillId="0" borderId="0" xfId="0" applyNumberFormat="1"/>
    <xf numFmtId="1" fontId="0" fillId="0" borderId="0" xfId="0" applyNumberFormat="1"/>
    <xf numFmtId="44" fontId="0" fillId="0" borderId="0" xfId="2" applyFont="1"/>
    <xf numFmtId="165" fontId="0" fillId="0" borderId="0" xfId="2" applyNumberFormat="1" applyFont="1"/>
  </cellXfs>
  <cellStyles count="3">
    <cellStyle name="Currency" xfId="2" builtinId="4"/>
    <cellStyle name="Normal" xfId="0" builtinId="0"/>
    <cellStyle name="Percent" xfId="1" builtinId="5"/>
  </cellStyles>
  <dxfs count="19">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166" formatCode="0.0%"/>
    </dxf>
    <dxf>
      <numFmt numFmtId="166" formatCode="0.0%"/>
    </dxf>
    <dxf>
      <numFmt numFmtId="165" formatCode="_ &quot;₹&quot;\ * #,##0_ ;_ &quot;₹&quot;\ * \-#,##0_ ;_ &quot;₹&quot;\ * &quot;-&quot;??_ ;_ @_ "/>
    </dxf>
    <dxf>
      <numFmt numFmtId="34" formatCode="_ &quot;₹&quot;\ * #,##0.00_ ;_ &quot;₹&quot;\ * \-#,##0.00_ ;_ &quot;₹&quot;\ * &quot;-&quot;??_ ;_ @_ "/>
    </dxf>
    <dxf>
      <font>
        <color theme="0" tint="-0.14996795556505021"/>
        <name val="Arial Unicode MS"/>
        <family val="2"/>
        <scheme val="none"/>
      </font>
      <fill>
        <patternFill>
          <bgColor rgb="FF002060"/>
        </patternFill>
      </fill>
    </dxf>
  </dxfs>
  <tableStyles count="1" defaultTableStyle="TableStyleMedium2" defaultPivotStyle="PivotStyleLight16">
    <tableStyle name="Slicer Style 1" pivot="0" table="0" count="2" xr9:uid="{BE557144-80C2-4C0D-8E13-92764AA54C37}">
      <tableStyleElement type="wholeTable" dxfId="18"/>
    </tableStyle>
  </tableStyles>
  <colors>
    <mruColors>
      <color rgb="FF0D194B"/>
      <color rgb="FF1E3258"/>
      <color rgb="FF4091B2"/>
      <color rgb="FF171745"/>
      <color rgb="FF19386D"/>
      <color rgb="FF313E81"/>
      <color rgb="FF206088"/>
      <color rgb="FF22BFC3"/>
      <color rgb="FF040529"/>
      <color rgb="FF4F0D3C"/>
    </mruColors>
  </colors>
  <extLst>
    <ext xmlns:x14="http://schemas.microsoft.com/office/spreadsheetml/2009/9/main" uri="{46F421CA-312F-682f-3DD2-61675219B42D}">
      <x14:dxfs count="1">
        <dxf>
          <font>
            <sz val="12"/>
            <color theme="0" tint="-0.14996795556505021"/>
            <name val="Dubai"/>
            <family val="2"/>
            <scheme val="none"/>
          </font>
          <fill>
            <patternFill>
              <bgColor rgb="FF00B05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11/relationships/timelineCache" Target="timelineCaches/timelineCache1.xml"/><Relationship Id="rId23" Type="http://schemas.microsoft.com/office/2017/06/relationships/rdRichValueTypes" Target="richData/rdRichValueTypes.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Trands Data.xlsx]Pivot Table!PivotTable2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c:f>
              <c:strCache>
                <c:ptCount val="1"/>
                <c:pt idx="0">
                  <c:v>Sum of Total_Sales</c:v>
                </c:pt>
              </c:strCache>
            </c:strRef>
          </c:tx>
          <c:spPr>
            <a:solidFill>
              <a:schemeClr val="accent1"/>
            </a:solidFill>
            <a:ln>
              <a:noFill/>
            </a:ln>
            <a:effectLst/>
          </c:spPr>
          <c:invertIfNegative val="0"/>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General</c:formatCode>
                <c:ptCount val="12"/>
                <c:pt idx="0">
                  <c:v>2688114</c:v>
                </c:pt>
                <c:pt idx="1">
                  <c:v>2073058</c:v>
                </c:pt>
                <c:pt idx="2">
                  <c:v>27903408</c:v>
                </c:pt>
                <c:pt idx="3">
                  <c:v>22605232</c:v>
                </c:pt>
                <c:pt idx="4">
                  <c:v>12359776</c:v>
                </c:pt>
                <c:pt idx="5">
                  <c:v>3430271</c:v>
                </c:pt>
                <c:pt idx="6">
                  <c:v>2731443</c:v>
                </c:pt>
                <c:pt idx="7">
                  <c:v>1834807</c:v>
                </c:pt>
                <c:pt idx="8">
                  <c:v>9480159</c:v>
                </c:pt>
                <c:pt idx="9">
                  <c:v>2271997</c:v>
                </c:pt>
                <c:pt idx="10">
                  <c:v>4274400</c:v>
                </c:pt>
                <c:pt idx="11">
                  <c:v>7645378</c:v>
                </c:pt>
              </c:numCache>
            </c:numRef>
          </c:val>
          <c:extLst>
            <c:ext xmlns:c16="http://schemas.microsoft.com/office/drawing/2014/chart" uri="{C3380CC4-5D6E-409C-BE32-E72D297353CC}">
              <c16:uniqueId val="{00000000-0BB5-4DF1-8EB9-E0633B8318F7}"/>
            </c:ext>
          </c:extLst>
        </c:ser>
        <c:ser>
          <c:idx val="1"/>
          <c:order val="1"/>
          <c:tx>
            <c:strRef>
              <c:f>'Pivot Table'!$C$3</c:f>
              <c:strCache>
                <c:ptCount val="1"/>
                <c:pt idx="0">
                  <c:v>Sum of Total_Cost</c:v>
                </c:pt>
              </c:strCache>
            </c:strRef>
          </c:tx>
          <c:spPr>
            <a:solidFill>
              <a:schemeClr val="accent2"/>
            </a:solidFill>
            <a:ln>
              <a:noFill/>
            </a:ln>
            <a:effectLst/>
          </c:spPr>
          <c:invertIfNegative val="0"/>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Table'!$C$4:$C$16</c:f>
              <c:numCache>
                <c:formatCode>General</c:formatCode>
                <c:ptCount val="12"/>
                <c:pt idx="0">
                  <c:v>2067780</c:v>
                </c:pt>
                <c:pt idx="1">
                  <c:v>1594660</c:v>
                </c:pt>
                <c:pt idx="2">
                  <c:v>21464160</c:v>
                </c:pt>
                <c:pt idx="3">
                  <c:v>17388640</c:v>
                </c:pt>
                <c:pt idx="4">
                  <c:v>9507520</c:v>
                </c:pt>
                <c:pt idx="5">
                  <c:v>2638670</c:v>
                </c:pt>
                <c:pt idx="6">
                  <c:v>2101110</c:v>
                </c:pt>
                <c:pt idx="7">
                  <c:v>1411390</c:v>
                </c:pt>
                <c:pt idx="8">
                  <c:v>7292430</c:v>
                </c:pt>
                <c:pt idx="9">
                  <c:v>1747690</c:v>
                </c:pt>
                <c:pt idx="10">
                  <c:v>3288000</c:v>
                </c:pt>
                <c:pt idx="11">
                  <c:v>5881060</c:v>
                </c:pt>
              </c:numCache>
            </c:numRef>
          </c:val>
          <c:extLst>
            <c:ext xmlns:c16="http://schemas.microsoft.com/office/drawing/2014/chart" uri="{C3380CC4-5D6E-409C-BE32-E72D297353CC}">
              <c16:uniqueId val="{00000000-7F07-4E5B-A079-E7B0E8C29C23}"/>
            </c:ext>
          </c:extLst>
        </c:ser>
        <c:dLbls>
          <c:showLegendKey val="0"/>
          <c:showVal val="0"/>
          <c:showCatName val="0"/>
          <c:showSerName val="0"/>
          <c:showPercent val="0"/>
          <c:showBubbleSize val="0"/>
        </c:dLbls>
        <c:gapWidth val="150"/>
        <c:overlap val="100"/>
        <c:axId val="654895920"/>
        <c:axId val="670673472"/>
      </c:barChart>
      <c:catAx>
        <c:axId val="65489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73472"/>
        <c:crosses val="autoZero"/>
        <c:auto val="1"/>
        <c:lblAlgn val="ctr"/>
        <c:lblOffset val="100"/>
        <c:noMultiLvlLbl val="0"/>
      </c:catAx>
      <c:valAx>
        <c:axId val="67067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89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01-478A-B908-EF3FED00AB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01-478A-B908-EF3FED00AB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01-478A-B908-EF3FED00ABB8}"/>
              </c:ext>
            </c:extLst>
          </c:dPt>
          <c:val>
            <c:numRef>
              <c:f>'Pivot Table'!$CO$8:$CQ$8</c:f>
              <c:numCache>
                <c:formatCode>0%</c:formatCode>
                <c:ptCount val="3"/>
                <c:pt idx="0">
                  <c:v>0.32548072473089928</c:v>
                </c:pt>
                <c:pt idx="1">
                  <c:v>0.67451927526910072</c:v>
                </c:pt>
                <c:pt idx="2">
                  <c:v>1</c:v>
                </c:pt>
              </c:numCache>
            </c:numRef>
          </c:val>
          <c:extLst>
            <c:ext xmlns:c16="http://schemas.microsoft.com/office/drawing/2014/chart" uri="{C3380CC4-5D6E-409C-BE32-E72D297353CC}">
              <c16:uniqueId val="{00000000-1527-4713-B70D-C5664457B596}"/>
            </c:ext>
          </c:extLst>
        </c:ser>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7-0E01-478A-B908-EF3FED00AB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0E01-478A-B908-EF3FED00AB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0E01-478A-B908-EF3FED00ABB8}"/>
              </c:ext>
            </c:extLst>
          </c:dPt>
          <c:val>
            <c:numRef>
              <c:f>'Pivot Table'!$CO$9:$CQ$9</c:f>
              <c:numCache>
                <c:formatCode>0%</c:formatCode>
                <c:ptCount val="3"/>
                <c:pt idx="0">
                  <c:v>0.33895386034949349</c:v>
                </c:pt>
                <c:pt idx="1">
                  <c:v>0.66104613965050651</c:v>
                </c:pt>
                <c:pt idx="2">
                  <c:v>0.9865268643814058</c:v>
                </c:pt>
              </c:numCache>
            </c:numRef>
          </c:val>
          <c:extLst>
            <c:ext xmlns:c16="http://schemas.microsoft.com/office/drawing/2014/chart" uri="{C3380CC4-5D6E-409C-BE32-E72D297353CC}">
              <c16:uniqueId val="{00000001-1527-4713-B70D-C5664457B596}"/>
            </c:ext>
          </c:extLst>
        </c:ser>
        <c:ser>
          <c:idx val="2"/>
          <c:order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D-0E01-478A-B908-EF3FED00AB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0E01-478A-B908-EF3FED00AB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0E01-478A-B908-EF3FED00ABB8}"/>
              </c:ext>
            </c:extLst>
          </c:dPt>
          <c:val>
            <c:numRef>
              <c:f>'Pivot Table'!$CO$10:$CQ$10</c:f>
              <c:numCache>
                <c:formatCode>0%</c:formatCode>
                <c:ptCount val="3"/>
                <c:pt idx="0">
                  <c:v>0.33556541491960723</c:v>
                </c:pt>
                <c:pt idx="1">
                  <c:v>0.66443458508039277</c:v>
                </c:pt>
                <c:pt idx="2">
                  <c:v>0.98991530981129205</c:v>
                </c:pt>
              </c:numCache>
            </c:numRef>
          </c:val>
          <c:extLst>
            <c:ext xmlns:c16="http://schemas.microsoft.com/office/drawing/2014/chart" uri="{C3380CC4-5D6E-409C-BE32-E72D297353CC}">
              <c16:uniqueId val="{00000002-1527-4713-B70D-C5664457B596}"/>
            </c:ext>
          </c:extLst>
        </c:ser>
        <c:dLbls>
          <c:showLegendKey val="0"/>
          <c:showVal val="0"/>
          <c:showCatName val="0"/>
          <c:showSerName val="0"/>
          <c:showPercent val="0"/>
          <c:showBubbleSize val="0"/>
          <c:showLeaderLines val="1"/>
        </c:dLbls>
        <c:firstSliceAng val="27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Trands Data.xlsx]Pivot Table!PivotTable2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Sum of Total_Sales</c:v>
                </c:pt>
              </c:strCache>
            </c:strRef>
          </c:tx>
          <c:spPr>
            <a:solidFill>
              <a:schemeClr val="accent1"/>
            </a:solidFill>
            <a:ln>
              <a:noFill/>
            </a:ln>
            <a:effectLst/>
          </c:spPr>
          <c:invertIfNegative val="0"/>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General</c:formatCode>
                <c:ptCount val="12"/>
                <c:pt idx="0">
                  <c:v>2688114</c:v>
                </c:pt>
                <c:pt idx="1">
                  <c:v>2073058</c:v>
                </c:pt>
                <c:pt idx="2">
                  <c:v>27903408</c:v>
                </c:pt>
                <c:pt idx="3">
                  <c:v>22605232</c:v>
                </c:pt>
                <c:pt idx="4">
                  <c:v>12359776</c:v>
                </c:pt>
                <c:pt idx="5">
                  <c:v>3430271</c:v>
                </c:pt>
                <c:pt idx="6">
                  <c:v>2731443</c:v>
                </c:pt>
                <c:pt idx="7">
                  <c:v>1834807</c:v>
                </c:pt>
                <c:pt idx="8">
                  <c:v>9480159</c:v>
                </c:pt>
                <c:pt idx="9">
                  <c:v>2271997</c:v>
                </c:pt>
                <c:pt idx="10">
                  <c:v>4274400</c:v>
                </c:pt>
                <c:pt idx="11">
                  <c:v>7645378</c:v>
                </c:pt>
              </c:numCache>
            </c:numRef>
          </c:val>
          <c:extLst>
            <c:ext xmlns:c16="http://schemas.microsoft.com/office/drawing/2014/chart" uri="{C3380CC4-5D6E-409C-BE32-E72D297353CC}">
              <c16:uniqueId val="{00000000-4ED2-4B17-8B9B-A017B882C6C3}"/>
            </c:ext>
          </c:extLst>
        </c:ser>
        <c:ser>
          <c:idx val="1"/>
          <c:order val="1"/>
          <c:tx>
            <c:strRef>
              <c:f>'Pivot Table'!$C$3</c:f>
              <c:strCache>
                <c:ptCount val="1"/>
                <c:pt idx="0">
                  <c:v>Sum of Total_Cost</c:v>
                </c:pt>
              </c:strCache>
            </c:strRef>
          </c:tx>
          <c:spPr>
            <a:solidFill>
              <a:schemeClr val="accent2"/>
            </a:solidFill>
            <a:ln>
              <a:noFill/>
            </a:ln>
            <a:effectLst/>
          </c:spPr>
          <c:invertIfNegative val="0"/>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Table'!$C$4:$C$16</c:f>
              <c:numCache>
                <c:formatCode>General</c:formatCode>
                <c:ptCount val="12"/>
                <c:pt idx="0">
                  <c:v>2067780</c:v>
                </c:pt>
                <c:pt idx="1">
                  <c:v>1594660</c:v>
                </c:pt>
                <c:pt idx="2">
                  <c:v>21464160</c:v>
                </c:pt>
                <c:pt idx="3">
                  <c:v>17388640</c:v>
                </c:pt>
                <c:pt idx="4">
                  <c:v>9507520</c:v>
                </c:pt>
                <c:pt idx="5">
                  <c:v>2638670</c:v>
                </c:pt>
                <c:pt idx="6">
                  <c:v>2101110</c:v>
                </c:pt>
                <c:pt idx="7">
                  <c:v>1411390</c:v>
                </c:pt>
                <c:pt idx="8">
                  <c:v>7292430</c:v>
                </c:pt>
                <c:pt idx="9">
                  <c:v>1747690</c:v>
                </c:pt>
                <c:pt idx="10">
                  <c:v>3288000</c:v>
                </c:pt>
                <c:pt idx="11">
                  <c:v>5881060</c:v>
                </c:pt>
              </c:numCache>
            </c:numRef>
          </c:val>
          <c:extLst>
            <c:ext xmlns:c16="http://schemas.microsoft.com/office/drawing/2014/chart" uri="{C3380CC4-5D6E-409C-BE32-E72D297353CC}">
              <c16:uniqueId val="{00000001-4ED2-4B17-8B9B-A017B882C6C3}"/>
            </c:ext>
          </c:extLst>
        </c:ser>
        <c:dLbls>
          <c:showLegendKey val="0"/>
          <c:showVal val="0"/>
          <c:showCatName val="0"/>
          <c:showSerName val="0"/>
          <c:showPercent val="0"/>
          <c:showBubbleSize val="0"/>
        </c:dLbls>
        <c:gapWidth val="219"/>
        <c:overlap val="-27"/>
        <c:axId val="439037896"/>
        <c:axId val="505819704"/>
      </c:barChart>
      <c:catAx>
        <c:axId val="43903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lumMod val="85000"/>
                  </a:schemeClr>
                </a:solidFill>
                <a:latin typeface="+mn-lt"/>
                <a:ea typeface="+mn-ea"/>
                <a:cs typeface="+mn-cs"/>
              </a:defRPr>
            </a:pPr>
            <a:endParaRPr lang="en-US"/>
          </a:p>
        </c:txPr>
        <c:crossAx val="505819704"/>
        <c:crosses val="autoZero"/>
        <c:auto val="1"/>
        <c:lblAlgn val="ctr"/>
        <c:lblOffset val="100"/>
        <c:noMultiLvlLbl val="0"/>
      </c:catAx>
      <c:valAx>
        <c:axId val="505819704"/>
        <c:scaling>
          <c:orientation val="minMax"/>
        </c:scaling>
        <c:delete val="0"/>
        <c:axPos val="l"/>
        <c:numFmt formatCode="#,,\ &quot;M&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lumMod val="95000"/>
                  </a:schemeClr>
                </a:solidFill>
                <a:latin typeface="+mn-lt"/>
                <a:ea typeface="+mn-ea"/>
                <a:cs typeface="+mn-cs"/>
              </a:defRPr>
            </a:pPr>
            <a:endParaRPr lang="en-US"/>
          </a:p>
        </c:txPr>
        <c:crossAx val="4390378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E3258"/>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Trands Data.xlsx]Pivot Table!PivotTable7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w="25400">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cked"/>
        <c:varyColors val="0"/>
        <c:ser>
          <c:idx val="0"/>
          <c:order val="0"/>
          <c:tx>
            <c:strRef>
              <c:f>'Pivot Table'!$H$3</c:f>
              <c:strCache>
                <c:ptCount val="1"/>
                <c:pt idx="0">
                  <c:v>Total</c:v>
                </c:pt>
              </c:strCache>
            </c:strRef>
          </c:tx>
          <c:spPr>
            <a:solidFill>
              <a:srgbClr val="00B050"/>
            </a:solidFill>
            <a:ln w="25400">
              <a:noFill/>
            </a:ln>
            <a:effectLst/>
          </c:spPr>
          <c:cat>
            <c:strRef>
              <c:f>'Pivot Table'!$G$4:$G$39</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Delhi</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Orissa</c:v>
                </c:pt>
                <c:pt idx="25">
                  <c:v>Pondicherry</c:v>
                </c:pt>
                <c:pt idx="26">
                  <c:v>Punjab</c:v>
                </c:pt>
                <c:pt idx="27">
                  <c:v>Rajasthan</c:v>
                </c:pt>
                <c:pt idx="28">
                  <c:v>Sikkim</c:v>
                </c:pt>
                <c:pt idx="29">
                  <c:v>Tamil Nadu</c:v>
                </c:pt>
                <c:pt idx="30">
                  <c:v>Telengana</c:v>
                </c:pt>
                <c:pt idx="31">
                  <c:v>Tripura</c:v>
                </c:pt>
                <c:pt idx="32">
                  <c:v>Uttar Pradesh</c:v>
                </c:pt>
                <c:pt idx="33">
                  <c:v>Uttarakhand</c:v>
                </c:pt>
                <c:pt idx="34">
                  <c:v>West Bengal</c:v>
                </c:pt>
              </c:strCache>
            </c:strRef>
          </c:cat>
          <c:val>
            <c:numRef>
              <c:f>'Pivot Table'!$H$4:$H$39</c:f>
              <c:numCache>
                <c:formatCode>_ "₹"\ * #,##0_ ;_ "₹"\ * \-#,##0_ ;_ "₹"\ * "-"??_ ;_ @_ </c:formatCode>
                <c:ptCount val="35"/>
                <c:pt idx="0">
                  <c:v>24</c:v>
                </c:pt>
                <c:pt idx="1">
                  <c:v>88</c:v>
                </c:pt>
                <c:pt idx="2">
                  <c:v>87</c:v>
                </c:pt>
                <c:pt idx="3">
                  <c:v>86</c:v>
                </c:pt>
                <c:pt idx="4">
                  <c:v>254</c:v>
                </c:pt>
                <c:pt idx="5">
                  <c:v>95</c:v>
                </c:pt>
                <c:pt idx="6">
                  <c:v>88</c:v>
                </c:pt>
                <c:pt idx="7">
                  <c:v>91</c:v>
                </c:pt>
                <c:pt idx="8">
                  <c:v>249</c:v>
                </c:pt>
                <c:pt idx="9">
                  <c:v>84</c:v>
                </c:pt>
                <c:pt idx="10">
                  <c:v>476</c:v>
                </c:pt>
                <c:pt idx="11">
                  <c:v>84</c:v>
                </c:pt>
                <c:pt idx="12">
                  <c:v>80</c:v>
                </c:pt>
                <c:pt idx="13">
                  <c:v>84</c:v>
                </c:pt>
                <c:pt idx="14">
                  <c:v>85</c:v>
                </c:pt>
                <c:pt idx="15">
                  <c:v>85</c:v>
                </c:pt>
                <c:pt idx="16">
                  <c:v>87</c:v>
                </c:pt>
                <c:pt idx="17">
                  <c:v>87</c:v>
                </c:pt>
                <c:pt idx="18">
                  <c:v>86</c:v>
                </c:pt>
                <c:pt idx="19">
                  <c:v>904</c:v>
                </c:pt>
                <c:pt idx="20">
                  <c:v>83</c:v>
                </c:pt>
                <c:pt idx="21">
                  <c:v>84</c:v>
                </c:pt>
                <c:pt idx="22">
                  <c:v>87</c:v>
                </c:pt>
                <c:pt idx="23">
                  <c:v>88</c:v>
                </c:pt>
                <c:pt idx="24">
                  <c:v>90</c:v>
                </c:pt>
                <c:pt idx="25">
                  <c:v>89</c:v>
                </c:pt>
                <c:pt idx="26">
                  <c:v>91</c:v>
                </c:pt>
                <c:pt idx="27">
                  <c:v>91</c:v>
                </c:pt>
                <c:pt idx="28">
                  <c:v>91</c:v>
                </c:pt>
                <c:pt idx="29">
                  <c:v>185</c:v>
                </c:pt>
                <c:pt idx="30">
                  <c:v>86</c:v>
                </c:pt>
                <c:pt idx="31">
                  <c:v>187</c:v>
                </c:pt>
                <c:pt idx="32">
                  <c:v>458</c:v>
                </c:pt>
                <c:pt idx="33">
                  <c:v>91</c:v>
                </c:pt>
                <c:pt idx="34">
                  <c:v>90</c:v>
                </c:pt>
              </c:numCache>
            </c:numRef>
          </c:val>
          <c:extLst>
            <c:ext xmlns:c16="http://schemas.microsoft.com/office/drawing/2014/chart" uri="{C3380CC4-5D6E-409C-BE32-E72D297353CC}">
              <c16:uniqueId val="{00000001-791C-4278-89A0-4870FD359747}"/>
            </c:ext>
          </c:extLst>
        </c:ser>
        <c:dLbls>
          <c:showLegendKey val="0"/>
          <c:showVal val="0"/>
          <c:showCatName val="0"/>
          <c:showSerName val="0"/>
          <c:showPercent val="0"/>
          <c:showBubbleSize val="0"/>
        </c:dLbls>
        <c:axId val="341349248"/>
        <c:axId val="341346008"/>
      </c:areaChart>
      <c:catAx>
        <c:axId val="341349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800" b="0" i="0" u="none" strike="noStrike" kern="1200" baseline="0">
                <a:solidFill>
                  <a:schemeClr val="bg1">
                    <a:lumMod val="75000"/>
                  </a:schemeClr>
                </a:solidFill>
                <a:latin typeface="+mn-lt"/>
                <a:ea typeface="+mn-ea"/>
                <a:cs typeface="+mn-cs"/>
              </a:defRPr>
            </a:pPr>
            <a:endParaRPr lang="en-US"/>
          </a:p>
        </c:txPr>
        <c:crossAx val="341346008"/>
        <c:crosses val="autoZero"/>
        <c:auto val="1"/>
        <c:lblAlgn val="ctr"/>
        <c:lblOffset val="100"/>
        <c:noMultiLvlLbl val="0"/>
      </c:catAx>
      <c:valAx>
        <c:axId val="341346008"/>
        <c:scaling>
          <c:orientation val="minMax"/>
        </c:scaling>
        <c:delete val="0"/>
        <c:axPos val="l"/>
        <c:numFmt formatCode="#,##0;[Red]#,##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lumMod val="75000"/>
                  </a:schemeClr>
                </a:solidFill>
                <a:latin typeface="+mn-lt"/>
                <a:ea typeface="+mn-ea"/>
                <a:cs typeface="+mn-cs"/>
              </a:defRPr>
            </a:pPr>
            <a:endParaRPr lang="en-US"/>
          </a:p>
        </c:txPr>
        <c:crossAx val="341349248"/>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1E3258"/>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'Pivot Table'!$N$23</c:f>
              <c:strCache>
                <c:ptCount val="1"/>
                <c:pt idx="0">
                  <c:v>Count of Sales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Table'!$M$24:$M$36</c:f>
              <c:strCache>
                <c:ptCount val="13"/>
                <c:pt idx="0">
                  <c:v>Cabinet</c:v>
                </c:pt>
                <c:pt idx="1">
                  <c:v>Computer Case</c:v>
                </c:pt>
                <c:pt idx="2">
                  <c:v>CPU</c:v>
                </c:pt>
                <c:pt idx="3">
                  <c:v>Graphic Card</c:v>
                </c:pt>
                <c:pt idx="4">
                  <c:v>HDD</c:v>
                </c:pt>
                <c:pt idx="5">
                  <c:v>Keyboard</c:v>
                </c:pt>
                <c:pt idx="6">
                  <c:v>Monitor</c:v>
                </c:pt>
                <c:pt idx="7">
                  <c:v>MotherBoard</c:v>
                </c:pt>
                <c:pt idx="8">
                  <c:v>Mouse</c:v>
                </c:pt>
                <c:pt idx="9">
                  <c:v>NIC</c:v>
                </c:pt>
                <c:pt idx="10">
                  <c:v>Printer</c:v>
                </c:pt>
                <c:pt idx="11">
                  <c:v>RAM</c:v>
                </c:pt>
                <c:pt idx="12">
                  <c:v>SSD</c:v>
                </c:pt>
              </c:strCache>
            </c:strRef>
          </c:cat>
          <c:val>
            <c:numRef>
              <c:f>'Pivot Table'!$N$24:$N$36</c:f>
              <c:numCache>
                <c:formatCode>0</c:formatCode>
                <c:ptCount val="13"/>
                <c:pt idx="0">
                  <c:v>449</c:v>
                </c:pt>
                <c:pt idx="1">
                  <c:v>150</c:v>
                </c:pt>
                <c:pt idx="2">
                  <c:v>600</c:v>
                </c:pt>
                <c:pt idx="3">
                  <c:v>450</c:v>
                </c:pt>
                <c:pt idx="4">
                  <c:v>449</c:v>
                </c:pt>
                <c:pt idx="5">
                  <c:v>449</c:v>
                </c:pt>
                <c:pt idx="6">
                  <c:v>749</c:v>
                </c:pt>
                <c:pt idx="7">
                  <c:v>150</c:v>
                </c:pt>
                <c:pt idx="8">
                  <c:v>599</c:v>
                </c:pt>
                <c:pt idx="9">
                  <c:v>150</c:v>
                </c:pt>
                <c:pt idx="10">
                  <c:v>150</c:v>
                </c:pt>
                <c:pt idx="11">
                  <c:v>300</c:v>
                </c:pt>
                <c:pt idx="12">
                  <c:v>450</c:v>
                </c:pt>
              </c:numCache>
            </c:numRef>
          </c:val>
          <c:extLst>
            <c:ext xmlns:c16="http://schemas.microsoft.com/office/drawing/2014/chart" uri="{C3380CC4-5D6E-409C-BE32-E72D297353CC}">
              <c16:uniqueId val="{00000000-69DD-4930-AC33-C58BA07BB3FF}"/>
            </c:ext>
          </c:extLst>
        </c:ser>
        <c:dLbls>
          <c:showLegendKey val="0"/>
          <c:showVal val="0"/>
          <c:showCatName val="0"/>
          <c:showSerName val="0"/>
          <c:showPercent val="0"/>
          <c:showBubbleSize val="0"/>
        </c:dLbls>
        <c:gapWidth val="150"/>
        <c:overlap val="100"/>
        <c:axId val="344481000"/>
        <c:axId val="344482800"/>
      </c:barChart>
      <c:catAx>
        <c:axId val="344481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lumMod val="75000"/>
                  </a:schemeClr>
                </a:solidFill>
                <a:latin typeface="+mn-lt"/>
                <a:ea typeface="+mn-ea"/>
                <a:cs typeface="+mn-cs"/>
              </a:defRPr>
            </a:pPr>
            <a:endParaRPr lang="en-US"/>
          </a:p>
        </c:txPr>
        <c:crossAx val="344482800"/>
        <c:crosses val="autoZero"/>
        <c:auto val="1"/>
        <c:lblAlgn val="ctr"/>
        <c:lblOffset val="100"/>
        <c:noMultiLvlLbl val="0"/>
      </c:catAx>
      <c:valAx>
        <c:axId val="34448280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lumMod val="75000"/>
                  </a:schemeClr>
                </a:solidFill>
                <a:latin typeface="+mn-lt"/>
                <a:ea typeface="+mn-ea"/>
                <a:cs typeface="+mn-cs"/>
              </a:defRPr>
            </a:pPr>
            <a:endParaRPr lang="en-US"/>
          </a:p>
        </c:txPr>
        <c:crossAx val="344481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386D"/>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219320066334992E-2"/>
          <c:y val="1.9034300771462744E-3"/>
          <c:w val="0.97642361111111098"/>
          <c:h val="0.97642361111111098"/>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5079-46B7-A2DC-02ED6DE285C5}"/>
              </c:ext>
            </c:extLst>
          </c:dPt>
          <c:dPt>
            <c:idx val="1"/>
            <c:bubble3D val="0"/>
            <c:spPr>
              <a:solidFill>
                <a:schemeClr val="accent2"/>
              </a:solidFill>
              <a:ln w="19050">
                <a:noFill/>
              </a:ln>
              <a:effectLst/>
            </c:spPr>
            <c:extLst>
              <c:ext xmlns:c16="http://schemas.microsoft.com/office/drawing/2014/chart" uri="{C3380CC4-5D6E-409C-BE32-E72D297353CC}">
                <c16:uniqueId val="{00000003-5079-46B7-A2DC-02ED6DE285C5}"/>
              </c:ext>
            </c:extLst>
          </c:dPt>
          <c:dPt>
            <c:idx val="2"/>
            <c:bubble3D val="0"/>
            <c:spPr>
              <a:solidFill>
                <a:schemeClr val="accent3"/>
              </a:solidFill>
              <a:ln w="19050">
                <a:noFill/>
              </a:ln>
              <a:effectLst/>
            </c:spPr>
            <c:extLst>
              <c:ext xmlns:c16="http://schemas.microsoft.com/office/drawing/2014/chart" uri="{C3380CC4-5D6E-409C-BE32-E72D297353CC}">
                <c16:uniqueId val="{00000005-5079-46B7-A2DC-02ED6DE285C5}"/>
              </c:ext>
            </c:extLst>
          </c:dPt>
          <c:dPt>
            <c:idx val="3"/>
            <c:bubble3D val="0"/>
            <c:spPr>
              <a:solidFill>
                <a:schemeClr val="accent4"/>
              </a:solidFill>
              <a:ln w="19050">
                <a:noFill/>
              </a:ln>
              <a:effectLst/>
            </c:spPr>
            <c:extLst>
              <c:ext xmlns:c16="http://schemas.microsoft.com/office/drawing/2014/chart" uri="{C3380CC4-5D6E-409C-BE32-E72D297353CC}">
                <c16:uniqueId val="{00000007-5079-46B7-A2DC-02ED6DE285C5}"/>
              </c:ext>
            </c:extLst>
          </c:dPt>
          <c:dLbls>
            <c:dLbl>
              <c:idx val="0"/>
              <c:layout>
                <c:manualLayout>
                  <c:x val="0.11570251698526615"/>
                  <c:y val="-6.649391892406462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79-46B7-A2DC-02ED6DE285C5}"/>
                </c:ext>
              </c:extLst>
            </c:dLbl>
            <c:dLbl>
              <c:idx val="1"/>
              <c:layout>
                <c:manualLayout>
                  <c:x val="0.16873283727017979"/>
                  <c:y val="2.417960688147792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79-46B7-A2DC-02ED6DE285C5}"/>
                </c:ext>
              </c:extLst>
            </c:dLbl>
            <c:dLbl>
              <c:idx val="2"/>
              <c:layout>
                <c:manualLayout>
                  <c:x val="-0.125344393400705"/>
                  <c:y val="9.671842752591215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79-46B7-A2DC-02ED6DE285C5}"/>
                </c:ext>
              </c:extLst>
            </c:dLbl>
            <c:dLbl>
              <c:idx val="3"/>
              <c:layout>
                <c:manualLayout>
                  <c:x val="-0.14944908443930213"/>
                  <c:y val="-6.649391892406461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079-46B7-A2DC-02ED6DE285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Table'!$AI$17:$AI$20</c:f>
              <c:strCache>
                <c:ptCount val="4"/>
                <c:pt idx="0">
                  <c:v>Delivered</c:v>
                </c:pt>
                <c:pt idx="1">
                  <c:v>Order</c:v>
                </c:pt>
                <c:pt idx="2">
                  <c:v>Processing</c:v>
                </c:pt>
                <c:pt idx="3">
                  <c:v>Shipped</c:v>
                </c:pt>
              </c:strCache>
            </c:strRef>
          </c:cat>
          <c:val>
            <c:numRef>
              <c:f>'Pivot Table'!$AJ$17:$AJ$20</c:f>
              <c:numCache>
                <c:formatCode>0%</c:formatCode>
                <c:ptCount val="4"/>
                <c:pt idx="0">
                  <c:v>0.24887144259077526</c:v>
                </c:pt>
                <c:pt idx="1">
                  <c:v>0.25044160942100097</c:v>
                </c:pt>
                <c:pt idx="2">
                  <c:v>0.25083415112855739</c:v>
                </c:pt>
                <c:pt idx="3">
                  <c:v>0.24985279685966633</c:v>
                </c:pt>
              </c:numCache>
            </c:numRef>
          </c:val>
          <c:extLst>
            <c:ext xmlns:c16="http://schemas.microsoft.com/office/drawing/2014/chart" uri="{C3380CC4-5D6E-409C-BE32-E72D297353CC}">
              <c16:uniqueId val="{00000008-5079-46B7-A2DC-02ED6DE285C5}"/>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386D"/>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rgbClr val="4091B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Table'!$R$20:$R$30</c:f>
              <c:strCache>
                <c:ptCount val="11"/>
                <c:pt idx="0">
                  <c:v>Acer</c:v>
                </c:pt>
                <c:pt idx="1">
                  <c:v>Asus</c:v>
                </c:pt>
                <c:pt idx="2">
                  <c:v>Dell</c:v>
                </c:pt>
                <c:pt idx="3">
                  <c:v>Gigabyte</c:v>
                </c:pt>
                <c:pt idx="4">
                  <c:v>Hynix</c:v>
                </c:pt>
                <c:pt idx="5">
                  <c:v>Intel</c:v>
                </c:pt>
                <c:pt idx="6">
                  <c:v>MSI</c:v>
                </c:pt>
                <c:pt idx="7">
                  <c:v>Nvidia</c:v>
                </c:pt>
                <c:pt idx="8">
                  <c:v>Samsung</c:v>
                </c:pt>
                <c:pt idx="9">
                  <c:v>Seagate</c:v>
                </c:pt>
                <c:pt idx="10">
                  <c:v>Western Digital</c:v>
                </c:pt>
              </c:strCache>
            </c:strRef>
          </c:cat>
          <c:val>
            <c:numRef>
              <c:f>'Pivot Table'!$S$20:$S$30</c:f>
              <c:numCache>
                <c:formatCode>0</c:formatCode>
                <c:ptCount val="11"/>
                <c:pt idx="0">
                  <c:v>150</c:v>
                </c:pt>
                <c:pt idx="1">
                  <c:v>449</c:v>
                </c:pt>
                <c:pt idx="2">
                  <c:v>898</c:v>
                </c:pt>
                <c:pt idx="3">
                  <c:v>300</c:v>
                </c:pt>
                <c:pt idx="4">
                  <c:v>450</c:v>
                </c:pt>
                <c:pt idx="5">
                  <c:v>600</c:v>
                </c:pt>
                <c:pt idx="6">
                  <c:v>150</c:v>
                </c:pt>
                <c:pt idx="7">
                  <c:v>450</c:v>
                </c:pt>
                <c:pt idx="8">
                  <c:v>1199</c:v>
                </c:pt>
                <c:pt idx="9">
                  <c:v>150</c:v>
                </c:pt>
                <c:pt idx="10">
                  <c:v>299</c:v>
                </c:pt>
              </c:numCache>
            </c:numRef>
          </c:val>
          <c:extLst>
            <c:ext xmlns:c16="http://schemas.microsoft.com/office/drawing/2014/chart" uri="{C3380CC4-5D6E-409C-BE32-E72D297353CC}">
              <c16:uniqueId val="{00000000-970B-46EB-84AB-F59265FFBBE7}"/>
            </c:ext>
          </c:extLst>
        </c:ser>
        <c:dLbls>
          <c:showLegendKey val="0"/>
          <c:showVal val="0"/>
          <c:showCatName val="0"/>
          <c:showSerName val="0"/>
          <c:showPercent val="0"/>
          <c:showBubbleSize val="0"/>
        </c:dLbls>
        <c:gapWidth val="150"/>
        <c:overlap val="100"/>
        <c:axId val="460545264"/>
        <c:axId val="521381896"/>
      </c:barChart>
      <c:catAx>
        <c:axId val="46054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521381896"/>
        <c:crosses val="autoZero"/>
        <c:auto val="1"/>
        <c:lblAlgn val="ctr"/>
        <c:lblOffset val="100"/>
        <c:noMultiLvlLbl val="0"/>
      </c:catAx>
      <c:valAx>
        <c:axId val="5213818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46054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386D"/>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85D1-4C0C-98E7-9E6F7D838DFA}"/>
              </c:ext>
            </c:extLst>
          </c:dPt>
          <c:dPt>
            <c:idx val="1"/>
            <c:bubble3D val="0"/>
            <c:spPr>
              <a:solidFill>
                <a:schemeClr val="accent2"/>
              </a:solidFill>
              <a:ln w="19050">
                <a:noFill/>
              </a:ln>
              <a:effectLst/>
            </c:spPr>
            <c:extLst>
              <c:ext xmlns:c16="http://schemas.microsoft.com/office/drawing/2014/chart" uri="{C3380CC4-5D6E-409C-BE32-E72D297353CC}">
                <c16:uniqueId val="{00000003-85D1-4C0C-98E7-9E6F7D838DFA}"/>
              </c:ext>
            </c:extLst>
          </c:dPt>
          <c:dPt>
            <c:idx val="2"/>
            <c:bubble3D val="0"/>
            <c:spPr>
              <a:solidFill>
                <a:schemeClr val="accent3"/>
              </a:solidFill>
              <a:ln w="19050">
                <a:noFill/>
              </a:ln>
              <a:effectLst/>
            </c:spPr>
            <c:extLst>
              <c:ext xmlns:c16="http://schemas.microsoft.com/office/drawing/2014/chart" uri="{C3380CC4-5D6E-409C-BE32-E72D297353CC}">
                <c16:uniqueId val="{00000005-85D1-4C0C-98E7-9E6F7D838DFA}"/>
              </c:ext>
            </c:extLst>
          </c:dPt>
          <c:dPt>
            <c:idx val="3"/>
            <c:bubble3D val="0"/>
            <c:spPr>
              <a:noFill/>
              <a:ln w="19050">
                <a:noFill/>
              </a:ln>
              <a:effectLst/>
            </c:spPr>
            <c:extLst>
              <c:ext xmlns:c16="http://schemas.microsoft.com/office/drawing/2014/chart" uri="{C3380CC4-5D6E-409C-BE32-E72D297353CC}">
                <c16:uniqueId val="{00000007-85D1-4C0C-98E7-9E6F7D838DFA}"/>
              </c:ext>
            </c:extLst>
          </c:dPt>
          <c:dLbls>
            <c:dLbl>
              <c:idx val="0"/>
              <c:layout>
                <c:manualLayout>
                  <c:x val="-4.873975188781017E-2"/>
                  <c:y val="-0.13798846688429534"/>
                </c:manualLayout>
              </c:layout>
              <c:tx>
                <c:rich>
                  <a:bodyPr/>
                  <a:lstStyle/>
                  <a:p>
                    <a:r>
                      <a:rPr lang="en-US" baseline="0"/>
                      <a:t>2020   </a:t>
                    </a:r>
                    <a:fld id="{F128A20F-986F-4C5E-A896-A8D96AF6A205}" type="VALUE">
                      <a:rPr lang="en-US" baseline="0"/>
                      <a:pPr/>
                      <a:t>[VALUE]</a:t>
                    </a:fld>
                    <a:endParaRPr lang="en-US" baseline="0"/>
                  </a:p>
                </c:rich>
              </c:tx>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5D1-4C0C-98E7-9E6F7D838DFA}"/>
                </c:ext>
              </c:extLst>
            </c:dLbl>
            <c:dLbl>
              <c:idx val="1"/>
              <c:layout>
                <c:manualLayout>
                  <c:x val="-8.1488011728063829E-17"/>
                  <c:y val="-0.10111574749291574"/>
                </c:manualLayout>
              </c:layout>
              <c:tx>
                <c:rich>
                  <a:bodyPr/>
                  <a:lstStyle/>
                  <a:p>
                    <a:r>
                      <a:rPr lang="en-US" baseline="0"/>
                      <a:t>2021   </a:t>
                    </a:r>
                    <a:fld id="{3ED9BF4C-2B54-4503-920C-B246B857868A}" type="VALUE">
                      <a:rPr lang="en-US" baseline="0"/>
                      <a:pPr/>
                      <a:t>[VALUE]</a:t>
                    </a:fld>
                    <a:endParaRPr lang="en-US" baseline="0"/>
                  </a:p>
                </c:rich>
              </c:tx>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5D1-4C0C-98E7-9E6F7D838DFA}"/>
                </c:ext>
              </c:extLst>
            </c:dLbl>
            <c:dLbl>
              <c:idx val="2"/>
              <c:layout>
                <c:manualLayout>
                  <c:x val="5.4060140237324701E-2"/>
                  <c:y val="-0.13760401812307083"/>
                </c:manualLayout>
              </c:layout>
              <c:tx>
                <c:rich>
                  <a:bodyPr/>
                  <a:lstStyle/>
                  <a:p>
                    <a:r>
                      <a:rPr lang="en-US" baseline="0"/>
                      <a:t>2022        </a:t>
                    </a:r>
                    <a:fld id="{E9F96E35-ED9F-449D-A524-6C865A1C5757}" type="VALUE">
                      <a:rPr lang="en-US" baseline="0"/>
                      <a:pPr/>
                      <a:t>[VALUE]</a:t>
                    </a:fld>
                    <a:endParaRPr lang="en-US" baseline="0"/>
                  </a:p>
                </c:rich>
              </c:tx>
              <c:showLegendKey val="0"/>
              <c:showVal val="1"/>
              <c:showCatName val="0"/>
              <c:showSerName val="1"/>
              <c:showPercent val="0"/>
              <c:showBubbleSize val="0"/>
              <c:extLst>
                <c:ext xmlns:c15="http://schemas.microsoft.com/office/drawing/2012/chart" uri="{CE6537A1-D6FC-4f65-9D91-7224C49458BB}">
                  <c15:layout>
                    <c:manualLayout>
                      <c:w val="0.10395253505933118"/>
                      <c:h val="0.11476637317807734"/>
                    </c:manualLayout>
                  </c15:layout>
                  <c15:dlblFieldTable/>
                  <c15:showDataLabelsRange val="0"/>
                </c:ext>
                <c:ext xmlns:c16="http://schemas.microsoft.com/office/drawing/2014/chart" uri="{C3380CC4-5D6E-409C-BE32-E72D297353CC}">
                  <c16:uniqueId val="{00000005-85D1-4C0C-98E7-9E6F7D838DFA}"/>
                </c:ext>
              </c:extLst>
            </c:dLbl>
            <c:dLbl>
              <c:idx val="3"/>
              <c:delete val="1"/>
              <c:extLst>
                <c:ext xmlns:c15="http://schemas.microsoft.com/office/drawing/2012/chart" uri="{CE6537A1-D6FC-4f65-9D91-7224C49458BB}"/>
                <c:ext xmlns:c16="http://schemas.microsoft.com/office/drawing/2014/chart" uri="{C3380CC4-5D6E-409C-BE32-E72D297353CC}">
                  <c16:uniqueId val="{00000007-85D1-4C0C-98E7-9E6F7D838D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val>
            <c:numRef>
              <c:f>'Pivot Table'!$CO$8:$CO$11</c:f>
              <c:numCache>
                <c:formatCode>0%</c:formatCode>
                <c:ptCount val="4"/>
                <c:pt idx="0">
                  <c:v>0.32548072473089928</c:v>
                </c:pt>
                <c:pt idx="1">
                  <c:v>0.33895386034949349</c:v>
                </c:pt>
                <c:pt idx="2">
                  <c:v>0.33556541491960723</c:v>
                </c:pt>
                <c:pt idx="3">
                  <c:v>1</c:v>
                </c:pt>
              </c:numCache>
            </c:numRef>
          </c:val>
          <c:extLst>
            <c:ext xmlns:c16="http://schemas.microsoft.com/office/drawing/2014/chart" uri="{C3380CC4-5D6E-409C-BE32-E72D297353CC}">
              <c16:uniqueId val="{00000008-85D1-4C0C-98E7-9E6F7D838DFA}"/>
            </c:ext>
          </c:extLst>
        </c:ser>
        <c:dLbls>
          <c:showLegendKey val="0"/>
          <c:showVal val="0"/>
          <c:showCatName val="0"/>
          <c:showSerName val="0"/>
          <c:showPercent val="0"/>
          <c:showBubbleSize val="0"/>
          <c:showLeaderLines val="0"/>
        </c:dLbls>
        <c:firstSliceAng val="27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Table'!$AV$5</c:f>
              <c:strCache>
                <c:ptCount val="1"/>
                <c:pt idx="0">
                  <c:v>Total Sales</c:v>
                </c:pt>
              </c:strCache>
            </c:strRef>
          </c:tx>
          <c:spPr>
            <a:solidFill>
              <a:schemeClr val="accent1"/>
            </a:solidFill>
            <a:ln>
              <a:noFill/>
            </a:ln>
            <a:effectLst/>
          </c:spPr>
          <c:invertIfNegative val="0"/>
          <c:dPt>
            <c:idx val="14"/>
            <c:invertIfNegative val="0"/>
            <c:bubble3D val="0"/>
            <c:spPr>
              <a:solidFill>
                <a:schemeClr val="accent1"/>
              </a:solidFill>
              <a:ln>
                <a:noFill/>
              </a:ln>
              <a:effectLst/>
            </c:spPr>
            <c:extLst>
              <c:ext xmlns:c16="http://schemas.microsoft.com/office/drawing/2014/chart" uri="{C3380CC4-5D6E-409C-BE32-E72D297353CC}">
                <c16:uniqueId val="{00000001-A98E-4B83-9DA5-AACB1506381B}"/>
              </c:ext>
            </c:extLst>
          </c:dPt>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Table'!$AU$6:$AU$40</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Delhi</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Orissa</c:v>
                </c:pt>
                <c:pt idx="25">
                  <c:v>Pondicherry</c:v>
                </c:pt>
                <c:pt idx="26">
                  <c:v>Punjab</c:v>
                </c:pt>
                <c:pt idx="27">
                  <c:v>Rajasthan</c:v>
                </c:pt>
                <c:pt idx="28">
                  <c:v>Sikkim</c:v>
                </c:pt>
                <c:pt idx="29">
                  <c:v>Tamil Nadu</c:v>
                </c:pt>
                <c:pt idx="30">
                  <c:v>Telengana</c:v>
                </c:pt>
                <c:pt idx="31">
                  <c:v>Tripura</c:v>
                </c:pt>
                <c:pt idx="32">
                  <c:v>Uttar Pradesh</c:v>
                </c:pt>
                <c:pt idx="33">
                  <c:v>Uttarakhand</c:v>
                </c:pt>
                <c:pt idx="34">
                  <c:v>West Bengal</c:v>
                </c:pt>
              </c:strCache>
            </c:strRef>
          </c:cat>
          <c:val>
            <c:numRef>
              <c:f>'Pivot Table'!$AV$6:$AV$40</c:f>
              <c:numCache>
                <c:formatCode>"₹"\ #,##0</c:formatCode>
                <c:ptCount val="35"/>
                <c:pt idx="0">
                  <c:v>494832</c:v>
                </c:pt>
                <c:pt idx="1">
                  <c:v>1576952</c:v>
                </c:pt>
                <c:pt idx="2">
                  <c:v>1711879</c:v>
                </c:pt>
                <c:pt idx="3">
                  <c:v>1665365</c:v>
                </c:pt>
                <c:pt idx="4">
                  <c:v>4862221</c:v>
                </c:pt>
                <c:pt idx="5">
                  <c:v>1958697</c:v>
                </c:pt>
                <c:pt idx="6">
                  <c:v>1681290</c:v>
                </c:pt>
                <c:pt idx="7">
                  <c:v>1717079</c:v>
                </c:pt>
                <c:pt idx="8">
                  <c:v>5061953</c:v>
                </c:pt>
                <c:pt idx="9">
                  <c:v>1566175</c:v>
                </c:pt>
                <c:pt idx="10">
                  <c:v>9137726</c:v>
                </c:pt>
                <c:pt idx="11">
                  <c:v>1439191</c:v>
                </c:pt>
                <c:pt idx="12">
                  <c:v>1603667</c:v>
                </c:pt>
                <c:pt idx="13">
                  <c:v>1774526</c:v>
                </c:pt>
                <c:pt idx="14">
                  <c:v>1680003</c:v>
                </c:pt>
                <c:pt idx="15">
                  <c:v>1586442</c:v>
                </c:pt>
                <c:pt idx="16">
                  <c:v>1488617</c:v>
                </c:pt>
                <c:pt idx="17">
                  <c:v>1780298</c:v>
                </c:pt>
                <c:pt idx="18">
                  <c:v>1885910</c:v>
                </c:pt>
                <c:pt idx="19">
                  <c:v>17621084</c:v>
                </c:pt>
                <c:pt idx="20">
                  <c:v>1515852</c:v>
                </c:pt>
                <c:pt idx="21">
                  <c:v>1719848</c:v>
                </c:pt>
                <c:pt idx="22">
                  <c:v>1874418</c:v>
                </c:pt>
                <c:pt idx="23">
                  <c:v>1534390</c:v>
                </c:pt>
                <c:pt idx="24">
                  <c:v>1811498</c:v>
                </c:pt>
                <c:pt idx="25">
                  <c:v>1763229</c:v>
                </c:pt>
                <c:pt idx="26">
                  <c:v>1632722</c:v>
                </c:pt>
                <c:pt idx="27">
                  <c:v>1758978</c:v>
                </c:pt>
                <c:pt idx="28">
                  <c:v>1800539</c:v>
                </c:pt>
                <c:pt idx="29">
                  <c:v>3428763</c:v>
                </c:pt>
                <c:pt idx="30">
                  <c:v>1676324</c:v>
                </c:pt>
                <c:pt idx="31">
                  <c:v>3660657</c:v>
                </c:pt>
                <c:pt idx="32">
                  <c:v>9264645</c:v>
                </c:pt>
                <c:pt idx="33">
                  <c:v>1718899</c:v>
                </c:pt>
                <c:pt idx="34">
                  <c:v>1843374</c:v>
                </c:pt>
              </c:numCache>
            </c:numRef>
          </c:val>
          <c:extLst>
            <c:ext xmlns:c16="http://schemas.microsoft.com/office/drawing/2014/chart" uri="{C3380CC4-5D6E-409C-BE32-E72D297353CC}">
              <c16:uniqueId val="{00000000-22E6-4D51-BD89-CCE1C559DF48}"/>
            </c:ext>
          </c:extLst>
        </c:ser>
        <c:ser>
          <c:idx val="1"/>
          <c:order val="1"/>
          <c:tx>
            <c:strRef>
              <c:f>'Pivot Table'!$AW$5</c:f>
              <c:strCache>
                <c:ptCount val="1"/>
                <c:pt idx="0">
                  <c:v>Total % Sales</c:v>
                </c:pt>
              </c:strCache>
            </c:strRef>
          </c:tx>
          <c:spPr>
            <a:solidFill>
              <a:schemeClr val="accent2"/>
            </a:solidFill>
            <a:ln>
              <a:noFill/>
            </a:ln>
            <a:effectLst/>
          </c:spPr>
          <c:invertIfNegative val="0"/>
          <c:dPt>
            <c:idx val="14"/>
            <c:invertIfNegative val="0"/>
            <c:bubble3D val="0"/>
            <c:extLst>
              <c:ext xmlns:c16="http://schemas.microsoft.com/office/drawing/2014/chart" uri="{C3380CC4-5D6E-409C-BE32-E72D297353CC}">
                <c16:uniqueId val="{00000002-A98E-4B83-9DA5-AACB1506381B}"/>
              </c:ext>
            </c:extLst>
          </c:dPt>
          <c:cat>
            <c:strRef>
              <c:f>'Pivot Table'!$AU$6:$AU$40</c:f>
              <c:strCache>
                <c:ptCount val="35"/>
                <c:pt idx="0">
                  <c:v>Andaman and Nicobar Islands</c:v>
                </c:pt>
                <c:pt idx="1">
                  <c:v>Andhra Pradesh</c:v>
                </c:pt>
                <c:pt idx="2">
                  <c:v>Arunachal Pradesh</c:v>
                </c:pt>
                <c:pt idx="3">
                  <c:v>Assam</c:v>
                </c:pt>
                <c:pt idx="4">
                  <c:v>Bihar</c:v>
                </c:pt>
                <c:pt idx="5">
                  <c:v>Chandigarh</c:v>
                </c:pt>
                <c:pt idx="6">
                  <c:v>Chhattisgarh</c:v>
                </c:pt>
                <c:pt idx="7">
                  <c:v>Dadra and Nagar Haveli</c:v>
                </c:pt>
                <c:pt idx="8">
                  <c:v>Delhi</c:v>
                </c:pt>
                <c:pt idx="9">
                  <c:v>Goa</c:v>
                </c:pt>
                <c:pt idx="10">
                  <c:v>Gujarat</c:v>
                </c:pt>
                <c:pt idx="11">
                  <c:v>Haryana</c:v>
                </c:pt>
                <c:pt idx="12">
                  <c:v>Himachal Pradesh</c:v>
                </c:pt>
                <c:pt idx="13">
                  <c:v>Jammu and Kashmir</c:v>
                </c:pt>
                <c:pt idx="14">
                  <c:v>Jharkhand</c:v>
                </c:pt>
                <c:pt idx="15">
                  <c:v>Karnataka</c:v>
                </c:pt>
                <c:pt idx="16">
                  <c:v>Kerala</c:v>
                </c:pt>
                <c:pt idx="17">
                  <c:v>Lakshadweep</c:v>
                </c:pt>
                <c:pt idx="18">
                  <c:v>Madhya Pradesh</c:v>
                </c:pt>
                <c:pt idx="19">
                  <c:v>Maharashtra</c:v>
                </c:pt>
                <c:pt idx="20">
                  <c:v>Manipur</c:v>
                </c:pt>
                <c:pt idx="21">
                  <c:v>Meghalaya</c:v>
                </c:pt>
                <c:pt idx="22">
                  <c:v>Mizoram</c:v>
                </c:pt>
                <c:pt idx="23">
                  <c:v>Nagaland</c:v>
                </c:pt>
                <c:pt idx="24">
                  <c:v>Orissa</c:v>
                </c:pt>
                <c:pt idx="25">
                  <c:v>Pondicherry</c:v>
                </c:pt>
                <c:pt idx="26">
                  <c:v>Punjab</c:v>
                </c:pt>
                <c:pt idx="27">
                  <c:v>Rajasthan</c:v>
                </c:pt>
                <c:pt idx="28">
                  <c:v>Sikkim</c:v>
                </c:pt>
                <c:pt idx="29">
                  <c:v>Tamil Nadu</c:v>
                </c:pt>
                <c:pt idx="30">
                  <c:v>Telengana</c:v>
                </c:pt>
                <c:pt idx="31">
                  <c:v>Tripura</c:v>
                </c:pt>
                <c:pt idx="32">
                  <c:v>Uttar Pradesh</c:v>
                </c:pt>
                <c:pt idx="33">
                  <c:v>Uttarakhand</c:v>
                </c:pt>
                <c:pt idx="34">
                  <c:v>West Bengal</c:v>
                </c:pt>
              </c:strCache>
            </c:strRef>
          </c:cat>
          <c:val>
            <c:numRef>
              <c:f>'Pivot Table'!$AW$6:$AW$40</c:f>
              <c:numCache>
                <c:formatCode>0.00%</c:formatCode>
                <c:ptCount val="35"/>
                <c:pt idx="0">
                  <c:v>4.9833006275863869E-3</c:v>
                </c:pt>
                <c:pt idx="1">
                  <c:v>1.5880997775555353E-2</c:v>
                </c:pt>
                <c:pt idx="2">
                  <c:v>1.7239806025180174E-2</c:v>
                </c:pt>
                <c:pt idx="3">
                  <c:v>1.6771377860890974E-2</c:v>
                </c:pt>
                <c:pt idx="4">
                  <c:v>4.8965929771647161E-2</c:v>
                </c:pt>
                <c:pt idx="5">
                  <c:v>1.9725434065201063E-2</c:v>
                </c:pt>
                <c:pt idx="6">
                  <c:v>1.6931753629827326E-2</c:v>
                </c:pt>
                <c:pt idx="7">
                  <c:v>1.7292173623200208E-2</c:v>
                </c:pt>
                <c:pt idx="8">
                  <c:v>5.0977369211596645E-2</c:v>
                </c:pt>
                <c:pt idx="9">
                  <c:v>1.5772465928658837E-2</c:v>
                </c:pt>
                <c:pt idx="10">
                  <c:v>9.2023223458693945E-2</c:v>
                </c:pt>
                <c:pt idx="11">
                  <c:v>1.4493649185009618E-2</c:v>
                </c:pt>
                <c:pt idx="12">
                  <c:v>1.6150036310383278E-2</c:v>
                </c:pt>
                <c:pt idx="13">
                  <c:v>1.7870704662326528E-2</c:v>
                </c:pt>
                <c:pt idx="14">
                  <c:v>1.6918792649317369E-2</c:v>
                </c:pt>
                <c:pt idx="15">
                  <c:v>1.5976568641941916E-2</c:v>
                </c:pt>
                <c:pt idx="16">
                  <c:v>1.4991403204190037E-2</c:v>
                </c:pt>
                <c:pt idx="17">
                  <c:v>1.7928832696128764E-2</c:v>
                </c:pt>
                <c:pt idx="18">
                  <c:v>1.8992418611915644E-2</c:v>
                </c:pt>
                <c:pt idx="19">
                  <c:v>0.17745650838254687</c:v>
                </c:pt>
                <c:pt idx="20">
                  <c:v>1.5265678498819962E-2</c:v>
                </c:pt>
                <c:pt idx="21">
                  <c:v>1.7320059369145876E-2</c:v>
                </c:pt>
                <c:pt idx="22">
                  <c:v>1.8876686220291372E-2</c:v>
                </c:pt>
                <c:pt idx="23">
                  <c:v>1.5452368985761382E-2</c:v>
                </c:pt>
                <c:pt idx="24">
                  <c:v>1.8243038284248964E-2</c:v>
                </c:pt>
                <c:pt idx="25">
                  <c:v>1.7756936055628003E-2</c:v>
                </c:pt>
                <c:pt idx="26">
                  <c:v>1.6442640264320213E-2</c:v>
                </c:pt>
                <c:pt idx="27">
                  <c:v>1.7714125544246628E-2</c:v>
                </c:pt>
                <c:pt idx="28">
                  <c:v>1.8132673571421745E-2</c:v>
                </c:pt>
                <c:pt idx="29">
                  <c:v>3.4530015863454631E-2</c:v>
                </c:pt>
                <c:pt idx="30">
                  <c:v>1.6881742573718196E-2</c:v>
                </c:pt>
                <c:pt idx="31">
                  <c:v>3.6865348897158021E-2</c:v>
                </c:pt>
                <c:pt idx="32">
                  <c:v>9.3301385607367907E-2</c:v>
                </c:pt>
                <c:pt idx="33">
                  <c:v>1.7310502282507221E-2</c:v>
                </c:pt>
                <c:pt idx="34">
                  <c:v>1.8564051660111772E-2</c:v>
                </c:pt>
              </c:numCache>
            </c:numRef>
          </c:val>
          <c:extLst>
            <c:ext xmlns:c16="http://schemas.microsoft.com/office/drawing/2014/chart" uri="{C3380CC4-5D6E-409C-BE32-E72D297353CC}">
              <c16:uniqueId val="{00000001-22E6-4D51-BD89-CCE1C559DF48}"/>
            </c:ext>
          </c:extLst>
        </c:ser>
        <c:dLbls>
          <c:showLegendKey val="0"/>
          <c:showVal val="0"/>
          <c:showCatName val="0"/>
          <c:showSerName val="0"/>
          <c:showPercent val="0"/>
          <c:showBubbleSize val="0"/>
        </c:dLbls>
        <c:gapWidth val="219"/>
        <c:overlap val="-27"/>
        <c:axId val="840288464"/>
        <c:axId val="840289184"/>
      </c:barChart>
      <c:catAx>
        <c:axId val="84028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0" i="0" u="none" strike="noStrike" kern="1200" baseline="0">
                <a:solidFill>
                  <a:schemeClr val="tx1">
                    <a:lumMod val="95000"/>
                    <a:lumOff val="5000"/>
                  </a:schemeClr>
                </a:solidFill>
                <a:latin typeface="+mn-lt"/>
                <a:ea typeface="+mn-ea"/>
                <a:cs typeface="+mn-cs"/>
              </a:defRPr>
            </a:pPr>
            <a:endParaRPr lang="en-US"/>
          </a:p>
        </c:txPr>
        <c:crossAx val="840289184"/>
        <c:crosses val="autoZero"/>
        <c:auto val="1"/>
        <c:lblAlgn val="ctr"/>
        <c:lblOffset val="100"/>
        <c:noMultiLvlLbl val="0"/>
      </c:catAx>
      <c:valAx>
        <c:axId val="840289184"/>
        <c:scaling>
          <c:orientation val="minMax"/>
        </c:scaling>
        <c:delete val="0"/>
        <c:axPos val="l"/>
        <c:numFmt formatCode="#,,\ &quot;M&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crossAx val="840288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plotArea>
      <cx:plotAreaRegion>
        <cx:series layoutId="regionMap" uniqueId="{53E50C62-2518-4623-B4A8-2E32D7C085C9}" formatIdx="0">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dataId val="0"/>
          <cx:layoutPr>
            <cx:regionLabelLayout val="bestFitOnly"/>
            <cx:geography cultureLanguage="en-US" cultureRegion="IN" attribution="Powered by Bing">
              <cx:geoCache provider="{E9337A44-BEBE-4D9F-B70C-5C5E7DAFC167}">
                <cx:binary>1H1Zc9y2tvVfcfnhPn1UiBk838mpCtnd1CzZ8iS/sNqWTIIgOILjr7+7LcmRmJbldHSqrrpScUls
ghtYWHsG9e+vw7++Ztfr+tVgsrz519fh99eJteW/fvut+Zpcm3WzZ9TXumiKb3bva2F+K759U1+v
f7uq173K49+wi+hvX5N1ba+H1//5N4wWXxfHxde1VUX+pr2ux7fXTZvZ5ifXtl56tb4yKl+oxtbq
q0W/vz4v8isFItX1+PrVdW6VHd+N5fXvrx988fWr3+bD/eXRrzKQzrZXcC9Ce9LDiGOC3e8f9PpV
VuTx7WXh7QkuscD05qoLl28efbo2cPt5e9U+LdJ3gdZXV/V108C0vv/78N4HU4BLl69ffS3a3G5W
L4aF/P31AUx+/fqVaorg5kJQbOQ/OP0+4d8ervt//j37BSzB7Df3oJmv11OX/oLMH02zNncL888x
wXyPMEqkh6R383mAiYf3ABHmuR65uUruHn2DyZPSbIfj9rYZEn9cvCwk8qukXr86r9dX101yty7/
HBLE9gRjDABxt0ECNPE4o4h5dDskvyzWI9jM7p+DdP7SQFqbdf5qnV+9OlVfiy+gfA+aDH5snhEx
vMdBZ2Hp0r+whyDMJfkTyfsa7Y/8ahfhHsXt8cHmIIIme0E6b7EGC3gD4ToGAPfX3XWmng8/7O4h
7GGKvIf4CbKHXJdiJm4NFly+j9/fl2s7dI+NM0Ptsa+9ICT/qNt8DR5M9vxqE4s95hGwZAww23zw
Qy5ywFIQwe+oyB9i+bck2w7jliFmCP7x9kXxLkhATypg3DNaN+LuCeyBzyE3KhM+MyeQ7wnpMiSY
uLFuM8r9mkjb8bl/7wyYYP9FAeMrCALu9u8/9zgw2+PCkwwxsg0TCZddj3PqAaXu678nxdiOw+1t
Mwj8l8aNZG2tap6XHRjtYc4l9djWEEniPZcicMg3yu0+EkHya9JsB+Th3TNcgncvihqL6yx5TtdA
7nFKiOfy7epK7CHEqADu3KirmVV5UprtgNzeNkNicfyikAgLiKFvNuk/V1EQFBFOMPHw1jhV0D2X
Ye5xjG9wYHePvolTn5BlOwrfb5phEP7xojDYV+a/5G4RtOdhwkBZbdVUQuxhwjEiXN6YlBkx/o5g
29H56wgzqPZfVqQatum6Xtu7ffvPKYMhKvWAE+jWk/K8Bw6xQOAvC5dI+MrN5+7Rt5R5Wp7twPyY
yAyP8PBlUWddj+v8GVUY9vaQJyHGBN10P+0JGTjqQtKTPsKUp+XYjsP+3Y0zHPZflqN1uDam/R78
H62bxKj6bpv+c4YQssfA8WXMvbXeM4awTcjIwfJvN+43kv3P2pT//9UvyLYdpa2DzBA7PHpRzDmE
4ERvQsfnQwqTPc44JGnkbR5aPuAQRCiMU0Qg1XajymZR4y9J9Ag+f05mjsrLihlP1jATYJCtn1Gn
IW+PQqgiCZQIvn/QA1zEJukiPYJvU9XezC37RZm2I/Pg5hk2Jy8Lm6N1na/tWj8nMnRPIMhdUrrd
PwNkQPVBxL+9sPNLEm3H5d6tM1SO/nhReuzoul5nzwmJu0eBCAg+Pzyuh44AdcEbo+g21JzF+E+L
8wget9OYg/GyosnjtW6S9VV/fV0+n1mBijQWHApp8qE92YSTFHtcipnC+kUptgPx4OYZGseLF0WN
k/VVMv4Xap9g5xmRkP1lt87wzJ7IPSylxwm5ZdCsHP3rYm1HaH7/DKSTlxVRnqxzVbbP6C9jsCmE
ckjE3BVRHlh7j+xJSCMLyN7/0G/3k5S/IM9jsNxOZI7HyypjnlzHUPlaj89oUiBzz6CWgoi4NeMP
Ixhvo9+gqUa422P8X5LoEUz+nMwclZdlWE7UVNTP2lJD9ogLJIDUykN6QC8N4S723O2NG78gyCNQ
3M1gDsTnF2VTTqG2v2nMeD7zDs1NLkcSMpRbHS6P7lEOxgYKjjcfcffomwzYrwi0HZE/75xBcvqy
uHFWK2g3u1uVf55wgUYLhohLKcSLN58HDJEACJbQjubeRpMz7+vsSoEP+DNxtsNxd98MjLOXlQg7
b/N0/eVns/977ZhQiZcUI8o2Zd37cQjbgxBEYgppye+fGQpPy7Edhbv7Ziic+y9KS71dp+vGQnbr
+YAANcUkheIWeE9bWAFdSBIylBg01VY8fkmi7ZDcu3WGytuXlay/UFqr52yLhWYiWG3i4q2erpR7
VEAbC3RE3EAyq249Lc52PO7um4Fx8bLyv+/WRmWvTtdX7fNxBCJ1F3Ho7JpH6oCEKwAmNjPevybE
dhju3zuD4t3LCjneXWfXefysZSwk9sBf4gw6xh+aDW/Pdb1N68qtewuX70d/IMr6SVEewePPW+dw
hC/KeLyrNwH5Tz2Yv2fDIV8iKHOhEv+XwE9QLKD6fqugZjb8FwR5BIq7GcyBeFm+1HtroY/42Vv3
wZJ/b4pAty2os+ZGCe4v54ThuyrWLH31y1Jtx2Z2+wyh9y8refV9MutnLiOCywtFQhda7G7zIX9R
YWBICBEMPOL7uusXhfkJLHczmYPysiz7x+vGvvI3FiW7W6BnCAo3/i2cZ3EFmPB7cYgUe56A5hR6
l9qa6bBfFGY7KA9unoHy8f92RLK93f9+o92Db/zNQ3rQNQQKikG/4230hx6AAqePIP3LBeR5t3q+
t0fnHpdmOxy3tz0Q/L98Du/xM3o/zjAuoCa7/H748d4xvZ9f/T49OJU5u/VnfZA3a3Vw9ftr6G4E
xfPjTOVmjAdq6EG/9Z83XENA+vtriEmIS6CXBQ6rQFQvKfRA9MBXuAIJSchIgtaDhj0CXd4QreRF
bZPfX28OTWDocYGiJLSKAdmAY03Rfr9EN63I0FABPeGMQC3Z+3Hk9LzIxrjIf6zE7c+v8tacFyq3
DTyTg20rb763kRS8EXDdCZQ+KQMHEYaEmZZf12/hXCt8Hf2/quNZk3uGhGWE6Ls0ptOiHZP8cBCi
WXTp0IZdZS4TbQZ/gCLQpRLGHGPK2sq38D8a5h7iJ0lB9cc0SdRp3k38BHm5iA6GySae3+A6aX1V
c/4RT/2k/T7P+HGkkyL1ta3yA+2NPIxlN330CC++TYWwH5NJxLkPwbk948IZzl0ZZ77XuE5Aq0Kv
eijYHg51h9+2TV8d0SYvDkfUiNL3cnsQd6MYFgg75KPDJ0yPStukR2nmkcZXkubvtIom90Ar6hy5
KTwoYDTt8iDhHQ8SZqL3Q5FWoWEOO+Je0X2uVGkzP3WkVkElRvUhGqT7PmJj761aEsPYpBjcgGSp
0/hxNuErL46yzOeJKQ7rZohXrOP6dMJpTf20adWxa1JBg7rwGt8UwnjwbFK/ccpCe75p1fjGUzRd
dUbkJ7mkuvNd3Sbaxx0z7Vlsx/YbypTzNiJZNPiZivp1iZhBfuJEnfYbZ6xOk0Gz0a9cacpVJKjD
gzjp9JtmGscD3rNi1Y5EJX5eaeXrXpNV2YrimLCGHaQIxdPCUJesjEi9fdyyWvsD+ZbYTFQwLZY6
fp7Rej91dNX6hee2MhisC+gmrYe1P0mjPjdJqg9GmovlaN1y1QgkLljhilVHSH012kwpWI2oDVsn
JV9LjfpLZDt+6JRpfMSSpnjD5Yjf9zSvTzTTKQuS0RXOipVu6iyHtsuNr2kaN4FIOTtsYz7uZ3rw
zuoqL5cV03kcsIKaw7HLxTHN0/6QWeu+mVgpjkjq9EvEW/bZJF32zuTMXkAzYNLvFzh136jJaUtf
gkbGfsoG7xRKOclZyd1E+UJLe8JqSY5ZJfCBixw8+lFUtAdtM2Hj5z0sqay5NvvI8dI3Km574muv
G46jvrkw7hR99upcHzqa0ktRG34knDHbj3GNYZkK5J3WLSyUz0QuG7/sKlYEeSPLBgZJncTnRSOm
FYr6LvdlM5GDpmvi0Se8wUs1dvVbp+DTSo7p0u2Vs2Bl9bksTbSIeGEWle2cDxWth6D2ikN3aJ2V
aKNiwUZ6ZjX1Bzh3vDKeTfyoph+jRC1Ni5tVUYia+5NIjqFbor/KTPUVOXV1anh9UdXlN081URAR
vcy81vpl2QR2ov2ZqeKFYCUNUMo7HzrFVoXirTmLmIFdDwZt4KseY50vKtNIX9Fh9G3RTOHgjsL6
NG3ZYc2roHdJDwrBJGThTdYcS0H5EmjYvc89mp84bpL5NSJFmFHbtm8sj6LYj0lWS39ynaT3Y2eQ
n9tU6ty30jodbNc4+apz0IkL0CZ4WBbuZL1DOQ1JEpIWFscXLHOGVS57EBJuYq5fkNhGwIS+dY57
Zusk6KXQV4rk7apFqbOSPGWwLewQIsNo6HbUXdK4QgeoFlPQ9a4bmpga5cdTFL0XsLRBazvp9yXT
Kxl7pl7opMfKd7O4WuapbVdjmk4nlin3Qqb19FmiihMfq7o7MhgXB0RE+jzCMlq5aaG+laqPrO9o
hjN/su646kc9LBVx+sGfsADCk669LGnm7lea97HfTVrtj5GqVm2h49Q3jcAnNXe5T7Sn9r0qrj9R
XDPYDmO9qKI+XpmysMuM5t2Fm6H6k5O1+lCYaqwWOBUibNrKAh/i5jxN3bYLSEnbL/GQZ0uCvf0p
ZkdI6/HYujr7VOO4OYrjYb+dtHPRlp0+SHOp346qis94405n2NEmlHlOzqv8uFT2wHTdeO5apRYQ
aXfvPY90q6bscxykg6gOJl06p26Tu+URgd101pd1dpwmoOED3XrokPbZZeR59lI4Wn+oVFucwDLr
N0ZP9LNlOdeLqnaHMqiyLjqLk3Y8TrqRpj6Op2aRtpYse2m9oGESnyRmyqdFH7VqSb32KBsnGiRT
xyrf6aaj2umk8r0MoJt6na2yyUwX0WRxHUQm1h+lN5DlWA72zCSUHIrMTNxvs6kMGp6mV5VO2gPU
tQCScZi6yGgMu2zzbKEUObe5wqvY6HEfo5J/RX0yhjyKQfVJg8eA5Fne+hka7ACGNHeORRMXlU/j
LOx6MPdlXa1QivhqnHT/NvEaFvvWiYtQSqkPvGmMw4gmZaCiKPvo5O303lKJjydIzmofiQofljSq
2iBPCDqIXXLVjK5euKjXX1giK72cirR8P6Aui33ov3LzhVfV4ngoZXqCZTNKvwHdyhKzJk2uYBvr
9DSldXxGyobEfjRFMfFN7+nPPejTNNCJS5zlGOfFG0Elsgd9paZ3BRwgxv5QmPbQbWr+oal0935I
0VXdFsUUqqhxfBFn5Ex4TXwtWhuvcp7Y3B/xQPyxoZT6tPeGJc8I/pDWon8Hzfn9OhqEAqWLu1T4
Urs59UXKyvdiTLPrjGQ6aEmRLUyiUr80Fl0mKcZ8v04rcmarsl8OoESH2JFLWbD0cCpZ98mL4i9e
3OwDteRRJb10aXA3+Z0T7+cVunAnwHlMi/5wrKJTlvHKd9MqDWTbTwd5Wo74QtdAkv3WU+xoyFN+
0eU68p2mxWGae/ZAJik4HWzSzZcyNafFSACoEdcHuHRYWKVgTP2qdtJFptJskTPcv4kj2NPt6IJp
NcRblWBT3hdjka3QVBeBzFF9ngk6vNfl5Cy49pivs5wHZZPRpSiY804OYjnQUfk1nMN/0zfMnNZ9
DP4eUelHNI74oKtNu6y7vLzK61SHvW7yZQzu1v4gcu8TJ2Y8ixAvrroGD6u+mfrU7zkfL2qqqv02
teCY4Gafxm5ynBTtuNJdUn328mY6GlDBv4nJQUEZsbMS1+rIOGDuc1yhL2M+doWvUomjYOgakvhj
56ijzEQxBU9SD9+iyO2PpzGN1WIwDj8deQ2KpB+KL6ar8bJ3GnkUR44Ne9Orcz6CH4XiyFsJi/Rq
SkV50kaeE+YqNwGKKPerZrgyfGrOVVmdtpLYfeSWzWJEDrgDVmlfjFwfVzbX/tj2x+B0qkXq5fQs
63C2H5Wg1gvXoauS6NAV6ni0yRePjlcl8s5EHDcrU9iiBwYr8bYoy5IEVemiVVI5R6ATTevjLE3e
mQr0ql+MQ64Ct29TcCO8ajoS3PYrMlrnrXRH4l725STFYRc1Qyh46QH2RUa/gZNVtCEjBn0AI1WF
Q2/RtWB9XB1OpgLfr5bau+paidBqqsEaNbTrL7yMiQWd2unEbZwTjVL2FpzJ8TD10sQnbqOPm1p5
4M21qfGlSdUYFDFqIr+vGXmXaRTvm8Y24FJ60aK36RFhJT8FjWCXrIrNMY9xV/smJupTCXccY+OM
TQB+5nRaWzlqv3QrcZmBZ31R1Lg+Br6yFnwvO67qauzeaKdSvT9CR84JdZB1/ZLnE15G4OEuZKtR
vRhQnl1M8I6caln2ZXyZ68Qck0ZPboAMZqekAA9F6wrHPjirBvtJzItzjS3jQWOaiPsN69UU6KqO
p2U8uYXj66hMPro6QUd1WdrUT1zqHMYCXAzaNgeFzsxp5zKeLWxjTnDHxRsZu5SAA0aUCFKTmys5
KvQlLlt5wj0tLtsEtQfQiOe0PudKF4GJE50EUR61Q0AzSG8u8nbIF05RomoZTb1814x1Yv1a1+Ny
kEL4whZyRSsWetrLFrwoa71wEg8FYxrVIWitdaes9T3cFotE0iTMZGmCQdkwwfE5rti3CnXxfpQX
zsGQRk2gjXPglsk+Zep0KnrP73hpFlka2wu3r51l7tYqjFgWLbQbkSCjOnQ2IYYQZh8WYgr6YpUX
4BuCJIec5d/cEZZExc4+5oPrAxDKhxBZ+yrznIVXJB+9us+CPonf2WQafZTF7x1wO3wIB/tVndoz
COfzoOjlCcFNtTCus0+UHVYQjHxxInKsWbrIFZPB5CmwDW782Rb4KHYhNGNNjRe2FXwx9dXo6yKx
B0KbaWl61PmMR9MiUoYsSN7ZQNMW5OzyJuBeXwR9Vq9MhhduNqxNVy2aNtm3XpUsCpqfTa3Q5z0x
xZIn7nQC3KNhSSJvAaYH+X0/1sSHuIkcpnkTv41KqUMalSyIq65dVm7bap8qXvtOmZPVZBoNTqkz
duGAWPRmjBiKApnpkQSO18rKF5mtj/nYpipoM1hfWWci1IMj/InQbp86IvrQItx+atK8TOEYcgYB
S2q5OhqaUZSLCXfdm8xNTbLkcel9yKgZ1pbE0VHDp57t11Hpg0PDPsV92cZL6zAvDdAEAc6hS5B6
y8t4MEtoF532y8EdfDAc7sc4b7IL68Zl7zs15W7o6Kw5FEJY8EFlU4PK68qPlNoLMsJWdK18Z61m
R6BgtG9UKfeHrFpPpSJ+xXu+tEMaeKzxliVyu2s8tgkG79SVp3FL5D7EWLkFypXZ5SglDwY8Vqlf
1FH3GZilAsVKVfnGJKHhAw+HEUw1UxDC4cSLD9MJD/tWQpbAlwnylgrX5RGKQeeDFnL7DzHT2WWR
eSpU3Lb50ohGvJfguFA/5iYb/Cgl+uD+a6se5G6+FuVYqzi5fWPYjx//864w8N/391j9+cvNC8f+
/Onk7k1lP/1WeF1smqma+Zc22bcfY/35xqxNyuvH67NmObSbd5s9kmD76cUH2bcHOca7LPYmRYUQ
pKweT749yGz++P5N7s0T0DLDoLNPEgwnwRmBpOlN7o1LOPQHv4J3WsBVDLvyR+6NiD1IeUMhFfww
eHEJvM/pR+4NXoLBQQNDLy0W0IvjQYfO3bwf4AeJxtuf7+feYBywoZsM3UZMB5KBggp4X9QmI3cv
4+Zh1fEmA7/JsiRL/AkSMh8TUHZQ4v6xDH9j+FlCL4WwZuwHSLokdVXXb3s+ufG7eJiKbz8fH7KT
W8WHlXsgvpk02MyILz3MmulNiYzn+glJGfJd6oJppKSy0ernD3tsrdyHD2sAo7SPc74cGiKJL10S
1+DbcAk9lj9bLChpbJuMhHLt/ckIr3LLFPKPyxaV9AShnpqL3k1dfjxKmw+hIyZQu2asyrc/f+Aj
E9q0Tdx/YCndshObB3aZJ4bDImmjNqBgLNTy5w/YSL5ld8nNTO/tLqmm3rUtYUtwtEV/yEcS4aDU
DU6OmYYo5QS1utVB1VT5KCDLQFG1cvOkq/d//ny0gWabAJt9c0+AUoB5Ys3Ilm0cd1UgsQwFQd9K
TSpQ5FXcd8ZvR+EcF32M9LLFRSFz34klNtCl+TNQH1tjSJ7flyCLR9NlrIclgPxdQOriG3iw6on5
PTb45vf3plcAU3s5WrYcx0Z8ciFY8qOuTc92E32mGzKZKt6Qmi01UerahVdSHueO0m2w2/Az3VA4
PeQCE8aWmRXdB9RXkO6LJrGb5pEzzVBnfVqW4CIubeFM09IdnK5e8BIyhzuKP9MGeIiRHLMUtEFB
2zQYOR+oX1VApcVO6yNm6gCno5MXTQlBXQHRwnkDfa/2g7HWeUJ3PrJ5xIz9jXRbtx+YDKcCGchl
UKf2B6Wb+okF2uzwLdzbVG7vb06v0DRr8RiFhSMns+prVHbLrB+RWlQqod6Oj5lRnNAikn3piNDa
Ftv9nBe5u5xylA1LSND1w25U2xz6uj+bquiqiAxGhiVEeu8ghEnOcqiZvfs51o+t1YzIvR4k6sE9
CLEzqGXW1IIcx3Qsqo+aST08sVSPIU4eziGRcamlKGVYZ3Q8cMzknnkxqjP/55N4bPg5oSM1Qjpu
4mELCbkBEkYDveRTUS53G37G6LYTBXTpcx52GSBgs9gsaeuAF7zb8DM+t5A2H7MxlSFtOg0YjHJw
ICs4qmm3B/AZn7XnsMqDjGPoIQOVRqiR5f2yTsXUn+80Az4jtMAjaZADAYTXJOqDkE1zPqgYYsef
D78h1BY+8xmfjdf1LG1jEZqsqaK3UHqt2g+kmjz30ELULt6At0n4wc8f9she4jNWCwhCoRjCBESm
1Kp9O5HB86Hw27u78ZnP+DyoseKQ+4ZQtIlLetBA+lP6aUvrp2zzZtW3LdeM0mOcxq7pYT9V0VjW
izQmQpwbZ4KaIpRtjF4OMR7zT5mR5HObx33+xMo95vN8L7LfcwqyIY5EMfWgdzOZlYeJ00RQaZm0
B26dtH1KrZ/bdOoClUB2ZKWHKRYLTntSXHSu5e2OCzzTBmPEHSG1E4VGOO2CqF6EUmTkic2INqzf
trwzbcA6O6gKV15IXMgOLycUdZCgi6Yp2y89IsazuDHFt9Khvdmnk8zZ6UAIzk+wkDL9JDVm7AlR
HtuqM8Uhc8jFF72CJIqIGhLwybsuh6GvdlPabKY2sppwNA6pCGun7MPYIppBLVHGVzsRjc2URotq
LlPotAjjcpCXDEzpKXQ2mN109qYB+4HVJHGeOo7wQpZBJBO0SJrJb1U9Nk/sskdYtmlbuf+ARlUj
w0MtQzv2ET6QtK7dL0OJgHEJTtzCz1VbGh9PkAb6WpqpwTvCMtMfUADOYBPVPOQygmx3WeHGQCad
OjuaCzbTHxOdoJuB12LZVgwt+djFi4kXzmI32GeuAI+gBpZWwwT10diGUy5Sn9dl+oQOeoQS8z4e
6NFPnAFMQ5hiZQJsUbqIxgLvuKlm1Ieop5BIQUENUqq57yboYx7Tp7zWx0SfsRnxMqdDFk9hLEZ7
0o65C75AlaB0t31DZ3ROoGZbknqcQicy3gHuBr2IiKThTrDSGZtJ2bHSahjdRpgGPRGN3xikdpR9
xmaZ40l2AmB1LE4CTdoOsqmC7qZH6YzKqevUbh9Bt0WFVLZqPGiY6RidVj9fmQ0vt9iLzQu27iuK
PGLJNCGnD3uHXUPYqbsVtbrMQ9sLvuMMZpQlnejyVEc9dGzw+q1ni3SJaKF3C8fpjLI2B1eon3gf
FpTxA3jHcbtIx3xHdUPxw/VB1mSRnNI2jKGceqQyI07KIdtR9BljwVBHWiNiw6pIIxTUDEObFPSE
JbtpMzojLYP2Du1MkOYpczUcahvb4xY6BXYj1eYYxf2tA/lRp0NQ/F3Vbdw3FwQa/rIzaLniyW77
ZnMm/P4DNFJdFXfQ9TPEUIPSJbscvTF/YuM/otDIjLTQHaeplFG3rLIE+QQK9H7lee2Oos9IS8qU
4iiVHay8c1lj8O9yb4h2g5XMOAt1/tpxGn4rOsUVtGh0fFfR52xlMmqhoNItvR6SxngzerP7wszY
qt2ujLIGRh9SLwlaqTdlUpzuuOwztiaUycLFLoxO8XWlaLaKVbxjZmtTjniwHeEP00gVw+De1Jow
E14NkRcfdvMNyIyrg4UesWzU3ZLZqPehJQf7qIzsbiYKz7hqkhLnBXHbJbT+5n6fqOs2ndBuq45n
PG2m2pZF0rdLoxPqc8ouHWgU2XHwGU/diNVkTBy7FBW0JzWDWjft1Ow4+IymVeMNKXjC7TKFzlGf
pyrz2xqLHUef8VRA+2qsHA9E91p00kB55DyCPic4PrxDBh3PeDq0FOcURg4nBH8WyZ9yydnCsY5s
dtwzM6riavBMW8ZdOFKTQ12blCwse2y/7iY/fkgnpCJcF4MByxo12aGXNmjR6HRc7jb6jKwtlL9J
PLI2tB75jFL8pqHkzW5Dz5najKkZR+g5UolzCurxcsRix1whmvHUU8oIlAsbpn0iF23C3hU6KnYD
dHMI9b4Cy3Xj1J5s29BRVgVZKo4FrtzdNjua8RTKt33ZDBKaSbLhSo3oI2YGTnDtsNPRjKVS9bED
9noMYdjGQodsk3BoCyTxbqoXzXjaxQz69mltQ3jDgPuJWtADfqMmtJungWZEbasMuxl0noemqKdF
MYgviSqjHZd9RtJIqkp0qoZ+sLEeA2NKEF0/VXndSLglOEAzino5p6p0jA3hRIx3IpsYnWROVH7c
DdYZRbHFtoY/qgbbMYmgBc30n4RUO0I64+hECy+NEt2GNeuIj+RwmVXyfCe54XDPAxrRng69IjC2
kzbvaDueMNqc7Db0jKFFDx3Z0MNjl27kOIGTRsdqcnfMD7gzhiJUltCIiZ0l/MWKMzOKS1mP2W6q
xZ1R1EnAT68LWJMsyd8UcbGKoC9ptzWZsZOW/UgGSOAvi6nbr3t8RNluFnTzF6ju68NyZBaa6yC2
4yY+lsUQ5nW0W5nVndFSZXZI2haELs37qWuDVHzYbTVmlMy8tC4nDSDSRH+pB++NnPhuempzAPv+
crRVp/+Xs2tr0hPV2r/IKgREvVXf1z6nk+4cJjfWJDMRFTyggvjrv6f31W6/mZ0qbzM1vDSyFovF
c9i8E0vp5zZ83f0CyPLK5uLcxA8RyfoKcOgmXco5AJSA9t1NWqXfzowNDYX3M+9UM0dg4QVAh6G6
DYj4k4OadyrDQu/y/eDY2NOkCI5k2YgN8EMOhGMa21OBw9NDUCazjRce2eAyiRczFAm62OfW5BCR
spYTn6RfyjUBmMOxecxASnk9N/ghJh3eu7zvq/kSyvHGKbztT6xdTu0U/obt+u99aNaVdIHC4ImK
ntk6/my4NydX5RCXEJj3BLD++WI0e44wNhhqZ8c+hGbompixLUTbmDLysCZ1ezfxTZxclUN0SoC4
FepZbJQIBJSdtJ+VkKcKLPA83q/4lq7cdSkifwP4vM0JBwmtoKiAmlOphR8hXKPTvMJbzVLWfPwz
cPYrHh8+n9qKR7AWaIrECIZ1Wdc6KqYVKFn4NsSn6gh+RGoZaWP0ozdMfNue14HcbXY6GaHJIUJb
HRMeSzaXScceFQCHF4C/6ckVP0ToWhtgI1e7lEDXfuSBylsjTxUpYEu/3y0mCnpfMz2XlEY0dzo0
ecjbX+c+5yFAPV4U5kQvM9AM4o963u6aOHo5N/QhPjezVF1CA1P6ULlMDfF07XV7DoYBctP7VRki
16cWWKEST0h70e/DU8zm32EM3pb2/xficLt4P/gKdg04Cs6UA7A2KptXE9wHlvhPp1bmCKlyAUNW
BOGhpNb/NaOC2+bkx7mhD6fngoNHjuDClp2oP23jeEu0PrcPj0AqWyWdaEFwLnc7yYt1NS0C1f88
N+9DcDY7r2azdXOZgl7Xcf+kk9+VnW8h+A8f8wiZcgH6wXaMTSm1jdbMxKJ9nMS4Za6lq8/Pzf8Q
pOBVb303RKZUDfuuJP8ajN3ruaEPIboB8ahEDPg/pXa+sbMJs9Dyc091PD5EaU1l1BhGMXEeftU2
AKE4GL+cm/khRuU2jZ0hci4j2nB32dnqedYnSnbFuR84xCmXdZ2sicKW3IKPjaavzXTuLs6PMCnV
gLBMFwxd+fTjQpoPFROnnqGg6/o+u6jEV3qy3pSs0rQMErp8DGvXnEL68iM+isYgUNkGO7EioAJ5
M5WMn0Sn8SMeSm/g/m2zNGVvR5IRG18nV5/rDvMjFmoxfF15iiVHery3nt6raDsXQ+IQnqmr1dqC
tV3GIANn8e7vUwOhh1O78Ih0SrFLyEY7U4aDfWbh9GDIcnLeh+g0DV4nhAumchbJ1yY0H1U3nbvE
iUNwVhvXXT22phRYmQyUdpdNXifn8qE4RObC2iloh3TCu42cckO7j2uQnitBj1AkQnDP6iMylXXD
NJixaFRcVhKIcwtzhCK1YGjutvWIm9RrUI2F+AS2+n7uix6hSLYFZQ5Yu6ncU0PzcOZPOEnPvZ7j
/f19ZlmDHtTqbcB2GVJOOuRaD6uKLEltd6qHA4Gc978ALDBJIVuAta+li/MezbOyqvh07h2BH+FG
vlvXxOhqLJNg7iaIQ4z615rG7uSlMTocpiCuEvALg7E00s+FrgUEd2YZXU9lgiPgCModEMGxZCxX
JWhOBEDscIE+mR+jQ8QuCgi8mfVjOfO4XrJwp92fHTjN9bk8Fh1idoMekXEb1maQLWjii/68qfDc
mXfEGyk6OB3EK9a9T8YbP5P56tQgb06t+xFvZJllflRuLNsq2r+SoapvYIQ6ducWhh+aRgx5MqIe
nzXtq2mGNEzCQIytBsgRnJv/IW7xGNcN/Wix8mx2t8Ykn+WkzvXm+RFyBLIuBcbYjGUMHmlTzx9d
t7ycm/fhWK0r75iCKEsJ2YLv/eAgtgRB9ZOLcgjVCS3zJFj1WDLTJt9jPCrcrJ22J7cMfZ/IFhJs
fmcRxHEETTMB6EsW+CC+nFuYQ6gaH+CNXmH0yPo1i8Lxrut/h2KK3+LxHy40R5jR1GyA1yV0KCGg
VVcQAOpbJJu42bq81mnd3ejRu5dVz+qWzSwQ5SLlFL2C4hZPzxDFnc1LGmtx0+Fdcrhpux46DbFq
0IyvtykhLtt5O5nPbqLBmhM/9d2fg5TBlAsUlrQII/TaL/G4bmuhIGXic4FX6u12nYKkLWm8SX5b
Da3zeUjQTfgWANnrryFr57hg8YYxnWqW/VpPqZzBtqP7eoVqz7YXs9Ws/77FnFfPCxdB+2MOo2kq
k52mtjQb/t5iXPbo0hILsnof07DLhY/r9aYOhzp9EEkPXhiZdvoCc16XWSrM7djMZi/JkCYQ/tHK
8sIaXkcXGzuOFraSlue1GvWAejZNfZ6YhsWQIGtMeD9P9TxfVbjE5H7Hars8Yp293fcAmh69Jbzg
xEKwBEIB1f6iwnaIz1UhR7SX3vgqOgiqlCKSYNLrAFo7LD0XWkekF+OVRyGpxlIK/XfFu5cqbk7O
+5ArLV5iNkUx72ityjlVd2Din2sOskOWjCyQKSE6SCWMlUEnD9IOOkLhcHJNDpWNITUTHR7typq2
bbZ10y/RmnNFHzvkyRb0VsitkaFc/To+gQ3W3Axs0edSGTskSikasvZUzGVtOv7AUb8C+b8uf5xK
ZeyQKI2urbWjHcouqdcvJpl2NPP7ZDm57IdMOfXNAppIOpQpmspZRNsHudfnmGYw63if5AlCOOLJ
OJR+GCtdDMS15TaR5uQt5wjzCvsm3AOGHSlqHW0XOkMSKouDqJuKU4t/hHotenJVIBcIUHH1y438
Lgrmc4wOSHC/X5xxdcZOPh5KSVLgyJY53lTO0pb+Ojf3Q7hC8GuHrBodSzWle5LFw8Twxg5ZuXNY
DE4PEevGXoVkq1EgkJBna+zaS9M0JwuEI95rjF3VQpdtQDdiMTkQZZB4Chwpzy3OIWYdAVU6avoB
rFql7gSz0ZKJyYhz+H7+Jtb63496EDGpAWQakIb7Nb6TPSPfcaf151rB9BC08aYnKK6gXkUra7ut
OPQqY7LEJzf9IWopU5Dzejud2kbX+ewmCAwtWp9LOEfIV2jCDXpAyVAGvmd/S6DN/971qs8hP/kR
9BVR1reQ1RlL2DnbAEKufZiTyrnoN2+H/8Kr40fgF7itVSVU0pe7Cpl5HbvGDnkV93Qs3DwEryCc
PQVBqtoCVVyX5nWKy+hVBlE0nPv6R3wYSMGCrC3qT+cnmeSBbiFAoWU/quup4DgCxARhO+4sb5mp
WsLqXjdQmSn9BMXU/NwPHM7jnawG9Fral3BvbKDi6loHEdqO25MF1ptcy3+Hn5h3bXqKH/ArBWx5
X78Cvf/z3OQPoa0W7Zd03ftyNBBa2mr2a1+isxM/RHY97eE8d7EuUdteFe3uKJ3PtQD+s6H/ixCq
g4DUUIkE1YVbaGQFHE8Nbv90alGOILFFKlOH0H4tq9UkF+geQR8yak4elSR5/zkddA/7Hl+0bMwW
/NCtYz9NgOPm3NwPB/Hc8h6CWKEuUWs9xdDIVFP9Gy2Xtw39D1fFI06s3vDOKMzQl/NG5V34Jv1a
N4M7d4iR4wHciSaxHdMl65Khztokme5kvPbyXJgeAWM83QYmeqLLOOrbfEqTm46H/tw5cISMmbGv
oVzY9GUKgWOI8Wmex0trP/7vb/q2BP+08IcgTV3nrQtxvqudTyj5yVynF0XCAXJnuNX152qsI4Ys
8aKCvDkESsnKljGT0dK+hRZJh3NnMTmcxTpo5smmDfZmRF/WhXyqw+rUtodzwvuggpLFkhCDuaO7
FhWNQSt/X8P+1OeFPtX70XtsxqADKvASxqb6ZH0wvvQyOsdmYkcYmWr6cCV0Vm85OPk4ahaVC/Tz
Ti06Sw+VM3RFNal0r/AYjq7EMCUfAwhcnlyYQ9Cufun96hsFhAAknHKQD6c/dgVJ95PjH85WCNJU
1bgYVe4m/oHe0aOO5df/HVT/nM3YUSWMW4LXajAEQVodqhbaoqv927HpnPQGJBHfb5kG17deVm/L
PiYVGo5zcqtFtJ7c7oeTFQrq67YbTL6qJdpOIYWUeredO6EgSvF+7qnYYx/N6L+FUCf1EHMEHiFv
+761p5oveLV4/wOJddWIylaVoRS+gConeR7A5/t06sseUWVeNOhwuSko6rDehruWhOSJ0jFafzP7
/3D1/n8+hn3h++kLzugmxIqtA3l7/WEKw369aTo7mSsuYiu9QvNOzMUUqW14CDxuBQ9j3MLlgYaM
X1dB99uYBz7K0r1aoa7gIZT9AQL5G831NPkm32tZ7T+GyjfrtR9x5uZr1G4/meb83o7tcucbaa+s
Wh2GgAaGzIhu+P4qQ/BbPnZvOhWvfQM9e8iVxnzHfzUulwTIz6d2lAGsBxo+N9DvrAZ7qpBkR0Ac
cI0TfSMkX+oqbJ8s1E8faEMhmn/umx4SzQC99QHd0a6kG/kbKrIf07B+Pjf0IcfgrumhTuy6ku3A
2SrKb+kw/05I4y3L/tNWOdTu6xroep+3rpxGaHXcmnlXrkg9UA+Fww2hvhWpUPKPc3/JIeeEUxoJ
biMIwI6BuPDOqes+Qr713OiHnCN9teKOCOlkO3BZBNX+dWnp79bp7Tv+0zodUk5I6mbtzNqVQq3N
C1DV/EMi6+1PKI0Hv+ls/stPHIFypErjmo7QTZ831olCLpOZmswaNNtvGwdG228u1f/yyY8aZIAn
1CtMX+pL3Sxdd12jDQq0baAujd4TmgPRfa6rBK2d93moluidVEZh0XoaAOgmviIRnTzA4kPdEEBw
BI2AvitDPMctzF0XFv4mQf/bl3j79/+6vMUMWM4dHNyiq6d4uU3VHF2HJMW7v6itIqfQBSw+xHWE
sUXTxAFkOiAkCK57/S2Fnci5hBQfAnv26dQ03rRlHEfLFZjrJKtkeO6ywo5AOtugFcnWUJYNILzX
0XpdJGlz6h4Hi6P3y0/EGCoVQzA6tM0dNKMzPoiTa34IY+ieq3lYMPS+80uVTlfd0FP3Q3bE0Hmo
rjVz2kHmuqH3cRTcT+JcFw/mke8XBLDCN8HapirG1k137TwvZRCxl1Np8wihq6JYWs8CbPawni9w
heCZTxW/nhv9EKUk7UwVkaAp42Ye74F6/TrV/pw4LDti6GoR14Gla1MqT9V1TZf+hkzqHBSVHWF0
gYe4NtcQL2/adipGmTwEsZkv59blEJ5bS6Z1ZkNaLJo325VS9xn657AIOTf84aSVQ7pM8GeBHLyd
njo1lK0Zzh3iRyidl9tW6xqFlFrWJuvXnuS7in6Tef/l0nNE0lmg83cw/BBEM8wbgBrLRwFF4VOL
coTS7RDpme0yNmAtaZ/39Qg3lMr06TlAGjti6VLtwbnoohREq2GnWaIqcz9sXXOOB8mOaLpV9FUf
T9D4127Hm+1HoAB+szL/oQv/Q3lzxNJxsYcQp6plGfqA2XvSaJiWACXpw1coJQ1lE6U7y+LJ6ugi
0F1z+QRpdgs5zlH467SmZLrsY1jTP3UcUVtWCSwMTnXg4aT3PvttwRRCd2N5uy6Zpb5tGEnWi5xh
I1Kc2xeHg7hvmkUkoYyLzUiBBOXbFV5wkQjZz3M/cAh2s3TrbqtxvayDHC864a4YU36q0wyPyPfL
g5ItYiODxUr4pvvloglMbR6fwlfDo/D94GNs+VwtGBwmRF2mZj5lg6LnMH7siMHjcgUbfu3XC23D
MWfwDcnQkfhxatGPILyhS+CUyarlYqmE6UgQgMC1cXIuwR5BeDWwpnDzYMtlALImGzpTP6mYLV/O
zf1QOHMHb5dQTMslgM9Nzru9hq1bdHJhDkdyY1w44CF2uUCjkj73eut+CLLH58qgIwBvj6SbltXO
l74XKodyNRRheHVO9YS9eWn+d2Wu0oXtLInmSxNv5hpVC/TFA3ggnVv2Q5wyR9muumW+MKclEFfL
K+jV28nB6fupr26CZFbs54uPwz3rSGfyuDtZq/BDnEbdKgI2YdV3DbkWt/hfxMAQ79yyHIrmYB/1
VCm2XmqwZ4rUSZkjH597vGdH7NcOGkTVWBRW8Uh/zJq9aEnP0avZEfolNVrKA8znLg0xJNtGWl2q
CjC6/70u/3JNPKp8qRB2QN3AkquoVGSf5aobffWCwgiGmxGn4P/+mX+piY5IsMqyioct/gj4lweF
pVGd99t6DgkGu4v323KUVbwsAqPXdd8UcC8E/GPwf52b+iFcuxbpAHhGcxm30eeNntpi1tW5g++I
BEtHThYdReZiu9VetUxoBgHj/dzJd0SCec2E2I0zF5gMwQ1t7j7vsLU6+UkP4bpLzfcBvZ7LmMg4
h19MmwOSeg72D47y+0/axzDOjJNqvAQ6MHm7j33GRvhlnfqmRxhYxbky8PIcL80yyXyPtMoTyOQX
50Y/XHXX0KPlbOrk2rb9/rqTcfvSkv53uvX/EkpHFFjFnAtXgJUvkQnBR3krOEYa/q5H+G+jHw5W
HoZoV3s4qfEArXMb/BxU/3puWQ5R2oU0rOCfEV+h81UpWHYCnbjIbf52bvi3v+i/Gl6hGtiwE5PC
WVf3AOC2m5APIlR9ci5W6eFkHedkRRU/ptd0DrM2pXeKnKzEjuAvCHFNi6cYWnMcf294iP4cIJEd
kV8wg2gqGU8pHLcgfdS5kOdcJu7csUoPYdoSJZfdD7yACtdNb8ZnIs6pCbIj7ItEABUxrTn83Rys
IQN4HzcfT22V/wf5goyQNKznBYWLb1jyUYF3LZ1eP58b/1D69mM4tWod4isfwg0S6nzmd29Uvd/p
Cb6N8w833SOeqwm6kSeuEvCwDeabpYJv4tMME7gaboATPMtrvTv5uOzV7y/X4j8qSP/0o4fwjT2t
ettOCtfWzfVbDu9uRcdL1yHq1FVWGwwbp0HDrgbuvBPO9q31po9vBzXCQvyKi3Xb6UztnfW3svJB
9SdjDrC7Hh7JQ5ex1u/OZShyxumhE2EyPtq5cqG43QIeT11mdlXDg5KwtIGzqlniEYXQIPDp3rwh
h/rP0Ui9hhnv4kbfsr2D3HPhcaGP68JP1pkc3nLt9gIJOWebLOpg8QOZb99sc5+F6RoIWGp6SMN3
N+HYCUjfa/QsF52BVwBvYCigxkP/eaQaF5k2bpNfetT4ZwP7eFsIwH3hfocV6nJrYX1c7n7d4LrU
ERjD/gkXUxKvcPcLYS2bRYmo5R99w7v0p65XGP2AyLkPRmdQ+2r9tzeQ3s24a79lPUSj5ty5Zg67
IgZxsrrseLKhl4BW25xX8FFu09wK5yNdwIg1IvdhYkV6baJ11+CFTYO/gUtAn8Mf04pHWBk3SUEa
5lguY1hS91uikwL26n2TbVMtph74zXaQdbGkuO/HOTokWz1gZlNv4CJLRQzeiIUbIo9RNiKXCLjW
4msNsDg0CSq7LA0DpYtV9/T7tGhROL9v8c+12T1cUM0QwUPe0ER8kRON4ye2VIw97JVM1rpQOzgq
/Jq6NYQiwi7iVT2CoZHge40NDEn7vCZ7CgNhAlVjVGOaDHt34wXb3I8Jbu1DnQ8WzeDbGAyk9DXc
YngB5qp/s2+vk+BNBlKtqncBWCw7QFtQ0IlXuBPCFhVF9i2N0Eijt6LrE5l1MPy7ik7ChlFsTht0
U3ww27fK0s73ZJ27izPIUU9iqNf2ddto3cMJAta+sIuN4FEIe1DJKVRipVcF7jUy+SNZWD/cp9uO
i5+MyLoZeGYvaOZnaRLFFBXUsjDGYAnIWPsx7OC/foXASrfd99SF6GqTBdpqO56ZF1uDu0X8LBYg
OQVE1ohaf1AVgDNjbMzHlzjSYVLIao7aH7j7JHAwBmRqsMUMe9T5qVtJLV4Bz5r0tfUxaELpQIbo
bo8C2j2E0nX7X02vhhWMGRMM/GlC0MpLP0rY4Y46bKevMtAJoUhvXS2iLNY8HZ8I7A7DH7ytqgR2
8rACr0vnrI3u4KDJh2+tEz7KoXlPwEavHbI+pJ1hH/qzWlzd1Vk3dcmPiIlp/Ap2+S5zvC7h7ALP
Y/CPQPXNCf7nIeA/h9bY/VbT0ftXGJyGsM+FybX+2XJs85u6o/vTkpL6SuiUtB8SAz/MC0maUX6C
IfW2PzsQPGiAl2joBiTFmxKxuJ3d0ve/OrzcyPtWTMyXw9CqqpxoGpr7dUpjuHNzxukfiaA8/St0
XfUECnlwh2ek/SeoLTprXVQXNQSCgmJr9sTdwUPC7jcQD2LfYLXI02JUYDp+jL1U/ROseJvw1g3N
6i/BJNvtJvWGiDIWW0e+ElF11Sc5pfWYjzC9hSZiS+D6m6VazPbO7nNkHuEuvpBbNopRfYZxRzV8
WKM0llciuyEu4C9pkTtdlBh5BX46NI9TasVPBU2APq/QMnQf5EYMUokcNncR0bCYuiB4rbL3XQuB
42tVryPoNUFs61eZzCm/1bDtFdlSBUb8kDJtxxy2mB3MYWG1XBEYHXG23c4KbrjF4igJ4A3b0xDG
uLsb/2DwE01tEZE6hJzhhlk0QT2brN0CeCr3b5I8GQTt9u5pciCmXaLRuO+UeCdgr1b30OWEFYR4
RLlU/10hhGEyqyTVudAuGr76Cb1XCBxpDckzeL/ve3PrFrBkXz386UyVyWmJN+T7fXTDALtQHNMw
I447O//swmWpP1m5p/fw4TA4FTpI1qSfFIZ6+5rjspoLHBfx3HnpHdVRBgJoH5UqDdPuYm3NlM/q
cEn2e7fNNVoXG7ys0htSeRSKoLNJeTvDai3IdtM0wYuIOji1Si7WoJiJDdMi9vvefjFkZ+2NXXaX
lqsegqqYHK38A4NjzjMJ57Z5QfuI+jc3WbWkV0jH18td2uEa8+TRF4M1btfg0FuqKpoA9uZye4Dh
Z9vlw27CJeejiQOQF8xcwVCYYBuFn2Bjr8HI6PmyPDcbienNgHfj9mmA3B0sRmEdDxcdiItnkzNp
eBuydF4+RPMU9H/SZkvUA5zH4Vqe9VIr+RdTyY7toKHbNl+GOmks/Nn3rb1EuuPzZwH36+purpuW
3YJJK9TjCsPjELXESpQoYM7Eqr936CVD2HyWbXQzD01dA+AMGhY2SgIxpTvZLn68gUM4A3CYAkhM
LvMI68PMLr6nL32QJndWq/RLQjs0fCGTHlWvPJQq+AWo/csb6PUGUirUXxdv4hfAP7dfwzwRV4QB
DsDctn33awS55osGDSO6EUjPYWbTCU71oeu/doa3BeSQm0+41UAjaScBDAmV2XWcpxvF1tcEhg1P
dtwsnMZRrMFoGc+G13oJaOFgmk2h6vlRxL11j2qnnhdN087Ri06nJLjKIRhzuQ0UdtsLwTbQsAsm
a7TP301LcS1LWgip5Avugo/tAt7ns+RQUywAc6ruHf7hca9VXTSondBboB3bCtjS+2+dMfWSa1Db
/AMkAdmf0pgt4614lLojt3aeAwYf2X1ktxMQWDdpnHBYSmuIwcgUUf9KQsQinJUDi/2gopxSnPsk
bZu+QNaZp6c9WJOLTdI+X0n1MLaB/gzNXvshXpHii0jBebiZhp87kVPmddV8h7dK+8Cdh9q5m/Ek
ctMJ4zkqjmUbfEFglb18ncIa9FEUWnsE+cIFioPQ6uuwD7LBBfyVwiuGFo0bw/5nYhnyfQDu3v3Y
zoCstwAN1/cpWzb7C/iapclSvLLuBQmoje6TeNm3v+Jeu2ttF0CXMwmB/g/JtAiZT1sgx49SIRl+
Z4OuMjMHI5O57vwKRRWYsKsh60w81nc7DRdTAHO0rKWbhX50GsXgr36Jn9my67Do27DWWCoJSj1M
oKfqmY5jtV0BjOz7T8CsLe0LxBPEgyRNZUs9ee+fYqg3jIXZ8DB/yyGVYzO9Ukcztk2T/Lb2pibf
G8nsh5bR6XmEl7nMHCTYZ4tHiH0TP4ewmcKXBYaMwTeGp7DgK4ftMBQU4HoXgUXLlYh8HjfG0rwe
4UB7J5vd5NO0xuh3i3Wt8niP7DVZ1rYtcTnZx0cHTMxzisM2NpmFrXyR1tETTXWf+xiOiaYCLA/5
e82Cdq0AP5ZrTs0eXzaRNrdeN3nl+j807MuyeGvcrQOOrh36r0Dj+dyzgedU8k5A3MTBLsEMqcLx
BUJX0lYEIm2rL2rFR1T28wjfQZuGD02/BL6QRpKbyAF/6ys8ivJeLJcQvN9cKTNlDYsgHGFE/xlV
73fRRR/WEMYM4YIQ5f4Nia3phvpTfKub9NGyNB+mEJERhqSUnbJ9vrctXo8Cwl9C7aZbeIx1Jgtb
xcqOj2m+guL6PBOV3AVt3Juc1MMT7hmLLamKI2HxzYienkY5SdDXQ0jBXse0VcMj06MLcFZAYeE+
FTUr2mGC03cUNtx+COE8DkFnPNynrzzpnbxaBeul54lK9i2ZYRtUzLxCbylpgkU8+X6s4isxraMf
8KDJ+k/zIvYPEVcqLEc1DMGWzW/ti54j44JxAQxkUtpwxN1k7+v0vkLKHLc84bx+9kBWBfkmEL2f
5t1NINwrFlKXQyaz6vI4DZvxQzejh4nFq9V0YR68bXUFBTK8JBXr+8KQio552EgVPvJ1fHMKFvNb
cZ0AuivrPE1sRAu9TiRcMQg4471e4ksLH/AhynYNauzrCAYl+1LPYngw/YqyPpd1G+RhC+lBbN1k
s1nsBJIEXaGtcVMLN6KojDeCu2C94CUXOgHGwWOJ8WC5bTAZ8nEdEJg5jcRUdF6uPXzFcZ78ERHj
7JXGnQrhgWMgrhfyhiWFj5X8mdqozmYW7tc1WbdvfV9JiitPVLXz0wq0HjKeQUnf3LFmdHj7r/yH
xL8Z7+5mZ/dzknTkksA5aUP5hlK3MDtn0RenbFDfdqKPltdVVaH91Js1zPE2N9HvXlXO5tHWBMXY
yc/ptq6ZHYO/fQcW14CXnsxsrbyRywhhFw5eP4o9lu/7ko5ZjAv5BNhv97IYQm9oR125DWt6cTpm
9x3Q/V8VCqp88+2PGkLWH0K0tJ5lSEUNm4LlJXL2bhhwMtwlrvZ/hWMbfpn6KJE3tJGgF+ztvKeP
U0DNM3HQH4b8ffQI5dA1S4SHispK9hJly/SlRsvJPNtgBMB82eJ8DQC5qILoS5L0c+aH5BHPkNAY
gOcuM9lM6nukOHvrTUI/I7vXl462AubpeluAvYHZCY1ckNcODhBFh9DB+qwOOaNqbpo1ri/YGDAM
E7W/20XyV5LUy0dOOb8TpMOGY8rkDREfVWT053BX24dEjO3HmowzgFSr6rop20iTujmrcX/zVw/z
RX8jLK2/iHAb75bWJ2nR9pPI9b7u27U3bXTnAcjln12QxC+1ckD5FHTp4+Cm0rF1KqsQKwmEH7wk
fzVL5ZfPUSSEz2yjtwTg5NA6XzRvChe3ym87hIASE/oRXtHTNGOXbQ0b2qIWNgzubMihLwCitCN3
RoZV+jQH27xcLZQryJddKCry1HO73K98jOrvuIvpCaYZNKA3YzM2/KHdrIJ9cd1bpNZwNMkXtqqR
fJjYysYLhEd8D5GNWcjbIbCp+iNAZP4fdV/WXLeRZvlXKvzc8ACZyG2iXREN4K683ClK4guCIqnE
ktgTSAC/fs5VubssumxNOeZloupFJnlXLN93VpSwsSVneeKka8ZoAXCebpQdRR73BlO3i1LqUWqi
hS1j/jJLRrvTNDfT+gU1aw4DfmYlw93b4ERmbVTAAldskAuVkl0vTV7czgHQrE1Th7TaWoELX4Id
XYtDdxaUbjpREXoNm1jBLqAIp0ESqJmpQwAj4Pw1x120uh4HK1s/XpSesuPQDdTnESJyJOa/tSBm
uQXYIwhwHYiQ14thMAOuRFktMEO1FU79+xLwi/tcslIdwgakLx0qJz4HAy29pwqSAQA/c8PQIQpa
JYtxdGDyj9JxKtEA049zMlW6lx85Uirso3SZLz8NQ6dIkTDReRhW0pp50z13azHryCNEUEw5aV/F
KqWGXA2rnJevYVoo89rn8GduZIEizrvFZLNChAZr+hu0lrNy3tQT8op3KvdIc8NxfuIa7NP+PCCg
HkkA/s5qGPX3BfUzt6dlVvpVEq793DeR4ZxrFBs02KixvhRdvGBIxWCNuce628JiRHQ7VeqyfzSD
10zbpvCsOgyDGhm+sVW5PumImaenUjG463hWquHJurKbtq32Ky9W5Rhc5J1OedxB2mFPS1GEGl+J
yGFvHcAbxX07ddiwOo6ApMdxRao0LP9demo06XYuneVdR8lih8iydW2vF2NM1KPtNoLNUY8UjXmy
aLaLkxhfJDYWty/8mW8IX0MvytQoosE6DNGRHa0bbkXgRPZ1QmOP3Kyl72cJd8j0aiI9oDpln2J7
POVInMOhR4OKHtMCtcMXrV6ajwrX0D6h1oaBifwcSp7HwayFh71r8b3dvOLg3gnCAnG0uOkUz87R
fIfNNlCfG8z4IouZ0n5+h461DLNQEVQ8HyMcaYzGEhfrBSCFBz/oKrIgv5KF89e4x1n/oQxYtTFp
zutoZOl4bHwAc5eA4Si7kfXMy6ObevUFAOMnVL9YwtEUxOFsaFB9RO5qotMnxLRg1dAVrpV50ZeX
1voK1gfk5riDETKL23VBjw7cSv4+Fz01l52lg7ns03G4GNu2KZ7Re27fvK4chmQePXyX4Swey/G8
V5SlrO/MHLpHjrHGJnrtsH1CrmfnyDhRbeHBVzwqWqcxoYCBn9DhKGfQELgcDoAtbXHlYJ5Csag8
A5jIM+gfS7eKiDAYKw5giNRwop3svBsqoE2F1k3UejpMXGtr8KWMiz8gqCAt8s3sU1mcZwee3+ou
V3wTwJTVfZ2x/kyxlwGQfUIECUqeeyaHcFNj+SM4PnNy3+fYsHdLXQwRKXAVbaNp7FHOqMmYvUhW
DeSRujGb4qUaAuzvIjTTHBWTNN7nPA/SL/I8Ee3ljPCEDwtv32xpbHjwAXUEOu6qsBz3ClU3Mla8
r94ahvM2kmiiidF244cbo0L5DdMu6YoPYZEbxLamIZZz6dPtTIQTn1rtKdjqc5UC8PZUhcCvoUXy
RoIxqHJHxpvmxZgZaYYA5LKifkQAoSoweWeO7gsbLq9AhPR60RuSvlWZWRVDrf0ykVOVubD74KU+
Z28BmmDYKxCTDIBfodlJNX2JC4ifLTHRQeduepWKFnYlUKah5tq/yT3OQdJgsvEvmENO7lZNPSfJ
bFefbiY+YRkx1TjfI+o7CD+2vZpuPS8cPspUBB8gabLrrknhbdt7DfCe2VTztOGhRE71WkztR3zm
5UUdlFBr8gK98ojuCZtDkynVxazF4ha1Xlp+ggF9jjoGT2Lbho5f9HPr3Qju5kuu1kxumxSJIhvD
lnnXoS1lF7TGP4SoGseFr6bDY4YtZrludQNT/DQhxipiHVbWezciufgJuTiAG4bFhdknMB6IG+LT
gs+BuKLAZUHRgDYYRLARARK1H7KZYyylQMgwYeV+wTykHqNbIunh7mAbJjXgQDeSBvU7ol/zHWn9
9hGtAkV5R2SDbIMZxSJ3OV5IRPPzfB7j2r1YF/WAfOk1pkERxrTFy/nQNKlrtkWXFllMQtG6L2cJ
96GpTVVdzEKsBs9ResMd9mVnrqkW7gLjZU63UrZes4cyWLhbMCz1BpeJut72jBVDQrLJBFCBou94
0zgfFxHEvhzxXQBlS1vWtACQHLT407LYu8HLiimu2RiYo+dN1bpDqt766jG0gUUGjacXem1mnD6p
xMdROn9TqnDEmmndkTYB5tgsry+WNmN3EOV3ML4gthTwHfJHaCjST94Kl8RWwvi1fAB8Ok+4Gw1+
8Gplr4lAtVO5AvAazNjWhxrEW/6Urd1QxfimkOMgywy7AK6YZqrirEtbxPIjk0tdIvlPAq5xvB0P
cxN2cidQbY/G33TiMo88hjTPrVP0fBJ6xaQ11vcOyxsuPmVSrINyBwuvkYpIM1uD0xg07tuIG2h6
aHvr62RCULwPgXFFwuCxCTGmJZNTfRaLcOKwsFm+lI85R/pS4gPUyD8ZQHRhVNVjln3w5xVXD+15
PDhyEVQsrhQxJGkA8k5xU09AbKOML7NOCnhm/euw7Xp5i56bfIoWhJu3m3FJGfZhsoYYY1Qb2Bev
R1lIxOBgUreoaJrELltaJ1443pT7OGBK5Sc2BEbEoREluTHa+cgCb7FrZPlQVXcLcinKLSkGv1oi
hgyJCbh8Vq86Co1FagwO6llvQZKItENfvBrSy6zx8/UQhP5cX6oW9EPEW+pQA9Bm/ZvPaJ5dkTWt
IbdL/bLeo4/BIzewAwuOc6qnqwOtWS/tFrWkrt9CwNlWMchCNn6pXTV46P1crTx4BgDhJ99U52+I
Y69Kgl61BTZ7bHvV1QhYvIxhG7LDGCFiKCAXPicMOy2zXr33UJKcfanbUs1Jynlqdw7Xa5f0rG3L
jYEsq0sIipZsGXV9tWRbrBkG+3KIVEFois259Q4lgE1SZLmaj6n1hYxhf9KKJQgY8XFC5WkFmQYY
/kYf+TTTNQZY3Ib7pQ4biFA6DHgR6IWgjOCDXoukw2FgtuE8Bt2byFlpPCwQQWgpapyRzfO1LSsD
m2IJ4tfiZlphWAxjz/Rqx0lLlvlQBpLKx7FHQdHJAWWYW7zxPCxCzCAzba6ZyM380cO7UZiZAIU0
4/Yc0o7td5LrFF6N58X9IvWacsYEBhk4ctOWVOvrpQoGbCz9SDlO8LAECitiUIjM2cgfKlW/5AuW
ekhWF1H5b72dvA7DgGDYmhoLy+6EEqamPw6qGeU1w8VDY16UxfpaZiDZnorCNeU21GHtASXqWlqj
Ypz3+W2ImR/nMlEiZNsWo1H3lrUhczKygUIIuRPhKB8CIM45Wo1Aa9kvCinF5WPrjY1302jwmLeT
KroBQRyLNCQWU4e4brhB294csgp0Lg6SsKXbXmD74RvUg47dBYytmrl4BTXaVAgf7EUuEp9xKy9c
C4L0hBFb8hPGonC4r01R9kehqWsO3mh09UR9H+AVP89s27GpvDEygjjv1PgIXbv1xmHMcY1D3Was
MB7Xm2WsZH+VDxb+rYr5YnpYDZS6sfQHcJc5NTWSk3rt2RfJhzZ9oEBOY1KjtqOY1qO3opUeIyvi
Os3BtZoumKfQ3B4HYrbjfmlqRfc9yCO3MyVf/ccgs4wd8xIEd9z6FXQtG9jk/R7IRw3+CqzWMDNv
2/WEjDHlVeFFOOcueTucgdqaIfVl6wdwDHTb3AtAY/IazOUSGTQHymjp5pYlfSZYuLfzqNZ9G86e
XyOpkLhRRSXVqAAENBEUJxb0w/DIBpQFvAkdjtUJg20utoZlo7p3DoxjYjTAb5huobO8yeva8ItU
m7q8dxIfzMVCZDkc/RFNUYDxYLzYlcOysptiFJU+zkWvyg/Y9oCxAk/HtNwBb5MViJgQ0YO5H484
mVsvRqQNX9oE9LaQaltC5XpO5hafEczpD0GsFHJdq00FhnMYDxjAenywVhRtf4P7dA0qBRozMMSY
3dRyT/GxwzOoWFauH0AKAvadcCZv1bqKEwMc4V0QLwW+HnEfoYzkzE5LsvMLzttdWYiOnVbTIFAg
IEtjP7t8VAC2yxGJOFur23nJosCBoQB1T6Al9LtBTjEHwjE8VVMoyU2DNJGBbM8JxgGAjZlNEgjD
qqYiVpVzZbJU/bko0Q78ivVpWB9CGNTdvqvbkSZ6Wtr6RAbEL0VzWvrBIVxbRk/eEATeFqS7zRMj
tcLW2XZDi9mIVjl9nkUxhhfpqov5DnRLaMEjZWm/vtKaUf2lLRvfHHwK7+7Bz93SXSIGo7cPBhnr
mGpqFs6nIPSG5evSsaI95dNYic06MglkUGEQicBgjyALcwQ+8rSz4eXoV4OL7YIm3EOPl1Ak40pI
GcPswSECCcOzXnySWwWp/pWZUHX9wXelHi57uwb1UaDHcT1/zyKFeUfZZYrzQYTFF0CKHnBZJr12
AHaOTSYeahzn1QYzdYlbIy6h5y3f9a27Vl4/0XjxvKDHaSK7Hv6flp0/O9UCxMIM0TN1PYjJeMjP
yEX+Op7vjK9iBAqNcASmD12jlgCsCsape9r3xOKs06zqbNTKATEBQJjQfCbAFPgJJcyDXozqLr0i
mbBuiwsowj0nU+fTmy3mdj41q6jYx34eeYi1pSvG4wKofv4oRdVO1+dQUrofqjGNKqQ3dRHmUD0n
NQV1hbstGPkbuSxKHIcM1pkrkH4VEhwwFa9AtroSoBVDE2vI7PM4ep2M4JQjDmh/WwLPg8b6rvMN
zZJpQsv4XQGpLu6IKI1BGKmaZKoeResrWCdqHwQtAOC07xob5TCwhlEjIYyhMcQc/fgGHEkDLQZe
49tngBVr7kXcYnAtIobrq10jbRrYlyK0LmDj3M7wO6Ptqp5Dnn1GZAA4m2h0aGXqdtVkWV7E8Mim
Myj6DMFfQdLTDNqk5D+G3iJv2mNyB9aV2tiHxA3wpgTiFSP5m36g+GvvYnKZbg8q+4YzY/GewUnU
CEK9bsjQb4ATrCNcA17qHf4jHWd/XobQ7JE8P8+JzwtgaOuSsWuQr/WY8BRpBn9Nkve+TZEvYV01
9WA2vvpUhA98+mtukfcJWczQacbUbTY0v5OAK3L2Fz1h71sUG8SPqjQXYosbpA8MSU3+5YDr9PAD
U/ofJLDR4J1UGUgYsZBYghnxcP51WZPbi8p5DUI9B8jNgFNPBXouhOrIzTwAucVqVXh+DLoE39Of
awLPAtp/JZ97p5TUM8Dv3OvFtkE9r0lyuLQuoYbtYkxqoNJBg8sfRGf8gTrwfbJW3w041CjlWyRc
dOLeLk06Jq3OsaU73JMQt4s8E4N5dF7qH3zCf6Aafh+3VUDwiPsIYVsuUTJjkaO06QA1/+AN/dGj
v5NTtqioHESmGKRQ1ZeyDx6dbNO/pgR/n7eFAb2rWp2yLfhnrAr9cshHQ//ig7+TTNogsHUzcrYF
BL2BEhm8RwDM8c8PqD/6VN7pndMZ5CJTOd9q3xtwN5/SKMhw3/9rj/5O7EzKlkLuhs+FrBXCpq1C
bera3P/5g//REUq+l2rzHgxqOxc4XDKhyOsANMkhfH8hKMqSpGqjdoS9YA/XHmv/Ut8k8kW/f8pM
aicQQsS26PdlH8OuH66KAMDqn7+hb0GH/+Lsfp+6JYqFAhDS4baSKgP2rOrFgVvB/96WwPLHEDM3
/ksdBjXf5W3xUKz5Q4Ajje3TIR8zbCk626Bu9HWeaNaSyAoMY/94df/rZf7f+q25+cfrGP7+n/j3
S9NizdeZfffPvz80Ff7/n+e/+Z/f+f4v/r57a66eq7fh/S999zd43F+fN3m2z9/9Y4OJ3C6341u/
3L0No7HfHh+v8Pyb/7c//Nvbt0d5WNq3X356fq2gH8G60+cv9qdff3R4/eUnEpyj/f+nIvn8BL/+
9PwOfvnpv4bhufr9H7w9D/aXnxT/2Q8oUcBQQ86FOqcduLfzT6T6WTCFx+Zh6Ifk209qVPhmeEbx
s+KCBUpw/DEWaFzfh2b89qPw54AopiTHIssQ+RD89N/v/Lvv5p/f1d/qsbppIE8YfvmJf7vt/fNY
kmgZ9BWeKVDnbRbP9e7q0WQYdDJw3/s0WyFS8yFGCTZjkNIC2egj7L2yWc2NhLw/wz5CZR1PerEi
Sm2BATWzYhpAT/uiT9bGBtta+iuDMo6NzR6Z7mm+a5bQ20vVTxsSBOH5QAWN59UiP4YMMtlIo6kp
DtWUH3gN6ovVw02Y1+QWAgJ+pckCBpR49Wkm0HUMOp0vRxLey7AdYnyCy85vgz5pGmIvESS/xdQM
CRIiGBmnR1FVsWjHMYE7aUU204TCU4trOqwPzVYs5ZoAMicbiqENOgx1mWovuJq8Qe+gCX2qgzzH
nmdkUmBDj1d/UNuG0ddWERY7KPnqqpS7ss2BCgxsjcY5XQ5F29jbVSl3LHM/e1Udn2KDuuxjHdhn
hNzLvS/8fluMLW6TkCheypy/pZMIrmw3v66Aj7aY4Qy0Ut4V70TUFOsX1WUHD4oNW6Uf545eIK/g
FIoisct4rMIA/ed+nQG/8F7CRrptOtNXY85tIA20KAC8R7M0MXH0Qatsgs68WDesRERGpaFN7ILi
o8kQUm2F+MQL/1T0AbY2gdBYaNnzce42SnfQbo/edBGcGVbSBceqapbdkoe72eN5hJPzpuxbKD3W
eag2oa7IHqHUXxYoTpKq5/7tSjm5Xkb0FBrgJE+gOgDrQe+kX0jKIZcsZjzCSL1dHbjwpe9Hb2fG
Tl5XlRYXdObL115Z0DrQSXQR1sz1omzBpfVZee0Hbf417F0D4T2o7EB7EJwMoE9Ybuxri3YDhEt7
dxgdjiXiguNAB7AQrF5Pr0nq0v1i5A00rCpxfL2TWXMLpGvn4Tp+s1bQDbHJ5ACN0FAc+WVKbtTU
dEnOlheDGK+t9MxTRcfpchD84BGz+tGEjsA7IUBiirYrLmYfbGnH5RZx4G5Tn/E4hHouF7YU1yDE
2J1Fk0BwEgJ8LHaAOuiSGmYaGoPOqcYtUu3GHHAbqtc3Qhk0ixQT3mxiWoSlRgUflYv5CJpkE65p
5e/KHCqG2PMKctdLCVFTgYbIKQFOVZeJAQoD6GHqfNAXPvaczSDkopHwgk7dWARNKpIUYhA4HAuo
KSL0BmUwB+h+0icvzCu7HwHv2jgj5QC0pgR58NErC8hMcT5LiN1KtPOZCKI4GZNJ1tMVMDe77NG+
0C8XaZcZt5UzM1DM1H0v7xHmy5pDyYzXAGbMV4XnLTCA+QNAz1gTr0C/fJp+wznAj25AuTdVrCdQ
1LsMwAnBetg5vrHEzzNUXXtyeG3IlFVxE6DbKIGau8miGllaTz7yyz7WDmeMskV604NBX5IihW4t
ArSdNfuUOONjp/MgMOPFfCZmGoMmU6h08GGB2Yj6KdyMeBkfysLHGQJSIEI3KxT8RV3dD4W2by7t
4FHKM+eA7hV5UN7wpqiK7TqGtdxUdhr0VVbW+PZDkBA7Pc3Ebkha9hBdcrnSZNFeW+yqMRPBgXe9
NS9dDx3LVgko1mNSyXSIwilYn2sFRUQ3j9mdqlcfZRUcTzi2ZWKDasIbbaE8PSCDu2dRBw4ReP+R
QwnwVPIc1K4K7bPDyBhGoPy7yxG7Qh3BfVocqpmvz5JB7ZIN4Pr58FBY8ZDZ+ZOsizkZ6m75LJnr
tvC9mFtawJ495hrDYV3b+1CIBqTWID+DXe9RJW/D9Snw11fHxxQirbF+BFWFPIc68YYCIsMe6hGO
x+2xYPsBg7NldlN1sj3CY3fKS/GJog4PomuNLSoy0uuul94EGy+b03Gn4WkATQF9nNsQAHTuAlft
xwnWBax4EGDfF5Uw9A7q7SndGiEkiOWBXwykhkZiAXEy3zGTAyc0YQcOxTdldm9EkL163ABBd3kF
q6bsw/wBQbl2etLNavvjCrfHus2mfOCQ+wIRyyHVLd38Zc6KVEYcxzJIIM0ViMx23QbpUIBUG6Yb
a5f8OvRqHU90ni8lHW/RaoVKlIwXtxKI3BZ8f/3BW31xgnZ4/gwwtL1tkdmKZDNYJR+QN7fcLtBx
mJtJNc2XGhp0NN+s7pBOlfAih6yWZw6l/603qD4SxKrr2VbQ09mgkF80keNHk5cI6OlrlnM4gEfo
61JL5Vdp1u7ULqP7mmaTG+NcNcI8DF4HrE940FkRyrNsIyANMF9zyXsdF17mX5XTxO+aJuAfsecW
O8DhRGwBkHNzCupuxlUBXg6vVv1Do7sWme2Qur8RIZuvk/DcJ9eRsU26MFMJZxVEI0Fhwcfm89pd
Y22mlxrKkOrSwIf24BW0q051O0tId4Mm5Mhk86Zio/xMfhKNhkmoGNS8K9q0IUcelOFrA4jslpdE
PvigKU9olMiDC7TPig+w5bKndTyrMRZcVSNRLfoTnzz/lswBigDNYuZLuKmmRBLB9ynIuQ20wcFF
pok9TCGo/kiHuk7Y6GA8ECAZyq3s+6qLV28JCZjzdfgAbYZ3ldZ9hQgaPXRjxLVZ+0tk555hGV3V
0JOhxngB2/pNx7wucL0Z2xwBrCF5cqV0YLd9MZlP1aBx0DVa02lTTVNKEwKitziqGrzVQaajTQ+A
w7x+74c+7n+dlry+hejRW67RK5eRWw+E7hLNTWGnrQfRpITGUAB5bjO89cQ5o6F980pHo1wGpUNl
iGIaklePL/FUu+k2IGmuj2EL79cJbPQKUBLwlYTovLlTzQw4FmKVZbxLu5y1jyloxLliiBo1oMYI
uM1NXeKUhzlBxXDbTZclipt2kJCrh3Su+C3QcafjKsV1n89dvvfCle4Vk3PSIntyj/tZdY3EiWov
xQApaZhlcNFNjUk8CARPQxqieKRGqdFFDjVVF7emax0OiKmHRgxus2heEGQ7Uv8K5HqOUOH0zscJ
DwFMnm4s99Hla9rpkwxAwlRFrj8UQ2fjEjQI2ixbrh9CpjMNnwDuDqvXzId1kV176ptGImwyhIB0
z2fsfNDQWuhtQJKH9oYQ41/LQaBV2svoh9DZGb2HuedSeL1KXJYrKLzQXFQU1cGDkvXDghQ3fM1A
TfVGLeN4P9PCtYdgkeUxI6t+xW0OF8u0d2yGJjqjeo8GwnQTYP94boNKXSyhb27WsLnpRDDvsPIF
EZS20DTVKzs1fStBaLCLbmV0UxP7oHleBlFeQ8zvsfUZN4ziXgtiXtuxnXZd2QUd6FCvPEB1nsLO
AofkK9wxGMEaBv+ngR4KZDduUO2cCcS2530RbPwByagdFT7UR9CL9zsHm0p6yTKr0D/oIEt287xe
w6IBBThgoxfwOy+280oa2yCvIIn2QZhuR2oUcu1Mhdad3yxnv+5Av915vocyfr/xvDOf0xlBXE0D
8DpsDMBuiuKrYw2Y/OHffxoZIqUZlA4Kw99H9kwr/OEQGLgD8lfc2SCgkVW+dOGPAl7OPv/vF7jz
9xsAa/OxEWKf+x5zCJRHrFSIxF2RD/RcnO/w3K7YCDSYxyyevTJ/MxOQjii0FZE/+DDJ90jj+dMM
AkGRyaikwHb7/m3mMNR5bU/tIezzdpudBwEiK74Nz8PB5AZzKzvabcsmXD6XSzND4TF/mnz1sGK6
CL+NGQEsmefBo4ZHCZW9N7OAS5JTEHpHH6zzNxknqmo9l5vrAbrBMmrEmkZtkTU9XLk/iLH4/RvC
JuwLrOwgEwl/n022UgD1MCS2hxWUD9Kky1xDqdXkkJOMfFK4x2sj6Q9Ax98/KfW5D52/xGTKxXuA
sE/h8pggcMST6vVEBcUsbT8jBh3F60v3/OdH5nml//6IwZMFvsIbxCOFIfn+iNGKEohlKntwIDc2
rCevc+ltK3+2P3hXvz/TKA5LBq4MoYvQmZ9//puwBAIdG5Lj8hpoZ0XsdRi0KW6cdcDGHyDC37zo
794SuAtskRgTCUwR55PkN8+kSwgO2MrMAfpJfpGNGClAh2T6BPSDjgnYM4IOcfBgcEZmbrgu3UjD
GxmwGDei7BWOMEx/bTDBz9aP6bpHSz3mw/7brPjnH/7vPpMgIDi0FIAdfCzsfdCOhgjS9o3MD2WW
+eLQytHezM2MZenffh6kcTPG1BlJourdZ8872KS0HrMDHARiTHpBEFqjU7QKfXue/9dw32X+At9z
89W+x/u+gwj/PwIFISQ6x8X8MSq4z6vnl+zZ/O2mf359G7LfAoS//vE/EEKhfvZ9KNUFUSSUfvhP
hFCwn3FUyzBA/FoY/AM7/BUhpPRnwlgAQz+kAYSQc+X2rwgh9X9GgDB0l5QH8Auef/RvIIT0jFn/
89QSIWyYxAdCCWgwUHg1wC9/e2qlAsK9ZlhSlJzAyhhNDEkMUD8iEz/JZN2eZtOQ2FXA0aAQNjNI
2E0DOvoqXAOoY3Rajxd2nbBaVNmY1FltLtREdRVjXi0hxKb1p6ZDDtQgXE43nGZhtbEwk6SRXdby
Dl2QCzLAoHYTG5phtDjUuNTARe179OjgAliAxVGIWWBSKn+Qqku+P1fPcCiQ1hDShUD4ivjvyyJc
UaNUKaQSnVBII2Owqbz0egLi1bFaqkj1QsfUzBqDFOKVoRxXrkmyrPVuDYo+vnCxtv3GhNCULkDd
AHv4bfgCnzsAUORAwoATZGchOZJBsUn6fISKTs4lfrvh8pizJmyh+HdYx39zHP6LAQjFmO++0+A8
LODgQE4KvlD6vj8OkrzQl6X2dwHT9wo2DVGV9N6T8xMWiOKbbyxmQncnAUu7jgEPA7mZ5jaLOhSk
CHikEQu0YWvWwIqxpli7YJdJ+sJMbyUd4eCu4DERnduHszl0dO3mmIz9k4SBpMlQPQ+Q9wiRoYzL
Mn/purmJKeyfNzNKng+4cXUJNjBANcGQHUmHdBZsjlO3KfuSHmrUPfLYL327wfFBYPMriwT633zH
1FzdoO5NPWEqr5+WCSyv46b+QgDRXTFQs1dGw6CeOXTqNBZqZ2yI6YFXNL2BYXC6wz/Ftl+hkioC
mh3nya2JUhZafvQ97NzYQkLMHT0R6ZaDziCtBvVuU5htib5fMEFOkVv1EONlu5gWZbYtQxXs8A1y
aHvMujEUEGQEeX6+gS26f7SEBQnqO9vHghYq6RAh8ZWjSDs5x41fjA5KcYiaCujCjObxOBD26FlG
rtGb591TyHD2Z9fpGq3Sb966opkfudfwRwaF1U2WdvBxlGw6+jCG7in8PKe08/s9meCth+jKTplM
BPgIqNOH2UZiDOZb4py7nV1VXk2uHrsIyrx8l4VTjW8E1hPUn/f3I8GW5pMVIFwTkC9QsaUPDdTS
Kk7Nh8yiBSm2K3QbgMXX6qnyW3e5UmJPK6iPnY9cl4sa++mpkiXEwdzkJ8D4wJV7ISGHCyD9i3QF
z4DfT+0JQuP0evBcCw+zE90O6/myZxU3CQtpvel7gJVqWsub0WXNJQf9nWQDdH+Vpu1xBh1zmwU1
OZguRa6JOADaiYHmXC8EWA9MZJ0zFcDe5XIeuLcrpMDSGAroPvvyZgBav9G8D7cp87o91UF2W62e
91VisX2ZliIAmI1txfUEoFx+3j8N260BkkOiMaM0i3AFDJOx8fVNnxX6CuEIuH6anKy4wP0f6s5k
OW4kzdavUi+AMsAxLzuACMTEURRFaQNTiCIGxzwDT38/RLa1pags0XpxF72ossyUyEAADvd/OOf7
YWt4wpnd2zlMis+TKeOgEcZ0LMZSi0Ft1fNLsYqIxDjbp0Ur68fBrssTDIr+mzlaql9S0vKl0ohd
TncTfZnqZp9tgWlFYy4tZcnRmm5rAiNlb4ulSLyu1lc1nFvF0cZVUHn7Uqvtpxkcx10LLiL0JwZu
viZNrHcbp0QKH7Sq0xyVoap2rRiBrTTp4qdZluIDrCLnMlap2XkQFRGLWiKpTlWWD5wNjKfco7Uf
A3Ar+EIaK6v3Lv0THiyqodin/DTstLxGx760PCLb4o3YzIakMKg6bwujD7eOY5bejEE39Rh8Yfpw
TIxbFc9E6MZMHM7jrtiEmeNsQ6WfTnmmVT5+Z4YOmgWAmyLPA/ARyIGcPD2kfS+6Te/EBpx014BG
U8KqdHHh3ZiiTQ86bJSblK7Fl7i0jFu6Oc5jMWthjhM7bncibtyf9VKh2shG8wfW2OE+aefkswKJ
/lOog/aBxdHbhw7FA6LyRpmw5RvJnaW5SEYTrNO3MCf7fYO/5SbhLE3YN9ABUqMT5n1OLfhYhVV+
2/UDxb5qtJvL1AwvqlVVvusoc+xJXTV3yNo1HD9D/GRHfPGUsODQKFU00j+xBro7DiWeqiW316Wh
3JtLqR9sazI+4eKw7ilPmB46MNYHBJunquxR+pUqclRdSVJAAgm52yYeHByAqxMgc6e0RXxJT85C
Tb4PaWhdJnfpfzCmquIeLyRGeOsjfTeOVIU2+L3sGjIFtxFFrImikDvukdglR6hA8jQ2jnJ062Hc
5+k0HVNboTFOyYCIvLaihyRS1K/a5NwvJIhPGChzbyqVLKA6kRzjRWsnbppjPQCGkd9S3QJMr6qm
vtGbvLtE5hB9qxBdb1VcM1uAGGHAX7kw6ZXySC7MbZcX1klULotfsVHRl4x7fVDqrN4UKFhbOgk2
xfVxtoz7hK8RUtX3TMZuOiUQErpwP3FPYWvuyoRKNIENXll8UjsHh+J2TUleylYax2Fu+xuk5iP3
we63I+VWfthmSIyIJV+gcOotaulpy7wKi9KMdXRV4y0f3cvMTLOAAyxDwBmWxcHGPsTbjq52U6R1
9BjngGLYefJjjTbyGceeb8kyf9aMSrwYtdbvB9yVX0ZcFV/CVm1+St5336U8tjI+vhWu+qxbmUVD
KDWtg2mUN8Ia71IXc+DUTr3XT/jaJM3bnNcqbsutOkyujt+8tNRTUxnVAd8e524ozSP2Vn2/dFW6
1Rpz/poorFN1McRpGhU0QLEV/hBweIKICd+jh4icLHoBxEnhp1+8KTZe+z4OGbBWKztLm8WZIV/J
qYK1Mp/6QikfLVj1T7HNseQleB5+DrIK0dGhiTxjOGS3gYKSfiqq0Wo3GOP4UrnMd3ZqVEFT6qbv
pqi7eBNNK/Ftt7H4rUPyPUsGA2dX1RxFgqo2dXD54FEND1TOU7w/Y+c5fNEZ0xwjPowhqu+k1cYA
5+xlOzLaIqhC5Iwi1PUN5ar5MLmuCBKTz5/UzH7JiXCTLXwB9wZt+rwzK73c6Vpvf4vrRAvEkODN
hMHbb/Js5q1tZtXa6QUtsk1Vtoc0a7+6YX+z2CpAhwQasxZq37tBse/cGiiEXT0xgdGAQ4Ie41FE
zZwHY5IsrykEu40eO895xzg8pedsX0Sh+dj2RhwyNfbnWJ8CdMipn0yZ+txFU21umKUR+3UzNGxJ
A646Q9BuQDEJfYicWfFBGnZP5B/LE8aVqvIkMHG03eZZlXFFH5nvfJ+BobpJ3SLcKGFk3ehGJB76
EUi4b3QNs0hd21U+mRzV97pWjG+GvITt4hfIcqyNiJbYuqPAbOybRBIWKcUN7oKNodaW37QZZAgk
7gEuxppdRAwbcwKQk5uvs4UjAe9HgVFJmbPCG11b86shPHdjutwSEJ46Qe9R7V8c+a1cHmcYAMLo
tE1diPQtNaNbKXOMPk2lPthmWH9lfXF4WXN3hyswOmX4TV6Y3z5GsG+QaHoK52zg8kZ/Xcx2/Gzl
rv4VE4n5BatY7SHVNg6toqZHTgJgkFmoeE6caqizs3xbKIiF0zQ6dE0KFARFP22uPn5I0sp6nKH2
fDPjakH4GeUHzPqoE1KLkYMFbdG94zQIC6rOnhh6QtRbFbiY1vpovI8MMz9kq20K4u1CUdqdPok+
rAJTKZdgzmxjRxkt3RtUaje0JBcfm/+8HRJt2hND4v1GLACLrtHV8N7Miupg1P20i7LewAqvxZ8b
GAbBIDrTQ7Nd7x2jcfdRliE7KhNkw0lIx4prEH4NB3A7VF36Ug8z8IJuwo2G1uoxouRfbGjFL7th
PXAdunKBpsnPmTJXR+q/fSDDioBMxtAO7HQofcMyntwGj87SV4z7Ys/AwjFnUEiTEixWlykjcpBW
8gbKQmXDRtmBBr3nzeJSSq9zc35i6LC2zWGhP89F0nr0EuwfVVTo+xiGRhDSEfcBVsy8Kkm+Zxwr
11wUUDYcmcK+KtnN6OCOXiRNf+5leIK9E94UjCAs3PhiMmUlBWITUXvU4vDU5KHcCDnpK7L+pQNZ
D/KOWmFmLvORFL4AGeI+5rAThJuN3Fso4htLCfObWAogOeNg+1iRlm0ymTFpUmIPeKRldoopH3EL
QshdTamhDRlSAoa2eIvDcdpgLE4Ojj4rXq2EWoULkMYRc93kq8hKuWL/mlU2LcJHA3f9TUGgfU+u
0p0MmH0HdcbQsTHxOT6nijF4XZRUX3ME9Z6A33GiuYcR367SfTWqzl7VGQtoDE19LvSi3bfJ6FXo
w9UptbMNiLJlt9gpgMtO0z93pGv3nZLSdx9sBMq5eGhjV90wFgobeipPpTCPU7ufHe5nX7hfaYx5
KSjCR1EMbpCOdvpMP8Y41DLLzjYoth7npXkIx/Q+0q3xI6EsncoPcuF39Q1BYlYxf9ZBEx4iD7Pb
GW26S8O5Uub6B0aoBlN87D5DJXcCS4HxkRthRzqRhgfBqLRXtVmKPWgvmtEUOfvczQMj79JvWSPR
4S4WOrupk/WPuiN8dSEGoKyfo1slbKdHdHzKDgjAtZPcNa9spXMwxa39yJdOwCGtFYMwK8FmFQjM
d+gT0JD2N0lqZCcDRbvfw8461Avjx6yEeTQQDXZJ5d6BCKn3FRDDFyuq3Ve50gzIPCnjNErYc+xo
dEyzNJteo8QIv12d3yCShG9aE565toz39BoQ+Qh1nRJb934ksht3Tpw7HYnIdhZpuS9jVfPrubc2
Y21g7e5bkHfADLduSvNzk6PRCEJcRGSoYVJ9Hpay/JkQ+dx0a/WmdvqnpVXdL2JpHZzXtYHlykQH
JqySl8whUmaI27XyE16rQHOeDgEmgcnrSiFfWmzZR4Kp7lhI8aMJ8+GGIDU5I3pudwnRwyeonfEB
XoztMeMM31sEtPPCqC2FQzxyTnXSGufIacMLHgQCrak1lbdhtrqbfHaGl5Km4w0PnO9pIj4KVy7k
moWMZshADfuaoKypSkjOMq3Ji3XNYzI4qcdarl23TP8x5mOOLipz+h3dsNCjnmdwo5Tik5GLdJct
oUsZrVdfCDcIk66pkslOWPVSu9HjuN3TAK39UYdag+rZpo/UmRtQh0O1kg3Tk6mEz5hsgF4lWv5E
/6/bYEyAaLDE+tdpruS+x+vrDaS1d5DcyN0aJx4xFneQGtesjrh3O0pb+GK0mm1uxj8Ft4RDo6jM
W00b0gNKrA0PXT1XnZqfwYO6r2ZlRJ+nQYsI6vT8eZ5EdnTi0Hoai6KGHz+59ZldrffGSmUHuKae
iqusmF0DAqnR9NVra7R3LtUwT+ujagf+T9wu+gwncs1c4ynrY7JKVm2yZrbMGCPJnehs7ZSce4a5
RvUVUD3fFjMuTwou48eeXfa0JJUDsUFtQCGlr7XRbiwNdEI12/AEqgmSVm6ywyrRyWzm1B/XzHta
c3BtzcZjvh0prTIsW6azk4mDS4xuuzWHp0Jl+N01sZ+vSX4BmDOgMkZkEqqz168VARwwwMEWeEXQ
NakaKCb1g2atJEyUFJa+/NFq09GRhLMKFDihdsquKcebHNvKHhcP7BjVeoqvEy+pWzBaEzkXviLF
//9Stf8/VI+3XQ35KALy/1yR/6/i9Xv+vfjX9+L1X7fJj/LyvfkXhEj+tf17cf5/ftN/C3j1f7s4
e1yG2KjIbdW1k/KXgNcV/xaqpVNDdWnx0nSidP7f5XlN/zf/RdB7MQzDVmlL/U953kL1a1Dkd2zN
pKbM7/3flOe1X9XtNsogitNcGYgwV4Xp+05yDvoF1E0yNUE85kQmZo692JFbOgTtBh9cxQmUvXVW
UnmLKy+lBpbLLRXNq6nUzEmJ6ApAko9ByaSUmjwPcGc/KDe/M8RcL9Fh9CwjK2lxIF1+d4n6EJqq
JqOG/DVEFESmuMUzAl0lds9DXX8H5Hlrtb3fRgLjm8U++Len/A/17v9wAfTiBbfKdt+PgxJSq5wR
BgMzdrkAfZmAJWqQlHXUH3FdCa8P2fDg9R37GJ1OqnEdf76EX1uuf90Cy6Hobpj0eZ33I+9aIxFN
lmd41ftohl1sP/WxeZvUxQfN6+usnr91a9bl4FgE7hxENunn+0kb1hK23QzjJijKodx3EeROu6to
seQQ5WeoLIwGL72ayI/m/Oh6dqgWZ2USDyYB7pkSk7KFsBR+xz8/bptJqI8MGxoQh6puAIenOfQF
0l8Qv3KrYLDdSGnYiK0xlTYwVdG8Rssu7MV9rUAmjUNu5FxbX9uwPYB/dXzwguExKhQHMFE1B+im
45s5/LxgGYLMtjwh3DQxo4/T7dTKNw3A37YdsktxdeQ24e3iuD8ReD7qi/3lz0/oVxnF+oR4JSCd
qJqFGt9w3ung7aVQsyipSaD00CEYn79CF4ZMQX08FCLxjDhyEVkP7u7Pn3tF4//6xAyTCRm2g+Tg
uo382l/LK9euWpcRzQ6y163TZenBBmy6F9jraQ4AxEnsBRJDI8xTPvNCFy0sXNspeKDkxdssjnY9
xFwCdt4p0HnSB57iMB98nIMsDalq0HfEcKoUYvvBta9KgXfXbmmOTelQBbFDk+zXa1d71wBQwvRn
VxOFXwNtOEWxZEDVANAWpslWUmsLSDvyW5R7h0EnmZHRsQfYsAlz6/DXBmRMCOvPFrXKDbBBHKwK
XxrZA1XlTE88NNM//nzdvz9rA9oF2g7BhkQYy6nx95ZmJxI8wAOXPSID3+Cm5IOZv/jXjW4sOIt1
37kkjpn46P38hxsmVq+HapmaCiL510/uRY682m2Y9k2Q5g3oiTdu0rV/ne6/OHD+s8JpXcuGhSTI
ZW4XX44N59dPKbIq16ltZlA37CKwm1oemzC+fHATjfXXvH/6BjhqEGIa8p/3803KvLFtoApZUIrs
LbSZXwt30S1QeOjgkgxeclcZOVuGrtsW2iKPuZm9aZGxPFQLDg3wI5w7s+tpxuB6eWcqW0hD6j7D
LbmDCi28BpOvh1jxSbEU+FWWfSumuWHEb+/4curTzaBl7o52ardNMlVsndIM1In9zdQYwJ3ULqS3
hL/WxqZ2Vm0uLe0zldeDn4fDAjRgoaYrFv6pniZlj0aLtE8k0I6J0AF8VcZOiPZ56hyYTdVI/a4D
c74kFzPVH/JqCY9hlbobQ0/fGoHjpUV4gqMa0MfkorSnl7fLyuStiZAGI7Ombqijk5ODy4LTWN9F
1ApvqLKLNbAGIZx/ps9AuSRzn2IWh6d0kuvWH4rEVfZjPNBkF92LVvC206hzvXmW7ZdqMpGFK5T9
pqkQDA/mwzI3Nb5r6sy2DGjSz8bk0kaT4+t1DYKVLIP2u/mtaKAoRGhzHocS6WeaLBzEi4XVIEvf
sPm1FFo7x89zrjfqOvQw8qclOT1HPTtHENe9wWHjpjPabiUHiJ/SgPPyRnmxIR36Rkh/zI1BW5qO
Hnq90cbkZQscTDO56AaPw6wt3A0tJ3A2U9bNjfxsZtWnVHOfAOvkvIZN58vQoW/ogscBgmd4mc6j
Kdrm0UoQIuRVf0eAEUDsujRq2xzaHkqdYmft1l0nCuQzm2VTp5bnZNaurrM35MhiY9XDqe6G05LL
t8wu3GDCzkoNlC/ajjnqb/0m1FmBmBgconT7ViIrBknKGSB1Q/oC7ogfVqzzcj0y55L4ihk5FZQ7
+aZECiuWJ4uQ881kmAu109p8HlZ4Oa1PXEgGJagpjN5KAA/QrNmtYRM4vhKX58lGdAbrLvGyJb/A
A87uYFaA9RgU51PL8NYljS+Wrpb7eFabkxXaT2qX8R0JT89Wip/p+mCIDG5bq+m2UuPwuK7deWTZ
qNiXNm1IlljFycUJiRnNSH/QncwNujm7QFTCNcQK1zpejevCbVbKdlhMO3tCZwFXjqKA80RtYYZz
rsq/XoGcFYZO8QF3XeubA8GngVj4pph4WH2yRhtr+6TMseg4MSsIJj+1QeoquDBLjBfYNs5oqZWt
NoaJVzks2rJLLtcL53KJYvpi2aUKZxq6tuYkzL79gvvF3fXA5ry6mnjV7Li6KSF2bROGY3j2DDB9
qe2DZtGhoz4I06QDVpZOw7kcGeKQkobtpg5la84GprTrhmWb/Azfg6Ur/3rAuWo+iKx+AeyF9m9K
32qLqw7r9HLdLnpbvsGQ5msN7ARFisoTlzX5N9B0j5pyugH/24IE4CaSDBAPLcRTRMk2UhptD2I9
PWcIFnxZsyuxUcmttVQvpijP19PJBfG7USPugKkZ4VFY6RtVY7jOdJ9ygiQvsRjQ3LRFtTMneGiz
+1pkbCY6Dhwfukq7advkM4OQ2fIUfu/AXiutkhsymUFjZ5eO+GrdzmZmptLvt26vm1Jvsr3QaHhJ
Udz7SW/ditJa9nVmPpDvFEECGHNDf+eCWYkumd6km2zg4V6ziXgNWCyaZNv12LFK+/b6DcdZvq2v
BBLxh/UosC3x0FVc2PUZVMK9TXJIPCqAJtrXZydKTU8r1mVTQIcJBZzCUmte1NTQzmaTMkMhyrbN
wlJpVBbjdadz6IfhXnGeytlkR7UWZctuMt61ztxtJ4X3F7qb2I7Kwk85OBMzGLrHbn06k8LKo2t6
XiKwoHjl+U/VMh2vOzGlfQIxpJ/+CFuQN5gwa16cJzuraspbUWFxJc60ayf+lPrJxKrvK7AlPQUL
mSe3patK3zErjp+WHYE1zK9fzxVdclHtGjxLy3zQaFjOsZwDPVztezM3cl1h08LfxLH7YLLT7AY4
VhsmC0A0c9l4GH3TbgDIV0yk59HoLgHF+nTbtHmh08U0WoageGRBBVA6fmE9kBVc999s3R0xZhVB
ITUd20JZ7uu07bbrGde4fEAUs6rNnhfIXuTZsrhqAbrGw4zPqJg1HKb4nm37EeyjEmbzZ9hl5d6m
AUZLiuBKZWbmda0UXX5JnfgNYPhTqKYzBwbA7GHgVq+nTeiyL8qOVyBkCOzNZKOMtxRLRVqRoa/o
GrkxBUBL2Gv1zmaqF8+2SW5HOG++yTxXzzBt8HR1vM+qkgNv7upbdsn6lBgx2uQRMEqLbmQz6fHk
M0cD2k4/OtuyRGSe1h0QEFBT4GXRGeybaonWMiEkD2QzyQ4y3rDpnAQFqR0TakzJW1mXLwxE7nYT
mdUPhbEIn3SsDie1kCicK8xHRR0F5DkQ+ENNe0H6C2gwnwsiYj3xYwy2vq4vKi2VemcupElDGa2h
QTWUh8aM7Xutp4kxws30jDFUWAl1eaBClXgSpgP91OZW12JjZxuTdkQydOmVDH2OLWB0yVD3xLi0
OxB4y2lpeJ2gZl2cNc0rbVxiEED5PweijWmOMdBIkOGANqQ/FWnijSUTT5nnrXqgUhiwlEUGMQpU
TeD9nLwzd2wQzc90IWDrBii7Wl1kzJ+oMLPZxgEc5Uvm5jYAfPpawJFGCEm4L6Sj00HVmtSjeB3y
8TSHio5fZmj0bOKlwC+gaf2u6c1jVuK3yqKRLnYT7/PaCf1xCoFPCetHZY/bNJp/9CgaNooWs2kp
auuVzgDSrO4yj9XA/AYJBwERNHVboxQqORwNd5HoWEnobaCdUrdDZPgEz/fKiGOyYQNoaWlFGN63
9OJ+KFF8o4zNCfBQySIcP2vqeETK4lCYhh3gusrPCtgzfQAht9iGBHMllO8UivEL15oOss94iGQq
NmmjnpH8SR/y+bRR07716a0p+zqJVb+dct7aNfNZJPNP1IVtKemTN20q3V1M58jTQnaasojnz/jp
kPkg5vHGjBMI9Hz4NqYK3l7NyZ6LGgySsVBIpnzLfWnRD1HiyGXd/IgWuC+cxP12sewukCVBMM6/
ZTdKIiaVHE5uUgWy5XUfR0h51lXOuYjNAV8es3WHkiEhVcNPrRm9CV7Pt3VeUxhFLYeM9qBP2CFB
T2CpyVm3zDKichq5gTGOF3fo8UkXwwMdLWUbunmDMWxg0+QoWK9zcNQHjepD0FKphV3Bz2LSvPRa
fAED+aLi0fYGU31olyndQLxjhSIiO2paXFIbRttc2dE9/j8cbBoSw77eqYPZnFpVNJ97RX5NOdPA
Sga1mN0jvTR9A09T3qQIK7fUqLFCuR3R9bqdLl2+3MieE29wOlCApvOkJ/JSzfmZAGO6X/ByEAXq
N1VDXKNo7llj6AF5o4O+SozJJpvyTy5cIiYpL7tOZHxX2NC3ONLje5XhI18TlXtfECZvNWkfMoMV
VmWshl5ZPen0iW7ybOQ+G7bzXOpFc2Ia2fiU1xiREMUSeK7FqyRC9Spl7M0O+1oIiHMr63i6VRRd
YDNz1006J1sZBhw/ZtstfFliTLEMDEKjV1qXTbnPIi0I1b49aG76VijxW8Rp3zScQ21h3jJmRvWv
J3o3kYSt4U69rtWIZXIbGiC2I2ICkmuxTelCbpme5uBa58ws5hJB6Zq1LBMFIpsBNH4fNS9lztGD
u3C8i+Cf0ulRedhFVwTgdcPjTGVy46qQ0qXVyce6HxIvV/F6wvb0Jrgsu4yMHvcba7LpygJQl04Y
ZcyOHzmudo4qPiYTrOEp1hdM2Xb82kDfBBLALwAYbzJSq488uPACcHkYfs/Glt/S5G8qQqJLHg7F
OePUu65+8k0M8WlyJFl9owjBt8qsR5jCgeWKhwLjPNgQTq4UTP5aqDKNpd73kTvcmDVPZJbrGRix
Pnv8yF5LDMWmEFUPjYs6zQCc7+ENBJurxrdzwjZGMVJucxumujS7o9IvCTtuBX2ASRdGzcfjUide
RWq5SRRxlzUDZHXDRv+AmNXH1u/uWO0ccbRA8OsZD9ez1514T2MjfPpz4v97xRmQhWrj+sHxA6Di
XaWsF71axeUoA2O9TWtKZXR8aRsR6bYxDZRcrL8/f+TVKfK+1EBZU6ia4BNxQ/9a0RjSgcFQ6SwD
pSDPhWhEw7/rXuqKOmSq5nSgFU1y41hYsFIx6ArM88z9ezbrLzj1nhjKxbAFhBa7NbLpbVXZYtp6
kkN0r4pp8XQctHvGEfd+PKKSrMbh3soVcJpOR8zdRZ+vtdNrWmZr4jXp8viNRiljEzqLCWpL4Y9K
p50FZvKjVU35eVLoT5nDGgfbpF2dviLsQZ2S0puEe4rKdIw17+vpwz72zmuKbvBUwHGHd7wGnjE6
M7TG6FwjJ4SxqU3/+6o8TQhseMKm+oii510RLM0S5mnwcgZhSxqL9JVhST1FEIvBbFYuzefkutfT
OvBkzxuugdf+4LH+Qx1udSnQ8mSU09rA+PWp6o5Tm4mQfZDa2M1bscR7Zntw8Fm1sZEKA5Zja1A9
EAz6BxWyd9iTa4mMioGLQQ9bEu65dx/NZqL1iYRG6NQwlKEj2sxZUrTHZLRWhn1VfevVlNGP6lKi
DUzvyyEfPrkV/G590l7+vLrXz3q3uKmPmrZBe0LVCLzf3YaiU0k3sbS3oe5ssxoyd42hGZZT+TS1
DYKWWBlRTTXZPomGfP/nT6d99dunC24/iBoeBa2sXz895xvqXaF0AWM1ABJS0EHda300A/kfNg2q
zMK0TIe6529tKk5TYdIlQ1rAxBmvX0AbN+n0TZnbW6jXX+cuSz5a4P/0xXQTJA31bY3q/rsvxiTJ
iLAk7wJGgLWnsKNgnnRGc+D9pJQzOk8xxycgDKpnjCO55FM2B8OElgY2NPrXIXldsuc/3+t3WpO1
MLv2EXFJsvIoAr/bOiu4uYmrVix4mX4r4TX+/Cv4lSkxXjbVH3jA3oGi1lWO+c62wfkKx10bkb8+
214gsg0L5jA5iX3b4EvzC8Ustqj1E08lat5og/XdyNLP8FgPmWqj+rIU5oWMQHYk3GvQi4uZLDd/
vgtrV/bdksOWhvaJpc57hmnv18tCs1HNkR21AbN4qNNkBM9WzXvfqwVHJrLmvqzPGIHaL3q3is9L
HhHjQSjpKuWL1kwUpojjVl602CRlMRNk6LcjJmUURukPq92buPf8xSAE6eyD3uoPghinj2CvMQk1
3SpdtI1tKjU28DqvK6C9rl1HaamoK9Us9Vb9jtfqa26tMnsyC4sc6auSc2soZa1tu+spkzIJ+vDn
eyN+vzdrJ9mkgG+5QJ7e93NdbZg6EsMqwNoxMeekjjy7i+Cbj8y0qmxs6ag5mdXSIQnqhkG9fk1K
q5C0axTzjk2pNuTYWRjEcKzUHoOnSpdoWONmqB3LrgWFekNJAr+SQyU0yj88ra+kw183NNtkJudq
+bRoSqvvjhZqGWy62DcCglIoNWjYfWpqgMns5qUXuJwY53rGvNgwRgextZIlu2ZEHPXnW7m+TO+v
wnVZXoLOPbrvd6ssTxdQoJiY0H4g+R25MYKVkBSD9cEHvfeJ8ZrROsS4i0MFtxxm71/XM12QkFEl
TBkOC6qCKUGIBl1qV9td8ZYhcfJtm6oUYznJiiZmFsPD4WJ6d/YQLYFfqOKLIIVPRvpNdk6+J0kB
ub+SsYb8TEHyTn373Oj05nUoPnukzcoHvbx/emg08GiAmja7xm+dYxAn+OCWuArilkFyIjMYO1VM
FXJLos4pBwTFdIrXNV+aJeWnvo7f5tz5YMf6fYO0kUXQT9SFbvx+TGSib+1K06qA2aA/dUj3GI3W
wSRZg8dw/ujTxO8dLNvWMVauEy40Fcbyrw9OL5mjCZ+dGTdENztZMQpwbUsurUCIA/GDAi4B9dLR
5BCOEd3lS/lSTqW8wYBCVUCFL+xo8w0EmWU/kHhvJNOWN0ZOZo+8b7hJ9fGDsfC/n6Ncsbk2im2L
Hf29kKBh+kPeolYL4LLAVmurzlckFYheJX+ilK36kGw+aFr+Q/TNp7EiIMXBXjDfv0mAUxnHxETc
IEwpbNalbpCIT+KcMmxgH+cd9dQIRb0m+0NLeYoxiBQq15oh9XZlizBX9ZOCEkJIo8jvkEpSCNW1
I6UVbVcTWlZYUAj1SLt1s3vBrUQ1fa2JFPhBfNjWzo75FexmiUm9dm2/GKJPHiQZlZeXerxH4Ivb
QEInT8BoZLVYNhqKsE2lWc5moemwi+01sgbkEphrhxIxGS436iTX3kaZGXC7MvfHmglbScfHTSod
ivCbrkwTXOV23C3LhxjHf9w2LN1AwMMgXxXNxq+rr3KWJG4Mtg2AevG9zGljIo9edsI0sONRx+QM
JMlNXHGhbE412+RBFyM0NoZ6ZNvCakZo0tSIrnt9LkZao3PCyGOjBYXedeLrtbVpVBpeVbq1x5x2
922c8hD+vNP+HsA67K8EryhOVOz37/b7JjJowTZ2GxQ2hzEUp8LP7fWVMOLhBEqG0VPOkn81mMUC
lHmQH5yZ7+2s7L+OMDC5o3lB/4Kv9dcb6WKadcepKAM1o4tWima61yT1fiejEq7XrvGMlhHHMejl
Q49C1pcGJ+SkUMdO1n8yZVH7vWrnzBZimXJ20VGyaQBhTviG4+4IuOIFqhJDj9b+A6UNTaHOBy5l
G4dx82JWazfApMieUpQM1Hyt8TEgi0ZalTw09Wg8q5mJY8g9NwOD1kxrAQW7al7yyH3jfzQ9mPn4
02jTLCgcBDZA8oX354f0D5GFI4i+ndXFzalsrfHy3xgJA726IsUmGdQ0Ka4NgtxYW8J44rwq4TVc
ugzjklwOE/baKzTcC5NnmgcwaNY2zKL2CKcabEGc1g/Zur/V1pMBZJS+ePW1oKPvRyjLNzZTO4I/
X/3v+x4sDiIK3nuVnPF9jtQzlxr4TlQGimMEWkh/cd0q5Ew58lqNguf+wa73W/Bss6aIT0nKsB1w
sL9bVbHGcMVGUuegtF1t5groZbJ27q+9mPb6eHuaQgP7C0qOdTjn2gYculUtW079tqkbuTURs2yQ
anzEgH1/UF4vziSu5X1bVUPrn//tYVqzk6aKLCT0R3QEXcM14COkC8Bzyta78ufb/w8ft77iKJV0
jWTit2NHViYzE0sZjOa6au38zHAvdqSWtUPu+FG9x3kfBcPLMdhRUHQiZINN+m6txs1At7FJ4iCO
Y8ZD4dxiL2xsfzLcHa0mlwG0kogkKSLODMLQfWLCctQ0pbg1SsP+Mhq5e58O/d7S+zug19O2tjpr
Y4zYyEfeUZ9SR3vKnAqPEqY/PDZFgrsBEzYwNbqbS1fs2oRfngyNtfauHxg0tzpJC41BdS2zg0qR
+0yPqfbkMEbswSsbfSMyU0/V4+EwheOOimS9baLaCHIR6Ue0HAodFXnXzqrhkbbpgS107qHWJGer
VlLmw8voriBP3i2DMqwGLMfvY/4gFspFW9V22liDjSNQ2+VZmPp2TKbGmJ6BsqEpqAgyrX6T0Kf2
C4alHBGomujApJv6Vl4Xu6IykmOfNsOI0gIe5AgJLEB37+zdhGtg8vs6COhT1Rl3UZwIzLiMZ3Ms
Bf6CsmjfejBoQWdL84MXTX8fqNvCIQiDfkG6igzPeVfcgy/auErGKY+Cwlkt7XSvM1QjRcvUMubt
+gjx1buqrosgrEYDVsBsbEW1PsBSGjD6OiZ3pj1xvd3ARU0Yo5qJ9P9Rd2bbbSNZl36VfgHUwhgA
bgmOIiVRs+wbLNmWEZgRGALD0/cHV9ffmc7uylU3/+q+qyxZIgkCESfO2fvbmMuRHm7YGQT9HeCN
s4G3NWCB3LpVW+0ZIrjR2pXYB85iPM/16F7C9c9ndX/fS/vZ81GbjJNASeIN2HvasjqSSBT8Tffn
9zYFsj8eKJ5g6hgWGvO3W52VE6YN8Qd72S6HVs4bWkR/8/T+vnj+egkfhaGHetzyfgencwrzaAQk
AYKBrNnWmMAiDWSRYNMFMUjvKK6N8Xenot+LAl6UtRNsCR32ddn4bYVKjAB3nISooGpf7Rh+kVCx
mIqxW24hGGCkR5Zrd6pBfURu/59i+Fc5JfscOj8KeJqbdFz+vELOqix0Vtb+fhCNwVw+6/i2Sb7L
svUFiUI4NbAdDqx2z7Qd8kPhCv3y71fNXwq4Px5Bf70H+tU2ZxlEv6tA/I+rNI8N3J3WEHtk/MZW
z6o7lq7TchA3uwWiKEGVaWl2H5O5xHdcSPeunlCdkrIYPBm5v2wlJqqoG91sP5RL8G52NpdSdVR3
stmXuWwfR9AkJ6/1+Ti99C9KuWKlJqhX/JUJ4Dswxocx7K+OD8ZKaqP4m+LLWw+3f/qMFLAMBIQD
U4Rm2+9iSjJahavYQvcEhVcXAo2nvdkkhNfoWt/8+hDhIIurOSb+pZP8gMFjHMEDWLYYqbNooQTb
OvQiIkfGyTEErAGWIjN4rs3uNC32TxAY3REGMxKyQC/bNHEesNE5u6ZN9Q3w2u5YKNGiAFgwaE2+
Zqrd7Qwvw8O2CLUrMI2g8KnXGXsF56qxl20b4wZq5LTPW9XdTfzmviFDEIdUsmaPkcwTj8V1XprX
pc0cFqHhxhsH3iwGm02ipL7FqNe/G3X149/fMr/b0QKfy0lHHE2lTysY7M+fb5kmJKRi4dy0Jw+U
3slgtBHWyEuajE+AUGIij11rv/SWu0nFHEc2Ha8o85rgmAcFYJaU7hUBs7ApQh6zjPi2swL08qHm
zGe8HC5n/oq4aByZTITd6kgjadhw0cUhN/X3Bef0mVOeGZk9kj2v72D52TifSpK8I0PUr9Ckh72e
jGf4le02X9r/uLJZD0QWyVrh+gD/pbKZp1QyaOMC6ML7iWQ+uK5fOIahDHJkov+mF+n/ZfmFbASF
i62QngN+5N+qvJLAJtscepYJNEEggbvwHXWUPDdLZUXY4ac9DtnsTopenm2MVhtGpMQsjNaynbSi
DCVoKWI+9abD+DJigo7xCO8tpCqTuJmTrMYgx82pM3Sb/NuoobDZGiEXl7yZeGuP3JLUnj/rTi0P
Nhmje0st+tOq6+44OHyRDSebS9aZ2PMTJ9lLdN0voy7aR6bWABJtqR8abOCRayM2yF2LPo1Y1C4x
qM9RJIWwB8RDj8njGOYzt/+CfbAUlU/OeU2qnsna0jV5vu/Wt8MMrlirSf3iASPedpq10gAKUUae
7Wd7MuO5lbB33tlmTQYO8V1fnRgHJUpcZrJS1sY+bEt6pzohyYsLuYFlLHaShgZlFE2y5W+2tr8U
ppgcKdOdX6Lqdan/8+PSCVHkxMIL3NwoSzJy0vdt47HC1m699b06+5tT1Er+/225s+gIsZ84XsD2
8ntATUYogeBzeHtLU1piUnS+2hNGPEoqFqhuCGyMwEF/6MfJ2DtGaSATU/IM2jY4zhCzie6LVwJA
Xb6kySo+StkU8qXzSOP2yPu1SXq7YbMmxRPp5tZsWcHmns9BmC2J42Zg7eZ2OJDGBT7Kdp9G7by7
BumgZCc9xTL9wUkcyyyjzHPZG/4xQVJ0m1RpcO057QCYBUFB+B7Noko223LE7SnoXB1cBtJ7xuYs
w5qXnMLC+ZsO41+/KkZ8KNIpsTioe7+f0kVeoQxeCMcgMpQCpOH1kM2FJzRHwVEunvqb17P+Wlhy
bPNCwYkXmboPP+3PN0eAvE3ZCXkZ6JicXTqjDIXAKC5pySAKcLY8T6Gb7pJO7OGhtKTV8YWIXDm7
uuTy+iM8BXf042ji5ByFAxuVSZjU1sTEiCjB6g+N4qOkom4fy47l2qvWzd2LW3aetLh6Vf0xr19U
UnnxCjzjr1vFB/pFtcsEqtCsTg3YMY71XBO6d1pEcFtome+ZMvwknqveLqP3E3TUhy1574bZT/s5
iJczfS17Zw0TjZW6hQzNMmEZrPy/tlbSJVtMnol8R1Hm7MISwT2cLweNCAtRCDzqIHl6z+T2meex
d3uoVutuWuaIwRvqEmCKbLXlsGzMdZmbbZbethzmb9XCHZRrloiFdNtt3rbYU0dqdjBezbbLG/Wa
pqAkuW7Ormh5Qw1M8C0dF0BaBnCchZS+//XTgqWC+Ebsj77Bab5GGbIdbMjpE3N++Nz8hUza3ckl
MJB1hpU2JX7gNPXTwkWcupPszeDWUkzTh4L/DPskOEITGm6B1vM9JVQQVRz2265G/I3muz+0SUfc
oYWKqOpjMjTXj2l4Vkbmw7IAkLC63QB67YBHKTzZJLvtwgLPd7GIFzH730v0ulFeuPaJhU1f8NQ4
OxZ/7mJvhkmsCkoWYoo3v1bKUHD5UJryCgbPWRNS6ciS6y9Dp+fQztfxq3D4b+Mw/j+Yu2IJC/ae
a7IE/99NnZGUH32fdslHK//o4vzDL//Txxm4/3BN02X4HDh0+lnE/+XjDMyVpbhyMuk1IGhbf/Kv
IBb3HxbuTRqbq7vSJ3Plv3yclv8PH3geMzoaFLTjfec/8XFiMv3zxuIKeA4oEUIbIw2Vz++HNIoM
hJuZRmZPUKu9n6yujcYus0n5A/Jvb5wGf/6OTQF4t05ihOVMlQYyTCZ7Mja96DmshsK+VCPZrvVQ
N4xN4lJdPN8vnvJ0NJ49K5anZKpXbUslIVeQ6bpvPb88dDRQd77T5Juu6uQP7QQLaS+IjuTqeJbH
eBLFK8eJooTxVpGzbFWupi0hAgbp8fwgprq0aaY/JYMzAyM5ssQPCM5I8tsNadsCswBxPmEjs/cz
qTJw5ycMJYx+Z2M8VDz2d2k9d+ugZzGfYqI73oHkJ0+1XWOrN23EZwRV3M4FhzqMbHr5ltSkOoAS
8jd9P7QfI81vJjb5ycvIiYFqQiJCnVnobTKGt1fE28V9s+QZOBauTmVP58TsG8wMkrmcA0TNwv0X
uQPL2FIL61uAyLvckJEQE5IUpPlFSZF/G0W4YHlEjP8jqY3kBTG+I6PMDwkRTH3DBuZng8rrPXPc
hUC4NpAziELMEvsm4wuIBijIUS8yfZ7q9nVOIU5sfXtCjLt01QSOATB1tEyq2kl3yZ1VnerfDjDQ
PtLKLUFQxbgwW3IyiXysNCu1Gc7dZYGTuKE/Z6D2LBfK9BBv/0Q6atJvEsMB0WiLMbllmh/eTGHV
fJHYMbHpUMlD7ZrSWm0QT4ioJRn9vSxKEEN0HeXR6Xgda3YqzUo/BtgGkh6U+uy1VYLtpQ3ZQTis
HAvCCX+Q5DrKvUMs83FIjfDgD/7skYEgZjo1hNFuUJPlza7gtn7pXce+klTiXmIxdM+ykvUHm6DM
yIEgrePcJ9yKOByn5rsqAUx1IaBB+AZ+mm/CrG2+WkNfNZvFWtVLWVa1T2jVwqtLCQMVrBnDS5bX
3bWUSqlNUEkLxR/6VFIWqum1cw1EmWSlGJ8cKTxvG1j09F0/L78J1vVDMM38vLbD8bmrKqfE+FQi
6UcfLOfjaPsSfYQhqzPxRxvBwHY8GHDd0cmP42soxubR6+vlBO5ofW5zdfQDaejIbQSRIqYVmvBy
vElFsWnn3xIervVXYyJR4LWAyTNTRPuwp4jp04Q0XAvOoiVug2Iy3xI1m++CW27emQrITxiXfIHB
UPOunZm80sBRCBiAf40WTtUgOS7g61ADkDBU2MuXMZl2FuY4pxyd7zUkazQgpLd883ywY5FrudOX
SWfYOAc4NBwfxucJZ9dF4t065oiobiqkqXi24LNFCaHOOzVP3RsEP1duk66nJceUcEOUT33jm4uA
rD4LAjdJdd3ns8NYYAqI25nlgfe9AGBj+qLHyd40iBUPg+Igudh+/BraWRkB+QLVLPJQRIY1dPZm
7ttGEYxZqi1SceaP7pKaFvicqazXDBUXdA2Yrc9saOTL4kt5NnM85zvVO3axMVx7JPoYDRqnWYf6
OFdq+FI6mWx5RHrDouZZeLSX0lPXZk7LGQdghgGjXJppaxlNv+lprhF1NIjhTql8pkSpoJT3Zde9
dyYlYlpWP3LkqTBuW9ZpXZAYLMOcMK1gMGjOLqF6MXs740zGgJMkhEm/uXHSXhyStb5Y2s8KMo5B
KQ224XXcsPjKIhrtJkEvavG/d1VQHJOy/26q1EUzXun6hq3Ey6MkK9QP10hWOWg7qIWLN463hCIn
PT6jZPa2nZXR/TI4nEjq2awONnxO4R+HsJDIn7PEgjduht3nTGw4roMJyNMC9DxxUZu1ZatuYpFW
9yVXyqS/TG3LwaHI+wOCCgBpNRPgvZuK3jyWC/HQUcZBlRjhQniK/GCnIBcBzh3UJbNVPyfm+Dcm
BJet1XXdsAmWicUpLKqnyuBxo5hNJwyLSn2BxcMZs8Hmik2otV9nv4556KAaXUxZ2y9kiimyP7Lg
JsiKxOGo2VN+BURR3+Mqqu4F5/0XNfu4FsJMcPv4eMmd/Yx1pdx2qb6d/V5wcJ7c5DW0iPWFgOlb
P02F1uPMO5TOVmgP+4kM5uBLP0FZZYOyu1ueW688xsjdViWSJ55Zm9qLLsPsbsQnuHcCi1FFbEtS
MIx2WTaFkRqwEJfC2huqTi9ATv23OTPJvK+n8j7PcIsWNnm3AITTK1KDKgJ5aF2Zr9WRVUv1OiRm
/tKETrO15uFLwwzyuW+0e80Z9myHPHOOyivNZ2XWxifWsCmGr2YjjXeAQGYmsMVIUu4+l2biX/06
fa5r07jG9Yzib67Q4GiZ5VdiNjiruJyFEFtUXo+UnPbaLjXJLNrQp14V51D2VkRgMK13QuE0H2lQ
xdhgSC4nOZPcTwIcx6Mk2g4eJqWDLsble4HjZGsQPt9C86zlfS2K7kIqsL9rRpF+Tfv2C/mYy2Ea
iHCJU1LnfFGmH/Ewu1uSQfJH5KnVwVDecvS0rPbKGAMcnYFt/HMePgNcrSK76+z21vfK8msh9VLg
sbWnYAfb3Sr2VWu6pyJpWFw6J3BPg0z7Z7VA96mMVt6Gudnu+m72eeYSQG15zbTG7FwHlbM1REx7
9LPH1vLgGoVDkg1x1uSWkca+q82x+1isbLwFKBhnO1YEedJ1LO8SU9tPpjs0V2sIgQP3iedfTADS
T44nkbYUbm4dxs6xIc9Owd28EHaABjg24cSZsrgV8LU+Gvw2X4Y5zx973wp/tqpwfHZlSomolg2w
T0vlgPCsGRRo5CVDVVxTfJrYpRy+YmCfzMXarocN1bv1DGuJA1NDVNo1bxjcMcHzVbpxOsv5EJqi
edtniXwVWHXb/RgGtUFztJVnNwH92jFjg6spfVJQsnSYxxOggQ7KxJyJN81E7KVaMcpIrtShz0vr
frSlDR8PBwJ0DYPlgbZTcgDf139J5rx+aOkxhVs7GRhLKbxagpxrdoGkzC7+7MwXeh94jA3HGB4o
YEe1UaGW7xKhX4IeTvcMz3LpPJvZpN4cO2uuYZeRhi7a5S4YBKI5ti132npqRe+1bQrcci79HzXW
VACm0p7vDB1XN2FTmQd0xzgr2rHH/dz54vuyBL215j/NH73smzli/GzsCO7S3zK7yIj3drpVYi7D
YzYs4wPuXgt72vopyfhAQu4q/SXU/rOT9TZc6NF74+F03A15CM01GDFISVW+eHnxWMgy3WKz6i5h
CaMWnjLaq9zVxOGVXgh+m9kzQdkIdDZxLMI3TFTsIIzCkjwifaRM4cIFkNyIJ7+ENA4J5KnFoy5F
c8vhpbh0yVy8kzDDcFKUXfAdV6E8LDlsoghEsndHRI6Gs1f009cgnc35pp4cTaoVWkSCZyqb5pJI
kvmIqs8DRgbIBZ0RTYAKNhbd8MZvsHO0QXiH5205Wuxcn/h6xGeSxO2w01m+ZJthMYOWMSTf9cbT
Tmof7DpMX3RIYLxRF9k7ZOXl0QzL2NnruQ7Z26R+tZj0PvqEMN5VeliuS+r0n86vzbeNgWNz4SFb
jUkM4nHuvk110N36VdU8QwU8Y9ZOBJ41FK5EMatpN7qBdMA60QSOEOoPG73Yzn2Q++OW4QQENglO
ke+58CBDm5Wbg84aMtQQtHlZNFRd4nFFvvhuJhbhVoPqoVZDmB03CjDxdxfzGS6iNr2llVQ/EDar
3tpwkT86ehTHAoPlq8aRDwB1npITpihg6NY41fhcqj45GaG7GCeEKObR9tPpnKP2szbeLPuvkkMy
jNG2H2CbOWVzyAW8uk1uddmFI0F6FC0o8GYyVY4ELAt3FkjJR2/Wms80VPAMnaZcVJTF3kJP2zf4
6mjNkuKYxXRlJ2q51aVYX7vCWIiLdNbqxhmyAxadDIdyRYT8aFj2Y8KdeRwJtP1GKGj5dT1lw+0c
nLLYDq5jPJlDO1xhMbdvDOdnXAsOMVGKDT8CqrJEjdV5/ESDvh4Nu8ahNTeXOkwKSVKQrIlFKurs
o6wLPH92nyb3dl3yEfK88bEDuFn2MITlz7Z3hMPjUh4QxGdXg/hBOMTFUEft8os/MlmoZWfDfKYb
HD5ONnmXbrDYkAMg1eXnTEFwpt/kdDdd6gX2Fv+0O29oAjbHrlfYDbwqNTiaymzdlOkVHtu+46uh
jDfLcD5rb2xvenakjzQXk4B1GYO2npjodCjW/MLdyr6PNQ4n2nULzmJ0QJ0gerPNMK4SIykwIrvy
3Nl0jdtcLz/KwCJHe5pwzlFGls3OH2QLnk/k6SnMqcumJK9vkzZnJTGYjz8omFAvpbeeKfrAKxAi
sItH9IbbexdHyaUUfXy0TV0dde53p2qYpaLZWk6vcKdt81Bmoj4ZSsdf+zZISS0TS7HmAir75LTt
krz5w9RTAPojSOn/3j7V/7d5IUih/10fCziZbD/+x/8pLOTXb/5XEwvDHBSCELeEi3sFrcQ/YWQ+
XDH0E2R+MIRFB7cqgv4FIwv/YQkR+EjjSFXzvf/dwrL/wSgjXJlcyMFsRuT/QVCI9ZuYlhkwSDMR
Ii8LcHng9Phzt12wemgLJPoextXYPckhCJ4X36iarVeH4t71cRxvDVD2+8qc6r1r9tmuoCba/uGy
Xf85ef4j/Ibn6jf1ELohcEoh7GocBoJi+zfbg+lpkRozvWpMhd1rHszDln0zPumktJ+HPA0vE+Oo
VdFZxjUCz3o4wr/A4pRN3pH/K93TJaoPdS7Llc5rYtVia9gUIuXgQ4z71ezn+IRr296SzDggqcRL
tckU7AiY1vaD7FpYE8quToEsGZsqAyzKlBTxzkBQhsjVn1dBBEW+OYzvTHF8e98LjBkZDu+zGHIP
Rpitc1IW23zejMNkndpYTB81DKdoyNw7mtOEKouMuNUFAccHIvwC8HgRY4FQBa1nNoMztERmE/P0
zXH65YeVt94z+s2QRGZH3/T52F3TIueQm8kct1ky1t96P+hOg9DtvYTmemOS77AV4Cn3aJH7ayIc
3NqVTf8hc/BoN8cpZWsoKbVeZjeEpZ65M0YEIs/frSEmG4HW3YscQ2NPNinnkMqJN4t2bLppjAf5
J+Zh8mOxrUfZHjsmfRf6VeNJB8RitDM1+5zMW+Wq4Tz3Rno3pG7CgUGt66Oy82jAa7mf/dHbxb07
7xJP9M+eMoHmM5XbUoYS8lCN3ru/BPGuJWNi57SmeWw6Z+GjqeuyVhIlhM/bhNnH88DE7o0qU+8z
r2X5dFEFt7Wd7lTNAMRZWv1DlVmwwxxXPbhlgAsjFsZwOzZIa5lRky4gbIQm460rASZXxjmga7hP
yEjea9O/92k3oO7JkUAsZnqwy4rV3GsJCs4B0FSZjei3IsfAlXNxFExLqnjJMY+Wu050V3KAIcZj
NNj4A/jRsWzTo4PybNv0rbpjgNu/p7BBD1XX00NMOPvPlWF88xcqn0BX8x2lpN6G5NKsfPN27w5d
vmucrlz/l/iRtMTzjVOTvC22Ya/eZj3fJnATeM3aejAnx7oOpZ7uzcZYwK3oaTsibt0Aelixoi2F
1rAcGpq6D0XhiUNRMHUCOJzt1IK4GxQslZpY0mtO2/Me0U2yc+zU29FmESep2J09SQwrA2XM3hDr
jvXYNK9F5QCxX4H8FQFdu4rt3xkJYrTGsHyOVwMs+md/y9+oI9B94gi0frlMcnJPMFtB+lYJyCSQ
BZj4ONdFpRGGSPLMIJqmuNliEEvZ3KFz5slsTgfmxXiicqjb+8HxNJmWgjwIeNNiazSTD6qnnEvK
/cK5maXPmcaZxH1K4/VRT2NkVihJmoXGnK6924DAu0NW0Dylm2fdJoG8D1lkaJK5wHnLqJAjbTST
dCRtOen3uW4lSmBI/GHRV5EVLvFltkbzfvEd9Z6w6h+doRA3LZ7u22p0+9NSaW9vINy/73jboJK8
GOS263zYTZDeiKz3jv04DN9bjEGPrMzBqfDr9qutkLFYfoYEJ8HFgPKXkPeN5yYiPwUuDQtufvIP
/GGYD96iynErk4y07q5Rwz6W+bj3oNU1FOQmMu+hTbLbYWwSKNfMc7NEO5GkDOd4EmOtsmDn91tb
mU4RBYN2+o3ljGKr0/jVcY343iWKYolsL6xpA8qC7zlMQY5/Ka1geKBE5JBhA3V67VSzwFeKk3uB
OOGGzQ/WryNn5DseFMF5qG7GuZRfGqtCDBnAxt+UaJ16cB9hvqclTOwuo5fJuciGAAOErrG7c5rw
c85FnoBZrZCF0lS+CYrOe3fTsD8u2QpdxsmEbQlR8qFy/WnZhEHY/Exrzs+A/tv+p99hIoj10r+X
VjgcG1HfV9J4o+bt6Ctg8sWfRGMWHDoc98IKOYCKsOf5X9wvhZ+LcCNkUr+7ZVucwoykq9AcfWDX
aRDNZVmdJBnlhJza8dRFvYqLqyVHbR2gyLnTSWSzDi9NGVtguWgaDo9WVrpPSVM7075vjOaj41H4
iGO7eq0LadwqcqrkJq7ZoHdWy6uV4TK+NNkK4TVU7L4mWr/nZWicaSdP8dl05zYSYlwESqAUTVDq
EO4j1vs/aVrnscJeibO9qrpoSmfxkywH75GtsAtOcLyL7KHvOnqkvpU+DeisniQja4HgXNneHd0y
9TMpO6JhZeqLN/KCne/zGMwnLH8e4fJanAVS109QIoidYtvMjgaBfZc4cycJ6WNUTzTYBIgprmqe
F/5BW8qloWEo8ZjHQn1BkaEeXVbrp7lU6phVht4nQEa9fZPLQGwIO5tunSV2jq6XJhz7qV1Gl9yB
Xo/+ayfNIrjv0JpnNzp/NEIdnDP0n4Ct6CubOb3IiL6dMt/qsE2/jF42MAJr0gV9dJH06A3qwfsq
4OFU9xmtr3rXpxUn4a4IoMNbBnKBxQ4t0BdOzXJrJA9y9Mb3om2sF8cYnaeaMO81A8vbIxOu7+OC
iRN6CXmiqsnpg2r+BLXWmG3hRCAXntLxoECQnxFXBcz5A+PBmzHtWGrA0jsu9SfnStSuqJlnJjOx
fmknq8q2REKTmCQg19zNOTmNuwXqDCwMyfQuSkomOpnFcJ4j8inu6gkyDm7kup3lW2KXHLjXMDdD
onKo0DZGhJzb0aLZP8tMRcQSBCdZkvc69AWxDioEe+iYpUEtFhymKePsVxHe0XURhLV+OjdxZdBg
BB5pH/1uWsYb5vdkcTHxQIhgZfKZskE8u5D2JuI62N8PYeZb11whLULJza3AAI8WdOu0j/zW3svw
SbV4UuYINvNW4HI9j0k372Q9JyUa47Z7b2KxbOLMm08Wu/CeRPaE7cgBA6g8Y1NzpjvE9ZLc62X2
9r3LPepyPrsIQ3FyTVoiq2lTu5/SPE1t9U6W90fsQep28hvbf2/16MC306h+3MnoIE3U9b63PAYL
1TTrN4NW4BVfcEZsTwyDBx1qcFcjdyTGwVwzO7o8PBAbQi5PHhYHDvHuCioUnM7TAG2F0OquTlls
A2+wNmCDmt0Um9Z87SbTrm/qevFuRVjqq/Sk0QLkKbIzzvf8WQ+x3JBRbB483RWnrMPmrqV0ul2G
Ee5T22XhR0k9Zm/BiunBOUyYU5h1vkNCiMNoZ7TA0yGVCexpNyHWJj3B0/hya+358kR6S0qbsBm7
KI7L5OhNo3taCCHeC2Y9l8ofzDuwJIrm2JC/TnTb7RudaGObjZYfH8M4VsUxgxJ0CYguhzK0eEc+
8ggJD14K9A/r29AlztUdbdSeLar6J1Yb6XHjDsSKyykldL6PQYbE+gbG1qVFY+34eUFQIT0UggmT
y4hSFCNmYXwsY9x3By16g2FC9qEcI7wH1si0b17s4nOgcXmfsyqy+/cA3dvJXW2JczzjJTKrW78g
AKwztPnamGl4ZYNTZxrD7hlOUL83XZuwjMnmnpjq+KdHDg9cPse/n8AfUED7A86i0UcamzbGqyEW
1pAZIfAU/WpN5lB2QDJ66nEZhUurobedO6hOiIeZR394jLgfZlbxg02GEqnSHmWZVRXRUHSfLa3O
SCSmQgxnNeycCVkttIGAZo13cUtRkI7O2eEb2oHX8HdamPVLY/vuTrDRYLFWdLTT2L+dZSFfraG9
U7bo9x0D1gPBj6QydRxuLq2X5GeRtz4LiV0Mx5ozxhZVqQ1dyJsf3MljwlhUCPaLF2GXn0Yc3Pc6
gMZuyTxSU05qgaxGUszBHrQMq+qVXy2sfrkvFIQtjebtvqb62vRUAReJk/koggT/m/UNiw4igN7d
504emck0Hx3aK5ylgOLTFyz3FhtSwjRrhvyUJsmRSBmct/a4qeVpSr0bOQvEkMkZ7KG4xZdunasA
hBRDFchQS+MRLWZpg5Kx/BGMKrE2nR6fGx6mvYsjKRLBDCeJnGCYVjp/SOiGn2I8ceegH9wH1yqD
G202etdb2Et8kGCHmKf9PMz+BCStbi1K0AoE4lB4kT9zaxhTW2xrbzrGhUCW26YA43uS88attZIw
/TUEHgBQReOHqiO9iUsLgZadTecWqs52JhiKc1ZdDyfLLy2giRkcN9dr26jMW3fLoPMIh/mIaJsg
c1cHaDuZziYiK07xUrL+0Th8teKmZmhU4gtDDmucZaLCd9NrXCgVs/XW0pOMQpUUN820DIxIrYSY
c8/deWOoj4vO7K9o/J23NQPzkQo4O/Vxql/zKq5PTtUYj5YevMd8UTlrpRdIcFatvKxT9ltZKuj7
FG3fIb5zhLYa+mRuX/9wJLFFhttfJpWduzImnsUk42ti7/ulOsm9CO3Bs0I0fbZn7CDMaxCOE4Zz
mnBb345iDJ+CmLCzirAFvHwUsHqVyHUOphDPbxgrIvq10noryB+Vjssp0iwfEeXk1AlV+0Hr092W
8LEj0suNE6Ob45Qvxg06D5J+rLG/64Hv3WAdfPRqicmnAjrmtne1TfN/uh1yc7c4hPr14ksux/tq
NK1jLqenIERFZpSPSA8IWrPWbUkkoLBqlANl+9Ym4TsQ1i0RUh8tjQ2CB3MF96iSj9k0lMewFyzs
o1Nd3Hy0uY/b+hQG+TnwZHmTTO5yFq1kruExQi5ztJ4MX6I8k8UR+nd6GvsiOTh6eDIdoGnBXAEM
LTjg4UJSOTdHLU6mx+GKDPH8O3OW+pIT17NE6ViJbYZDiSLdOMo6c7ZeX5iHhC7+vs79+DwVMBuN
MEF7bHHS31Qq85Gy2zE5pz6il0Cf2iIn5A1I54BItrSPi1OqXWOl3kvT+P3FdH3nBakI8Rwt2MKd
Z89sjHlZllh74plIqiAbvP3Spc2rQUjXNnA4oiwC1x1K5+Ysa1M/NX55zYmoy2aPf69XPXJ205fq
s2K4dVsii0bmEZjVjgX+xoSZpVqLPDFq/ROd1ThSzgR5K2/n28W29Fb4tvnd4fNtknrIUTFVk/sO
wEudNI4wUkwrbx+b2tpWPqifhPgirSZzL3QfDc7KtrTqd0cY5qNmiMEJZwrnByijvr0JDNHue5rS
JHuBwhhHk0uf+3nk6zEEWmkkyaZpvUtZuURpNGJkThYHF/h6t0lK7MZifWIpkAzR/ZswfMLHuWVi
cJ3T4lRCUx2T4XNOWgGWERn61rHVVGBGTdSxs9p6z7ZpRKO3cgRtw9zVRjneDbm2OGUb6ZGd65hb
3tHyu+2I+mskQXbDOfwYBDUPlF/u2G0/xWjfGZUXHjqfWa1hnT0sGxtqrb3S+sv/pO7MdiQ30iz9
LnPdFEgazUgCMwOM70vse+QNEbkE99W4P/18TKmqlaEsaTRAN1AQoAulMjzcnTSanf+c72DwDBk6
CZEeax4H9w0DkSsMEK+dAGvXlMaTiH15TUFg+2ZIKjH4c2gJbFtcDhBHUXMaY4ti3I++uCxFvakS
ktouHX0Xtd1Q3iRtTK98SGoB7goByMCI1LTxJuspJ1C/SRQ5k5kSWPbQ66ZK11PZfuuI1ax6Hs3g
X5kswn9rmBMqjLf2UUXxMU/HdTTkD8CK2V7KAbJ0H65qHuC7HAYw4sY+K6YXo/Ic7h4j3cbDMsPN
nKy955Ctd7AULpOAilrfam+WqcVWiDi6ibR4TEooEC7zto2VwdKleUvtIEx1jGTj3VjHgC1jO0PK
s5wrKvpIzmc4zNImCTYS5qitza1qyhLDsdWfnPTC8M1zRS0ct2Nx3yVgwvriFPjaP8S6A+7sjw3Z
x86nl5S6mLAuxxe/aE/JrFO6dizKjarxoOps3LdVbBcYtqbyCKG8g2KqrCO8RfuQaqu/IaQQfiLK
Re7GFW8c+R9Ek62HG7uCaVV/ddG5HoaY45/F1vcYoQxtC8C7NLByoFZq3pmj6x0cRqmcTbrrMEdu
6XAtPgn6zA5pMnW0rxke8+0KMCJ0imZTV8yLbBfFjGNDgNtgVvdzNECnM+fxspwdnL2JrWqqkLDh
UMMZbwp/vDCYV2OsSEa+KDPcV3YQb10bOvCqrgQjSDk6V1xnW7ubLmhH0BdJ4MzUNpqoXsc5sb0t
fxeXD86xI0GveFsKE06EiSkHAjj9iv5w7wfJPRGjaI8dhRJCv0qfDAaRm1o2N50o+L1iM14M2KTe
aCzdhjzn2Sf3BuKr47ALr+6UyRB2Zp8wQTMIV6ZRF8e5AqZfD8OrLHtgMKziRxWHziWw83QTgoVC
IoY7Uq+Qb9gtD6PwLsh5QVhBF6pcILb8f8Hi4MNkh0JVy68uUtdKE5y+KVQy3iY6rC1g6ujhvglZ
M2BmlVKJ9pzOMr3QXlmcCqHGaqvjJIip+dNYC4JpTPaMvtNPTTIQdUiF3JXsNNlQpd2GVHm/gc0N
V4bSQiwaDWBp65Jajj686NV0Lsg5PAU2dNCk4uix1YZlPVBlb01QNtJUY4rBATBqtmRuUFmHfrDM
8+gyv1oxHZuj1TiBggdrFp+DUNe4zzVzXTumYjgQ9lOMa/totap+11HF1jFw9MXQcGDCX2Te2oUM
aR2kbbOOmmRfawjfa0vV1jaMO568fZVTcUghYsPmD0q1DUsUleLCb6R935HkPeG4sR9Y+Ivrjrry
fR/WdNHibKr3dpKLejeaFI6uMpDUaw7/FY8+d15P2AEW3jluqHVJ/fCbp1gvVsSW00f4nZedD1LR
nYYCz0+p1tbofAsAmH0mG1BGG8b7wdcgi/MHtiGviU9YpE6bW7vTD7af9pt+EbxwIRzaeYKdz975
PI4ml6tE+ML22B9GYy7eKnxKB69y8OWHAQDUEgpXiDxIaj+db0j3j2vmCC0WW9dDNlv66QLTQaBT
TO2XKGUZJ9UVvc3duqpHd48x4rGfIoa8dvMcW3W9bphf7lNbqquZTjmidLr+5ISeQb154A57ITun
XjMrpuJYmvs0DB6iyPePnr9sdyDjKK87j3GSsOCNyWmy3feY7f9KJDkceCQoVoJRLnF7z3+wspyH
iZ4h7nYt5SV0n9x07nyjQkXtM/bRtdVn9N+09pcC2uyqkbG4xC5IlyZooLNOJuOtx9iwDUr/k99a
3kFVTGnZJTlg3DM2YditDEZENHKMvW0deOpyNLZPdB8Wj0lmySvb4vIrXCM8daNnHDjYDRQ9Zbft
gtEaGUztADZdWGzUtdf2ezGjSm57+s6OqS6Mq34CUMn38RBVUOfIbDNeaaiMjQzVE4ZIkPAb3jxG
Sar1rvFPmRcMfufVYuU4WR6BTitNfZQhxtptMd5ZNphksMTuyh0G62QH/v00ts6ZZt97ohzmypTD
ruldfzu22QOui6upnU3IKxV4WDuJLSi0luuuJW4NvDpNu7PZ4bAWIo062xbPQrga3LQ8Q4ZuMT6b
jcPFDPuFG4gF2fKb6nHyDfWVNl1US+zBazYWM1/vEvTlMtxMXlVGHKnTalexLF62eJFvcMjNp6kl
/OL58HsB4T7KUN0qnYAEc/w3lVjnbAwvPNTuvSM1W8FJ3Prsi85x1K3p0t3EOX7qLnmhOg2hVVfR
mtTxykhvofBEm5kBy30jl3pDvCZ3wPObc43TcdOHKnqCwK4OOJzZ0oy63DARBwOCga+OKmfrepWx
z1sf3OntyKzpMhyi5LQ4ft5yasOCdeZWbLvJXNH3KbkDiPpcWHg4oayCUN56VXsKewfGuUW1vWI9
XZFTjamxYyTYQd0gue5OC3YIn/ralI6J5KiAeFPYw9fo5faTWYM+YANUyaM3UmdvoTVw/3QQ4vmh
yanwpsfWQ6LKDHtXsr5R07f0vBmkNL/MKRsznofDbTzM/TGsijRa+U1rvsi4MR4494sLbInyaSwy
kCho7BH0qUhfsy5ovMmdk31So99/wVzJuQ7RwKcZHr1Vzmc4sXGKeut0T7LV8XVvjNzGE53zgHkh
jVwF80CWZ25pnUVJEP5DZimCO/SMs1w1Zv86mK587CIgzvvMRacqQonhPxsdBzcHrSLXofSMAubV
6NMVHuaUyrveYn8FpRg/dhnEG8ZRbOOKzo53nKidg9vlMcmbkpQvtqgcRmw69C+JW3yhQtlYt1P7
hWO50ePDKpONWdtfMjZ8DNwgrFNOlSCJaFJ25x4HCitFyT8boOP6clJlxJbSlC+0bHIv8cemvjSE
0p8FNhF3Tdin3FVdL78mbMhhODjq6C21uExZxys8QTnyGDPhRg3trooh6XfgALjb3ZALpSY/sOsi
JQ4GKFDmT9G0Tki2LUoXiGst+m98Ot2uaKEXumCHD+bY3KnRYQyZBRaOPIfYchIk2SUu2PEeZS0i
ep+v5xlf39oz6ryl1lopmtbnBOqYq8Zo41qB/FwS6+y3TmbWJ21k+aPd0itpo8oe3DET19lgpJqi
KG9gFE0cRUBV6HoHJ5EIyRQ3Y7xjorivBy7gcPbeiohYiVcHFHb2Tr2dDb87EuSwr80+evP1wv2O
2dOuuqF/daoWx6gT1luQPDdd1ONEqnIiXebcAWO3p7UCyUyE9qWKN6k2iSrY5RUTQYxnXW09hlVN
rD6lnTf25ifSzuaG1o9m2yXdQB2KhWMua06iWKxu7tzgYzejnRZGcNdVsMHdTn0agzaatslSzW36
fXOZENHejkhgd04apHRLF9J5YNgEVDZKgtuhGOIdTOTxNWitb9mM6JCS/7gumiZ/ImbJiph65opy
rpgqZIgZvVTEZhq/jnC+8WCY1wmlj+cYWZJTR5okD1FntneuzcBni5kv7NckkuOz9KeFsuw5pEoE
z2SZuutgFuP9OKUWvJOu3zujzwGtXKZq8XFyQAZxsbjb5UntcvDYuj5OzQpDACSs2nwaQXivxg5L
j9P22Pdh5hKCG/ptKasHTmbsUlqHlrayEgCjk36XT1m8mVL7E/O34MxGhKoKdpPrvOZAg0tenWXF
UtsnNABMzP4usySSzy5ltnloDrskFhOWqtY9pFXVkKi2Yqj72ryLBrvfM2RA5myrAW8luxYso8UQ
3Ef9CK2b25KfylDQrQvnzGjauuFTddgfYMC8tAJozkzXCpohZtfGRgFK64JiAfd9mggp7Jm+cAZk
6jbC+4ba5BEW2KRoqQ/h7HTXAkeuEdJDjZp3WY+tOjqZS80BnU3lOSxCxLjalEQCGat0u6XpAFxB
+V4Pis7aQTFScUvRfc2wDuxaIwsOAlY9kRgNHtZio0Ax63jI8ql9S3tsPMRtjcFdhdjKnvh+P012
newxXto8upirQ2C0OLaNZEMT/UIcO9pHhB7jFfWTslk5yHSIO8zvzI3jYIVdzaJTNHYqRoqN1Z+n
GQ+aVxfda4tn9iaZeD5WtQuhLeJg0Ijy7BZSkxBSkocNM3P2//UUxXeAiqjqzBMtrkXICk3L5Q2z
hh1NNPxnOT1amUy/zkYeP2i/cb8ygfMvZAe3rUtEheMzAGXlEbwqWAstepxH6JwGA9nr0qobsrAF
UeXEMjZmKqpPg5+002oM+pQ63FghBbNn+IIGysnDrsV1aJtiizEoKfni8msG/+OxjAq/WunRMc9h
HnNrJy0DJoOkcNEar0EzNp/8iP3GWpW9iWPS5WnTJzL5EiBWckxwBrUXg5XAlMFHyzamfkYYeo2j
+TMQoIzHuGoehR1lxxhrebricRq/WJw/n9vJZKzTmSaZn4Z9OmcNOjUS4A+px5llE/pxv03Tsbj1
pnxeB/QrX7d57hJ2yobDXODqW6P04fDUYelA3hnwZAyrJBg4ibbGesrE+vsBJ0WW2M1uc8vEy1o1
cWmhYoR6PHiG7TPKMDxs7yO9DY7ZX+DcFKeW9egOk4cBl1DGGzbt400mQwfLZBu+RKC4H3GEp3gd
cK0w7TExc9DxvAc9hD5upI11ldgDupPZ5B4Dr1avISptylhiJnJDngRxMSG093GaAxwKN8RjCFx0
FK23BUU4q2JWNhQZD9QOiali67n6PbHidtOWAe2JOsHO0KTZvIX9+uCi7a9J6vh7xWq6Zb6bXxiZ
fSN76nxorpTYJGf3amrqkvP+OH4moUHVhPYG79Zh+A0/X87+lUm57R1DWv/eNpzxhgG2+oxDuDgb
k2KuVpj9KWlczLVhmHVrUUbevTMxZZxE+4LdXwA77Zr5kjheusNJ0+x5lOJ3IYB8TSfbHZnQ9GJk
z3VIfC02zuA91XkTbXRCS8O69sbkscavczP0I5EPs3OSJ6LWzAgMb8bcFPfVuhLzZcMFsS7SoCeJ
N7lHHaX7KB+ik8xj5MjA804Ezq6qgPgJplnvQJVicUTLgNYaVzl3xDicrArjDEA/9M3GdclbeqS+
gqLB9QGB5dlQ4s5rgkd/rIabqAkpIg44xcEKCTf5IKMNiJ/biDlhjBvq4Hgu94+PaZWiF5TXbCyu
0rInhdGkR8F29rbA/HsYOERd+FNODQSHJ3FZuX55QPf74unqwTGncxgyMPIMeSrqnKGN6YXdARSk
+RI1tbvTWb5A85z80epcFq6WmTSp/uJklaojJJjiCXHkuIktu37KUj4oTwftimMyqLSGQbXJ8EEv
S7pRr2tCdbsQ2NbBNmJsHQu0PzdryhjSFgFg7CabOpOQuWwEi+WWZbrPlpH8uOXJUe6YSZrnzu6/
VY2F1qNDeQhiXNarjFHkFesWTE8tphN+AofpdDg+LGHJKzIsw8HvvPkOi2W2neMAScq3iruazcXd
0E5LZWlevU4whRZT9difR8A9pLkt712NInjqdTrSYsKhFEU6qFPu/Lm+ZrzkPxdxNm2quEQ1iEpi
8wUYR1nI6JgMsjzmkWvfWrGKr0ShEcrnKCPCOYj2Bm0AktXAPJmoTQH3CiESu4OlzkD2nBcrHUbW
s1mjGo7y3M0Tuf8pHTN8W/GSSnf8LyTZnRMblfALIiF7iGSRoqDn38YcwnMOApSteO3LIgU9mwGu
LECRZvs6B8p+Qt2IX/GnzddoG2ILrAJEYOMn3yLDse6mUTE5CMrsAVxMtGUswPG+MKaV8Cv3XpqW
uY+6mgiop6K7PmR8TiSiy04tQaP30hL9fcHjlcHMFFzXfi0l3oksPwBedrYG1ZunLhdiV2ueNRye
C/Mmy6bhFZlFXTKyoiiz9LqUS54SaSYGzj15Y+NglFN6n5bG50Q33k41PD+7LDhF4QiIRMjmOqxH
600WPbJiuvB1irIFl+nGBsagJsdiM9sgTBNjhTzT3810S6HPD10DjM2tdnODkEHhHxQX37bebYgp
Zxw6JK0ro2s41wZddKPYHOwYxgWnvOQ+HJo657LlqM/RGbWAaZR9N5Q6uEt8v9yGGAEeiiC+5+nK
nkdylubxK0jdufSqDlF61mk2Pqohmg9TWzF4MoBarmy2tRv2yOmzn1QTYrQRRC+946K5+VkyIDug
b8/4aliiYiPduaZwMJyr+a2oYrX3IqZ3us0FPVSSOV5CapDpznSPGtYeQHcs7r5Fe6/MTr9jrpnW
XhnK+7m25mM/ddma741SMzv2T1U6KDQNJjHcqjUpo3xAPtEuusKkSFZiy6N1NmWCnY9Xfdze5jPg
jCRr+13nB94ONxl7zjAm7cLo5l73Y8WJWcuDiR2dU5VnDZJD5eS9z4aSPCnm4jGlmYy9oBa7OMPJ
DjwiuGqSDvd7oImsWPz+4YxRcJW6DtiVzPrGgmNc9sFEt5XKDM9YySxjDfoPvGJJQqBn2kX9AN8h
88pvsi6D7SiD7DVrp4UBiGX4UWXMPyTuq5u+CJJPuPL7KykYuqDTYoZNIWuxIiXF7X+JXf7fqKjb
osMD/wCe7T+DOlDKHf8B6fDPv/mrGR7LOw2n9sL/4RmBLeYHM7zl2aZJ5zIcqcXy/psXXpi/gF6A
5yAdTwiIe/CgNPpV9L/+B3+0ONh9D8s4tjwwXH/LDs+L/x4U5Cw4aSRzkHumMh3IDj/a4TnKE97N
k2mvWAIec/Sol9plSu7ZQdQCRW/GV+K0nxn3Nt+8RhSfBk5mmFuiqNs6eii3bs9B1pWG/8I2vzz1
JCQxAMTZV5mF3fN/yWV2yc6t1OV7+z9/wIV8Tw18KeGo4zNq//e/08X4G2LkT6MZp+itSSOuyJ/x
Rfibv0UzXHriOY0TH/twNXriF3Qhh9PZh4vRlr/YHqRCOGf/zGz8djHa1i++SyEDUxFQ+hKf8d+5
GAlAfLgaYSB6wuZ2WeRrqb5j537HizVzMwkDY5r3ueXMzTrrTJRIy7dEtNUde2Gkx0A9kxQ00aob
INjbSqdev6YPjb0fwVpnSRzW/f1gImogkrc44TIjv/TGbsmxRe1dSWaYAFQ5gOFi9r6qUA8OUVcW
Z36hnLEQueDB79RwOUlvGC9UaSIKhGURX0vC6jCqGafEmwztMjqz96WmMYmQa52iJQ8x59NEjsyd
aYEaaxPHfOlGs2BOhw1hRfqYEQXOLe9A/a7sDymz9TssJthcINWmG2ssXsAxobd3gQWuQkPHS9mG
LtFG0T24WjHXBdCUBasht4L9ICs3WRtYRhjD06G4k47qoaWI2i138TxAF9Pov1dxa5HiTiPE3k3o
Arg82dTvocID1kLaxT3gHvAnChNIOUbZbdA4SIWAItS4xvFkfAIx4vsrYi/xRUnl41udd/GFZne6
hA9KNz5jGwOfBMsKW/jC51Js9htNQr8PvBdCG91rZqeDs1JdW36zZ0O8Q0UxMPTio70I5ni6HAdM
matW+gi6nfYJPWA+TA+WYQ83xmz0t4lo8i8iBzW7uEIo1ZzqwXjRtTMZm6BWutw7taYoz5aY5m0n
zAjpajoY17BnmSOIrCfX0Jots+BZVSURSs96V+CuMzgSVvY6u8AEd51R+xJn+Zzs47iJORRUzTKz
d9O5B1Vj+Gcrpu3DqpgT2I1eQAxGdRP1TXMQbVnfRYlnXtXsqBmazgnG9AzjEDWSefVm6na8ormW
wRQRTntdVi5tUA1gegVfHZgCyHMdez3QkKmY9q1Tl7uSeeMuCtPxGQ/FdGmGhX+AwqafxqqMnx32
VcD9Zoh9nul5L3nQzvdWyVm74KyCgDYC3V2KRRPLS7cZjcYwPur0slsaqTt+1t6FSrUJ8Bjttabj
tOOQumAyYOXPjQ1wlVqV731VkFSCk2W1JY5Zas6YthZYO6P8qbEQuktPPMKQhx2i6DbTyCE0F/c2
t8HKz2NKTwfS8X4vxTFeitcHpOtNTFXluQ6o6wvaeHqswqLCtN2NJ7H0dH0vZ61NhQyoFni8BR+M
pLQdhDeWtOZbYYM2n4pkvOZaF4zLExc3ZSmLd4/YwW0XUEuP5ca6R9CYn4CpqEPmklvaDUmN/U+M
VfGUkRp+dhiFP6FOdu+kGZMn15JHNXjdwUn52UBYsXLqtFU3k53Xrxyv9S0GYutt8ANZrtn6cdaP
O3NdRFlsrpO8w9bos6Yg0yQi2Q5imhFGlf02zIuyVBnaebTtOrx2ely0jHPyz6DE3GuerepTEhl6
G+UyCDe90v2d8LCYTlVsHWPypl9dHfjTqqxN3AutgYLFvAB+gG8m1bsd19bTciEwe3Xn94jRWrXx
BjN7ZB7n3k75uAAVGCiMUUvYy8VYyfskXLnJbM96FSKMjH3njIXc+Ow5r4Rwu9PEGnEXjHH4LY9S
TqeqH6fn1C/oZWb6UB6ESjmLJSIQ72lTLq5xX2A21qmtHjq/gGjTdTAfZ4SfuyYPizfVUJhh96R9
VyW26BszhurHMaVoEAm98ULaYQvbYY7n3Vi1/sYxYSY7cTASSDGZrSiugaaZSImSEwQLEDjNacb1
RUgmaxRWJqubDxn+KLS3KepuPEtg5ChTbhKEReqEvNbWdyH60D4ux6hEPur0fYJ+wvRJ1Ee0Q3UW
KiOjkjkO2l2RnsDCBZ9oiL83q3y8SMJuEBw4puTWbxTDByrm4hWUIxvehAi7Yzo29kSxw2QfLbBE
Fyr12susTtHViSVG16lEDvdxQNK5ORs4hul1mG8HpcPhgDmgvceUk9GrHspPdmIM274P3TOOSvOW
SeRwiilsusjsPj/FaZeTuu+iapH4/OscPezQl6M8gcuBxzrgqcGibg4xLYG6RQUmQxvL9aD8+pJb
wX5UkS5v8RiGZ7vtwYCC6nkbKXd7Q8Dr9jV0B+RdIZqvFuo48IzYfujhO25np3C3pMa8i7Bpqi9h
EA5vfpUgTYZCtt46NWiJJkI3NAc1MXRZxe0SmrGKd5z5zH6X3cYBBgEZehzM08aWWmK8HMuLZEjF
rsSkuuonvEcMiCUu9HmajlGEadVwHWTUxvToykAj43nrVX595UM1wmpgyZxz3NAPbwYRQ2SO3A7u
onbq3kUv8+6a4o8I5pjnpD1PT7e4DGKoogXjzduGAnae7I1ubovSzRkI03kOlSJxnXWqedQR7Ce1
oXqVXmk9hjs3ystTJHWGqiMS+6sLwIL2J7sbKHHFNnX25UTrN4Xh5qPCdv3EMzulWy+umJGgW/Wf
CmnIcwbbfe8TpX30owY/hdsAFfHKhPN1auMPzeJgNo9xr4sHUdRCr+pWJ+e5NsxlXD6J57Iy1bjB
H3iMgYxWK6kL9uB6qM9tyQl+pJLi5PiwGgNtGmuG8SQxy3m4mQvNB+Kz6NJC37bP0q/Ld4zB87M5
NOTiQGgd9eyR2Z694s4PaufCbYSd4u7R6rm1m6hbtYNgO4SmK4MjvCsmiFEUX2WoSmRNLHXJhg2q
fIDmDxKD+jS0u8579WdgY0jrzBCyao8LeNwglnI5U2K5YTTvPGAETo90L2U0rIqKyr3C1e5jotqu
2FaZH+8jcBSvBbObJ5uls8JN1VRnH5jLNsIogHNxtseDPWbRSZFuOU4g1bd2W6t9EEBzZGZJmVNC
hTAw/J45x0SpVpw6ag2zJH31pqb4jgvwDpjXvSsBtcXe1JbZfwvIlG27ERczG6OtWcWCkZZ+K2K4
xsPA5d+1qTxT1vPgTEEDz7oH+dVXz2Tbmn3vNG24cnuPFSuhKHZPyqJkbcrC7D7mMiGNZY6rmJTW
AQhbT0+NsOI7e/b78dQZkkb4sqtoBIOw4bz4up0+V67HaGNiVW9XA13GDY+fQHfwtCpKiDkCNfjM
MxdKE9AaZhodKQLdVdlrjHrJh+jj5CJCU7sU5kDUIZCQMpdZMDv+Qtwpoa3fKCA82ULjCRcuD84W
ED3lQuvpHMI2VrIgfKqF5kNzifnQLoSfZGH9JGXY7EIzAmdABeoDmYqAj3w3kwsgJiAvdW6aFznR
gy0RUYqbfBP2WhHlx9yi2NKFPXGjvbbaGMq6cvPYulJslVd1Yw63wYImShdIUfqdV4TphIzY8J1j
5NaDu+kXuFG3YI6scWwuwjof0q2hFxhSDhzuspnZLK4ajjNP8js4af4OUbJJoqpzzQYRjFGjqBxZ
iEs1ax1PsEneVe5gE2Lq2CUCP8aHsAoMz0eiWfhNCWCWKyDn0U3oMtjmrpgmWjamcT55C/+J0mD1
6GVqulAZbjFmAb16WgYLtyx2BMfy2oxeuYHNncBdxRb6O2RqwU25C3iKOCA4MH5Pe+PPlXeyATW9
+6rHbxRBLK83KfvNYzHkAK2y73Arx201IeKFeUWznI4OOdaGglVzYtTVaYnBN4TlBFTBhOaybsNQ
ABbULqZDxAobSoVjvDGR0fcFRW1i3bJn31QY24h6Zt1r6aoJ32A/FZed565rxyPFrRODLc7k9Oa1
p1X2itbMCQ25KcmvNfN2wTC8pmFGook7K98gOrKxyKQGhFKxDhzGymJ4WnIpH5g6+8/EOzno9C5l
zEhkXKrQADHEnIzMMdJNVUyUsanZetbacMJ9SyXL2Z8GAquJHcaPpeHlOJaJgJFqoQPqXTcOzSyw
cJsJ43Pr4l50vbDdZFDkoutWOBw5sqyE2uZFFkn0NqPxxvYmhvBsIvDl6HHdRjN7DVb/cxv1h6bL
i/PoCeeZZUneqZLHAQZE/1z0U7tMwHXKbmp+HubQNYCpxQi8c5m0a+oiCIKxJM2/9Rn8twFW/23B
FUj1lload/+1Xvd/eHq+fYnesp/yK/75A34VSnz3F8fi3jURJKTlS4Ey9ivDwrd+YSjhIHpY1m+k
in9wWP1fHOmTcqb6bAF+2//JYbXVL8rxoXG7/BujoOP9HaXkQ+uPx+3EaVyZrrkogb77sX/R8KNq
pG/WOU5VBecyauL0ygGifa6mPN1XBqUGPsNxsMpByEzKTvcABoN9wtpyVOzf97nsos9aiGjX9wzH
fvex/gRu8SOt/h+/HQ2R/tK54Hyk1YMIMrwwscGXxfmFNuzP0iNl+fdfw0GjRVA1lYQh+KNwGQ6T
0eCJkccsJyFCuxwVK0xf//xFftSjfn0jXAXKs13GGbyTH1+kxoYQ12kij04FE9PgsIA0gvU9kcOq
UUH/F5/bwh75z5KK314OGohL7Sru04+f26DynrNzLI8Ti8jlaKrq0c6w1DcYxR7+/J1xJf7hpZRl
SYHc5nMq/4BB0YT7M6IR8tgH1HvgNKbDsM539N6gE1k2WWTD2/z5S/7xqvDpTAChL3BJI6Z9lJrN
SCdD0znHpmyPtqqEIOcGke5vXxg+bVPLnca94VOw8uN3VuAX6kkakeIc8DI0bveZNL25/fvvRUhL
CO53Tlwfv6nEnBTRmNg5socrrse+K08yDP/i6vvZB8b7sLm+AR6hy/74TtyWjDq2XXGsnIwdwbjv
vOrXwQ2rePit/H+6U7Fn/+4lll/hd4Lr1JBiK0kBHr3mKmyBk2FT/RWl9C9f4scJw3JR8xKeTYkT
urI0PzbcuKPm2LFcadXUdfvYD701daL73DM/d0G84wskW+9x3Przb+inL/tdsrYZ3nJD/fjO9KzM
OMS+eMR50h2KqmzvUzMip0xnNQoFwbBCVkw8GhJdf/7Kf7yLGUfiGlluLRanj9eGA4mjT9zSORZG
famke56z6ZiU5v/HV8ff5jHALYVs/+ENpnje2xYh9TjLhhbKutYRASdRfPn774a2KYV+KxQlzcsS
+bsrJEUUp4y+4kkTNtnOZo0Iy7EiSw504c9f6WeX+4J/UsvbEbb6sCSZAn5kLXilzg2C19azxm0c
GOo3tNe/vB6Xz+XHRZapNw9gulQclj/rw11lALWEYlI7x1aW1clmO/7K7Br/OBJt8Tg4dnEfOx40
wYLTA1wgx/mLMpefvE+bd8dSaLJNUB8XKLYbda2sRhx1i9XNMIPbuXe9v7j8f/Yi8K8X5LvAZvxx
rueLpHYAb4hj4fbOp2n2jOMsAn3621+ZLX1LYo2nLlx9XKGkqtjJNgo3AlOF1VCRcouG6C+uiz8+
hHkY/u5FPqxR4VBwJM95EZLYxjpQ1XQIR8M4N10SkX0JnL/46H6ycnCxMyNjzeVy/HjFTxltu+iY
9tHxAXBCDBFXqgYcrcsCnyzI5NVIvRHm3SD7+08Ve9lR2pw9PWl/vKUb6sFafOv2MZ0YHwypKzaJ
hWD251/aT9Yn2P2Wy09bmtw+3mdpRn8yE2Z5jOIk36EGtZeiEu1l0dfeX3x1P7sKGRD6tGIiS3DX
/Lh4UDhjGVUtWfvH3iGLGX7B2hBu/vz9/ORFaM4W7GLE8iT2P9zQdTQ7CQZFJMTWtvZIT+2WHVbw
998KIHvpSuHbTMqtZUP1+3Uw0FoPPUlXaZWArWPbOYWpaP/ivfzkuxEmo33eB49NtRw6fv8q5pzh
f8xK9+iH8ioE7pA2F1X/V08ODht/WAN/eBn7x5fpcFL1Ihq7I3ZK61JmZftWGaGPY9zdF7npHcu5
bzTcu8C/IAgBd81Qw3hSbQh5MqtI62yxihOCcMTcvjR5X0FUmCkhNRrzDmrMhi9kXTjYdxjMOBjC
U3eT4aNBpxo0tsPB6i8sL2/bVZY6ZETrsd7Rt9Yc5Dg6X4Q2XokDTFvZ6OK6HhUZq3w2KEQIbhAe
rAsXbO+6SlV3jxjU7/hamJQpooNubHLjgIOw8MHjlu1XVQzAdI77i6hlfJymVr8jEegefNHfZYR0
XkRp0bpYOjJ8AHVUPNeOoTd2V+Q4aJgErFD+uyd8n+LWjefQXkFo3oL0Li+dOXQ2aYji0rqS2Uez
LA9dX7Oz0FL8X/bOZDlyJMuyv1LSe4RgUEyL7oXNxpk0OgffQEinE/MMhQL4+j5gREbRzVlkRvWq
RUoqKzNDPJ0gzABVfe/de+5dTFBjjpmsYDc6xIU3kW7fEks+NLOymWQ/3KJYWitvIJgWqEJ3Zfp9
e0dU/OzamvcjY96aoGYhNKKBvXJIu7xAZzSsu3l/bMhb3/KZDqQN0GbeT72B14k2ywph1GlSVOet
kxrrglkIPWoalotCFAIe6/yp6NFF7kEi7syiuQsTzKiM2oNt7dR0vDgx45ZS8JfnuS6T2Dnas8Gd
6sre33WUdGGK+LyZi8eg96NnjLcdrrG+2GOUDbbDXG4Gc+HZNBK+BlUZrSaxygDRkm8ewVuqfphv
w865rrHeKpx5Cj/NNYc2gufxShtikyM3MfL/C0IYPHOB/L/+RocRxBZhSoAEOvq4XtVHG6aGwRJj
Tg9mr+4e0bbHt1rUmnd1QhgmFlg9Wpbz4kYEVnINiRCCGxCgU3teJYTrduvSqaq1CiP3yo2M5Fuh
ozBnXO7P0nFsEycxwolsnXdOcDaFGa6fLmYk70a6j0QmsaBblQffVxVpcIKQhAxCESQaH2BRWvdg
YalykHTWWt1CsfZy/TWK9XJa1yFWMvTymrgpokBkWyYw4QOec1NuPS8Yf+C/764qyCmM8fNipghU
CtN1I/qnKGmHPYDLHM1u5cSPTEZaOtaCEDRV6vr1oJwG/p7pMIbC+WnhxYc6nxSmw5eggtvOMccH
hNNeh1TaRGRm6mW8YzQDeA2KYEoM7ZgQjFJB0jk3c0Odq2HSTqHoutt6EvF0AU1CGgezKS0k4WKs
ww0bpuXf911R78c6ao115uu1XE7w7ertOBjY2hZAp5p4X7etTZdw/lxSLB5W62+SDPTmbRuh7Vh0
DRJBdvrqwWytdN2O/fxhRXsUUrO+u1Jrfow4tXwBwjClz3dJqxcTae5GvXEZ0tbr57kGGg/GvSsj
KPAeS324wZv5mjB7XxcpoSsKL9S+1IiLJlQWKlZtmJtAIm/qx2C6IKsrWuRWjKxvEt0mTg2EI6EN
DAcdsBIry5fugaTlvao0gyAQLfDpTMp8LZLgQExdeIHi4N4EC7JMneIM4zHbhm+/GHm+L/pmr4YQ
WHym51vGCuZyIGBszWpanIemVZw4PDY3Oc7OvTPMiE0LtjKMGW+bC6ZcPouCdOozAJUCsotIF1Pg
nRMb1J7jPzEWRU+kDuw+l29VRC8CctIWXH9+H3d2cdFbqb2TPc7NkE7/gmaSxPPVgg7yKndtASm+
cRnUXjQFPDeBh249+S4WsCHSg29hNhzSDs/G2MGkGyVmt9p1m5PKiaxF7JdkxQyWtmCs/lwaiXWo
SyMF6otfyIWosXGCTKxFwbzOEL6x6OFvxkYnz+vMmQD6RUSvJvAvbrOouuorxiaEjio8i7hbmiTq
LoMoa4ktI2hjiVF2ZUO7Lm2TXKsGEVB/I3QO7rqrIdutfjJ8vkqV0S1s2HNsZkT5FIChLjvYSA/Y
feUq4k8WaP+LBxRT1R4j/63oef7pflAOBC+ZEW0NWfgIUCb9J3x2nvSSJpvjSkwHhIfovlZCRx5e
3aI7lXkE4VBpfPMVLk4tB7oCHiVcsKsTchPYIMmtTFtYMePUaSzx8Eeauyhagk2w5Q9L5br070d7
etD4vTdJEkxE4Yl6a1kzuD9Kzdkipw6pXR5gJycngEuQ6ehZv8HgwkyWkIh1auH3aNq4XUMEw2SD
AwebcyrFChGAvYuMwFqgA+0lTh7T0pdCFOGKzCK0AXpgjndx0pWAtQM8lD5ZOA4G1rUfwVTv6ua1
qkFd1p4EVtYTiheBuFyT8hkvmc/kV5jBHJJoWvMER176TLhTsdGx0XPzyi6uRKeHq6zXASq4pf3o
a8Lb48VwXys09DosxlpdjXC+T+pgmvama4cXVdd9r4saSA3tXyI/teluwA5lz1MqBjrnCJ7XdVLJ
RVGojG+y/lNx+F8Wix+1yd53GY/OY+gtBpfRDAfYAEbJwn/5/Oj6wTlMNw19bhqTpuoc90aECasc
67jY2/5m04WPKXC+z6/w+w3QjOAH0+VD52mIo6K68ksRtQjX905+pUm5MQfxxcH4o3t43yA4vkKl
ebLxCiZ89j1kjnj8qoH0wZn4l3rs6AJJTDpUAHwV+I510mvWLm7+H0/dRxWE17bsowmn7objdp7E
3yIdqBmkqS++DOYHXxy851rmXRWhJdhD1MiVzD42FRk4oX8SF74GGLVXK6ZR7lbGdOcR3ZxIFeUA
de38KRuGajV0tjRXYejFu1gitveJPIuXWYYXYUmRiPoI4KkVw7irFfCXPh1/2PNh1dN77zJRtWYu
kW9ZpKTlw6JD5mGSqs7bPa+jzhNpvrN50/f2WmB+IytQUrM1IRwQzgAp809G5v5sVifM/juxvD4A
0yECSwTR9dzJ0GB6YTptg2joojVhOfkhKWGXwGTs0OwlzsGL3J6UPBWvmiq3t2bdsDvPZ4FlZFva
c1b1pJcPCVzLJCqcZ7/qrAsTVdLFSLDEI+8goQesYkB/Kz8yp4Njt+mjbWbVk+1OOnlGY2cN95lT
8yHZZWZfdNOgoq0SeIX4K3X10ASVU7xA2pHxOrJl+NpZEr7yiN4h6dvumcxDNV1XvfDbS88rDOcq
hWpEROSUqxvSHpoG8EPSYRfszZKxZn+nBhoX9/1oNuEmT6i5FxaLUv3kYBYTKxif9n3dmdkVacnF
+eRY2YMHZJvtZT5Y5ZDrnoEyMe3FI1bfs41pm6HrrIPZK+1HEwUcQaUXfqMxJ+cYjjB+6Bj5EHPf
i3MflRDmUXQDXhM22Nuj4RokR8IBml4odBY9PRVIAFbWWOKd763wUuESX3Ze093g2BpPtWGwzmUG
BzOC0baxhuzBtOhSdsBDXGVwWp4PnxyRxx/0nzmR9nhQLVx6qRmtldkwEX87voJ04ijr2qbOOj4f
cE1Ruy8urdGrwcaWNIEpuAd/lvzMbDyKlG72Seib0R4Fh74Lp57jN2EGy3SU7l7lFjzBz5fA+Z06
avjR5XPJRuR5Rkl9tH74dZ9NYZc7e1mKHefSTcLm8fklPliiLIMUSHp6xKf/1riZkGYa5Lc4+6Im
waJ1Mby4Bi4T9EpfXOnDm7Ft3fNNwXzNO7qZkcAPWeOa3kdN16yZQhCY0Xr/vK3nCovuAx0wGqXH
LVK8o2VLMAkdsMyvzr0/697YCv4bHxvPxTxi9YWO9PyohU1c1xCNGK732A5uJxmAsqGa2HBu1v95
T961meFaNHBorByPu3wdBW2sFcaeMYq5rwxzS1sBryyP+BdP2wfboQsyBduGS3vtt8EaKqZZcF7q
e56Xdl3UXnmSjP5BTsM2BvwFpqe+rXUjX3/+BH6wz3NZxkQ0jnjBj5tgvJ82aSZS31PkO+vQSpCj
DMrEGIzf9jZBBCHWCLm1f3w+8ucvj/+zBKEKx49jEBlGQDDQtCepJa+u1dTRyTb6rNt0yhQ9RIhU
nzZa73/5Inzwynm0Z0GNzBH0aFR/3UnbuJLMsM1xXybtaG9Lu69KkqGjftN3yRd3+UEHms8UE49n
O3PT/uilK5HXEz6uxr1jNe1JHI1bH0fvshjACU8UJZ9/lR+84gy9CIegS2nymh+9FW7AAR5N2rBH
f3lO5basjGD1+SU++vDeXcI+ip7wEJW50RgP+95H3s1OIbyzOP7njyTIcQfPHvgAbuToPkw4TspL
nWE/tA6UExj6BHv2zj374mPXxmLmkjW7/8aN0QVmpOnx/+LoqVB4IasmSMd9rfxQw45BBYbAqttO
wLoOn1/rg0GSR68eLYhr6Cbv+69P4MCu7dkTXRhYl6CY03zI17ZDe2khaRCeDW+tzqq3A1Ignc5a
1NEw7j//FX57MDnT6w5XF2wGzByPDq4m1UkGClzuTcyZYLFsTW7KXkvPwwSl1LoRcGI+v+JvT858
Rc/WXQaC2IGOK5Y8Q/htWUrurbrJulU9d41jlh4d3Ib+4/Nr/fYi0OxkcOCgUmB34Mf++gFLezIJ
Xe3lPp/1xmOztvPxi1ncB7djUFzgMDcFrqM5/Ob9eRx26hRy8pSIYjgUkD13HslsX3bh3ee38tvy
zK1YlF8GZSrjg+PVqtZln83qXrBCHk229jJoKziaEvynt8Ige/H55T64LTRG7OCMhpEK/Tb9K+uK
jBtd7bMuTk+cqa95CRuw2NM/PY6gsODWDNpIOBid41lSFNUpFnEy9oxJNxKUI2Oys2Lh/9Ptey5e
BUNGcy5h6Zj/+jUxxyfcAaLFPkLAGi+rHMLfQgFCuWfuo/IvVkfHnp+s90dG7shzeM4pnWme8w+/
Xg9SZR0lkQ4e3GyB7OGPyckcJPwZHWNufVMlA5CqLYlEVlY9EcHc9MVtUWvjuoky4wWHsZ+cjaUy
jHXaEQepmQ6Cy2ZuGeGVMQa5ULpyqyXxHAB9TGRSpPd4RrS3Ze6pywHBMOm+6aTQiGLBGF29sIB6
oPi0T2H3e+cTz8xVRNkAeaXisyDqxuoQaSLh0CxzFqBGzn3ajsSZFMTaLlxXw7uOwgd5T+BibvOD
tN0r5Y6ISpLidAq1YZNFpIhOVj8whnH9E3/sFeQUJhFMpEJ6hUF35ydatXIU3LBG+pAlcFY1YN84
1xiA1zfuQLO784huLcWEnUf507jzHDKbIXUYqs+2UENhOw0UpbtGH+38zBU4CrBSoMaUvfYTVc94
Mhv5SMEs8Xs3Qtdu0tQBF192MFfH1rpqrSg81GqEUtykmziubLwFk0ygqhjlZY7wjRgPzbu0SSu6
L7TKWvWWR8IjsMMN5BEg0vqIc1CPuo0VeocIADIjm+9FMp72fvdUdsYWV0WyAFsqLqrkue+bG18z
vLPSYMO3talZ4eFrbyI99ckR4YNDIAHcS0dIXiqh7Qpdxk9GbZvrPBNk8LkEGWnFDRb9+CIKcvpI
aC3Ar0c7l0HQnl40SPCO8HJIlID/GB/V+8mVTJ/Gqu3XYBBRj+ZN8ZCMuLV0s3qmtLWXTSPQ309+
sTN4Ni9r7PSHOLR/oD0ZbohjbYihkfKi7ZhzbTQvarWlN9kBpDtpiPCk6Al3eslGUT1A8y/JuE05
0m590UP/APFp0sm17eEeershV36uV0+j6aSPXYAX62AHcwDPWLnU5Y4f1o/GXKwDkrMucAw6z2ou
5dO3qj6cC/w+SlsSdpyerofR2Zyg9Hjlzk0BIhicg2VpNAoyaDKp6ecHsxhktHbnloI9Nxeyuc3g
zg0H+dZ7COY2hJ174Q0qGAHRiSZlXSuGAxIWjCOG2dCjebd1Os9j5gaH+dbrcMMhNHZKr7OT+K0l
YsOK1Um70NIb9dY48d6aKPpbQyV9a64IphTtmg5pVUM9RsOGcafkbFtZdnsCZjy8yOc2TkFDnVmB
O01Qwrzguqia6YF+tPgpAYzsmNd0BERbZKtb4OphyidYhgZPFjvCUydaph5p7uS7GMWdYyfp+RSm
gqfFkTchDIYH2VrGbZwLbVM3QXgzaSlzEktvisMk6/TWmCa+3Tqmnz2JTD9xPNWfonLBpGZ7rXsW
pRB5Z76XvfY6Jg0RIjwMLqrea5bAfhX0ojuwW7gPY6BexdxvW5Wko6C5z4qnSHhqTXaIvU3TcfhO
6CMciWCQs9mr8PKnVo/wOlSZeAgGkK58pT0i97A1PVIniBPc9V5ufZ/SWl/RytYenS5ObmIj8J+q
th5uCfUuzhLkJbjmCrNlmlGAcBaJDv8LfAoeM6NMGQZak/NDOiLZVZrs6rU1YPRY2zKVdOMJl1CE
JHfjd91rtAuFW4skpCCx/AWHo/RUE0l9LuQcozmZ/YueNxPJ4l3r3RuF3sxWd1OzTksMbd0iNvXw
AS/PGDBLHuJ8WWlN41DO6+aj1zT5weZgC1YkQDMPBGbptVJoq1YEhb8E4UQsiSIy9IRVr5UrfewH
QPlBTTwR6RLm986txnQ3CBU9j9DDgiXszv4c/1S3qM0gb5iJu+106jGZ040qDU9xEcTVxlKd+4Kr
wzgLYkeeRLhe0q0LkfquayKzWhud0e5slDHfitaOrjqn8J7LwegOvUF/fDBQo/GNAl7hKQh5C3M8
ybzzNQ/JEkKPQ5OowmgITBZm+ZArvLhdmBNPLER41dn+dNvpsXY5kj4H8QxrB8v4lGmvHZ5RnH+5
6WeLttXti8mPHYaMmdWf1xPArymyrGc09mO74Zmvf45dmO4NIMMpDpw6fCgwGPpM5d1wL5lSYmXs
IQHnYVYzcY0LY1XH7rAOtB7fVpOk9R2+rEkttYLzdqbpkH5m6t/aJ0EvwhfZQkFPo6k7bZvEvwR+
4t/w+RQXqjOYVTlt85jXirxzEHHFqmHkURFoUVePeVd29SInDqFZBhqhX0aohn0jNIgxRBeoFVQk
EgxQ9s2ex4qsGyGq+FLGZrirNav1FkqEIFGK2G7hbYKmBwhLFuYcae3CHm86n6QwCFELu3S/EUUw
PjP9JFUnGWLgynUxOoS/BHFz0Yy4NJZx5w80J9UDAIlDr3X1bd7XGBXlUJSXkkCU8qpPh2hHPqz9
5Ewa1g2JdukCcP2wr6HyrKvBbB8ktrHXIcQztyII1zuUOr1ZFDPh3aiQTjMKIgUlb0C+LifXiyDL
GUW6YXymnYclwqwNuHUSnsIE+xj5p9+Y+5gnY2F1zUkaZ3qy9aXWg+BsPHVR4GK7BGlLsmlUTzeA
yIeF7Yp27zq990gVNRwaU4A9MQYt2DNgdcKNMVjZvmBKBVK+HnMOwzydS9OkSX5ZG4ShrnSU+8vJ
68etXivrCc9Js5ekFF/oBjAj5btgwEQjlM8UuuIIFrVgphZ+rQ1XWqOYSGS2+uFaYfcSVhnoH5l4
eQMupZ/nXKwTTwzBsXaXRecuUWWDaiw0LJyDrZBuhsl4FyowuuhbNB9vL0ZHJvBVpNpV3tOKRXiJ
538Z9pO10lzo+skku1thZ4mxEngaOZtlVhFuQw0wpWGI+tyDDbbNanqp0pPDAzlYQUpqfQ6Vl7qR
dbOKdXJJWNCt07obuvyqAgIEkZf5ebwd8LtzwHAhyGY+x6KxiuhGWyTY8DBnPlzZugt/TM3MDvY8
hM9ePUw46fIwhb3VeA1I4azWF5YKxvFEZb0W7mE/NNE6IHn7e4W/aKmDZP82wDv6aafK2+soGe5t
O43uUDRI4HWmrrZK1wwynkS3dRyERCPw4uWkFfI1NdTIHN3C9jPnxGbDsiZBYTUaQYu+yNZg45b1
yk/JDe6J6lrlpos4ALZzushD1/4h3LCVC8ev7NvJN7J1AXNoEfrOiRv3YjNmGQC+1p8OeJH1i0wh
wjG1FCh+0A7jMobMd9OSovmjnCoTKltTHzJ9wKsUttDhZdlpTJk7K76ZPBsm2BBlmOi1/gId0nCL
Ib/YM3BuE46zpX4Zu8pb+UUVnLeZbp/0vPC3YzeLn7QMEaJLdBBNlOIVylxxadMSv+Wx5yiciBMj
bq39YATdA6w6cZo7xnTqTsawY9oh9zKMSPXsrGJrpvWide0Dh/LmWrlDfUpqkjiLpFXuUid2Hgmb
Dp8DKwkJZ9LtTR+LZhVMRnpWySK+al1CslBB02jLCfxRJuqENjDDV09E34JBy3bCrtbktllbDndq
WTKdXo8wps66qiP4eyq2ddqSThX5DBFw3q6Qc3M+nbx7nwXrvIgqtbfb+IfhumhsNOB4VpNgP7fs
hbJNeWJGAcnOYZedBl5irjoySJehMWTfiaVh5iEQH/kWNQK7Q7srU9HtuiRxV1rnJRvup924Mfkl
pb/1SzbPz6vg34puZ5b//91Is4+qRvrbQNW7lAaUDYw505cEtSCNKP+8zD+yXP17yJnbMudfx1Sa
XyA17f95+2PU+6un7umXfwAXGXfjtfzZjDc/W5l1/4rBnf+X/+4f/sfPt59yO1Y///f/enrJ42KF
Aq6Jf3S/YGNYUl1rVib/126q1dMLScDwZv7j4gkG0n/snvqfWfzxT/mLhGT9YVoo4lnl0JEzjqGs
/tNS5Zp/YBWikQYESXj07viq/uWp0sHS2LQZbPwWtF9pdfwLPqP/odPgmFtDkOWxfBj/xFL1ayvN
pauAFJsGEGMilCeuftQSTZLOBJBH+K2i8kuSYeuIaGOQnZsOYvvuc/rAdPGmFf3P9sJ87/QV5hbD
3LpmSnB0rRDoZVnZbQBfryQgoidRh3CT1N0UJSExfv1IzsqyU/e+RXTmROrEjD+3HpjVLUxC1wd4
8U5hftE6PfKU/fVbWfTBLJtf781L974XFsD+8528DtYVpOEuRRMIAnqpTHdjMGEEmcL7T0oX/icv
JaoiZE0PQH4EYbW1u6Uwq+vPPybOMb+0Yd5+I8+0iEukB0j3Rz9qw8AcrEgKCYN1O8mI3AKxD2es
KMKh4HKIqNsqW8suq6yXEIOd6SQuC+h4ky0XSdpjAIqK71pT2NdBZ2SnloSDJ0S8Z5HfVAO0PKtQ
393hRzYSsIQU1SmLc6fHCq4oy7BGF1A/Qcn7jra2Wn1pRsTkeDHIdkjPVN+FaZ/rtbbiQLCpRLFK
MqayVCkyItdUu1FmeTMF+cpkgxJ1TxU2rjXm1Er6C+JjT0In2Mq6PGsdc8c2SZ31gOpor0VYcvtn
rThFY4RwU1knFbZUU+xS/66X/X0v02pBTDCZqIO7F91dQDPWGymR+3JrNd0qbzHOd+H1hGzRTS4y
z56DPMndG9e5G5zYERkF2LD9IDsbbXXISV6ht70ZMOCSMpovJdlaNRHPG42zE4y0FTMnkhMRYYnm
vCf4pbVeB8ooT3DNTK0rFLhWXdK1uHc8/4TRNlFDHPAzG1krhVlMnCW8/MQud02rlmHW8vFwGV+s
qlrdlI19zfe5SBB2yI5kxAnEvQu/1EyalVE/R+6lWdRwkynLyBtViInwGJ1Ugjez98h4RmgVH1JV
7rTmgnYEIdDRU58EayGe66H83rY/6M5BqK4XxOtdtgE6ifEqboqdZ8Cw9twNp9RliHH+Qvft6hB3
wffQzbVzBI1i5cr0EkKtwohP/2kZ8miZiKKvaIGUP0KrJmykqvjQUEBD3IRO/7PlJHRtTmH55Fux
Sx1kzy9N4Cwod6O9q8TBNaT5DXJKv2+JOnpUPRlK0vLDLe04aiiyH8O7vEqLZYYKa4F4EWGcmSKy
WgS0Bw8eg/INhHp31TUcEReFGsaG34LgbZs46l0B64KgBMJ/zqO+is8saV0ipHauG2wmN52Z15u3
9/Qf7X8f72zIrP6Tt/bvbZH/P1HZaOUzBGHR+mST/JlFx3viX3/prz3RZXvDSYzhg0nZ/J9/74lw
Aw1B7r1LfAsGuvd7ogdS0GVXxGps4OB4vyl6f7Ad8rdm84DBTzT/yabo/zpI4OZwvoIuFAb0JgZd
3tFOFeORI7wP9W7cRMQh1KrubmUfqoeo7/pLa1C3Umu0G8pBujZkL1ano4BhbVcGREqbuumRML/+
Cf18vA9SX66LzGE9mnwWBtGhqs1i+3pwkOby42kmURGDmsizn4lDC1G2DoRPIu/rBHqwU4ryqvLR
LtcEfszRVu097bScWCcnJX14BMgcpOnVWBLZV2Y9pGIi+QbLUXdW4ugsFRNZaJFPLzPtykNZ+g+D
hjsBEXRJfBcJ5I5GsQ+wnd3ENGN4chVk1rE+6MyVKSshIFlV599UA/gBSQfqIOjHrVuSp9chYuIF
2hp7FwcplHjdV/eM5+wdGuPs1Ye+Sv5ZGD177LDEbyE3koXX3ibSzAlLDdh3BPaWlegtN14l+aCh
S3UC4zukM/qrwpZrvfb8MwV8mRP/JIlMaCkOv6OtiisqQZvloYa88EgOLIz4oFJgDELy0hZNb5/b
HcBxepOpd+dpWUtj0IC5b3l0eReTX0r151jof5aEL87NiIywY366ImzLp/dn5L//xl/LgfgDzx7c
YeNNEsok++/lwPqDORVWPuRFvODMXv8+Ihv2vFJwdJ3lRy5TP87tf52RDcFKgXkOfxSWJXwR/wg7
cHxGnn8xVhu0EPbMH9CPCirTZa+yM6XW1KjlghnEtCGnEl2hAUpLIw/vCx3S8erz5/W4IH5xnRPp
0XQ2Cy1C7SFYQZyiJJ9E+NpPnM5HpQ1fzDERNh+fNW0dhKWLTEHMIqHjs6aEMYChJVJr9LopgdI2
AU5YDox9YprVeRqQGyEnK9lmZleswrrxX2Dt9ldtMaT73Bcyh26cGif6iB0A3V6LJj/1w+ZeMJtQ
i9gDCuw4oXEidbN9HhVzGFKHXM4FyeCBAM6nbHAXyioJnZUWQsPUuM1ZTzhbuaDdTjvR6FdxZrbh
so2nYNWBpvrZOVG5bj1CMGhBZxDsBi36GTpECqcF3sEyyKYrv2bEDmpkDLd1j7cjlR0oRZpZp7Xu
M4WrBRlhs9eFX2U23t5D58SRZNLJcImNzsCkhB6RNQst1NxtxcitJDk8gYEufRUOi1Y0Juui2zev
eaI1JzAq927I82D00lxrLhnKo3M7Z/BUZHhbwQmjxuk0JvPrahiysyEiyluQQ7kM4+pBywm/RYdz
nQg6E4Xtno0c1LEVmBExeE29tHytOZtDfulR4dsIAAQuCKzPIkhBHoktqZ2uDW0Aqzi2D7HPTDAf
RLoaidHBrzPbr3r3oitAEWUts7sZRmgZQ7eGX7vuA6CLaQjmnFCF1tRuRuh42HjnhN8h2nqUrisY
8nuz5uCYVhaXn20quhG+4t1gEicT/ks00hznNNpmnb/sM7cgbq7VGUlxcdPJ9VXv6ddMeeBSlw2v
ThE+hWZ6nhdsmKYTPsMRo/sEm3IlCm0bK/26TJk3zp9oakX+KhDRoTNoB+mD+WLL4MxIXfRzSbbM
jHyrVwNxbSpkBNNa1+D7hmWZGy+Jk2+sVK8B6ODU0pNXnUHeOg2aB5t/ANEJ7y95Tf34jFHWSVjN
2NEeuV8f1QdYSFsNdBQ1xmkUpNvOAkNOEvi6YkCMCNgjwqgO6jo8w6Si9FUC3fqy7uyLmKCNok/A
PVoMQS2Vner+8NORFWHuA1Vkms8YpsGjOckgctF3eAmkFTP98QBAxj7TVCm8C3OMMFQEJLoH7f0Q
mg7pqqrlw4Cn5gSEQ1nh2ZgA8p4syppSa4OlSb99TIOCojA8DYO03DqN+ZDqPjcQeOyOXC5T8TMh
5dukoKLIHMtddm65EFQzS0D+yYKIUKJzy65fNS3QVb7Ya9DjPjBR+rhalrWLIOdFTWuTwYjWQoNq
3VtFWDG4svysL/gehF49+2FZrv/nvP3vNKXmrdK0zM+O21uZPDVPv7Sy/v5bf2+wwuUkJdhM33pG
/Lw/e1CO9wfgHh3T/F87LHKkf/WgxB9suzh/kdJ4b12ovzdYU/8DChBCKLSXCEU4jv+T8zaXeKc7
4bjNFcCxGHMTip3ePTpu4zeE+8lGsO5s1rjFBPnwPjKd4Qt50PE+rkMPn6EAs1gUNePbXvjOhdA6
OlFrjPzWcGf7772ueRvwNyEBPl3ab8O86r/qeM2dmvcdr/mKmKfRWFGcW3S++PN3V/TzKSUIISDs
yRigeVW5zhIutSgnZtW1ilXu5PHBI6951wXeDRRFwGo1f+s7kEODuY+fnLQYzE6MujfXHH8T1CmZ
Os/DaTozhrT6Qhb2Wy9s/n3nk5Zt0xeEsjR/Ue9+XzB36agGZGdpUOYvivAuVN0G/w79lHxeguEX
cNeceWMvX5pSn16IVlR3Y0iuqo3O/DWUMv0GyZlcvYFUpncP9QcNRPP354RfD1q3S4Fo8UzyEL//
9Vy/1gl4GJ21JIjlPGYcAKfZLgkCb1VEisrAUlYYVXmaYYpY65oe7jrGglhcIW9Gg3CpTcL8chyi
U8OoEJpq1+gibJp5vSTl3Kn79BHBr7cllrS5yshFe5ahkW7zsa5uPr+XNznr8aOBqocKF5oOVe1R
kw91udI7aeE0lVlES6qhyTMMZrgaKi86UQ25BnMkrr3Wyla9FGhxmcrnhZ8uipxya3B87VoOQ/fo
UDxpjNiKszzV7IcB3yEu03O3iU0yrmMMiJkWEtkk+z3Av2jdhMljZSNhiAP7wbcRrnSaXBbFeOmN
cY8qw8n3aZM5F9RK9ZnQgok4qQgjG01YI9hEObHpiUsAhhyJVDYzZZ03iIpe0DvBW8SsVJ0yTZzO
O/JWQXSxGp02IA9HeJUatt9yGpKHzz/L3w6xPLa4QWxhcToHDOMcvWaVC3vGRg69xuSXX5Z6WmzK
ROlndBeQChivWqKGS8nMql3mHDvznWwy9Uoob/MsmBue1yFA4oUJ1nivgNmtXK2ejeOFayy1wKqu
SIYhSRir6HAaVvn44ktlHGQVkLWZDdqDYaXhWTWRVgokINYXY6gPZ14qk00nHf2LB4eV9bc1hTdz
3hK8+cj+9ufv3tHK0ytCQnkJ2rTuL8LclHQRYYnuK5b1KwTa/qZGuYgDM5uum9oLT8nVAYPOAILI
7kl43+zWHn82KvxKuPrB+uqxlnuoL9E/c7T/9fXMwjHvGTrba+WZ9uxpeI36kV4trFN36L8okj74
GCjIgPBT43kghOcp2LuPoWR/UN7Y2etxbN0HvRzL+S1OvhClH5di3M0vVzl6SzMviZ3WItQ6teL4
p078wtko0dYtRFeMm88f47msO1oREJWyR7OjAk+cu1vv74hHMqkqE6VSYVvmqaXl08tEhteZaCz9
xkRNzqZRKp+qQ9eLK78IvvIDfvCRQu9jCkThSddLHH+kGlx9Wvw2nmG3vzNUTT81IP/r89ucaYC/
3KcNfhqJKWAsMhR0kCu/3qfJkuuRgUoujd3cVK05R0iN2yTurwfmiH58ORTkWA7qZe75yCjTLglu
ClDdlMARLDWufClbkJSivHbaSm2JRcPrPNy0ZlVjp4r0dUUBh64ygiA2IGmwfKSLaL5+JmH8xaz1
+PmwaTMwwGOnNPz5XEUL4v13NgnEXeTU4cZl21kGMvYWzkh+5+SQJfX55/bbxzZP6tj4DMBXMxbo
6PGIpgBok6RgczMnPAnGVNuRPdCfhk2Bja0N5I6P2v/iohwFj2+RqR3rDcclVlbE9v+XujNpbhxJ
s+0fapRhcgxbAuAgitSskGIDU4QiMAMOBxzTr+/DtFdt1m3Wu7fpTVlVZUamKJIO/+5377n/8+2a
7VHcOAhpMtXzK/MsrouMUqAwXeYPFiBUoVnL8GxkxUll86cftvhhsUJ8lZlt7UYzP3P3QYML/J2T
eo+DlJjhbOcmrUqAyyDRh7T4TO3hs5usQ8EMucO/AbK3gU3Q15hVfPxIoppcoHaD+Rh6MwoFBq2w
YELaGYJkOcYRc69oS70EHXDVTJn30jZqfLkzS/3UJnsumydse+yg+kzyBcJbXEUc+ic8iy/gAPTD
5n25cvsGez48tFsj4laI7GOAk/Bg9KUNQJ8St3QrrV3TB82OkgdEEaoSaWPs6/Jzhb8XL7pocwoN
hunbrkN1cHOaCm6GB/dzKexgD+73VcrpUQUHzessysz6nWLWSETKKqwwsuYncS4acsdaqL3oqypp
i1AeFwLvkQ217ur2ZfVoLV7KQqbsxwTPBc9cpe0/ACOCCyWHw76wKAVJ2eelUWhNabLNlN1g5naq
nxRbz0mBeNPuyjWStfciWH/GY+/gomg1fcLR1ufrWTm5+5TmUw9aZk0WUHVhtxxpfNwOdk2WFs79
BBR7cWPK18K/6+zcV7N+RWn5A/9SvBd2V+1pQ2+SMJh+NDndtc0y7AdEmEuKkACipHSepkqJAC9t
1/DPqo0B/wU0cqd/akLy7pkOLhMVUceRJgpa3TI6nKqAOk3LQINXuHsOFoj9xxGT5Xc78LZpFQDY
TXNsINMYHrItHY7Ix/IJWcH6aHtZ/5gL59CS9EeCR4B67DrSW0ZV3xapYJsFPIJ+jYdyWt/qbBuf
nHTVb9IuQyAmaoWuksqD7IzqCt4pO24LO4CKi9ZVl2T1S/iMrO4an3+zJ+lXNnRSzYuZMM5bX0Zq
qVMH+vhqK3pxc96940Zz+hPJi19q8rHF3V7hDMnnoNLp0cxc0juvSKZWdCN99Ol6SQ1/OJRmOeNA
qrrfaWrlr53JR7J3QBMIHVhx0KPGGX69xePYj/EW0pTQLZl4ghGdX6vbFteU2Ow64GJ/A3NYSKm5
611DwdpDK4I/eS8+WxOpYDcAfKJjmc37D0Dk3dHNZmO3rqzqcodiVD3kOKpn+oK1yn4oOfxgR4Hw
NApL/ao7a3yHfugdm7BvDiFp3ESmLabAZh7uVaNErDC/H+Gn13sFNTURDj8UKmz77qrWuFDZwJ4U
79S9qtpnTtjl2ONfPFmjA4Lcw1iGKntPf/gfR2Tnuls8liihh8/FdAAhFzl/g5HluKXCIJmWydhX
ThDc4icIZSCSX6Du/SL+3j3XavaouOFU4Du4xTQ2T7BVxeMmTedJ5w3viY1JLs6HWd+5Fqvc0Brz
fR6SNtchRaF2J+/9csJSSA/pLluR8jCb52+j8492Jbezafa8wK4fIkqDy71wh5UHRI8j0srLr0G3
+p7eg/mKwElnIvmJy8j2NDEka+28Lg8sOT57oJj7zCthTxnUfI6mYg8cTvGC/nztKpSjlYjnb2fG
pjcHfRnTsWrGRZX1j7bRsJtKGe28vdO47wRaBWdgVmJ9ytvY8tn1jiZ+63Q9W3Rya2c4bVX5ylKp
5RXL6skxF8rX1sL+NrelfpZTyU0/mDdkpAGE7I7WtzJG23pQJGvjVlKH1y/Oi0WmWYDD2gEqos7Z
14d2kxq3n/0L6No5t0Rcu9WvtnBZE7eTe5ilZx+UYb5QXREP+TJdaAtK72fdlf1OmHL4GLfGuu3P
W7bVjGckLdPG36/lOjJdb+o8WmOGDZtI/VBlV70NAemQ2Yry2dlo5u7ARhm90pEuwhbWydC6LM7h
eHRzese1ozt0ZVmdO8eYHg2r6PeF2bb3eQd3RtC08+x6/VNO2udG6za+8KR1X5syq4OV+sU7PbNu
Mi5ucV+kyvngp0al1pW4tlMB42gJtkPuSVq2LaO86wOKI32PJ6eCxM/3QoZHWjl0JMeScZAyj5hy
2uYkHcpr7FXAOleVealnqTGMcniXhXpS1l/8w06789B9X4PRJ9BhQZCx53p99rIqOEtVrxjw/PJs
us5KjfiY/mi3cP3QNRpwaNfW85L1PZqzy7Mwt8sDvP7iJyCqLZLu0O/hR/kfksg6FTYhmV4n43Gb
r480lOTxUjkZUflwTExe7T3lxeI8ToO4Tx0tkjydzFebNOdTXYzOCRdEcM+WlJVeWGaXqQn4b0M4
XalD/pZNT9W2aMyocDPzyEc06fXwK2hEvm9r7os7X91OlzDPrQp3Ovf+DRb7aXCdxEF+l/pBmEXS
DF77MNcFxlwU4TGypJcmhg78C73o3fO4FeJbFH3zQTG1iOC8v+PlEXFHKTo3g3E6iHlS4W7cxvJA
MIuWCNdr7jAFeZxhrtq7YGlj6gBoXDdU/2KIiSYo7ODhtPclnaG9QxGlueJrrq2+ize34YOfjor0
0NJ67oka7u3UBtAL3NF/DPjzO5YXxlMblvVlK/pvb6CS2qwUkGDsg+1Lq/TVwKLiD+7flg4FkiHZ
I7wKL17WqYqzOS9Pk8PvOfPpOOmh6N+cx5chk8mUpREXtXSv0maWCARrnkyGFT7MVqiBAQ3ZGyOm
BzWpLqx96LYexSPDpK4s59N3X/nWc9OM5sUeZ3lHZfdyWZZl+B5EQWnB1Of569zyw9DJIf44ixn+
DgjAYI4uysTO+XNWGhix8lplUZAK4T8VpYNteHHWLzskmtFMw2pQndK1iQr99lm2uFDzvsRuNy8e
XibHkOeMco7DQOe53PlWYb0ZKXeSMgfYEXeC5/WE/MNihpjZwZ2ly6NS9+mrKy3Nm19D1x0oBzis
vUN98kBbFg1NUDR2xWDX750Ilw/lbzVcNNYWmElydPKkpCnD27FaCK8g80AMVcYcOwxDVKukhvjM
eh5BvqSA0rO1fwiFgbm6mom2zHMTXkICM/zw+BRocN1KJ5lueAggVsb2sFQIlPhXBvkg13y4lFP5
3HjbL9cvf+jG1ZTYr/adolnmqPX2oQmCRsPW9NGaV+qona1LiJi08Mx43Jj2jdQVUutwk4iWGFZo
H8s60Pe2o6x9Tt3p3ndKmk7ZRmEEBa5ymvJ5nzbgNRuKsHi6Us7jNITUcO+UkDEK+d4u21mn35vr
Pwez/aqCiUQXgcCV3FE1fFBN6h6bzGie+hvQaDBbP3LNxr+vp6CiU6ArmrgzLZB3HW6HK+Ephasp
3OhhMLSFFGVzTwpEewmFGl+MoaL8jRYtOrukra9VSx3KbvCE+FrmFtMZP4J+7FORPdXh8pIujXMU
1trRyAD9hbG42rH8uC4YvVj4zzSzIjTNf7BBjS9bc/NXL52RtFL6R8pvs2BHyfr6rTU2N/wduCJc
L92lrSMPfK9vUTnVPUFwn48T261P6mfhXlk6SLwuazFLhXdOW8kn4DH0UVlhgWWePP7JF+38bqqC
R1AQTE7P+pAlqgdh9HsxsbZSn+YVf/kzbVKrhiIFSu88HrOeooFi2wbjDrd5mTANDA8+jQp54iK8
JopA2P3k5obYFV7n7+sy9w9laI4cwG7nEEsAnIIlPHgxFv+GKURCfMNO0n0yvlO47hTdQZG056uu
wwNrzIziqO2JSEc0hU37PSJB7hdnNL/4Rtu4o+f0CHhlezQmUyckIWsuxVp1J6cNjIuZOylLv0VV
F0IO6YPiKpKIHLtWZ9XdQadBERcs489NFrxh2b6jMqz7temsOMCwyV/cyeheNhJxkZa4fYuGw3Vo
Qu8pDG3zZy7q8FlXtn0htcw2y6qz37eD8WeTdfmLnpte8H9W1lndWBKyNMI3fxvHV78KqzDWY4HZ
zaqvtMQub7NJ+VJc+FW3t/qh/UnxYc9ryKtjngXbPWGv7GptWf80qaW7owYN0HimCZBYDS0chp39
gLGQPkib+m5Zo8TMXlCcG65vP5qQLNYtAlofuAHBTuwnjDBBs4RHeIcTFj1ckA/ohNN75aITLsba
3HXwLUNclvPwZA65j7iyKaIM3N7OXj16f2art/sd/YMFVVdSPvUBbTQ5AE7bPgmfaTmvmS2PFeTL
ddcWFHBjU2yPeTuXP4ahUZ99SdwucUzWCDuyoyZ2GqIbbxqvRUyPh5W4jUGbst80jDlB1pj3fT7l
V8Mz28SCs3mcUpyChmNRKbTm6pGHZkmX4lZT+NUQ88rXYH03rLZ9o3imjgKslXEPxIBRsR2vlb88
EUTy+fBPlT5KXoKxk4Fs//I/aReacQKopFoD7AChQSkNk1Ygno08IwepSu4kqV25EXCX4Y0sF/Kp
aXLb4y/3v2tJBdq0TfaDNTWKYZ/rzzVVxvQl8rT8pEuqVUlqYfOJutadi2ecDCMZE4err7Gtuj93
7sDJkK2UyHcI6lItAIbxNR14xK8HQnvNsXIM03lv0nT4S5SRhnAbHbG9s93GcyPGBDFTr1J4RIRT
y19jIJdqBoDaG8YDfucxOFurhx+UzOiHhoVwlFvgPNebEx4Lo+jXXTN1Y0CHG+FHvu2wgBKmzvlh
xFTGUbBtetmlVRHm+6YFdzV2pIpAOwVEXAa12veIfXg3PRrjE4+KLHjdBDhPSy+6S+WEw1sxiRJ7
qOnt5h4LFKzV5e9GnKVBFHbnu4003i9hyWk/yJoHJklMHgbmPDlgWpvth926w98c48vF3ITxzUvv
P3U6D2IXpHK848HIMcB747bJSkhbXUWQrdeh8wKC/Hqr95OYzHu0sYzTfWrqmdBxXcR92smHYgrN
awcJ7yeDJsOjP/fBr7JUFVp758KctYKwSgJnPpdjHnTRPBsQK8PZk59DH3ZxLd30gwUT36upLhj7
iu6lZWt/nyqRoS+Y66/2FgKacQUTh2WVgroJ1Gq7q6qZXNeGIAbl08iei9WvXxe9kHw2ZXaWeWDR
SFcZyCBKK39HZ9ywXzHbnrCk2wlgPjUmsAnVDyx007HkYfZOkAhcaBDkXskrsYY7tZXVV8flKZlJ
xh/5qmZnGIHWo6QRCOgozDOMF9SWGhFxprSNlmVNge+Q/o3cZdoupWUxJjAb/7JFH5zQWqmkm5Y/
gzX9UYPxZjIQ7OqSHkTHIj0WdI67xxlNFZVogfPKLLsLQhnel25W/Jn8WwvS1hXrFZ2LJ0PDNRvW
gg2zsQeRmUhV0Dq+SOPPgJmQCiHf+TvYYh5+3/4VLUa8GZPfkru5SDyauTAkTAWDvsdykwZRZ3V3
0pqIfgKn39GUxUC+vQulwHRW2/yrMGRbRVOwjA9L6j9O+SguI2ew4GUBERyXAX2ncvR5osf9pGir
3PHt+CSbv3k728BkwphSHbxxXSCNZ8ESq3X7GWhUuewQNu6nT9TuwaT18mPgpd9hfvSplGtH4kZo
kmhNzjtPJyrYsfDsynQVV8NaaDvH9QJ/uQpi6MiXvG36c+gpTCxjL7/XernhNbRxSCWTr7Fg23D6
eUwjTDF+RIs93wPDEqeBCy5QSR5W825ceCSPlb1gr9iMQ2cONQkzSEC7TNvyioUG/KOr/FPn2xkV
5HlmvchAeb8RNsownstgMSMD0M1mDc9NqvJHy0YlDI2BjjxPO5c01dFY8jkkGgmBIAi69cg7Dtd1
s11WsAGAU52H524KP2bD8d/zzfPuqlVJWnM3C6G2WWLBs/dOky6+BJP24oDrysdkeeW5EU0TcTmQ
ib2Qhy0mTOyQlWaaaIMKjIFJljB0cnZ35BrzJx/21t6diFUrPyx+Z4qkl6xTFTmCpVpVZO1b44nq
Ncv09mwYmf/O9r5jQCpgIYOf7Z0kyMwuqr3ScjD3jDcvJtA9R9b2y7iSfrLXIo0YiCQ0jWHYS8cJ
IjWrEqdnRXgbstO4C92lKQjfWcOBx3RpEq82ycJWIs3jMHczrlvr9JNjtCfQAJIh3IfdzEWfit3x
xE462KJ16GWzHwpfP49WYB5rLvsdp2nQ4/Ff7ILIg5iNp6Jey2vfdeld0DfjIe9UHc+z8O4Xt+2P
c2W1+6DfylhMAxPRUHuxSkFKF0v3ODSO82ZRDdcq+2fReV8hBlVir95SABKf+sTLt2YgEutF41pf
PJ2KY5bl5rPshBPRVB/cNaRTL8VQvbZQmEFhT/lf8LzWC2Ba91VXXXoquIIkRj+9pDY02SD15ue5
mc2jrkV1XXiStrRz3cy5+jk1tuzF25rmQBTK29sNmjPyrnOZW1cfhCfHvYbuD5ecMz9Q5pnePOOw
pM0JvAVERpePEfDZvyOzyzdoPRL8xhLplaTwAupvN7EHqwrZnEy7q5Oe1tCDD/44qlN/7PiEOxmo
ii1/HQFwglJMnL7lPWbzlZjr8Nsdmu2czbPzEOhRCXCyGId2Bidpixp1wBwH1KcyCS7K0abJUDz0
omcwG6ErREoQayxXXxJ9ZtEssQnX54B0/iaNJCyB/RaG/mzgDuvAyA7aWCyymiN/N210T9pUUTd4
9/Y2Hg3JtAf5xj0DP3lACe7YJDSHLi+fOkOYtOhsM0cTw7E9k5gIl2k9I4e9VaQPM2n6EWuIyC4K
pL9Jy5OjCrLE2KtHtdTfzpgWUeWon9uW3d8gObgKiw4Tt2VnUBBkALQRRMleCgaiTRQn314h5HRh
3xA2bNlrcfXwzwJrH9V0jMtevVIu7Yg2ofUJVvRtnKDGa/nZAsY5k8wF0Nx5jPB6IX5yo2YAk6Ds
thC/uqZ1XyCdtzrJcjtXuxk8yx7a9Uh17CpdlJcuvxNGUXm35Lf4VJNlZF9kwiu+nkp6TMGh9eq4
fsGsNaG9VesE82EE8MxknWzBrWeYdQXChqJcNDXc9KWXjt4VOiTpCPXrBOomJpJi3wEJKVhnTvO8
Hid/K75SP+Wp6MNZ2anC6spXKphLFpB0oIdfWUGL484SuNXMPjfSMwQ9P4yyyrPmzzAsq6cw8wWV
MG6AIXDVbEtY15b3tZgoMawWEMM9dIIV/gJl5DwPPZOFAudp6BGPUcVzOU/Vi4aDlEWcG+3BKcE3
Uq4I5GdHGtX/lG2tv9bOFt9wgSsS16FuyGBzbwYUD8myW+r9tuEJDvrVGo+l4HFfm7zVDIMg/Wln
x2sSGOoD2VglJdhiFpqjf+d7AkUfGrLrjtRvb/XVM7uFabh/oF/1BFzui848xQ86Pwie7xSyPzhG
Rph5NF5cIsfmzoUy/SS4kFz4xOWfaV/2nwvZmXnIzHt/tb6VWHScrbY81hNBepGu5P3L8DA14c8p
m55Fv3xgXlzwA6ZcM8oNDMtCF20Gl/UAJKO7hmQ5Ik/xQW8KpMcMzzCWG0s/8+wmLhZUaGZlLZuE
MYBJdSTpnVHIODV/NpomI+U6wKvJ27ctsGww/sxMePbxnHjsqGQ4zC/EYMe3TEsKOwsHyboW/bXE
zmDW1WVwjDSxFt+K6QNGshi6NP1gXmjMBI9aH/uVs52mzhl/FlY5NJHy1uW8jYOZRZOoSi6+BUti
Gi5BU+uMIy+HB0MGvszC42rCeKF+woGDXjVk6+tWvABRs7hooaYWpsGqRJSfQ2ZYB8BAyMcr537R
CRXb6bJ9rD5TG7EuDJMgGPmwPHiq+Zhny3nKNosygGF0iJebRXXU3I4vbjh6H2u/WUhhLPm4Em0i
6kAlmpcFqkO/831+DbjDjPLQDFn64CAU/WY2ZQrZyvRaTFmLUMHvj9+kkftWkgqrfmOEI7ih1KGi
YH1uLPNMvJvtwTBVb83YU9ko571o5vdxIIgxdNkb6+SDpJTlWLNZSvSmhshc4ZvEQgkU79J4cDIW
jJwrxdvY+WTyAslkMvFBwzdqqr/tVlxl79+KqqEpwTJlw3Y3Usuc284EuD8Ar046MtuHK43EHLHa
82JXFL9sbQuJpVHOx4Z588NsQ5RVz+1PAk7Gd1uhxsaLzQdiLhRJs6anUbYWlk2k3hqrY0XSBGlt
8+8h5zdvNkRLBbmIgToy3WyL2xmm2dR62VPeV9fRx/09kAiDUt+zcLCb+riosG5iZcLB3bnNvD1v
S9EesZ1BN7DzwD4GUGZoQuo0y4S1LD9KTsHfm6UsID6W/eJJCiC4B8riLCgMpX/Ynx7HiqXZZKcM
bp196zC2JSNSTyGWsie3jTzYFNeZe8sdnH1oK3qAL7vLoePRjglpikINk7qIeeRXHBm2fq+GLWfe
2IKk8CZ6dakN4Bpnnzxf8tiDhHQQAzemHUOofWFi63bAUY/bFPf9BobnewAh/aerFiNSvjbuq9sN
d97sArCO7K5OOGlM0nX5WG6bd+Sr4zyGyD/vbm6DnQsNEQfk5JnvBCUJ22BHooLVDt6Ac6q1q3tc
Tu6NcsNdGYL5mRN2iSbubnvNqXyA38XWv1O3vVifWj9q5IW7lB1QLKuQxi7YRM8aZMqlsjrx2wKK
ke5Q8XhYUEDvxNoVBqXWRhnVuZ5jNCMnNnNL085hjB+qyMWLxefxKZcWH6UMCNjsbt2zwKi1w1/u
RTxpBjzZo0CQIhNr9maFelKtRUwnW/NSkDQ8kLMaf/QpZ1tnOqzz5xZf2241S15xQ8M4Qc8WbonM
/HFI/C7/7eKi/RRTUDys9tDHLBMNkB0BJR2lA3zLhw4NQsfjN0VZRtk66zk3Ah4xGd8O5OGuD76M
2fhsg/VPNvnOBbbcIx8otHrUo6ipx/IxN6xGx7oE4hLPbt4s13BjcX2QTLn60HFY5lEOFuPIx7rn
uuggmM5NkJ+sssjegLbT48CDZzKBC9TrEhn8ZjEMbCFd3lZ6FH6jftu0nDgo7qnvjA+90ayn1lx8
WmKMCarZXGKeyccifcoQh174dBU/qlZaH7Pt1LHnD1mSGSLbp126PXhtV0e9r5knU9oq4rG2zA88
l+MbbdQIUQGgbLhRVnDKlU3XYuBlf8IM+J9MTfj63ra+wNuQ9y0Vu3ueDnXi+bBG28WUzJ/mZLN8
sf6ZinW00AV+NkqmLTur6zuxZtbJGMNxuD0znGirCe8O7rRdEVZGUtCV8UVPjfduVo068jgIHwqB
74S3IrZGL6ntRX8b5EROxWyn1s63Z6+Ocqu4T7d5eeSzWHN5dtVn503lbyeEO63ybHvxfRtA3Mpk
I+OVtTHOhRh9eIevkf+s0ENe1ywNdcRSI1gicxqHF2tphqtbdb24mkELFm21aNsWxqwTaMfFsS9y
NudbZT6uTh4wM3qNdQytvE6kN+JNsST6XVj6r+nk2Ndcdlw5LB95prZnvsl86WQ2sLwMtvotVw3W
EQPr1DZ0F6Mz3vzW+ONg6XxtpNE/d9pN90YHfYf7K7Z/tyjeTUNND6vO/FdnqaZnY526uCyfZkTV
ve2W+qPqvOFRWM7yYaT5mJQYUM5ORzCZ7Iz+4ED58KrauVBOyk1gbqqrU7n2ua0H81Bn8NwzgIxR
Kqbqe5oAovQzlQ6qmQqGEpNzAWPVkSmwyKJe2mMeYfug4dQfeLdUsH02BI/W3bhu9u/GMbh5DdKk
74gb8bksRBbD/kWBpegjHjxqqzOpbbqZb5aIVgccSpk8URaDwuONB+X4+k7OaRflnmV9iLDuOGX5
qUgyFY31hKxanKeNtmvU2ZJ/qr/sqZuvTpmunUfpwxdtiKTFRt4GZ20hXpTtX6Iee3Aw+D9TDfCY
J4GCeebCXAGnGBFtaY+9hz7sBdlnkOffuJP+BOiqBK4IYqfWfvGxpvWDVx5k3/2pvBvZxTMObaHq
XbNWHHurCxxqus9Udj/73fuiOXCWzY8XAGc7qEom++I84csaQbmLp8K3TvUkX9bBOuIUinxzyo9r
2daRmAucB2yDqE9fWGAFxKYpJ6cY2zaOm9nf1Y571OV67/bo3CuckecbOO84BEu5d8cMH7LcQA6w
1S9/wvRSwBqy8hL4RfVis/d6FS2zYbcRDfKazjr8x9bRuKpY2Sd+NWZfRp67F4Zdc7/Bzj+0VHa8
/eOU+/8dw/y/lLmmrBS37f8euD5+qfWr/W8RS6Dftz/zX3lrcaN7+L4gMukCL/t3/sN3/0XEFpwI
lkJ8hcSq/yv/4Zj/4j7hAcXAzk300sca+G8Iif8v0iQmH3TbItnAX/k3leX/+fgBuvz+39pYOdL+
hyWUSxPxiFDwbwHxjrn5v9soK8vO7arKW8RbAJbYEWd/3yDp7duN21fGGfgpAgkwC6Wd4q8ea6BY
WP2bWKCPitL0U4lZ5iV0+WfEk1+G750OnA97bv0rFTbuWyHS4cKh4yDwOlT0UK5xxbe0nFr+8+g1
WCAJ4GEpvF0x3e8KxJ7eDT1rIYKY9iuDKZ6Cwmjav4zK9kUFXv2KeQIcBNT1Ox5c1uPQO8Sj16mN
xxwLfSaDbMdFsXxvAoCJmJzSd1Pm5aWkfbBYRxNhkfsCemSYFBO+UVAs5OV8PI2iCuzIKR1AUzVV
XSITPRMBS8gr+6f2UAxY9tylqmOn14CJAshmxYiKPS3leNWI6nGYBnGQ4/JhcWHeu64rL6xGDPpp
TJcxIJ+uLnfS/cQs+zKN5nhBANmS0vfaa28DLoNWYSUcv5TFtfl4wk3HnFnjWKm0uKa456mGXKZD
v+jw02K8uyGwprvMt93EsPvqAVoVpXYVktGoJBwPPW5faLiofkUp913dae7ZtyN982uqpUdxB/DU
fksr+bdtR4n5cqSRN1qaav40xyV7H2/h+5Uo3GuY6vQPNnbOGPefIHfxT6h7ZR1enDxTY5OC12be
tB+y4e4/OfFg85efFGDN7r5K3eKxDXAVFeztzqGRL4mSOMljl31BEYPZDOMV1wx6iOEYQWS4NQKp
1Ft7j5Da/LVu6fZ0Ag28MztwjQoF7R5blZGki4C6tfK+uD1GFpTGv+tStk+g0rs7Y/GcS1VnwMiM
dvyxlF6WDEGof/hTWbx3ppHFQ288214pz+U023/ZxotdY5b2sit1r+HlZevyZNvld54HP4Xw0wuk
TbJLi5+eMWWKWM8twKex7HAMwvrSFbMkwtKEK/45B78bF9uw3i0EXB9wGx2wMb4teWsxSvjZdD/1
dvulBr0dV/ZGx6wI8nu1yoqhrE7sbEmPZAzRwJ3N8Z7mMOge5nFeeaR6yx2BYfGZO8oLkmqbjA+8
KMU71Lnq1Fbz/JM1r/k1p5AB8xzzQQeg7Tw7/RAXIZs0TzwVi9U/A+BtolDX01fp9P27WJz8oDrt
fMpJZqdNT87KMzVlpdOhgV5cOspy/OC9vGYDqfKd67hEHQBnA/RT8kEsxfBYBFL+SNluDbu8MfWR
iAcjhcnlf0+NKYEBcy0joCbWM5YGC5g5p8OD7YjlOC4Qbne52cA3mGxrfiep5d9h6VoRA43ugsTZ
77yxtB/gEg8X2WorGSkeuRsmH8dLQFc6OU3wJJeKVeaUpPVo/UkrZf0JvHX8Q+66v3CFW25ldagB
kbCBfk7wB/u4HQaFYuWZ8xv4ibY/WKxganqbNXWS4YrHu1lLpgroaOLcO2Gfx7qFdmC3vk66mger
TnvOwc4fTRFLtw2CW45TJiNx5WK/kQe+joHFlgTfjfPpuzbB53Tx4AFVAoMCxW+ZkcbYvZmDVOEF
fDu3Ob8f0bg/HDeH+4J2op8WY2q/EXG9hW1JZv90EZqod5RD/rng6YDt6FRYY3ymKszCVDX4n+wS
xnmXY7Z4g+4u8KNa80dv2lt7V4QgK9Aku/VkYIJtD2MTOBYWy8L4RfUyYetRSP9DYxIDnFwHaEMS
h7DTrbdDG6ofByMgmiIyxnbZa3taKRO0zQXCtB2CXs0XKM9MsGToV2tYlouHK9o8Fozp7DKQma9z
jYs3IVJFdgzv+kqhpTGX6rC2AZIfjLnuhUGce/uMfIQVNlXDL1NtbNk00kZ+ZhNrjy8yN42zr7Zm
rxtJV4mv84zsE7TEF9o4ZBm5dqU/C5X9J3tnths5kmbpV+mruRomjKTRSKKBufDd5a5dISl0QygU
Evd9NT79fFRFZUVGV2V1XUyjZzBAAlXIDIW7fDH7l3O+AxAkj2k5V2M/yngLtZq6tzcU287WCdJV
kEEWD4GEDZisEPXqJPsMNaQVaO14+mgMVTwxrm4p+1udrdFdAy8lDSO7i1M3eOpHv73MfPmB3KRB
4+HfyWkSbACcULqrKSvVrhe5f9E7/fSiUUwz4ukH9SJ7gWoyzEkTECqkLY8xHOxDE4pOwB7FuwnT
gMWpJpCP4SmyvJ2fIKHcNi679zTzO8lqUatxnXH4fmELMJ0WWvCjkDHb3T6TLcJegSFpVM34ziYG
rqQ/Th07bqwboAicSyMdWhcs/aIj6vLeORpGxve+4YvwXDmZgkao0tOYuyj7c7PgA1jiBtH7OQiG
Pclz5pe+7aPLNHfMcJMaAvBvoYrkmTENz9nNvPxCSVbawCZpOlZtBLUW31f95Kkkl0f4UZqZtpuP
uJjA+LXrRrQo3AveOIPcTupt0fIEnSHMvtfGgGV1Iv/0qjAGvjEdxqsnCu3+xBlqvgqz00+j8Lxj
VkjNJNidE87ewpYYxDOInXy4+6+4vufbdrAZISFuY1zpOMbXmj3eydKe+JIXHZfeMDl7CND+YziD
uxWVn91KewrbzTg5oGM7O7+0M2xBqzLgleXQ7a6TQDJp9NniPA6D1AjCY7t8ARxZHcHNy4TvaGXf
OzEyO/I0U+MbKkiNtpcBH8JGNLISOYRHqeD3XfYaswyp9sYwoOhIOo0XMYlhxu8Turjnjkz5+7IQ
xbsLNzl/wjLCgKjRo3uX2EkULq4QXskBUCjb0zK98SMSmXm5lEXcIvrnU9DlNto2LOeEnLIeaL0x
2DREZ5nJnH3jvZoSFthe9Ti2HbfAwDRfSnO+S5to2UTZJRDhsF565RQv3K3hQjXG1WeIxyph87ye
e+meB5alrF4YRWEOjRu/PxPQ2Oht2oNz3ASR07FkTnn00bUgd1tpFDwHasqgXUwMs2C/dtdoqarH
vp3UbTfGPjqFmPc9aYr2xszy+XKGpRmviNpu73ozq+5GYLz8zkJYO9WYHt94WD/oabU6o+ey67Xk
huOT4Wj3YCS9uTNLs2cRPaTxNplFR0VrRgslqEmuSY1gVhF6hfU6m/SBBkKJfGWqVlypZuIV8bO0
Pgsx8QpVgHoPJrv0V5C19huAJp5W6Cfw7NmM8/pGOtq4gEffPOrZgyJW9zFmabGP5trg8OusqxT2
xyXRjLhqcNrMe4JFIVTbkulZrsyc4WwitItquvXPARLn0yQ75mmz5XZosOKofWH1jg4+K8CnZZWf
vwd9Yl9AUQ+/sS5ZCLItsykYhFeRZ4ujZhSvV/9H2sH/90BdOPf/FGV58Yrk69/+x2te/fu/nV7b
KI+bnxk97NOWn//RQKrfXA+aDhUBxErMYLRoPyCW9m90gg4eZoFVDHc0HskfAAHb+Q3Qo8MWwXYX
xMxCsvnRQNrWbxYufNOTJlNTpYis+aVj/LMOUn56S/9mnjQ4q1z+Ja3qHzvHAlShiR1wJjuQE8sw
gtGkasMUFfXxcFXJVJVbnwE1SlcDcA9Td5luue1r8OIDMbhhWO905EKpIdYIaPlEYnfUT4eM02Rr
dAHFDhHhZrnrHXPYBC2ymDFAr1qXnT7mlmuvMr5GTxOc173bcYG1ZPYdOInqa7O30qewCTgrGR7v
8dAxpUZ3f4L74R+LebRph7BI5UXUXOQxBjcLUemrhzHm5Ma0MxuEBVg8Wva9JC/Iap/mab4b9ICl
pxqpacfQTu5LVHgkXZBVeUbyQXlL4dq9h67X4r4wBuuhKwyk77Bg9Kmuh/ikUYXij5uMXYBdbq8j
+V2yA1iDapv6Fd0JMkKiGcY1jHDJIlwFb2gLBi5LRnros9Gyt8X8lUs62U4Myg5mkDoXKclKKBQY
QpzasAURD52mLbc0ZMjFTTrsy6KR/SqygCOWxhicnMStvkn6hVXXVgaoF1ZtCU60jd+K5r1MivTJ
dXT1FMKzOQj0wc9ulDKmFg4y8zi3ue4zbiUME3Hz1tt9cGH3prL2kcv2BqNA6xxHpKwlRrnYeDCM
3J0A87oBP9dneNaIDjhk9PkhZ7rRnJQIq1ejAqVDkh+rJIOY9m0sMrGY/vhb4iqqwnUPanJLeU7Y
xWxbW+4SczNnSm/Y0uJrVBazujDurTu04flHPfIubKzGrh7TmI6dVO26Cr+09ki2Qz5YlOCzArDA
xD7n7pKpF17n6LKOfl5HN46VA8oh1yni7UbNwsvWlNS6PfaLIAxgEDW0ZpK/0rppeIqvfTLRhTiY
eYiFrFkuukY3bQv45ztsvJS/BY9yjKShdzl5uB+6UjwnVLgOrYeJaAwsj1FCxGaXc+eqNnj1BdIZ
coSB+DiTaW3nPHaIRfe1j5WoBjkQxF1LQkzQPKAuQ3M4+5UZ73pwVWuLtuIulln4wfgiWk8oArfa
iqmsnBIxKePbpmOfM86tvfK9rO8PiWeI74Fj6Nc5ms0vNg+LN8Mw7Q/hU3OjCXVAaA9oaMYVQAVG
wHbc4lGrCF4bLhHGe/YGoDVpi15mleVmGhx58B1CGXYWjHJ5E8VzFQObg/u/hRaBpqOOepAIdBPO
PdhKEKhIXPKcVqMtrG1i1h7ur6kX76OuS5YNsSkoSOew2aCjgHFkiMC5MDXobrQ6vn9HYumbJdg3
6WWrJYs5OwiRdXcY8Koz8+F0M5u1vOFF8QHwedX0CIovfIV6Fh9z1aTHSgeMqK0e80CmOv8agbN1
n1Vtzu86s1hdE5/J+zTRTp6oisZy4+gmhtqq/J4o92buD35khPe+VTFiGSr/HUyVmW6mzuDWd2NS
6+dk/BYGybBTLH6v5iocb+ICEXpHLM1N4i/rvpDkGoABppaAZLUNV9W1UZjD4y3PGW8SPWsZvvCX
5Afm2+KmTUyqWem/UCJX2wysPakKWYEZA+d8PHjZuQO+/eLJEIlygSYco0lSk1qCYXpbER2yprJM
hzUKb5q5wXKcI81feUGLX2Ubz13etc61gjMM7emgFdE5bDkE4TiVF5zZgmbuGtsY0O0aj3C1NNuo
2ivpf1E2yeQU6/5dOWe3mrjkdThN1WqQXrFzDE8DS3L66kE5yLHzCmp7KGX8VlqRpDGa9VYMvdgD
csqOQ0LKLExwj5z4Mj1YMRvSzIGc5tT1uOGr3myR/AMm1bTpdSeNCxVO8msWtpnGMiUbzEWURqnO
4iuDc+8yJ+Ls2m+NZkMe97ARZdPeOZzzN3U4BKjESrZHYG/rvRojeaN6SdxJC+nMdBHmMdlLh22P
vv8051NyAGoWH/rCGfeFDI2LiujqgxytAuHd1E4YQ8Y8uQxRAOB/JO+VYAq/PSRpHt/lBh4i+q9b
f2ZluOG0ZE5HS2d95d5GZNik6BIdR6vbWVBao24fa+TaIr/wOnwj1zLopsdkKqMPrHPhHeVd8GBV
jCf5doz+NwiRydpoG3llUme/jnmunvoYyC1Fsrdm4pof0L4wzfMLE9Wqwmm/iofRvc0nG1tJM6tN
Zs/jeWgMydQxcq2VTMzgIgxx3MwiHGlk4ngXRrN97IwhZHxqQthEP5HdOW6bb+OYuEZ0YVHzLhxm
RlcWySyvZJ4jZOgYUVorkZYOUfPTdI4wYRCoTu6Qpnw/z14+fIU9l6DnFPQP3GJ7vBPlcsZ7UQVB
hTAPsN/FRZ3a1dUMvabiCKytd3soCypajl/6+hJhgjeDC+u99i2YPSBxc2HtBoTcF7M39++5x5Fc
mu1w34RcQyu2X+nedkPvIqzD9NWKfdmgxrTC6xBxBOMXOGS72kE0CKXMRt8oMSe1ldufECabpyEX
44agoZ6tcRLvtSw56Qx+5og1PD2XdTDdJOiYEcGLBTDk1byaXf0lGIuGPLvKWocF+t50Ktu70WkI
svQC9wF/7XCDw8I+zLnmvoZtdfIMdRUJszi2gyEpBtqer3ai3DPJPuG3/9oyflkfvZXso2LSYv6b
8OYpgME8/OO1zum1KaDcp39c7Pzlp37U5d5vjmMxAKS4/isu90ddLn8TvnT4TDNNARfhs/L5UZeb
0HJRBQrxmd277HZ+r8tN8zfHpc6E4kJJbTFR+Vfq8l/3Ogo+hkt4iM1mSXm2t/z3nyAtqnWMymVF
z7npHDSIIdJvPkyOXohbZGx3t0OZftQS791Pr9LfIUV5n6Sqv/UD9AKKQGKT1kPgFuN3oV35+ZEZ
SJOaNGf9VrGLfQ+kK1Z8S/gajc5ghkdLkAXDZIvV2MqNjfluaivOePS2M0agtvoAnI96Aub0BAgo
9bzn0tPlCUsFg0gqaZkTSe4w+kNv4XGf1xNgQ1asO9sJcLk3OIlnNbgXRtipXdj6CNv4SkGsRTWz
mlRzPYYoh0GaviUCnxFV1m4J0l4j6cIpXReg8ZcyJBRbZQBQ6iLmmHJqkjt7MoHmTtNgX5mURjcZ
fKorl0sESfiUIAbwkoeQRHSkz4Sm7Zmp5rfaKbdMHgEVJu1lWvFSTP5szutgot9BcBPzwyP3CdlI
9fBmK0N+6dwWWFLbmyFpIH5zdgr45lzOwcpSMQv4ykIeb3VOsrIzMnViPKV33KHkFc0RoSM4wkys
e7e6rOUmKLvouROhzXydXKGdnhnVMN1g0zcabfcRTJYPPrD0SRMNk87/3lVji/h9VNhDG198WaJJ
+L8Wn7FNUNnRXcsRhjxL6oUWbmFkXzGtHPeeIMjHsgViJJxBZ4s4wbVtOOpqIkDsWpD1Hm2tVDs3
IEtd6MKtOMfthBm8mqByhlDJ1zNnB1KOGm0F4+HCX1VgC/al7KfzkHjdDvFpsV7EObsk7uZTMQ3V
l7rw3B7hQssOx7Wd8pHWiqq/MzwsL+lYGXsMh355E1p2mawimaLAI+CnY8Re1PlatpXfrQZkGQe2
tCTqlZGYH/PMwgbMtBC4DRo0s5tQ3Xv6mj83wkUfC/PdMeC5bkO8K5B0Ov8mUiPia0GyjbPu8eet
HUgZx74dsNd7RZmAuKMdouAXlg2axMVtVIaV8+hoFLjbOdEq2DDfxhE5dR4cm6bFOVGy4T8GeQsO
NCyd6rLvo+6lJq3sMiXW7Bllf/QedG71xisT37VpsdSsTpGuak3AwDaWffSMMCNmctbH4c5CFcV8
WJjDDR0SjzJbkYndO/U7bjVXvmDiBZQ/J8tSQQ5gf+IhYZcR2abegqKwduh/9L1VzvZdYXppvRlN
q5sxtNa0mbM/TG8AOEhVTMKxuh0C039pvTJ6aigkva30mhKDLtN09rYog4YOK7/b9+a0EDin17zs
2i9j6NMqWaj0X+uYKnVVQcXbmGbDwF7hZROsiGvz3Whj8z7qqvwRA1Zwq6hWnos+s0AS2FlgbKzR
xpUdJEz+GMFSFlOc5felquW21T0sJ672CvJcotJ201Km2jumsPTeqslAyaiJQieMlJq3kQBjZkYD
snv0R8QHdbgXCNwbhn2URs0dYux6gYmK7DSn6WQu5hxOkRRD0AizdiS8rNLoYs3USx8TvcQ5kaKV
YCor3PJNkKXH3tmx8wNTPwo86ASu5iS0XHLJYn4f1S8W4Srxkhsjz6Ibq3OdnjQ1B4TOXJjjbcy2
55G3FI8mgVaIYL1KEaukmvsQL/VGVpIi2Xby28zEHD5XLTlptJ71s90CjuIwE/rrKKR64TDnHcU7
aDDtdE0s+gySDX8N1D+h5pqqDoOAl09Ec4qxs9fdxDM1sKn1IdurFc9w6WGJ/izWQxCg80qNeSAB
DRR6JpoELThmRAimA+3RQZDd/JX2dXDWYe8QFyRMo0B/if7vkuq3vzGQHHzxWPfCHA8G16MvLuTz
iOT+ex3O2ELyaNG9xUAbUeRa0O8g6kSzw3S20eHRJCkShxLpfleI20R0U1Ks4u1Vvn1RDiqM9m1m
d/6FNnq2ABq7ZnXZlHmMSLZODPalzRSsUZI1xKkT5bdrC4TMqLpd7Dh2neBKqYhbYAu4DOn54DQI
P1F74vItjZyMOWCSiw1POxCpnJY/Yjqo2acGg3jTVjk/4s0XPuOcdWV5AWvKpnlxAQSwfWncRxSI
+cWAoeDE9IODWLTLhDjS3KBp0eun3DM59EIvHq8AvHnFNk85qeciVSif0qiuV/D63O9lodT9lFqA
bVGeIJlHSUV927vNh+6H6JbyldlADJJnO9DkX3n5aGJqxuFhQ794KspwYR54ZUwAHddOqLIwXali
PuVWgZ7b7dsTEA0YEDzzV6gNV/0YBaveFY5ezUyD6HSd7EoGfTtue0RfrNjo8xnrVyg+DkGo2UNh
eg5eRahRDfeqS/W5VJrgM08N0RM0GcEb7WUxgOaJ2Mp1ZfK7TUGkn5dN+APHb3UzoTjdA/3TX0vu
57NiXY53PbOIAegn34ZrDKyC+FU1I0lP3JhUld6sMWvqRSKhDNG8jL3T3YCXGK6CKbBuhNtCVdAj
4ZZBPH9x+CK9IQgL8JVgg9xNZba30F1Xa6/EYkLKU9d8n9GGM1ypW9dZ++h3sXm2yrqNZc1eho3C
EQZ3mp3rYXC/Oow9PuaUUNa1GdXsNUwccrxwSTRDge4AUZIjM0lgC2UYeM8aT/Art0t8i2Yumji2
8M+TVdI3MxmPXcXIaVWT5HMtAq589hmznNDvFVhTDbuRKNN7ZzOx7uJLwIRsao3ktbb84Kocyies
vQiCG1YMEUG2hKexCd1RGBCD23eGO5yYUCqkmHY0rmvN+o+4QEn4TDSB1ch5Jcw8ICW7rwxyD3LL
e6utzj4VEYvrFa6BkFzDkma3Ngx17qX5lYCB+ks62fKbl5LPdSBluAy3PtueGl8ORQJ7ULf78JSB
D7nu3aHfytjx7oStwmC36BA0lgeiUzbR1Cd8O+2eIeI4Ql1ASJgzghNekiIqxMFennri057GruYT
xaqyoBBiL7qWiJkPZHO1wBzgPqcrLnjzo0mxpHFOZ+EzSS14V4xeTtcqBlfBaDoftlEMv3SFgdRk
HTnl+iKuWY8Tnth7qxi9C/B1GFjrykm7F7sGsIH0JjZeQkOVam23OnmdRptTwLdyBjwmvvL7wqtA
OoRDRW3CMm38Mqaj4DKGOtIedYDzY8VHAJ9GmiQ6vNS2sO9Ekc3eLhvVmK3iOasb5qKY7Dtlud/B
tmEPk1iGfJQwTV35a7sz1Q5USvQ0TtYCYZip2BhrmqsUSMAKEQZBacHETBSo4YwQ1jTetBlWX4mD
KjqnYLRkWKuEdLZV2Hn5TsbICqDGAaGaWd5PVWhdk27IKlU50SYHhwIWTm9y9ACH0Hcm0PmJJ2+T
yjC2Y154O6ttsq3rB5IrdwhudOAgz3YRv++8Jn+jdzWf+CTaH2PcJttmiG2+YaXr37h905yTaBqZ
DySZezebOmbE3fnRvaHN/NLqR14/vhSPkxw5rjIbBtreaxP9FEivfWgbNgTIcJxJb1g3tubK1FX/
gVC7f5MRloUVq/woXxONKECV0t182B5IFuRV4FZkRcTHqmwtidqfLRn8B1hTocWnEBveWEQbs9fj
R2xg4qnmOr8fZw6VVVUEzAJReePbQqeB8Svousk69OyOPXjhk75A2oUHgXXzQB/ATSvSiJ2dIxEj
c40VdXaVU83nm3ROBnF0mqzZhqaK76sUyVKJXAQYD35RkBuMdAQzuO1oeaTu+TBcVk7dj4IFoIJz
kQXsLiYdQwFwI+U/lMEwswUJNJUgF2VWw+4bMrkpzTpDkIrrDthFRVTfxpCal9aV5Rezy/MdmNUU
DHBaiRMguGjYdm3htziT2uxJ9x77/EXA/566IZ7A2g2oigrjL5sIgfciHK3yUfR29jC2wvtugZk4
jFpP1RGCX/Fc0BmXaC+a5DXBEyaYFFbO9aiX8EbbKDKydUNhsscZKA/9wl+CiFDZELg9BpLDQeJV
4Rou61s8y6QUdDkfQ6Q0GKEVwTFkGchG3LDhqc0Ts2fSDjT6twe3aIjQNbJ35sakIqRYaNCcf6Yl
DDlz4oOzJCmgmnCuALRTQkYdQix2IZ64CBp8nxzLTnrsEqe5aRE9Y81JJUAg6dDmDVOV7GNLiuPo
hfBJjDL5jphfNFgBYvNEl+zcwvQ4md4sViPT7pwB/tUUpTBFVL7paL62pc14sZXZPi4xF1kM9JDF
qOuWL8B1DBwaw3JHXFoGFKl0KT+acmiZVLpdCiyYFBrcuGwPlngsnMcCJFsT7wvWCLe4wfObXDeg
CE2qRqbfugl4GC2zc1mY8dbAhbNyNRE1SOrUNUvHltS47IAgi60R9WXYpuNNoRrxKIp8ERQIDBR5
0z4VIA3WXWypu4HV5davEr1ziunajYxp3FhOrw6lnPwjBkQ4+iPYj4ETyhdoKOv4ZJrsBMom9uat
aLJlpFf6F/OAfX1dBj4IDA7vd4Km9zWIgw+gPulNOCD07obC/1oag3fhMrV/tmoVfve4QNcuLxD6
SVKoO4Q2eFuZTsKyGprUuJkVa1RsDhVGpyFqq4e86QSatcCr8Bpq88HOI4xFQdGvWAJUB1dFwxcU
6elL0It5xHuijY+hd4v2xU5pgygA4sHaFYEn5j0RwiOIaWlN7GtgbB3jvsq+G2bXnDXMsJjQA58L
LJlMQTVAVPO4I8sXQVHi+bfohgmuNL2anDdnHOhxRMUsu8epiT7VpFLYpMudCfcD1aJdwQ/DpW6P
7Dts1V5Un8dOx1P72imJQ2nq40BspsngQzEg/3IOTk6bALXZBrRjlSxp14wz8Y7ahamIjh7N98qJ
rWAjLSJUNx7SyaM/+JN/gApIOAh8F4poBDXq3QuxqcRMck7t2I5X7HlmloYiojDtzQQXfi6BihJg
HUOhkeWh6237TnZiIM3IExyJgYfVNQTGACGzajEUxbmrnT1zZJrzJCsGa6UGS5z7psJS2Q1UT52H
mnVXGlP3hnzG6/b/taPPnyef/+v/Jtm7gkL80+RvSfz8keR59ZqT5Hl6b16zX4ajnz/yu+odSzJQ
ZRN9FcN3k/nj78NRzmMyXdDLLKlCi7T9r8NR6zdX0L3AP7Y9kjEdNBA/RAveb4joBMNR0+LvIkhA
/SvDUUv9Gr7j+r5yTEdYTGKZ9Sl+15+HlOS0GGOammi4g45BZUlN1pcKDSOb8/5cJMyvcMFbJ8XG
6QC1pjsiLEhB8OR+dYm/qXuSI5XkqvCi5FlVXAx80IvymAWmwkDipUB3awZauxDT2rWIOuUdB6XG
+Nw4dfkmZ6c/tQXzPeJ5FOOFvox7YgsxA8drOUdkpXSchICa4irBGEwHhwclC78XlePk2AM9ZW88
O2lgYmR2VK+IfJ+K08h07QvC2gR6Lc3C2ZlFcJpbsIsXXiTUUz2P1lPgWt5DGxnjdTl32BmHZcQH
TTe8GIhRWGyAUbvscXv/wjLT+QpwbTGtcMjGzMpAQgwXFhWkYOUZNGzadGTdi4ImapcS55KB2Jph
BaShyYh2dIQLNjONpuA6clE4b51o7gFX5VJBhavHbLxWQ+62Z+iVXUspKptsXZHa667oSCYYfZQR
kAmTvGKlP5Vnqzfiditi3ZxLnQjnQNYNej5FwijNw5hoSi8LLVuQWnG0o9rKunURd4ulj7XMSMhK
lb6lBlnNLIr7jNSWNuUBZIi+UVBzXqdG4B94Z+QDrcRw0AGbWlp5/8Yiigpwip8007ZtRfnFsm12
LoBkp2Cvwia9AHGE8Zkd94TdIHVvmdKpN441lpe9whm/oiXlpfFCj3X9mKhs2zut9VT3cf9EYSCH
3YhE08MNgWAaR75LNHPeF/d4EWFrJF5NSExFhT4e5dQR0hbkIY3b58HpfB6i/XKeIqMsD85yxraf
x+2wnLzcLBzCAPiYHbPXHq+S5ZT2l/M6RLrxLj8P8WB2qJCY0XC4t8HsH0GHJXpTfx7//XITyOVO
qD+vh1wJG5Dz7INmUJ9XyPh5nejPq0V/XjP955XTL7dP/XkR0ci1F603TymzqeWqghHMtQWrrv8g
sJrLjBupCHB/L5ccssgRCe5y9wWf16Cwi+A2X+5G6/OaZOTGd3D8vD7ZcXCVhha3ap2p9Hv/edUy
xMLtHjiErzJBZCaywtrpEfxtd/m978ewPuk+0mQFucWi1aE8TB6r2b8C+I2Ao29GF1Uw2eAnYTE2
6F0FssEd2fq2InksrBH6YaHnLaHS8zn024yWmYu/nqygXsfp6I6XGlKOuUQ8lY/NiMZmACppOsOI
TdHuquRCgoS7D6Nk22WtHsjmY2ZxRMUEcCNNSHztvRgtrleIkQewI0makBFX32z032drMBHMsGHI
+wvDClL9iFoMBWGt9QBY09aTSndDD8eAtm9ImD/mSUoMkVFHd2NfqG9phmVzQ2EOaXDUWTFfx2lm
6rXJV6bf+U6lkBx44UTb5/ud7R2VP/czBnWqykvDMJLHTnc40Wu7c6hQJnqFZOVEVo+estMc86QU
RUzjw9Qtdx7ir9dyqk5Fu1D3BOIIZhbgFPGQVk4v12hv+W1X/9Mh6Un0VV9v03yqblpr6PZmhXXg
/1/u/5lcI2gnSyQo9P9/vP/cvOavxWfY9ibu/6BN/P2Hf9z0S5I2VjST1finCvFvNz0mNtdmQcoe
nnUeK9Hfb3pCjPgvXDQsC9kQej7P5cdNz3+yuZF9kpGcv5QI/8pN7y/bxp+3kaxBwdook3+k6VFC
/PGirxoCRTi1JLz2+IOv75XbOPuKBjgJ6NIgeG/5PtOjGcFDHFq31azAXYGt8V8iFIOM5MNTEM2P
aJT3nFQ7k0FGcmaKctFx5U94qMJguIxG8QjmZJ924a6anX0yNwexrJMIBc6qk9msVe/t1MjP1sWZ
TcaBmPpjquxb1ThXLHH3Yy1vZWBeSURzZLJNYbTTlb/1svreM6r7eQq2gYIAFpXrNKen777N2b0O
622Sz3tnUjtXjpdu5R37MD8T0XNVyOmx4masuuJGsayqtN5nbAgSyNbaCh5mTeCbF8iHVoWHZkyu
mexBsozISmqd5jAHnLzY0W+70D3YYNVI+xleusbnWmyeE6y5DFXlnlyBIys9QIzdmwEoAM7TWSKN
++mT93d2yubyJv2HN9ElKxFpGZGT3i/Vms4bq40EOoesZk7BIQ5A74wY5trR+tpt4NcTrAcLzYU4
DJmWd+bPn4D8ewkQwiWlihhKKWznF61rXOO6QuwC0ZgVZUXGMfqqHfNpVkLaIaIkshDjQO/pg/km
qefHAcrCmfrTQFvGCMtdvWu7a3azAkA1MAffuWaQb4NyPk8ZeFniBtYYlI2j6LiaZrK/pQMmY1+M
2meuiFzGG7MtGiaNe4RRVQm+KvDtU81eehW5AaD71nrTWHEwFs9AluL9zJJszXfvya6tE3CZSy/p
T0Ud1RclQsjTv36Q/udE3P/wT/131Ii4PhqMPzkjz69pG71+H9/fqz+ckH/5uR/Ho/zNtBa5lqts
k6D75RD80QhZv2H9FUpIz/Fs/9MY/NdGyKQRcnwiaVwEiD6u4d+PRxohBv14dlF1Y+rkVP1Xjkd7
+eD+7ZvFwmtJe3ZdYSpCT+mv6Lh+7oMc6OtIJli+qTG/8PN2zzIiOhrC/d53JueNK7AJjp+wxn3g
hT0wIfEYBVhby3Z4jsNxg8D4IgUOt1AKFbteUHxzDoffQV0WrLq6uwHOgGJBmYvF0wBQWbESa5zs
uSNCdCX89LlUYNmQztm+slZksN5zrt6zvV9bnEs/vUF/5yj5O7+vZ9s0fjYZOEjgf/l9E1LgOkC9
cjPlycakZEmDj6KpbgiA+Sdnxq+PJBdfN1IY3+QfiXr/j69saDA+HPKcDYy5oKjQLhTGWXcQMKpw
8+e/1HJz//QucrdKjqXFXU6fw//8ml+ELHPMDTRtm0INb25Qu2sUFE8g/qj6fPMYDNC1MgW1XNSq
2rBWgTikJHKXsI72iZLlfnTTKxm7X/lTD0WRXxqONW8cp3mu7OmYNNW7FW1q8yYIimbjqPJbwwpk
jSAEahRRZVoS5UfiKohrW1wk6muWTdaR91cxjkunrRTxuIkC/aqG+Wtdx2xIoNZmKVuGP38lzOX9
+9vn+fOV8JbKgQGBQ4Nv/XLdB7CuBm0b/qb0vH1ERIaZT/W6irpdheDeL5+rXKFAhBYTMQ5fLGhy
yL9naDv//IlYv9YdSrowRC0b57+0PO/zSvtJf6WjaQrz0EHh3NElenbG2HERj0qWDxtlxN+J1mVF
lJ5gxSEtTi9to74uHY1yInH3aKGhT/jWrd0392Ysrwby4EL3dU7Cl1ybO9JX7v7JE/4PExFKMU4o
aiUBqoDz5Y+f1yLxPCPFe7sVYkbAgnEazuMDsLD72lCXSP0f2r48Jr46zJPax7V4xMDNYE/aqwj/
BkjWzWDOK3c5NmayFhFQPIxVI1d//jxNxkN/eIddqAjIysC186WCO/eLsI3O1mUt5xqANrL7ykvq
XWYkL4Ok+ICKOTJXqdPsAsjmfZ6w/ZAKV2TjJEc/wiJNdEQLBvjPn9KvxcEvz8j7JUNzxG2nAEqB
Wp2XDEGxSn3WkZFYNVDBfOfmzx/t84j6+SO+PBxyJCEJpELi92tF6yLZATbj+hu7Y45AfAqxTV2z
6XPs3lrem2Fm7Tydl5uhNKI1w+j4BvXAkWnVi6ttG9pB0G7VkoJkpv4DeD9OeSxwafwxx1hkrAgW
T4+jbCfc+tbOWTfQCwKpns9e18oDABoEUSYoNOgPK43GfYt868QokI0zQpvtEImbfOz1NkAsuwKb
1B6Qzeht6WC6cECIrhBs2Fii53/yyvzxxHVJWeWFsYRCw6ToRrgZ/3CXsR/NiM/lfcAuQ4B3uEv+
N3nnsSS50WbZV5kXAA1abAOhMlLrytzAUlQ5HNohHXj6Poj/n7Euspu0XsxibHYki1URFYlw/8S9
5zY3Ogu3efkPYZ32n0+ZwA/MdSOAEpkXctY55W+3JkhpdCF8ueuo4WF3N1l/P4rus/KIyIDWBu03
cgbsNOlrpqdHF+xuP8wPzgzDyh7h1AYXY5e8twn2cK/7FgEaRTNnK20/0fQerCr/h3f8lwL2z+/4
TxU0qUJ4LVnnoRL02TpMeyQD2PGz8kfCZU6A9IiNtRklDvEUypyuQBo2cwzo64dYSiZ202LcoNsz
cGkr54i4ebxuu7bcAlTMQeSGyUEo3z1R4eYvw+TWcaP6m7Gmi3CboWNuBYPAsBsXMTUv7Jsjxh16
kE2iXBvi+txvDCBAu9ruyapx61fdZx9J2tgb3Uzz++wNLzYi7+26cfxFXGyBEUO0+2RQ4hI+x7LP
0+Ll779of32cqIw8lwqJ+5u11p++1nkfVYPvEL4qvOSmr3POxDGWTgCw2N7//UtZ/9VrUYygUWQk
jnZ2PfT+022hM5PMFaeOtqO9OCcSKF4X2ThkyODeTieLUBOkL341X3fiF3kjLHgRcG1s4t43U1+3
2wVYED8Uto9W9E/hiH89cFFKeXx/0TnzvfpziVhko1V6YZ6s0RWnGTOxZ1wu6vnvP4G/3Jc8oCip
Oc4CXoMh/58+gdbO0fOgMcL6g35DYzZRcqWIjNF94vUHtCHrrHZ4SI2l2JWWq7Ams4kHLPicTfO9
1zk7jFiMkFwoq2oB4qpaWe0Q08JE9dKrwqC1apPA/YeKYz1Ufj+Ng9APXW5MHpJVvf37T67Hc1Fo
Tybb0K85bSQuwQzIU8pgXWBA2vhpsIcjfxna/T/chGsA5m+vHISr/BxYAnMXJmN/OoTIXuuXGibU
tmyCl2QKOHPwEABvdyr7AQYDch71Dy/5158Sr8kshWl8xPXLUP33v21UzqaLyBTMjUoOeRR9soZE
HNroU8NOZ2tL86oIsr1hDSeokM8qdT+iGtnDkt3b6E3jxPjscQnEqVHXN6uVzWe+kmG7s2pwvtnT
3z9Uf70qQxTwYURZHAR+SL3/+9vVhrJqEznwtguHLc6XQ+Il+yTjuwRVw4c7uhSXLk8X4phfmZee
hsV/7+pW721mCwmb6w3F8UMRJMduUu+lNvd6NeOwLvXDdFt05Bv7+aFJJy62GgN4U39Jl9hLtwy+
AoCnI16fi5r/hd8ynXDCg3+FDDzrQe2Jzf05l+bTMLtvFgGHGHr27KL3LpKf3ei0+T/87IK/nDGk
w9L3EArl8R2DMfD7h1FJyRLKSoMtnJSnPBh/UKX0fNnyBK1ZgwYfmuQqGQLu2nnpdaNFEVtJERcw
74EJFN2uF91D304PzMizuHbbcFNZ/Uj1ga5dosqA4BOjl35Os/arhC27sZz2SnRnljLnvZrEvp2I
PQrK/KpVdhbz8s/+yg6U6IjN6cMX4ePoADay5bUlnG1e2BdB5l6ExUhOTF/Ek8kagwH0d7qaYQdb
3bSD3I68d8ssYR/pK51lV3mBlZScho+x77eGgz4mq6ZD3/vXkHcOAJCXnY5g2MOvWPZuhZtUO2pX
G6a1MSdA0T307ZmE633qdrGj0WDySyfQqV+q7S/RB1/L/uffP6p/qSFDh8Kb7zHt4ur1/tMxMvhV
UgXKoaiDn7cAizyO9VGhX4RYfX6l/58RbYxp+Dz/+1n29cd3On/8r7v24/tnl/42qvnXb/3XqCa0
/2ASQysNAMdkMxnyDfk/O2vTctaaO6TzsNb++t+TGtv/47zd5pCh4OR25I3870G29QeXmc21iW/4
POH5n0xqGPH8+RnxGRb5KGc50/7LIaRlRHrJl26viyF1t2aLkBlOS3rLGoahjNdbr6ESIdRnLMdX
Eg2rdQorgJzhJLPHyrXlbatGgbJyml3C2Kj+l6qPmkNSC9u/QtwypC+CG2XGzV+HL3SiqPEb295q
wzExLxQPCuXac+Bh2uvTYbxtKvOFWbgmdqaanqTXlE9iqarvwQuc29Yss6PNmg9TwZISUVsOd2Wu
iw7Zk6frmOCvkjxZLnQk3DO8f29m8Fn1SIyZVE1QKodwvo8IMATiI/2iZu+sHirtl8vDGGHNv1ih
/o8NBr9xSybf+FhaNVSdxZ3wFkSIPdm1unY6XgAtHdXGGZPm2zDCAZiVqnCxcNKJ/mrQVRSdxsQm
V31GpNPez3PefLutW8uDiIByvhiWiL4JItGfizXVUB1bKPG7PmD/KbLJ8EGvR4jSDT+3y1svDKo1
/MUbf/UrjR8hV6neYTBZT7VvlxuHqv/edpG1TFl2kbIKwTNqpI15ADnnf2Kic8cLx8dNt1FJq6B5
p76JA1s3DOlGGPlWJohNZCGK0JU12RM5O/INuI/4HohK/dJmF9zQ9M0BlDMw0kk6CTf2ymYiDtju
DxX3S7hZcVMHPhVy23oPik7RKbjKSjacPSMAAmH14sopkLO/LzwcD6DzDLaQZmWejJb9aW0Udtwv
GDY2TTIjWzIdMJrNgJe+ED5YLIcpveeSK3Xg7MWN1WTiyq3yL4J6jHVmlIutLGtsP1Jkj2HXi02H
O2ljFvy9UYX7cWYsVoonWNcfcNkTlBCD80sUZfjqtqjCOfC73HlPG+TdTB3HmH3tp8N1jx1jNI6Z
Bk6Kr5UMrGzp021PgNSl35cPqy8Ty1ObXmGsJZuVwu6tbQt5LZCcgqadl/Sg+iBErAQRLiYFofjB
Rn8Az2B7gDt9KbSgyrQhsAwm2VZxkRUa7SVxoc2pqxzjEIQLrpAZ+/EV6DW5zarqIWQWsZM1devB
zXpyPJzoqXDd8a11gZ2bDaK8GKe9l8bj2GFJAw8ROkeTlIEPoIFD+jpg95Gx1Ck8cATWGU4ylADT
hQn6Au3osBDdUZemrC5Yt5GoAb4i/dFNUlNyWKKv9zVCfX2lZkqSbZpPasIZazvpHk4HeGDkINZt
10orwB/S+m8OJDd4XaEIjOSQlIP7CnpGGTee26XtHshcOuzBEpAj6o6dPccMiR1vP80aGmpGXke+
sc2K2LoN8USVJjwZtvp1MqLJjC2VmWATI/6vhzScciz0QWJNrz1PV7gxg4KLNxEGqURyQuwWV/Oa
pEsWBIKxVPZPZlZ4F5guhXrMu3qG0Q2KOPs5jXNzNRY1M2WHtTWYLLLLX+BVQ6R16ywn27CPWvQ+
SdsAdYVNRGMXQJiyzAVZX0dEAKS3wcIPXi7FrzYC3cryZhI7WCB5d8GTidq3gQ6ysaLWvUecXN1U
RFV/+4au7CMT4EieBtdrPyEWt+CxUhw1SAxRsWDkkxwS2n6uwLE8Kxc/P1Jfy90DTUBcapJpHKdh
w9yWjEwZLwA77S0j9AwzUQrFcMMBGXTxkA2qJj+D3ZAlG7zSeepgECp0zqQ3q9rpbQTFcD1iA3ut
QWkhM/GmGWeGnZ9QuOL1Qzind5xDwgAlEk1H3+qn6zFS0R3IB+RPYZZisDN8fU90wcy+kV4CvANx
eROWQ2yElagvEgwEtPQFyR6WmuVl308r8KRVT1ZlO68lrp+91dKdLVXko+ud0P2WXJHlThumyXKT
9t0xbJ3tBMnbC+K/ZTiY8xBdNXVvxBUCeOT0dQmzxK0aInLr4QM7iH7H7Oi+dOSQXvjDiDW8HZMH
bksZHpQVdE+1lelPhcbyG8Pi9DS15bQfveox4ljSm0kFUbdLx/oxG1yU6TDem5NSCJkPaNLE0Soh
oJSYkg7AADMZe25P5hKBNgiJKEABPhI58yaCih/rgCXoMvfn8FeELZBsODpPZizmMet7ksSDEkNi
jfpswus0OLtiZNmKKaU+lmSS7doWu6gHtRRDK0mH2X4mIZzDVSC1hI96NSSZQ7JJJazmCiwiQSNd
u9TPqpiKAItguTowx8a9aKDGXQJvhZ5VA9nwsM6TIEsqpns/DrNznak8uq1aiDJgYMIvrub2aiFR
7C0bMZ2xKtTNCVyAuCxJNOG9AGl48BzdPpTS5t97mu9b3kv/Xk6R+cKSB+Ezc8PlwQ6Qi0gQMWC7
/GBPIPtP9vzFMwjobDclpexv+OlVb+ZiLlvt9cYha3vvUAO03jKZ/cb1uNyluApuqFwInYqqEqML
mjsVGZKwitpFWWcNhNdF9cj3LYBLb5nSvzebVfBTDtF8bw3G0jxWXWGcbLdu322r4gET7rAiFWtV
htsJEfSEmajrP301utgRm/FeFxG+fUA2rJ0mIcTt7PYI3s3MrT4JCuy/EmfFOne6RtzWgc/DwoCg
OaOXGwMwtzO+ESJNg1MT4hiGHMaQdTOnAC1i/jQOM9MIghH9tawgSyp+MU96797N7Dom8YuTmR+u
BXykq/pdjxGsJmIUSV9DYYYmGXbmYV6m/pdXR0hj8pF/N510+OWRTnABF7K5mvw2WMNimvu8rscF
u94Mh9Irxuy5qFR1SFXZXcqUXFbTT/xT1Ab8QciPQONZBYP5yO+4bFB8j0RF5SPvcEz5xTUHJDq2
Wdlh8Jmd5UNFhOnszqmxcjaSr77TAQ7KbqzA0IeuIpZHr6pry/Bago4z1Gk2v71i5NzAVkTVV90q
RtUPFKYEFqOuAHMoQ4H3dSjw6vFnEhUeZfV7lA8l3zenmvaIx6TFMHokhAd4zZoE6guCfjDrYx/2
Lt0kST6cYeh25G4MhCq6ZNKIWlkeM2kU+AFvaQeqYSGmOTTr1z4U6gt4CmmATh14NzL1RmMTofUE
zDrr1Y9XPdXRwHtrWxLi6xAicDw1sruo1MKY2nZFfcepP29bUriWI8VO3eDiTMQztMH13Jk4Jjsb
oLBfRmQWtAlF03aGokQUjp7VeygzrhqQw8ttS5om4eqDHj76vvZ2QZp1NdyHPL91pM2uJJhKKyf2
keUivjC29n1roYvqkJE/i6WPnkAO5WFMJ4BZfk7NY1XrClF3oN0fZuSN6WOuh+hOuThhdxwwIY5u
g+tjNXriY+RmvquIij6lRZ3Qs5d9eHSI3O5jGFJIvASf2dGUEWnMfe+Sb2G1wT3YGlJywmqyH9nh
NtvGF8NLuvTykXl2eDfNgrot9VR3X2BLH/dmtHgdJYlhwvHELDGjPBP+4+hH8paEQJ8iL8znW89R
+RcKRudBNRzUR9+pBVZlTOM7byQPkRMv23M/k541h9lPHAjkLZWp94w6sbb2nWn4D+Yw+e/1gq8v
jlIH6quymZswTI5OKcGtb0w5lrvSbI3POiyzR5PME3lpd315WY1z8CsKMX1fLfD7k83SeeW3g7Dy
ZZn0fCyWYrwM8HQALQpSk1E5tOBq7yM2n7ey4hQ6KlX6xxnD6LMv5mLcFV3THcze6y/LtI3iYJYm
hmWvcXYWuV1DXNlEJ5CIMBGZWIzz6xIiPSbsijF7gAMyQOAr9Z5QjuaKaXMApUHIdjdVQl5CmjQv
rHL4oc0eq4moJTTJmZFWZav3pCbjjaupOekUgZ5sG04eV7j3Eu3izpttwCxyZt1jcnhhoklf7NwK
N26LU4anEIFlF/2qAzDzvtNeaCKQdyrsi73Lfu8QTmkN+XJOfiY4lG9hMHD+zZGRbVpNd2j0YMrK
PiXAI3URb+rRvxFRXd9p8psuVNZ0e2s2qqPVTfmlEsHwNeV9cx8YM6sPsMQjtUtQP+EBEIzUpu44
FZF4p5zpsDClD7LiaO4G3ui8gEOdEERugrFOLhtvlIeGBOaNFkN3hQuQm9ogBWOS0xfdQ89AMYSD
w02cw/ad+u9cIaDcZVMBDTQD45wpTDTbSvn9aeIBIZF8bskhs3uKxTw7RV0+fiyh+l4ag9qqcJP1
OqUba9IqufDntsU9bC9wXARjvjSlq5UsoK4jSUAYULs1VM4YyT9FDCoh/N73pUnogNIa3pnK+yuA
5EiQjUaRLOO15q0HHDZmk+lfOXXyxGN/7wNVHvXw4iyTiz81R5MNBxKPIjbezpqiDT9OfHu5YDtH
LF56ncLfzeNsHooXzLA4aIUfxXSfaLqjSj0DJdUfssn1nb/YNk50GMrX8+IHR9+e3As0RZFzMHXn
crzh3Hhj1XabN117m6PuPSRdfxyY51EBDiDEzMIZYE61SVzlnvcD0s742SzddZkW6rIrshK1gFkQ
91064hO7qQmNSGuwVLrez8Mcgj03lssRd+gqRR4ey5TXdkJiglhfDntViIKAoNYAR7WU9k3tB9MT
8VXjFr02zL2Bcf4b7hzv1Fv2uKvKASfI7BBbT471vogCfelFyfSYCEKwzLA395MbcrtBQ9w7huW/
hpWCoVoR5Dlux3ZczB3VyB0DxEDtylEVJMENVrlThvJGmHxDBQrCDnqucDK5CeRyA7phw2nescRZ
5TY1hvFXUIBjeAqEhh5l2VVFZ9Iz8+65Tb5b25icOAcre8wWWb1r0TKeGBwbzgLApEbclVljviRy
rCm/8/IOP479bqeGf0syrkWikFFj2nQLoucafg4XA93N3g8KGomADKWXXOnJw6Lf2JgDm66qjlqo
cNdA8G9WGeHyY0wb7yJgAnShUYvRL5Dqcofj1faP64DkQ3iGtRsR0bHCHDUx2Y7bc4eRhWc8Wt0M
fm0a3Zj7pXlMi6D/sMlZ2hidVR5tT763WZ1eOl3XE7W90tZMNsAb+roCoEJSe08qmHt09aD7roWe
LeaqVQvL1u7sJTj0OCyMvQORjZjX1Sf6kilpm4eGW9PBb1qsJaO4mqZmL4mn5IPoowHOSgeeZJOR
dfurMfVwEy5u8mrqkiihFF453sw+yH5IojxOTHAqBMiZQo0HIqs4GUHmlE9T0i+PyLNH/6rUad9d
1qnO9XZJZ+hVk0GGKVOJQ+8Eb3ABy2jHitOCScaUnRNJkoOJ1Gi5puls36OKG2s/TcjZc9FNMa2Z
8QQkLbwy/KWLKSERShDW9c5XTrY3HPm+e6mGMru1Esf9KrIhfGUyg4GW+4hKuvEOVV40N17UqC+3
FaTiSQT7V1qtmNooLb5J7DPIgg0zCeUqbWGWWAvGUuQHJaGOVsvAAEOY3cJ3bibP2kLimK5ZQnRr
WzgI5hEFznGWbU2P77OrhmnTwKSDvNzhIbwExolnQbqar3uXpTPhU2YJc7KjE8v2GLPC4jAGxB21
udeTINg2ww8nUWupzA6FO4cA46eccaAH7qYYbivaF/5rCaw3TksezA33dO6fFAa0D2F0yDQAdkP+
we1JhcMVNbNqbDbYH/RpippVrG41r+TzhD8Iv8OTgsPUuKtDuLXYOt2wA+vczWgfekpYSZ7kBZU4
MclLg3EnmYeO9q5SJsuOrG8wQ6eheHfV3Bwqf/BvMPeFIJcriGD7HkzC1pOh9+Uz/zBYciOM8N0i
rzjl7fBH1oFVO1g+MdeZ8p27kr3LsSgxt/EEO8VDReDZEVgp9uy0pfeI2dQC+bZav7qystW82amS
L0lJVg8RVGUNyTmxSxhqrHOTskFm0ybDbiit7JCPAYixpEj0GwYiMnaw7HYvw4wjGlWxxno7BSvd
wM77Bb5DRJLcZsTN/jEUqfUUBiEWXbcPfeqEXDiXfjfiVhXemH3YGHKYW0htWHsSnUwDMCZAqFMU
sH/OqmENAyszHwGF0IFnbVxT446XfXcoK9s/MRAJ5B7yYwVxyCy+IerY1zhy8f0U+YCBsOyC1r+V
g+hfVORlr2oyodEPcwIkZoLF5se5EXS4qd3BwmnOowIJMVmqTd+GCuvPKKInwLl089rm+Jl9K/tM
5gmf0GDbyr7inCDNFjtwwwOae6V1EWrVVgcRRqMDo3wcFpZ+OvhqsX88F74NyTmXhPBucpuR3kb2
ARDk1Gf2SC+AijmH6Q53p7Yc8aED0j+13TIrxfMT3mRaQmgJOD85sDMB8LDk/F+2OdA/c+tVcPTW
zDIGNn46KBN10tjcsDHXZK/j9H7zkwxhSqCGN75JrX3VmkDiBNlRw1Vj2gBcJiNg/WM4nfhOgLWk
e20PbJJR3ME44VriXNGVLsrnzBnRWUT1Aj5v6BU571yTLsFVwMtdH9yNYa+JdGNjzldzZaA+o4s0
RIw9SWEXL+oi29nwOO+xt+bNAZIPUe4ij7qtQh057EbpJteThucbt3227JTJam4z4cTgQDVXyDyn
qsPar9SEWU3mcDVPHnIgQ3HLxMXcMEeTrckwqQt8zoEljcKbbump7gtuNlqwNe8gyTI8d+jiWh+K
vsA0Z06CYdFc84aFobvkuoPbk+yL0iLP3ggfWha8TB4zEDauUfd6a6YZO30vLRCdGkXTkr3LsUn0
S6+Me0GrEb7YEpCk8Mlkgm5ObEQ4WaOxp6135S8X48472FBAmZkkm48pLgp4Cle1TadAPuRAn45E
p6bjPoV++9Jg271c5lG8ZGVKJQ2+IbsrVPGjMZxkV8sgyC8yLpFdMrDrF6oHJTnopPpgoWN817KZ
nzKwucYWSjDCACBQ/XxZcBW2Gx0WJaogKN5HPHHMsvMx+qKYaz/NLCyfF1O3Mq5hc+EDN9ITXNYo
jPt6/RsB8nQ2DupeDtXC/Wlhd9gztXD2moHCJSMdF76iN9x15myvLILagcgYTMvR4cF96NXUPCQL
hqo0gwC6TW1hP7aq48zuMdM+EYdj6ctUDc1+Yb4i9ssUjGSREpjNWKbp2J8mLgCnY8jjixS9JiRt
m8h0ym4YNuQzyazWuFw1q8j52Gmw1yemmSHphbltXfRz+pgq1weUac0fZiJ3juHW28ZEt0nSczEh
aXfhoIB1/EFNpj3utiz1H3NaE7BdOeZs2friqQV2/UQtCgbIjNLAiE1WUQZlm1KvKLnqX5FN5czm
hTlAHHZm+dPusjCPMVAWSGY1w35MeCpegKGzu+egp6Js/fLwf2Xz+t9K5P9f9RLju7ERI/zdfjb9
aKGg9+3Hf17O/vv3/Xs5a/5BnlNkoqT3QvO35az9B0pfSIt/jdGykdjDVYAugBI3Qh3MRvff21nL
+wN3ERp730HOgpLS/R9tZ1EYI5/4z3Icf432CiyHnE0EiIgRf5dX2DQ1urcNvZv7xh6PPjsSMMid
33MAur/EWrFCo0BetdXROkwOzwgL60yzMAJDkuCb8XxXnN0/0HFG0Q2+PSAXVoW1w1Esh9GXOgy4
XHBr7ZmrUZwZGwm81ebea6V8NVxPCsYc7lTfo1AsyPkBlgeRyq0Q4rWVn9hbt5jalnDxJgoJgfLJ
V/HRIiJeKW3YIP/C01A8g+lD9yHuql5Yv6ysdndQm22AYPkQXaiVPkI+g2HfDGDE2Uakk+vxbbRI
oJraZrqCCAzSxFvpJhZ7iRPLHS/ctl49JjfJGYjC5W3mD3CAfnBSz9aBeREXjApseE9TwtRIyxTj
46JbN7tyR5ixcXVGtNiQttot00s3i5XIoLOERunv2zPhZbZbSqSJZKfstmOjz4aBrYuvCBExTAf1
2tKFY3E0QjHlJySO9I0Isrl91pU7oV0dNPkNolH33u6tHIm76bL5w1yMCDakbFmBNwyl6iurDdN7
vaJyOpg5XttDz+l0TrwW5be34zLuenpIP9xEbiFf+dOgUY6ivYOyHdYXXtFA8FnONB/45+5DPlPE
Xa/L2QTW3eBGG0bEDlPIeTH0fqp9KhOUmnQbbs9qjsQvq/Fjc1pc49iCw3wlrXEaDkOz+tEAmM1R
7J3pReFke3eV1tYUyzDpyNIyGS9txqgAt1iPjXWEYAgXqQNDGV2YbJWbSwBHAI3wmA/jzsP+fbR1
iJTGcmq73onF5p/ZjQBj6pxUJvs5z8fiwpzrbt6lqNYtJiANVg5XNBqneWoU7GOBPjUr/qlMa8Bb
om2/6y6x9ImnDh6oeQZJjW3Pve5ZNVksrTmsYWgUZ2oJljY2Ue2XNLiMtLPMdD6byCIsgGBapv4p
AzIYbJHNT2xuRX1ypr5h7da0+RV6M2BnMrhjceM/dx37fujXyiBV0kpP4TQhXqKJbRgJZNYD6Jru
fYlm/zLycjQ4NlcsO+DQfkzaEYt5XdDTP8lWsHa2oBereDCb+VFWzvJdpiSQjJ7ZEsAz1Kl12xLr
CbEMpP+0s6ulGY9Qk8trCM+kBWvmTGprZmP5xihE3ZIxaqptGzVzs01wxdSx4Tnuk5pTRLOmXfpU
L6CT+12eV94VrXlKwpSYqWwACwrrcnA4EzadKN3rtmFovGVyh77WyUr53ke1rXfBzFrFtwSCC6uh
jdnWiC+QK5vJC6LK5LAQFhWXuq6+i8YYoMSnwJ0TV7+ySi6JyMzC4GCptnxjtc33BmU3eSzEcceu
W9aXlVmMT53wM8q8mfmJLCJ9kogI7+AVYhRwIyc7DiPZDpW0inKTmaNdHmnH3GerzLvLbp7Eu5fb
abRbelTc97mWwUqbhxN1iEiQI1lKpJ+6MZjlM8EDj7iY1sDjUagniRn9AtrIqhgtqpoAY/bRGzcJ
/OK78Qh5cFoU2fSh4fICWbX6UmM9RvuxIMTnkHLjgDPLA/b6xUS3ROLdTapq4yJxbcBmo6iL6bGZ
YO3HiFQwqaegSAjUYSYAFIjc6dPoN8Vw0LNj0doB6862uUMtHi+UuWbsmap7HbM5uIVgUpNOCxjM
EklQPYd0khisNV+UTQTGb5sYtedtMZWwryuNmYwLDv2D1048nimiYMP87IfC2oV2ncFGy1vigVIK
1g5mGkf4mvFG87ACDaQ6+m7n8R3FBMaxn4v+hC08Yt2hB4yhltssu9FVyQNMafNJzDRFGyaBAeM0
z5LTriBw+t4ckMwidLBBrYSopY1Ld7EzfDxJPZJUR0jBteskSxwKjpw4s5xyxwTK9BHptcNdInPx
BNaoKraj0Fa/xmchULU8FhSbyKsYI8P8nJ4jmBEL55Ul0Xnwycsdgkn/vtDKsOkoSGqM5VA1zdaf
V+aLjbz2Qao1UI6zAbIgEB1/1TBQQVzIEPosH4X0dxWnWRRbgdSXeS/NIw/zYoDWhEKsdd3IeKQ+
6I62Qdj5vldedKyKTH77OlKvWP/JMSLoiMQiJZcvak7cDKyQbPowZjX1lpfoy3gcsuXCqtw8P3Ye
5f1GylnNKAcW2yVCfP0QSEqhucnL7K7Ll5kCoXWcD+rbFWxI7NzTDHrsujabCYFPrtFMuDlHK4ng
AOAYe5U32q/lg0Mj/zJBND/ls4icvWnATs5KM4RnGg7deJ1Hy/zEJDMk2C6DF4bnvlXNUWM9/hlM
7nxkFGvdJKSX18h3JvCf9YIOZFNNYqm34RiEGwt9SXLrzhkbEJeY+OhuDn2YQ8YUpNfgBKM3fxXN
ZISsq7OOJkBRM6zSGhIRUNkkq+DG4ZDbJmcRDpFNK4vvM1sFOnKV6thn1Q7iIxQ8AkX/a7/KeqBO
Juz6kfqADUX1Aww5vzD1Gji6XgDmqhGaCUOOi2nIBCGRZRaPmp7NUFVwslRg2odxVRyVq/aowGDN
NlCsub6rNmk4y5RYWNpxoDwYiEGynAy1ENdlrtom9yxzSlfFk79qn/w6XY66NAcYxCz/N2kzwYcu
VsVUJmoGAigE+0OfiunSOIurTH/qd9VZcoXLPMCshQ4LmJr4dic/fUu7+ck4y7Xss3QrWFVcctVz
lWdpFxmwdK0tZ9EaXbzY44Vb9f4nu2OkCVZV2MZpRCpmrZox0CvhPbGBSMxzaT0VQDzfPQtozY2T
qfEXQknEZ4L4rfLW71NEaelZoIbkNYdlHDZEMpwlbLWb609ho2vDHS/HlxrCqjz4tVV/K88x2/vp
LIizMySPJ/cslJORhdpLiIjBrrtq6RymxoryZpXYJWe5nUE5hyb/LMOrKmd8VGdxnswNkHhnyV59
lu85CPnGrsnrk8c8mtVshIQfWgRgUbI2riEyyiPyAuSAWMxI5ThrBM9ywcBNkQ6ukwtWWaHf38ml
TYmsANhfZYbEFT05t1inUvi7/VTv4GkOQCibYocgUHCXU4N8E5uqn70qSHdATextgPxxw8EbvhhG
tVqoSSBANFkVfvUxnwWSHLTR0ywz93sYldNshNtWt0PUqZcBPzYN9iq1dMiXuOrsOkAyrYT1apuu
9eJTq910vScOUTEKxqznvtI795jm2m7quWlU7OSN+8UFWWy5suhMAVg7r33SfdjMm0hwGQv6V2ET
0opySb1a5/6WITC9rkco7BQbcq5elBjE03Tui/EspGx4TO9x+lfj3KxNNJskFUfnzrp3iRVx13bb
ou/W1OQfZNX78UBPnq3NuYG3kVHPuWdnkUz/bp57+fzc15dFNWQ38tzvR+fe3zjPAezzTICJQBlw
5q2zAjIKmBvIdYTQoXDWl8M6WOjOMwa5jhvkefJgu1zlKcrLh3buxAPP/nJcxsVm1o8adNhWyzAQ
KirdOOqc5hKrl0O0DFWBZOrhnucfzQrxS9sw8y66DJLpK4EKKRsyuyHHp2xaKsLFMa3rhvDeO3ci
V42dywZpn2Sun+oTkYz1Dit3F4/d+J4Pk1R78q3yhMlKQLo6/SsWzWgJ7icjWQ6CJdqPhqHEBbPo
No8dv8rrozQiw8dyRrb7zvRTJKJAdIw3AFCDcWJiD9h8cMrgeXJG0CooLLBLlu0IDboIgSokXLQ3
wl2bszroyCLvokg/ypnYmX3NIJIfobe8kaUxvdu8C3+boZHD6M/n3WxdQA0H12n1u7JFz37fyt1b
mULDpsDlhM0W8njYRaenxKn1zzJR83+wd2a7jSRpln6Vwdx7wjfzBZiZC9JJ5yJSpHbFjUMKKXw1
38z3p5+PWVlbAl2YBrovujGFuqjKKlERJN3sX875ztaZ3WLfGvABd4Nf2SeaBi86sLk1P7OqJtXH
oJ0JKDKYbyaLz9B5yVFiMZEFwGyWtm2ugcNtZNGAaPP5xDrI61aebXiYjYY5bz588vg6dyovYEgn
hs7tDkYq3kVsTetgSIrtqDeuRaqnkPemTjG0iRo9NQ7Kx2i+pSPWrQChWEZXRXvjwEZIl5DAafOH
6LjA1kvX33y88ChuMGfYPzRKvjM/t5EiPB0sBSuJVJXJ19C0Yj8kvfEupxLyTwLoIq855hfTgr1L
0ApnTd4h0CoJScD0FCNpYRtYrpH+IYhCEap+2FoT3ccuMjHHaBMEhh7arniukxxnSYE7pO0qdWgq
E8ye8iMH9mJcOhAyJgbj/RhDUxyQ35lrNEjTvVd7PirXLvW/UugXj4x/n5ObmnjFoBP+a4m8T9aL
uwUViU4t170DufIMTu2m3NfMpC/uwLS5ZrPZsusXRbGZ0149tLc0Nqvt3ZtaIVU/M5Kxuy1BcV27
c7vyJiBMuq+6W4Z7GBKsFiXOLIappLJxSaPi/LC7UQ8KPodfoCxRXKP4oLJPnTu48s6VjaWNwjEa
T0iQjrHrgzstBBkgqH+GXW47PxW7g0tOjCm01JJcgIQuyWz0UGXEdY2DY72iCv/i6wbMmGyrVe+k
X8VAOiMJZjIoUrJaZEaFTOrC2ZZafZBC8QcaqvricQ1v066Nf1BTSJYu6ew82vmHbsLiQKtwWziV
VpDO7OINuxL7vNTrx6ju9LD1YLpycAZVpazQSEtAB0Dfd5He2nurzndL6YEUdvo8C+qpLreZbK3H
1jBmJE6e/onyszzCIBw/+raGiRjlIFH9btbJrcsrkqU5JMefS4+/lvAKo4FfLrxDlzcUXQ1TxwI6
idZ8iBzbywYbqbibewK7q4maPsfGFGZZPe6QVNPuD3V+GT1rPjsCVelKjMV8N04DVaE3dsv3nCnk
EDkVJHIP6T3NwsHaaZL/5ajSpicugE7WuR6YVPLfhTa1YQvm6XaZvDW+6pkDV6I/KYdDtHOyKlvX
GL6iUFY++ZzGHDaFl4dll0z4eGqGH7lTd8+Uuw0DilnV6+n3ngMGcNAokf/yrMTfixZ5ICTb5d1A
B/5QVsR4rBjUq3WD5p2hud4boGQ4LpnchKIq9qMZ12FSGM59n9vk7sJeBfwgqpJiR5Os63tAl7Hb
CcS99Ke9azdvY6sjZp9RGevCFQ9E7Xa7Bo3nlZB1Bkd6Ij10CvlbQyTzG1vLOmAb2J7BYhobpv7m
Fp2dgeZ9DOoSBTwVjbgkzU155KbpgX0MPKu531mTewYEO66RL9vHWZjGVpj+AroUu1CJ2IkeeYDo
p2JtM3AZbx2ioNZkIMg7DqpswyPjvbK+uXHJ2qZZ4zRi+2zET+QtoLFK9WF6cpxJbUd8y3w//F7c
o7j2AJZnznwaC23ccOLOq8oqi+3cxc1hWeLaPE5GVncbpmlgohP1riHbehJO06Gsbxb1vAw+1V6c
W68NztIQDYzOp7rou9rh82/LuMMXSXjIAc1AsdHHZAwGIUQd2kvufk5l8eFA+1tPFe4wB5P5N2Kp
KOR8qB4gCLJlSiPtXFjIC+wI3XbGxYpYokS6kdQVNCIxrNHEI7Ar3HMtIonPjHagIxmQ9mYVjSI9
krBR7l299b71zrpoEWW3QvtHQRbNF8eeHaTCHRgy5J0AdwbmRxrhqFPW7Z1pYTY1V4vz4phSvIuc
eb9KuEniPj26TVeHM/0G3FoKW5DuYv7E1249k8+g/xrbXqMf8MUFmSjkC7F051qb8/GUDDg2ea1k
h/r7ZwNaQm1Yxk07Su/5V+Jl8pIrYe5guDeblkX4fNXzCF75zbbndUa0mmeVUEmh4zEph122dnmW
wob1aFquukVs4kpAZYQ78f/XCv8vFDOTpwnP67+9Vrj0Zfbx+Y8bhT9+5A8yj/Mbkw/bAi+H79Fh
TfA3u5f1m+exi/I8KB7/DC4jPJVdA5GqGGEN4dycYH+1e/m/CRsOGj+IvxIIgfnvWShgDvjTPgFL
r4Mb3PQBn/LvGwLoHy3hNzGxg76vDPt+ULvWyPuPMnXoPTwruuDMUcex0eegoIRHzUi1L2QZ79vJ
y46AQ4lvF8J78cpZfPmtjijXdjWoUzoivTGbjlpeJjASNEywnPl0eAiT42n5cHob6VEaWD2NnDPJ
I/nfjBJ9cKZuhaKm9dOzNat2PSzpi1nZX6z/CBQSMIBU3YSmLGCAWDoWjqbu3TVTxnSTZq7xXIiU
KMsGm/7BWuzyVOfzcl8arvzZ57eBMD7nzzk1kx2/b7yH/6dtTVujY6vRwb2YOlkhrUZihg1Zkilp
lP8QsodeufBbIyYbLPXTm0xIt2ifmyp+tcmq3GtlZQWuQ35sU8orEaNMGOakO2TGLPdj6033vQYo
psKlgc5IVSQrEFTfXxL2wjstd8pjFY89kVBKQLksTYYBXWY+z+h8GXhRmGdWfFYJqG8TyE6oSfdi
2uXw3Pl6/N0UafuWOqN9lTob9Er3fDqYxlpPLYGc0onSR7ziJil680tGGXdJmIA9wo8We+68/tjJ
KCU02ytfRvKiuC502kUVp+Rf5Wvuk+wDdmN6ThKPbrdJDYN6kZbr0fYzeXZr0oFsVJaclv1a9U7z
5lAarTV7rn86CxGk2ewtgetPrwmRLHkiDj2puZu0NozrQKG5SYlSuGTu6L/ZzlTfwcu3jxbVEKF3
S/Fl5/qA6oLYlJs4SJxnnE9nZtyeQmfqi5+16Bv0WzH13JTMGFVYAkndjs4jIvWde0ti6AzPYHSm
madmdr+j9miYb1bGb9ax2T8qdtWHQigVLFhjiYbN+noDGTqOWT/X5bLiQ5AXhAP52U8WFfraMj+b
S2EgNKJLie2KPlkt87mY/SiI9UGnOGqGIKZQWOOFGoPe4APCGWH6J3glbcX6ulY7PYnQvZQD9azm
/AJl4Z07ANubxmz8LdKCiZRfc9p3LAfPUL+eMeM1gY8EaguVxtuquXWf/FwbtnUhuUgTDXCDIsdg
LRyNXgAw7iZrSRBulpn1eKkRKTr3DPtnpv9OX+kbe0l7Ug7n5iSdat6Z5GCERaZLlJAMkKnipFUi
9PGW+hQB8AtE5q1F56xuCulwiYdVLZtVm5FgM8zIaszqUyRzaLCFOsYCeVjd6/m1nsgyqW8qplyx
qKFR3NLOOKFJyv3RM3XvPU+neUBdUw5XI23GB6es321HfpZkDohF3cHI/ZkRnHBZ4NHsaq21ty1x
IBw+t1eUrWetR2OE5ks9qOwHz0hnIpGgDzYM5R5jH5owlPJyFaVMd4kJ+yK/6wyof9o4nVmujd4h
4MCp+9fkFsCrQyKmN3P0exfZw7qaS+OoZ4y0KePtTd/V7ncHo2JL2oZ1anuLh0l3jU2E8+rRgjqx
sSc6VXv2p7XiBme3CTOE73G58Yz5xjdb6uk1lpG3t9wMaFOu1JaOqDpMrGZvegwVDlU278mrRCxh
KOXs1RIvYXQj/nnxIraxSzZ1ZNHvzOS/kabApz3nGPoELig4kkkX5n5DXRK51aqeezs0ezbdAIrY
ZQG9gOGcVzPrKtp5iVQXqXgVvSLgWdZIHdCE++Nw0JupPCCk83bs2cpPdDcdnZWpr4n80B94yCli
UoCAq2JsHCo4orCenbRy8Wqyk9nk5dQPqwgC7pmaFSZ/knrWNhsyWFiosr4mXz5bY9NAi0xDDQ4s
Si61K+zKDbgwxNtQatf+RnanAY8i8q7xwIEBmgm8Ac6SveHxXRgFeBkqZJJAqwr6TtQWYAuzW2tm
tbBllN/z/HezWEMoTMOuFPpFwdHMdXCbSUz8M7kBRI64d30mSIizElxnln3MFnjwtu89lsuAurfi
7qaesrtHNLJpIPvxK/esfDdWsRFE7ECTMr1mgL+DPGOButz6vlTp9rYDZROSWV2HluAEF0yuYclQ
0PdyGb7R6V2TwX3O6HWYvvMCCK7r+a3OODZWcSQzsRscwoAUWtO1Tt6zKqIWAasiUJoInh+svcSD
7uAe4NXXhTfsoiF+73JO/SJ9siz3TOQFrAEUovC85UZ1ms6ePNIYdarkrtXIBWVjaMM9YKUR8Td/
FdK33pWVjUHaePmeW2JXdlH9GBOeHc5NT79rDMMY04+X9RtbsPjYOHN378q5Plaa231L30YOgxOR
a3BO+VBluVXC8QN3IZ9XOVhuUHdtHL1/6+ETkS587MdsORsyPlVtYnLNkikc4RBCIdCkFXuqjEMV
+jJzdETxo6Xu8LqwPGSHZCYdWsHMws+chXTOCIebjKEp2i/C3JZu36IzmCavJiaQrpL/1zfyYl9s
mZ/xLhZokx8t4J53NXuLySJWxZ2jczMhgB8jYR4F8sAyHMa0c+jix+5j4Rr6zlh80LHrBZLmhIZk
JuWM6w1twRM6QZRMum9pAVI8kr3HIm2u86BDQq1Fe9Io3APR3USz+Hz0F46eDEphNIWqKYl6N+cx
1M2SuPHbqKdHgAzlAhmSBtec0fO8SPjfNGKBlainmpXqpBrv3tNEX69Qk76woyWfrKJEifX6u6in
6amWTIk19HHb3i64vS1L+lfPrl4md7hUJYEIZZmciVffsr3BCmX1b8RFPLeLZOxd5tbVEH61Lf1y
3nLt+aeSOKl0M+uF+5YRxLKqKCtikf/MEhitVbyDBnrsUnc3dmMfjIz842CxZSx5sljIEnrM255t
qkxgL9ebHXOBC0vBh1xPfnKhvYzt8KWEHd405mc08802Nmx/7SBZZ2q2GNy7VGFRgljAcYPMWeYT
kEd9HYEgDwBDNmdgWdtCRHHCstNVgZ/Y/ZmBHby4umFSpamsDjJUtE8cv97dvChUgN0t2ZYSHkuz
QdVpJ2cyFNMj2kAtSAfScOl19StV3PxYZQUkD8CvF8NjNSKzLzumgJWT3R97Puh1U/QnB7PVQUvY
DishGLApUwU3zvghMtObuMGYdpY26Gucfx9EMtaYe4ribvTmW+p342D4B2XTKGcKqiURd2qMCAHV
7ObguYO5IyeehjrKjlKbmncC4d0bQMELzIEJ7CqfNXbZXYeMsfHqez8yULxk1YdXlPx5/ZYEcW4f
VlM3ni5J3Krp3hqn/WBPLYLURHQ5yyZ0OqwpkW5oryKV3lspIQqnLPGfS7sNpFPHPR9HypqMt+4b
BafcUFE6V/J14vWUlbpgL9qqAwaUYtc1zY7WAmzU2Dm8qTK+w3XNPNHjkmLjDV6u7F8hJzZ3KKHb
9yqtjCAXDR5tJM0aB8/NozrmOHyihgDuLGVOPstozUZX2zoum9eFuVVYD330XM5Jc2XZ5gUQaKMH
q62tM056Qn+MYnyozKJ8beMWUwBikJvcZn5g9qOvhrQrvippEPKSOuUvn0jQcCKncu01VNA1aJg7
snRxhy9aKT9m6eZZaAyx/sDyztvqGHvOmtOkL6AruCwIcw/MPorPRqHrIVE3+tlAxR4gNLZQ7Sq1
jxZp7IgsiH+U9oINEQJrgAtAftlN758xV4iX2TCYIHQjWYtWr97ZAcUPOZmAjxUQocPoeTd1gpEO
vOmms67pAQhsQqmk1O1aLZOryuzt0oqEUk2h404iRtRqGs8ufIq1Mzbl2VYYESSTrc0SRd9jOba/
h2g727KYKdomK9rmi+O9G1NrHeNSWg/j4qjN1BnNMVaZQ+XpiN3cCfGDZrXZLGQgfdcd2i+f1m+f
zF5178Rpeh6MJN1hc6YUt0vAwJavc1/Y/hY+g2eszfSSa2O5wc6hbzzWf4dUM8gEw7N5Npf2nmRF
87YgIpnc7cgkX1iyr2rT33cuIWlibPNf/EWbTeTX7hGDoY2PqsNqxxzzl4iWnx3RsSsPjMm6BjEf
GC0zOX4Lo3zS9KgVywj0dnwe8pya0fBPJsz/gGi5YY3aO31lIzAH41K8Vx55bayI3VPd4zsVS7Yt
dfCklanG4629xxtUfqN0DbGgE6ve+bAJ28QPatx7L0liaiQRI+UKEp42JsxI9piTEQ3ctwbKM8hv
jWmWzzGle0QXN7zEunDA1emPxLJFWzvaemMUGnmTHyI5XLPRCdx45FiZKcZ1fYs6Zz4jbG+2XYyV
DSj/fWarz9goJkw4kuREZuiBmFsU2B0+wBEgcNguhlUiPbpNdy2+qEVEKHFLABOy/vcl0c8xJ+em
gGRzqwrSbdVoDCFrzdzQ4UU75lVFkNtpex3qIkUqrZrdoPxlo4lM7rgjsoMxoJtvBund98tshwQl
MqEU8WlwLaIDqEPjQzr17BpwCGFOzDNAMIQOKbySvvlKRNV6sj1Go8UtPKEqYgTKWr6m5N0l1V3u
oUvo42G8kxyCaMm0aXhUIivfSanj4bESI/rZRuWiraLExQKuJ82kr/Uhu8rW0B4mW8hO7lt78NB8
dS1RrpjycZXn5TnrMuMHd1/L6I4Z95K0/MGzvCHSNjWAc+COfeutJXoxkUFtmoGOZdWluCZWspzm
PYZ4I8Sr24Ws3Z2Htpzyw8x6bi8IeSPl2bbDfjDbn06bIchBzZ++V5Xf/ZykxGxd1zyMA8cmb41/
jACM7fHJeztCNebV4JCelFaqC3gB+40uenwZ+lQ+orO2z7lrMsM0ympZOXp7b/GZXk1p8odhI/oS
m+N3XWTmhh4oPST6YNzPBv8JCbm/ti1rYGIgsB2oUjPuuWeNjbSxU1B3ENk1a3c46YEmIDrYupQU
K99otFXB9o4VFlJUCnQcSGe99t1Ht5i0DXJPtsasl06kjWzMdgFhEgtOrCFOd8hscozjuP38rnoi
Q+IDTedpmVNtlY3pV57b2d5t2pMcWmtNknVTr6zpVdH2sK5BsmXMJyz6Pyo8kAesDMn1P2Xi+V8p
bkkHqufemLv/9jjzxHyv7tt/nGcaf/uxv4w0ffs3l4EmRklmhiSi2H+Djfvmb0idWcOxKzJv0Kt/
QFihhPZ1FySGDamc6SXK5r/ONBmEWogEeEWLdsACH/5//hcy9Pi7uvxF+6z+9N//B1l3F9gGnfrf
/9P+nSH8d420h8WSFAYYViYGOc913T/NNPGIl7Wm5/6uKnJt1+WRxaADfUm3WKuawzFei3jCdJCV
IQnUpAMny/QsaZEeERa98vV013Xqe18OiqCDaUn7XQ321UAfRgXt3VOkIQ7jwEGvWhEdKBXzw6SN
XiA0y1OXa3uykOotCSwx2zr1oLGh40TnNbCcZ1xsQ3EhyZhERAys7NYUXdRqycuQUsoJNDdl91ML
Z3jCZOVRE3YcheNcn9rMhoBMFMuEwDMi64/0n51W+rbY+Yr1fdHL5C2t6++cOsUN4u5mDJvS7AeY
jc88IQJcJcUJreQ5g2XKbqP4SKdKbkcQjwHzDRUQuP4L/yy41Jg8Cq+Rt9RysZsER6miznsgqqE5
+Zy9UFSK1e8UgTZlZrm0o7G2ndYg0ztVAcY3jhCqBXIihbWvUXeton6C3+Vz8WTQ6SSmohjwHdUc
S0eW1SOUrod8stu9BnthbSUzzBwf1eoozXvMFD+Io8WUqqJyCKEBx4wi7PiREOOUo88trkPhaCHg
iqgMajvSr2J06WhsApmLW4Y19Xbu+B6NwIIsYuUVdpi3OQVzkejl7mZ+AhOYabML6lN394w9tX07
OvFPZJdkZdwCNxKHXOUx2aY8FdthjkaoHCjQ0QAdhV4eTRJhjxZCzE1mklVE8CxJpZREeP18ZzX0
1gNVH/lKjaPuwPCJsEE6T0xPR1td8Z7d8p2ssjQPFmPAb8OrymeABtWG+rfQNzlOvjJUudFPYYaf
uV87WPND4pOSNHD0jO2dD1WuWtu1keUoOZQxHqk7JNwoDLsMnqEP+g765kaTge/H5UvS+MsFdIcN
cg27VNVmR+x59qW3ywUkE3KC99mATFg07rIV1VihYLplByMRzu6Huve+YsJ4NkQ7X4k7NA88LSV5
8zIzTkiSyMT2UwIKu7YDa4CoaknvpGc6R0J9mS8SmBQi27Fx0Q9aaGhFBxnI5Clx4/gnuYzyJsxv
eoi8urkevMG8j0SvX1PYrUhPjU842JTQk2KyAfCZoCbZXgq+ToTkmmEhKyaRiGb1EdeT22vDET6H
FzhT22zGhLUCcbtpi/Wz6ea7uhNvxK5PG9651yKuiA7MAa1WMfWbhhoSI6/xxD1OJApKcHhtLI+L
OvQn6wtXxbilS/mJTLGEJYNrl07mQHMZJEZ2V5jGUcnoNYIx6YGygRPzSaO0iiv/rA8Epc49eWbT
0qPpnoxz3ljflR37p7xHtGewttx6k+btKqP7EJ5Sh8QzKEqdPPmafX9EDeypq6zMea+UWFZZnXor
KXMvHAb1k6OYbF1hfQ124W819GB4KmIvkEaaHu1Mo7iTcQho1TjjUT9lLSgTK+9NJgLaHBBqUG2J
jYrWAIPL1SDaBXdvjz4KphIq7wOxoyRJoWfmudsyz+5OS220wcy0OXRtyNTMaB7bOJpOBV31nvqj
vNOM2cEXhdACo6dxhR6lLng/NpY/pHutu0k1CSbm8EHjeHB8YbLuYE3zjTF72Ji9Uf/KhxjvSu5U
W/g7FRQlYa4siTOf2iMOMvRAYTNO8KMK9krvk3AHxXZpNl/duUcVNLRSf6NKwSja2XoFTynLfinE
WqGyJAcAGvDkeTRaQdKmKFC/5CiMEdt0jPmTeDN44AnJuKY7b9qGiEvEckXBzoD84Gjt+3e+IKml
Gcd8b0jvYWCl0TBr2tVE0cEbiu5AGnzGi/9Ya/dTMuKH98PaHOJ1OztJt2Zq2F17Ge2bCfoySbmV
R/bsoF/MLiVyYfKuus61QgO4omsjXFWQ9Dnq9ae1XGU3AJ/lZwyjfpOamV2Vru9rh8NhbFsIFZIk
uZpoLmR5Uf3p4+heOZq6eM4cmLE37AdUSLtC0OMyCX0C8xGvUZfi6YTfTSdlxTvQanh4HB5MlmYZ
gQeVWs8LRIOk1TSJoyacyopln4XfkmTSw9zTXjS3vZgN0QJjulUFEVUpCTG1/5ZSd2qdoB9xnSH0
x7p8ROK8hTzgMSKBgKCXPndpN4gLEJ8Hdx6Tg2lmtDXMzusYcmpvW+ep4m0W7qNqFpZPGnlpmoO+
r8MZQ3xzsTWxxO/g0wQTnAEP7MWWPu0LP5NCtWw8shD9QeZ4xZbRdrZk4j1py2B8j537xp3iPaLo
/fWfUlL+t/Pm/VFBsnz+F4Xnd5yQ9Tn/kznv7z/4R+lJdidHvnWz4pkWoZq85F/gqZ7/m8eqnLKP
LfEf/8vf6ak6cFTQ4oharFvi599LT4F1TxdwiilZ/wJW/VOp+a9KT7Sp/7xOJ24UeKsldGpfm+39
n9fpfYTtVEji+1okXDFbtdzhLrWwl4HzS5OvKYfO0znTVO+F5fSPtjF78cYZWQ9sYz+ynhsQmHt0
2U4OAQlH9UqmGl4tMXZTE0otsZ595VqnaBz1e6lportYdGnW2p18j+7VtjNCFSuoNJDuvKa+07Vq
2s8KXpYQMYcYNKD4SQnCnAgjI7Wy7w3tCY9Tc/R6t3+rbao/Qjr8DVwVJhKl96Bz6QcDw4EZ+gr2
kRq3YK6G9ieOmHpElazYrPGXje/0TPndqiVk/k4kqi4CQhATwDqFh+SnkDtYAvK+MVNzh1qN3ZVY
rN2czunOtBsfHt9MVy2LmUliAreSKCwvHIlnPtVe4bPqweln+ZbOfkfWZJr4VNKJQzVtm/XLUHks
0KNqql1mp9WDQXzyTZeWQtioTA7uO5OdY3xgzDVcGy4tLPnw3+K7htTOkcyhYWDrDTkCL0DJARwo
I5rqINYsBpGo5EjwZrwCRaAgmNm4LgzG5/s29pzyati6Rt+rg1HdsQRqo31Se8ay73XkboeIawC3
DHGLw6bvUQJtLbSob0NhNuLqkf9sbo2FbFv4qyZdvclyHKH6ogbCKIEohG6nJ196VccuOZXSD8u2
N15ENPoty2agQFWmfqHdPfYE81xMVIV3VTsTOWfp2k6bvOENc/y0SvToMk44F5xmxOnQTdI/We0Y
yLlJ2bvm+tbRMUtVRcQR2wh9DJVdqi9LDu6uIoU+DVOUGEZQVKyPEeh5T8LNAEPObsUNgkPFeywM
Dd1glC5re0oZJquueOzyGYghnMoV2LckBAxRHZh7ykBTPhrG1DsgO/M3jPaXpwi/1nZoKnFwnAyB
daaFNwDWPa6TdV4pdXNmkJtrOOqeSVe0HXNG2beVhb2yi3aGFVslLveQ5J+HGE+KO+EyCOa1KEtk
IUGBU5WujMxOn/i29sdKtwyAW2Y1j6Cm0mw/x/kIkCfqWfNRpRXMufeMlvJ7nyKV3VrGpQm2GIco
87UZETCtks5MeByDtk1Kai/3ZUpTeW3mKqxG8ukaX19eoGumXwIwzwa0QP0o+1iFbtJnvO/ZHDpA
Ht5dcAf7Qlt6AnDm76rva8nu1pQbj+5vl2tZtoXGp+VvtTY6j2MFNXxtJLn7o547g5xadP77sQA5
MOFDYI4PDMzRzJ52k0xTnWIlXHwXzsIEpkgCgdwWCPZAqcTFrvA1FOmdwwkjp5Mj2M1FusLVpuLi
ggGoOag6Kw/4A/372GqiD3scou4v6Qb/0bDw/47X4m0i8q9d6+lStR/yT/OYP37sj0vR+o0hCKtt
cLRArf96IzKMYdhDGiW/Asbc73flX29Em58gMpN/Wdx+rmBE8tdhjPEbSQZchjpxUhYG83/XMIZ5
0D/diJ7tCIdRkSDIBnGZoft/yjex/BikVBUNu141yck0Ep8lpTIeivySxO156aJhMzrusSawbLW0
aE4iBCJGpKBJCthYS5b3q8V2Hz2jO5lWjTisHX4My8RQPzthcsYuV4K7gGD6S2GQuGdyMtV4zPz6
0nuMnFfcPT9clX4okFxbkiVo9xw8X6UbIzWXoCpR7Qce2O3GZ0fYYySj6Ydmh0LKeWgyULjJGFVB
I99U3F2g+KiV6SIXcHxzPff5Julqrndsv79Q7UZ7fZHFa+v3+qbrRnn28H1Ai9zXDYw2oOGPSlkn
CypYUc4bg46abTCwjKacfjmlUaznWscDMtZvkaYNZztHNSI6vb2Z+tO7qF6gxeRHLOrRZuz6D0kP
E1TTMq6MTlgbV2CPMxl0reCdclq446VSGcOWtJHYfaNbBa9j11cce+tCH6rPvDdwlA75Ha7co0sM
jUk2eDhZDoFXI0tbjsuF3WYVVESjrJosTdaw3B4SWw7rOpeM4uOs21k24TFDI9oXL7k4Zv409XiW
BTpC3/MvdjVeUQQEtIOQMimLcs1oT1BK0gNAqV9SYhOogBRzWOqe3A03SmbHuloNiCJWVsUR709d
tBl6jZ5SjD8L22M+0Fjqvi0+CJf76Qz2xYgyCiCM89kwubd4zCufdbyCJSi3NYbTu6KhAajciQ7D
5sxeIi4X/A6b1Gj3nrT24IAySB+2t9cyPm9rToegg5y40hfMiQMrNCTlibFioevQR7NnT3ARF4jS
gxHEJqDbCP1Dyr3e5/GPuvU5cZG6wVc46HP/3sz5az67MuxqfjE+WpkxE3JT82G2tQffwy0qjQY+
A6dtBCNqstNs1diVuRpkJw5F2elrbpxtRPYmqjSzCLLB3WLJiHYJuj60RW5Nn6mNB7eckjMWNXiG
phvdFU6ir81MezYruF5qVhuqHf4JiNF1HbefNgzdNab7Z2SCBsrD8d3N2/F7rl1SSGP7W2+ju0aZ
iJ69/nGB+rKa/CkFZcheBmV6uxmmZt8ZPSs8W7ukQ5ffIaM42zpLvDROv0pheqHCuEyV2bPZ0n/h
u7xqS24dm5Z8andEN1rx3czU1K0JMG1WAmbKrlB9tm4rSC23oVftbovKAbDYvEqRPEwDGgXMTih9
+AJu5zYxTi3A6JXWmiwJ02Qz8Do3e7Y0+r3h3k0LVg2vhVc6+gj6BncDfex+mlkgqRZs7Fq0/puX
EckBLp7r7nLLo1KG1u3sYn6lpvBTqX0iyjNv+qDWuMhyzkN34YNPtBN8qqCqezaewgZ7+kswvbS7
Ho95ot9regVwjk9yK+3R3wgONLc0o48xu7AkZDmt79qcoj4u8aGJ2n3Af+1xW7efcomSu9QZ5m1n
IyHCVi/TQ6MnHJXekqbfDFLWomo36OJX0ibUo65HdscgXwfcDfHJQhe4pYjDLd6iZnPXJRshvoQW
xb9iA768LNPiPTS4w/Ik4XFIN5reP9hiknuGMQ+jV1vrm4JU1hUbc6DIU0MR1atk04HMpecm91t3
23WrECWC6fxVZ6z/Pbv7QGqiHaUHEFRKAHaoZPvqYenzfVxCuEIHdqja/i2uoIjA/2bw0v0+g2FG
T0TBbTDTKIYWq8Y0FMIQBjfe7zOcmUDD/8veeWxZjlxL9ld69bhRy+HQg55cLUPLnGBFZGQ6tHao
r++NYnUzWeSrfpyTHFaqiLiAH7djtu11+l3ZyReRJ87gjeEvQfqxFhFozv1FDgrkylkkomwRi1B6
/ZW1CEgVj9phMghy7e3c0eWhBHlLMXzZgXqlq6PZQOtCNMotHKe0W/qtxz/VgJ2PHhtFa25W2Z1o
ZFeseXplshcqwGkJo6tArIKayJLSyvAsEe5wiPWZcR6sNdXF1rrPgXR0fh/eJY4zH/Cn+VsnMMrP
Cd1+pUd4aklSP1lFeXbqyD+EDMV3gwDf7KYFKSXDF87V0kGw5c5ocmrUKnvwB9eg76BTd6FI4yfV
S+/DMto05nQjYAiRP9gjdOZ6n02+/Txg4tr3ugpvlMZ6x1vjDYZZXmKmo1I+ErWz47jO2Ac3H0WA
zWVO46m7LONpD/hyqrY2RqE3H642EZuY7aSsCaozjsaY9kLjiTsAlCxbx9lBz3ZKc0fjH9t0sL45
NRYIi1QeXdL4NY4KujX7WXrKnoUXwwqUFVxz7NrxNQtKfL9J9ZRKohqkE70bOxH2wmgx4Ifq+YME
FJUhmZuXmKyIZtivPqWQ29ks5WZKi59jD4I/83UBsKvLLL53ntxGmTK++IbT+VqbjLAARNptYvSH
yS6DLY50GBo1QDjYkWrbGnX6HAzQp2iHY6/fR7vSgFxl079gbFwrLD5rWk2G/UjadIYyWU05mwxO
H4+gygccQ+s4Z237RHYk3IrG4TOf5qF7ZwLBxLR1GqWNNzCrZrzJVuS8WlqRmRqT/FvdAobyMp6u
BlRlhH9Y60c3hKWdxYC/dSD6WyXCB5PaDSI7EMn4oNJyiJ3PNG/dvmB5axVYJJoy3f4+GkXTZG7K
rP+quvazHmN4u7Hq6Vsd6xec1LDXPJa4KSnrQXIErINEvf1H9/rvhEf+kK/+csC/+VDIXsXXnyb8
ZVHL7/tjwnd+k9Jhs2oz+EtGapanf5O9Aus3y1qK0lDDaNzizvpraRCyFl5V6iptNLNlTft/h3zn
NzOAceW7i5TGH+n9WxtXcxni/3HjSn6EklTy3twc8N38Y4okhYBKVeCsjr5S2U1lNyUfr7Zvb2pW
WhsdinFTmQP3bLwSGxMGI9FMgDoOwECokfrZ7VtjB2Cz3vRe0uLJo81446gYXSICPcliB3MrJmho
iqVy7txCJGdorjfesr6iNn2+q1yToHnoZ9dJwf9s6ujZCccSNSpwQML1IDTMlkXY5DxxWYfWoAfY
BVr5yWaYdPhUDYM09oEz8TS33lwXG5y9dbCSQ0T5JsC/aV/MUYjMHAOU3otcRQlweLt8NzBVUze9
7Ooc6HXPlhf5761Upzbr5p0h/QftGfsi5syYLJcoIJ7kuvOKTSwyGm5zFiOWsg/Tsh3U2nqoxu4S
VQ0kIM/nqiS6VT86JyOLWbMWhOgB6CHvGHpmcErIrkX5GZdwfw6b8uLRkbegQVhQtmoHa0GuEySW
LTRKjtJlnxn1znAq+sHGL5QYyzEBjX5K0lUdLKTfWATvIIgAjv6+GB39crqJ4ya/ibD7XKCdOhtg
86wT8ktZpe6GWcbY11w2PrDSeNeE9Q6+VH+fOFSj8IZEb4DmhYLxqOw82GQNzOSVjiGpT2kEjNPu
7/sGVOZANHozVDp79Gt82bWVvuo0Oo0m/408a3WQVkn2yM4/4R3eazpjXBxp26QLf+YWoRpFJRND
XVXD7PHKdw/2z75PA7aDknLoOUHaKPN4y5kB3an15wDcHxkOjl7mNjhqFQUUeB/HeDvMzW4w0oM9
k/bOguFIwHzDWhk/MfkJja+JPApt40W4TmPncxieO6z+eyMKk5kcOhlnuAZiVZO/DLHu35b0D9GK
w5mCQY5BrO/u/AhGYtBV1iWZAPzEFsNyQTNVCD3XwFeIga8WOCmxI1Vymm9wFrCIvMJHPFlGagOi
GXLxZfrFT87leRO4yQ5b6Yag7KqYkqd0yVxqHdREe4Fs21jOjJnVyKTvDen0WwyB47OOZ+couUCU
mmTDtFjaoH+qQw4e/xEs4UNk9Z+hw0JccR4hLGFF6AYer4AVOGLmt9+XRaTzqzVdP8ne7zCqZygU
Ry7B0xNDxQMRI/g7aAyaTs9oehQZ22riT0QnOyNRt6OLjD291FTi7OfELe4GNkmg/GHM4FH024Hv
AwERw16rjHzNQrDv9Gjvk6G5GLN4mMboaVBDc+anlgiC8WVYvqTFI1A49pIg8Oi3q7hQ5xOrSlhG
BMRWfPybGzzZl9QZOOr76Upnw3FsxTM3eWAIGPM3uZQPqkmOtTDApVTiWcZwMf0JeuqI8aPdFRFs
YUZbc18jo4Mx+rBDI15gEfM68i55dAsKmIKwmSyNiWVrMRlDUH3vG8GvjyET2JqEQeAWO5UxHfLE
wo9ES5i4iImQvBjzeuDwqGOmaXeELtgrShTXYedBeV9c4/BNmO6sBtwO4OL+psDPvBZOjeF49oKW
8HAwAhqC3x4mp2JuVfVKE1zDw+SkVUdJvJV2h1LhMLjITKgRe0qMcVIzoOqthTQx8AqNAwjsCqYM
NdPRRNEVFiy1zWesj6uRIZbuNKI6LCqKpNwzjVi3GJvl1Vejc8+W34SQbrVbbCvmA/cPB3bFHOZi
j30GfgDF9f6wDhMgbOROwk9AFfWw8YMMAhlwvcggKZFp4EnJrLO1x431bc6ymNbvqDA5J6YkATvf
sOa/NFYnH9Ku5vtS1PdEe+f1nCTDVrRTtSblAzLJF7vE6567/uLOeFVVKK6eH1RXO44E9g6DGFNs
Rau0wZAiPAZyM5wWLo8aNzlE1BVC2bDCNvitSoNhNyXDd7OwoHxiTPODSTJ+18NN2fG+ddvmM/Y+
ERuC08TOgbNjkpueXA3I/ZoOZ4+odFTe24H5kJT0axOgR7sYuMWzN1qrvBFbTYzyzJbIPVCgka/j
2DqFPjmlVKdrUhRABvlEwgCovsMINJafEd2TU2Wtmmi440P2PJtV/NOxh+gIfJmSjKycz0lKrGIc
yu7F9El0JnQq/QxKUwFjUSA41u3fnBq/uzb+M/39d6Y/aaPH/tXK8/YrbqN/2Hf+8Vv+NvX53m/s
o8EIgfr0yQn/3Wfnm7/Zgv87JGn/LO0SHaamd7Hh8WqHVsoQ+cfUZ3qsSKXJihKGEl5OJ/h3pj7y
q/8w9RFZ9h3fXJx7lm+RazYZSn/NDmPGqVE1GHKqDF/wusydjArX0RDXyGuibeO1wU5XZogL1Ily
Dt88vJgujAG6jOtzmiQk50aQjGwXUWtXiK56JSVUdNxHg9fsZeE019Ekacb+qBu3imCDuS5g858A
gNdvc+xkGy2hO8RWRqI+TZqDzvtu27d6KU5RxW1se3a3qlXXBxuHk4jq4hT2zQrZAXSGtBv4ABI3
2Dke4xBmTmW3gJUt4zokTVpTnkaN8CoPRuNH2LK9BIlhBp9x0PCyFQP1Ek4Sn0quZAjJ6VxeMMK7
ry2NdyP70wjnTFoBBl41cdMTCuCOt8EAmLwkXfY+zCK+8hg/hc0MlE7l/REWS/PhunN0tmUdPYRN
5z66s51dRZxIRFqDVY8HKQwIU3TsJwOqYi+OHY1yO1UW8zbgW7c1IV4AyW7CFbWBA75jukbSwL/6
wD/O8HritWrTL2gYCwsF4BvtFsmxMEEZIKpM38a5dC8R7/YlaGYwv8VsobNV4lvWKUWXYToWFt1X
ra4gdpSc+GejU3GFb8TAfoUVGBxPNQ6MSXnk+c+mmsWdO7XjQwBdKoB3FSOgkamsb1OyXABqc9l+
lF401McBt+HZVYrWCFEO4S1tOoxTeY1cSdIz8arzUJkZUhUYHNQozybKN1cquGt7JdGpOvbxuwIg
w6kd22QdEo0l0omPkSwz1U/xzrWB8xMmSWiPaeVN3BvJN6PXche2Q7GH7FUuX1KfPdQq8J+5LTtb
p/PHS9rm/W1nehk/SmydgMlGHxKNJLDEWmKRiPPYkq8an+RLiQ9qIGrQmPcBN7pb7maQa50mLA+a
IsADIbmhWg+aap5OSPVZOzFuHcI7W5jbCnUkJkZzGfiS+h0IRi4VU7b0n7hu/BB52j90XioOLrD8
HVN9TuVAunT4Vl55pfqtg/76KBvCOcw3O48WnnIgS1ymU39DnKQ+mq2XvDPp6Tt0w37t2CRCfTBj
HQY0UKtkb/Q436cgTSiiMfiWGU25RkHC9pnR5rbPHDiuO83stcdZFHOlK4yOspAGb/dWB/jI1ga0
qo1tiOEHO+J3igqaC4UYxXWog/GoqgGRDK2aWBCxrQvtWOUyoGCbBwIe3iZtSwNo0YfFWccs03dy
MGNv3YjYuy/irH0x0waz1Agr69oGZvOGkMJC2WwqIO0etP+zU2E1PQ6+bDXlWsrloOwtf/oG0Di2
HlufKaN1ivKL2R4diZ5I160uZKumAI8GgG7z1VDRSIAl8RyGedX7lDZbBNG/W24YBpeipB9o40zg
yLn1pgGtmJ6fE1rhjwdD1k/Pkb9cGXSXv5pytPNThOpFrj5Nk/WMZRJMlOY1jWETggErG529gica
9jqAsL9mj/ei2URdTKtrbwwUwOcMeAK9b+QjSDhko/jyvMTbt8C6ro0sUWAjI9z1XRIu8/9s3cIX
mD4LsLfvWTMyOzUdHl6eIt6wlaKdpKuehhj1iw3QDGh0nUEy+FJ9V97jgwp/JEY7HVKP+utmGMF0
SsEfDL7NVNsMqMK4HxHv2idSOksww2t9RU1v6Y8PU1uD9fS4Xrg7r+aXHlXCvaSDmT6AZ4B0dwjl
mFIlz+U7uxbAxOQxp8MBJUDGg16ZqZqfEm1L+msjmwIe23btaNP69pIZxyuIi6sN0utIHR7Hi7J2
lRlRozdrZlT4a+V+orBgLQKWgoCBbrM2zy6NT/THsFmNrwybehOkYp7Xoa1OBDDnFkHNHfbTOOZX
xdrjmWZMRTNWgMd7xlnyTTd8Oesm5ZFYtcNYgU3VNYEoKn7nXY3yFuBZISN2SFUx5Gty5tN3YdcJ
MY10Cj6j2kCbr5KYPV7lRTjQpxpv256KDQrByQ9N9LrFDjyhFJDNQ+t5rUSOTbzoHLpgjzeu1orm
JV7wMaF00dA4gWXtSJKcnX8l7eFKcHo4YKznKYBmcAbHG9MKgixETQjh4KTkNQl9p3vwRt3t2qwR
H3U3P9igOC1IAaF+FGNKJ4EyFkpslzRev86L3mPNOafuR6MIfG5SrhyvjXboXrddWnYP9ID0kA1r
d8YbHi0lTGKJzItpmH4oxKdnx+yGx44LVQpFe+oeWRMH55pneDUa0n4w29p+xQeSn3lh26fWMUpg
ZI0iNzpd5yCzx7V2WQL6Tkqb5HySHQ/sqjUzCMhZCcuZeyv8Ujm3KBhxlLf0ivCjBNRb5w1d781g
YO/PbOsnO/FJ7yrDz6d7SwmEIe62y58u/HNq5q7ax7TTPScjZMedR18VfZ0kcZotPXrdreFpypO4
1wSvVRbkBxOYXklFkqi5XxomN9UQx/pIgod5jV0HNTWbloSxReEIXq5btCfKGvy+zWiSSsVtk0Ac
YsGgsSSSaS+YIQKcRhTSsiLMi/xWy9nAfRzOFlWPTvuIuGN8gJ53YLnpln2lVtSQCZFHNsRAibcS
8ha+qrypT2FkiPbgVoKm1DTS7Y8WGYc+GjVgnA2xzGPnmbolW6mRqda+UceoayLihe3OpkF/UJcP
V28U1bwmhu0CfXXMCqmBa+PaK/ryBDfXAo8y1N9xF2SHCjLud40KwQV55I7CdctwuBw7JPSrksAi
Sw2h3onkNhcHCvWrEWdUr4ipTa69WT77Q42HN6Ow0tx6nuecCY7ioM/7RG+ivPgStlzMb2HzNhdl
iS9/Ydb22tU3Ywo1FWNT3tHDSZlSDjqPShiwltOuSHV9BxUJH7sRdgYMLiuJ2K/UtX6PdYquokRg
mjuFx/htinIWzmlK4TV+b9rQ2GuqZz260Q+dsZSiQI7707bU5QxTbC746I0qrzdz14DUVFLDoUCz
d9fIomTdQyT0da91+AIHEA3MigCiwZpYEYlgP5tP7CmmaM9AekhFCqGD9EOxA0VVrdlFEQpMxw6y
+LI4o6LK5hILjJQS67R9HeIg3dqqG9ec+7xPwH/I0wLqOXQqqy4lQOknVsdwwWn32VimPb4HtZtl
XO1E/amg4dL5G0UWGTMWJ/guwrSc36Ef/uiBTlPtItShBQ1prvwFE7+yJ58oLyWWdPNB7hSwb6J5
P02RxBlPcu8N2scoXiEpYwCeR8u54xLvH+e4pXLLajLaiVRXoV0MgZY1L9oi/ayUM8JS5AWBO7Dk
ou36kUGpZRlUh4bjYt1xBhzHOKseyiAeXkJ8jwuTTmJJA6Opjag4s+WKDLz7bFkItebIJQ0Y2HxV
yGB4oo+PJj2n5h9teWn+6ZkMCTJObWeTU/Dyo7ExwzNruPzZo9/c8wYiYqCFhXaYYjS7E9UQXGwB
wHyDRB/cpTQePwrTddJ96OL8Xw1TUX9z0TBTcnoJgX0GtOnd98fqOyR2ng7Ih3XAOs1iMIyLqPwI
8Iw8OWZvXXAty7t8NNtn3/Ip0cHPAtrGUu7EOUtl5rqH7LnHszAe+PQgteWR0F92h0HtUM5xcMbf
moMqLj1SlUkz+HRyTRbdnAnxJbDHkI2yLMf2QOpfvREsdlkbDUWNXzLjB9iVVtetGdnMj8Bv9cl0
B3UdZA6lefKXEazvqMbK8lk2DAcWwSlmwnYFqb69UKhEESIc3QpWGtjJYB8Vdv6Dl0TykcC3v2a+
SKwNGlGx5XtGW2Tvo1n3HU41elmLMIQBW760btKfeVgxU1B9tu4ryzyZFnhGsBo2QRU9bHmrIr97
hjQ3gFVCG3hOQgpczZN6JoEUfKmg4tFuIjf9HFFkL03lsPD1Yn8ksdQ25qelaRAF0Eenq5HC4Zu4
N4IjqPCCjucmxC1Yz8BDA7I1t1YyF3el5yYETQzUkKDFmLKqygRyE1ERh5fkR5AJb1X62vkWU/r6
OWZ1Tle4P6krpPPks5JlsZnHjEASxapvEpXrMR4U9z8kt/oGGTYc9tIsWjrSPElTBg+WkDvKKigJ
iJvmLHkstmM+dDSTGwdYANO6KB6hNGcSWMk83bNzoXjdrqx+o/Edk9QBrrnWY5dRVG1Fh3FmuNg0
bjYv5L02+oLYzLBIvfu2dvCcwKydFVG1IjqzE9Z3LnvNY8YP4Ik6V4yaYV5flMWXwWTEgr9PgSl1
AwcuiY7+CQYs8Z6SG5WZvXsJb9txSV/V5fz8i/zxR5bv1+zen+zTWNSI/7HGIikoAqxnC63s+wcF
nIqgn/m/6Gmqcwtc6D5tzOS+GuDm2ZELEgOE1ymeM5oB8LZs/vovXeKAf19eIWMErM1Aovisrzxp
Wn9aXskYF1bopeN+iFR2Ycro7ujHwAAkaP2o5kbvuJIB4hmG+sdf/81IMf/0NyObmALGsRcE9p+8
cZXjDF6Wt/MeWIPFqOOxZh9L1zg3k5USLgnCZW2Ipf4/Tsunqfrxv//nx1dOyAxvcRN/735dqErX
MpGv/uv0wZ3+0t+jH00z/Yvf9occh5+SMOUivDm8+W2LD9LflrCeA5TPIlHluCYwvd//yx9OS9Ml
K0srEG4Coq2+tP8eezXFb74ks0DglQUsIEDz35HjlkfjHz7FvPlxWwqOpKUY0v/Tp9iBZSd0pWtm
GOc9BEfe+owISoHHo22CYaHWIxED71IV1vdfvlP/4qn9p4/xn/5q9sy/PrULvT1NRVtvoSUzWkW0
PUbJjJkj/MRq4a/++m+Ty1fy61cKR4tRapl4hQv4WS7P8y8viSTsExeSxLTrk9Q+qXrxciAOsf+S
6Q5i7JuAfrznJw24IMNlE3i9t04r4Wx6V7/1JaehPasXsrd3U+ddnWRcWzpzVp0IX6GGSb5VECbi
MjnDRmi3f/2vJ6XyT//8IDABP3o2nxU+UH96x8kmB8jT14SBYUAfPMtK2hU1taTKenuZq2aH3AJm
Gfxx412gk/jRDp1bOS5tf5IzWuj6DTCHWoNjfTfs4hJZQL7K9FN5bKiiPD52jEYo/fxamQ8JDXLY
ddTgw92PKNDzp/qoaimeDIorGiof4QIb2YbGOcKx9xOUxATIDy002MCSg5qGTzgYq3TAUafzzRj2
xOHi9N6L0ocqmx7t+mtqlvaicfUNa8m89yYiAczNHkyngJHcrNIj2RR9JK1BhLUlwen4fDGwk1/s
xrT2MpPqyU3FPX2Wy8qVv9kionGRNLh+JHnn7csgQXWIOg5KiK8roNQcxwSBmo1t6vgWFt5ACGCo
D8BjOeVoqNk4Rkjim+jMxfd5lQIrbO9wrtuHOW+LU9eW/jdLSI8USFze+g5HtQ4W/RmdjWLoEJce
wLPPygHWVelOnHrzPMhouBnETMOg8AG3kTcsd1g15lNBPRUYfKIPfWHuCF9XX3GcfMWqdI9ALckA
S+jHtmveG22FX3kCjZ5m77EfnWo7eFa9y/TCj8aBgkSJNb+hSkIu8WTMN5wP9ZUL2BZL7RNAw+Ly
1x9Iuaj0vz5OjBrIKK5l85FEQlpYo78+ToEqzZrYgbnVWQawKXbmslhXdRelNGGpCqXCsZ7iWI6X
OdLGt2VLjcLr45QK4xrJ27Oe4XGtgb4X50HTAgL0fIIvKbJ964QtNulWsE0u09e21prLZSh+/v4l
/OdQ+/8cahbqFy+///pQe+66j+Z/3DUfXz/a6Ndz7Y/f+ce5Zv+GICmFAH7qLgcVb6Q/zjXvN3hl
nFy0a1jLWcVn549zzRK/8f5ypc8e6W+n1/9bM0lwDrbNAMeph+9bYFb6NzJ1fx4Jl2ieaSO7uDyO
TGfLx/eXt31HM4aL7tTvqdMNHgfcLLdFCTdvbQVx82kEc3oeRFBX61++Uf/iTIPMu3zwf30w2JHx
SC75Cb5wdl1/+ps1SWucN3g7XFuHu7ixnOoDnAnXKNKrNp7NCgYcHaSDfsuqhJojurYq6h49SstR
5Qfh7kVWmZLrt5W9h3UIi3Jifl1h4FTdsjuuQUrTGrHGGdjqw8ANoSFwjed4ZQ4dFdJV6U+f1lCv
rG6icVYyxL7ndj5+TKUMXnKBrWJLZ1J/TzKNAzDt3PgcRxn2T78KIbT3ptRvhU1/LpThfuPn+dnG
frAf1G4aaOFo5+ITlX8dddwrsK6UmzYsqZQBSIR+ltwHOvVeg9mt9xb1fxdydzToRo7tAhJVbvhs
9FmcQEs1IISz81pTa/LDK7koi9zacUzLYyexKwxDhOdFe7t+hG1TIJqvDbN4ISrVc9Qt0chBPva+
AcM/wA2f04TgJJAAyfGDdQ8s+7aosAaMJcXJQIM2sHL5jQ1u1aJyAdx1oli5Fby8ZpQfwHoYewL7
LJyW7oWMLhmr2RcUW9AYiLOICgpEGQRYFxAYufmMX1QS+GYFRKegri9MUd2R1p7laGw1IEdOvZIT
jk0BgGPSWyZGmNjbwoG0NojwdPQ4JMWoHDJ3dmw5Rzx8cJt6WW/NRmtAagQqLE4TTAnjjIOokIeU
rMKOfSe7gTx1sZ1l4YYEfryf8cBse2mXCqlTZXR+GPZXBWzsoIkZbjzDNW5meKhHs6zjhwmLaQq1
A3ayAmWXrNDgIhgTFNclXFxJ+G9sLhXBJvVd+pkHGB8fk+dS+lbhgjDWyDneu9K2f/Wm2PykNiz/
oq048dZoE44FY3HQD6pMLwIuOnFOtjA3iQxw+08wwIRtnLitVadozsvXHFIm3+ukQR4Q2N7nLTl6
0oDUa4B/FqJ0XdIAbnmXs2Bb1nKOicJUpsUGOIADjSzFTzKaFjewNjf3IxvJfA8o3X/MHYO4PZB+
sandYpZbZFdqR2YqbK6iIcC9auupv5foqjtbYVQ5KVWRZK9F7b23nc9tP5TpfEP7ByVeeF3Dh4kG
9KPoYkr63BqO/swDdUzNgbKRSJCEt9Gfn8qmAb2C5RFQnuNrNpowBgkUmG6FapCX/Uugasr6fLJ1
j+R85bIVsJth6zsDDP1p6MwfZV3B07Ny8yW18G/tu9y0fxYu8vwOJYj1p0U8nSKAeXKMB9/twElQ
nHNOW6jIeHUk/hK8YAT4rYzLqJZxQfVXzQWxEuau4n8Wq+PYe9AzBYr8+/J2l83GbWhPX65KP9s8
uph9sq+EYbO0k6QhSNcc+iiwbl3ylJva1heqO5EKJje9BB2aFjow9QECil0+k35IqvqmIEd/Vyfi
K0oJRjZlgyjaZeogGLuvBY3EO6n4irwpr3aKnNJdFBodOJvWp4YH8kg3jOXn7Db9bsoN90ZMCXjp
HITKJWzTkQBQSM1HPMj4HEQ0IfMB9pF952LqWbhOjvmJ9Sk+ZVJn58DzbkePYpWV05qdBfCgaN0f
NZFIZkePtT5lZxBOoPy/dRBQIQhR6Mmt7RlFw9u1Ra/vA8sUAHvi0N90TtyfZj3/qGDlQM8rbXsX
LY0bgZy8a09/nWOnSPkYANR2yFV8LLsovzMEMEKAaRodnkX1A2NZaj31BqUsSNtpd0xV3X/vjFzf
tINuiYiVdQnQpJtu/Yayoqkr2f8lFD/wyQobg7eF+vT7pN0YheMfLJ9OdBOz7xqFhu/GKOWzn5UR
q01BbGgc+BNGPsCUi94w0lLNrsKDzmS+WDBOXRaBqJNuxH7L+cnpFN8UqKv7rKHGdOXySWmPjK7j
ugohgmxxHwjK0VtlFhtjqpuv2JgooWEXJi6eyxYR5njStQvmgWwwWDx1HaP+ISYt+4p2lW4zz/J/
iIgYGRYqtF2i8fHeqYG2HKrKText3/f+Td2l+YvHz2ndj2ZzmDKkDQ3I7K4d65AMRGbaYBxyXrPd
XETdpuwsgZW1AY+2wUMBr8gwVbNNq2a+KsoK8bWKz4qSuYW/NO9BrfRnyEmbsSnejJEA7QK6BZCR
tqkF665HH8BrSwZxZVcEH1eS4PfTkEociiGZ4Buv9QY689yGbURPlHryi/vQYlUBmK3ZtFVu3GVY
HG9GYyAB3YZrMEA70RKNp5XP3Mha0QCujkAkk+3AvvKc1JxMTkNmPY0VX0J0DXrxVXvj94n3+3Fo
PUYFAbwlnqnmMcZaHgz4T6tYhQjPMoNLm43bWTfO3u8VWFwlaXaPgKmW0Qin2FEvinDltu4GPgDh
wOtZWR0cJbtlfWfM0UM+VtMCzNxxC9rGuWvuuknLS4QWC88feq6ANfU1Kgwioe67a9ayD2SrK1fl
OKJRtrXE/Al2uPIoC+UnNGyZBTGKmQVX0XF+hsvCNxJ/HMw4vrFZXYRXKIlsC9rqeXAixMWyaA5d
AGCZUYMKUZeatZKahD1vIB9OeAWQIG3crSD2Tru97R5QelGBEzwdxsTjm0v7lh5e2kPoaF3Lpsf/
CTAfa+ToqX3DsmdlWQ1NPtgXnTPjQsutavmh0rbp7HQbt3duXAXbxOxanzREOLyjBmYPXjeLswiy
9Cd14e6RLQI5jD4YXun0cPEUjWW/GxxR0jo6aipHPBH+FNGsD66DERb/jgQkm4hwb/S+E6/K2Izu
lIEMsU5VL06uWtbkMrE+sCjUl17I8RaEUDqslmqumO+3dE8qyNkl9aTuTmyRYmDlpnMWJFmeADeF
PzLgTlDWQSXt2WDHKS8mMzwmiMYn6DB02M1jEmyVZcQnHhVM80Jxh9+XAvYDKw3zhRtfsELPgjGf
T2OwjmSmvjQlRf06QxMt+SEU1I34vvEkkb8PcdROZ7ag874QU/9mOx18ZqrdkfsZH0DvF8DKW7Y4
p05AV9uyRp2f0mSafujEzXlM/TR9aKiceQhA3NNLEtOSyGir1wOj/S6hTO/FR1+4CaOiOEWhKSB5
UbjO4eeBleZzoN5iu6avMBcZXGtjfOqH3D70NAfeG4HVMU26lFJwd4cq5JtnFpnem5ENcCpUXb5Z
dnhsS9NZuZ26oZ/NvUhfkSCqDaenGSulXxBquWjXvPFMOkghUqGkzfiemwZiAHU7kJ/ZWHg1Nwsy
blCeKRnEgLBKaZchUOlF1OuhHsm+YGDMp+7BpVP36FX8Cwq/MJ8tt4eVWDad9RSGuO23Myge844j
gvON3VA/8QIzCY+2bOIy4kGbAGr7zrWKeQeNs6bmGoarlwUfSVyZWxYgcB79YtpLJK9dDXb9i6EF
7yzYcHxcbAfUkhwr9jkY1CVh3L7z0M4PBu4msLhjgY7OX+IbQm4Tz0+3xADILdNjcVeOjbwZWtGP
H5jTR0DV8LayR4OFkLfpqhmwfw25IViHGMoGElDNCKpN9oJTVnd0bLg+4C6HNckDoUb1NFZm/HNm
2UKJrksUgg5AtdeNaO8BGZjvugzsJz0ObFqnRgLOpCxzxusUF48KqsnXOMDKMFzb+qhtaGsrr8b0
uhoqd3wQDKg/GqucT2ooLR+r1Vg/TI3Ju2IGocbA1pq81ZyuVntyp7yym9bSry4/7o+UWtlnxxVu
8+TnttvdhFhwLTLlg6SzC6FlC6+MAKs1JbTbOWrCl49Ln3SdNqf4WJl8CDdaGUDotdM22y6fXLbJ
KU8v9aU+qSrOw3NpJoG7Sq26ulGNFwGfNix5rY3KAzldeRCiy75Sxxqr/Xs2D9G+MIPqpcIY/iG5
Eq1ru6ofGse+jw2KI0b61KvW98/dBDdM8TlEE3PFB5aQ4ZsqguS4lL6/0LJnvJlV6fhbN5jsd2o3
xlPfDciiAeRdOVvuvQIJR42AGsODveAoAIMcmaijC6ap4VDjDT5ovoUf1L/2eF4M984mebLLDfYs
Xendxl4yQathD6ehMz0UFDleg87SNLgFHQUC9IIQBkbMoygim8Jz2RBnJwcSXlXkfyPR9mX0+Xiv
K/F/2DuPJbuNNtu+yn0B/AEk/PR4U6c8y00QVSwSSHiTCff0vUCpQxRbQfWd3NGdyFCqOHVcmv3t
vXZUrsamBR5lC8blndeH3yGO0/WHL2/nCA9jJPLaUxuE+nlI+ebkRqme0zym43WkawGFrTpJfA53
WUXNvbMkmmsV3hOqz2/pgCe7J2X9zbFhfct4EIeyy7xHGqrUaY7pZwcIPzxlFjXLRFaTa+rS0luy
9zYtudAit4VVqyvi25A8DHDRXlwkdz0CwMauZVUzoh+ACXAn/Wgm4dxhTCBxTEshSZKqvSFRkx0r
v3nW5iirRYamAEXi8NiOIGzW7UATWKbV/J5QaLayRg2LMLc5A9Hx8tKTKL70PSoGjYJwsfwmeosk
a76L9+PIttrfT4Rk3yRnsWuCnrgHukhdNIr7g+KUl2Hupm5gNmrjRAKMsg78Al/6jvXeryv9Rnin
3Eazku+Th4uDxgOu1Bbunkvgc1lb9RPfLsmusqFlAbQtreHbYHCp1pq4Y9lRtpvrJL3Qsho95eik
J+x16RMtplxQE6/gJsisNliQyUViW7c+3cinyKf2BF9l/kjtqLgkRlF+pwgTp6E0S/EYcJ68JkAl
NObByP4MYlKma9y17dmMO0iy1FnHB4MPmkUUoce+oVSmn3WTqXgDOLp+VmNNNCsIR+shc6f60W/x
kKZYA0ZaITXZLaqVy5eOzoT3QZk57bEx68u5q1p6RFj9nuBMZN4VjjSSDIVXOO0uzYLoPVYD9ytX
S/uj90q8nKKY15nvV+/jYNWgEUz/ufIQaaAGV1cxJzW5Glg7+IXSYkNMN9/J3nfugQ9ZW8tr3QOv
JJACi95kGirVuy50f7b6Bv+sCCLSSQRlaeajoYVu3asuYMGoMNO+tL5JKTp4hXs3z9x1WpjRyvLX
iiW+WmOEKT+ZYnjjdYhV0QV6Bv/BxRI9Lc2P1hMORcJSNc3m33sTS2zYmhNAtGn0VtE8IF9X5TQ9
Z9whQTJI4nG+NJIVTz7mTOBEXKhF0jnFjlNAezWZffIqQmk9+mnJB0haM7+DAWNpolB6RAiCJekU
zXdSx1S1Nf5Uvs+M2L9XnEFpkTBYhiJjxs3TEOmjpHTvjfIjixG2rIoouT+957SnbRRb83pQij6X
JDWXw9gTi0x1glf9YEaD2NO7ZpzJ+ge8m4QeAJC6G8ODAa1rWp11cK9k59xEdlRcmbEjDDIbdKwR
386OrirRpp3SO9I2w8fBQPQ7zUWrCYgn9rJNFbusIkAS+gDwqrDjm2ZA2tBTcJHxlGwQPdq9FUbm
R8LH56MGjjXTiVjRIJnkzRnAgnvpuUHtvNxW91Sw305zYu3Zm4f7LDLKcqUsMMfacId9boTOChRS
e+MK82bRhF5Nqj5AkdeDZW8yo0xvONktLg/WK6z0AU6xoXOTmGY7J17TV2IDEBhnB/1tVhsbL+wT
lQzEqcOh9e44GuQO7q8suhGpxPMx+N1BMUanLc+mcqszacuOJr6XOY53ldOms1OzoiNH6qo9Oy1a
4trRgmFYDLKka+vuNZ1s84KRkDpkLzFYwJ3evbOlbi6MyvJ1xdjsNmHMfTFrA/dNFFb+mai6f0D2
T09CTt25VmZ9lo4M7j0rr3flgNtoI0q+pxOZuBvEtU5tXZvgJHPwIts2vUEIaXbqdBs709eQ6vaN
Ejjf5liYn8YcZ8c+miNshdRKeL4WDtvRLFbeHGS7OIUu27rmfBN2qG+J8CtwMmkRXMZM1XezMUKx
1tS/7hMIXwePspZ3Civ9U+3W6RcA2KyCY9VhrbM9Sr4Rr7DrGnV3w51APHkJkfGNafacuXznYHds
Zgo2Wkw3Etc9Jp6tML4ECpBAOuHjogUMnIyJYX6bjvlIQknka/LwxlHlXn0yKqwVk4GpyJQcQIy4
kpuuSCWLcUeM3t1jUmxueiAFO0AGqIrzyEbKv7pH5QTFVT76w87O2U43ZbKk5CYgb1sHhO5zVvXI
DZSARnudNa3FxkPxipWH3RM5A+uJEXFMaeWUJnhj2zle914qCZ+XZB+cQRLB7ziM76TbjdNm9gkv
7AxaDapznyQCSbauBJ9bxA+9SrLYeMYb2Z0CijjRnjlEZ+skSft7/G6tPGOxkQ9QiOkoAzqF2Du7
njts0kbq76lfzPtZD95bJmbvPhgJJu38Mjfww6eel+9c6kVQQpoEk3aee4LGnjCw73EGc0QeQkkh
TEae61k7dvrRGyYRsDAYTIdoXwtqYkbqf5TOXL40NlYcIy2bm5H6aNrooEXf9VM8I7dRI3dbDwhx
dr8YKjP16lr4iKKAgTa1Z+GbUdkJZiJSgNL27VMXiOIp7fBTM2MdwT14idhOQHwQUtSRVwF6gVmP
VFB0frByq7B6UKofNxT4zI/Il+4paIR/a08eEkMKa+Mq1jNcDtXYwSeqgQeaGk8b9aMtowNjHA1n
A9KHkItbElNu42p8kYHHBoGEOl1U4fhbndzJ2ofUShtw+JipqLyKyYI4mddmVLT64wWD4jQeKHgD
MibnRH0E9KbCOKJ8GC5HVRC2QHUGTlfb9riqhykPsWFNFE0y1BUM0eGSZhvbrug/mIi+5U6o7uxJ
zM8I58MdBM4SRij5W1k63V51tf3FphXzBl+PQ9sbjnYqpsVEo5Gb3gAHnLiXD4H3puoseZWjl59x
bPa3rSGyBgnSSpxzE1AVzFuwWNiA4Lo0Q3HKWivf6F+mWRE19jhc76AcQ+RI5Hgzhi2jbd/JgARm
vBB3FcEEYx3XIv6MLGIUa+lY1kMcIfSuJGnmh1SCiADAzQU69ECCAKd1GV0mXKTGwnav28rq7nFh
m/disMubyXBLAsNMQF/nMZDX3pwCD+qbwLuYuKiRccouLQ9SNdYXIuziTJackX3RSKJCcG1iRjRp
4Z/SyYi+yqyY32uMZM52SDiwrXrShKSiSDpuvMnmGje3ff7Mp63v12Uu2QlQPccbkjjR18FQywLH
lwiDYf7s+7Y42paaL6Yo/VOSRHSQNEV3Zm1nA+pC87MjBpVswoqdb6gN44tnyPpuBDB3GuO0uXIG
1R9nO9HfO+1ITAMhaydGwwayohrHb16KubTNNZypIYea7anyQI+Jf3JZt8ndAthwxt49GaK0wZpP
+rMk/lGvZ4/6hzoHt506/sgZDRPtu1VTqrrFpFLdc0VC/a7L7ktGXuMOOnv+FVeb/4AZkb+AgNl1
cd+8xIrCsBYMEeMO6XcGtcfmsNW8hg/l0Kmv7EBFsFoaBR+N2YLMS5pZyG3VJbe68Lv7qspcpges
LQADtONQJafUbWH7OQwyfgiTIkW6QK5uvbFETTCnQr/NyGrLhrzEWzWz/8jnVrLC8Z/fZwl5kHUS
poLy56ia70ZyUhQwLGMTGCl3DLfKY25ayX0n3HotshGXZ08KBZQ0HvOW9tsZwNhN0U/eiR+LqV1o
jI/Ryltwh9VLEvXZ1pLV+M6VObjWwFdup7H4bCwcrZkG1Ev4Ar5TOF08NRUYD+1h31Z+hY8jfJgk
eYLMy3FZe0iXR9WZbrqyhyUzLUzv0R54XmQJ+fJMtdo4Od/rVUtv2K7n+sqERqNwGBIsseLY/kZy
1SPsapJpcOyxvXc40HMTyF2jXwUY01c9aNOT7IkKAVWMu9c4G9srpqtfqzYT2WrJVN0ksfAvg1c5
dyNyxluJrwmDiRWRvYZLE58SzadpwIzMqhotNQCEX0w0BYzb4ntNbxvVSmazQKuqjto8ZPd26Qwa
QLC4HBHOGmDPs417hENnyJElWSJwlhiofGHaUq20VT8xT1XHgtd3mzTYcMakDTYmPsFtMJlBtTdt
12E3jYl+SKWKN4gv3YXZod6CDg2+911JMaqRQVxmu381/cRsl1J4DPAUVoYnODscZP2UuZU9a24w
cO+GM+AwpJwCHnHANAe5t3bfa5f0Az5+ZRwjAxeKg0ZCRzw6xkWNLotc6DcwHVSXPLiQCHa4yIZH
6Y/OZzVM4wdVo+qxGemQWXnZuKz/UamvvDCFGDTb4/jWZIvJmlUhfkIi5WgyF9zxqJxjMe514DOH
yZTNRpOp5DIYpvmR2/TXbIc6UigpExvXBMD+GEHLOvOk6AlkD6adEivqcXJVzM5VxjjzOxdoeR0L
AH5pBDGLDjnB3CYJd0LU7PllQwwiwkUaratIGNFG+XK+aBmxeqtBZCc/9LpTPHaFTUHy5EMwTyVa
nsnED098xW4lZA1z1Aon2sEKiaEfoS0jzJ6wi62KEmMxeDttN1fhOPIw9IfEhwhkEwkdz7G+5H3L
HEWU2XnsfdAgCsLeEZG98InndcsfDHzpKCqQ4gszW5uCAwaicFdL1/1s6CC8rpmg3rF5cXbJ2S4p
AGBrPwIisbKNL+bxBb1ZbFtIoY/xcrsqAsKxxHfAmjnMB7cDITCs0Ll5CcJefGZOtWxiC589ItW2
xszURzsXF8E6RBw+z4VpnShJGq+x9vVr21pE8iKhuqFpxZZaYYtvVk8VTzrcOQbKaNIN3K67F80h
/DRFZX4MjNLYqszqNsPU9N+s2k0vmuPENVVDrF8zPjPfN0GQ9LUg6MA/zSkMwZWlO/PFJB5Cg2OS
XQhGiW0FijZYN2PfybXtqpdE1/Nd2/flVZVB1+8Sy9gS1yiOOez6r3kNYi2ug/YKbkZyQy9R2lKr
MciNzof5axfjWiYnRNfCTHyJ8zoycaVjd/f/vUH/q+y5D5DnJ8vL5l29/59vP37y+r3AKnv/nr53
Knkvf/YF4bBZfuoPX5AfwA/1fI7GS1Tc/gss6oX/AXKNWcw16Vn5o//lL1uQZS240X9gDtn/wWhG
MN21bRMSqOv+39iCIBX9as8RfDpMOma4R+J39X4xT1ecrPlwq24H/rbI90Y0dtFF5Kg3lH9ivMO8
xtSQ+FWHwSJNwdI3aP7lBmZlcd21SCerAvb9WfSZvRuAyFx5TZjJdTHVLaFJ3CJgJKg+hV2vC6Gv
wmLcaT+1uWk0/qD2U2uzrPU9xh9yWsaw1tKJLrodWihyrEZHyEU1aD5dFJjoQOy8znIch43FsszY
i1q+lhboAgCMWUbxFaxm78MmobSN/RCuGCou+DVrRkcOjG1Rz9kaO061rRud3feibr72wjTep3LM
iy+gVbwPFvLyRbAJtxRiL3YF0GNJsos5uXz2pk+5RVCoBluEwCdaD34W7H3k2QcEAb2HGdSKK5Ng
8CucNwB28zS+2gHb0WoozfqaK3zLglZayyJbqplBlxCJuWHjsmcoyzFznL6QXDX61gJ2Fpd2fVO0
VkN3lKXD17qy7PjdhGRHJqaajGw74EgmrUcE/5rV2X0NlJUuW0GynDpCKp0ApebAj4pez1x7ANWd
g37qsJAigFnHajFLOUt5oNaKnJlQquMJUE0F82Zsi11D0v7DVpr4YOrUt5QwO5+JZY1fQu0iWGuq
0kqYnU15qrOZibddMwCO8qF+wiEKPWgmTEyQTfvxqpwaEjLmrN2nRMfURzR1Fm+aOZQkM2cH3LjH
yXnLbzA+9YPKb8u6Se5YddN2F00qPCRSdXumdPFLCrKRWLFwpR9scHMw6Q+I2j7TT9G3J88aLGNN
GgZSLVGniZmw06fvLjjwAgYCqtHZIvlDvomydd4zi6MQrd/mIzoxc4yIPgfQtxQuAGetOtwravJh
HoS0kj1pj8zpmsV3fMU/HVylMuRqCcsg0tueAEjNBxZgCa133kCTcCtL7gdFBTw6GlK73qqmiLON
WRn9Hsi8viK9Le50NwRfshSyVsg5uF8bJYLB0tsz33JctPP7kckcWl1nH2Tj2bdWMiu2X7Cv+7wr
XTgrYIxeS6GBz2LMMQDBtt5XtCKfuTqtpjuCiuoko8lz1uaIJa7F57INy8p7DeOU4wx9JhY9yxrZ
flP3GuaqXQtAVo1oj4E9KoivbQIEuzK1Wg+zYVPYBwL93pkF+n3DpPnFHGTznJp58OH1gXP2h56T
j4lGSAvZlK2dKnjWaOPIXDa1kRC3nXfflXREx05ceYR1B4Bj4Zjrm6ach2mTae2c2t5p4RnnlHPu
6KHUL26VdB9JGgfFKqcOMt9D9xvTHcYkbR+ySUzuKvZMHjkye+QUomZEgBvuRO66kj6wCpj41L+M
XlgDCnQ1mCiZwd5fNZLStGkeFxdCLVrM8AHhHjjmwWIHN9VEZYoZZshYfGDfK8eQ7xnTguhAQ1H+
OeE33KVhbF+VfMPpR+I+9rX1vOra92t3P5pAeZNQe1iCItv52uoivQnwkDnncUa2ACRZ9W/GzGEi
5bq/tswqvAqIUn7hE5UyagTEGJVs8Ts2k+k101N+3cSBCRrXbBxulFks9iSFS8bJfv81bZmbU8/R
rCdKPrdlMpI10imnkXOhrN67inNvfmCxcYtHoBbRe5AawbWI+UDsPKriTl1cZy9ysiMYIopusBVY
e+MZQJm+zvrQpGidEneu3rUmyqaa3EeAprgAHPKnspuQQqhGCnMfkGgInpzRSGGyYWY0dhrsg793
ypav2eC4TJFVOTPla/1JHfyocjl4WbkF3E6T7qXLcuNAuiq3XYpvx3blG9fW4mDnki5LUWs0b10/
6KHH0tiharijazw4LGcFObWGADaMPNL+cZiLrZ7m/p2QsO0d5GiXt2FmQMjoCWZRa48I6OfN/KJy
n+J6CyVla9V2VR7aSDnywcQtSkENLLOnpvNmc6UThhSAKexjNgoKtTJnrlmOBtP6pKzavyEsbr9B
ni5uxbR0AHG3eMpjJI7bIlFUx3K/cuF2ukP5lubFeCDUP9prPdTy00P/WieyrYKtMcN64JabD/5j
bOj+++hLAQWjKJo3t3UYsOLL4sTLoEevHaOo1FqOkYuEWvnFNscUUK/cngKLrTtHt7rt6ZkBfRXj
YVU+q5ZjWHBWPM9h486igznTfymKMF87YYQXD8jcWRhCHGLdJ49VoZmGWHBha2AnOO+VfoWCPEDz
LyoGH86POcHyPTTAK/jllUvf4A3ArnuNXraxvea5iknQRMvYIVkGEJV0o7O0WwCjY+d8jsvAIsbR
Qm0QvgfV19PGmeRbxnFsFTX+N5eJh4odiq7A1W5UFBfol/SSpyuK6Jxn9WNyUtWsxAQgu5DcRoXR
8AhbHXDsBEygPg4/5jKE5DHB2oaHmxcoGgbimNz4vBuBHIzQyYLP6sfsR1jKeqKGwpgRrxUjniHL
g/GajG75GaH8Ev/tOepAM6X6DVBNdeWolCkUdy44BqmxxZch+azQL07GkDsCX4huw/ggxQBHHRkC
r3+fuRAD3T7KN1EfZl9JF4vvgYzUax7Y3Wacp+7D4Lq9Jqzi0ENkMj9gOBx5175XQaoIh9KiKn4Z
wZk/xnHYzlCjnEQyoYmGXla4UJdhHlatHvfmQo7ZFnxg4k1RE/0F4rVMCPs2Ho+1NOzrxlpi6Plo
IxVUlraJv1Inegxnu/sGVVAw6cMrsnKCOj8WRRfC5IWl6u/s0Qxu5hn85Gou2/AyzHV4ZSpBCFNZ
Ovko6s4+uW1r4CMly0/ac1EcVchU1hTgXjeTo6BAaIAQrBYE9/09jsMC6JtJdvoYE8qkaAsaJU2p
Kr1YbYAPU2NL81Zi9E5ZAd6FBGkwrCpPdE8corAog34TX/G1ti8ay+EpL7DzbkoRIA6wKY0YDUKC
wzmjPYPguRuBJafO4kb7VpKsbM9V1McYybyxMtV6V7RtFkcX4hrYBBa73TC0y+4HhSVnWzV5POBM
88XN+ZquxzCgJww8790QztWTTfoLynQgK26TPs3fQ6PTQwn18q5P67jaBLEAMYlNjkOBrHASM/CM
cAmmXavXNvTGd5JxzZ2oC+8+6lof0pPwFDX3/UxfOxRnPie9S+Y2s3NtQq5MNy1VtzDTEvgyBgfT
O4bhw1lHvDzrKLGgCLKMu0/UdSDbx1Uy1eBVmFlsg4SBCA2OafVNtIWQUOEmlot4WE5HaVLP9T7S
Kn/noIAJuB8h7QR13ZmrqlHTjEoTxsU2KyTkczxYtOiyQE+KGvpEPWWRY5F5YY++0RVmh1L3/Zav
QPut0K51P2R90m2sOszvknkEtt6Y4RP2DhfzThh+03YPY9AIhnPgusbrZEYI6lGTzndDlepX1l+O
C06jGGNBnU73RP8Z58J5DI5mGU/PlZwYOWr2GJwt5qLU0ZVVsAiYabYHPOej8Yc21HFMgHXOSdnM
nKNp4JNadWSv2wOl8sXJ83vCO1Wf2EeUCuYqeItdCbviB9QoSZppH9lJLE+I6tnZ1Q5ZMe1YtOjJ
NG+MDUPX8HtPcfzXrqWDmmShLsW24y715KQTgGyIHWNrIcJX0mDE1SbOCSEF0JBtpHW6c+dhoGiH
GrDQeK/azj9MqciDCh8U04BjUqYzdIO557qzIVhSBS8Nk/fg3kV96vYw8kXN7BQqKF7CSL+7DPy7
KYZ/OSgDTPOYIzlgnjfoInO8o833iQ/mDPnjKgHrAfPDdnr7eq5jDqx2hbZlBu6jyX4zn7Joiu6y
kDPBba6tucSQNoexuModz4j2STHofFsEsd4K0zYpXKIbp+emksMom8BtJ03TXJK54nhUV1I7G2HV
hXOtUruMTi4GgOQmGHzt3XgSa9gByK3aoJKXd+CcGgNwGGeSx4mi5XkfNpNr77qRascj0HeZvlBh
3hYHGFLTtKuzYOreinky3ymtyTyKYrQbvWVeXEZMhWNQ9zHYighVFkc1FW5913HMbMdGri0xySjZ
xJMw3/Cq4ahsFQbhNZ1wYoMTYAqv2L6b4ZAFlsbhVFjtVuCzPlSmyPYK8oTLMdAbH5JSFcVxkl5q
Ln5pXFmlo+P0UoFJ9NcUXVYK1QlUZmMkvbFR2C/2FHSE0Qmw+giMBZ4YTuEy8qNT2egJp6lUAh8y
OwOzX8Pw8u51zDhu1804FZd8ySBBNQNMBjGCmHx9Ks1yCg8wTZakOpVbyROblNcdnVGVHHPMYbjq
B5taFOiaXV98SRg/pB+U0/bVXazVtCm9GpYaPfEQaUwcSVRGhOFryuHOQfdUTFOxg/sO2Q85zQcr
BhF1TgzKROjQIty5mg1f7XzRNh7+yNY4g+h4DekI4kROlcltktXsiUC+3wx7pBsc1tJt2sX3ad+Y
etPKDN2drDlRiNnGoZ+NXg3mI6KIS8BgoZ4EqNP3WXLWo72AriUSjQPgOtzd09cpbm372A0QQDnb
990Jbrl+0KCs1tpDWON6ORXHnoiHsxqc/J7QCmtTGXbZOcbOKji1MLlisDlRxQw8sv9gQAll0zID
RleV1xY+sy3uNQfZtSAROgakTyh2uBjrAIFwlcNruZk8OxeX0Cz7eMNP4wx0yp6QSgPTs1xVS6fl
GkrIwosq/c+GpZ8mlEZ0Xzq4IXy90preG8Mrcd/mBpZUqirgtXY4wJn60b8Uu20Oz9+1b9w8tu8b
WTl7WVOPlorJnLGP8HJ4g9dCNBjVI698SG4jNvn5ykfXH+buWJslY5POjJ+mSarnCRBgurdSS5x6
2/KPGs+MtdYBVIM466nPyNoiMNd+ZZkFnnHs9puySY38OtQaitpsBwVaLU/sqYmz8Bx481SsGPeg
LZUgCxuq3lW4WSbOzRItQKGeZWr2m0Ezkd9Qcub9kSb+f5Z8XB7oa1VPUAwTRdPdnw+8iIV/+xdy
EoQT7vS3drr/xkxW/Xegb/k//7f/8U/58d9CjSy5vy2ofpBZJv/Wh4ScuPzIn2nG4D+hCELhYOsk
iRb8JVsGwX9MizSiaVm+9ePP/xQtRfAfS/AHIXqW5bpk+//KMpKA9EMBfhP0uviR7P/vp/5niPB3
/YBLkvKnSCHFgw60TDqSIE04JlOthaj5U5iRvdUsh5KLidMnxmluMQ7j9rg4kahP/jjAJ27mmpKB
jo9vHY9f5JDFp9IqkZlMmn0sdBREyz74miadtYlYpO7LAtpdZdTqUvgYE36ShP98Aj/zOJYo/V8R
yP/5+/LC/Pz7usbkKRlMQIxlPlCUsKDM2P9QAKONWaOiiSY0LxB0ov3vH9j+EYP/3UP/AhWo8e/W
7CzTQcZ422eUnGsYbMFubsZqm2qj2gAJwwZmtcUqE+7N2HMDQsGl3dgPCcfXLg7LuXRXdMHRbLeM
r4GS3ghct0dR8+p59niTs09eIqWntfQp/s3a0jx0s7yv+3Tb5hJly0SjUlh5kU/yoH/JSMfMm6kh
IVIlRbXnTqwfetuMYURynMhy5qp5TQNNEZrVxdWhvLSIQq+JHtTGMurqSlpc6adibnZtrbZmSRwk
MY8kr/dwFAGyhwlXu8EyvzgDzY0+VvN9jrlnFY2xhGGs0UjCTiEGCtoapWtC4aHWiMw2R6K4kduW
TMy+EukX14tu9DTccXts2Ss2Q268OF0ZnhW146cpDZ+7GeS9G9bgRsjWTYknrtI5vhQFdxcKB1Em
JxyiCOp7e6DWow/8d1UAHO9RxVciTE9Yr4AO9dMNqB131+GY2WozstfUVKpTzSh4B7Ofk0Uuryt4
ZlxTabqJq0fgbqdonqINU7JNX0NgNuJ1lTbonxEymG02+DEdOgNi8mxyFv2+SgNnKwYYTeW4eE0n
k2bstMZLIUlruq1nvg1xS5NmPDC9QlCawCnLu0GH9olvDbEWfYbojKspEP0OJ9bj2Bv93ViMHMNI
Fq5qT6OUD/XBJLZCSBdgYQt3r2VHXyVUC96EOrYxipNPxIUHuwF4bRd4EUBTz9xjXoyOuG+DdSAo
wW0q8smpxL8T6lqSlSEoQcLntOStDCxZ6z4psFi0NvZB7PxS8WkeXVQm/BiopQHcHbqYpzNeTTKR
EoOH2Rcfjl8+KuadLYnpfdPgg0yCR9Nkw6HHgAscr6XL6YVBcH/wbDWsKZSm8ccnspOLACCirjfw
wFe6pxLB5d3EuRXtPfeJYEe2bm2EwsSltZNbWLpBiw3WUZ6CaWhAU/gB1cr5cG+Vpnk2SLew8zLL
GLkArKpaASQi+vwA7ZEiNt/fj4PzkFUuN14arJmoANnOdHrtBaNYTYkv6NVCjlUpvRCTIfbG0O5d
YTA+9OJ7wjeYpYqQeFB2bChSllSorZppfFSjJAIn10ol1z2HrENFgfAAcnLsnua8ufEbmJY+/UUJ
0gcXsEzuLD/clqZ+zyTKthe3F1wIVMWVj1BGt2IMd01SfDWtcqs4am1yH4WVEwpFP7ZzTZAh2eN2
5e7T3MkhPIEsJ3sYn9KoFBdq0DFCciL3dzEz7Ioqlqr7APbj8rqX5sPYASEEbXFvcPzYRXKAFB/2
I1MbaOtm2XrMs0c7fE8odliZPK3jOHcub1XoTGs4CqAZmxohe1LUWScczkYYqoe2luVRUIyzqnUX
b9oiw6gVUZye9zgGUlwRhxxPMCXytHFnjvkF7K1Ys/rRBm8O+rENAxYLRU+ZHRsmxCOrAxjmY+Mf
St+8skD/HcNGt/dNVOjbQdv1QVbMuxkB8D+iZdKVDIpLAZFkXBbd1NN0aoU9bV0ve5zKVHGPgtvp
Zc4TsiUM6JqYWz7FFpZIWCqGqNtrQY/Y2gy4iCgnx3ZH0pzOBBgli1fzGPs00KZGa+6NWOJFNLF3
hlXnvhSMhPxoZr2DHVbMARrEQHsHI8z50A7+jKu3+u7H5QHBS+1pJRRro88ympbkq220ztaR0Z0v
bWwjxFN3Y8doizs7sWgjtY5ISuX13Lr3/7KP/X1K+WMHZQ7Pvu9aAsCl/wushtqoIS07agD4BnPA
NDEmQ5shLYfS6G+M1jc2kkqtBzXXNH2WRnNNVmikpyA0z2YaNedwQCqpuurFk2l7B4aFNDdXLvza
Vlleu/4cHTLLlJTBEchFfSsPYhyh7s8TC0NpntrGDA5+HZM69gmaQj5ZF21xx+9hbGOkkN8/378z
E/7n0/0FbpM6eQ6KxrUOUCCj+65FG54YPuGEwDjy+4f6O3Xoz4fyTRjn/AVE+vLffzpLWQNXLYUW
cJDa/46LollNrvNmY2ndtG798vsHW2p0fj0JQQf769EWTMVPj2bIqOjHKhUHEsO3DALtZ7tI9DEd
4k9Lts268TJ1i2CanAIl5oMyGOyJDMh24MXqEqb6kPJOElNUexoOxl3aabXYhIB8jgAGpOQtxMJE
DEOl7kZMVXkLfgxmbIbZJh8xhguinIh8xtW4bNTNsmU77N2/f57/9P5BuqASlPsPh95fhuqW4eDi
yJYbf1jhdCm8Q0GtiZaJ+y8P9Etl0B9v38+P9MtROFNjmcC/tg99rN2DE4XfrLnruSbTTEk448MT
YEpH18F4vZwUah8i2++f6/KW/XLC5MQPuJEe4IC3dvnq/vSWZgUWdIN95OA1brzOloqtwsaIVITe
UmNokFXTDSXYv3/Uf3rif3vYX87UQlUsbtVgM9p1F/a2++lnhEuGlgZEiZx7KqfxGi9Ye4vdtdpi
Ncj+5Yn/46/Am0wS2wqoFQh/WZQwI44kmqV1sCUmw44tEYc3niQPmK1y6QKrvRs3IIKS2t4bq37z
hymHy2T8rfqHa8U/fHXDnx//l1VCDyE5zZLSI5XrN7uT47UiCHQqGo8vsRH/C+FouSn8+j7TdYv9
FMqNy9///j4nAxxxRdHfgXRBekX71EDcHYf879/Xf/jm8Hr+9Si/PKfONu0+dyvnUIBSXw08wVUH
vlUV3n+xdya9kSNZtv4rD71nwGikcVj0W/jscpdrCI2xISSFgjNpnIdf/z5mZmVHZlVXojaFbuBt
EpGIkHwgaXbt3nO+o//i8v2jz7N8FCFpFSv5dwuf9rtinh1xmEmB53BCbs0ivfrnH+cf3iM/v8qf
FjwOH10LG8zm0dTuZzy0N4l07T2xhcEKm4L1NQ3BzdB9pzaulioZP56+/os38ffnZVsI4sk8TyAq
4uD+x0sXRONQMfezDghv9GGGt/+gpW0e4aVbB22Nj6X2003Yh6Bj+onaLYyqNUMNsXJz4w17ewqF
2FgMYE1TnNIwf3Zg8dyasXxKatRB//ztWn9/ZeDCMjwlT355x+Rr/GFFQbaeBjmuwgMksRM5X1g/
Ijwm5ZyJtWPM16PvjFvdiUPXRCNTCWITOIEauxiY8UapItv2OftGDd+FGjXYJqXJrIsDTWOgeeYE
8UPrITyKKqd+s+yT6WJ8jHNMS8xKnbU24nar55LCCrbDqs8+ZYzTeRqqfC2c3j43TfNrffNva0D9
3H/6v/vPctGmNb+0oX5vS/3aiPr9f/+HdKl47FgB/nv01sNbHmf/5/L2vftZX0dS3/Jjv3WqxBcL
LZzrSV8ty/BPPEnnC1BQgsFhonu/Se9+61WZZH37pGgLYaHKZgVg12o4LEX/+R+0t1wl+SnbdmGy
+eJfSu7+46O38Egt2mj8R/FqrDV/evRqPCgdCUT1luHDrUn1A266+pbbVriumXMabXplM6PgVk7/
qusEe+MPS7Zrezz1DsxevhNUrXzQPz5IyJ9EMtAM3pqZMR+CFuuE0UYTgKcGLXTntihrEnmmsR/t
Oy1izMum+GAgEG59PZI1E6HXH6gc5vHSK0CI4zyqEzoUqMGKNKWqpkMd141/bcWNt+lqSDOHAOb1
dAgEjh+OLXdU4Cq91gs0u3IQyqO/Wbuh5Be6M57gmcHUjV2amdh0TgOTJAe7FXM8LxWi3wz+brsi
Bdi6uPZMR0FUxIZocjrv6ompEiBH48ElTAFzVunfDBbBBIi0bTIIFmGXYUyPSQwjsnKDDOMaic9R
5nR7Gt/q5KNk2SuWwONso90kBMtYiD0wsUmtcyt5dqFfNziZ4244GpUqrVPFtFHvbdcK9mHMpLWG
NJICEpm8b15gQ91OpZb3CIxCvW4AVTBnMPjWGtpvU580Z2TeYIlTDst3+B/7zzyYxCt6n4bZvTKK
aS0YmKFalsPwMoQohldMOvOvhdVg2zUUQYlQfXzZnrwCv0VR6APe4+bQ16BiAJB9czrhX4vOHh3c
aAC/s67pUH2nSRefIIKMLdjGcbx0SJi4WGl66kE97zMA0HsYDxwnk8orzwXy1mOEoPtg9dHwEGJl
2KMHgWlYo5FoGnSUc8flbsxUvGX0bbYOWcQBEvt83KeGf5PT2DujAQ13cGb0NWF7dNJcml3AIKeV
C8/oAEcEbjRPDkGIbWeeJwg9GpkgOnFc4oHewR/j8tc5RIeOiIbQBU9eGNLf9bZEKNl2zbMTmt7z
gky9BhvHPR2qk2dW1qpZ7nPCdDAHCt++tqbaf+gd3ChR3rUbSopma0H6QEbjc7Ag95xzIoerB6Tn
mb9Sqk6/ehiozU2Ps87EU+gbDQSOsjJxqjMN/JZ4nQU2CiO44CsWxUKy6WOeFnNQ6c6e5xxpzyDt
fkfbYL54hWu9F3bQ3gsCZaOVC/dkPy10x8EK3E+MmPVXd2j8x0V6SeW24CGTBRQZd7n9YKUOMShj
OVbk90apj5xr7MsasYgKhp1pGICxfIVTcBAxxpExxV11hP4+vOOwizssCpJ+ZG3W5jfQ5NN+dtW0
9pXpsZvPTvLejHV2O+RJuqnCLntoYqkOOJ+PTYHexcuGH/MyE87rcdilhWX9QFoElpNgoMMUqvi6
SrvoCLAphUquUYKGldVfMHxpwHExg59uNNtHZ5D+R4Kn+GiUDipUxaCqaODZEaKUKwD+VVJtYrNp
rmeTxCtI7PWzFWSAZ7vBvIhyVm9AXIpdN5TxD+mY5nag/39fQI35Wg6++ZZjNLo1u7nbBxFb9jR6
zSNqg3Kf9Y04t3ikXqJEVU9lYlmPEKztIxp/f6UZNAWEb/YpsuMuHfYaszuM3yIbyZMkqqX+QGlW
hKfIqkPirJPMs4l/j8thq/jJl3oO9gED+x9BYDnuwcZfMG9NOsfzAdb3bK/aOIEdRHa2N0XoYnzm
rt4m6epRYMWpGI6rcSL3wzT8ejMmffzGnTZOqyIg+Hg9un4sNkbMakxSE+krUVoig3TxEhYYB4l7
6dzK9c8toclXszWZzIntlGG6R1rqMag885sylI/ua+6PlXCD58aSdbBJjH4wsJtQ0G+DoOexgZYf
gFWY0PEFJOydIOgPT11StO4xYPYdMItM5zuTHAqkiRa9niCMx7ciGfWlrfH2gd+DAYLT+HUiLoTO
YMgXU/SZ8bWg9fVZBWjsGgqq7eBKghFF13EonUgzqTDm5cULN/+8JCL2Y7hGluNbe9pfKJw7VSHq
q4beGda5W7XNumshYK1oMJuvo+6tRdySmgvdv7BXTle1rySIN/bWTbX9nNtavFRxGK9FNcuPuGvl
GrCFv/FbwklFFuJDRgf6vbHm8iKq0U/2+DGAIJrOHMzrbF6CcELUBWv+WXxC54jgK9QuVBoYAIhn
bB76VWm3FfKLmjdAdlmKGj6a0cQN5uJnDdOEGhN4ltasmTbrRQSeMNsTJFUQuBGqLl9Lx5rHnYcK
x9jnaDU4Aiz7jmep8omtJwg3ZDRitSzHXj+mcQvWrk78HZesWA+J1+5sxiXnSgdseCg4/RW8vvaq
LzFXrbDlG+06L/PilsExaVY2j4M2UndtppO6xf0XRVs/d62bpO+dCwPleg3UuDjnU43EBonQKafp
uY9SdEnkQjkJEe6kKGcrX1vRvWH6YHhg+TZLhtoglgfdoEho8dWEwve+J1POfdtNsU8iWOo3P2ps
YYjEUvRsoh2NHU1dKiEfbdZLbvf2xsOPfWekhE60zngbDaZ/P6dD+GS22O1KaHLroBaIuHVEs5bE
KkVSqF+fmyiMbhqXvDK+TsN+JEiv/+inGOd0GtcuHL4QT7kZOWJeewhPgBqo+tqbozOpOVuENWzI
XdXsbVFqKggZPfRjMlz6WfPDkV2lF0luOeL3zLrYo+mQBeka8f3YAvdAtiZOUTBtZyY+q570ISTn
/cpYck6oyXaxCAtC86wPuzfUhkH7TTqFApYUlEQ70bweP+js+gAfa1sO5X5OHbnOtY52Njj7RWZb
eLdDBL155TQmkK5UkmyBvkCXpzL1vBd2uQG9ATcVdRCF0I+8j+YLCO8R51JszPeOTLBZYtQGlIUi
UIRApKF1rCStbQ7xXf1Jl9lr97YXtx+dFxH8kxMgG636WuuDi0PiTBxIT0CLl8WMZHJ3UiytmHtx
KOcB4b4xYUarIaT7Sj57V6DBBW3ZTO3crfvMbjxKPsV+qLu4e25VI5+HShDPHnoIUZZShXRhp2NG
yIHQxlJZCQfTaure2WRePZkzJeUa61i6xLTAamwl1de2bkT5CHayGbcmaPYFz+X7t1Wj50sq6v5Q
F679q55BSJnckA7ivYxNWi98zA4Baeo5oz4GY2ynvGmHd9KzgOv1ohZmUqLS+tNPZRzt+lniprOI
if6qLAWqkoodgRkhwUIdxFjW587A4ryFMFOeoyTX9FFDXgZl/dgv1wWFdtBE2GHAYLGIxUz+mnNd
DdlwU+S2k61q1L0LqBWCDck0xhQQTT96xSbB2kUq3DTzBSUp0+NNSkGsdorwmK99DfOQ5qeLhj3p
peyvfKfqvZ1pQun0ygz/ZO8y8oxyMVIB05gDoWCnV5BnCAP3ORURyzDIZ1yXDmo4P+mvTLu2TrkZ
Aalm0UlZ0lP3ER9LX5xGB2fCSsRDRb9/xJ208TA9ULLqUZ9mGANvJHzE4wZICbI/V1BGbbHsYnKT
nBz6XSscLBRcE7++iqYgeM6yPnmqp6yPIWK3BN4oyCnHrCQoIqor41OYScAYxKS/INhVjtOIlGRd
YrN/wUCA/xtRT/vM1dbXtjknGXop2GaKxRy3YiZPs42Dx1dBe87LJIshRC4CEz46bAHX77AA2ONF
9yqLNm4UBkAmKI+6jfYr9UCkYKXDv+hr/KkXxHFMSZovDix6TqomJq4/HsewZ7RdFtv4N02RoQAO
34u4+MoE7sXy868Es7GxugwmKDK/NUk/3/10cv4H7cI/tlV+fXkHPDVR7eSdCrH8/c+N2qCReYrP
fVsHDE6MWRdnvvzsLzrSv5xo/6tP+OvL+HI5cQpehxj7P77M1My9HGYbN0yI5LnrOx2uXcMyvIMd
zV6/TnudS+beRfS9YHuSGzlUGQ4WVO4v5jipIwwPvLc6b+/T2PWvl69s7SArIcVPTy/YpfQ6XnR6
IFwII75FRlgGv3ZW/38/5i9UQ6ZDEC2EPprp/6Qn85m9FeFb8fZzS+ann/ytLWN+QU3oEKPh8PtQ
s9Cc+B2HLi2kfTRsfgnWXVD5f2vL+F+oGLAiKlst3UqPlvdvbRlTfaHk8WGhe2RWCEW/9l+QEPEb
uQ1/vk0dpSwT8Lpr0ri3bPmnJmOcenFjMXeiBGlh6STx0nFmxktNtvONfPhMvKkgzMv3D2RLTWvm
qc2ujxwLXh5YbiIZCrHtuS9JS+Pcd9egp9yZMwn3bY2kHHz4eHGD0Lm2vNA9oqordy2Kx++1DMrd
nI0wLt1Rt+9NDNmakTMDulU9xs4LZ87oqQXgcF2VNQe9TrZxsKo74Z2gFXnHeBhaTAqh8rMD7Ezi
tsIBJEVnww7A1fURxHPNEuedKCn7F0dCB1elliQ2mk48s8fB2qmByyIqZYtlimnXYFTL5JEgSVvD
SXYGJNwZ7A9gNhif1wVq7htc8TYoBNvUZEoZvrruAi8u9iO9tMeiFv2rL7wZip0bt0ftJ8ED42Mm
0JK4TrC41QK+xP2MKsMYCRdsIyu+adkBnupC0V0mH1icENAXq36YLiaGvAPHweGjFHmO8DNjvWrg
PN4wqDTgAhZZTx6XqZ4CMVjn1rKMhyh1xYtRFnTRENr3R2zaw10fhMW2tsLwuzeRBbkOnXF54xmB
lynvvWMwqEqP4I5OlmeRxTRsuMzFu9NpdWwiQYlEtSR5k8CpV8LiQJmKxLzBI0PxnbrTtAlKorQ4
cVnEeWBj30vqL1TvZn20I8jIfTNclW4jtrKTRkKvOrrvxthYDQSimrD8ZkptQ0GJjLt5eKPtnlwN
YDyvuaG6BCCTx6HAyXt7Gy5z7qj2UcE0lC4gNBB7187BJS/1STdlS3CWUZ1MAOP3UIFy5O8jUg60
3vsyBxdstIN1E/mp2GYeWDiny8WJKxocpdFUu3xOxbdqnucr0FiwIqwiuZ4SbtS6HNx3oFbjTlhj
c0xLktHywnuoqmE9+GTaQmCPbuHSQPL0a/2IZyrYhZ1nv8UmyptY1DZS+hpbGVWO5dbNsxD6NY9Q
SiCS6LEH9E+N3yO8KbqWOY/rq/graOZDPSa3WqIqjdSVAw7bhc3GuXwA1In1r+p0d1BFq5ECSJm6
Kw2I54HngDRboijv/VQ5i4JhTK4yBMAvjSu8B1wjJSGalml5e/5RjDprtOCDxTX5K/gMqkPKPXUR
fH10Oltsn/Sn4mPuW7DY89KxnwrkUxeVe9bBrBfT25SXwSpwh/iH6IFx1SQNkk0wBs07fjmqD2I8
/AeXVGhQtzELBc7EesmCdKbbyI6jOw4WzgZVMtMFOXvhrR6rkNMzvav70fMm8o0nmrB0sPtXHSe4
h2N7uJpEoS5YWDmQDVY/85vAZ2R9Z977snIP3lxZPhG1qn/w/FE+AmsZDqiMpnc/i/OHqZVlfZAA
pd+5v+MfkYMYa+UpEyFUMcnozQwym84ZPmqsWpHr3iTkxGwnAbNoZSW5VYF4S6o9aHZMlos1eq+B
4d5gEQLdjRP8KqiV/JrmjXWuDeyjK74U5zaKOzPfSKcyt6LGw7XvRBfezENi3uE8cvbJELfnNtL5
R8ItzFUNLPlEp649Z2ljUTDN1YEI9fhk0oO5FEWOeYW4wAImhxWIk0Ok2oGDaniC3sNwEoQu5yal
FsSNYZoPhnKGZus6mbHl+XUvbtrmd+CAxb0tR9hb2nSs6Ipq2H0Ms1zgxEPs+zHMSwpujknRFTqp
1rWq1k7nXSU4C3jmGegiIEQwuQ2MMt3H+VA123RJo7EEOeqDX1xEUpMnaBrK2DBmS8Apt+Zh9Mz8
zklQlikeXNhWebwHnReT3zAXXxsoqtj6CBQ1Y/+mT+LwOh1z7yMlqOMaQnm6MyUQ16pu+1Po5PLg
tkq8p3OVXve9Iqe2IEohypV74nTPNZShcw78ClVWl9BEcBngwZsigLxUZAS6ef5uNuRyZqZRHyzY
fs9GVO0cr3tOnEzvefSjo5k64F1ktDGStP9ul/Fn0mh368CWBrlixuu+pHOeWRXpzXa1V52yj4UZ
30jDhgkSOMadSZgPMtKwOIZGcCXCGvNj6Yxi22bG9DLppS0KIbe+k4FNHEQYGnpb25LAuuxhRpBL
RjcHmzLSL5mY5DHTLcLTOn5fWlnZFcdh11oxz003A+JDOiDg8ndtYPf3Zm8n12gUNQ0W3V5qKU+u
p751oz7QPQA41mB9om3Qoa4jutsr5dm02xlvYuSR3e7UPk34wS/xL7hdcpJW4eEE0vMUIaoIgHNF
gj92pZ3vKyu5qokBJjFdTRWct4gSfGN6wISw6g+aNn32lk8Z9iFmEK9WphuwwNEUX8MI7fdFZFZi
XVhGdV+hC9vP1eBxMLQ96oR+7E55FKb5TtJP2TQTLH14ONZn3oZ9vGWLVySaMuGkmDHCjNj0LsZE
rhv2AXLiiWOfJKidNdMe56Mom+7GJSPhhhDGBjJ2hjFxYBPzfQS8WESuy9K74WMBRQ3VlDxYUIKs
deC3Q7k2g2F8CoLou8/t/gp6bkPZc60ir9ulTZW8sSBW97HD+RmuXm79MmniQ4G+Iqte3tHinF+N
sBLQGbLxKrFqNJpAIElwGdqJLJp6uAawrN4bmQbfcBxU6LPacev5lkMosOHuakvXjyV63gOGwG1G
z+cKn0V3S9JT+JQqGBH5PKgfpMxlL7jO9E66ZDogEyvy+JAxgDkMha/0qmcy4fHhe0zDtl3csgcM
+y5L+wseImKSKcieYrzDV2NjjFcV45ENVAlx1Llq2ZBcdaYhDXcGJ6F3jGq+KzCb84eslDh4Ydts
LCy3uyavcHXkJvDBSO2hQz6SDzFjtIk3rhqqtbbqjWzIwhZDQPIvHp6Vl3fbbqg/LXugniu5FfG0
4JbiGMxCvMnbId/gpdrgybozrMq64lRrH1M9qQN4qfJNsZ6tG5uSQjU5VhGvEDvdxiU7jCTTpPa8
O2c2zHMYkKWFJzO4LuhVokUICPjMCoTEAWDW2JKXsO9OUk4/TLOJ8D+xTY00EB31vcuarU3kOaJD
Sq2LD0t4V4RDdWoJ9dobMwf2ZmBX8Wuzf2iDun2c7EV5GY/Q4M3xIkIsHS5ago2InIRJBjEUDdj9
LYxPh36a9ncWS1m0hpz3yg/1Z4bz83vtzZAlEpHs7CgszkKn1jPft0cbDVheutY6dtEkp8iKQ+I/
i9iOUDq67p2GywCPSNOmIzv6Rio3u4CtCO5QSnjnHMvjGR9BSkaoTtUtTyjdStpv9ZlzSH5XhFJ9
zkAnwGQExY01SvOiFvB8V2fq048C/9qBokjwRhR/teqqOi2Be3QaCOl+Ncy8vWbZzI4kpQ4bkt0/
MFP7B7dIsk1oJ92lhSb1atttuy2SAsKpyUZPXWQl+lpPFVbxOrbIy8jDBgKX0hOrB3bocB6LXcbR
6eDXrnM0lDvdB0nSzJu07q4gHQSbwgAxb43p9DRYTXEz5tFLiTnoVgQ6fR2EVx0sF1X1lFp7Cx8V
3auk2rmxY24Z9tB0Bup1qd2EnU4HIfoPTMKFYHEmHTwG95uqZ8FRhq/ZA/LYseBRP4JZY2z0zS+y
9MoMC27gurEBGeCwWM1h12mE5mF0F0oGQHnndFup5/EjmJCHOTH7XuBJXnmiXdRAyTyPrgsW3K0e
nbYPnz0jWHjxzjIp7l/rOjxCL90zZtVHM88Aj5b9LTvqSHeXkncjFCDGFCOVEOQucMxqiXMaPojL
7YAe6PwqqQdCsGl8H1GdmhhHsCbKJiVSL8cMPwBp8gUIFl1lCXCA70MviMwF53hMSn4VJaygMZXV
HxOEkVPWO0yI7DgjxGXAORnkg9gyky53+Bb4+uzBvjGUx/wtSmsUwQUJUE6p3wU3DLx6s8eO1aKo
kgkaHLOhnKh849CCRbjGAwGqIownuHhxQ72QZG+p6c98FEb7eTFHHxzG5LHHmbzB4mav4HVXj4Yx
D/dpP2MUrgrLfCUwyviW0/naQU/UByZPv3BLMu0TgZBz6Gk987aGbQPAisgnD6gOzm4/3YGlpu/u
D4zuOMn18Vo3XC8FQOAFbM7AnYUtsWTwwtyqY9qLfRWOFQFWsPI6Mq6AfvzwKfj71j+Phc/v1+16
7It5A3CUuc4grsBqim3u5p/VMB6G0H/w6EKvHbOPb+GnMEHJiukA15nALbuusOSVhMPwKV8rUfZv
c4/B0ncD58mgA3cupzL4MKiZgOR3BQ3oWvl7Lo/NpANgN2nA+uy0dv7qekFHbaTUsRSUtIALDHbB
aTTQSyD5Ofiw/+tVYRqMV4qCJb6Kc38vrQggyEBwFKV+6e2COvE+BCp3myavmlZksrjf0D467sog
ROJJUyJtiRX1L+0wZy+Av+L9FJFL6EhrfHMKoqsgtRVMF7oJK5BdzHch5IirVM0jQYcNEwCFK3oN
v0kSNe7Ox5lOxb0PE+QtBJ25d+pBv2j2N5b4xjq6k51vnXRgvtFKgT291c62a00BeLsq71rVOvh9
yr7+JIOxJ77SwTDV9HZz7Sg4LIA3YPtBUvFekV1Ue7eRP+K0IAUSCGa4wgBo3XqhCWQajsETCwdO
CtF00UYbqrse3Vle1YGUO2Oa8pdOpVSuswvKh8d9FbVZeQnqXl2yugYqPTfztCFNE2eRncvmNnVb
fUNxTUI59IHpUCeSpaZiE70PS8Qm5E6o7Kid3NuDdKq/4k7qhhUlXH7IiQjd+JxiyLs0GRZkADAd
gQ2kXGz3U5OGWKuRSQR1gM3Wn3tyqQtHrlQzzFc55dlVVc3DC7L8/sGnCr3r5MBuMifWUy7H+Mrv
zYRo0I69KBjmi5qVxjSqcSzVdmJeFw0SssgsnBV4e3UUuHaqFaxlVLik7Km33jYiDdzHEm+5Y6ak
erjz+GyniGBWMCcbGg+tLapt6JfdyZgbkO0lw3dy1ox5NzHOvGYf16/RGOin3q3UdtY2BwOvbUgc
l+UNljzv0XFT9wolLJOurmfUZMj8wgSVEitpG1DEbhL3L6bbOhuFKJp0q1Hu68acmY8NqfM6m4FB
0QDXuiU052SkiqozTlwygzq72oLUT7DeOiGX1nvTAx2QKDFgqo7xTkycwfkcTLyYVPRYZZzAY3Wl
3ZwSHLX0Hsycq2S2yCpqA9SWlYnqqkybrt8WuOTfDZvzxUgmW7jxUwdFpGtUeUvPSqMnjmn28qkp
bw1c03GQZNfk1PBmJcljarQBGv3S0Py39X+XF/ofJrWj1YoEdOnG/5PObh3rrv5jX/f3H/u1revL
L3RzkVgIz1rEdv/lC/XNLyYiN4lZlL/HGopA+G/OUPuLomGLUpof8bCM8Fe/tXWlxGfqg89XFnIZ
BGvev9LWtR26yj+3dTFWW46NaI8oVgkPQyx//9OQQxcpoi/b7NDbYgDq0laujME75D1J86Y/vniO
v9BVo4w7PWU3LtvPUcrnhDEqAlBxj2wCWk41fG+n2F3RJui27eiAEzdMJtttVXzloW9Obk8IWEmH
eMPm0/CkJ3cOc/XNIPuI0AyCXQjPu7iaorKJJyQtpXohPYyTdTfdl7b4zDX62QkCNP5snhA/wQmf
Gt/t0LoAemBdKpEJkneGRMTpx0NLdDoNDSvgVcP+W9xkB+rsc50li5l9wGieOyHRSQGQaanoclQT
dGMrKci/cq1Tm9jzlTa0c46ABVDduna+HLymp8APH0Scvg1R/ZIKWrJs09N8bbi2grI+whctGdtF
3dStEml39/mEyb5O7bN2zBELFd3yOZjKTUi5wgZpxq2/cjtmdatEmd0PmHWXBS2xNWuLaS7t8jXg
LboJVDhTo/I1Vp3i2sXqTnZXE0DuC42DYwNRRlaiNzUAsjUKH/eYgsO7QrPhvLfO9K0GBQA6gnOj
HiD/ST/jT6Dy3jvHN64Dp8d+ReoNNIQh2cDEsMmNYK5Ibs9nYraQy/Gx3tQCGQXHDnQmWNlXMLc8
lmXX3qYR8RWDDwerykd57zXzd62DeF2mtFSHrEtfrHJ6AYATwZeCWkHYBvN8lBX08zoqZTvazKD5
mHRlP+LCSw9u6X/z2yzdOGgSVnObTREHIbdFpyxoDzvcAF6aHYSuo1PsZg8xQkkXhRwMeFrSeTjG
DwSINZvUlekWf2h4nVRhdo9H01ubeZ+uZzQzYFEjcFrafnStJGC2btDrTqpn7lf/cxQFLlmQzhe2
pJpTJH3FXjcPgRE8gCzfOuXI8H1uyMOx000PfBc+IBFio2G/ZsUoDuwg96bS4zZtKSgREzY7gKTt
kwjpMSnHu+8n/4EorVvKNe5Znvd1H9lom3p4FSuf2nmPnyoMrhNLVjWH9JYeURAjUAunWt/ajOK3
pjIMetxpRtyAzLalHQ5H7BV653AP3nCo7q9wdcWHkBBCpC3RQx37DadqDYs1If/Vy5heK2Jt75vE
9vZoMVF7q+bJDJvxa04UxNWA9YBNiO2ktZ1H1LFyn8Z9/pQlYJy4VLjY1ETQV5owYvE7I3itS81U
NpUV+Y5NeDVPA+aKgHQS8CugHjddUH+CnCLbrCwYPYyzfyEIZbyDT+hv9Gin23Eg37BtHKgxnnUj
GL5umAPRW/IHnLVmFq0m7XU3Iplz4r+d+QPWzgGZT4U31C0PnkhQPOnZvIO4BcXNgLY/RSPTJOHT
J20Cl7SBEH1iOzBcdbQXH2S0aODzLGcQAUR94w9G9zw1vvMIHtY9VOQYPGfowdYGOMud6kWyj203
OiZuNZ0qV8WPfqyrMyUXqhFYIfI+m03j4uc1BCY/S56dQj7DHmx3pTORbYdZkGPXrW57+dlrk1TD
wSG5Jm4ahk49dXA80rH0ImM59Ov3mKLts7ea/MZF33JF5Twc2hYwIBYJtTZcjlDmzHHPzvTFqL1T
YORy46IQQVIE7CTHX0SJukZuAAKRUpMjs5VscuLGN7qP3BNAn+R2mAN9Dsw2uYkEZQncwnPnxP0+
R671jJW1Aw6W15e2mjqY/TA5u9iU23wJ7eiTOXnsCbXbZcM03wfRfDeqgu61V5BUNQ0EWiXdHfuQ
cexod+3wyoTvzPygm2QQi0e6W7MFUqeURXuDQEdtPG8mMaTwuk0hYxClZL5XoV3eKZoZBHHZ3ao2
XcoZ15Ura/SCzTSbE8cH5Zsc7Y1u06I/hixDnpGo0/o8Gi1FWY4XP8gRTveuxSocq0/TBHXvO5kJ
wM2/y0FAxtKbmNEMFlgj9GCj0HRZ+gS8Y9fM276DcJgHKd3NIngSdsmuuLwH8K/WNsSruy5bXz57
PU8z6HMHVtjsX6dpJJM19FOb87WF0NQIwRkCLhzqB6m9H6pJruH8sPqaBw9r7JZI7JveIkVvhBGL
8tCLhns5gJPsvdRYKSO5d0dTX7vCSZ40zIdtJRV0yjl6YnSwB9iSbRz2BEJmDf8Vy868q3z9vRy5
oZwme+gr9GwJGTGbIhOXuZ85MVdMvLSTPDZI0Y6dYfjrernSBB0G9JZCSZuNpaf1i++FnN/h5n/r
XboZqCKsaJshAt+6jESXc1l8NQbhbRxVnKdEyPTGknexCbloCnpvXaKKgtrSwLqZad7YiWsdmj6t
UU2HjOSaEHUu4PODNZZvwmAVgsuzwWi8dVr1PhFhPNjqO4IphWOMUOjYUt//vZXsz4Xs/yZnCXoE
BAbQQf5ZvYui+q1+S6E3861+/gJnOX7/z//46Wd/1zLga/SpeumzLjgUxAK/axkUHk/5dzAUy/xi
O1iulhrZZEK3JMz/reT1vixeLGph16JOXRAq/4KSQf4J8eHaJiBoE1aXcNBUEOP9J13PIg6z1BRH
B8Zl+2IBLhUklhq9TxKFz5xfwnFb5L7GY+XL8cEjg+Vl8np9I6M5PHmTrF7x1Sdbuy89diAlwz31
nn4YLX/eCWUgb3dTAPewnm8L4O+EP8MoRIWbLmuxbxss2oGMX/ja2L9jhILrQLbFHnI5bnE48R4i
xA8o0rTQjbG8MZARH1icnlBcsr61Wm2DyjdfZNe5p9ZUoOgrv9wwu46xsCpCrbOUtVhZNUkNlTcf
a8aS31pvCvdK9gm+juGt7NXt/yPvPJYkR9Lu+ip8AfwGOPQ2EAiVkVpUVm5gWQpaOYQ78PQ8KP40
9tQ0e4xrLmbRZtMdGQgA7n6/e8/FXfXsAHzYLSX76jCkHMVds+VxnpprkpfrNZ95UaBIsOTCiYNu
Qm498w6VlgyBtqHUDzHiF8b2AAopWuo6yHDAWe0X/H+V2Hd5wCFaZt58RVVezlnfzDarkvAe23aY
7wcYjATiRyu5XbJS/HQnM//RYVzfd47hx+zWxFNLk0e4Y8RGOxuppbhdZu/GGSfj5DLx2A/F2tKW
BKlh5chg6p/zoN+HDMpJM7k0/MkaVKTuq8NMwGXndS62RDCHt4lyg3nf13KExOrCAEDfQaO31vx+
LRsK3rOGPrmi9h6YyCe0KyFCPeFOCc861OoMJ5OuEjPjiASg+leXjSFTC6X0C8A2ztnQTplWBn0z
UWnOfPbKNKm4ny3VWlGVAKCOBOvXTaZ9U+6KjlErF1IcTKoHgIKpLLu3e6v9TssAyJVgba2L5bvL
M5hMlHa27OaDMoLxGq5O9cCgJASMJfK7qZoF79XUCO6HQhG4aMPhpUb7u5E0X+D3lqyksTTGJLIJ
A2MN8Lz6rWbU+0DlNqTjBLvIUUkmeDXG5CjIIJfENkmaOM3oBwpVbUgcx9ind5YvSdOMva+jQHrW
RaMZxkwiCn7wkhs3LLsCg4flf3aNKXbgH5isNvP44GhZHBdYcuuO4Kz9gubz3EmHAI7RPRkiz0+d
wQWzYdY81ZPlQCHOVGQsNGvv2jpfkZ2b/obxA65SWLMeZxEsqBkKGz5+focoS01rG3O40RTY9gN1
TP5bz29AdZVfW9eyFDrCnMPiXhayvM3K8c6hbgodccuE5DUZK4+yqZy6N0c8dpZdAj2xjRMtiwQq
IG5f+0FfGYCDTas2KGje+1f+SPPa5IoBJJDit6p05gevbsqnIATL6RppQGyp/0oKpPyGZR1QHLuD
+7V1m4/GzZpjkLWYQFezhB/jKcRZp85/LB4zo7hKMzsCBA/znQIqymeV/0VDpNyNJZawnbT5ORvR
G99Xn2avojOvdYLKNQKzrbEwu56F4WmaX4E/+Ce31v4J+Cg7prF9/stS8Dd2Sc/fIuR/tYj9+WL9
w6+Jp7uTru3RmVe4oPH9CmdUZHIyJw7lu58DI7NHi3D5Do45bl86U3XEV/bEwXaGkeJjnxjUYOe8
Z0Dc45Tp6ft4nYDnNxh9I98v3X3m9dUZ2XP+hkWCtqsiZ9JZjCmFLJTacjZl70VzzFIH9Fz7OQJF
ZdmHZuzXe2Eznah6h3L5ZuKvwJpAt5c36dgs1cloOvkzlTP0VcocgX/U1HpXoRXcmeOUX9NAWPFC
sx1M+AkDEKp27Ix1Hg9jEdxAoGGrna0y6i00vqywwx+8PeBWbYmMgzUkzrFdJvPZX/P8vuw8dGIh
/H3NvMnfOQjdF4N08N5kyHcQGIJJXlQguuiQkZ8VcXrSE2kFnjPonRqC6UIAJ3MwmFvuFDzSh5Tu
vb5rHwCJMyKpq557muP16n2MoXm7tqjCcDtP61Jd59m/4b56zAwm764zPfhNeWvwy+3pcRmBhufH
FWLNGciJ5sACErGKUqNmuhZoSBL0+3kvo+t77NehjJt7y8kfYUTcyBJ+ThfUzj5p3BHCAIvjIcNi
DsgKXCztXpjGPvG1LreLlMlHWGj3XKxB94B6O7URUCgPQhM0Jlksw0l7hknje4ZQYY52ukcy52Ef
kyReuXODImOiu93M83ZbV9sNPv++1zvwPcDxVkrwbKa25vZQtNvjMWwPyvT7meGOG3bT9iCp7ZHC
Z6wQDXjM2CrzxCXbw5dvjyF908uJVmmezXZ7TM3tgZ23R9ffHuKKA/E32bVfWVv9r+H2qPvbQ19v
jz8nI5o8t1cCvMft5cBrotheGP326pC8Q5JWp3R081oh9WqcQlOVR87r4tH//f7Rv99FTsmd7W4v
KCuZiMbRilL9fnvRBqwja3ulLavk7Qay038biWKIaAhVdmbesjzrPNXnWg3Wg4DDhCvO7eZP2w0U
OGpe+PYK8hWCz/ihSCVcE1CNJ8ov7JfBDHjBBqpV9xBU5UflJb2MymIFkT5rw+3vwt/LQPJ7SXCg
NNOAWhpxaSvkwIROuRNJXX1sfq8rzbbEzNtiAyOVdWfYlqCeKvUsHn6vTOwL2puVYq7IRv+4+AUb
fiMn+cJrw4K8uq1uxbbOBduKp6iNvM7bKqgtApk7opKsjdsq6fxeMJ1t7UR4Te+h0LNGC6sQh1li
Nsp/L7ggSIwbTnEsw+r3ksy4t9iai5vbhEbch0EqRMxEQ2eqKNWzaKM4+QBG++OIo5qCOlqzAqyf
V1JcgIm6USc7KGz2IXBh2e84T+ZXUWAP8NvFu1rZoG/wcGVH0xbjlamEus3QGj5gXmEcHZN2tiOx
vHaJg6jHlCR5gS0nQDqtNNqrPoxKendoYer0Pndovc1xEB393OIZW1RdAu6p1GMwWfpxcV3FfoEi
8KgLsT/yao1RzU5Gb0o0tTm70ijOmK5058vIvODB8sL6IXd9962ngfsNubn9qeyOUPCqW3FK1sB4
9pdJ3M+DcN+spGfranWquEEmBG42+gWze7Y+zEvtX02Jf7O1KLJwWxKYRqflW55NOTdFOY20D1Rr
bFuLdyic0DqKoswO5sDaPq/pQBe1pOHDoIbz2fFpBs3YQQEbYCZybolRXlOWflCunnsMwhHWPL16
+xSi5rmQU/jeGNI/9IOYnnp6JR74x+TcUUD6niurPuIszA6jaPo74Q3T3ezhWF38cT44lqg/xJQj
NgZ1/cCUHD+qNnLmKqXgbvfGuJ6l7SGdkPCV5UwJZl/XTkQ7bnYpl2q6dLPTb5xN7KurVT+AjcX0
W+bfBXutyGuGC7aIbSY4HvCafHQ2GMFomfwnkHlRWuvlHGR++kJQcP7ZDKbCpGXr4yhx7KIKC9x/
3oKfC+U5A70kHaUYJtlbXBdfz7XzCautm6NaThSsVwEowoT+vZNb0KlcU2Pl2O9ykRd3yo1bq51P
dRqQNcEipw0pT7yyY0pCm6gu6v7EiJ+mcYKvkYWnFz+ZHDfXqena1aW0R2jV/CYYtQvCiJHIJn0o
KUA5Z2imfBfcC7Fksr3LpPwwtw7WecKJEAXK1qTWTVc9y216SahvjUWv2GMzXX6CkOWSy0zb8ISk
sYA6BlzEnDjE8fvkrwb3TT0ND+bAutZNdnlKQtF9Q5GrL7rj8kC7cF8oUsTfpTvnNhs6e884u9tb
Q7Pc0IF3HO11PTESWI+NEhWJieRHyeJV1SQ4tT+cVF3FXBW8Ay27JopuSa4n59DCva0dw34a3BIm
cdGaz84yD2y4jELfZ36zjNhd3YnWMHyhe6/RxCqp8AKCaxq/dCK9C75D+cbz0V/9APutjZ2JZWZq
f9TgDE+B6Miv4ef4lJnLcSprHpLS2mpGF5p95jp55geouaZi8++WMvik4HuMnaHP7qhWL/b8H3H+
Ddo6dubaPlR2Y16HPK+xcZlzPGdpZ0amMc/dQQkoarDPcXqEnhn+qg0bfxoiz0FRVsaO3ZaIT2mg
8phaFM85evgLz43TGE9+WqZ5nGlnPjV6qxCnLM6j9Yjmiyf2GXlzWzF8x+lYoy/veA1E2dlkRBrs
Rd8X6j7UWl4wPlePyWjnP2veOAsBQfKplcZBO2BRfbXruogLR0AxLPGe4mSpDlow5eSfkYfqJMsP
NhQYIoK5ibvXhIyAjeyEBZSWCl91T0Sj7w1CBA0zZj5wOEN7bvcT8tkuMHW5G9liRNscIJKD0j9U
rvUv1YkfQ+7KD7+aP70OcDkqfNreAxX3qL+dyP77OQdq2leuvi0rNq3mTEhKyH2boHr6Q0ZpRsXy
NJiTfbH74EWsqr4ZmA3jXjcCcA7NsM8GyrWxLqZ7t3KbQzaAFsC3pO459uJ6aZXxPJb1eFSu5UWO
aLxbr1iSH3Cq7QPPaIrPcbX5Gab6JcducJsTj3gwYQEfyQ2NB6OoLejnlfecEqG74kMHOFiItdi7
zkibBRD49LIY/mYQGtOz1H7/jS4lHIJGlzzA/CddrFogAryiwL0V7t3UkgI1qgRBszdSIJr2lEcq
ICdLR6hmkI5vFQ7lbLSRyJUf0/SZHYqRwzG7K2Vg/24pswnkzAhLgyXSnvVMSHpj8pkMWAyRnFxS
dcdyUdbbCJYTtOtAFY03q3NeJe2Dr6rF4mxK/+YOX1r+7uZyPPWq7OAB2HAzRZ7eOzng0QCSxRsL
XcXzJ0n/kaoUsaOC8pJbNfS5ZMQamHbNL5pjg1tvcKvXGQ0GhZEoCgFvcVpLxwU8uDiHzVV+blDj
IdwnIUvNgjzJbsDe58Ccr4ReHl1zOLBfJdvpr0XM8OSLkbT7XjlgIRfjazMrKhDS1n21aSchirAV
crUcXjrPH6JOmPrSuZQRyoRm0J12chVP5BBwSNfYLrgxcPzXI7BL2Pjei4lhkFz4mPANtL9jCpJc
/vm8Zv39cY03mdjOGqSI/nX0G8ohXRy9BEdM4c/ru/3efxrv/ZO6Gx6Z0TX3AKj/+RP/TnkjSRcS
IXJC1Br/D+VNsbutIfsmx9kLkm9VC5Yuwg6y3JUa3Co0j3aDwvajF1nMrL5Z7gpYyEnKX6vlanvz
0iSHplBLwZ6P11m8JhibItF2vnlc3cT4MuDdeeGborbBxlQUTzvYY+OxXORJ921/tWtZXrxm1Wdu
IyQS9rI7zw8ImazBcebZZ6dXF4fKsfrDMmDRDIB9fniqSM40t1TnGf/kcVwqA8KlIsc6NuVjVs/p
jdjo/Tczb6PnjCbfT0dByd/TekXVtM7lG4PqTUKpRfXlP1xUyDv/eup2BIFly/MQVZniB3/8jAMw
HXYmvXFcxsC5NGV+HkUSxO5ihLEQbA5EaLsPpkO9MRN9HGRuPrnHWfjW1yHIsiaitDX9scyTutSV
s9wYgTU8BGi077yN2jebfuiJWmEQu+GKH9FWT7IeGQbURlcipxQ27kt/KUmPsNOFh0BeYO+lhn8Z
grRpY4qgnIsdipnXOdVnn3KdAGPVo0ed8LppiDS1Iicyl0daXH/LjM5vyTHb1Mdw0yF/X7D/n70q
Nko7Ysv/3ajy5ecw/o/dT1KI1V+F+//+9/7bqWL+Fz7bgKSrzwOKDI8C/79E+4AoITeJFzA/+02G
4rn9304V/7/gi/qwmny4ST6ooP8j21v/5Trw4pDx/ABSuiP+X2T7f2X3+Wjh+GeEx62KNOpzm//r
y8p3cMFXgRccZTaVhx4ldDenXr4nDRfsxmY5/+Xy/I2Y9W8vx815w/jC8X2uCPHKP4iUhdAJO43Q
P1o0JhxTURY/HdvpH2eLrbFeZrWvE07DKGyhiZ9lmRnXcUSd3laZVJHC0vVaznSh7f/D3/WHX2e7
DuyECCXDcwfg5W9vg7/4ddCHgBKgbh3ZzH6MrDlUf+GewbR/EqNzQYQAw13ZFADmld5ny61LEvI/
rBzba/qvOt/2N9iWK0wT4xLx1z/+hjLovUQXU3Dsck1NX8nSFNAU/fLPX/VvfnGHrwo/0Qadzkjo
X7+pz0WmYrcIjnbrntxSMeD285PK2dX0CrD4P3/a33wnl7GQzS/uCjxXf9xfUkjL1EUQHsPG9w46
0NCAJ+pJ/vlT/i1ES0MpTwSpXM/kHhZ/3FWCHT5HnwRJOCNM07MH2jXV9DTX+fd//qC/uXgs7NjK
Qr4PkNo/Psg1Vq7odvsmOf7E2ih+qRz3T2k3D3ZR/od1/W8/zPvd1uowvDf/+DA9OS05Kcc/tjZ+
JeRKZ5fNlAbXq0eKofBO//zdNvfbn/dfKAheQ+8XmNc249xfn4EcRWaVfuofewMUhZzp/lN+Yj5V
AEtw/mflviOVe8hGxQ6vLdoDvRrJN48TErhp3T8VZSCPdlPPe2BRVFiZbt9Fnh1UwBBpOedQVnf7
IGtCWoiKhtZhJlvjTnYrmJIWnkPUjau1n9zCm3dm4T3KupaP//wdfyMm/3jGIDp6IhR4/f79flS0
jmGtyf1j2mTiXLhGcF5ml5KQ2X01loYqm2Q4NzL95dtZFzuiFC9kuYL/cKn/7n4NeXOjyECgsLeh
7F+vNEqs0xDbCo8V6uGZPetdY3ohokDmRf/8hf/9k0KThQerox24XOs/Pgl5Y1BhEQZHP8nrSE/E
xmRbfxAqFvE/fxLegu0/9q8Xd2MLgjpk+Evfmf3Hq6WvLRtFZ6BYkT5s/B1Gvlmn9QPTbP3kGdwI
oh9f6JCv42IaAf+PgUltFtg2QrUtaVtsOSDJfMIBu2FyvWfiY+6nO/fBSRFUrCK7n5Akh9G5juPc
3pSUAhwbSbckycmp0IcKkFvUT1SImrU/nXHDB6eOY/EhlM1yNPqh30vZi9h2JWacfjIri86+1k2O
ahS079XMTCcIXfeNa+kiomYHr8msBdaWIL9PzLr4pEisPjtzqGKzCtfTEgLYbeceZ2A/IozZq3MP
fCg/rYMzMI82KwJZiBbwRZNbq1iY4I12XCVdfc44gEVDbeENpz3yhRNwx+y56T6D1MS3yViXJNDS
M4Zqt9BoMy9oOw0lPuZYPBtm198HJoMLsu6dIm6jV04/yu7fO9xIt3LOkrcsXPPjzKz6O7FTGtET
0/5aGsWXphK4T0sgaDfFKO+Ju8E1rLN9b+Yn2zHqUzNbdLlJDCpPRJMQcOzMC25Mxx7uV+A0u3Ts
vePQy/LI1+miYA6LHZy0fA9da6qAPuVoIryllms4Eefb5eVUTxAEEga3E3iWY9Wr+SdbJq6Jspsr
2+WOucdk3fWMIrhktpjOfesMX9Cb5jdsfIDZakI13g7uUvjGtg2dyCXE8RpUtXOeJpOOTTbrkfRc
59rPXh23vZkgppKUQRRfWfqZ1wEJ2hWV0077ct4MamkoD03A7y2Gmcs3GwOENzILFLFhzd+Zs5XH
Tue6XzM8fDecf5yvdtYzdGFam93PBAghgkOJJeQ7mdCFeHkgi0hnQfgBSB2+qcEdqzdqJjj0Mob+
3rs413d+4nLHh6AYnzkRlfDUM9XFjLmSSz3ICPHD/7WmNucxkyMCQxoKwIojyhbw7oImiaso6/6y
eqPXIlsrnFUeJKcs0d5RIAkKwsii/oYbYw4h+lI2FW5pFQlgi4N0OZ2YL+lb0ndpviucNDy2rcGI
zSzreh80yV056RS6MsL2TjcWf2+mJFkMZEqPPm3hZTgHjHy9CiUpUrX6Sxa6W21TUz/bjRqjMl8O
uvOzFw5YOiYdNB4G/raTMtr0EPYUKAeuWfP7ahrvPM39Ua2kaGBVTB7ifmq9zXbg39hL/7O13D7O
J4Znkkq2jzDBHMMG1e7PhiUlE+UCQRmWG6Hl1cVPCxRsD+Sbq0/k5TagESrK9JJRRSfp/3XcdAef
uv40ZVrcFY2lCHNLhEubUy5zawWqoQAYWvETPye4Zk5FblSxotPliGMEH2qRye+zW4+PIhwYYSmj
JrkwBTjFUusA0YuAPmxIPbNB1Kvl3CQCQ4v2GYTJCWv13F1SNw9uhjbo4aGtioPCkNLMUSSv6TI7
N7200nuD1MsNKmX4mWNifxWrOzKuTm0XuULiFmskbb/Mf08ZB8ZYuzmPQmCkl5z41h7n5bwnJJ/d
pN38HgRyuAStWUaserRCTNNEleza3I6VC2ezc9SK5y53QAJIWreZkBWRM+HTIbYU0gu73pG9wX1S
+Ouz6P3hlorG/JvOeeOaBu47lvn82DNzehjmVpEdA3LQpWZKIeYavnq9s8ZaLsa+Wfz1Ng2Ld1wW
hLSGWuOgTKg39B6Sqn5iIEiJZ1Z7Z0yq9HKWxT5d5/lYTXRGt7anfsJZxEJPCVuNwWEyrHcd9vat
Uw23KqEMLeiKNNLKXCLhLNaVxjwnRSrKqoOs/BKNsFWHFr7+biD6sSssD+1cyvkpGch8H6TDoK0a
V4F5EJHZA7GofPeFTdJ6nHpMMm7Lo+xZ5tGCPx8r/Ca3TjM+djnSYNHAErWMjomBkMckaT6ttsWq
zje3JQz4FCmO4bhmloVsma9OrIWiQXFS9l2vpuSpMZM6RudbbsA63Dots6hwq3rVtqcPSk39RxIm
kMso8I0YWzx4Lr1JBakhhc9Xee+NnzFvqNLlQDSGhlnsgZjEUZkJ7rZL072yL9OPosntU+WBjJUM
TyNiS8ldXhP0snojfM74vl8JQc/UjOhKcjW82tO8zvsCU0rFyGHv921iIn8wr8GmzRXBb776D6iv
CGwpL68vcyaHbxT1kpTp/VBO57SAgHnwGkYh47D+WkQOmDMnwKb86bNeq/bMf45ZXaAHplcgOiw3
7ImVV0+8+/dMcK07HsL+uBZgXYUdll/h+/QXkRIAg7K57ixg2PsSK8chz+G7WMhfZH3kDUBMfY9+
+TaTn9unoUHOR3WRzSL/4BmE5YY1KTDGk5TCu+op7txygNzlO/2z8LAT5EN/ajsw6ISpzROppeKi
lwHZtZ+m8wTSk7f81GCqBD11nHuBN6OtwEcQ0otxyJs7ZPDquoy1eJi6Kt83zCG+toEzxD2BhsRY
CvDFvC30ELa/WJBgzTX084GBn18JtW0WTO2qn7JaXWfXmrh+C8Y8u5VKX/aM7nIwjABPdtXWZ5UP
v1oh2otWifWMYYIqKnN5yOVcXpYVv04b2nqimd2Y3yhQSX+5ZBDijN/mnnmPeQYvnByMJpRPK8V8
RMWTH5LOmDurMdJDlRPe9YIiB01XTOWJrnesTAUgl4m203iszcd+dYJosDOBiDtrUhiuQy7YSZtL
wVSUNLnAqGEzqdSiWA+tzssb2pRBN5JpyVWkMYxHVF623yFgVDd08ZQjvhKuSOgV1ZHZuQXCpsUD
kXk3pTO9L1K3t7rVdxqh8wdJ+wnopN0xtqzADgbibrIh64bJMHzaA4PN2uznc+0ux7I13ppkKcvd
tHZp3DdJc2mpNY+zjpxxOnn1qx70eBfSTXE0WQRPuqOuDXTkq9NlYEmyQOz7cJY/+katrNxsCnYi
bwlkTKnad4J3c9l6KXGbJn20ZqK1g0n4I6gFkRRYHO0eIWN+0Jn80m3czdaYrpmYK3zkKgb0MO8Z
ZXXAZvWeQUtA1r1dEU/HmcKneTesnX8rmIbymXn+yMbeRcgvNpN2AiOuIde0q3XzNhRGfuj8Jp5L
GNpefoJdO54JdZJ1J8xyoig1jQOL8HdgM0igTno9Vkazm0L/MLSuf1g8BOFd1xnBJWwZiAk796k6
f8GgUO97MsJ7jlA0Kabdka18GQcpZFgvK6hVnUPKxfj8nazd72PvJu8+wvSuY5JnKqbma0GXSte/
LiMTP2ooL6MxvQWFmB8yisi4tF/DkdiGnRnfg7x9E3Z5y/DhGbgEvZ+1dV9p/2da/pREDI79FtqA
NfwCsRH3eN8xBvCvuWvdGgLcIwXqw7WSxlVyB10dM8QEouzge6vJGqSiBnybRk3QzUcawesvq/0D
Ka46BAyHI0sVdVTR14SfbKFFvB7yF+Y3pFqG5lWuwZvXF/yv/yy75EO37jWzqq+OcMebAZxlNFWy
ODR19pqJEGtY/YLn5yteMmbnIG3cobmzPeyhppgxS3Uz8woKOXdQgdRO4B7aOy76RdaLM/Os/qC8
6qngqTpXRfYN2eHsqWVvBL27M4S1G/sZw2WRJSfPEvM9jCz3fun84ScRqhDRzD0DM6gvYe5uaE9F
cEIl30oS9xEINudl7B0sUBzyeWSB03zPVmIu9QAsKandgwzN6rKU1B2IRGXbVsrrY8dmSpdVhAgG
3RT7wArxZjTNrXCothkazV6lS0IO98qh84kjwqDo4poIg1UpX7jAocCrACdYAO9iv7b83pw0250y
/GeG1PeOrfLIE/JjBro9jOzzG4/dZ12KaecmvPO7lA29HT4xwLslYfRlXJq72kscuuT43VODArrC
r+Q5y9aORb95NUfA7BKPrNBF915QGbu3KKCAhvLNN5wvXmUy7pes2Us38KNJstLCngAwkMjRiKE0
EbkVpVSpdXKILdE7T+6n62nCzucJyI2T4QhEELn4Db7TxadZua/BY6S+/GiIwB4ZL/BNYeCDbp7v
XatnVlvbbbzSzfbLB8l8n7d08UoaWA+LabYHI6TIboEo3nBmORScfy6qSdgcEWN3hXyQIwcMtwv6
94y4M7PMZDoisTz3TPwPSddH7pzeBWwP74femGLNuyN2wsS7bRnhsOnXnJtzS/aksOAMSworDqbH
4TjYgNfYkWI8nuZB0F+z1bIDyleefhFEtHd+A6tNSWUe0tZvv2u+1MWXPskIzU8qrKkj9mNMR9Zb
867r6UJMMZpc8EE0C9M9pkfi1lx6vAHDVNyW5IXfBqv13gLt/ky0BYURO+sxq2zzSzVX46nB9/fc
dbP8Bi8lfRhl4N0S/YZkZdvGEdTMfNQ1iA5VhQM4jKGOHWQcSJoZ7o6e0r+dYjcP18Ma/FezZQQ7
paN9MMFbANxB44M0M9QYR7NuOg+kWMimVF8Xgh27FMXre5JmTUylF4QhyVZo5Ih8DAtiKRrW8p5C
yYm+ocbF1+55l06Oy9cJNwYHJi+ueHwPDO2n88bkj1Xhqr0kRIf32S3YLZaUhPrZvG8G7zFDiIrm
ml+coq/wRKjFOmi0FAY4aoJaP+S3OHzluYBW24RKH0IedM5StbyhR2qOi5xGNO3a9W1ISSLb2CrD
3Wap/bwm2blbZ3mctPCOdTW6N3wOPdpQdxjuifmUlCq40LyM22pq+72ds5vnAPasBmF/lE3BIFyP
P3Row8Us04/GX6vbXmdkt/L1B8dx+RRCzqTBTBpTRDPjcLBKOd8Y5vAqhPuFjx0ujQzPmYdTDkJy
uxsoQ49kguQmNIQpfiiZ3eHvQBtqJJitejLRgmrDQnXMqTQOGm6ftu0ObtYmKcN54XyZUigT3ILd
l622Ht/dBsOgxH3Xk1Ydo6Xwmke0iua1M8gPwU/qPrFG2U85JL0HTBR2nBFfo6J6zeVDKcJv+HrD
J/S4rXjFBuLrdG2kkrWIxtC3EZgmn1LQRl6B0pexF+ryDC8GSbRPCArhkjji12hgUuAEsn0rvyzZ
QrGGyxRwF1itAoi1fqjBMU8pvRTvWYupqCoKicLhffPpImNzEC4RA4I0Hmq728pMWxy7S371Zk5a
JC6KM7ffI6DLjv69Ju1POrWzK8HHIl7bNr8RMxjVnVGiqN5UUERwwNJT/7gUpvNjAYhvHKulywns
EjielW8Hke2t/jv1mCbYJuXjQpBTlv9qudP8yO6WAi9eOi6gr3ADRJWJ/wuDgx4dhvkSrpHnTrGx
KI5767i+mCJ1jt1csUQuRLkYnTzjAubFGUqqsxNi80Vg6X2gdRqbDWHTcujc16SkyWcEd1Rb8lIR
9wXQzQLCA1utt42sw7jAA8hX8ddh2mVNT87Yr9o3Pki+1lXTvpfbC9Rq67u2GctDQfLk6mahdQCH
CS8IMnnztWs7+wIISsSrg3tw77R9crLcZH5V/bI+l8ncv+QlfR0mkBMaBMFRm40BQ8MokNqHqqtO
VhcC4Rj9fAIwk6x4Zhe8yX5tsggDO8RMtGK8ilJfGTHts72zczKjiKpxSg69nyKoLz3JihLCxoQH
baLMwOuH6gBMpvv0ypASUH6T8sXnJXQ31QHlzY1r1LuEE+Vx4lIHVxbxrDzkQj4l7sArrHxial0f
wzkDiISIuetCM71V7vTgpJa7R86ZoyGZKTSfjTtUdwKQkGuGOdmcWZZzMFwliRV0GOnAHWxkv2jC
vUp6ZtgbutzoVADbbl2APLuyH978Pi8ynMo0mw515316nKdO4RyICOPxGCsIOAzMxumJc2XCS6DG
WJ0ZXqz7jr8KtDoOA7Y4Ls5wg86OjZD1Yx0EAVw9r7t2VW/TkuFIIRiNXEtTXJCYDwPsZsxJAX2b
E1nmKgcb2oxNFZFt6S92kD9hO5nidiaU65jUk3K3AGVDGo6RdqZbfyjEN91SO7XHjldbbMQXHyug
Obvood144/hyOvq+i1kEWHbwwysIHU+L6L6ggXSPTTCMT6kKxndKf4p7rjyHY/S7gzVL/54NnQIz
kwagK1tYPyRPxwy4V7ha+t5d6R/YmWGVfEOIZZuPaN7dNCTyYMbz4jN38+D7/gFuoQGkOu3JdpRt
OI6/4KFb2OetZDUBm2lmj7XbZLw47S58ZUGdIL8Qz2cPHRgYT23HA4mZyPU8hkvXsvs2ma0GI2ST
1q9vR+ptXzECJbGVBf11SEnFJuY2ekly42MBXqmrnLghxbgsAWp4clXnHOvOMu/RR6APtAPIk3RA
2nN9X6Oms6kNYTP2orqHfhXXGY0CjHx01JBAdjtnvk+qak9yfIANWcQchZII0NmvaZWvzajDV3g9
DetvuoAZSpuh3vvWSiWo/rIOIPicsRSHbCYTsLURBR2dqe2S55e0RRxisnNOq9x4GxSW0pBehU1/
L6M8W3OY4vp/UndevZFjaZr+K4W+2KuhQHPoMNsDbPiQDYW8boiQo/eev34fSsocKTM7q2qisdDG
RQFKqRjk4TGfec0sjj2xqFLSr9zVA4jLNlltIyQqMF6hrQlloYr7BUrrC7nieASfZcFg0OH3A9qw
qmCC2RBKoEC1a1xMZVk6TUutTxeyBMplQmnDu9BMTT8i+kvXSNoDxvC97AJSfZyin2IgxJDFJe1q
Kh+Gg0KeWm1KLREKm5gGBMnNcjCiLtlkQdqSzjRHFIcS2sWIdso9+E8LuHPuUt+UW9O45bmGBep9
YO3yGjMGDYCaNqYu0caRXXg1iFJqT9DniH6lTILubScKcgVWnl2hDMGGGaLlCFNBc7QXYYQqMZFl
ScuAZgLnHIWTGx26xC2gbvOY1lR6EoEV2NIBNdeGqmlX8IrdbGbokgf3SBIteM6otO8wKUuJaKQ4
WcscddChhYwF2mBQvat1tAABn6SY0kiKUJ5FIrQr5MlktHKD7CU0E3R3KhvydZLLKF8WeYDOYW6L
8Ak0tIwcft9h3owKq4+4p4tJqlRy9qTGPbrB5pmeBdFDhFsqpVPXPau7VNwiRNiQJtduvAt0G50J
nBygR7Q29YhIInOadnGBflGW6hd2il7bNI2FsiszF/orMpYxq8kzNqEMCxGSWelusE4ZeQrSQkUn
6Vou7eolTdT0mm6ScxO7cXonsf7nUsnIBwxnuDYIKVd94g83Tp96t2i2jVpFaH7dqYVk7CgHi/uo
7Evg7Xh/OBosP1ESyw9aY84TpgjqGEJwrKTBHHeD7gU9VmhaFHCmiSzARJaWiKc9wPBrSY+9tdbJ
/UnRtvZdoKjhVIYtPJF7yz80qDejgAOrEb5a4ewGqi0sgDTK76ykcg4Hgm6i6wGFx5BIEKXPuPQW
bqNfcoAlz01SpxsDQeUlXQcJMK6OGzfxXoBhh3TvU/fBDA88BUUc2Zk1ihstoQIGpwA6kGNl64fg
lmbxhr4Z6NzOpfCl+9hWTBI1zi5AgCGiBNDbYnB0qpFChautVm20Fm1vrTvHqw59kWZPCDXSIUyV
SsunAKAiVIosP7qEiSHLMwCe6QkbhpXNULE1NipiqemSfLlTp42ak06nsR5gVIQaGgE3NNlHAO7t
OZXrdiPLTn6hN2b6rOd1dJKgvnc41I7xYgvdwkQ+y45dYUoSlMJGe9HrKn0O1bAVE6lJa0CJjnUb
FEVpojdqFgYmBDnOCX0rhDPpE81YMVXtmUen9LLUIS9BH9AHfyKcUt7iXymuXTOOnxK3uFZsyqNJ
SVTS9Og8TczIVWBG6nm4Geq238Wl7QEkpYhaE1Mhv2hSgx9WZUV9T7ebMl6QDzDINZh5jLqMbJAP
Aw8+E96zikzjoXP8076r9HSm035lj3ATa6G5XnXkBZxh2HjokMSGnKkTJ+jTwPvkwEGBjo50xvly
0uQCZUSmhHoq1yaVO7NCJFM3THdXF5mDY2NR3gqlz1A/QB1p3cRFuvV4UdZCWKW4KukU9nMZnYAn
wiPRTBDt7B8DF72taRRlZrDKTNQ5prSO+37BbA7KJdYEY4kQPo8xNe3EuK9TG6+bjNj/yHW0Fim+
8WSzjXbpDqNQspQo9qFr9g9FgbIlLeS2m5Bjs06Ik3gCugqKakyh72A/QYmNho5550ZD9FS4rUPt
ssLDxejBjCjKMZ5viFgUliiMJYcrQiompWx1Aq6ZzofGLy4VjElqLDEEbuOZO+o314qZAiT3IH4s
SiV4dEoBpU74ujqN3ArqhinL/jyOnPyxANnHqSvQWm/o4fRHkHyiqdxWxi0sao6PwCWLiwsnDldF
FGpPQYS5S1+IhEx36JVl38TJEnyiMY2Cql8YWJXS1bOSdYv9LhpZdNU2Bt55Ls3ImtOkdMrHIcgU
wjxVKm4C04tnbUNEgZbti9Yo9pEuCfswAHaFZIWG/hyPXR72RVmc9H0tzWjakuz32IoZMr7TtP2W
JDl4U5I+Zy+51Wg4wkWBv/Es/SyiAbxU3dyFtxvDO1RLqVuBqPaaBQ18b5GUYgeZpd9KRiAeJUzR
Jwoo+15V0qda14IrzfQiDFHb1KYKLPJbm9P8WHJT5TTCAHTrYiz1J4iMX0EXBHAoDm5V6EKMOIoP
+C8vlE2kNnNrTO7popI6b0wDL9SoynzObcJVeMZScCU3DUfp75ET4megz6g8BdAUqJ8KAucHoM9I
0bOwJrKWPe7SZ7aRFaumKGknyPTvtRaXLoe8jA65HDRPKIrwVus6XmRNCKCbNxtmpT61UGydRhko
/iih05R0hrZoCeVpPKvKBl1UjfpMDPuUSqqOx7oh0sNWBMMJIs+npYoAbatTJNSAbEXTug1xvGuJ
gjnrEclM61BdIm0iTXxgQjPDYS+ri1oQoeiXHVSVid72yib3jccgScUUZDzYcokNP0gRfITMMWKm
Okv7k6FTfwRb43tgU7xFjRk1MLrCP0BOYqYSwyeI2AFTkjvIGwH2OsWTo18nCtglpFNWvWbTgFf6
GiX4su4XdoSvJJMpB8mEnIlrm9PYa/ACq2NjHthas5bT0pumnYQZQE3OG4UEwFqAR30AePb3b39E
lP6ImsEJRcdQgv8C1BkhdB+mns9ZkjV2YS/lIkPAKbGbIZqiMesdwdPZYt1jzBoOZ5zXS+9QkeX6
mdZXvS7kEbZH5U1XEJ1Vy1am/gGA4/d39zN+bzTBQBwCKLsNUPWH8XUp5hmKgdwkQofsoZ3m2sey
kxR/8jXKiKb+ATrEiwT6yBJga1d++J6MzrEoncxe0gftQ45vE4fKtqhnXRcZDypJPHtkiC2E4iQz
p26MrU8Q2s2okIdHgHfss6i3QvAzLJYMlZyzSqtlhP+cQZoLX77MqrC8/v3QKD+ODfu1rOi6/Cqr
QRHoB7xmHuUDRQnmHjQ+NoVBRT7FlKkSBk6IpDdpyLUdnqWyn94hyaBMaQTJU6/BVL4XvTED1dA/
6UgP/D8GYv//KrUyKpCAnGUGaZAgVDKT34oMHu+ekFz5CNv+5QXelVcw90UqBWC3Me41LNZvIG5T
PdA1ZUSdEhiiwMLqfsdwayYOvqi4y5pQTPtVX+Wb9Io2qheaFuc7HkxYdQnz72C4we5+Wj30eQRI
bh1q7uetQ0RVGiph5a2i1oxHFQUb0n6GcO3UylArnWh2MhyZUmItaw0giFzp5mGqWh52nEYVnLYZ
O8wEB1CdBJy2/7UuQYYubau/zoLYxlrMtxL8JMI4jCY+nNltnAXluRnKNFTMICb+13DP9fNJhlR+
Mc0axZljnY6AURkAiXloLCTv102aihOYrtph1CntrnH65AF9bL1EWz/IlrgCFlTPdB8llKgpcUKn
VWjcU0SkVKyldtcve7kCbqti1IIhaCqhD5r3niDNzBSI7YFl+OcAjnR3GgxFfqmbdXxRW2ZHGahu
nGkHHOtO7cN403VKL007QLREd8EQRQu1zz1cUiEb3uUBGtQTG+okmgdhZW67xKdhpcPEeAQo2h3a
QSwOldp1t/hZJvNRfeYCUZv6RsZrYhNLXrw149BYSpWwV6iG0bwFw0C3H7nr4wZ0JhRKgjMNzNNM
NYCXL5oazfiJq9be4xjEeyspKj0b4SeD2BKTrOEokwztpUWa/ELO3QHjdop6GDZm+d2ghuLMrvtA
mXtl4BSk34F7ZYqoQcukjquNRznwFPs0NBDtLhv0SQ3EaBlGcNcn2L60V6ZiSNe57cPlNlpTvoLs
TGPLNvI+nIN7kjeW4akPgdLmS5qe+VRR8XOlP+KWGwSxRk1b1H7NeUy7D6WGsDoOEli5k1wrkpUJ
e7Vcixji8CRUkuo+hnFfwJ6ry2c3drpLHbwQlHW0zJUJnGTwLU5tnSBhR2EYDbuxfMR5sQzzoLTP
dBtyy7zqA5QtyHnoWfZSlPon7WB2Pn57wEWwnkskbRGLwXxOAkoqMzQOdMpOFISHOfqNqJFJdhyk
qN4X2T2Ed++WwgMd2NjvkrNY73RgfVnclwxGFLcrPTFrJICcgtzbR7qA8WugH041vgjKuN57W11B
jovRN9xbfEacFyqoZn9YRKrzjJxDtQK1WCuPWdTI8HuRc6HXDLuBKdXpVbowC4x8Ng3FluPaRg8T
BGVkrb22LR9rA0iPVGR1MpP9mJ9LQuhjRfJTvPDq2r4X6TAEG7pfRk0pkeYw7K34KsfR5Kknz7zr
XFjjkwJ9kAz6HjkdqpL6IpClUEzJWNp15plE/15gmDgvSsiazSByR9aUFlmlTGE31oveRrB8NAq1
nunMGyruwjYiamaEBWbTVeY5oVG5boymbEY2cXch0YN7sAu9vAkCT8agchgWtOSqFHxjZ4DgKOzm
XOKcv2kLnXan3qJOMMAIayJEpeadFYxSmY3TzAHRIS4vpZ6YqxhDMBZxSp0PWd7shkJYeJQooe7N
jcAoNU5bka6TyiU/UxxtoC+awJeO4F96qAZShgK9ZsyNMm0ebQyvcoSayGKnyItWJ1EY9VsDiTdc
PZw0c+Zga7ol4p/6UskiwDFZ2KKww2sEHRUOT5VE9XSuVlRd5LiSTmos+05suMzwk1Nhbts48y+a
RsIaFCV2ZS23xrAisCm2vtUizeSqwCHUNpHQaayT2zT1zHkztCgKU+e/rGq2HDrn7rAIQuiaQIcz
fy5VMqUFUDbBPVI46VkQFfq8zF3afNCAQSMVw9Molm1REvdSZRmGaE1PqEby7usw89Dca91s7IGE
d6biqkgdagrChXpnFhP28OqKt4MHkty7yhlte4pTEXqEh5LeUeprrVIDIYrLDJGyVFNjgqqWMVeD
9AEtLOOyEgjoT3K5ttUJ5gvBvZKK7BbpWgxQ8rxIEYqoBV6RAuYpMXUYhAltFNSilmomZ8BVlCDc
qlaK4HvVa2w6rgz3X5PQN6JA0UPebxj+YY6jFyVcI+uRoVWjVhNEwH2pnWV5Vpy4AzbJsBBsQOWm
q9qnRW5GDx12rC+eVKSzrJTxZVKLEmF1WDwwM6PQWgZISXsk56k5d3qFOribEFMLZBndmZTm3aFo
aHROtN6JDuu2MQb66lFcTqO0wqkX2Eo5Q9PTnTWW023aLNfwlEZwFcg1fW+lcmpw43UkqDvCs1zk
mhYca4WC2IOaVtoKDURv2XRnBSRJd+KlJaXcAhzyMX23bF7HcaLTGRVgN3MjDh7MPEzAnGtHbee3
qOBGNf8Xgln5eQZL5EaLUB+Bi4hpkNtXmIPiIIAoWYod98ytzBRkcainN7R+cwrcVbkyIX1VaIXh
dAF6BZED+6gC9AfAmCosjTY7OvS0FvknambY9vilo8s0aXAK4wmkZaFstRFWqAAEtORmeIo4DTio
/eoywsrlyB3SUbsM4KJI6KAgyd+84BBMPkv/HeKisTOL1pgNNfZxQ6u50KzK8kqjh72yQt1k6UaI
AFf0qZ5z33aaKbI49qZWUB0Ko7buAOtZ2aHiwOU3er9GwIAy+ETzfejBcERxDtVyZEHcVAZX5KDu
orORz4FN5hTMOxcEm0BCDDStoTjY86KvtiyD3iaM9/NwPfhlulUDER12TLVji67A0WD74qj2aiD3
yFeXtzbzbFbqCeh6FJgSmLEiPxNxZG3RozNRqq0SBDAzh7S7k9QnVMZINkslOc8DHA/yaPDFPA5d
sZL1KruSyd2Wbc3rT+0cF2IvNONJq4YDGPYR3Q1ixTxNQtt4RNtYl+eANYGDFlV2XxWQHgYMqS9z
tSwfO1fJNkDDO7qnQW8hDRy4p6VemlRkTQ9CvEzHXYoyety0/837eNCCngQ/6q4M4WM1p7ex++x4
uXcWO5J2DF0L+x48YTGFaTE84gBN6/quEb05N6FmXEhCo3gA2t69M4HFY5XjN929ZHjSfViLghZs
FXQIagbG0rMy88yWDe3Q7trwhfstNqZb4gk21FjDDFlfEp5hhEbrkU7Mpd23cT4JylYPZprrg3Az
gDGfW25hLfD+ba8HoDXAXpN4N5Ici0lW4tJMMdtBsAXDl6SYqrnmLnlV7bHiutjD0wgszv0C0Bfh
C60KRAwidio17apontVe4aOTI9Xpsq7oaq6BdMjuzLI7I6Kh7CmnZZaJG9VsG3eilugYLfwmbrDQ
KyyXyoqKTqyPSVw8TenwVbOmtQsEgQd5wMtLzQ2clvq2uGsrvwhmhe/J6dQfIufEp9FCfRb27poZ
YuOKpfoVPnwmh1qrW8o2bEzGv7RqHF3cOKhXahdH10J4+TbLoxI4KvnQFl4RznxK404lVTYpdujW
mYK8xLOPI0E0YRYk6pxzd/QrU2t0/WFs6RcIrtD+Qx6cVdcWJYAX1x+wZFEkUpiNRSvHWbTIrK7M
SKXJibZFZnG8JZY2SzkqmhPVL+nY8xZcQNh2ai4NpbLAUqhZPhvs1qK5a0fiBQ9yG+CgLSlXsGZ6
0O2S/GRZEZj0tB04yUNA7zXBKkIOk7zOu4zqZgAgsqw8ZLki90VFu2tbDfRJeztTsI70ywGJOcuf
D2ZanNcWyhAFEnrHSlJaxqInagNOB6xobnuWxT5Vw2o1jNLZAVlRt/T4MYMn6rUhjsS2Hs27zIDA
gfSP9BLV4M/oDRdrYM6RShM9B5jlJN28MDWWieBcnjGza2VO7yrdaXaeqRuMA6I5PfcOXQuYT6kc
Zf00ydJWnSCrTbORWaVOnTj3AL6HYq2FlnsWYi8JcIzmETqGdC4GpEOAOFL4xv33KvAF96SgTHOd
taZVznLbiV5StAm3hRb1IaEO9n2UlVGHD6RhZoL0QWWmQ3pFK6q54aA8NHVkIsBJT4d75iaY/NQD
IsZO5of6RKchufMiqTgKu4HmYKeg7CJViv3SC9Ppl+AHzQ7uki9dNlLDVSygp2sXAQBSMnLOUQum
dg5T5vRjH9kEzYNQ3C0nN7BUDYvsI8tJE8CPMlWRDhrFUpYwOmtygJiAULq5W6j53FC9sJskEA3W
IvACPEvMem6nmInWfVmfcNPiUNAjvSUOyOd2aCeLEMFliUUT0RMBqYO2HOJ808B0URqCJrNNRU35
M9bACU8cqjUTWo3+uSkP0Rw0Bzx5HbrYkQxZYk4E58xVw3kgTqUQx5qcp3WFdCU4q3u1iKuHXobI
N5F8xZm5vRpiCpaa5+6gwM0nO8AuM5Wi5SDFdOdQ7bxEsn7T04C5w2LZO4fpxbpUOwTPHEPvDq28
aVcii9wjw8hCxt3w0aWOEJPvTF9fpqGs3uTFYLJH+akxRuhYvXq0D9yJKUSG9JsbEM2Gvvygs8Ws
fMLSecjCgQ4B8ZVJhBJ1XdAkAFHqB9XMxW1mnYJT9idyDKU4dYl4CeGMjWF04kIMqbY2jVLapCXY
ttZISwS14WFe5lKG2DA7r7o2XMuaY5bpXbL0nDvPUAe2NqeG02m7VHrx0LDptCZyfJr0Ge6DDj25
RqgGzWzLAlKsGTJoEkmrV57vaae+OnTWxEEf8qyIcheVVDlGd50W09qJ3b6kzBdUF70a+Vd1BG4a
FQn9kbWrbBQMSJ9z2HmLAovXeGKovUdTohXKjVqlRPVKGKz13AhOKOHBvJAbahlxxX7l1zTjJ7UV
B+sowSymTuJ46Vh5PAltCR+BzMiQZhHdkRTxsCHYeBhnUpITsrqY0uiottwUHHUe34b8KfXBUcik
ii4cNbIuKw+ICmY/KK8AV2+NRR6CqfE0tcPLTlKQzSBy0adonCeXSqwEC0M0wSYV6otJMsipnIeY
kXW1VB2jIGJej8cnMO7QSraI07XXBocy73LIYTDUTVo9hdS6p/9Bcg5iKtGildbrRDRR0XUz2QjS
GgK9p5+h0kPvMLIDHCRfS6D/bs2H5XN6uoufy//9yY/kvz7/WL797D6ns121+/TD/FUS+RzIU799
Luuo+qZTPP7lX/3lu7DynzhPAzAj/rAUVRWKrmq6oqIU8K8FIGa7p2L3B7rNf5zu3F3xx2rXPEf+
H/+Hf5jt4l3y+itm1ecy4y++4q3MaGoH1NlHWrCgrmxyG9/LjPIBFtG6jMozlBcK8pQAv2lFyAcm
sEA8VcaqJ/03auslu5P3z3+oaE8I+pOQ48XrJf+Wq4mi/diq0C1Lo0ivYNEMnJ2GwOd6I+kShsEG
FCanvaoBitiXysJdoPBIlOfjHBhMfX0hl1sNgA++BdMB5fPcX/jxjQOg2aduZzViJBrC5GvAdMBg
QzFSWqBrtGwIKpwSWqz10HdUbzKcTWr/pm7vCYWAGYKSkIcLDQ/cVu3PNK9YaNIhMu+gzqMV4pkN
ToFPHgJviQ7xJgT4cZIWNdTIF4pV07CATEv3SjHWeoDcGo4tp2yPs76VppHXL+MxFATDTFM2WJDe
sHyKBR4dII/q6LTz7gnKiPDbB9lOrspKPo/zAaVaTkHIqn02L02Ic8ljFZ0ZVsMO04T0NAOIs+ye
ETFxAfnOVDdKEFzQdF5rKEngILqSRHwYymAMjfhY6xQox1l2VtYjzMjFcluSqHHIG+QSJ10WcChq
wBVqAV4gF3cyiqi8pnmTuvMUPm/gtAtRhliTAa7FoiEwihmutSeaX20qQzulOPIYmsYGMByKvH2v
TzJFvYbLdwX9c6GCtHSFQD+fsvXEM8g+DMpAMLv8jQvJBmwOyDdCrdO8BMzanXxYNpu3Ts8fSR1v
Uj+pSrTNf1IGGRcFiieyqSggeKinf55baNOWnZ8irtMN8VVRoYMlRLnpGn3FTjpHNQN3YdM4xAl2
GWVnKO4u0bA8qkBKznpZazA+GZ2CHXtt+NEqlOSFX7eLIggdWqTaRmvSRdfpF5qANYNB4SzX/KM8
OZJrsSyy5EjpF4pkoXuHCa8/nOsY51pmOy8U7NJ4hVnvv4hC3+rhHYDNhcMuDoJs4QbhwlU88I8V
glWEw0F5bNnmTEUmDTj0CizGptCLRaOJTS/bxwZmWV0/hrjIJ3rVZQA3mSm5HLA1U+4NKpDBUB/m
xnAqp9Sd4MvmExB3tNaZleEoT9D4xxZGNTlacQ6pWmw9xFW/iuiWu20JBkEq5WlYD8cDPAzLcnZ9
pi9SbGQA7CBM/Zr6Kf0h28WNqrpQYC/VojgpHLEqlfYy6e6HQO+OIDsjt5go5l3uaEixe9GtBILd
y5QlDftg0hpioRi0W7XiSe64xybuz9x+5HQ4qT6ziQeP8paugDHc/36aqD/23MZZotGnly1rbBbS
OPnULB1SeL0FXAgoiOGzi5+Iw/A5hXIPhHwKzP1QMYstNMjToW7O3BLEfNuNftVgkvAXR1gbrU47
mGEcvC4G+8yDCFT41ba0bPzkq3ATeM0L/cM/md20iLivT/1Ndm7mNxs4BwymVT90akqSNLoj+OHk
sCUgwWgg1rlhHTXEGiRcEYFGjTwqMuyLGUp5EmKGk1ypd6oJlzpZ5h7lQFOiil/kqD9npsmcddU5
eeIKR2CIaAZmon5zwcYK+QKSQVBfZGRaAyK/caE+uTquD4JAWLMqvO4K8mOfrk5hVCmVV4utsVFf
ZMobkPsrCUEvMuhgyBCKzNqt1zSb1qqPMgPsgW8kJ17jEL0Y9n1uDkBqw+bSUKKzJhJIvuvZSyIF
3lzXssu2kl5soKpTyzde0P++KI3gNqb2VzRgn3XlBXLk0sPT1E64AxeSOhYWg0V11tOv21hZIlWK
kRPsD09a96hvpnE7LxUE7Nqp3HhT8pebBBoenkM4bXXzWK9O0LbblATIk0xWMfmwVxIN8olX1zdB
UV2BNhwrNbdDmF+5fndWo4g4g8YzpRW20nDXzl15peOvpXvtSkayNamA8sjZRQQmrVY1DG9Z74E+
MwJr4ybyOs3aTSsQZoysixgO1ggimCHqNbfBh/uwNFxPXvDqj2UFKnkzknb9G8rQK2qD8woilk4t
OT2unGFe9vqisiO4a/DZy9tguHAw+MDKe+bVR3YWrjHVvgEYgtI7SQ69CWVB0r20wmHujTk9ouUv
oUcSURmbGs5dXgR3ORZHE7sMkpWqQuQaEFtCnNusboLYPE9drSDqzGcJqKuJnTWo1iJSEIHRkrBb
tOK1I9k3gqop1uJPlistMmTDJ2nqHCcsQxKudFPl4UodaC6k2QUOnNvQDY6EigsKzgKTHOFnVA8V
/v9qZqf1AgX9meOWCSfTbaC2GJJ0q7hGUQCHE8DuVXylecmtW+rHXaFdRxXEMN241Yf8sovras6s
XucO6giqdgQmBpvIEoOXSHGP+g6Dnxp/slnhWtFcF8Mx+uyT3EjPEMAolmYh70RJXqe2xTbV+l2Y
e2jV19UtNVUP/BHUKt/uN4WorprBOmxMlGE1AFtSuA5R6TVMSLmV0k1VL7iEs3Fbq/WR3HUPcTeg
h5AgaBxpK6ntZp0sb3BBmyEKfB1X7cQqwmkh7K1RSydueIcy/wQN76nteKdl459jHzYnSscWMnsZ
fBVAZD/tOvui6zX09v1lWuE0oeRbR3poQhxMB/m+o4Pnqt1Cqe3HAHtybIlhHuj61rGfQeBhbwQL
6rSwTjMsgrWzpN6Co9yA1J3VyHoY2rbpVfiG1lXcwcIg6kgRBYVlN2kQQ1aDZwQcUHUl/ylvTfuy
pZjsd2KiRS/0CmeKele7F6aL3qNVQOI7BxWN+VK7TWuV6SKdBPIWEcCxcwRSBLBgLybgBVe+QcXe
XOi4goI4nVAO5Hw4U9pHbLBxX9Vuq5raTM+6DlWw9pu4a6dmdC67iDuwV97kDgDX2tdnrv/QIuce
1y9dkE7jzH7oENhYAIV8kDJjBedrFfrKU9MG1ZTGGqldas8gX5Dv2+2Mhi+449Raw+FG+rSxEQ9w
42u/l9x5p/biSSpgdFjojNJFsRZtOhzpRXLpubk5A8RxaYfSXdr3N2k4vPqMDU6FVVNGz1jDqGxN
iRGGVmQlYPBIupo2eUzrYWkN5ore0dhsRGjDIpxyPRpmAl+9Qs7mrSygBra7CuxfrRRrAyr3FBFE
wNTmQwy1AeXxZ6uvL+2ELkUeqKsg6N1ZWhKa2IAE5w64E1J9ZxY01N9pgmUKdfFBHEN8eQllqiLK
0q2MQyHgPqbFSdhCplLEiZfrp31fLdFFVWfC0Vy0EDCSF60uzej3+zOapRI23jaszhBCzH94A5mu
WROmZboNb2p0nLPqS1+Ob4vBTSZxCjXeLZ2t5imHjI0/d+y+maiZ009S06ymZoLnlSyhvI9m5cW/
Kx39lHj+vUzzPRn+ZarJlUDLvKesr6HtZfpTPvqX/uj3F/qLuautKIog8viUr77e1mvu/LurRLvK
r+qnZyJz9cAA2AR4m9grShP3/d9x3IQ5oxowP8HcjZ+PL2ccnn81AL9/tp8z+p+v8+nOWTBJNVYC
XD9NPibWrznFX3n2H67w38+ugsvRVR00j2AI+JD8fxgC0z4AWmQAHrbefg1Kje/7MEN+vvW/8nh/
5W8+DcHuKfZRpC+rwn+sPg7BCEYmcforg/DDNT4MgoEVqoaBCVjC18/nQbDkA90wGCaEI18/bxPu
Kw2CrVI32W8M9APkbF8Bmb8cA34t28wS++2LvtDDv0LN9nx6RTlA6NcW9lhl+jj/BeUk/MdGq7Av
NvEV0G/7PrV+YOq6rlgIOL59Pj+8fWAbOlVBxuWLznvVMN5ezA+H0t/Z/ZUDGd85mfz689NbB4Lq
jEoa+9Ve/Yh+3PPVqwb7PoqXNi//F69+PPpwO2FefNUtD0kgXttYM9tv2zMPdDgQtL3e9362tw/r
3zYOFJkCNHvf2+fLnX+MAgX0vWMgjZL6KN8NKeNX279pHCBfrGMOZ76NA5HS14oDWMLCUlmx+04I
TgKmFUrNVNvGzw+xgMqBoLA05K93DrIixl7JvgMgH9BZoXsyIr4/LAU6NSyRsQnyPjBfbwq8LQUK
jfttCdYBWsCIGiN2/IsZYJoHiG2i9q8rX3RLMG0Zb7x9h0HRx9BfRSv9lyeESWSkgzAyVPVtGL5e
gDSGbfvOBQ2ug8W2p7/nP593A9M6UC0LBwpE5l4/Xy4zGOeCOvJ09lsSZMgjnIxQ+/3zeWtAoH90
c7P4k7fP6/d9pRxBQ7t830GwDxQbca+RKflxXySSEjInD44Hr5+vFyK8H437xkrECAp4I47H99f8
Q8BsHxAsw/LRv+LRSJCk7ZsvqTq7AQkRh+z3ef5hJthjEgmImLbX919/sSBJyNq+54KmvBVLEJb8
F8cjbDRVweTjqy4HHQbannuBxrlAuQTIyvvGz9T6MBNMfUwbWCfffv1l94S9l4R2AA2PgPFbbezz
nmCxYgwWDEXUtyXx9YJG5uq+UYIiDqDwChWXkV8uCZJIJgtU5y+bTFPXe3sze9RR5ANBnYiC/K+X
hEE5hQABf6m3Mfpyh4RQuL099wXFPhAkjhZ82X81E2R068C7vX2+XtD8mkP9xCP+uy0VlRVBZX6k
JX8/Cj/sj7YGts+mqPo9oPxyAeOYTFP43XM+qNoBplbUlkbnkI8DMLaWDFlFBeNtfL5c4vBWV9L2
HgADLzBlhC79clewxQHITny43oOF9/LNF8oc0EbZO1oAlKrD1BeCbeHt82kyWAwC9lSCtfK2aXy5
XQGhkdFXaK8ckhaLhdkStJ5fH5L2AaHzCAV+G4Ox7va1gmeSW3nvuBFQs6B8r49ttA/7AQEjByP1
S1LJ18/XmwK8mX2fnqaDjuGbimrNr9YBFUa0IxBRwyLqaw4CIMz3btD/PE5S6TjwfCDXf3k0WrSd
TE4eGq1vg/AVUwcLr74R8LnfhmAesOsbgEM/n41gDsC5jhX497ORX3+tnWDsPfGK9k0bCA4gX4zq
LZ+zR+oIOKUhjPktw/5ymwGqMKOo016vn6fnzIPgYTKOH7ZCyzywTfZa8a3G8jee/i/EDd+xSVPP
j55eoUv+c/mBafOnf/AN3PPzBd4RK+unN7T/pz8cWThvl35+5faMP//XJ0TKK6rmwy+/oWxev+f9
f39/wJ+/+tN3fXuqb/+48p+LXfHo9a+/6N9vcyQo/fMfEHc8CD2bYvf0XHofkTVvAIP/vqF//uPT
7X54/b+9Pq4j8cfLvjWv973sxPd2xcfL0qfgSN33sqtd0e+S3bcLvb7Jt9Lx3lfGZOvR20W/HOm3
sty+X3G4i+P6j/+1i7P//ONoV2IF+GmEqD+Mkey+33K0KxKgb+HnQXqroux9beZp9MOFXysT+174
eBeW3u6pfX7Ovo3A67sdVaq+/cMveXLft7jfzfGT3ZPX/3oNvfWg9r39syef2/92o+Odv6cl+154
Uz/Vj95zUfSfLv4W7u9/8STYPXy+8GsIve+Ft7tgBwN+9wkLOaYO/4bpfeGHof9pw3oP+va96ctd
7EeQJp/qjyNCZXREMO178auqgov5i038HR657/Vvnn9r+/39RPufnREnOzZzNqyq+DTH3wty+977
sg64evVtkMfV870ruve10093/L3zvu91OZW/k2n/L2tXsMMgCEO/acnOu7jLluDJH2COCImZiXrZ
vn4Ph5giLsued30tUGwLr7V0dXfD6l6GFmW3gxxH4D/T8vDvtm33FKlWrBjlXl0vw4EQSyPLYcGr
Hk1opAUtgToLni97npWefEmk37CyfGG1X+oE3d9g7jBNSj/8PGXAEYezqivTIMbRT7ErwlEikhwW
/mxa62aYMOme/YY7TRo67rekeP2j/fHAiyjgse4ORfMyzI4EPnYIhbV6HN2wkrBQ41gRk59BE9HU
OheGASvhClewib+DCVUGW6tJY3wcUYcjDVb/X5uski4z/z36pw3DV0Vy+WYs/1hnoXNZR+41mWL7
J+rW6P70BgAA//8=</cx:binary>
              </cx:geoCache>
            </cx:geography>
          </cx:layoutPr>
          <cx:valueColors>
            <cx:maxColor>
              <a:schemeClr val="accent1">
                <a:lumMod val="50000"/>
              </a:schemeClr>
            </cx:maxColor>
          </cx:valueColors>
        </cx:series>
        <cx:series layoutId="regionMap" hidden="1" uniqueId="{82C278A3-4B4E-47A8-864E-5E67A502F488}" formatIdx="1">
          <cx:dataId val="1"/>
          <cx:layoutPr>
            <cx:geography cultureLanguage="en-US" cultureRegion="IN" attribution="Powered by Bing">
              <cx:geoCache provider="{E9337A44-BEBE-4D9F-B70C-5C5E7DAFC167}">
                <cx:binary>1H1ZcxvHsuZfUehhnqbp2pc71zfCDYBNUqRESbQl+aUDlqje1+rq7ddPgqRkog4oyn04E4cIRzgE
oArZ+dWXmZWZVfzvz+N/fc6vt+2LschL81+fx19fxl1X/9cvv5jP8XWxNUdF8rmtTPW1O/pcFb9U
X78mn69/+dJuh6SMfiEIs18+x9u2ux5f/s9/w2zRdXVefd52SVW+tdft9O7a2LwzP/js4Ecvtl+K
pFwnpmuTzx3+9eXVdX5dRtty+/LFddkl3XQ11de/vtz72ssXv7iT/csPv8hBts5+gbFYHimEBNdY
vXyRV2V0977URwhpxTRn+uYFH9/+5uttAeNAlO2jotwIsv3ypb02Bh7m5v97Q/ckh0+Cly8+V7bs
diqLQHu/vjwtvyTwuImpVrcfrKqd2Kevb57zl31l/89/O2/Akzvv3MPDVdNjH/0LHBdbAH1r4q59
SkD0EeMEKco1unnhfVzEEUZKU3IHi+b7uPykTIeR2RvsYHNx8qywebVty223zZ4SGXYkMWKEMfIQ
MkJqzCm9ZQzdR+anJDqMy72hDiqvfntWqLzeRluwG1++aebft19EHCGBlQIjfKt1vUcXzY6YUFhK
MHI3L/ntp2/N2M8IdBiTv0c6kLw+f1aQnCTFFpxX/uKy3X65NvE3/fz70FB8pAnlQgA4Ny/Hkskj
QgXBVNxhI7799C00/0SwwxD96wwOVCeXzwqqwKbgb7pvavr3ESLkSGgiNJZ33Nknj8RHXEtEFXzl
9vXtp28R+gl5DgPzfaCDR3D2rPD4zZht8U0lT4CGOKKcUQWh2Hd134vINDlSREJUoA/7l0elOYzF
3TAHid/ePyskLisIEyFWb9vp6fDA+EhpggWhh+2XPpJg2iRht9YNgXm7HyFf2i/2cZEOg3J/rIPM
5adnhcxvrS3/H/kXIsE8UeALx7cIkH3Xv4uUJZUC3bHJ8S//SLLDMB2YwkHrt3f/0Wgd3mzd31vu
feMf7i3BvVBOOBLijiJOAKCPqKBCSn04ALjb+j0szWFQ7obtCf6fvY882xaFfQFh8YtXsJsskvab
Ifn3fQqlRxw2JZwfDo8l33FECPHtY4cjt5L9r21R/5+fke0wIAcncXhy9uo/mid70kIi5sO16V74
u1xM/nRYEXqkOMMcSdik3HP8Sh5pCSEYu/P77pb/J4U5DM7e4L3HhKf0nxUo6y1k5G5otNubtS9O
tv11njwhPugIE00Y1mwPH0mBRJAX4PIuToCP7wcC/1yuw1A9NI+D2kNfe0YG8WJbJrV9QjNIIHVD
GTgb+i0Y2ENQA/PAC0n+fSO0j+BPyHMYsu8DHYwuIH35jPB4n2RZ8pQ7HYjcJEIUkYNwKHXEpCSa
6TtCOV7pcXEOo/FtnAPG++fley6uI0jXbKfttzX670cJhB9x2HpiKr+5mH164CMiYa8j0eE8wE9J
dBiSe0MdVC6eVxrtYvslnrZPn0SDoIBTSGByfhckOzG0OiJKaUHpXfrTSTr/vFgP4OM8lgvS80qg
/VZ+iSFEePJMJ+ZHABCHvM1Bewa1NC12kR1YtJuXA9LPi3UYJHe8A9JvzwukMyiqZTHshp7QvtEj
wQUEb+rOvu3XOhWYPwHWj4i7xJsTwP2URIehuTfUQeXsedXTYI1ti215G14nn6u/IMA+Nbtajnk6
nDDkoyGVQxTaj7B3qU+KAZ574dv9CHuhcIch++FkDoi/Pa847mTbTk/aPUD0EdYKNkRQhb63Y5WQ
yWYIEqPscGbnJ+Q4jM33gQ4OJ//ZabY9aSF9cL7NTLz9Mlxf109Inl2UBlkCrfatm2RHsDnVEL45
rQI/KcVhJPYG7z0fPN76We1urtrdZvMpw2l6JBlHUPzcr6dpDO8TCQXPu32NA8hPCHIYjO8DHSCu
nhct3rQJVNSejhEEHXFMEWPQS3P72rNSCnoDCGTcwKnc1g8cON58SYClPxLnMBrfxjlgvHleYPze
dVBsfuJAjEIKDappBDLOt4A4pkofEQT9M5KTb2q/rTT/pDCH8dgb7IDy+/Pa+/sJBMffVPMk+34o
DigOPUu3DNjfXEJcDMUzqN5oB45HxTgMxN0wBwL/efFiFcfbrksMZJjjJ0QCnDc0ykC75cFasyLg
wzFU/5GDxM9KcxiQ/dEOLqurZ+XFV7stY/K0qIC5gjQkZMbUblsCr31+QJgLfWWQNOZ3/TPOvvHn
RHoImr8fxwXmee0c323TrekAnSdkizjiilFCIWt/wLFDQUZBwZNA2uwWNsex/5REh2G5N9RB5d3z
6l26tGW6/evpIAGqKEYw4ztfcX8ryI8YhoCXwYbw5uVg8bgch4H4Ns5B4dJ/VkZrfZ3HT1mhVEeC
QfsxdFzcKtuxV/IIY84kOPxb1jh1lUelOQzF3TAHifXzyt8H1Q8j/X94qILvOltg+0cOdvLtduQc
CvqCkFscHE48IsthFG4GORgEvz0rNtwE6k+fnYcW8Zs+ZHzXJuZ4cQW7RCGgUelbctjJzv+0VIdx
cYY7CP3+vHLzr65bKD0+ndfA6IhBTQTD66AjF0cMQfcxeJBbe+ZEv4+LcxiTb+McMF49L5N1kcxV
+6QNyPSIImiCgI7vPR9+k34XiGh0uH71E4IcxuH7QAeIiz+fld262hZJ/uL19ot9QmbgI4QFWCw3
mwu9EUhC4wR3TrL8nBCHcbg/1oHi6v9zhePh43rfTzGu4VzX5ub4470Tez/+9Oax4VSmM/SuTetg
IuW2vnT6BY5IwlYCsraQy/1+snI3z16P170+hkMDr2EH9OtL4NFuB08Fx5hAXlLAlAN0Ev76Uukj
hcELCaimyLtPyqrt4l9f3hxwuunLkEpAN/Ou+89U9uYjfrRbCFgTvjvAKbX8fvz0ssqnqCq/a+Xu
3y9KW1xWSdkZmJjCCqpvv7d7TNjKCijYUEhcQyICJmNgBerP23dwxhW+jv+3DeNO8UKKk1a3LDoh
TSZGX9F5bH2sk/jLmOX5WSfGsT7lVNj3DE8q2ogBp/NxpEP6e5OmxWnZCZGta5H1o18k3hCu+NCN
TVB4Mf1dG0kvwmFAbwrP490l5aWgKzlqZX3GWKpPTFWpLECTaupz5FXj6WSKcsV5FEcbFXbRleEy
RH7v5d3KWuxdaWybV8pK+7FmY+6XqdIbjPJs1ZTqHZrbZN1T9Hqaqt7XWd2Ufmb69nOTN/WwSqkp
mhU8bHSOUqM7v2V4PuexqfP1wOLYh3O9KmBzXpxI2xZvGpKQk5CrcR3xmZ5MyZScENboVelNY7Qq
8km8HWKqr1SlVTDgbLioVa5X6VT0PtUUbWhb1H5udbkisViRnpH6j75Sg30XVmMt/cZU77D2arUa
6mQqNhWELeickDCJzoZy6N82fS6mVVRWLDpvki4dglD1PfXHIY8yX5fNGK0NDsd6HXm0VP5UpV1/
HOHJTH7eaw+/naFRYXrTRkqUbzFDXuTPqAnbkyz12vA0rhWeTy3qRHoW9oOm6yoNcb+xVvD5mPZx
/rHPScPfqqLtyDGelVJ+HhOWrYgl2eTT2fT2OBSmD2SH4i+oqiO5KupCB2Vr8R88HHS7jlAUHVep
+ar1+Mp6Q3NJSkXOq3aqM58i78QbVf9Rinb0YxReDmMpfNEMXeR3Y6EvaDusi6lJ3uIkQ8cC5YVf
5WE6+g1HQ2BYab7QopcnFfHiJEj6OcHrvELNOhO1uuIyDT1/kpWY1kXSqfc59qbzIUzmFRsTvjuR
nb/vsqlZW6pzX1dlHGQRrc6QLIu1Z3S0QYk6s+2kN9OM56uwTPBx31T8TIiU+nHqBUmJ0ZtI2VVW
GfN+YmmyirEwb7wIh8dDNkSF31HLfJa3U+ZXVSwLvyng/aDyhvwcmk3VGuZq11ORF+dtw3Dm45Ql
V7Ba7asKUZyuEKmmwZ90kp5OUTbUfhXadWGx8PM6sqdRP2RvtAr7Tx1gG/pRFWKzisg4Rf40jCPy
Z28Y1m0bl35RyD/GJCneNlMVVEOabxqN5j+KtE++cOINm1bJ+n1hIxPI2Kag93QKRBo1n6Tu2Gnu
zfai7qbrytq68OuJFBs1ht1J5qXpsWill32svUG8H6oJZyscZ/LPeuqw2aBCsNMh773jcRztOiE1
3QiP2A3vG3uMmrYJZi2HVTvyfFVgmh3nY4pWrI3yk1x7Z6joBFiYYrwQHNmPITID9U2UX0aaNmem
TsuzZor1m4g24ZYNfdit7h8t3zOkn6t6apMovjvK//2f/3NVFfDfzVnzv9/c3QTw978uvl0h8MNv
BdfVruJh3C/t3OL3uf4+1b7zQ9+PuDvO7fbSgQc83w8/3HOLe22q3+KbG7eIYaP0sEfcO73x/ft3
jlBCUohDPKkoAffFKeQpbh2hUNBQAG9BWhU+JbCKX764c4RUHkFnPDg6AW2IFEp6kG29c4SQhwXX
RcF3Egl7BQ05qG/PvYcfRAAHHCHMc88NepDEkkyCDYTHu+/+NEl6YfJRbjoe57E/z9P0ISZihAjp
uxr+wfSwl7k/fQoUANKVchO3Tdu+G8SMoqtonKuvP54fkjgHxQfN3Z9fF3OmbBaKDYQLZn5b40Ij
P6Ypxz5iqCA+o00XHv/4xx7SFdr/MQMYpUNUis1oqKK+QjRq/WoSCiL7HylrPyT5joWCSOn+w0jd
oDrVk9hYXLMLjAdWvB9QisT5pLpyDDw5i9YHD1C/+/EPPvBAu6j7/g/WCtW93P1gn2s5nlWxDe2K
GRsnmx//wE7yv4Osv59o96T3giuVzAPqLOWbITNyOBMTDcmqzgyJz3kWp+QC28xC0GKacpI+yhlu
jlEZ9y1UA36kUbyD5pAAu3VzT4BaFibjZuIbG0V9s1JEBZLir3VGmyHzm2joC99O0juvhghnG0sg
ECt9L1KkgH3zj0R4SMcQyd6XII8gCsr5ACpQhK9oW32VfEgeeb6HJt+9f+/xKmDqoKaOb6bJyI+o
mio/7G36Zpnojm3IVZoIQ1u+yWiSXCO4K+a89JLM3vqS21tKft42KMc2gMfndRNzvsk72f+Bh4b5
YzjLZZZHOZahzYe0riFk23SVN88bNHp9uxZ1VcmF4jvWgIwRVlOegjWomE1XkxAj8xuIVPV6kfql
Yw5IOnllZWovKKtJiksDjRvdH0XXeY/YzgcWj3TYbxSyaBi5CuYKF5spYl7rj0lm2kcUtFvhB7i3
O+B1f3HqKmO5JVMIsZ2ai+OhxXW/yYcJJ+smiZle+DMOxSmrQjXUngy6zpLupBRViTZzifNxUyfd
MC6j2q6v7P7TNFXfhHQsVFCTbL7K2il+U8LG9erHWD+kK4fIQzYqPEB4EBBvTDa5aSU9j9hUNR8y
rrLxEVU9hDjdf4ZYRXUGEa0K2pxNp14xozc6wm3u//ghHpreJXSYTAiUIwIrGzL6KB3ZJzFX9WbZ
9A6jbS+r3XZeBH0OCHR5VGyY9WS9UHqHzzah5ZRPKex8TZ8BBpMaPd+gKZmX/cAuEXJ/BWXa440e
QfsaF015WmNewg4jlfNwuUhBwiG0JBM12BtFoE2c/CGVMZdjEjXTI/LvCHWAz8Lhc6H7gac2kkGR
myZ8J4uisX/QZtborPNiLd9CcoaK02XP4rBaTi1U/CAfGNSUdclJN9NR+3FWDGgZn4XD5zGZGtGR
VgaZiWp2agrSKz+1rH3MN++0fkhdDqWnKI1QMcB6asKpbtdpRKW8LLy5F2dRFxbZZozIVH7MC0X/
tGU0lI9o7qGYRzgsz8colNU8gN3NVV6fxZ4JJUT2mYawTnVDyjq/7NK5XyWxqIvjbJwjuRZsoNX7
HjIgdqGCHWswhcKTKvPCoJCeXdNkkIGSOX1kMeId6w+p17EGvO/GpCGNDiiku6rNjMO+2/BwnvOT
WlM5vYlMUX2tPTYUJ2xWJX89UkrKCyKVSj+qjHD+iCgPmD3hGA5VpryuhoQFtQwNXYlZX9fjODTL
jDZ3zEbeUoGnMZVB69VDEHWY5X5EVfRlEdG4YzQsboVK04gFUT2qTxxc6WuDvGKZzd7l7+/bvIZG
Zep5Ugc8h53MymJVzL5N2sk8ssoeYBl37IRJmomTsVVBNw0hOVWsbdFfY42BcTGJUeWXyS43Q2ZR
R5/rYjZkISyO/aBDmcMiakUgVFhYv26IKfzJMm+hu+CO/ZjZnDUWkkgb23C8EVMfrWdReetlsDtG
QoQalWkzzoGxURfMpUx90dbpIzboAUrsOlvvww4lntgbwTUEKUmKFelwug6niixcVA71YddTKZxU
c0Bg3+ijGH8oI/ZY1PqQ6A6bsahLyKhHcxDJqbuwU4kgFmhiSDwuUjxz6ByntqtpO82BFxb6lPRj
tg6pYsGy2R0207rnNeRw56ALCVsNVBrfFDhZKLvDZlWSWfUSYPU6Eq8yantfZJIts6PMoXKKvBYN
oZmDBif5sdFltOo5m49/rJkdLw/4i93hnftLsgx5PM/YG4LB49ew7cz6Y9ZldRl0gxQLn8ChLO1l
X6ZZOAQUiPtOd1W6wazKlm3HmUPZroRQaJjFEFSMi1O4Iciu06lcaG6YQ1ncFXmo5tQGkcnZqyQv
5EU95gtFdxgLjjrMMky7oNnVVVYtJ2Yl4zGLl1kz5pCWh5HJvBnSPHWZjGdZF3XnNgzzZaTaFUXv
Lx3Ij3o9tml33NpoMO/pgFT+hrdKxMvWza4T4f4PZDjpm6gnI4SEdl5lNf806al8ZOE/YNBuCqD3
ckQ89TKmoB6yafIY+9RY4jda24WiO6SldcpImKoeNO99agnEd6Uew2WwUoezWT23nmfEneiMNMTn
vVgqustWrkKrYqjy6QGSxmQ3u1muGIetGerrMDcw+5jqeGVVZn0hSLpQ7Q5bY8ZVBWVymJ2R6yZh
+XGUQMHxx6byoRXjsDWDG6NVEsHkerZFkEvdws5LjMtiA+pwdeyoDPMp6ze8Cwd/xD3xcf2tQPVP
k4rE4WoR16SsKLKbsp9Lf4iTa5vOeJnWicNTM7ddXcWD3RRZzHzB+CevN2Th5I5zRSFv6RR73UY2
qFybMdkaO5uFkzs0bYweU4iE7SYVOvZFmuS+bYlcOLvDU0lTL0o8DaJriy8MlEcuQxnl0Dy+IINO
HJ6OlpESWjdsMGO4r9yfSyX42us8ZZatd+JQlTSjLmwd9cHEirL1PVrzoB5I93mZ/GTfuuMkJG01
FuBZQ5Of6dTgtcnSabNsdoestg1rGk3cBp2mf+KUvDWMvl02tctUM6XFNHldkMTeazCPnyYiF+YK
scNTDVV3iUvZBekQq7WN+VWVhdUyQHe3vN/3p2VmvBaaa2zgJV2yylN5LkmDli127PAUyrdDbUbl
bcp8/JJM+APhBRy4W7DSscNSlQyRB/56CmBa0/kzMbHwJ0OjZaYXOzztI27jjLVdAH2p6CODbpfE
N8mMl0Ua2CGqbXKC8rCyQVG187oa5V9xUocL1e6QNFRJI/uktQGf2mlVFDWInj1WeX3A42GHoroU
LKm9ogugPU1fKBPhi9wL6w/LYHUoSjrStV2bwHKMw9inxfBRqmQhpA5HZ1bpNIwzG7Qc+qGwGj/l
jbpcJDdyOMoGNg4Jhbm91FwxO11wZi6WTe0wtBrCMOpo1G1Q6HkrLw3PkxktzA8gh6EY17WcPeJt
4KDnm2KSn1Q75ctMC3Io6sUQp7cV6CSPy7dVVB2HRbzMkiOHnaweJjpCAn9Tzf1JO5BXjC/zoLuL
Ru7bw3rinahq2NuJIjpX1Qg9aeGyMityaJnk3RjvOhI3dfH73NtVKv9YtkIcSuY6bes5AxBZnP3V
jvqtmsUyO7U7GnFfHbbps3EaRBdMJsVX89SRILXUrJcJ7jCSluFYponuAuNBKwEpsxMd6o9L5obG
9H3JszyBRlCMvA1PILr1kNgy6K9cZGHhSo39yWFhN02OwCXHCbTAcsO8tdayX0QcBm27e0pXppcd
4723acT7tloryGIv04nDyDiKG9bEUxdYBc0cAzW1jxtxtWxyh5MD1LumqQzNBsf1yZBDbb+habdo
pbBdb9f9ddhaizIvh8lVzi+prT8nbGoXasXhJVxeM6FGabNpC3rJYe7R9kvndqiJh0RSOmJIG0PD
97lVUXrWsFEs1IrDztiwPod4FhYKnwV06aa/5yJeFGAx7XBz1JYNmQbmj3TqoJWUhaJaE4iAkkWm
hbktXPVQsBBqNV0QsXrrDf0HKD78vmgpus1aPaWoFRT0Ym3E143NEh/+iIFcFEcw5dCzjXsJ+egR
BB/HS1uhs7FvFjJUOQxNC4mYjKkJVEYvcmg43Ci4CXOhxh2G2qiF3kjbdwGq87fMy1dpGy8KUphy
+cm9copoYQJCOFkNBW5XmKVfl8HpEHSCioJRRWegm0F8isx4lkj+ftnUDj/HtgszRbw2mHA++Hkl
m+OySJe1YTC3sariQ6l76BUKoIQ0r8u5ei0ptNkvE90hqK2JyWI8tEEFvTa5b2zrvfJ6NL1bNL3b
UjV4FKwis4BoP30xEMGNRv21bGrHe3bgeOJaVCbIRPRurOtTVBTL1qHbSNWHKhNpztpg7pt40w8R
WXt5+XmZ3A45k5mFph0zE+i4XmVsel2ox8LOHQX/teTC3JapwYN8cF/LNoiLnlu/lSK9aEQ9+kNK
7LRaJr9DUp6VY5lVvA3yhP6Zx+yDV2dXy6Z2KDpCx2MuZNgC/3tz0psW+7hny0p1TDosjUjMk5YS
EJzhD0XvlT7z6j+WSe760LGpsxbFJuAkYcNmpnZifqnyOFvmpKXDUxZHcMpD5bAkR+9tUpCrpFm2
F785L3Y/KsoT3sCGGaYOJ/22Q8mbkIpFZSj4G1n7AVeuprBo+qkNaFiQwFOke4ujIVnU6cvc/igi
e8T7BFZiiObJn+AMB2ULu9OYcGhajKHXjSZug7KvkY96edwM0bLsMHN7obqWWcs0qBzM46t+Iq9y
Pi7jkHDoqYcot2kTtYEMo9KX8/RKt8myuhlcdb6Pp4ZVgkaStQGu+kuKm/MWdQvldtjZJlCdEIPX
BEaoDwlu3+ZZs2wTJxxyhiMrsqhO20CAZnwNTeh+MxVqmT10u5E6mjZeWukG6jYxnPIj2Vvr6WUh
qNuKhBDss0qOmiBKaJH6AyQqNhZ5Ypli3FakNNXQlZZOwBs9FStlhXiXJ2hehqjbitSnXITQa7c7
WdWSFTbsNXjSZdVzqL/vr0TrlariYwXLpdIMZWBrJ7gN01e6zxblcBh34lzoBUY6GkvQfRQPclVC
8iwIQ9YsqyMwt91oyqxVbRHWgfJM1qz6oS6+WjiDtnDTyB2u4oIgNsAZz6CNJ7MuIpHCmdSYHy9y
eG7DkZTjqFCP6sDmgqyQgCZ2+BtKC+0jdxjb5dCBZ2hZwxlLGXU+nkm2zaaxjPxl0jvedExa0Q4j
6KaK08pPuuL3McfLfJ7bb5STaig8aUHvpapPJoPM8ZBX8ckiyd3T0z3t6VTnQx2kIZ8/oCqMTuAq
HjjNumx6Z1dKwU5yMgGsugwbcyytosznYSWahT/g8BaKcVlV1j1onprhtG3V73GTL8vNM7flSGYF
gR7jtg4k694nkXk7ZN37ZYpx3GoUTgPN86gJZKn/LKsB+zHcCLpQKQ5VG0iZK88WdUDbVP0poahw
YrOiX7hkyL6p7JA3TjPlVQBM1b6A1hffmzy5WaYYh6rt5EGNPofZeT9Zn+P6LCsf62K6iW4PbGjc
NqMmGaG9TpEq6EUWhT5Ui1MwNjIZs1VU6Cg7KeppeG8Lk59SQz0RdHHc8Cs44iabS7gG0bTvtSwE
nA9OuuokzUomfJknkIyPxkahwZ9Z2rS/Dw3x7ApNTZltqzj2mpWAwJKsMYdc+0bWFo4M5xiyZCsB
Verx1DaeSgMix5idhlU6TCuMIJvw0YPO3ukY09TINZUjzDnkSQfXFjQ6NnDajsz2uCBknNemL2j5
5ygZCy87Jrz0L4N50wRqJroP2hGed113M9+kqOdqVUoC55nFJCN7EuEq0udClXAuDDUzeQ/XQw1+
T0R7WiemnQMEtwJMx0OR92zdwzluvunlwCCFncc9W0V5XVQQz2o9rVSbUOkXVdLiV6aJjDnOcSfR
qxm0Paw4zfrTefaK123ZI7ZmqO9nPw3bcIaj7Gkll0UhbrdXMTIrMkurQPC4gqyP55OI6mXUcju9
KAsnCCTzOohFcR2y7H0ok4VyO7ayh0rMmBOQm9swMDo/CzlelhykjpXkPXSmYMggBXC11+iHnoY7
F3JcLdSJE9m0KKIig6JdEJE09ces+SrSdlnQRx07mcLx1r6UqArsZOvXcBosOaloVywzZdQxlLFI
kC2JMEHUZuwcLvJIofPfdp8WmTLqGMq2iPq+r/sqyFRk/2hVM0Myv1TdQrU7lrIpkw6Oiegq0JBU
9jlJz+M5WnbSDG6b3jfyCCgMF4zWVTBVdVisKzSkwdjA/RGrRbpx27wwXD0xexRWpIgKPm6IKe3s
S49nzXrZD6j9B+iKZgi9uKsCKFR9HWp2xj2z7EQHXI6+P3dth7Zv4CKOIEYa+sg6I8d8RXVKvi6T
3aFrz5uZ9pbUQd7oWfmyaijU2BXcp7Js6RCHsUNd5hiNEQQICDPfyiHdJEmyMEBw+71qOYTpHIEL
hxpNu4KOMrGCWzRQsEw5DmcHBEeleVJWcKoWLvYRtOcd3LHSimX9/Yw4rDVpGUEjUwVmuLTyLC4p
+hP2tNOyVDBxSCvHopkLA/EqpLLG05CFNpCokwsXvcNaQuGOnmTnndKkiFZmaCLfdkWxbNW4LV+4
xaMdYZ8ceFNJr2PoNr+eC1vcXU3yDzs/mdv0xQkt0zjN6gD+NmjvnWa6xCsEty7xR2qHD5yrY27j
F5xtDUORqzKYc0zbqzpL+moVypLU68FU3hUcOHvteTpP1xDFZXoVadiMHsce59Uy9N3+MDgULJBN
If4cpiZWK69I4QKKIi7r/HgROdwGMYHoDHuWnWUKOxy+KpIIzp1NzdShZXbbbRGbkW3heC0pA/jb
XkkG9zelA/PTjPULA6zddS33s8fCzEVbEviByRJoW57tB+je/7xMOw61866YOm3nMqjb0qzGiH6d
O75UcIfZUTNjYzJZBBDbHuckOyPELEsB3CzoeycA4NIxFA1wg0jQsd6sMo9BqWGY3y1Sitsk1sV5
G+GhL4PQtmpjYxL5BU8WukrkuOFBJlVZAqJB0o7eX0U60M+tB+5mmeyOIzYpgxvFSlwEEGu9lv38
Km+iR+5y2QWYB7aKbp9YNEKdUbRVGZiRxGc4b5UfJdWwzIm5rWJDJhLVZ7QIaKaqyE+Vas5iact4
GU3dhjGmx4qKEhWB5GW6arQ6yRielvkBt2WsrcsoCnVSBprFw7lpC7aSXdq//TGmuxjkkOIdkuoh
m/oBg3/PZ9ZAyI9MpDc5wlW1EbCrK5fFWG4PmZpECDcXRlWALO1qP+ZduqMW0tUyX4wcX1x4iWl6
ncDa5OS97dA7uEJt0bKHvw63byPhJotOoRZkh+wa3PvWQip/trhcBC/cT7U/O1xFqLwMugI3WLbh
u37y6vdlzJedZqJuG1kON8xZREy+s8HqbV1QHnQJ/7+cXdmSpCq3fiIjFBT1Vs3Mypq7qrt6uDF2
T4KgoiIIT3+++q9O5/n36Yi87R3bMhEWa/iG4qpFp+VF5qzRXYjbYVQYhqMrMc3FhyjtxJULc5E1
b96MfvNCASEACaca5MP5a1AlJBr//53/30MOvYSTQZCmbbVZ1Cks+Xf0jh6GnH++7tEXt2pqY0yr
wRAEaXVqe+g1bvaXo/N10htQEP9zywiUbyNv35ddFy0ajmtxHli2XbndL27WifTbHha8fNtxtJ0S
oitIqlx3Q0GU4s93L1nIfbai/5Y4k/hmFMAj1P049vaq5gumFn/+gcK6ViOzVaeEQ7mx6OL4eQKf
7+WqL3uJKvNMoMPl5qjpkm6fbvs4iR8J0dn2l7f/D1fv/8ZjmFf8+fqQ7ic7Yxu2DtsyiIkmybjd
CGnn5YhCbCNHaN6xtZkztU/3kUdVcK/zfh6+koSmx42RcM7TyGdVGdoN6go+kvJpGLOd1MM8e1GH
jrfh+9R6sR1HjTu33rJ+/0GHNL2zuje3XnB7pO3m8AhoYPAqHkQaPvIE/JYP8l2n4uMoCr02KNjS
gP+6uJrHQH4+9ppHAWKZ6SoeKGkne1UiSS8BccA1zuSdkHzo2qR/tKUs76Gx2l13wdLiItBMkcwm
dEfliezxL0bmD2XSPV+3Xd5jz/9KJVFr+iFiTp4geApJV5KeybT+TUjjPcr+t61yEWW2LRq6sO7y
NGtodZyXNSjXlB6oB+jS2rI7w11A8a/X/ZKLmJPMJexRbSZPkY7YIZVOHYNW3afrnn4Rc7hvN9SI
VJ7slPImasNn05O/rdP7d/xv63QRcpK4E5tcNnliahOvQFWnTwXv9n/2Pon+0tn8lz9xCZSL2zLv
iJ7lYd2pZA03kCQVlV3QbD8LB0bbX4rqf/nklxpkgCd0m2WqO3TCSHncsj0BOixSBzGEgtRAdF/X
VYLWzp87t+PonbSLwqKNJALQjX1GILryAssv8oYIgiNoBIzylGAcZ6g7Gpr8JUD/25d4//f/feIo
sJwBHNxGdnNuzqVas+NUlJj7s86q+Cp0Ac0vznWGZzMh8ggyHRASBNe9+1LO+XXUVhiu//kbVl/O
QvilP+V5ZqCSPBVVy5PrihV6CaSzAq1IuiX8JADhPWrrh6YoxVV1HM0vDnLMdKJUrtomseI2bmmV
TuzKNb84xp7Gap0MHh1CemjL+TgIclV9SC+lxjxU18RayraRgtzlWXQ3s+u6eLD1/PNbAlb4Llgr
2kb3br7t19Wcooy+XhU2LyF0bZZz62mEzZ5060HrJYXQs0qP1z394pTGpVzaLI7EKRervgPq9fPc
+evEYSF3/+e6dCzvIks2cVKeqONWmvEmntV1UFR6CaOD0DrmKcMCVe++nxvNi/soX9bDdetycTyh
LD1vK53Kxgyp2I+EuE96kfK6piJlFzctn0ozq3Qsm9HOj1JNp36ZrrvEL6F0nu97N3RIpJTZRDVu
Y1wHlf0l8v5LPXWJpLNA5wcw/HCIVjtVQI3VmkFR+Ko1v4TSBYj0rNZoAdbS4Oux09NctctYXgdI
o5dYunLw4FzIrATRagqkKlS73E27FNfxIOklmm5jYzvmMy2bwQXMbD8ABfCXlflPL/i/pDeXWLqU
hQTiVB0/JT6i9i4WQwaCUQfh0I9QSppOIisDrfLZDtmBobvm6tnIzEKOUzN/nLcyng9BJx35Z8gz
YmEVQEV+VQeeXqLw9mhOoLth3sulxXRnQeNiO/BVrmNz3b64uIhHIQwrEp43+8IZApTvt7HmGUvo
j+v+wMVhX4zcgm31dtgmrg9DkbpGl+lVnWbYS/0ZBJGyZVTTYTsk77pfLpvB1E7zq/DV9BKFp3Ob
rq3Bw+0G7Wa1pjPsD8h1GD8Ygvz56infwIbfxu1A+kTXVCZ9hY7E96sW/RKEN8kCnvG0NQdL+FAV
cAFp5j2Nr7vXLkF4HbCmcRpRc5iArKkmuXSPKqfm7bp3v0icU6c1TdhsDlGJqUcqQ3cQPrtyYS6u
ZLG4ZMIg1hygUUmex2GX31kc8uvSoEsAXsi4m81m18M4MlVDuRqKMGl7neoJTS+OqioNDSi+14PI
9+WYtQb64pG8bsZOL9W+qCM0KGnWA3UDB+LKfAS9ev9LjP2Xq+1S7GtzMySzcr8efJ6ESsZyqXN5
Za6SXqTMmdxYRGesehgg1+KM/x0v/DouIfw1/zymUdDD3Cq6HTqwZ5rScQ5DEFA5r9rrl9ivABpE
KywSq1yT7+tAXwdOrqNX00voFx/QUp50uh1EvMTVrkl7aFvA6P7/N/+XMvFS5UslciZyosWRtSqz
z3wbxHD0jKjlmC4at+D//2f+ZeNcIsFaS9sUhiwwKiFF1FiSdfW4b9chwWB38efH1bzNjWF4eteN
oikAA6vLyf+87tUvjqvsEQ6AZ1wOete+FsPcN+vQXnfxXSLBSp3GZsiy5WDlZo8DL0gFAeNw3c13
iQTzA2UsLG45GB7UMVnlp5D02ZWf9OK4Bj6kYUKv56ALDssiGM3UgKReB/sHR/nPTzrmPjd50epD
NERL3Qc9VlT765Sb6CUMrE1hJJT0TB+EmXkdskHVBWTym6t2zKXc15Z4tJxhGXXs+zF8DLHe3/p4
/Jtu/b8cpUsUWEudSzaAlQ/ZkoCP8p5waJL8rUf4b0+/uFjTJEG72pflMY3QOrfRj0mNH69blotT
KhOStPDPyI/Q+WpVZQPQiYbv65frHv/+i/5XwytRE51CvJTHTA8jALj9zvg9S9RYXHdWL+W+9Fps
yOJ1eSzXpOpLcqviKzOxS/AXhLhm4wkePaS4/t7xEON1gER6ifyCGYRoeT6Xx/AufSRdktYpL9x1
CQG5OKZ9rLgJfkobqHDdjIt+jtl1aoL0EvYVZwAV0WFIGwb4Qz9G9+koPly1Vf4P5AsyQnyhY9oQ
tg3JKdUKvGvuhu3Tdc+/SH1Hncy92qb8mE7JDgn1dE3hqzUUf9MTfH/Of6l0L/FcIpI6LVzLjoOO
1hvTWjs8rjlM4g7gqebtuRuC4w8mtH8vrtl/VJD+2x+9OL65J+1o+1mhbN3duNeJEorog5Q4derI
WxgeVvM0wK6mGumMu33v/TLm50lpxocjCuteDpUK0vozb33U/kOpA+xujAFphY1d74NzFZIcPd9L
lhT6wa6tS9h5j9J8ltUSVBeJKqaloF21mFwjEZoYPl2VlfPU/aMXDju3KpW5GM40SMg9Nx4Ffd41
frZuqaWn/f4KCTlnRZVJWPxA5tuLfR2rpNwillalhzS8vEm0ZJC+H9CzNPDKE4va8IJrPo2fNBlQ
yPR5X/yGSx/+ednm1DYwiYSE6YYVkrW1johT8NsO1yUZ03X8Z0LTNt+qfYF9pquygnX86yhSWf4Y
uu3d7nD2sK+Fyd0Cp7gv7yC9Gx0Gv1cjRKPW2jmxJrLJQZxsDwEjG3KISLuvdVtgp5W1Zc5nQ0Ns
yOK7pLCsPIpsCwN4YfPkb+ASMNY505Y99PEmiiYW1NGa52xGFlYMRVMMEMCt9rlj8wj8Zj/xrjEl
6v28Rodk7ya82TwueQX/4Ry8EStObZojbUQsYcN2i681cVEtBTK7qkwiNTTbMJJvsxlY43zY8x+b
CJ4e9TJl8jEspGBvfCZ5/khNS+l9aHmxdY0K4Kikx9JtCRQRAss39QCGRoHvpYWAH2XdxaHsYHUH
VWNkY0M8BXnjGd3d97kYxNTVk0Uz+JyDgVR+TPZ8X32txhROYl0RvctAqk2NLgKLJQC0BQWdfLPb
weNbTtOZZGikkTOTY8EryWR5ZJKP9cR2Nyzopvhote+ZpV3v4m2VB7cgRj2yqdv6j/tOOjhI9jCb
JGcLw8u0njqeEqjEcq8a1DW8+FoYOk535Q6X0COHAx/MQp02aOZXZQETQ2RQxlBKa7jAUdgGymJh
RwisyP1uJC5BVzs20FYLGDMb24G7FfuVGSA5GUTWYrV9JyoCZ2axeapf82xIioa3a9Z/R+1TKBya
IZ1ss/bZtD7KLe7YR8Cz5uHY+xw0oXKK4ckYsojI+4Q7GX6KUU0bGDNLNKWPMw4tP4yae3LWQ9LP
n3k0FDFBeJMdy6p8SEv9GBsjk+9p37aFr9quHLqTc9Zmt/Ei0ulL75jPamjex2Cjdw5RH9LOGVM/
WuM62VVylsV3+KXO+jPY5YHXmC7h7gLPY/IPQPWtBf7nKUp/TP1iw3kg2vuPMsRJUmuOk/SjT7HN
bzpJwqMp4+4Yk7non4ply9khLoTmL7Pke3h2IHiQCJNo6AYUzbsSMTuvzozjb4nJDb/r2Uz9aZp6
1Z5mUibL3TaXOan7lKbka8FIWv5MnGwfQSGPbjFGCj9AbRmq3mUd/DrTNmp2EQp3Cw8JG24gHkS/
qFKkZaMVmI4fcs/V+Jh0rUjObhKbP0Qz7/eb0i8xO+Vsl/HnmLWyfeFz2eka/o8RNBH7uFxBohlg
GHprw5otD2scTHymmmn1CcYd7fS0ZWXOjzGXU96YvbeInS4rFn4EfjpZHubSsh8KmgBj3aJl6J74
Hi8IJXza3YFlk1m6Jsa0yt7JHgLHx7bbNOg1UW67j7xYy/Q8aK1ZZdpoYd85L3sNh9VVmr4qxqSN
YXSU0v28qmE1jXEkjhqzjiSpRhWc/kpNiTdosrhLIGe44y1E1K1L1e/ROh7Gd0meCoJ2QT7ODsS0
Q6YX943E3jHYq3VwOq5hBcEekC51v1oc4bzuYag61Gxw2fTZz+i9QuBoGCB5VlEZgjg7A5bsRw9/
uqWt+GzyHfE+aDdNVW9wTbsKHW+7/pCJMd2L5aG8gw/HgltBQrKmfFF41PvX1GZbDnBcxLjzMDoy
ZBUIoGN2UmVSyoO1HVW+6hJThDu3rx1aFzu8rMqbuPVIFEFn4/y8wmotquCzK6JXlsmFNDxlW9Ss
sU3KJvch9G9LHGh/Y01w5WkbpqhtZkdaf0/hmPMcJ2svXtE+Il5WQilTHiEd35nbUqKMefToixXH
VApceqZtsxlg75Tv90MX97KewpKYOtVwGAV5YVlb4UChC2vyYmI5gJExpsY8iz3Oyc2EuXH/OEHu
TsyV9SlcdCAuXs1uKZNzQsvVPGXrHI3/ELEX6p4pumKjjXxQ/CdVRcB2GKDbth6mrhD2iF+294ds
kOn6CW7HvL1dO9HTM5i0TD1sC4HL1wExSbEG5ky0/RWglwxh85X3GWyORdcB4AwaFjZKATGlW94b
r290P1AAhwmAxPFh1bA+rKzxI3kdo7K4tYMq3woi0fCFTHrWfkwTrqLfgNq/voNebyClQvzR+CV/
Bfxz/z2tc+yaJMIFWNt+lL81yDVvA2gY2Q1DeE4qW87S3yRu/CyXtG8ghyxeUNVAIynEEQwJ1RKG
vC53gq0/xDBseLR6t7Vekaw9S4Kx4bEzEWlcLxqY7bYfWD5a96AC8WkjRL9mr0M5F9GRT5Gu+T6R
Cm4SMbbB4FQdb1lYvy09QVlW9O92uQa14ENvwPt85inUFBvAnNo7h394CJ3qGoHcCb0FIune9Oni
v8hl6Uw9gNrm7yEJSP/hC0yD05498EHGZ7uuET2BZ6vpeQYC66bMi/Q1JAPEYHiJU/8xTnAWq5JE
FvtBZTUhuPfjshdjg6izzo8h2oqDLeDZvMXtve6j4RM0e+1TviHEN5kaaCPm6UeI+Vz5oRXf4K3S
36fOQ+3crRiJ3Ei2+BQZh9kn38RLRs3nOelAH0WiFTLIFxooDkKrT2IfVJOL0o8EXjGkEU4n44/C
UsT7CNy9O93D2xg3clt2dyU1u/0NfI0RVYkpa2jiiNjsrshN2H/CqdgdO2sAXa44BPqfitkwXs97
xPUHrhAMv9FpaKtljTTl9SD9BkWVtkvVVMkl191tIImB/TCs9raTW9nw4AYkg79Hkz9TE4akGfuk
G7BUHJR6WPHO7TPRut2PAEaO4wswa6Z/hXgCu+exaO1pmL33jznUG3Sz7BjMn1NI5dhq2IgjFd3n
mX/ZxqWLvwlO7VNPyfyslyXwykGCfbUYQoSd/ZgSMSevBoaM0ReKUVj0OWWIpJBtMiYDizZVLPN1
LhZL6k7DgfaWi7DU87zl6HezbWvrPGT2WJit708oToJ+cMDEPJe4bPOlsm4A1KrLHkkJ43GfwzFx
gZt1g/i9VVG/tYAf860mS8gPOyvF2Q+ibt34dYB9WZXvwp0dcHT9NH4GGs/Xnk4pzL5TySBu4mCX
sEzwlHYZCF1F38YQadt806lUI7NfNXwHbZncw8I98g1feHwDb+Op8i2GounIzCEB77dWapkrQTMI
Ryxs/ISs9xuT2dOWwJghMTiiqX9HYg9kR/7JvnSifLC0rKc5wclIkvjEpbJjHfoe06MoTl+Twc1n
eIxJWL33ip5kqst6A8X1eY1VcRv1+bjUcTc9os4w9kRUnjE4mu/xMD9qPnPQ1xNIwR512avpgQ7a
RbgroLBwV7KONv00m/2YJSK1T8kYLxB0xuC+/JgWo+NHq2C99DwTTr8UK2yDmjVt0VsqRGTYox91
mx/jpXfkCQNNOr6shoWnLFUqOWk1TdFere/tizFFxAXjAhjI4mQTjdokjF151yJk6r0u0rR79kBW
RfXOcHpf1uBmEO4VTYirIZPZyjovE6Gf5IoeJhavU/OBevC21REUyATu83QcmyVuia4TwVXykG76
3SmYre/JdQHoLu/qsrAZgQn3HCcbHgLO+DiY/NAXCtJcVRhAjf2owaCkb93Kpvtl3JDW17zrozrp
IT2IrVvstsodQ5AgG7Q1bjrmNJLKfI9RC3YGk1zoBCwOHks0jcxZ4GXiD9uEg1mTjMHj3PNtPMkd
98nXLF6cPZJcqgQeOAvE9ZJU0KLxueI/Spt11UqTcNyKbf8yji0nKHmytl8fN6D1EPEWpPTilgrt
MPtv/VPh3413wxLo3VoUMj4UcE7akb4h1W2WkNLs7d3MuztLNmbm46baxL68+77XmM3N5JtXrbN1
touo0ZJ/Kvdtq6yOfnkJFteESU+17D2/4UZD2CUFrx/JHq1DMKWuchTkM2C/8tUsMbkhkrjTPm3l
wQ05vZNA939WSKjq3fffOwhZPyVoaT3zhLAONgXmNXP2dppwM9wWrvM/E90nb/OYFfyGCA56QejX
UD7MEVmeYwf9YcjfZw9QDt2qgnmoqGxxOCFtmd86tJyWZxtpAMzNntdbBMhFG2VvRTGulZ+KB4wh
oTEAz126VGvc3SHE2bNfCvIJ0b07SNIzCc/13QB7A7MTkrmo7hwcIBqJo4P12RxiRituxJZ3B2wM
GIaxzt8GVvwsis58SEma3rJYYsNRtdQiZh9UtgyfkqD2p4Lp/kMX6xVAqk1JOVd7LEq3wgG+4/7o
Yb7ob5gl3RtLdn1rel+UTT/OrB7CFvbjuPTZrQcgN/3koiJ/7ZQDyqchZsyjm3bIrVNVi7NSQPjB
8/inMK03n7KMMV9ZMewFwMmJdb4R7woXZ+X3ACGgYkm8hlf0PK/YZbugU990zCbRrU1S6AuAKO3i
24Unbfm4RvtqjhbKFfFbYIqwuvSpNXdbqrPuG2qxYYZpBonIjRZapPf9bhXsi7vRIrQmeine6KZ0
/DTTjeoDhEf8CJGNlfHzFNlSfY1wMmHClnmRicYVbtoqj8Z5eyjNlot6Uci6XdXSiFJV+cxv4sde
ZHS+t/tkw3fYrDkk+NwUGW5vhYOc6aoHBa4/QBeqJaelUKL/sCfoZh2mMaXD0eQIfA1q9C4/z++A
0sOcD4Q+gSbWZ3dAhNOkSco9K88JiID7b4FbdHjaVlPouPZlZ/ntOq80ZhUkcgrkf6Enyn9Asycn
6OsAhBzu1lWtiER8zJFD6QFH/1Wi/eK+ykyW53TC0Jeug8u/JiuV0bcBkAE0fvYpg4coxiq8xu5A
5l+1m5VwgFm2vbFDtxSfGVQqzFvheFx8Wde5JH2T5XOEZKUds8i+Mhf6vasiQnKKLKddhrpsqSKP
ayh2/ztt+1L9XAT4mYeihxHni1d8LyGhkU3LM1zLM7kfRgu94lMpIjI9M5xPxOCYLu8JAuyRcrS/
+Qii/k1PY+5uqOQyHpo0LPsyVYox1sHYYEJFjfKln2uPJBWJNfIe4z70BimiO5Wyk8ubWqPJHqc+
MuV5XcstwxcLpVuamajdfpNlBnYd47JcvxknZ3vUXTxEdSm35E7MXcvqGdAOc+/7Pu3wSXIBeuuK
uVG9aDujwpoZBJLetgBVaVD+5/Z+6sh8cu1evMyUeLNWJgtBP3mlVLXA7bYCzbHbKBzzin46elcg
fSlQsbibPt7ZgbCQRhUvt7xajUMSXZnNuPVDnric/7Zw7CkOQcYxb5iDptdUdSusU25aVI/3Aopz
2Ho0Geht28N2+E53fvpcIoYuDTUmTVQVCyB53lYV+gh1l4+j0x6wuU85yZL81uDS6f9xjooTKtuk
/Dohx895nZVdLF7gscaRC/XJwMRWYadltC4QrD2aFBH4oCHniXgseheHesGp/ySTbDioVrCx2rJ2
u51iNOYe0Iaj2XMx7kzeOruU39Fg/ALrF0MYnIIYmA0TrI/Iy0i69htkWlBqdANipegX+WBMXIL6
AN0cd1Z5wWsdPHx0wFaKb0S+UPUwG7qqh6Xd1rtN66n/B77n5lc0y3Vt9i3Ct0z3/E1u73WFlMX4
ovbUvTGkNabpwozqE3A9s1fK5cMRHPySVb12HTIUTOAtPByLHWMIhMMVbUvTPzqQp2AsWrw3MKFn
sLxJF/KKZCBWnDEhKtd7Ohdz9ExzYFOBdcvHzp4t6zqj8FE2H68QKmh7cdhjWvTvuQMTH7pZlOyQ
gJQ1/95R/tg64mjIfoMECUyel6xY08OI4o9gfwryughU2Cc/9mtFekRRXdltgTljRzb+o8iGlbxR
t3Fb+2FNUL/nqbJ71dtCRV+FSNrvxXtGdFPsEE/45Jn+ZaQy6TlGqyPp6nlI5XZTwuqmqEu2DL+m
DOe2KuBEU8PtJk4PqkyL//S0JQ1YBF8cINvapijOi5ged5K7/IvuohK0elG2aHhH5QDBr1VDeaNB
GjS424xN0w+ldqgZoiHH+/ENAoRlj8ybO3rTm9T/REeoC3eLIu2vgatQZrC195bcD9yl86eojVn2
K4ETTPYTHROOhl/fZffltEgEkJj7mnTJ7J6Xss016EoYmaYd6+JnETGGIQ0ym/guc9DJPZZ2YaTZ
TYjpwTKLYkQN2/4Kqe8k/ayX0n6IonT9XLR58gmQJhNOUwtu2000od+zq2G3B5YW0KkOvdWfseby
bkwk0Jqsh688pHvS6TzxspzrTKNwq3TUyi8goO/VnIGTqHXq2N2y6+g5Z25/YGXgxXFqoShyUJnf
TzPcUk6JVvE5hdU4At9I1zeOKsY/6W4CKd5ayFhV2YyS9dVtUC7+Bl0ctBtW71L+BRMPyA0x67EO
xPU9wkJJEzohEUFFhJao+cR3hrSUokOGDEvEfRZB9RjeEs0Cdkd2yIoO7UC3kQn2O/kSxInoWL/B
VaCXL6SYoG2ww1jkReBFKire8/MasdsbVy1o+dInZIN5WlON1/k0Ta2bjv3c9rwmaa7d93cI93ka
1TDc7XkeFP6GjNYX1MtOPdEud3dILwU9FoWOphsgg3P3AROW8YAwMY7HJcv6tSHcqgQoUPgdHyYX
I4hA9uUW3wJdtlZnk0YDyQGLb703L2vEe1uP2Zao2yiyQzhBVS/8jDK4gVUKjqd3XZh2HJ+2wHJI
Fx9kmW4oM427pVOCPJaL8c5rnr0AlD+D+ALZUrTvoD9C07z9EgWwJI4FiF/+E9qnu8VttMbJT1Ms
Hclh7SQDGl6r2vR4HjF4E994mNehxpeCjkMhOWoBRExlh5rPrYYsPzS5ygco/xVo1zimt/M+pXNx
ymFtD8ff1rJCVFEGNc+jK+n7IYx623Uo32cUbwg+sunDWrqzAdeorMi0G4VjjDHurw0XaHvWi4m7
xkIoPgbAeCBp8jalSNMa68qF13lqGShshnn5JhjUl5oYTQ3xRaFFl1bDuHH+Kd4DokcXRSy5ZXky
ZPVQEkWaCU1eW0+jRce24szvXdODMxs/pXpeig/wuRG28hA314fNtxnqYRJSpDGlTsyPaIFZSJWB
wVR+gEWTzU/ca5f/YPhR7vOKLJXdZ2ui8jpVuSTPqnMxtMA1ag0u1mF48dClkEfSr/HgqwwaEhZ9
eT6GrkqVgWoMNvXeHTEkydsZfvHl2j7wKRbhnKTxPj6UGuOHimnqYAOg+fIrzqjgjyS0I+B2bSzH
G/gxROQZdOCc4UwtNDiMNUevj7AldcsRAE491BgWZtv30Q1rBN/PYIpzpNAg/BKr4f0LMdRVTbKU
ukdlj2pveNzQFpc1aENm3SpIDCXkLmYkQ02bmWi8iWCSzL+PWpZ70zLWmpNDvHbNkmktDwqwrLkh
MFoyspqXwfMjygyFejmFqiAwxerd9Q4mgFPTc1Hut62J86IG/akrswYCIzEOlGgHwDQw4Z+6W2Z3
Gmo0i3V648d0AghlRoJXYbyQyAo86NA3M7aBOqb7lsy/cpFJFaGASFJDYeMMbZ7fWg4KNEWJwa/B
ZTogWUzrSC3liRFN/H6WSUGLt22BQdG9Q5dh1/jhIu1T5CA7nZ6yXKj9c4RfUyJnQitk2o7vIu2o
fm0RbPq4vRfud200yR0ZGGDg0E3zbdc9+SFZUbEsG2U44KlEFzavMULMnKnidSjHH8KjqAdk1edD
/GsxNpqRDOQZqqbJgLJrYcI0LbdrOW3FU4bg0SFfLPrwU3IM2b71vZvkMe3SMUKXaNZ0hMU4W8T/
UHdmu3EjW7p+lUZdN33IYJAMAr33BZmjMiWlBsuybwjZkjnPM5++P6pqD3Z37TpdODhAo+pGljKV
IhkRa/3TupPU/Kxl4TrS2lWURvVbVElrVF5nuISQj47s1aMB4hwz1Qhaq/vqklKcPlVaX2qXMoTH
vBvcpG4J4phVJnxnqInrxg1aNdkxyqFzeUhkZe4ah+7H3jIetK9PGFtDa/QXqNEyJ3ywcWJno1t2
p05jBUF6psRW9pmySLYPRZakzZUTmmN51PoszL+Yug54Za81264vc633MkeM2rnUCV270/q2j9nj
GLfpu5THxXbuc9XcxG2Hfyu3dGd4XDKUur7SW7jL2MwKkpOaUOu+KbutgkcT5NQXBWM7kmG50ham
0lOyEteZHccqNGfqKSa3+4Yzdf1hLgvXPDSQR+M+S+1FfzKizrKu4hSC26/0HF3LFpu83oB8FPBX
sFrtZGm7uhGi9007TzSPNXdtV+0K1BYWqS873cAxUO9izYDGtAuYy9nLmByovLmeKmvTRI4lD93U
u8uhkpOmFyQVirF3vdQMGQEINGEkZ8to2vbJahkW8OaEss/PFLaxs8usqHcfxhHGcZOFgN+YbtFZ
XuKiyOxTEGZF+jAqLsxpFiptr/SeSVHAeBgv9mk7L9Yl6Z08vJqSxk0/0u2BsYKnUy3X4G0qh4iR
RA/Gut+zmCvNJ9LGnqsN9Laj3F2KynVN5nY+E8ypt4bvuuS65tschrPtjxRgDRe2c5KquXBOF1Ap
aMxgiKnd3PnB5LLjGXStKF0+QgoC+w6s5J27LM7ZAo7QTkILwNc9WyeUUazstBJ7PbHtap8mTm2d
l6wkUMAQc9l9HuPeBdhOexJxdl1YTXPkGSMMBdS9QEuo160afBuEo/2SD1KJS0maSCt2a4KxAbAx
WYMCYVjcIfHdfBzTzZw366DErrVvrCaQxVFiUB8PdVH15iYc5qo4i5b4JW8KUt04yqWyzLPWGoa2
g3Tv4k2mQpeus6rbitrIzGPzZXKSXp6CJUyme+gW2cEjRUGzvJqFZYZfq7TUs6Nu4t096vE419fE
YDTdY0bGOlVNYcnpbEitnb/PtZVU53joc2e79JYCGXQpRDwY7B6yMCbw0Q7qTl73et6OfjczCffY
8BGSTb8IkfqYPWxEIFKuevFB7Vyk+jfZwKjrj/qYhu110y1GceUwx3FZ77MTYN5xu3nw49aRyVcg
RQ1c1lJa1YKd08n4bcFznm+pqVOORrbQtcsfm2q8dbVmMP1Z04yGZaLqBv9PZa3Xzq0AsaghGsu9
bZ0h08jPiJ34tV9PxlenB4UmHMEKj3XpzgasCuXUg9k0omPVhVZed16lWmICQJiYfObAFOgbU1ga
ejEzrIMbETnduGMDJdxzyIp4eOuSqZrO5eLk1qdm6m1J21In/dUMVD99Uk5eDbdrKKl5aPM+8HLS
m2qPOjScNoUJdcVpCyN/UfPsOldthHXmBtIvJ8GBqngB2apTQCuLSazS6l76XquVh1NOjKD9VQqe
h8b6vtYzM9oMA1PG7xOkupyIDI0hjNQdVOA+OZXuYp0odAhaAOCgqcvOix0Uw16pEMaYPmKOpn8D
RwpBi8Fr9O4FsGKJNc/uKFwTz2J/7RYvzErsSx5TF+g4dxN+Z6ZdFZO0o89EBsDZeP3IVKZ6nw+d
FSc+HtlggqKPCP4yNo0ZoU3a/HvbdORNa5baw7qana8jcQPeVCBePsnf5keTV2unYYzC6uhG7zgz
jfcEJ1EQhHpbirbZghMsPa4BLdCO/x70kz7NrcwOJM9P00a3EzC0ZY6sW8jXot/YAWkGf06S93NU
lj3LIi+LNtvq7nMiH+3hz7lFfk7IsjJzmKi6s60Z3yvgitj6k56wn6colsSPukHsODsOSB0MyR30
65Z9uv0DU/rvJLCZxk9SZZAw0SGxhBnRWH91VMbdKR+1klDPFrkZOPWQMOfCcWtxmVqQW1qrRNN9
6BLu07/WBK4C2v9OPveTUjKcAL9jrXF2JeN5s02MS+saNWztU6lBpUODqz+IzvgddeDPyVpN3fKo
maa9I+Gidh66uQz6TRXGdOkjZxJxu+SZZNSj01z8wRX+HdXwz3FbCYJHzhFh7WzFkJmOHKVtDdT8
B3/Q7737T3LKihGVrRO5FlKo/GvaGE+jqoI/8D/83nv/pHemQK/zKgysHfwzrUIzH+M+M//km/8k
mewMoyvK3rZ2QNBblMjwHgaY479+oH7vk6///k9652CCXLTc2N6FutZymg+BZ0Sc+3/u3c0f312k
lYncjesilpyw6c5lbOpSPvzrN/+9J1T8+OZ2A4NaTQmPS+S44rUFTRoJ358Fg7KUyCuv6rEXHHDt
WdWfmjdJvuiPvzJS4egQQmTtmO9rfZJ1094kBsDqv/6D3oMO/5vV/XPqlpPMJoBQKHe5ciOwZ7eY
R7gV/nubjc5+ktTc/EshjcLex1XymCzxo8GTZh2CNu4jupQw2jJu9HUazKgSXudQjP366f7PDxGX
7V//g6+/lRVtfhh1P33518cy5///WF/z95/58RV/3b+VNy/5W/vzD/3wGt73t9+7eelefvhiS0Xe
zXf9WzPfv7V91r2/f/hWrj/5f/vNf3t7f5fHuXr7yy8vrzn6EdqdJv7W/fLbt46vf/nFADFUQq77
zd/nJK+/5bcfWf+Mv/zysaMceEmjl+L1d1779tJ2f/lFGR90KVzbQMJi65Zc0w/Gt/U7jvMBLQz/
bBik1q/zqAoG+kZ/+cU0PjCvRwhX0ZcT+7VaKNuyX78l1Ae+oWxXOabOyCBe9bfrcPn1ifn11nBd
fvv634o+v5SIFVpe/W71/MeT5UgDD4xhWA4CesYD/hfX4LzUNisyjjiyun1ROZu2qBANDtRlk6vi
nbASwAekrR9hnKZHZRju86yG6lYAEp/ULOrPyL2SrRxKhTTDEuEewWT1OGE32umWBhPupPGGPkC7
FEMjUL8Ajac090Wu+y52EF8LRPzMZdO0TZwVgx9wUu6rwZFbWaQnhQThW4gYdmNybN5qSdYe8sZ+
6uvWOGpdZW2D2jWeRd87p86wOj+pCb1z+Ox+kVrWjYR7pc8DH93ktVqONIzOl07N4R4zdoLSYnxB
23vpu/5BMlzYm9MiZdComDfWEs13Q1+cgzhd6BNSx7dShlZ5OghQ6KM2i+xdNjXU9nrYWK+iq2P4
Nxl2KySZK2ajaUb5aRFwfJsqVlDATWQP58BxkKrXcG1eFwr7rizb4fZX7meiUL6eo1S8Wb0ev1bB
MmwqyTSCsYvEPaLk2fU0FE5LYJv6FsWwfZJdrx0sQbhGmywl575CEr1F4DO9De303IJY7oreivHd
5dnOmmpw6DDVwcos0zMBia8DZJwDsBDadwihZfH6En2dNJb4dkkLa1dEhYC5yu0LKvpgQnEyxPfM
T3KPkzuNJC5JgvB1dIlGPLffq6hzQ2z44/QYoZ3U/D5S3eirmjgrXxlaScdXJLeDMZaGnwVpjYzH
cLQT/KKOCq8a2y0XUux0HRmcp+OovDXxx3wzMZ92nlpK4wrAZ36AOib8vbcRL8KPd2d3kdkljagg
s1jEN302COmBZajbNhmNXVW67WM+mOVphXYlKPPEDWq0LvDNEiEH72TnT7llj5d8QbPvB1067ccm
QiLAWANfwcoiRaGN3lLmtJ5LTlmzUXqaTR4oaVEdOsQhzAwAVZ3oxLazrBin1KQ8uG5aJX4Ik/dS
FQibXZWsg3iH7iInQmhm8OfFU45uPi718kDIiL3JtOpeE3F8qDQumKlV5T0eBKTfMfEC2txOmlfm
8XKF5rQ+DZEWebIJOtvrkx59nyI8zVPcByQtOgPha8vyGVViXlw1Ok8192D2dCc3zjSZk59OctWk
rjRelHY3Mm1zVE5J4o9xvsLxWgbU7IZS3FUGCVI16d2Hns5yZeHCc91O58qwI5YuQvs8rp0zH1I/
FzFdXDM79lOWyuFi50V6r1ys1JYWqs+FrD9PbYK7ulQ6D52wb5fSKr6A+RR7FZVOwaRVJJGRjcvQ
lXn8ilTNmrdZGJl+LshOY0ylOHXF6HyabEz3JC4IhceR21mIWvu2OEo7JpV+zoOV7GV4KMoEk9wC
b014+tjDGR+sfHIOjC4LNnP3RyWI/R4i9K821p+KNFTtFJikj+zDBB/g3sng5324dm0P02W9tCgU
7oxZLz1m4+l+mC54X/iTge9NiexitJzxDBoUs8+AlAcJAGJUfSTul9ySYfEd0jQ2kV1nR6erBibb
992RFWNCi3b4WXx3KczEG5S1HDUsQqmvnFi/D4iK3hVdvdwKE8whq2V3SIqeT2H3iBYSG20sPMpB
K6rmLWyG2YfjoYF389jdIEhWCPH7+BwqYWznlQLWnB59izCjrezyeNt2iTolyO99N1r1fkai7aPE
dF/ZPVCxE8Cg4xcN5L6ce/3BWeL4Nq1sxsYgWtjk5pQ6nuxGoEYD4wCa9JY6kURr38zCMvYi0bxk
yuCDMsYt2eeqlrkHipQSkCcH+GarV3djBoqH0L+8DEpWX4Eda55p/SwX+wvS/WvoXhR79MzLnJ2H
wTnxXN1FWo8QRfYXh5xKjTu3maTT7UwSbhY7bI4jIHi3KzU7y2BO8uq6UtPYbaI0sB87C1k90Q9D
oG/Qdd2JMjm9SwoqhcsMbQYAleJw3EX57OLFcRuw7QI+40Uztfl6htb54iaTdUwWVV1o3PvSX4Rm
P2bkdl81ydweJlvTr6coympfZ0z9BkiDxY4Qe7vw5KokQqG7PszD+lhn6wM+vD/rVYgdCQnegGZd
M85wB9qxXJdHuy4UJB+sGZ64FoU2C2lcl1SxLi70e+i93ldcsC6+eF2G+rog3fe1Wa7LFFdH8QWd
nX3rrIuYCP7ka1OVnzlbnc/uutSdddEjzR4u7boRlOuWUP26ObBNYGULN/W6daCIOwfQO+dh3Vaa
dYNxAdAIyGTTcd73n+l9L5JMquEMZoMygv5GFVF6jUyA3StbNzJj3dLmpWF3swwGv3eIcoQPm4bg
qI7nBzQv0zEfW+MijKyXWPar4YWomvEKmhjaE8HwfkiX7gsa2/EcAHujU2ZXbnXFBos+abw1taT5
koEK4vqCqGMu2aRZ9Y37fgwE70cCQe1IB5A4blNzVPU2oKs8aOthUryfK8V6xAzrYSPfz512PYLq
dHKibft+MlEXlKclzGvfZA7OlZPgzNdiXd2ybTDegAit+CZZzzm1nnhjt3RnnFn6BeGamjzxfjau
p6R8PzDlenbqrghvyUrkjBYw8buBZn4bvx+45nr25u/HMF0FRzKyj+RWLGZxHQxLemmbsd92zJDf
dpmRbUDjp4ODcKDed9pY3alqDG4VvqBzRMHjD1U3BV7rKFhgC9mmR0JifBZJIHZOOdv4f9rpBBob
7XVTdOdCr0YU4ln+xWJq18ITXYJxivljBRfvQsObwaPR5OKrIZZyH4y1i9mubh6sopo26Fgp7jNj
zc8yWGPzmKc3QPbjneqN6W62VtZIUXD7les4CDJRbjjdQav15uCUQ3ROrUA/uKk1XHWOVl/QlOSX
2HKsp5pIySc0EiWhshUz+RYE84dgUdqDQ4z77dAK6wlAk9LVqMbk1I0IPJhekpwsZuJt6sI0vxdp
oDalMVZPVqkbG62amqc46mMeihRwmQi3ZWsas71LpGvsRZLirGk523EvtwjSm2TwtFaED9LJg11E
BQVhr8b5WKaFeUbwvexnImn3yu0UysRmIQAoMY7ImN3nYkWDkPf197XbBBe+hDbukHrEI9HiSMmi
XSeK+kbYbX9D2GHxdXa6YScNkX8hMMz94qo8v/Q2ZjwxafFmWlLB047sOR8a0yZUxBHHhsTULR4v
wrKtLI2u0jnrr6pB1puRuX0A+UZ+qeqp9JM0/iaoteBu2iuIWfZ6Trc8KL9U5lJTKPfOPbIaBlYh
UsTxHz7icR3eihbLhN2Y075rxiLznF7Uxtae8UHAYkRV5DVyHLEemXbod41ZkdKqdf4i9QTrJH69
TGFACHRRHKwkVl4eW540n5u5ubL6WLvGXnXIQ8UI0Di8nrSmObBlb40ZtXme5PUBTJ14g2YdsT1l
RbVtmi6ePUO3zOwqNbtW97gniPqJQ1KIRPtph1EJoo8RmvwtRlhsmwkJCTaIL7rrsjOjHiCPBUVr
RWVjjQ9Nu8ybXoplK+qRGttFDW1qDcqsPizdw2TQheUKR6c3Ty4ZlPfIPHhu8r696DDVXyFQ0kPg
iuprreb8aqq4PAXP/GOu5yZPbCWvo7YyN6B01cZoi/lkoEUiImY5QBIve5xG2bMxBa8ph1eWBy/U
3+2BsVgYGgvt0GFp7CQiI6sMjq4hS5QjmnnfkqZyJZNSf5C4FSm4tGS6jZxi7jyhLPRzVsQoLPBW
A9FrjCYSm9b3KWjsK0OUzRProz4zj68/mCSOccz05WvekampRIXMTVTLSxNZtFNRcQlSo/GybF62
4ZAHD9yAnGsqYA3rtFEvaIy6rWzrCLPblGz4QQildkKOri/lJTML/dxiEHnGwTNsByB13de1YYDt
R2NwEDaaOjYn3f2eIy/1AwZl7MZ0tfQ0ZoO8M1RjvDVUYUsCOuPoiNVTu3fQV8fbaJLDoZimXvex
ltkkCbtFeU+dERfXWIk18lUxK0W4lfHCHmH1FrURdZ1A4WD/ukKnkd0FnRm/5ew4M4Py7NHPJgiO
1rTjj2aeJ9tECuWr1DAeVz4HpVaxdHztmIc8iOKdmSBOAWbWt+Q/x6sWMj4QIiy2jL6p7ttxvNVg
kwt0vqvf7NiUU7nppwH1rz6lHqyD4UO/hKgBx+l1jKfp+1gBlzEr+IuTDS92NaAUtmRYQjqF9qFf
+u6wODENNbqXs2M28DOVPpwWCR1M0rHjO21EvlbG8dTqvXmFtO5RLGN+asWYbkWvYYVkRsUmah0D
0UcbYtghgj2Cnz6RTT3e0vYiZUKW/dClORoJiyE7UhT2tY0w4BVFpbljjYb7IlpMbkOfP8ZWaV8j
og8veh5N+3YZup2W5IZvR5n9EDphc0YfIQI/EWgeLNllFQSOG16hURx2rUNaWjM59VcjGaYtBFxw
yeOm3+pj6fgNW5RXIihBgB+naB8CcxvWWrhZk35if1QFrrU4nqztkplooNNBK30Rj842CvRol3Q0
x1RXo3bM3VKeHEDUrdFM8pAjVXsIOpfGs9Kt6x639cGaZbpPMdg94ZAsydxoTaxKw3iMs6C8OGMG
Zdfbi2g8ANn4mZih7lBjcL/XTbPbTCIOb2VcYKF2FvnEQZex/hpFl4D+ZytHlV7FRq4OTtCRsRZW
xXdG46lru7WyjwMYzN7GnbStV2vekkrr6Naz3Dl4Yo5MdjY2Mg1cjpq5KAjWSPFY6cV0bvXuzmJw
J/Wqfk6dJcHv3HwCBsVRKKObYdY+F9BYHvMIrI8mTLpnq6bZxCXNS2U7rV8JfbqqrKjD1cM4DQ9V
2rjt27LzCU7QSo8Hw85gDbPxXk8t3GFysTZz2AX8BZPjNUEb/EHo6TvN9F/bNXYysfYa9s8Jw27T
hihQZ7XPPedheTaf6xftub4fb9o7IOriVsv+CDEG9vsnxuYdeTN06TqGhPTGp/8T0D5S3ea4IIM9
orDga1a2cefj/ptvUhy+zHFcyurUoPyyfSNMo6+GtXTbSgbp94XBiyiV5zhAKzzOCTUf29l2CUwu
oCgrR98vVqB9ajuMdfyloG32OpOTlGFHpVuiHpvDVJf12cyb9MrG0HXkMQIioZb10CXck0+Pe4e1
T6WXJzsGwteEo4/1iaHCyxd7TIIjzsPsONSQmd2caR/zeGzOfVekd1GO5kZgJlpOA7vRQwTh/yLH
OEk32TiNG5TnzZMMzRVCyUX26Z8Q2P8Gz3xPCvvhNkqhu9KwbUBVaSNF/RGPb12XsYx1re3nTsmr
Io2PnQjUFs7B3QpBcSBc07rostMMwhli4Vtxb+0H4RifUe3jGm5KJ3ydifS7yjM5nzRltBcFRvvM
blQ+mao69zGSsl53l4ode7xv8g7Zda5VKXBKYiKRc+b0oHdUul7QoaDb2KEGya1w8G+7mU/FwIGB
7TxYipdm6bOaB92OQm9ZMcT0HU5M3qHF5R1mlO+QY7Sij+6KQ75fsP/X2P11/I0Qg/J7978BvNcN
VvCaOPb72P31SxFXffMDbv/3l/0K27vyg8OgQNTd0hLQAWue3q+wvSs+uC7rxrKtFdf/Z+BeWB9o
tRyM+5TLpvWeOPk34N78oJCtIRkgSMx2IUr/J8C9fE9Q+8eTrgDrISlsG/bAdJTj/BxVbmFzqDQd
H3iZpdRrKVnQWAyvZEcYaQWuHPpWOD2mYI17OeCoDaNl+oh3XnsojPhTyFQyv4pd9YqQNLwSZi4/
t4O8M4q89lAl3ga1TfWWB8lBTKW+Q6we1pSzwROlSX7dpdqR9rdCk92Ghyxt77UiNQIOzQFrPSZn
XwwZWkvUll6W5EgpWpsaETh5P2mBDWwUu8umsuzh0Z1n5U9BF3jLOFfXTSInRB3GMB0WPUggtVIH
OMqV1sFt3ekh6/PoOa6qt3TRCgf1sEkvPsXJl1gkX5EvL9s2yq5jKW8SFiw+sOwlnsp8N6q827RA
a5tCzt9HZpMSIxGeAlXn3lD21mGyMLC2WpDfJ5gOr+kLD3O/mkRzQvGa2Jp8Is8MX8Iy+oGM203S
VXXmLXYLOm+Zx0phxkSRoXmVWzubBB9j7ul9uItkHPjSahgmOnZ5dQ/e2hxRIgM8Y3VufXfIP4+5
uFWt/iU3JpTmLULG/SzoYpQrw4c+aeKnoXeyO0BPbZ+NVsA5KgP9zhoppj0ZjhFKw8IYdD+FOGLy
JAlHVASZ3KdNanppFunFISi0OvG7RJsdgD/dOTbsk8dmtMNvIqhKJDXhriLy49xgB41ZFYjJApBH
azzrTEaiuS1Oa6N6MoOEElXkQMfCjTZ5jgsDkaCNu8G8X3KjQwtkt2ciea19zWQJ9DgdrTIR4Jt8
CvYYOMWV2Tvdm6FIvmmGsNzWZpQh3m7Rpu7b1OinfTKUbu8jxpn3bbBE8cbWkwaHOGLG0pcVivYH
2AZjPM11kvtZMloMPSLAZsIKweBfLYfDCQvCYNzlYgdk8CAsvonLJjnNoSEvveTY81QQFp9nQ7Z+
VjvLzipHmCOk0jGYfw1HUfXqNeyY/BIXyV2TlQK3H4xiGeaJca1LI73JXSIRSLHpMLIxkG2Jz7kS
NmSG5twWKtf2zhDJbyoYtD3xNd0loOTzOGLCb0Edo3Se4rr/Mlu6QBo7iNsA2ucupikHOyDuBOPm
QZ/afNuWFsMPRd5cMh4nNDJin+XlvDdq40pfXXBOrw0nFdZqY09NvR0jJs63eNcbQ3lkgJ2rznqO
wmXacuU+AaaWEHCEppehC9mnosETlfGYu13pp/10aGQJRprhBJvMVyiEcWcDGtZmUtDWSHqsqLsy
nWQTIa3MBNOR8+BTgMVY1UBtA04Bw8bm6N4wEhnnHhLp3bT0r9Tpxk1am2+lDN3rtK/kxoDz2alJ
U4fS6F7wz7RXkTIGvyUg55W4uPGK4qi9y0sxI8230AnDo+HZTKlPiNZgK7Z8VH+vg8zcnQYtCJIW
qk1uxPFJJtpn6P5wT/a0cVPU7jU4yeyDvwgCWHF2k65f7piWBfzWgyEOVrP4SPZ7APaMOB5xlUqI
zU5VG9bdrqza7prYJ9z4yzzvgbxaP58w+YTBdJ0ZRnwUuSjOGqCOr1rDZoa2Y9ylVtFerCKkUxti
6EoFfozOjM2ncOIr27XE6Aktk29tkA10Skb1PR1C5aWpXe5kv5SbvLUw5ueC78ZkwCRmmuyJMEmA
OHoxf54sB3TXnmbxCXAKqd/Q5PozjsruCekiwH6BEeN7u5j6vjUJmWTTGaKPhP4gOxZWNjJ7CDtj
ktkdrv0oJGLBJA0UO6tX102NNStb6MIdC0+pGaBPPbtWZng14s4jbcU9toNnZju1h4pcaC2OgjOp
51/DxX2otNspGu2DcEluGWg2Zzvq/JbS667Pg2M9hd/ZZ3EdFOQB6hfR4UYmNepO1zlWynHycs7S
HRD1tBn16qu53OUdIUOK1xhG9ZxrIrlrdf1IChju0aYhJozYpo9Vs4pPMWN8dfHvwF5RvjGnSIQK
excGmUNmLRlUUPTYZkBHtcZiT1OHvTkzw0NNi4/bjYXpzsgoDRJjsQQs+jZqNA3kwdlPRRltF5N0
l9yhmewBCOrS3CDnRHOVuDguAqa9Xaukcp9x2NxqGA3xadrD3mVO7cPQJzvIB7UxTAcJILAP3jno
52yx7p15jK4w1sGwBupYgYgBEJk3U8lltpyHFuWf3zJt8IBRlT2HuPE5ybId3sT20NbmZrIHH+tY
spO2/po5IYrc1HiwhPxiRmMJtCjtnWzVo7YMxtvYOc+cKeqhX8Lv/39ryh80JP+LVCOC0g890+9X
nZe+SF6+/nPR+dtLfq04HfuDy5g0UxcmAUm2XIc0/iYUoXbE2eyC90mHu7fOUvubVER8sJCPOCSm
WIZlC2jGvxWc7gfqU0PnhTxftq2L/0nB6b53wP8oOB3JXmpbwhSuoCCWjMv+sbUKwzC144JRpn0/
tIfGSHuKbLvyQmUGFzPT2tNY6zPUtSxPxQBJZ+XFCrKo5ER+vsEYLEs9KTDKVxiwApDb0XYOHfJq
dptOWlqwrqRmE31gBVewTiGC8uXF7uWlhGg02ezY5vKTxm65wW/rePgze69x45s1IILHO35CivAa
YABjinJ+lbZIMNFekCht6um0qysECMj4422c4BDMrFjjbEyj7MpcZHFdpfNyW8AhfetRkPu2su2v
MxDmgd833lbsBzshNYrgypbhk9AHy2+0ofIlvvQN7sX0i4XPH68qvzXIzTCHqcmq10E3h6MkR/CT
RER+1IDQNg7GfGiC/K6K0/KFpIjuKgF6Po6Nmm4ByxQBe2uL37bkPHppOfWXKJumg0aew6kMx/4e
8yIFKaODMJozyenjTK0ZNtP0QPZReNNGeDxFwKh2LXcuQhbDxzW07K0mSPcZLk/e5Tqccqkr9xIr
oh3wb5O9bwfxw5Dk4oj45SnBwHKJrNh4MNPaOvZc61NHrs55iFTxhNVA38e0OuSLhHj4QkpkIM6X
sa7iG+iKiJiVGKkQOTrO8CDdJL9xquiNAdHKXwg+9wF46mc7ngNfk3P1zV6C7zMJCNhU3elTJKoD
So6rvhfpNq4M425YUy5ilaQXTIXus0QVfSbIQJ6AMMxjj/L1FY53df80IJ8t9BiZJaZ2Uywo2z1Q
GOtbZfX1vlJhfmynaPbSqKHF12VwM2ZFfQA2y/3OUGRQFZq4Zhz6GxMqDPFsJvxm3XDdh1bLy6vM
wq+MqYwDkTl+5DOFM1ZMuv9i8bgJ+QWlUnoD+d3uXSw+HwXDmW+LrG84Xcv6kwHqf5PNbkCW26Cf
UU8NG5Si5Fo4w7hBl49f3rCFe52PPZ76iKLjoEeBuemRi5ASY3/vR6luOqrnbS3WBLsODiUqxXTs
AJ9ubNf5GJLog+QEi2EcO2rX4jt4dFMNAXSWZy92pNWe3cYICyybAzJIQ2ObNHbr1ZQ1u6XQyGaZ
oaA1LLcbuy/1rVwAOEIMm9e5Xc4HUffOPkv0/JgvFLlTs8/NgmAQRYZPoAK5sRLlW/DTzjxV+yUc
PBzaXpMEBALMhT+K8qsVUbrKLD6FFtb7qtfTu4pAmB2xow2+GkE+Tip3ttHYaOVxcCqhq88pwuIB
ELQY7kgfGu/tovos7fwrHsGttbTntnC+JUNhXxZGVCGcaSQ5PHnA5rO+Y94QiAHDmWFNvx9bea9Q
K3l51nSbug7mh9CNcYaOafGf1J3ZcutIlmV/JT+gEeYYHMNjg+BMURI16wWmEYBjnoevr8XMssys
6K5KK7N66H5Js8iwq8ugSLifffZe2w9hcTNR5t+mLM9Nwp3ZZl+20sHIX0ruhy8xiBQ8YOmybVJb
sP1W3aqEgXcUCmBayZC55iLm/HRuGm7s0jZvmt7kyyQcfY0f3XswHYN3dbIMHh7etGqHoV6Vslw2
fI6BM+jzCF5qqaaXiGDrnos2hTLk5DeGICo7OezAr2A5utzUvAdog/dcb1s4g0u0UHscLndutMhN
5Jgt9IzIAVw0T0HU8NueiTuv5IJ+rWtxt009uKta6CA7z721NQjBCN+yzU+oLFeOVlrOp64ROkDM
bjqItAxf5kJbVkOZVqfOA+Ui6qk4FNno7oB5FJ+jLLrjCKSeyTUVF77kbOqS2AnJ7dd2spqM0Xyy
kxLiIbohZDZo7UzNkIPPLVYtdx0nrI7VoAAXhXb0PXn5kznWwMDnZKtldP7yRuwyCwQhB4Z8HQrt
vm/H88xCNAzVKh4SJLxhBqmzwGt/bUDWrvPMVSs1dxg4SnXdRBCo9ZUh5dps4hZTbc/3v4Mf2ULx
2XaFFHetk61T0Wd+zGyrFeEAmNk59Ur2K66OeP9M64jbrvUBTDwUyzAdZcnZ7UviSA+xZmN47Mfv
1GVHN5aRHoThcBPDGVZUKQWp0ia08wFiDNfhTVeOy9bsw2prSp7gWBcW9BD2Cn2+DD8enBmi+E9Q
xTvPH/gBsLmr+RVzGcJ5FOZw7AY7tFbtYoW4QwRx5bDZkiZjbw0i8D3JPHkRdjYc+emsRYddOERv
XcpTP0seTdM5G3m0LjUSTjmZQiw8mvBlFmpw4tr41GhCHaYytfYO7MoVpG3rReae+daaagS55qZ7
Told0YUViBqt2c7E25n2h2GEA0WO93UiQ30EyNHdOvlcHUuNyT/H+EnUZ7oeg3PCLzUvNi2qWeCQ
fr60dqL7BHnWxNZee2M4Yz489qNaznoe3ZRNbHDMZnAmwS3RolknpQC1yUN10sVBq5mURxO+wwTI
dTIYbeMOfK8ytyWmoQbylt/VyoR2kOZpQMaXTNfIpgxp17DcCCeP+tHpiMNGzmDD9NMazQOQs/pU
uT/OZI6/iTOH53pKXX8MpXGUHfuW7TBSlROU5dh9LBxDP2oRblBNIrvT07i6JqenmuONIOVjXrjd
Yyo8U6NOMs0NNmdJfT8PogvmSjYYkGDGyy5vpJ8YMzlKumCCGqrbtq1hG43GPG7ZbOvB4jJJ9GOj
VjNtrA8aCNJ9Dh2KrQ5NYnFgxu0jnaEc0rULvE4SFsxd7XlOnGVVoWLwNK1+MqiUj1XuZKwzHXvT
Wxmnt2nm3j3Jy+fJGe7IhOeMzPG5S5oNRjHoJ2b/CpjuqVlyrEVFat7r0ivZYhfzhmPPuynCPE7W
s8icVyXbDLeisceM9KVia2uW0W5pkyMBzN3YjX0wjlYRBYuVR0TrzTJn48sDo1XrEqTsRhf1rpT9
3ayJC8CILw6057EZvlvJ6DWN8lxFUb1B1PFWNo4/X86LzrnLLSyM17Kw0eLsBSZNa4lV2GLJMmer
PlN3iiuYCt5gZPEdeHAOzxF7Jt+p4IxhvlAVyTxhPvL4dXEVsarERqhZa67wxZ5x/2yy6hJlmhzB
JOFcHuBh1Esr7rnFzQ8AXpeNNYzyTmdjDT7i24q4wOaT1R97ftGrOutZbrblQYshf7RSZr5sjTYQ
wCEPGKI7JkR92pkaol7ZaB8K/sdurrPsNLozRzT67BpyAmN6a09BucTyxE5Gv+P6XR9cZwDKVI7R
AXzDMdem+q1Xk/M8AKQNjAG0n5/O1wh017mXpnarWy/U9S0p5A83K3i9XlOtR04ff3Lsfa0lMwvj
7rW2m496KOnoNjqa8PKa5WGqDqHQtReZ5O4r1AxtndSx9gQILsjtKur5dSQ90tig/aD85mtulPb9
OM8QwlRBMt3Lm/Zg1ykZtrreMVrYOzL8Nm9qHp3CSKvuHJdDKiqvWJaif0F6qsm2us1bmZR6kMoa
OnKDPMWDB4Qi++Z2gzen4bOD7BqDhiBc52kb20k9GhksibO8D5+KOa7vRWS4QQ254WI2lXm2E4J3
3MHGS2lkxUsTga8189HC1S7ni0EXNyJIl32Xue5sa/A5v0Rrw+00Vhb2Zm7QlaOsE7sEBAbE6fwD
lCFijT5E4pKL3t2IUTRnza6TZ4B+HBZswgOjD6OzTjR6G5m5OOvOzDca5qtvx227D5FTdwI2zTuB
ad0PWV4Gozbm31bde2fNreTzTFjWB0bEktXs2zevraNLiofmAQ3FOIyuW3PY6cnAmw7BC8k6WfNd
Uau2vR6rRXzfKmuzNDLmqkZGuo9Da6eBYj875hCu7LEuzvhR2yNyDDHZMPwZi7HRr+xAe1NkM5e2
yQw3KVC0N31qzGNU5OZlRBZfY2avj1GrbG6eNmo6YfB3hlXa0FCMf6ouhA3N6LePZ7e8taMkOQ96
nOzY1XMVt4r6UGJv4LywvA02Z1dnxX6XamPBEvjKvEs8/UAsXLJr8BSkh+Y2FzEJl0m2/uB0+cFd
UqicleHt4X6ZJzk27E4biSXPq5xj6sQWBpOuDJF+5l8ZLl8dAE48Ek20qkY3CljZ6z5/S+JbQ8ST
MyvCYxhHZ/hE3Bl178ao5jSwXYlemcrkJdHUHIxL9laCZl4lkXJuqh5crVzUBgLovCLBOR6v433s
d8VPPVZb6ebesewQYcMmhuGMmP0cx4ZGn9ykw+Dh2xZk8Ix8u46LoO8b/UTQIl3VhlE84Ua5rlzE
8BwJCca4Fg9qjsKNFW7Igm+p4EkPYT7cq9EOnGjksTJzGYcZrEX6fJ5DggHsiVCb5ulWWe1npONl
VywgsD0MiFZzQw82rnambVSuZtFNbOKiqFbS5INKnhrdW9m3PR3ISyzOEU/OdSYMcb0VJJuy1rT1
UGkw5a053Lkqz4LUSpr7ocqSQMB03Q2tt6w1qfIdZ4Q66GCP/RrgxG2/zBaWDhxThYxuBpIwV41d
RIcEagXYEIOHepwqwwj0Ei8AuW3jxTC4NlmQ4+sM33NWZjDbKy1dceXdxeUpdSmn6KNhxBGuXKww
2jQ8wDAHGRoafHlMkHdfuBEWjS5YgFF4kOoJz9Cg7vNG1y6TJXEq7RuLiDtxgwbYB6Xq5zJPi7Ni
zfvO2decKy1jwMXltoKejKVnSfQpWuma99qbS/hs6NhO6+FKNcFOxmSaF7jeiibVtzbi+xbiq31p
iik9zJ3d7+Vcyos5Wda2H4zmy26UJwIbF+FbSYnl15TnC7Cmii/jwGOTtwZwCHbPfceL3HnGCAjQ
ttJVQrQn4AdYr0zRI5ukJH/ocGqcU2ht2xi5cgEQ0Nya/E7vEbF5MYvbPUfG+FNlylgzAyWHGJL0
7Uwm5NBPobciCDqgGEg2YG2h6becs/o6t/AYce8AijlrJ03hIkozK9rAtYrB99dw0TPdYwePPM0F
XfG1FXgzH5xs0ta4AYg2FGV+I3KxhuzqEiiVPLGGKNnZ85AePKxZK1YUj+AuPojE3ywzUW01Jt8Y
t9TeqZubq0NxJeaJILk5vbSMPS7fYTJY803vze9lXWiHRMXx3wo//qe36P8faZlwTjyBCmlAEEL0
k/q14OU/VzaDj+/m4y8k4f5y/og+mr/sPoafLPnL/+b/CD7yj+Kv/ypI+n/WPv+vf8W/K6HmH6zw
CavplgRDwsv4uxIq/nAdXXLWUNt8zb+hQv67EmqI68Jeh9GCgmpcH6P/kEIFETzL5ufxn3P9ke5/
RwrV/1r89c9SqHRdcPyCG5htGZIs2X+UQrlUjSoCCYi5+6mfyxvvUd+w6IUowG4uBCm8SuRGtBfz
qQDL2sP4fWrrZJPkL+HUBQmzlTtYpD3ydy+ENgpqlWt0jxzqNtuhoo26zfex+zlPVhBXkQLP9tJD
q08oPZxxJ4rlway06xxwa8bNxtQOlfvbMNwBHHwcjHP0HWOZLeQJ1K5fjExMPUz+37ywV6DhfQYC
LmF7qTCweqzGhrwIZoCnGapMbrOrt6eeR6nagBcTlJ5tlN7xMO2z8xTzmONhUYyfwiue2k7c5/VC
9idyXF+ac7VuHbWyiq8uu7VdFCsYlh0RO2aEiMc2kgIr3NEx7nSlmBaXvWk2G3AtO81Cr2VIXdk5
c5vO7aSqbuE2QEWKmqDnJLGVuMOA7k8Ve3TNLH8kK9xVUVtvgowJv6b1UDLGwrJT4ciaI93M1rxq
OgDldhOgGtyYSXfX2eZZD82v1LHvppLXyk0U3r5uPE/J/FRqy8bIvXVkAdVUrkUThu2A5cE26Edx
chflAI1rUik+vKNzzcSspn9R5Kr/H0a06/dOOLRWo+pb6PZ/+myR9mmnpMSuNC35U9PhLIT4cjcN
nGKjvZYGqlzm2IcOK0VW3ZJh2pIKQJp1+2BGa/bzdkDDCr29nWQ70CebpB83jaIIsg/NO3MoN9Mk
H0wMCb6Cx1abybEu6B3hhK+Koz5vdLgfYLFIaiz3Mot3rjOuG907d/wKkWF+rUZeZPqm8TaHvYQY
m2+o4GEAi1eYdLEAmkGp2pPrOQHWkavuROmMuGtksxlM624W3gkF/QaR0fcmDOlx96jYwfKR3C74
V/R3WyK3LP2hthcGLLQwrUR2d5yJQ4RPZToXm2pITm5x49S4b8OG+cr9zLt5l2ViF40tPEOtxQvR
L6dl6tauG34wV2/KAp8WPxDACyUOLGoxJVvcGyKsIo9G00CntHatPj4W0/ui5HSswOKsFDuBtzo0
CbfG2aumzHVccUIqPiKjbW3w8O5qs/m+8uX8IZ9vo5m8FCg1GXhMycd6vG4Mln9R/25czYH/4QnE
p8R0QMS5aJ/sg/7ELljQ7lOM8eEaufkn0vqXkLcvbPT3GgrcMjRkJJtLHdKJ0w+3Udvs1Tidk8Ty
dUwWGy51pB88mgbaat8s3u216aJJuksLYD+IO2T2ePitZPEvPt3cAv70ujFAETVmc8uk5bGb+hOu
omX+qAZdhYB3GwcRziR7wwuW+MsRP/0mk36YxbgKeS5yGdrBGGPtqvcfBv1uVbGtY8owHG2RflOT
p6sch89sZKxLLNBOrwzfsDPUwOGBB+vWzKa7RPWsovWnhdgUOKZvFOcHWGkIo24XlDEUdNK9/MV2
V64n1+XROBi/oo9RvLtOwyJJiAQtFvG9Gi/xMNyNbn+s7DDyGQBvYibqjW1779hHdMCCwyPNcLdD
ho7Qy+q30JBuqSB+HDvt14vNax2g/Uui8qFFnMQtsm2GllCu/sudeBtzVfQKXkFU75vWQsH0Vl0M
y5suMcIfnu80n2Os7WcsEBRireGtRwLAwRDTJStfCuL9I0FuK5zWuexucAvftR2nRyWMQLneTtOL
FGpd/6Ka7qkmiGoX1uuS1k9RwtoJj3kw9EQotG5nQu+tQbcyXD9QWrsThGCKTn2Fonqgme3QG2Zg
E+VulAxs5d5FhdiX1XjHbiIwMvch15HdejqasEmugRkzDKFHx2LDr/4k9Gw9DiOnTPKC7303OASM
HKaK+UaUpy7EwTXLTedlq8wBTdW+quWBuPMqpWEq7o9ele5VEb40vIXb2YmSlQr1Ddu0rZsu63hE
vmjM7jeliXXq7LueBWPdqLc6Xzrfa1WxM4yMWnYTq7+yne5F5c59GYEUQjgMioauMK8ayAGpL1ri
SeEYv4mb7yG8vljoWEDrvt1I20CSKHwQmaeCryEGhvKuo+DLQHZXZfWQj/YljdTRQqljW2SzW4En
jH7Nn+8oROo3LeJpGFHTnaWvyhh3Juu9vI+hlgGtwDeK7B0Xr1ErT8zUz1nnlr60X+VSP05537HB
7Pd16PwuhnkM+9hejyzUiOBFx3myHeSAGYpe5GZraS0nEq9+bZe3xN8hCjfiw2qXbG2MzaU054+U
ydInkwTi0IT3hWlulXjzXWN1T8NC2Ql7O/anyVpL9ym5J9vRCxZlE6EX9ai3NvpsfxTT9JlPC9n0
gohYZu60cQomIe5y+FjErJ5zdFq3YUloeRe7126i9I2ss08qEkZ1fG6H5N5EqYdc9Gyp6ndJjCvw
ezVN3sM0mySYk23Zkd3X60uofQ6p++st4n2KJli600bvvS8iE0ECFZ2ctbyE3k/ucGR4a0s7N+65
0s/SvC36ixqSuwZvGEBy5JLLAKSYxOpTTucZhZcU2XSrwjaB4U+BoX5SzGfF6OJLe3W8x1Gyypgs
38x+vSQOdOOtjx6cCK3VbXzXusd+BPYZ8ag3+LhodKJdsFUDf1lOgl5KKGBQuecdvJw9AS1p5es0
oXNJ2ZwPt/r45clqlTvmawfbzp75XqfGKwvafBpXWP9gkoF5SeOXOoQ81icyiJLPkaVQ3v9Oqlzl
lfc5AUq/OjI/tcrewfHbpYn+PYysp3qPoSwtPRrraMOS3hgYc+13XunuVUzoFt5DC9Q/f05myPiT
MVvfGkw3pmRSbCZbRCrijrIpHuMIPWBR+nWj+FbO80uZUkU6KZZuNB8MVZOszMK09pBMszWA1mLt
2ICohrH4KnvwrYuz67B+24QtVoIgEPeq6QHJkhIxgeQIZSsHyNCxjuz1Zm+jaK6wleOydD7zYTiQ
5fxx5/7Ro6ZtVStjp1A8grLlauKFeboOnavFm2ojNUB8Mxeudvmai/qprMzfVGQQKrdRZx8sq0Q6
aG7SseLpS1SqZmE8d1uSJhD7WJptGgv6nQW/ICB1mASdbLRVawEUxG07+/8rXkKDjjeuaZX0qOBR
AmW9f0xE/tosUeHnJeCAqEVZjPUD702C6MT20qjCGfsf1h+noHRBYL3zSQH8jX/zPzCOXn/E3/ks
/4+wVq4O6v9qtrz5+I7nj7/cNR/fP238zxOk/rc/+reZ0TX+cKULNkVHYvrr0Pj3mdH6g1FNCIE3
1GCW/AdnxbD/cPkDHjZaCxgcJpp/jIxQWxw27Z5NtF+6eG/+WyMjU+ifbz66wK1tGwbOakuY8k9E
qAQRiCTl0m6mrI8tCoiieKu3TXyrIZQ8x7LTX9yaR/aKTpvslJgkgg5uUXV7kmjqobCM5LapBy6Z
9ci3Uyap97gUNHIQmwIiQly57+PnKCKO5cOMcK9aP7ehCo1s0rD0oThfqF6anhxZSq4VXAuBUTwv
qrk6louRQFWVP0ZLUXz3DN+3jcixfluVe7CXJd6zSO3v8nTKGOUcSa6zxe3KVzBmG9wRxdvGxH3F
quiK5ehiGBWrpnfne68PB+TnxM7Kg9HUF0il+XLhYVOaezte8odKQISl8KoZuDSUuXdYrJEtr4c+
bvNQNeJhb0QZFTGI0dW3prn97M91wfMUtTzqTv1EldoB5KLjrOeRPNr9DKbx28LBmmwjb0qHZ02P
vO+SnrDP5Rpw3hmNV+fcOMx0FalRszeJRyQv0OzUyG+l6xTjYdHk8NuBFCwZefP6PcOY+VjaRu6b
TejeG9YsWZaofWyb1+FbiyvBctHFMEQb4bA3bShKfg1xMGLotcXix+QxA3to2GYp/BmrULdSpplZ
PILtTd56VLLvHi/i1yRa55w7yeysW8qi1mE8RkRs82o8OroBoSciT+6nMDi3vCuWvuoY0diV1YOH
46ZadnKAhgAAODphycrT94UPx0UpYCV+JwrWow3iZ6lBqO2WCHs7DyROfWFyj6p6TrAsIpDfm4VN
ADA1DBpyR+egVSqiJzf96nM+LYjx9MwQyEfYQOV+cLll+sBQyW1m/Hf3sJ5XSluYByNrKj9EeY2E
J72J3zN3X8DQ8CHXRZua73HlkLWssmHl9NOnqZdkMqNB20FDgJpCTgFW6dLFQYfN+mh3+aUyVUJ7
aROfWMnIe8eR3lvTZMlNBK7TXpMWjbd157hfTW7YapUKLXsdAFQyvBlyQkYHARCtHMugMqsX8ANw
jmeEk6HXqOrQYhna4mOpJ3/OovY0hkMC+6i4XMsT1qybrHprqc7w2dFBZ7CGt8Zy4M1WA593j84I
AvBDm7obtwxdk4K+fPmQedzHLxA24mSVTLGDLhOjZfiTro3jXjgd3uuxX0yKd6DHslnEoBYRIRji
15ZoJuEgPerKDYfwMJ3qOdI8lO+x5nrgGmZMJZ9tAAbRRv22bRLd4S7R2G/m4jRUMrkRbDLMaL31
Qr1krZ2l1aIXob7G/WZC8pOBRZh9JjUwmnIzztMsCGjxiya3W8BZ8GnBK6azhS22BwfgUmBHMazI
H2BRW8WFvuf0mncK9fGFBggWccLJcNqxtsOkn9BUAn5z9pjrqmUsd12cdI9CZXLvSi+qH9K2pJIg
oQRE/YywYE+o9lyxTVkBUGOJmz03vFBMMqVKf7IRcMbaDMMGZSKtNRFE0iE9oYuFsb6lhDVbFb3O
2Jgv2W8DinmV2+ZIdbGq0nbPJ3PqkTQIzuqQm+8bjCLnopDy29amwtiR0/OQtlFFPk0vg7Cax9Qc
hdjwBpihHtqdNxlPxIH1J6Aji/AF2PsNaJtoJ0VVR0B3KEtyZEL8e9GxdQchS98Bm9kSk42eO1KP
wHnqkhYNWmypuAo1/iXLbj+b0gIthtHjbRgK92bAM/6CNjXn/ijH+dyPRnooGhPaUVNV05rnUERv
JFyLna134w3lgR65AspuEB5jb6M0e7qnvGimRLcwLvlQxNZqpBYH20oRlfuwNrzWr7IJr1s9s4bv
xmkltaZ+1AvDfCGMNm70BrgzNiF73ydjRBUsR2S+hq4sPqcId7ypGdQuRokWEc92l34ryMqcqrLT
VgW1Wuj+JT0XsVVUGKDL/kMw37wno249t7Ge7u1+UNSJDeGF0zJxtzXMjMdSV9Nn3SXWN/Gq8XHE
lUH5UPHg8Via/LF2wFDHQ/mgemsiI7PE1aGuU568ru5EOz3HAY32RZiPvQzmNqsDJSEVV/WNmw0L
FVCZ/RbBd6kD3P7tkWYIpgiiPzjkKYcToSfos+jydzKPRH1LKRjLhNGb62zAZUGja7nL86EEBaDG
s8RwDbqn7HS1mcEi8XCN9J+qTLRTH6rrIrqI9Oo00wlUBdSXlU91NmaOH045ZxfRWmtfWf1wTNM4
QoegDlH6s+iSd0mHBdCx2bxRderdshsivqnb7hdHc3OipLh9U4M0+WxMtEZVUxodc/3a2lGT0b1I
c2ouJMH5Z5ZA3i2vpXvPqVt9TpnVUL64x18Mh5hGIueqA0nvbJBsf2zXyJ7sa5J3DPOkY63VF29i
EUswgbHfIhjIbWlQTZmUWFqp47uLvcU9c3NhU+YV+eusU4BVeyQA9gWlZX6hU2qaeuXA9w3PTKCL
xL4XlS6oSWITc6/32lI9gJPVDoZVNu+GTloG4bVfmHLKGhz32JAk8eGQd592PVjv4JGH+ykjSruH
PpO+4m64EuMJdvNlVFbxWY5t90XhEfJnO2GZOLR0pSneVfZMIM8G2jitmZyHKTMHwbyD6UKLAf/L
1EllytXfzHZUc5whaMDprSSgHOqagUXeW8qgMmBseTLzy9WfJ4L/3RrzBI1D/Ok8YElVo/NRqbal
QaD7laVHV2A68M/CjPtfUCTDnuBWdRrtxjlILanu05Itq9861HIThx/UEz7UYhvXeXskRyGQ3kOb
nZfDD9KbJHtRepbFNL20HDYzb057dQHyCoeYf+lhhfJ2jcpbtamouf2ovUKxa5yY8Jnpwq+unQDq
tYjDEd9YqybcB987vdM12Rz5xdfMTfxxfNl0drO0dsg8g2heLlxMY1pqIyPzrcSNqoBFAPIbPzPa
sngv32llonxRmsVImwULT6bUAYeQrKu3ouzIWCT0teNylvJokXr7MPu+XQ9hAzbZhWN8jGhEvGrw
Mt07vKQ1YWdiOgr8yktHoulrESUWBrN05DmJ5aCxUCntS1zO06lpq+KRnBivrWlKeS6vgP7VWCXt
vqiXyFwbQAzueOqjhjQOhHguOyDNoDpHT6GeXZ87I4/J1vDgmuceJuom5NIENEMV+QoDWf3uJoqj
xtW85bbJa2kFVT/1H11XyrUT499Z5XWa3poJ61X6Aq9ZwXi2hPCpuphuAIj0OPNcsTxFS+c9enWV
utd18HJOZmoli3IqhoA2cetVeHKIH1I49ne1hVK45gHjfnfcLTu8aWIOkYwm666IZnmgOTQUfpJ3
7s4sTbAneBkYSiPes51IaDuUtEq1QJAa5z6hUoooILiPB5tTh/x91D/HS0fZL174u3GOuLfFpEnv
M6OjkZNcs2y5kmhi5mY/QNsnoGc/QBhKbvGu0ZiH8jzfYuNIKZmfzEtd8aDe2Zi6kEc0yYpikNo3
Tzy14Xy2N8bsqp+rFTjgKiQpG/RKfdMKzb6IfrTfy0XR9YY2mqzs2mDhM86dd4jt0nlLnWG5o0BN
+4Skrx7EHDfJ0Wi7nHjB7Px6rkiqE6YVHBxUVuPXtabueRkn9gALdkenkoAnLXDmaiUcMqlgYRt0
saTgKbSr69zGT6W0J6xyRK+ytmq3opPdMY8bb+XMuNtXNQSitT737M8KI8twwOZjTIPJML8sbki5
QKxoi3dmB1EkzhMgMHqJMbYEeRnQy9SsxyJKjlPUir2e96+TQMwOIZkFxBp7XohRv4e0ozNM2dVh
ik13n7CE4eyKrHtwEt1azgbtMMk8lpjYZ+5jWvxspGT66NmckJNKJIXW+y0dFhe22eynKIzWtdvR
76FBxaAsDmwSLvufEMT8rWWUPP9mj2QTBY8GjbeA2HJgTCNXBHIY00BqzSvLuwkO375WFVaqmRIT
vR3TI5XY/deYdtW9o83Y+MOBq1E2OeWjxdm3sd0RfEzmRe9cZ9pV6cUXat6ZO3te6LzgAB6vRHVn
KENaL2ALVV6z+FPUt6feiDipNSwnYzKSlbS7vV66iPKcxBRgF2P3ndaFGNdqzNx9pmL3XdUG9hjK
ErsDniptpbEXPTa1QQt1iSONMvPhY3Hr76XSuFtRenU9TpnGqrgI9zbINTAgxrJlBIo2ZO2ZapPZ
FDdeIot17FCghlFggB5JEUISTvZ9lwtSyjU4lSNete4kqrjaz1pVq8CVVOTIRZLH05R9MsvwkY/9
PSuu4zD1z9TMWHeWg1fUlRlVGWkKNkBHzOfXOdBoFykGt0XFN/TFFSk25T57Ls0pfhGR7a2YPm3W
ZEX9ZOPA/iAMPd3Zi0F1o6Dk7IYeUGdnG6O1LyG9m1uyohaPNzUtb7YhQOu1zS0F3GgEbbfrdewT
KfG8gjnN7N+5dQJLBJH62s7l8Fkt7Q39XfWxJbANl42uCB4xFCoYXig+I64bK/pJ6cbrZ/eGix58
B5CaZ2BN/UMe83dTZYMoyai8qTOSfXxENUlEIDfOpe2Mj0BRhmCmz930+0zrWKm58tCxKFgXCN9+
N5vtp1sk0SbzHOzUXjg+hBEseOF2YsNigdPNZt8Gx85+cUlzstnG+DkEQzOQz+M2ckdNmVOvc1iP
1Aj0CH+1VrNKpBK3gIthILrJUa/jlc3UxjSsmdV7l3N5CqD/Db9OhoL56ESTC0nOKAomk44VR8dp
8t0Y2sgCggqxHYDlAuG5QZ7oTSMLWUapKrrLcZ4+hwnbVYWtmMSSabwbGMFvDZXp363SSsiTVka4
u+L3sO+ZbjY2EDBBVntKntOrkRVfUWUkD1XVFsWOdaK7ZgPWVcBV6uV1iCmfcFCA9lOPIRmfllng
LMYKtbsKJB+R1HSa8xYHtO4wkQSk+ZkzrCsI/ONmxvM8YjngfAHJkTndhwElFZernu8MmVD+XZLr
btuuWEPlSwMxorMw11HVZbPKfKydudu1xWIaN9E06/giqSdt1pR/gPnrRG5qG5MqK3hrI+bmZyBY
hiBso3mEmMJrCsqJTiNaK5gQxRvRef2CyUEsra8GT/xWYgLnh4H9RUy541ABbhLtSjtHvSZFwjKT
Jtly4yqW1UhaE2VgjjLzx5Fyhoei0wf7lE8wq49lPKVTALY3XyfYJFczqsS2M8ER5jV7/ZrxbWsi
zhGJWBJWZyZQlRuGzuYd89ZSbsYRTBjFHeOK0Ux7rNzQPWnEKwl2KoqqsMW985VLGgq0Hds61n2u
brETWF+Z6t0XlBnha5xH3KQruS0IUJ+lV9VfFnVtfJm8yDxNda9vdC/OvhVdEOGOciK6K0XcpAR/
ln9j70x6JGWyLPqLaAEGBmzd8dk95oiMzA2KnABjMiZj+PV9vLoWpVKr1b1v1eZT5RgZuPHs3XvP
FaRhChyxFF90LAw2Qrvg66SGhxR3OY4nVQjgh1RUpewjypayknDWg8cGvAbbqHU6+QD8msC+lNno
V5vcm/m4k4fC5ZDY1SCOPTcxta+wmZYHExg77gqfzb3X6fFTQFJmVO4bKpzzvizfgJLW/jZhY0mG
aSr5fyswTtsMtL3c8J4u5Ln1K+8rtZAruzFLQQJMS8GEwytqCXx6Mr2smmFeafmT9mP9TVZO+LnK
Gl8MIDrrqQlLgbnY8+htxLS/UMY2MMICk+1OTOKwilddlNtkGXuud3Vrt1sNeAG3CZTbH1676EMt
R/lQJnVIw3eNvX0/BGMQYxH2f0n2H1ZMR2txkXCga055N/xU/T1m5Ej6lwAViCeakMSxrIaGZvFB
lC+1VbbHiQRGt8067h74S2mF5Fsi6yuUvZRW1paqZXilhad3pmqA2iVuZRlyB0NS6ZOCuwdsqXLU
oQBjDQemTObvRnLB4isJMdkuAYkwYKsRX3Ug13TrUs1FhgoYBuXnBVMyrkrnLaRK0+y8IZTMCbSp
XGRvaBBMIWx8ufQ9sLfIZ8vZgzSwrS2dPEN3joJx/abqkUsXj6cM44Iguk8AAofCZ54P/aGqXXlm
IRLk+zoU9YFtbfm7biv3Bkwee15ZjLgdqj7o5GM+pgTJI199aycbdx/NbyDppjVs8BJZQb/wiI0o
ghOPynnAU1pj1AzvhZwmjd5QebjNIyfZxB8c9TNZpoE9iOu27pVzAr4zcAFMn9hnK+cUzm1XH9Iw
MuIyVWZc6Radg1+dP3bvoElBqhV5xUNduKz0NvlATXeaSXaP3AWsYleQmFNoso5I6QjKg8vsduxK
80iFD1CHwN0GnJ8c2CrFtVhx/q9xUdNQGhNaWoNtWcMCw3Y9tnZscqMfcKzO6EpLMX+XiUpi/Kjj
dz5JnXvtbHs8pDrtxyvquvGZlwMRxZbo09+Jg8MQZhutr/hwgG5seS1xrswUBVbvEIK88xo1KxGy
caC3bOI1icVcRtPBk4XeWW5Pt57R9nIla4Xoxy3SwpHczW26o66pVDs3w5rj4u7QaN5t3XFlQr6j
Dicbdyb3ktuE1X7C/KTWXWsrop5TQZwG826Eb59TFZtQWM17iwLG8boQ2mq3VstbZksbJXu0vLNZ
JhEG4RxYs4hs1jow3Ze82biCyaUmbaPw0YRgAuShoXWS8XRKWRYtDX/hlEBEcuvH2k/2ZeX8NYVF
yiAMHDaPVE9tPKvBlmVnCnean5W63Fil7updz7GZbuTQWs8pV43ww83XZZcCouQCoyB8hpNjrD3X
eg8XklcvPwjFUnupIKK+sMWlu4rBtY2zKchfijJcjkGIgLDPgKt+6HzUl3Ux6YeqMibpOtTqqWzL
T22JZNfk8JRPipfILhndYZO2g0lg5iX1F4KO9bvJ9fKmymi0YtoRbUZTjt3lApsN9sYcltUDd8g5
BMx232UXJvrFMNf9tFVYva/2jCqKPaLfcVnLYBsjNm0HUoMosAnMRCFB8G4zIBCO1U57thb0QrJQ
uLDSoVNPkH3pMcmNcAUbgdk3mNaj4MF9wcSrX5KV/F+mqL6NMzd1XzvAQAg8OHiB/7jOfMnaUe/p
oQrT/TqBI9lWVs8mytG9XPekpUV+DHl8FR8jI9hbghhXlFiUBWnQ1THrVQtYREeq2kimsM0MvU1e
uM5pWLLXrPUk8EJn+bKTfCeIfsfahm4etvRX/kKQIdgYte4nM9ns825TpJQKriYgd4pQ31u00zd0
5vCNWTQFjx1lgbW1kaJIhxVt+00GdvM3cpmcUV7YA0DWsKs/bo+DexsKVca1nFn2t2Pebld3Fncx
1UN4hgRSHf6favC/6sIgdvc/ybN4fDO8v/+dPPuPX/lPdRaalvQj9BifAAy1Ftga/8k2kPyIDQnd
iUBt8ZMQRv/p6HWi/4DkFgY2Vsj/6sf4J9rAcf9DuiKKIn47rJ04ff8PHRj/Vt8ET4E/ApseGe5Q
0vIm/43ULllCGmdUw74bMQ++ZmMYvq0BCPSYNZ58ZIMQ9jFNDvQo2FyAPHtQu3JI/fhf/tn+G3Yd
N45/d8fx1whCcLCQwzwpwn/8Tf+le8f2jcytJcLORqD3o8DpwIY2Sk4mrdy3scij68z5yfi0AaA7
E+Ebj2EZWRCAZx80aJPvLadoDk2RQVRGlERrIrZNNXtOIJU2oiebV/RpZWyPgeuMD5nK8YWo1i92
yEPuM9Qg7GcgmyDxEkq3WmulMjgtAVB3xRTDmVh2NbP4lnay6RP3ZEBRoOTOrMIlukiA4ki3ruEa
y8/H6TuiMXSJnL8aC4j7qLwH2vOsI8lc4m5rP4gvlPzyBlQXE+dAJI6NgN1eZmA0OQW0PyFcrr+d
ovPfIh4CoPECVnMx9U95WfCux7qSU7U+NT+R/PrTiMD6mHkDSKTGcQlKwFyXkTc8pVIksVe7y85W
4lw2+khlFjvOUabvixdxV1XcxreecuSnM5JuaKTtvmcTsbGRtjnsZoIVE4fjtc3wfvFT7MMcgDFr
pqw79lgLrqklppMB0RFTtrOvl3SJWzJal2Ww6KLIvXSnYSPsoOXf3TsgovdLMFFdQoE2HHI5vPmt
reMov9Mh0jZ7LevJ/wxYMu26hdo3Dj/7qHux8qW1T9SAECWU1nRLQau9jbzuv01Ta/aKkkVEe8/e
dBgid2TS4P2sZCXbSoU7SVbl2atCLlGJtMbbBOP4nKcCDBOtA0S+bl7WHsPausBxov9pRhs3dvAY
CO4PCF6ps11toNDMjxu2xixAizo6AFkdNkHt3Estl/IIXyCuk7XY9tQY9rJ/KsccZ1qWYMdCd4mn
qsuPzEBZrIeufdBFMXzm5OYPdQ98in3MsGXssX4GqLC70NTLQ+VHhqAYz1POYwUUif5LzTXo/l/y
d9oN0WGadUrPiuXiFXbMcks9XMNl1jjP9iycp7Ey86OtsSq02oATWnW+Ia3+mJdgjrIKX5JOh+G5
LH15KPFuPntDonbtStC+EvjhDBiyp2LJayIyLign8iu7elSSEhcXcT5r05haUxBewaCPzaT1Rwn8
l+8mHrQaOvYOzM9fQa/fjsVP9ZZ4AdHLpQtifo+GfpRWHs0crdcZtPCp8YfwUNd4WgXaaYPTM7gD
JqJo16U2pLwZnnOX8tLGG441LV3s+YCnw6ZBMuz8/Sh8NJeVVckDXZaQ9vQciE1dLYSs6IU6L/cw
/ihmRvseoLPBXWbX/cOs1/WAGubfwsZbDooeHrRh6dzSMHuMOGR2bug92iOotQy5EArDeDGOyH8t
xLH/sgjGyFdScOdEa3JduFE8roFoP1NO/aMYS3nujNG3evKG01obf4/MIh8ZdNmxjn7yktae+HJ1
CBJLDf6RUPD4q/PK9oWTmZUfOdcfbktFgwOZli5bWWXAC8exxqSQyuKEekac1O/aTRKM43LAJ1lN
cZYqQE5Yjsd9gma+9/so1A81dRpE6bpU3cZJk7GDYb1XKWJh1oSsRxMywVun7oIBarN9t+yORhBi
EKToTJ58CDSLR/A0zQo/C0oYO8WS7zMs0cH/zu12fLbcBnqta/fdR9/qFWdhkj7KoavOvPzMLRHZ
sudMA2y3jPV5Wqrsu3Yo9diGKfGIKjOAvmcRFftVsz+mHQcK2zXThX8O6IH0dkJHf5aCds2TrmtY
bxjkzmHZ+59eHgFqVk3lbcwgqAULA3movWBe6ZyJ9N+8KYhoJGs3/A160mcA/ofPyonGo8YeWmfW
N9ZQ/bG2bIe4lvSRDXIiZprQFpEuGWEOtlfvOwXeMuKilDafXtWVp0gt/AH2FJySKQ/v1Uf1KXOT
CU+Nm+CspOCSEHw2GedAsYI3n4A6G9TiKnGKP9Ly+/HFUZX3mmoWn3skD/0FomX+ShK3/mjKzLq1
qYQ8l5Bj4SPU8adV0Tq9a8WKkZdU4n2kxnwWVWRdltCfkwu7cq7XFK5IQCSU79q5YH8n788/fcwC
G1KIwoizg7bmfJF/ncX1X3gV9uFpClSpngfQO/fUaP46Mk+/Zs44y1g4reuTlonav2nV07+U5YH8
VqOxMemGy2mgj/WA91xeiKuFf6IqgIedAJ09QpH1r8mdbInLeGpf3cyXtxq4BeixMjgYp/U2Xm+1
uIYT2X6vPNm+eJzWr0tFKFqxi96nlENQTV1kobxDEOcbeUJx9AjS7YKe2WXykoCA+hSgsNtl+Ng7
SaDOpnixaEO9KKDnG88rUtpdAMKzz7Jb+1sTdfn3yVeji7MgZxkHAGIQGF1G/4ck/1g/qrVVUGvz
ekVxL0N7VzpW129WFHpQoSjglmOlzxk+hc+y0867YE/6iihenSOnp+RP0NiVlFaKcyICDej0bL+l
4bdg1poUDeadics5n2CoucOFQAxN1VFoPaN7NMANx35bT2tDTfns7kPDln/rpol5J5hbKzgadGhh
Yi/mhztFYdit60Jp7poZOu3TqmFZ69zpAml6Svpm/sndYoqbbsm+pW7V3wIYTVsry5xtXXliC8jU
JTnB+7PCO4JZLzyxulofx6GUcUfqR2+FXVnMYuGBFRquq7oqKvq+i4Tr7EVz0/cwc0yjewz6eZ3O
faOyM+NMEy8ure5vjA0Su9eYsUjXvN8PERiqp6LlbjMtkkdhbSSbxk50L/yqva9AnnTjjEBZ+XUs
Szu4TGm/7Nh2pFVc913/qRPJHlX5y4lWj2GfFESX/UxE+7r1uUE5QYk7cE0fzXp31Hs8o17WhVdp
If/m6T2s5m209yezT3NXf0p7/Ep8UhmiOLvBZwfRwN1Sa0PUFcH7J/Nlsx8cH280qVXzzcqW9qns
crUTRVKCdyat93DvNqebwr4TK/oiOoRWoWLWE+VBJfR0qzSVB9/GyY/R3LQPDV2D29AfgTGPld7N
oASWp3623ebcNKt/o5LDQKHKcK8ZUaoLrsfijfw+6vU9Mu+TnjgpUrxPiDiClnLdLH+MW5XBNm0m
9S0cgILUJIzzOFJ9ILbKxpsHBgjfza6B1DnvZpomVLLx8eZt6IELslNI/mqr2Lb22ySp8PfM6Ctr
02kgmF19rYPRflBT0JK2oAB+bjLhnrEXsGecnCA5RknSlkfQt/UVNyrEDWf18Qjl01YaxzoaYZyf
Y5+KJ29ye+ZqdvOvnDYZ7dNkM3SczXA5O1DnlUnMuUija4ejTAT4qRl69CFNanbpPiF3dyytr5Ul
OCggOVjnUKmvVljRYyvQg1lxu+WfsQ7Sx4JTkbf/UOGynj1uD2zxFsLYNgmqEuxRD2TiQ6McP/GC
ay+NPXmXKLIoX/dQczzKxpEbmuSvX0qwOJALH2cfjwkmAWj4EL4cTlFtfbAp5wxZ5iSZtxHm0kOh
q34XlH77sk7SAyYxuOKhS2zyINE6f/mKvPHCKX7A0IR/evAZy5y63I5l/6fzaMOWKWk3lpeaN2ea
MHSuTuw700PSMRTkkwBFC1JCLUWwM/IOf3TxOEheNKR1WrWr8iSgTa/MPnCjPLSuHPZ90fQHQK79
zFdNc07np+yGiy7gIIFafmy4Y8RRmrkn2/OXZ29GgfLK+sLe7V261R8rCR8HQxqjcDAPwoAhX5fV
cN3ykDeTQvgMAuztzrA+lkjMv8zSjY8N09eGioP0mq2EPSmznc6B87OYsA2h1O8LrKg2usqRBUrG
XWqd4gUNY+/wQko3Jl0yAqVpepQ5pi7S6psmO805PgAadbo6vRRrLm9UHjgXdqodWxY4VttV+zou
WZgxMla/w6lNnU1vpjsPhiEaIxiIu0WDykUkp9+1eE4XJtqkS71LOIzeswfe82zwNu7wOAHmscKc
gFmuLiyvZ1w0Tecwgtb2/TH00cB5NKwZHy1Un2NSSgl6OD+HxXCwsyl2Qhp/AhLjNIpNtV9CaMVu
l7Ah33Yu9L/O9e14kbybNmvTjKd7lRNKGqJLiiWv21ZF58VYeNl3t8fWZoZYPQNlzCUokEqKVwBl
cP4Zw7c60Q3somqxdk2f0SuYttGn7WuAAsnifOtCRvaoTUu8U+sYo1Skt5IN7M6fInNcjXJ/hCIU
bJ5W/cIErE4Dst5HUSfNCcyZ9eKY0X8p1rbgrPTv9v27G5VVKwouWdidzdD2y3EcrtAOblXqzJrf
gngBvZAD6o+6s3LpMrCTnzb0o7v4sVoF9Xy59UaBunVxF0MgZKJ7ylrK4MQaObpNcopeQ6xccZ22
pFQcBlgT1GLXCycELqqvFKY4WydvYmknm0x43CJtQNZmLpgT6u6LSlovpukEEDVX/FMv3OMMQPts
ixyyjzMND0M09OcgKl78BkIYxScb1+seGvdba8+3Ed4GFtW9O8jvRTY91pPtQOibX0P0otSq4BF2
Rwpb7q8l5IGEdp0toyEIleizqqI7cuarY7GxLTvsdynFXS9qHqtjNEgO9knUV6+YXJ7jrjlFIZ2f
flad09lbLxKRaBf4YXm8M389iGRUEWUEne06P01DmR4E+rMt6EAOF7pD3ZIL3mqstuDhaOTJ9rlc
QQEufglMcddiDKBr5VMtYzVyRrq2BRxCidjHRoZfnLIlzBvJZS4p4rEw2x0jh5v+pm5VcMUDRbJz
Jv/Sh+bUlUV5yIOTM2YXp6I9Q1TwVJzcf9c6wCHgBeI9Vx4b7c4MEcFdGgwPRVVRe1wgAo2YNeEi
w0HSH9YUlTGssGm/wqvdVGukLxlcj1cdVE+Fb2/UAngsNHKXueo8VO2fevaBHcDwQQwK7XrHAX+2
NTAbiHekyCM0KOBz25ZGvdgtuuW2uiAnqZy1fwm+PuDMY3HPoMzeJ7zJ9mQAtT/NbOz3CZyHmMry
TZ/CZzMwMPaStoJR4DjC3fIpqKJ7IVuAUdedMfLdsTAuOSHZ7Qc/dA9TXjebabL5p8cFsw3MFO0m
y8LFojsf0QefidSSFhk8JFeazm5pjhl6df7gUM5wdQZnUIuzXdBkLp6WvDxRr/BzSsc/S9qRzLJ1
wyDuttgOfZm2xHXx1PPatLaTX5L1di1qUa1qehgLAykEVt6RN9excPwjHtN48gw0YRzw3MOPkMT5
QAXUCg3JHzm5D1btR4c+wERvORcfiMtdWdq3xnwf3SkFMy9EcWp5Hbx2jr08iCT7PgqwI11jfYg8
8h8rNQ9fli/0kR/f1AVjC0JfexIttzFGFOt1jsStEW2sFXCRoNHyiukp2Sjf/eQAR/2wW/9DiIrK
MISWOFycjyqAi4aQ1wGgz/bM0NtOgzVphj+jDdjQ8GreRAFSTUHzFlQm+begoAsq8om8xjabqjfI
e4yXAJ9zAiSkaUVAAZemSFMcynr5tDQrfaBSsDanhK7P0iuHVy7ZPc0f+U1hgj9EzvA0dUhPQuTZ
U9aLd9VEOJ9mYcj72cyL8Mf2JBTGjejz/dxSFuTlbskqz/Ee5lmSLsOYGRdgIJHbJM4Beye7pum2
vmPOXnG1QP3oicbTrKkh3tPWaepzAvL/mPfjg1yjuYv7cYzisXHIqbTN/BnVcFNhrQHxwblX6fko
kRkOA34/bAzz0pxQO8c91FSKgp3MPRa9Y57a1aQ/ACN3Wz6hX1z53+gz2k5PriZy1v4O2HO9ESZo
Tg6j7wn8wrCrZ4MNAFZ2LZFM7DkIj55bKu4m42NasW4Zx0Z/CMB9xwIDDzK5FeIb01qRmjUd6DbM
7W5wl6pYhO3xz8rXNZuIgdjrfGvWu59ZubI9SanGGOd+HtfRfLXoT6RnVs18o+z0oEFh7gI3WDAM
aZG/G3/2HnjOdu6IVCiT/qoScseNstl6nVblhjt+bf/Z9551AuibIz/B5+XPDH7pNemPJpqISavX
ym2yAxRLfegI135YNZvv1u+eSIHw98rJfhatTGKk9HGX8p5nTsaFCcnNYwrXL9I2BhyU2eHy8lIc
tG19QrQnHDRN3/3GYP/iFAdHkHo38EBFnJoMLo8qC41JKOV7dpxmEV6DVCN8sheihNpX/LxEsITK
alrx+FD8Dlh1IRQv7lMt1fys6KMA/3Xfh0c2hIJkwH1Hlv9bsfrFtadZ4FwLMLG7PldJvrGSnlRD
sszqMBVZgeFlGg5AEKECMGkyUBVjXHm8kfPV7rDHBdq1OBeW0rlFENapppTLpfaV9ZG4egVDz9Vj
11sOQUjfJ7DkhgVxibKp1HXuGcmCRDtHMzn2ZQ4gYgH6qdZsMy8ygKsl8wvZ3/bILxE7G6zHlbu8
+5FHRCOcQbZ/+0wzOiYeEZSOC1NNgOvZBYX0aMlGkIHvQMD3MJa3jqT2Lc0xO8VGV/7VNkPcMfwJ
J7p7hNhSXKPOd1/Hyk3P5eK6bxz89eMoRXYwiJxYweD20j9YiXY/25XrUw2hKaLNWs2rD7/C4sEr
2vjtyCasWdzsK5ScF5vcn4p3hDuwOj4lehBLn1SLJ8CZvT846cVPmzRPFruwoX8nZV69MYZ8VxHd
brS3Pbtj/+ZGxd28xcJrXKfjsC56XzA7XzC78riCzN+GsjZHLMX1l/ZBBYYaaplOExvSx8BTxHow
TpdifbJHQ4DBLvFoLBQc7ekrHPhoeSzoJHJ01QR7Ol/1Q1iIcUspIY6lbHg3S1bxj999yx3I7V1O
8wT5ZvmA1J2/LFbf/vCw/VL2nQTTAQ0WKXP0SEhrn4tNmrxlWRSdEEYZd0bqc6EC0EKiOPBmdV7c
4G/O+L8RitYRKGSkUnll660ZQ1gxJSWM8DqxKo2DU1+BHz+Nwfokcfw9Z8Hdf2ZKGPiD+6vOQh5G
Pxe3uWI27tQqLr1arC8jU6ItDWWNQIuPUpMiYkryQOySLqkjgYBK0ECdZuM6R966XI3dc87U9I4f
zX9wHR6/OrDS8ziH1IdTTrxjeH8eckm+C2FqH7TD1WFQ78MBkMLKVnJn3LU/FX1tPZhljlhieG+Z
lvxxRYW80uHuxPBm4tEFR1l3fPGlJikuHq21ta80PVBynfhgvjCRg6Eg3MA1oaDDeX5x7sZfGuJg
ek/EHt0kel3mwbtkdf1q8yHa2D4ME0Oeex7KNywQD8uw2ttMam8zU0OMKF7ASN/642ofZd0Ne5cJ
h7OQ1ai3GyLDmTwFRXOJGjFkbAE6qrSXKWVfLTmQSQTpd2yx8ndDpii2mizaMlisfHv9/tTwGMZL
qBuSAmuh95pj8Ua9U/LUret6J3WFtzAaym2h1bufYv3sVQRGM/qSyrmU1NqGbLsPng+XpFvEc8Rc
hMN/3HZtToqu+1hG9ekbIFy619m2bYhjF89Jb7KYvpzotSPtsXWtpnwRdtNd2r6B5kVK78N3lTyC
H2CkmfsmxncDFtUJIBpqb0cxjHWoQMam4/OM1kRCLlNnxWftixIWIEVloBm7AZlRL+fzCUjhBTmj
iy5GwAm8nh7OqYHnMJPDJn/S1BvPB1gBXZRpkEhBsVEBbuqkwnq1Bfdhs3KU9UFgtOPbGFbuh93e
CXvBiHExpETzJ3Trgc8PzcdXflN1rsPlnUKMAwtCd99wvt2ipVTB1sLw8mstGMx4H04YoVdzSnV9
D0x2g/1JA571xr1fXGFr+x9zjeViZseexcWY9Y+cC33LV+2VP+QcmV9ZMHCvY2kQEUJn3+qvFwwS
ecH21hs//KHPH4018zEGFGcaNKYpe0jWSZF/GnLGzPIfYT9H9qdsblaOq8423yc78N/HzKEGuQzY
U9Wp38BymMmVMw265WPqh1ZNbfUcdRR7VXTbBmHuQYt3g/x9LKfuhBzFGEcPdL7nRu1BL6HVdSMb
7fJz3eruDZ7MpwrqXxn2SnDJwy+u5biSwd2q2G7dX/i0uBfJlYUVzjVWIv1ohxdDkwYnRcP/4lHX
/W2RTcZIafufMOn4LPHDdn+zhOx/itLNA3pikgaghfF/Kwby/Wo8eaIZh3pFwnwPuKoAgho04U5O
w17npf88ynvPKmWtPChtwHcPBIU4WqB40J+ye3gD2YdNV71hVKTMNfXHfT3M7jZwFFWVZJTk7CFD
0m9Tb5XnWzA8VHkbSK69slnL9m1TbdcVayhts20Fo6WQMufjp0waB5KCqMBJ/J9Ng01n55V2e+4t
vFXuEDmxy1b2GMyleCwnqyAkk9CbCytLbEWLZ9eQmSXtSotsN5Pqgx3VTjzA6Rp+1Rk+9hC41xMP
PpRKKxpPjdu4jxBWvqKejd4mZ6YlRGW+e3oAYu+l7a7w1qcxM2Xs6ioiVLqOAATJVBJXXeMWUHMe
F71NgNltHlAEG35967ynuo3NUnSHKA/Xj9pkdjynTbcjIzjF80yQMym7s6h9bh3B2h25BWb7XljJ
y0jzJh8q+YPOrGzZqZqOaTsy3U2FLL9mVmAvlDbinle1770hNq37LFPJ81RP+X6Yrfl7Mjh/ypWl
QxElHgmzrvqo6XvaYsnBjhxF+fM4YSY3viyhAkUtRlRUFLlu1ZpEl5y1JLeOQqm3bLSHl8BF8NkR
qE3NtnLtHOv2wkhAxsiJU8E72ae5LlnFDMmjcI65P5qDN0dc0Jq7qpafFq9BOhUm2N3f1AEXj10Q
EUTSGAKIBbX2B6ZlXFYjZkNvMOVdmHWIjE9m1/j6jZsZU8rgdYcQyMMNMpvZVwuIyaVwf6C/JRcG
EWqKmCa3VcuFZskrefE1R61RqqRDJTU3QgX+N7BCuyq1p70ifX/shyE4Flp3F706+b4Ye/slm1xz
QGRgzTnoiegHUwtF2PWUvGaYrgEIt3wpClEwaGvvgjTtPPGv6jEf0HJwo7ScuiKLCs1NswYw5TMd
rleKqIK/y1JX5QH1hTsgqhuW2S4izwl6Py7YpRLM98ZHMeonEpdxzTbv1kK3OXllQH7Aln4DdxUK
z6a1/ZWf0JlxrzRhpGht/raTdOrNJJFUgkaMv0usA/uBVtOjSEv+vKbX7sFhULjgET2W1TJ8FQYb
zy4y1hTgNq1p1qjyH7QVqAN4GZdXF7r6JqVuHZ0kAQHUf9qeyg6Zlxf5ZnIy4GIeazqWO+h3dux5
who3qxgB1RQQADadYy7LOku4ufX4He//8kTPPTuCFh/akHEx6ChBD2of1pqWPi8bNHPm/3bJcmxv
Ycu6WPXiUaSc0EMDsL2IMJfz/Fb+8u6UfvF7tar8rY+64DcKXHT1R2ix4x37zX2b/EQI/wavau4A
XJit5tNCkH1snBaYWF07PBWOFdsFEYEpUgM9XYkpXNq6JKtgZoZf7EC5ebiteEwp6NthDCJyGdbV
I8L/fGqyOiLmMXv2ha5uPtr4ireGpvgddvzvSTdjOM+YN7ayMfaF7TNvG6NADiUsK7kmeJM8iMlR
Rzw7sOeasf3GYuh7nq0/pzkqeY3L7l24WXnKW5/8Fq/T/NPh/vltWGxkndG2l+PUMadz1+i5TeFY
xG/nUzYR5WZXFHP9HC4VbuQ6lI+EIIKdSwH7ca0LyLVs+oa906eNt6/1hCdjujP1uImS7l1KuPH3
C07BWmJPzPwZxcvZdHkDilal/XwMLTdCyrDCg9XO7nPj2eYaWCivgPW9F0we1nZl0x8ztM9PpZ96
R3cY0s9sqMU70ZoCrwOuFdQeGzOH5ZlDP97341bROQ+Qktg72RAEELxwEkP0jZv8zs4OUt4Eeb2w
aDd5UW2cKY3p+HSvQPzhFZHewoqxSpf4YkhxmWwlRQtB/xcy8hDDAG7JkCvsDNRI0cgtnLeA3f42
t53oIDlNd+i71RVqwpMPvXXfy4b+D38NHpaOahewQPNPQxUwBSThFD57iN8dV6SVBrTcqV4QaaNX
1/LmJwRs+dMNs/piLQR7vNo2Z9UFRO3StKS3psnCV29BZVzE8Nmzhy6w1Xcr7MK52OOk6Q68SvG7
EB97HN3qhUag4jozcx1VhEHem8IPagGyuCeBwSgZzuq9xa/zNJnZnzf26KkPKPRoBFa4Ym7C5bzV
Yr3RfQ5LsUiM2FRLcOqz4pCRdDv7FaA8OijCs/L9B50Ud3JSFZJbXOoTuwwDAEJXfCLm6exojDPg
RNhvdkFQbZNwsT+TusP1IYT4ZoFbCruE/B+csKxL65hG4oKFEGXQ1eRTIzir5wydMMcNdfTCgM9P
FC2XRWk2r+VcPxQNjQnkoU+CcfaZ+jT2BlyirtFSLZR2YfK66SBqjuz9foW9fvPs5ZLSvcAk5p+x
tyPa2GE6HhXdNZ8gekk+l1V08D2venf+k73zWo5bS7P0q8wDDE4A28BcTvpMWtFTNwhKR4T3Hk/f
H3SqpyWKRbVmLmeiozuioqMEAgmz9/rX+lbn8OJqmUkf8zg/WYXdESahIyFUetxElqge0oQL5TZ+
u2KbXMEcZ1BtMnxollc6Ju/KHtJdUAVQU4wIW0fRYdsx6TIjM4cAMHaTMFdlwFw2VGb6idc03XiM
5MctXw6iJxBszug6+FbWFlpPE+iDHw1IeymjyEveW3qN/2sCDW8qptNUe/ZtMF66uT8cvI6cLhbL
dDtHPpKUZ+U3FYuLm6GdxDYgrvFMxDGmK4gW8LMxM3Ebe5b7akPufgBYMcKoYlOKIu1XCU/+XF0x
XvIe8yidNmVUoBqEhYFZnjoevUQD40EXxyx0BE0sdnQp8wahfA6JgHuDbK/RBsKv6cA8GbgHFmaJ
EIndwbLPJrtRT1YyjLzP5gbVcNRnHX0BNZjmMcW3FTFP0Mr7WvmeOrFQCb4iErKGiBcpSlbxp4hN
ONjSutMnt31apKBH08eVtfIKs32GtSYeUDeiZ/xpJHariuZuzze2M0SIb6GhrBsAaUwO/CK9w9Mf
bhkLsL2nDnAloYLfatMy90QA9Fq4dnhDNyXhjFJ16anFY/1KuKC/zfm8MpiZ/KvKqzQkQop1DllL
3NqIff/UZVLuqoZvDZvnHGppOg3PyCz2BSOrdOsCPSM7MqjmiomBus06NuBGMSW3SWF8iZva3dmw
MgnJ+ScCNQ3jHF1fBdVovei8R1ZMeGZWJKtpanHADYRlTcyrmsWxoViEwLzR38zEwNDnhw7yae7g
/q4RMsrYG9alJ6xXEbv+GQ4dkhel0dXsa2HIXdssDnYM4/xTVvAcDnWVcduy1WfrjFrANErcDAVI
q9jzChjyrL1yP7rl68qaR7OX5vMrDzX5LWZpYXLWJOl4bw/hDPkdvqei/pKZNcvaDWvk5NEjOosY
bfjhU08eL155lHgiO6Bvz/hqeEVFRrJzTJpWGiruXvIysvduyPSOBLBce2w511A++Fwx67tFDWsP
WjuLu2/R3kuza14x10xrtwj07VxZ87EnW0kDDeZ/Nl3eqUzgqfaM6Nc8qljxVUZgrG8cdIXJNmC/
IptzWzLBzsZLwP+fstlqcca1/a7zfIqVPHB6bhAZ+5zRzW3Tw2MI+kYfTFUJdlWuRaRvYvb+Ohs2
eLF6zu8TUmqsBRtJwskujhAO/Ms67uor5TfJKQSVwBYeo+AqcZTLJbfohWyNi96fmnZrp4Zr0BpA
UHH1P/GKxXEs0mkX0jJhUewCErcq/O2o/fQ5bScCShGW4XvQS5TM47667nM//kxSpAeGx9AFnRYz
LAgBWm5UnP8/j8S2GFUwHF6w0v8ehH0KX+okBIT9E6fsv/6b/3LDO395qHEWUBk+Ev9QrP9xw7vy
L7biigWxJLDr/IAq038Jl6Jnz8M7/y+b/L/c8ML6y3MEqDKNxAfp31Z/YofHc/6WVIYRXwrXRcNw
lbYpqv4f5Y8u9IweK98gOZlZaq7XKfCiHGqOJcNt07H8QO3x7ccG5ynyYG1DpS6BHkFenGo+t00j
COL4ZdXfDib7SHTJFvMRMKoLd+xYWA5he1MMUw4jpICgrBl3rko2bAfylfkZf1CGEl8Mh8Hr7OFi
0u4wntuFyT4sKPLoSndd4K3AgFD7mSIXhWcsNxqxjUMUMpW3WNDnbJqmtaYFmT7gipLNfeGEs2Q0
wuR31bGEYv0fx+4BiLXuDwnjzBum+jgLJoPkvjXmTxo0g7fufKv7m5Oz1glf/pRFhuzunMZeulMN
Qn2rIbP8PVgPSNIGU3omn7RfwHa0ewiCsnKKXUT+u9g0SG6XUWsRxUrIzGSbwIGJfBK0diN8DiNJ
qGVg6xywhEnzoGa8iVRCKNQZzx7scY3JxPhc4E2nUo/SjfPCLzD7ZF103rAgWPzehQNpQKCyMmmb
cOJmkvwe66u6cRjY+O4TPvnuORUJhSZ21xbfxGzI11A5FL4ZWBfPfaAEF+OAD27VampEVl1DHHGF
3ys5WIYYro3ZoExC1tlXmYUGdK04DNg/V4Px1FRqMjZ00jTFXlWNfQ1uC58y+I0UeGPT8xH1ix7p
FjwLVvLWbBm/zXa5oA9c69UuTXCvgWGlz7PTUifSGWQOMfPOFIBHdcQ6rKyXMamTzEQLgbGewbIo
d2QH+42om+q6JIx/HfZ1fZBtUd2EoDBoaIpYbcVzjBc4xauxJWVYvphNO15S68AsYKomQTDLSaCi
tWJLV0K5Zn3abJrIBWEyT/m0b+lu3BWMeHZhkIyPjK3B1Aa5d2jgYz2MEH8eqTckXChnd1i78Jqf
siWWbBVsb3KWh2gWY48H2BuuYstN4EdqZqNllVx0FqXFHf/WngKEht7YgfLrpqX/hX3BJmj4k4a5
FtvJiOYLowswqPm1f7KstsCkCOmJAVeOmy7MHmoLbbFw5b0tMSGatsDexA606pEDeQxo2YkAeVDa
e+MBDzpGIWc6oBZuIjdqziDVUaBFI8V9GVDvYXfdeJLsx1D45n5dmTbKC9AEb21liuufCD+4trQ1
f5KidzdTHo9X3OuSCWXsYGArdP7q4vT+RKcZ5OFOW7fsIeeHpZ/5kDpERXZDXOG4khCdH1IgVY8g
vsoHBKHutWO49eBYGvan2x1Uwr8dky0bqFiB5juJrHpmR9N8wrNpvQweBJ81X1u2V1EHfjBMI3Md
Zx1OMo93CjvjWMI0ktOMFmWLl2FeNvMlceV7QqjBleoxLqKgZ2CtYufKraX9OQ4NQFMZ3VCbnrzt
jXRx9U1lZB1B3qV/Ow0kz1VRmQyMWwPRAIkWwplnwq0VUWVBfHAHxl3O/BoyzSg3LvHae0Ygzqcp
G68dEFH9iqAh+RoHLxvnaVACmQKufJYyCI09eKsceDif+Uspne408Y648SHwfINJxobA7sfpMfHy
FOMer+aDtBOWv7H0IZzW4FT45SX+ziYR9l3n5RbBmy5imcRe+6bOgvzFBo74TfQdpY0FTtRr0Ey9
YGUIKaO23PFci6C1UESjeUfK0dsoE+oLJfYjGQATOdvmHqjric4tolntCkt6fZox2pBLIA+Ke8Tq
5kOKJQW5Ywq7a9eSzM6pDPyu5UA/dFvR3AAUqvZRMYaEXaOuuY3ZsiL4y+qIXGOfSTslFgBkD7kk
h39mzv5ng3SWWWbjeRx0g2SNN8WfvNpG7y0Gtm99M0NoBN7aHZOxpm3LMiZxtKxJntuJ216klL0C
lMaJfJVoFEgP05ng/WBg0iyW2MdgA5I9MI9tb/FBpHdhH+jPIjaGbd8HzhkmNvMTw5/hFCnPpvi8
z050mWbB2uhCugyT0bvKkCAOfTHqUxLXRs1D1rP5S80hMrZt0yK8uSDi9HqwveqCR0Hc0/NUfMLW
FZyJtrdPdINmL2NTeS9oJt2+8kz+5kFCmLcQJHdjEYm73sJtSGetsyWo454HdV1+BfwyvHhljBoU
SN26pLMTRI25H+qDPaFzE5hecgpW/ooZmnHbsto4dEYrdz2mURqydaPxuo3FeTwkkvqe5YpO2D2Y
ydHCxoB2OoYhPkHDUShXtelm8BzGJfLlll5F5ymvF8wlJLlXrDaHF4NUFzvLTPg3YTt1r5JS3u7K
YkgDgNJVwLaGzMkv/Aimf85E6VOdTYiZXt3Un/LCyZjBARihgzt2AFfQv3ae9x1Gebu3k8umGemV
CWlkDamXYyMtY/G3kw0+YH/RQcjycaqceXoavJ0QvQmSIY0e+GYnEbPeElkaqaD/nGtDn6WpS9M9
6cV7j7w/GZOaLnO3iNnSJAJLXhr5s3mM+ia/k3klaUoFUXA2V4a5TCjBUxelaY+Q0uojEEq7XOkm
L059M1RnLU2XuLldcVJemOxAXhhr5p+E34p5uJ7zhgvi8dJdUYrYPmqvKl7xYs6P5kCwOm1xUjR0
/G3i2c1vPL9S504t4cGxjbYfW1FDqW8HyXIIGU37x7guGdqEYQQOoUqw91v2BQu2Su19ZFbIsY2X
Ipd07rM3g9FEzUS2Tcs9xkt419jXSYOpecM0VN3hvaTZ0SYCv2KaDN4hdxrnPrbbLt+WqQetXifp
c45c/iB4dZYYWOryzAstbxsym8UsRh73IMY0PNH32R2nibSSaCtaCnyDTgo8kQytAPUVCPlIy6CY
iBUvaWKszs8uyLAWuUK6B/zCLg3PHaWPQGn6bz4xnm03YhxlYbQ1y0gyRWiooi7dwzBw+3dtos+s
1r2jdqre4+q8tZy+fCRORLmKquEFOL3LGwuMHjE+oyHITllUehtxmxCAMUELEIw5ABCh9ZAKmOhG
zF4/njqDxgT2imUbbHMp1JPXtNOXkow5kyne6i09Yh5v9Tjzm46Cw9IHgBqy0DGDFPojPzPpRiYA
NI52ZfocIRhxET3MM6QWaJaH10vALuwoX5hynlSvmPwNZAPj2i6iu9QMnOuAcD+M6ZiQdAH569gp
8g1WvABWS7MwvpU6M++o5JOHGLPHJi6CeheYoVqnUS/vsLH7XPIdnBUqeRt90WSmeZ7h9t6SyqPK
2TMzknwhxb4WBd0wu4Jrxv/lxrCtSyeLrEubpfKqqs3hk18V0XnCAHaXsE8Hk2PxjaUOk2TL2qkG
Z9P7BWPBjIoni5D+eUAgK9kaDbA8nJxBe1HPLBaBfmv7Qfc6FUxbcdJvBOE/+6xigfjQYfhzN3Kk
bbviXccXbNI3pTMIciMdq8SdVTH6hajveuyKATLfx1RZXA7TFF4HDrNEnoppAuY+jfPJrfvqqbEt
+95N7encTjHoIL/29sOi5X7iZUdWJ6vM8JkH2NxBX85ZQhtITTwz+S2QnoCGcE3tF38nvXUzYGTB
ib96do/FA0qvU20S1pvHfMgCJpvAM0mUOm1DbjNrxU42sgkPGdPknLfmxHShazSeSoBJDN9nM+NX
aoNArlXXOPi8XKkFKGhlvCCCN7dwf2cJaXk2NiVeItJ1afdcOPaEVYtW5YvOddaVcgnONrHBEmdS
vXnlNnb6jLzHDo0dfpxdNYw4wS9VVao3GhlSrTwDt/7GIgZIeWzOtPYwlhbzqoJbmaJY4T2SqGOj
0zv+klZyuFXXWYcH4UQtupFsynwyifTM1mPTGCrYtzYjaG8ayAjGIoio1HEzTKKkbggSxIV6bWqQ
fPsSlXrCa9o6GMYcFwRmCkMmvGqlYsuRpgXtKm5oEf5tU48uc3di7skiAitEM67bEKhmzdv/DHru
oe6y/GyksOmR15K+sQs+B3i+vIUS1y5DxyZhNTU/DnPgAA8MIzQ16HTtuiYoNRM7tmd79f9ZAf8t
VgDqqGUvlUX/XiH5X3w9X76GL+m7yID//Q/8I5R4zl/K4tk1ESQ02FxJC9k/Qoln/YUOrBA9rP+E
A/yLGiC8v5T2CJZqQSicCPoPUHf7L1t5sGod/i/eLPVnUPcFDPBfJTwujxO7cdt0zO8Iecfmj/tR
KDG8EBZVRNvBVJY5EI46Si5VkJRn5ZQl+9Io+pPHPJJqOz9gDCCS/UIM28e8W4426/d9prvwSyPh
OPc984gfLus7PIGfK4L+869ztONZIA4AGP/816kZWnoQCwXCNztvDPFFA9Ba//kx1FISZ7sMmYVL
T9uPVyAYJqPGhqCPKei4g5EItXEZeH18kJ/1qH9OhLsABq2DgsyZ/HyQislvBDtQH1VJ/6HBZgFp
BLdxrAd6e/z+N9ftvV9VAWCAucsOwH573QY769k7R/o48RK5GE27vBcpLuYab87dx2f2cyfAP2dm
W5aWyG0eu/I35ImGPHWKG10fex8KGObOCqtrtgOlh05kCeKf9G98fMhf7wrPtBzBRgpjKmLam3u2
o3gzHuqODpKiPQq7lJJokRUPf3xjeNQwLE8az4bnfidd/KAhUqNp9YQ7CM4NjI9rp/tCgNnc/vm5
SG1JyfPOjuvtLxWbk00aIVJH1nD51dh3xUkHwW/uvvcuGOchuL+VsNFlf777ALRnDU5JeSxVyopg
3Hdu+Y9WTtdG8K34bz2pOGJ/OMTyJ/xwsaaa4FBB8Oro1pdB23wZcQb+80X6t4dYWuN+flVxCFcI
zbrB0+YiYv94CGds2HYsd1o5dd0eFJ0LLizYZ675pfOjHT8gcWaX7dbHv9C7h/0uWQvmZTxQPx+2
mW0zCnCMHRn2d4e8LNpbKryJhgbSRaEgi5PrsrrPYMedfXzkX59iJkAM6pdHi5fT23tDAT/oY6dQ
RwBcF7Z2zuZ0OsaF+X/w0/Hf5jPAI4Vs/+YEE2zGbYuQepx1bY+rqqK5PQ9k/vXPz8a1XBv9VtoO
yJqfr2OCKE5bGNBwUjDpTvCOCIoRftKSc//4SO/d7gtxx15ORwr7zSvJlN2UVJIjdY7vP7euNW4j
3wAD/PFhluvy5n6EW2ArLXgJSX6mn0/I0OECjqjUsdVFeaJKx39mXIhlF4k2vx+UyG8j5dL3mLN7
AMWi1O+q6N75Azg7XoWUhZr22xcUy42qssHcH5sWd5Fh+p/mnhLLj8/ynYspKCP1+MnoC3WWDtUf
nzpPxpWCdSCPuQPBfJpd4zhLvzn9+VEo09O4kSUEibdvKG2XrGRrmwEwU4XVUBIsCsEUf3yQXz/C
fAx/OMibd1Qw5GzJMw5C+NWgTbScDsFoGGd1F4fEDXz1m0v3zpuDm50ZGe9cbse3d/xE5ZmJjimO
yivhWE4Ud9pVC8G8yLEm9qzxR9kp/JJ++udfFbHgpgR7T1eLt490raHkYRUWx2RifDAkjtzEFoLZ
x9fznfeT8KTl8K9RTMvH5edbAxjmHIKl0scwirMdalB7IUvZXuR95f7mp3vvLmRA6LnCRpbgqfn5
UIPEy1ZWmnf/2Cvib8FXpsnB5uPzeecgVCxRyM7Cgi+x9+aBrsJZxXjCkBBbCqSRntotKyz/z09F
cq0cUHPCNpX1Zk2b+E3TDD3hQg1omzJFoU5BItvfnMs7v400XQafHtE6TujNBTPnFMtZWjhHL9AA
sa+IrJyX/e++HGw2fnkH/nQY8fPv0mFe6WU4dkccbNaFTov2pTQCD5Ous88z0z0WFHk2oMZ87xzv
Oagrwx7GE8TLylynJQGJLe5cfOdKzu1TnfUlIfZ5SPZGbd4A6tjwg6wpjlJrBjMKD27ibFKsC+hU
Q4PTa7D6c8vNWrotE0UsrxqrXTX79UGPo/oqG+MZB/a01fVSBTDaxFqy2Vjlwr9GeLDOnSSz1mVi
d7eIQf2On4VJmU1ay4lMHhwS+BbWYwyK/Qogf7ubo/48bBkfJ4nV7whhOQdP9jcpuYgnWVi92hZK
B3fQZfLHShnNRnR5hmmBScAK5b97wGonPzkRjUY0AIF8rvviQs2BgnCK4tI6mtlHvbweur5iZdFo
+RAN6jwjv5Nje7mNcnemJrgx3NVYL2ZS5WsCeqQIS3ekd4Ice3tNFUDz4OGgIiizfI/g+PvPgIrw
diBgb2x6gC+xdowUSPF9rPM82nNNR4r8kJmPc0/rUYzMssGLchbn5UVjJ9Y2ZxaCRo1gucpVrgAh
LlfFDC8zNy6vW5HXD0FM/o9Ru7+v7ArFixUzARWYvsky12USG4N3rAkEOl3vHVq2dEGC37deNo9+
74VfyDq2BHX6/Eg20d+Py3bTXzaedd2BNGBXhtSkNinASmmZIYib8qv4Puxc9jXy+w5nmcLPy57D
mCCiuIUGkmN3uwjH9WUSxa5Y4biu7lEYoRpRzkZ2u0XHdcs+3DE19NdkIXrIZlX7jJ04ujPCRjxU
tEqQ157NcF0sLzcxDvEn4G9As+CunOnlLaEcB5q+XVIBGITOtRNa8X1uYuplXO4tbl2c6qcI40S6
pZ/Gh/qfErRoAcja8P291cJnBihU3HoelGn6V+HdpkBhgH94MGKSqneovo0HXHSVUTWQld3MfA0j
s4CQGpDewaJsqJs89FW6ZwITPBHzFd2e6uDpK5Hn9roEVsEYP8uX4HY5kHOtVf8Sxs14hClIfXdW
2tEzk5EGxVq52XooTPPTOFA+PdBFxRiKsB3UzqXWLM6FzY8w+HetLaYnvKpuiztV4OsRZhEdGM3A
ugLclgBLneJMY7Bw5IXIrAG062ycSQgn+2pW0XxJgL+zbkVdQAat1VQFOz6Y0nvs27w6Ui3SWNvU
MyuqukCKVfuJ3in8dHB+6uhYNY1GJVyuS4KrXjaUB6XQDu+aEG8HIF9cWXzpyyfRyGTbTP1yscJj
14aLpbYctvwz6kx6Cmpcgs53hdRLbi9zwt66CpD1qE91WjwejHs3lp8T9+zM8YY43GvM7H2bJ4lY
D8RPjoXR9Wuj9AERVZagV7qZ1j004UvPcWiMkeBzp1m1uyixMI4EGv4I1stBbaTXObe9Nx6H0rDK
NbxnD2Wyy7Yq9m/BhAaXOA4eBSQGSq7yc7KefDY8/beVZce8r4/DGOR7IzWzPWMFsR6pDtryNs0v
AiHzk81tc5MRpjva40I1lIpLV1XuPlNMuTxeCp1dncMEVMA0VLKaffdCWaRrsPxbtPxk1Tm4NIdf
VYV/U7WV7oHUZo9Rq/PLXib60PWE5ahcoLPPY5ijMV9cYdR2tjLtihuHQe1lnYPQUsSWtrPnkLoZ
Q9O/D9LxliqGCgg3GLCpI19UQTc+lXYoIR4X/oZotrFirP6FWiV5WxUWDd05EQ0HiMHO9lO1VTnz
Okt51qoHeRhZbXdRpfYMQy00K6AqurtLw/K6LxmbjOZMeZAmUFDHYXvlhzRv6XliuEE2caPB2hda
7HuI2cHU3ygqfpF1DZyS5TeGz9fJYLUrDe6Lj1lLxSosniuqloInEpbdJuT/s8JunT/hmCqPZKfv
VM/9j/rBdsD/O7VoSuxyDwPKbH6rl7hfXSCy2U6Hz9vGkOsZxQoP86uTt2ddFgKVGwx++ZLgHHUu
fLR8C5Jx2gH29XW9pyTIWFEH7+zmqSA2HRrOKm8ytvcCqubgUDucTnp+Mvi7d3FMIzFw3movZTxc
uGEillTScJvo4tYGFHiCFYFNx0z7HZkCZrJqVNtEYrGvm6jZAmEi10DogWRp0qkNJgCq3KHGA3Y2
+o7wBFuINTjjYDOlFd4A0xfTQxSDI4eCT2zNAwptkxnceqHWX9uqfi0r6IKV28GHopflGEIV3LYW
g3XmM9k1+Rub8upGnAhBJV8KIHE7k+QyJw/p+VrR1rFJe5MMu1PoZ89QLpVgnfNaYls2wd9Vw/UE
P/tU+fN8FI4OLsu2/VzlNCdo5N8zn26/h5EEil6mVAx0LvCYbmkLoUkrH1J+yerx47XlezLZjyrj
m/UYfgsI2iYqY+mDhVh5f3/8z7+zDjOFZS6ise3Y9lttRIlA+qR11VF7u10bPCfw0D4+wq8ngBjB
P4zK5yG/qTeL/dKjEqvBK3y0s2uj63ZiVL9ZGL93Dj8KBG+PUNKMWbs5Ez79CAwhmn4nIL2zJv5p
P/bmAHFk0GwC7xLeiTz1hjxE9f/lqvvNDsJtGr6jMatuuhDOszi6D004UsB9fvNjMD/4zcJ72cv8
oLcZMY78YeJIoo/EQGlp4J2i3DNgUfYDNcits+8i1HlMN6duCDMYpjp7ATZebsZWd2ITBG50iDr8
zV6ID3Gd0h4AnLJOcB/BmJQRWLFqgLfRJ9NXvSxWXbN3r+KhMsQa+5Y80ANHfw82D7GXDk/38h61
X6KZFY1OPPdo+OI+0FPHnq0OQC+wBkiYfzIy95Z8cJQHn6muo7bKHUNIMEA0L+wUD6YbJPPeD8c2
3LrzmN3GBbgIMHgtnr3YvnVDGrJD0BObusz0XlQ1X+dlLbAOtTS+pGVP390YgxKMw9z+4pWtvBS4
ki4nYyqfeQarac1bDM5q6YVivrV1kzxrkZYv2pnNbpNPrRwfU7viIuki1ZftPA70CyniGfxXqvKp
9ml3/Bu4SRdtQ3osXlvZgbSd8DvEfdN+CT05zJ/KXnnNlevmln2dAJKhhG/Ohpse0agmax+3JLR6
UTDW7B+GEeHikSrvOthlMXvuleSlVL3Y5HPUBqyifqxakV57np9fzLZMn1y4xnxeloVVBizsCxwc
pr3EcqpHPmPGbmxbeSv6wfhahz5L0M4N7hHmOopJqiB6ahn5rBKjVxceLiHyevgG3DqoSRSH4yco
CDELaLRQgBhmcqawAGzkVBBX7mVwNRDMXbdu3d4QkpnOjHGUF10KejAEi7WTY/okJCplC6/BGSxW
y8vikyXy9BX9mRVpT+xPEoxKRLgdRM1E/PvyFYoOS1lHC8pUvi9wBaWdfztIo9ejJgkykwynXKWP
v6WaWBhbN30KPEFbXwBZOJh7lt+ULa6TqXOOQyZBuH38ClyeqTeCHyqf4yHa8I795RXoVX06B21G
R0Ch6N0KdzEfj48P8c4rSi4WbTQ9z7V+EW5mrJmWrmp76X6r1o1DxsCxMPbjV/rNkd49Ga1N1xOK
+Zr75mU45SrpKoKqx7Bu6y1TiIpNn/vnsp6jJOoDChhC6VuJlLhe0VhVgAKWeuWF+8++N6Kj5Tcn
885l475YRqyeMrGev5GwfZta2omM6xHywN3c+dBD2E3sWDebf67JO5oZrkTAQVh5O+7yTBy0kZFb
R8Yo4lhaYo+sQDyRW/w3d9s7n0MHSoWLQRJ57ZfBGi6mxXBeULtGscw2r9ziFE/ebTeP+wjWEmSU
6q4yqYj6+A585zvPYRkTIRzxgL8VwXg+dTJWnXlkk29vAxljRxkHQRaTiONdjAlCbTFyG3+8PvKW
H4//ARtPcOvN7eiHluWnYTYf7QJC5KdhblGyrT5td+0gVE8IPzHnndF7v30Q3rl3XORZ6A7M+Zi0
vFmZNVHZMcMW07GIGzqxC92XxS6TlG70bfybs3xHgeaauqZwtb2I9m/OssBe35DZmY4U3TWnKJz2
HiHKdT5CcKWW4urjn/KdR5yhFzx+VErBY/7mqXB8FvB40sYj/ssLdm7r0vI3Hx/ivYv3wyG0+fMy
xMVU5oRTNB57D3s3XwrlnkfR9uODvHNLQnm2iUmR2OZE3pyHAJ0zuIk9HkfqPnB3dfEJKob9yHfx
uW0itaCg6sPHx3z3xFCBGWm6/K96c1cMxM/K2k+mYzV4gUEcgx0YBqt2P8NHuv34WO8Mkly0erwg
jmUKnvefL+LIV9vVMyoMeEHot/TcZFttIy+tOgTC8/G71Fn22l+RN6B7rgrH6fjxn/DLjcma3rQ5
uuJjwMzxzcJVsDuhYdDpjoI8HCQibXS7ojeSiyDGKbWtFWiOj4/4ywVejuhq02EgSBzo7Y4lSzF+
Szl0R1nVabupFtU44tVjQjgwv358rF8eBMROBgc2LgW+DvyzP1/gTs8ipxmmO2aL33iqtzqbfjOL
e+d0LDYXhHqFInW09I38uB4HVzkHrDw7TDEsClpVXIRdeiza4OHjU/nlWeBUJNsvi20q44O3b6vK
7Pp0cfdCcnER2ZorvylBF9J1NbsbMomXHx/undPCY8QXnNEwVqFfpn9FVVIrYg7HtI2SE675ioew
hkQ8/+YL/s5PxMbSspCRCI3Zb2dJYVglpHKn4WjNphXjHJnig4yU96ef72XzqhgyimULi2L+88/E
HB+ePhCBY4iBNVqXGVC11QB74pG5z5D95u1o6+XO+nHJyBm5Nvc5W2fEc/7Dz8cDDliFcWhCZBYN
XDPyMZm9aaNiwseYyfuhYABSNkWUbAZZzRlDgT6/yytj2tYhpYuEOr34fCoGy9omrZ4PhrAxXNaL
ZERWxqIQazAHp1zTiABDRWCTojDFtcKj7jJ3uBoxDNfEFuYBjygRjMkxcwlHAcenPgOX7l7M3DPX
IdsGYBcl14J2Edli0sTCYUixGFBD+zGhXXPd5wlOVMcxiAvj8MHe4zuE2zyfavphcCZMJXF+NtOc
tUvDxQwr+5ExjOOdvGlpwRZMIphIBWiFfvvgxUa5sQdQTXXnEeYnWVXjwGVdY8G63jkjYnfrFu6q
UDNxnsGbp4Nr1wYgH8LxfboH1AhOZ2RTeqjNSWfnjiJRQJQCN2bXG99w9UzUZ+MdS4OCiG2tTOMm
SWwI3UUL5nJq5HUjw+C2GibAsHWyi6KS0sJ87mJAFlZxlWF8oznBcK80BTGPuVHKTU9D6LqFL7cD
9gC315xIDpphu5OBexvCnGVk8zmPp7Pea1+K1tqTqqCVujHVZRl/6fv6xqNX8Lyw+OBrY643ZPia
m9BMPKobuHAYJOApmRjJi0EZh9zsoher0mKbpXTwdQ7dMUZ+Qyo6ugz9DB0JrwXE6/DgMAg6okVD
YW7t9AH4H6w1xkfVcQa0A1WubHq6OH3co/QfPsUTaS1TlF/Y2up1XSv897NHTS735lVFgvk2CvRX
vCfjTREi1/Gi7i6bljnXznDDxli7s/aBi3WWCk45PXn53+mkyicA6rTRuwlL2r2neoALUBUFSq7W
4yPAbKvbeJlZvkzCTp4pGlTzrfaXzpOpdNiX215QPVN+F17C7pIUtbGBH5atfPJ9Vx8sG/w+TBpK
Tewe1cNqNSsoM9o4iygA9d6+lZRJfwUKxZ5XeNmtyMcu3DqLpKAXcSFdZAZnERy679qDv8gQOnOD
G1wwCogOImVVDQwHOvAbthqXQI/h3lXJMo9ZBA7xXeugZDWwDoNZpafouySiwXNSFUzB3M3wXThx
v4so5ndBhdpVxBXFlKLZopCWFaBZPGwEdwrWtqXUzQmyc3CZLTJOjqDOrICGesBMrv8pL+v5CT1a
fetgOhyY17QCXbUASgAhHIx3TGRodLv8UE7ejGTqRu5IpYaVP9g6Ti7mIFHcLXZ3Q1Gv99Q10rqL
MmXsKgrLbkA3MyeRZp3fzl2V3FnzzK9bRejZs0rNk+0OPf1ripCadhvnPEyAoC5IJb11WyYNISY8
Ai5DdTSkIn7l96q95WvhPE3+8KoWvW1TUEiB5z7NX0LlDlvqGvQ+Sabxcy0novv+2C1hr9zNXhoz
JOtQpurJH6Fo8pP2mNyDRriA/unSPvRuJj/PCf2GSNnGs91G8U1k+d5L2VTjnUXu7DzGXkJqLhcN
04wcaq6KTZBLECvImFlU6e4iOdtfO1vFh9Lo2morR4IeW90lHWo8PP9hTQ33f1B3XsuVo1eafZV5
AWjgTcREXxzgeB76pMkbBJlMwtvfwDx9ryNVK1Tq7hn15SgUFSpVsuiA3+z97bWWn2Y4GrcT01rI
Z9LSiTYcjqqz4ZbDxVXBBAPA1l9mM64FL50IX63WHCV9PNtwzh0DbXJT2Gb2xizPktJLnosm7o1x
9LnOm/Z7OI7Nk8fBFpJDSmYe7kYcCuUaiXDTNoqh5mCCmHQkTqx6QiXmomfY5OmAEQagv/1TBv1S
HSDt5J8LwKY0BpeoL8xPyc1gpw3S6CoQ6zmkM2dafZWdmSIo+p0zyeCLqQ7rJi18dcqZeqn2ARDg
Fznmdr+1pCUOHsmYH63w8nvpt+FnN1vySVvUx2eLNBq/UVgXPAUZb2HDTDLv/MBDEgNF8SkS9Qwa
wu8EEz03E7O4MmvqTei62b30ovVZmoVxtyD8AjLFaAfL+Fob36DhIGSIxo7qjRCmd7tGhU+TsXb0
ZVhhLK2543ySsV/Ejmd++L3IrDpacF0rJnCG7K1lwDCiKx9kR0WXklFGDXy1QeRMx7VorWQognmb
Gpq5rbGshhfmstYpNlrO27VhAle5gta2EdIyZM6GADxdoZk/i7GM7uBNRI/8fNrbSVr0qnwxvjfD
ZG1DqFxtMtLy6HEIDP07Fla0iA0E+jFODTxLVjbNx9E1gHRAi58SQDRA40n2XWcee/QirtsXd6qw
s8OAfjPcTG4GhaItPAHiEBo4DM5KUl4raHckoCEj5ExAeTZeF/yA/r580v1EZIIhFJ7t0C4+vo0U
xe+4MKURFzKaKU5Ob7ZpPmlDDs/4pRlUVHPb3SkcFN29rub8oFfb+/BXg9ENRXbpFlb4fBwAoWz7
2RZvirGx7zljZi4xpi586vAcP5GYyV6Wieg0rSDEE80IZTNecb4C87Laakf7zLhkHcGsHYRrpDpZ
yfhY4eQ/6PvYp6V15Hiqitos95gpNdTDMZxuW6bY7qCIYmfPh/UR9vO88QJXHANfh+/couan0XYh
TVhYQo80WP1sZ81OfWzpUkHxHpaGwzBPJ85siuR3g1XjoTNJ7sdrqJe9OUzOBzMn41ENZndrWvBj
piiAvOSO7hTRhe45guUCss8mGoz53hgnOhK1N/0KnEx+ZX0NbUWVYTNCqNDXPhfrxAdNcEa7uxYZ
Mals6HitwQjn7E1EN7NyeckmyKXkW4yI2V4GHenA9/kkkga9KFBEXmx0sHp1EiMAaF6uSj67Xl1a
ictMI2ez2mmzfWbAArQsd7iE4Jj2NfrfjQrV/IZ6KK3uGqMBhMq9kXWzL0xUECzoznmQs2zue7gr
QFDpnxf7mXl3DhgB0M464li09DnVaAdpCA9zHYHyHGT2ax2vuNYwJPgcDvPKJB3aYHBHYzhCca0H
c+NM6bKckIYa2RH2w5hvU7dbfvbMF8UmFOwfM4iZ3141hUeTJMOr51X5C4kGBS/MNqf9ZBoWWh1X
7n2fINECLxafQKu+K2ta6KM7jP3EoG3rOR6A1ieLlQryRZ4BjrQbkqha6P5iR0oaOyAcAE632jRZ
4P1yA9y2Gz/qvec1sjBqgnnZZJF/Cgrt7pa6hnkmovWJWWTztp4I4dhGBYc8FfMSF8DQHgXiwl/d
2tuAsMbhqTZnZpUyAZBbYY+nyyyd4nENPTBMc14zRG/oW3JI8zMD+e2RhrMoOc525l0RTGEStT1K
2dr0TpoX/nmR1/CTURNCDLC1UERpvwF7tXceJfFnHnuOwqV7sgrhHGcrlW/gwdxz41vrOVit+UC3
Qx1VliNSlBiQ7WrYiMB74lA+PkzBjBg6y9ybXDndofIL/93kN/eZOmWGD8f0dkh2xyRdreqmV21x
LzARg+dwKbQ1OFYmm3SCSO3sO3TzH+ls1AfX67eospw9h7sp7uhObxewPjeyl++RXtv9UAmEQHlE
E4HJ2yRkSHmD0/41YsG6tHk/HT1R/LKCgIyNAY/MGUvGzx3Ew56tTnaeFgcfSfU5DUs7kWgf48ya
65+YQOh5uISPIly9fJG1OHSVKw+yLIPEkCG6b9MTu6BAGdFF+6hj8/y/34L/06Xbv8b//15I8/7p
1kh9G461rChAefBvazPGjUE0ovvbp/nff0q4i79qPn91/TIiBpL/9Lf/doHP1onuW/6f64f9/Y/9
+YP+7blr+O8//5E/fQT/4j8+cfIhP/70NxD6Crk8qN/j8vhbqFr+h3n0+if/1X/4v37/K9NUFHOv
mcH/fpTqh5Qf4381RvXHR/4Bm3H/ElLv4CJNpjvi2k555W8zVEHwF9oxtsX0hM1wAD2Tv6tXHfM6
eOUj9SNAT5Pf4YP+Azfj/IXTBiMECFhdi+iq/T/Czfzpkh+Q6GCwixIyJcprQNrhS/jH2g/pu8gf
laf3aN2jJ4hVy13blZxeHW62n0a0VufJpHH4/3gqLToo/+kzE7aiqkDAjOsuSd8/f2ZFMg8qntZ7
31Xprhgdr/9o7GkxN4W2oGgo+Jk5LuxJvdV92a/b2e0g9oYBc/lxWqG42Js1TYxYjE79ng4pJqXF
gu3pWgsWS1gSTPP8dQoYPjYTwZONVZAWs0USg4Ys+Nu+C5dPZ4INKwlX76/VzXeSRfPH0tnRCxie
Jt+attYPi1gAa1QScHyRM8JO4i69QhItW73h9yt2ngXbMWyas1uwO03Zbrm678TafpYDMhyJpmHt
LDg0afeLYoF1I0ZCeJGqAi6WPtEWBoNvxgYNIY1grqGxkfnpD0PX2L2oSnTHJbTnuE2X32RGqr0J
5CZFlXOU9lwm05Tfh7kKdnoG7dkGHbRG7k9FAcR4on/Nd2s/aSDYJJNsVDFDG3sIJuO66RR7ogOD
ln0znLmUEYXJkgxoQgx+zAM/6dfAaSBBknFn4nu2SchClMki98yylYicHHjmjPs2rXfwLjkHQLHZ
DA7URn8U1BNWEEU5mCE7FdPdNKoBIGSPgzKltJNSRt3JTjVI4VwVQ5ptY5UJK5ZTEWwrmktXbg+a
AA+iBDpHa8cdlik0KpgbQ9vD1hqVOgFTLoB15sjjynmNldcimkhLnJN91pwwz/j7yCM7OK743NZp
NGCOuTAjhZVx5EIa99VbOjsoSixJYPjGLYPp7RHbMBT6tWZ2tXVrl41TFYzEzmnOJak0ibPhHmqy
hJqqGyUVrDq9nRxXfCzcsLu4Xx1+7/BCg/dMueElWArrk7tx8yWDBcR2WPWes7HziXttV92YEFDr
ZBrNAsRmNBzlMpwz0zVOZN/6U742lPhCxNqbDMSAsTFXJnC3ozeBFRER0PcN52DfZ5DM7+6bWlPA
MlOPyJXbVW1iYxW4dUUFsH2GBHJTi8baz9xTm31lwLtsPGMccJu7ZgKVk4Qu1QDgdisttos5Ovm0
EcOiH2zGmnduli/ZKct6iCuDOQTvQobAH1O7Wm8h0KAuAkedPqJjNI8m+O42Jkzb3BDzIs5P4LLf
5DAgD25Uu89ECSQ+Hz8sYEWFV+WIs7hgRSy/r0HzdfqFgoqXkz0NCHv5s+2cCfqN0zb0pmw4LVxl
flPiHfY+N5OXCqCB2kuQWd+tP6XRjuGahaitGBgQASXkGY9MZ08IiYf1XAGThsDBYcWJ28GE1Yfc
Ln8GS9eCTByYquhNa9fzHyf2siJ4VKvXTnx9DU6W1bhL3eXLz6pP0eQ3li73vWm4OwCThLq1XR80
IYo7buhFMrjqppAc6kIYDzcRdejNahkFgUQoR7Rl5KHsh9uWfsn9UJpfeWVB7+wACqaolQ6ABqB3
BkEFTp/viCN+v8uaoLjPU0Ne0Qkh8MbZ3ko4lZ+rPxL9bQz/FixLhm+aEsYNVLv5uyGFjDN+sgFy
5KGd8wCHXLjXdoG3Pi4eAYxyKk50T+sz15G7GeAeyglhSSfhsCD830O3AI/fBN3ixmFrNLyXxhv5
QfZjBIwtvQvIegsnSU7GDyRAwG3nRRomcGb1aVXr755GSQlPxHV3+UiKLLKX4KId5L1udcUjzRzI
rnP7NB2I+ximlQ4xR0QnNrspfaS9UznPmpIjxYClkscqG/QvaTSU9aarjpgzWwdOQy4QhHQOjbqz
LYg8M+dCL0WpbejsM9QlFvHWCw9OOPONeYAGcdjx05htGypBlwOlNtE2UFWMF2qzx2yqbq8SkHjK
0oOq7SbuGu8k6zy49Lafkz31vtmditu2i/p9PcIe3fg8KeIIuwM7OAyQbIujABxiITKrJdU9jF+F
Qb1jk1WjeRP4rUhBMoLSpRRllPMm9HR2mXP9WMAPfJXFSGIzcMLfZm4p1KbOPJDIQgTnDTrUh773
gV5qrcPbQVbNS8DvKdbAiCEXpu2X0r6LzHFIP7kvWO6TGBqWWbm2uUw66VxBG6M/lknP6eBqEiVB
U1GuwwgF6qBU5mefA54hW73uaxtgdFBEydVTacADb+J8FvacMNzvBMmkOWbuSUJDLXP7MLQ29lDI
Z0aucUql3ARugZdMM0mN0d7UeiJvFLYPKU4SGCME2QS9jPtauuntbExwHEQaA0TfmWIsEFUCMocV
hac7A4wRgJMK3fFcDuxM3gjEqioyvoX8EmnzawjmXwST3ONE/AQaGJ3xYo3y2JgH+wAf30e7mRqJ
bdc3fVjP21WN3j7UkGZScrnJmqMk7bBAn0sve8mcKNsOEg/ldJXpTtDUN5N0BZx1Y80fm7lftpSP
dsaUbmGaWzsoOzaTIgUmAkNaG5NqxNecXWUoXLMvtQjJBsNE3oAmQyAlMFhmAkRKH3Az4zc0bTkL
OpgvoI/pef1BQYwfZNNxdfH5wdZDm166UHd72mY/QPYaz1wXxoOMkJNx1CAz5o9y3/mhtWcFCs+Z
12fbsBqhtCh0Ph6ZiINPhnqTl9G9MBZe38Z272Z+7+ZUCxnbo57dPb4mjENoc/ZjiPQb9JHDC1+4
3pnjAhBsGs6QbJlu3inytfd+0Ufb0qKGuO2A4b4Tkq4fAxA0Z5hy1beYPf9osOUcLXxHr2WPzVXZ
83VgxUOnQbFStdD4zPTbzFd18L0ljEtZA4pmm033hg65zHWFBVPEQNgaV5mmrptRPEA84nxE1jjc
aNOe6XjIatoYfQu3PVW2T7yqgWKhdYnKjubSE1he72yG2nomV5D+rkUKR6uncLsnPFZULEwWCB/J
FZeiW0uxZS4jMiRGceJVYWTBJFqd7TvmxfcNedYXxw2jjeu5WgJtBlaY23X2hd3HpFBPQKXjl8D8
TBWGxjNl9/JQ5GI5l3O57luqoW+uJ5uzGuCtbFaOD7cLNuSdLSCGnaRJT2WLSHZ9rspl+Y2mvOE1
RXH0OAaRfozyrh/iqvBRbjSpiieO9ruSXtZLuHTmbYq25ZSngHQXW3P1XBcm+Dc8B9lb4Q54CBuz
PnuYCJ711LgH3Rb6wYgcyWnST+8d0YWX2gotzDBh8GbU6IwGfF9vjpsy6G15Gwagbsew9G/sMAPZ
PxgeZrywwlqyKXLYxqx4FIrstbihnQ1zJxjHfQeQkILwtT8fDNeemcIyS5ifewPVNy9tbtMoyPew
XoaNrVsOjGDwH31prMeg5ytoiSL+cHytYVeN0sE/MvkZigi7tO7ZItjfVBbohQXM8pNGhNdMqBBw
Ytpo5zsgw5mFHXAeoDAK6ugDprO1NWzy9EUIZNDWpb8bhj7/4tCCR9PvJRf49VpzV/PSwom4CkMG
Ld55addHIxKcNr0ZY9HIJwkNE/wl5iNa87QI/cbJ7jsAaLeTMPX80Tn2PDwslFfrJwbIsiCR/YpG
fVBc8GKS8fRSZDvOTOFAQGKXVZIJKT/Uxt7ru/Kxcafsee6t4pt2h70nXZ5125Uy616NpnjoF9t6
V13kPivq6jTLRps+yZpF67YsivYpa4z8izmY8mQwXf8xuPaVwIQgjl9H78+PJgfU39D+1xOASqbC
m2IeHpfRYq1YB5pb/EbBuOeeHDLiYhVL9igc9erz6/6AmOn+IHjtj89h4/ryNu0G19mu5YQBzhIh
709TjltN1tNCM5xRx6SQE8BmV9ZSkEDjIUxUZqQl53YxbmWz+LhjK95e5m5CC5mpzs5MUFyr8c7Q
32ZQZ/Jkort7GYw+sHjfA6qUne4z4nPKea+h9+5bxhheIC2rD5srEVyefngcPfcB8l+CsEAkPUXB
s1wyJ8l4Dq8lRPOjZGj3JzDIElOaV7yUqzberJ4RrK0fLe67XyzzSctp2eko7O7s1fEfMjfED2tl
c0qbBi/G0ldHTtT5zWy70wEE9XpQ/Ag/dJDpG8D7/r2b9+OuMYI9IeSAylq5nBhBshKlVfnYMgJ1
icjjVhsvkqYVDz3UyDkcIPwE9ZKeu3HF6+AF6SXLw5+Uz75AZM0PqjfTdjMP8NuwnAh7I3wdfYNJ
COIcqc2OvBwoxcnOX8YwUq9TyZtTG618LbFPJOkMuL3FBnIqard5qGAEZS4jHHYvo8eB4+x9Tcmd
01XR/3YdBHe0mOxDKyr/mfFEeVoJsG6tVU4vmIlpgRhVfivwTN136+hs4fOLdttYvbyZU5fqrJH1
Rz9r8gdNASBxoJv39DOm/l5xJ/0cFtt9yJtW7pY1QgkQduOdpop/7ILhldklDKtzCPmbmqqjaIZH
YTxeC62VkutH7tcUl2c4lFXtcAaSpf2m886+aE0VA9dV9FYEQ/ozLVjzvYxzGtuqflwyKr4FZ7Fb
guhM+UB8vqigqp4kpzxMlbXp7lajN04Olc9LKnjktWC9p0utfhbFCCh2lcXHAj/Fo4HGldpqdXAJ
Ay5rG5jX7m+GScwk10W4WSP2lHDydFwu3LGoee/WPi9B9Ov0pQ5ppXp9Wr4YHc+VgP7GTRBrY0ir
LGlyx7on32uf0oCUPKMr9TMlXfuSG0377U4zMYjCbO3nq6j21mzY8zZLmzpfRNK5YamxGc9mJqKS
KakyOxg8aBZjThrStiRS/kr/lJHAznD7Vzn3Q8S9a7YYsln652C0xUdp5NRWAoK3bTJHQ4vXsE4/
Jmlidogy1pczWEP/fmX1e1lBRvo3ZVszEdr4jTvuyipMPzI5cb/yVOF8ar/1XzobBQbSue5jnixo
takZvGL7YqiJNtRNxkntil5cSr6gsgF/H9a74joRFhms3haU9gM/SXE3WkJf1krLD9UofbY09A6a
rimz6jgKFuUsuxXII1JCFowuKwjBB2axy6rGePTAwUKMw9prBTEDXdRF265rv7p28OfbyMhy74BX
G/JVe4Xx0le3XlpuG+DcydJ+a9MNd9GIBHIhleBvUnAr+aYDQvlacYdMsrTwDvDEwL/zzQPe0jSV
4WnlwgUzs+jxZkFu9G5HhfUcMJbobQpr5WuAive44MacKQRl7Yvb4CSsiiHE9rS0H+uYLt8dZ9Bj
7hksQ6mx0ipEdO9pw9j7c/GJq/ETASAwvmBhcMJbyO3wThODdWI8ZORydfTCItOdlhGmZzrZ+wwF
8jkrZchvszM2KoJRBhEHZW+P0liFjA0K9y510ubGBDzKAJfbUAWY0+roybY9T27rH4uZhABXidA7
rUBFuqTOGQcezWYHXJZ+R4B9Cagkb5qxnlEyhJciW3K0sdG4t6LU/Mx5fD576woGq9qu4ePr4ezn
pnfR3KB2fu3Ix3IJ7pc1J58yL9NjlSLM3MC/G2MIgdO+NmgEVBSl6EWYd9ea0Lvppzgmm36ynKQy
2vKOkx19ApP16pKT0afaRbOYblnuZrEquXhugnl1qb+tMnHojryYtDIRXU6j/8DRoIaHmVfpHeY7
dF5TIA7SzX2Mmk6ROAL2IuMCvJc1swuytnAaS0bPkFcp9HEuwvkAyJydvg6Ztndi7MV7uTjmpUQN
CZw+N1jASZ88OIXCMsRni7thSO9zy3QuJm1ICmfMoJxVFAUHp6tKOHiLOPfS7M8FMaJH30Je2GJ/
yBK75T1dCG/dUVyDYO85giNNGDTkRLSxTKQk+nKbucuvaB3WhKEHB92MbX4Z5C6AIq3pk8/KxJCv
Yop96GnroDtjkrFUzDV75noXCapvuR10kE3LJrzMTEU+rMZs8ugNJv/IcNqD303rx6zr4NR7OPp8
b2AVpCk4UG9ENAA6kV2fl1rccSewX/wcJRUNT8ZD+8A9MBb7DS9bbzKIiFz3LNwftvEDL6LYlAvM
b2tpsCiZfT5vy7meH4LUruNhAfYha78ngGB28WK0w08TbUtiZF2RCOabWIzFgev6Hm/2cKfNTu7G
iiCaxdwOjGyCVkfphs1NPQcTaXy206TNkSbES5gCV3By3nFMrHmMxz3dq2oYwZQDpb0FKy1eMNVa
L+HEVGGtFtQfVK6AcOMzhy1Yt/S73KnonysaVhjsPbp2yRrost0xC2t2Z1zFNiXZvgNy3FD8UJu8
yozXtnTFKQTgQ+2ZQ3TFKFGJbWKBfHbuAr94AhgN4ryODIq9q+d79OuHQn2XQbPuVzX5Pyt79R/D
OeqsXdDWBnOmpe/XO8/pWLfKgQYY9D8fw5Qi8v4oQpcj8hQVNjPcWK1fFZzXT22YCHMiuMruNVCZ
+qc1ct3nwl3bt4GRyb1RthhMlFNkjAoP4kEvGVxQe7HD+36iEOdotwHqIN89KOJJGpJ1saBY/TQ6
hun7Zc43hRM4JxHazUspStkTC4SNoPzc3i6thSFykeTCy3UrzH6+RbFE3t7rou5JSvTjZrqsz5Qv
MZSApr53Fp8SQzmF/U2mVvzecnDCL6oGvod0EQ0qQiNaB0wCGS7Na3i91JCvoTsQP29F6LNBUEJd
LrJxg63KH4o+UCohKxI9VzJtwf+Sba58VEhgdOZLarMTHATbDE13cvGfIaGnLs4XBGqbuWvgjVJ1
9h5IWDnzpp+WOkqKYMFgIx0qtYnuwrYiINRB5V2w7dZuJB8cnGevFM6nB8NX7bKhJbwvWlfsoQg4
PxzQx3dOT0u2YDDW3MEoXhJRe+UdDbSFe/kU+j9lX+XvxezXZ7xM+n40aLpSgrRy9zyEdJH5FdT8
NQ8tXBkFp6xYBoZ+QzfpU/7ncL3LPey9xPHnO6yKLmZJFwp2XPGDeOhAfxpx1tvZV2rlgYoL17Ke
spRC74ZYJ3NwRYALwEi5QEf+6rGd4u2hycpFam4c73bsLPE4ZJ1JPtBp7xbDI06zMBb6vhIJwz9d
EivUQ+hfTGGYlHFaUbaHQqLy8yEUnIsBEyzp68IkjKWofzLl3wQMnRjpL3xU6wd4bWplU86BjY47
zsFEr3mb+AtzBvt11PUrT5vWcVsX7ARUPec7YTrpr8mQ1wWOl8hjouM1IGt0dCy5Xky7DU55nqKt
HxpxZm1nAxKR+SVclC5JBE11z1C88cM3iv5h9sfgBON8uHEnCafCydU3eali7/PYDpspjIYArvE8
//bLtAHkrRLuEDiupS/bQ+uuwQnWG5ZhBIZP7qy9E8FDB+3qor7aEmBUvPqLu++xdh1KwiWc0TJm
8KzeFPk2U0H3yBWJ6jdCyh+VdsIH8q71r7UPgqfVHvnLyDokMiCtmUSnPJLoo91RBMI4ycqctoqf
4VM7CfmLHagJMQFM0bOxWk4at81o47YW+b1qAvHYdbgSGfZGbwJuwHXPkSnlfeME9blnUPrZSjvY
Aasf3PszAbeNuTTq50pZ7boha/sSKiF2KXo3BHeMMz/ia6hKfEml3T+labc+zBUttpzDzY0JOf2B
5lZ7rE0rfxQ2hl+7mr0YmiNXDRef4zhaOTa0Kb1r9OKf+LDsjrfb+Jwt+vH87VuOWW5rAUL/4Moc
3iqii8xfN1+QtJOmQiI15B1jgGW0XHy5NE/F5Ez7sQu6uMzR5BaoLyq/Jg3mU7o8wpv1SmIlRC9L
sFfPznRN4fgBL8/SQ7moea83oyGmneb6SodGUeEwiiYF/V3Kn0He+fcpWR/CPM48Proc6LkJ1B4R
m1Cxy8Fx608FDoFms0SZeGeia7yhu/oLpDhg6l4K7y7P7OAy+Z37MFPO+NkCWvQIpadQXjNF+yZX
PE1giA6sqrBkwLLEmUlNoRqV/d23KXJxAbECOW8njCKm7D5i+vampYk9jghnZQTtK+a/hUNnxJEl
p8IJLXEqNi7dlg6Ne/9CP1ViqLIYER3QJZBZDROTGU4mGMiq7cHxueymGQbCQsrmpw+V60LvUG2h
A4ffoL7FGXsohmm2+3cTxsi4wR4UGnFl6uikUo+DbFDSt3JWxQ3GtvIJTZGglNMMDgaOMqfc23sf
vccoWJzX0oC9LHgiqZEUJBCr9UIMh0UuCob+OgmcP3ktPR8nsqZnknbuVzct82fBsfV5mJVi6rWa
r+t/2qobPyrJ263OPP8cKvqXBMu59FAi5WjCsA1XLF2yGGsVBvRhKmIicVbJ/DIZpvlZQyJstlOf
wiMZ8WVzSYv8Y9oF5plvisFY9uAZ34ajj4snM3auNuuOo/B6N+kzG2kAyK3ldQgrm74NFgrb7tnz
wQPIbeqbXRp3KXKURAZYK1SRsnozhVadgsgXp2wWBEK9agl+IUyA6uGbdPxIOnbsVnbRE7G20Ife
9k2RYyOQTiV5zNnFNs2VlrTxfeUMN9E882mqys0OsOy7iECza/2o9UgfxW6r86wDPAkyNYwjRfYG
nfworv/HxEuHrbuwf9CzJco/0RAN4qb1vK9BF+1tTwf1gc2Ls0vNdrlJPbb2ozQbq0oCe53fqDfb
W0TXxnN2vV0RU1wReESzjF36g9upMKtkJo93YbbL/qpcxKaSct+OxM6YE2FWOt15pAjiiOLweW1M
68Sg+Hy7kLoHonYtkjc5ebgB60cYwliyfW1jFZseXIPKaC4mbtekCTmEo4Vo6yOSYbwClSWSaRn0
b6v3yoviOHFrX1fnbF3CJGBs4cbQvR2nmv+1lh4SZksJ8800BlhGWV5dkEjbW4xipMeGWZMQxyDw
lqt+fRi1bm+6aghpo1vGFrNhc2SGxvzFqHiwzfqQUX3V5XfpOpRj3BdMlmM3Xn8BeMwPGQKk47ji
8uG8TpkYz5a3+2vg5X8U+/mvAz1/SgD9a8mg/e/u9qP5Lf4/yAaRlXGZl/nvs0GPH+WHkJio/lFE
9cdH/S0XFIR/oe7PMAERnz9cU3+LBfkAlEMHRiyyu2sEyWXe6A+2MrEgiynCiLkm2zVtKk7/GAti
eNgDyIzAitlbz/ufxIJAW/5zPMfm6TB9Uo9R4HAJ/qfpyI6TNQ+3FDuTCk69N9JZpBe7pnoDkr1j
yDskbYBjVQsCFmUJxX+g5t8mjVE1t2KkdLJp7Cw82xqbxeTMSECGCPsDI0xjHXPM7iHKA0RhdFs1
trqJmnmngtK50qKCSe6X0WFZ05rgT5Z5xhQr4PsXNU4jsVVWo2MeiR5hs2qafu8vZfWOU2GeEotl
mbbXVHbjpuK4LeCqp9nNHGr/0xkGtc2IAO5nqrj3SOtX6sihsW36FVcvRdBtP6jqUdv98IuAp/Gx
tDNia7NO/U8W8pY8fJYhS7SvcQUUNXmOhEVkX9oMytc6bCSSBxJDHuf6oAr3AeXZJwoCEF8Xb0SG
GgzqfVlogPfrMr8jGpsnlFVmf8sVHgdQ01rXRbaVK40u28bcy8blrDBqMvo4uim4aujRQuSStU5/
14zWgIzCUtF7jxkx+zBbtBkbJrQMjKnVoPD7ueN4y+rsvYfSQqAtp/x66ohag/kiB4WNbrRaufZE
2jmTLhYokCiAXUOt1OFc2VIYVJIJCFtCtLkhKkElxZzHZjeghPx0pKpY0tz+vi5G94tBaJAcyqNg
raBHIT2ehxbR30rH2+lpAKf11L/A8633eg07P2Z4Ocg2DPrCxDJX5b3kKpMvdGKI6Q5E6KMNlK3u
0fI5OW/5CuYXiGf1fdsP+QOrbjnu0kVGh7yQYk+XLnsrsxmrD9GOIkCu1Co6/WGguDvJXo8n35os
I0bmalgorvKFnjCkow9PaDbxqKNqdLaCngqLN5otvzOLoxCOBvOZOjF9jDSE9w+yqRx03HeC9Ipc
AoLy0RKKFwXchvhRPc3vpS/Dm7KAHETiakzVVjMt1PPALsQuKJwT0kYYDChvAsw/7NMJvehWDoST
EywS6LmpIt+IxrUflJjCH1UpvE3EORhEF5ikJo50s95zXHTqx5nOHLU6vAH4LJx76xr5n7WZj/ta
tB4eXits31ub6WaG3+h8W9Rof1ErCuirN6Gxg00nT0W6+G6MUrrYjORctlHb+e9RVnKcaazCGuJO
UbZPeq0Izzq9Xe/8wR6PoTPLcgdGVu3MzlQynghrL6RrZfborjb1e+YHozfcO8MrBuTwk/y7ew4m
0Gj0xvmXl9O/U3cmO5IbabZ+lUavLwXjYDTaojc+u8fsMWRGbIiIyEySxnkenv5+rqpGSVmqErS4
jdsbAYKU6eEedPK3/5zznTlde2XwpWc3zprLHT2AWrb3rmTii7uIpgKf8NgI40NPWX9XF8s4bwi6
eKeGJpELUorquJ3bVP1XWcbtR2yigLYfNQfZvuE+YHYYk3r3kM4O7JbIF7xyKAbWKSHMl/iq5kwk
yV+ofqTmU9vDesJyHa8nwChim6Rum69qTOU38zJdXAiV03QsPuyQHW8Y8DWPRTdD8xA6ZY3FBfte
elbynqIWhAdHx9m3Gb/hzujIvS74hhMA5zz22fh+eatUJfeTEMtLTNEeliDM4p90KZi7AA+ZdzUt
rC1uo56WHGthmDAc99e2KPU1wLjomSvKIDViWKbjdwH8KMUMOWnObuHpiXHdiNrjRJlGzl6CvkNO
VsOnadDNcZbX6zme820RTxTP9IZp5Crv7MG/jgCQPXKzkfkTFJzwPTBWcOuQkOMFVN2c2qhKvyZw
scjMdKQUsfXn1pdaTP1tOmjxA1oP3ewA+shL1vTHKxbQEec0p/zWubWGuVUTK9oHNnfHF2+yDDFx
zIxUIQ+sRfde0fA1Gz2JitwVCypfo+buoMJSMnjZmb2xR6z3ec83xaOqrdi2Bt+OK5M3jq35wc0S
Z9U5Vc/Ou68e+3HA0tiy1QBYZz163M7gAgJmYeGbLoqmJp055EWW4V3qyfUPyeQW9zq1HHYEyzwc
beoMjyqrl690N/Wki9ikbG3iKgWQwc5LHgVuUcn/GyYvtO4tYtXHiBSaxz0VWET6VikJUG5HoyAP
G1bqruwz981Ctrt3ZrvcuZwtXrKIFcd9Hnc5NxQnksSG5Fi8mSyfDkXmT+66H6vkm8/+ixhNUwZb
a6n1xCk3G9VTZPXDD3hhTs7wmtdvsvEQWPFlMfEi9PRrDxBHRyYgBHkZ0eu0zTAFUJI0zCw75RLe
982wiK1KwggPa6e4a3mWTcGk73s8uNPwADtS7JycikBPh3jxtJquHMtxDlE/xEyHPWqIHRDRDNn7
h2nXvxJzGkMK6kuED/qd0Qku30PacTNVXMuhce+o/Tj37Ms2rg/1Jxr4Yl5kh/giQFApHl4lLkUW
q6n1vk0XwSLC0UIwBd9DN1TzxpuTtxST9yqs1XeJ4tFFnrW3k6zcdGGUs79sE6LYJMG8L92vykkJ
EoE1qmyBrDslRsOj50sapmcPdNpx/FWXkVZ5SSZa/qWpPZsxEEf0vFDDRmKEvqY4+Fb+qv04dme/
xFVgETThiI0OlWbBdLtw+XwL2fyW63Fg1PFiopMbiP/ltdcZVCjOXIeUENEWXwa80zgbrvqJwkEc
0qrdIB8YDHAZJHjSAedU2ixmhzDbwBdNP3Nouz+CJOxes8BtN9Myk3LmuL1OF99LwAqjHyAOh/6t
8ks4p3osyF3/KsGRj0SOw3bGNsqLExSacBySEhfqRczDqjXg3gyKhKQuFwwBmcrE2K1IiNjboYmm
YwV97La2B8KC2eSyKiihkH11VJyao17c9ntQg47MfbwiK49Ku2OeU4LHjloMaudOIrhblsylGLRo
9M24VPpadA55oc7u44+8at2TbBow4OHAvrRyLhvHDijjm3BUZzaz17l0gVKZzt2CHh7ovL6dQ5wV
ZEqPkZ/RlDpLanQIVpgbuwnwYQIQxiXsTP4pzZtwXTklme/Sd9oXhigsyinQhU98rc1X0jDxKcux
824KCjZQHOd0wmigSWtnSHvWGko0gVKSp+auV3Ycr1xfdpvKt+JlY6dd418PUZIfJeV9htuZcHbj
2FyefovCpCaI0nB3z/IFxDBf0/Wkg2CTy8x/GPVSvri+q8CPBUnJaVKpr0DKenMo7Lh+GAyVq/DQ
nGbeYpNjKEhKnMQIniEuQdM2NNY7LfMLptYHp8r9c9gSnsaO63fN6hLGQj3oHa6TQZLagqnci93Q
mg0xNfafXZxgmGIwfUAMH6/6kI9nDcxmiVfcxuVLOjIVc8uATrRHWU7rbUAENv8SSUN/YZM7yTnt
Zm4X0XiZjkxMXnof9l32zqCACZhsUnQdVFUrVmXdUU/FiSPKt2meKDLTtaEkkxv0DFnAxN1LGno2
bVI8o+96mreuin4YtnwFmu/USdrnMR3idmNXOnuIF+KdTi30C/YOIGqD1t97l445Ks7GqwD+x+ss
QhbqIRjih7E0/Sv3X8YFDw6Zt86D1uzzwkPOHS+UZ1FE85cymZEc6ZvNcLaIy6Yu9TJqYsn2pfuy
SxQ7fiI87RoTYJUxKYvUIxKGT2rVJgUEl4Dp/+SrAeBVOcRUfLYOugreYplsMIfT4OnBiZhhX8ZR
cmKpnl7J3pvrY+/ZIIET4mhUUulM/xjgln5SQ05YPxv7wtm2nKVe4NjHSE3xODU2S3j6zpC4mvhC
5c0alheWqcxOLuM44KDGkGq9lzTPHmYqqoMSHxRqwDEuiNdO62XguHNplSyDrzXKe3AmiynaveZK
q9BOJ7yxLJl6+s6nVTtHvtmNnUXcacpYOWCet/YTXsKjy/eJC3OhYuo69rtqWveuN7i3SxUxsLol
uy0gKk+AOevllIZz+JBqZgJofjYwXJ4IhISvCd1b4T7Oxx60cBD1W1pNhO+uXZbxnFSyQjawFIu4
ruub+MKvuaPyFYynY1e5d9sZtwhPEgNAfBeMqvfv/ARr2MG0SbdhS148dCqtrWswOaZ6mjPhLHtd
z9LdtdMSJ0eyrIn5mkRVkx8kqvq8q9Jgbt/yZRbvOjEAgKu5l+Fb6kdFiCoc2YohiYpctrI4qptL
62XLmNlMdbK2nTkJ4000O+INrxqOSvBkY7+uQ3pYcQLM+prHdz0e0sDucTjldrOl9tE+lAJYdBex
kWQM9KfHuOjg486Jb8TFL40rq/D6yNyUnhrVesntsmPr5LS72ooHa9Nhv9jPuavDE+iwqd9VJuDZ
pYtQhaei7mecpknn4EPmyYD2a1l+1r5OKeN2VU8zANFLBmlt1bEE4+GPXVBR+FnM+hAGOp5XHYDV
+IWHlN8eCZdDKe3FOF4PI2gcjOVJO+TPMfKD+YD9MtCm2XfzpvArWKExsRyOdjiS7k2t9athuPPY
e3aoqdjBAQSWTTIvBzsKFFF9y1syQsnEZVdkebudcpraxx/ZWFdJnr4C3giZyO0quqdBl2eiF1Zv
ljsR1svEcm/a6GwGMDMbmqDYu1NdRhQClofZp5NfxZsk7Osrp6MKjyvKCn8sCbPeEU8xJyNWDAPJ
6SyePyn5cCmmGO2IgVUM7amuh/6xt2t/3VNBHXO8nPPjQMTDI+6cnQmtcG+icC69irCzOkwtKFcI
m7P0aVWOhg8Eyj5jeg+Qrkq/yRXaFueaQ9I2ETkhBNIXNna4GKuABeEqoxLojsqFzAFxCKFiw5/G
GUhfHiEVsAm6WJV5PJGUaQRG2KhQ32pu/WAva6d9bm2PE1NqquadOECB+zazsKSq8FpVRG7WHaqf
D4JaNtlmyaV7J7PIPddJ6e2TyuRH48xiwT7CxwExvbniuuye+OQ1uY1I8OdLxV5/XNpjJQpkk1YQ
o56T7gv0687sbWM7p4HqBYLsmgh3T40IOsUA6SVtKLxZq9IWOZ5x7PabojZWdqv7vua+BBScXS1v
7KWOUn0V+AuhZuQedktFEGIMrzjsU3keEk8mWsCGeknAI2zGHkV+4yEBbv9nt5v/H4YaL+glR7kw
tP717vL2PXrP3otvv11d/uPP/W17qeUvDlxP+GxCOawqL/vDvzfDub/gU6cmzHGFJkVxqW/472o4
/xfihkDk/mB9KX+xtfA1i0jGJ/5K9VfWl0C9f7e+DPBeaza0sCFBP0mtfqY3pmmnSrddiHVHUXZb
eU05HE07tLf1hXjQh2LaIEeOK9yzVHhyHOSCRJfBFh1tva5/5vZt7ZhZCcIrniYcqIjvkQUSVCzQ
LAn4IYIB09Owm5SRvPcLYa5QKm5V6HNLrPVyX/kEbb0wyG7miO8jMKVnhlQSNyCeDuxNc/KDPCfj
WT41DVNl34/5nd9HAYm+uQ+fqnF0LLJrM16EVi1M6nHBX8xhMtZQhVQ174slxv7d0pc67XH8xWZL
XqV8heZSkz0aGNTlYhfPLkz5V5w/pzZDMLGc4Nwra18ktNTPrn/pkATL36lik4jMJ8aBXsG96MDz
iYG7d89UXVxjXH0MGxWw+KJzmrkLzDtm7gXk2ja1k3TlWv3CWtfMa5tiyHbxhquwKa9VgryWsP5k
8KSEj0MG+17m2Ryv9KrGxP0ZY/CEGzN6O4ujEflFX96W7HNXNS6HnZ8ITQX1QCQ8ixG3p6CcbxHx
89uYftnrBDTwZppBVoj8mniov5Fpb+3ZSGTvE1bZGxO0NvfjYG8kpwpQHBfKOB0YlnmMvFxvsobT
7KpPFCl24qZj6g0PQ8PmbHRcqgOqPnvkcEOw0U2/9Gl8YjhCKWtNdXCIu62kl390Q/jQWxN729zd
mi78kbPtZm7O9X00wIg3sSpfVYJlY8DW35YOEBV8aTd+mSdbJ6PAFKProtelzuw72PkkwR3CPX2I
AyJHSB6XZocYevBYM1yeaUeEyo0Mi2OD9INxmlV0m3b3pkCTS+THOD53LbFaKw4hnY3kTlcmdQSP
zegphEN7V9KjvsOVjn8eM/YKexjxUQdrdle512ZmY564FCkW3T4mRYjTlF1YRUxuPRn6VytnXm7D
Fw+U0g2Ru5NrpR57CUbpb+waf3TeQIMxIyPNvXh1OYjO5inNTHTqe12vhor1sWdHG2sxB2vuH8gF
DFuwBNMzJeny6HBgxMftQXQAZQV2PDrgqY8fMRmcY3f4COWsSM142W6aSIp0I18vPVLBYQ9vGWlT
nqs0DMyRZfYBeaJ1RjnE0QHA9USi8OymNXED2/X6Ddne+ZG9PocdFknVvrNMdDf5N+E4v9SB1ewX
4xf3xEUtFg7DDcW7AG5GPofgNaVugO3AbXYxg3X95O3N2FxbizhjXXqiNKS5usj/gsLpMixf0uIR
0lLFfUS7B8kjeD1TtA0wfhskBqTxIJvbeRDXKOwDfeHzTVnP+Ko4zvQpuxCNbJ87zjlqzLEmn9Zk
lXh2EpDRwcwGErMUc2ARFy0Hm9He1yDWCmm/e5hnr0TWoier6zy+q9LstHjLkWf/AWc8NzQ2MK8D
6BdSG2Wy9TB8PWq/2EVZX1t8Y33ycXM/YwMQYRNwEFi05KtO2WW7CzT9SUxB5AZBF4RkkOtq8vM1
A1MzH3IvzofbQplgLWQtCaAo3S4bR09SH+xRg+wvFjaJX+gMbvgyybRCZS7Qmg8UJg/RtUPZ8rQq
EdTJiXTB0ONTLnArNnXC5CMii67gICaJuoFMX0fbfLlUz0xSEnFtPCZcbmmm3Ad159651sVTEk3y
YbKUvcu0CxHSePa5XRoJancJc0HlC0HmrcUBfmRnVmqoc1X44Q4+NpJAg9NeNWqJrW2fZ32yHoCb
oGANg/i6ZPSPQj8tbJ4TszF6zfGstq8bt3M4HNd8LkWNIRG/3GLMuBXtXK07pzi0MhAgmLvnbrj2
CQuzbRE3CovdjYdRF7XFCqFqMGqmTUIzsEKfsENQ4pWOpg2RMMKonAVWYjBvVarH3WzGT7tg6Cf2
TsEGvrEQk9MtJ1dnDe3nI1EfHDD1CQWCmgJFOfXQ6fHaJa+Bl0fsMZ48UEVxhv9OyC8L7u1wDA9x
rhhgc/jplJirq86f/ENWhvma9MgpDKwzQKp07Se2e21xRW7FUn1mLWs8fkfggebKXTXxeM9F9rzY
VfJDgns6Eougej4rlyvAQONqgiP4YgdipuWrnn/gTGQi7qOS6G3bdMKsaRVGI/qfHex+J27/L5Kt
4T0Qd740IbBWguH7K6/1Xw+C1+/f3tP4t2PgH/4Ff+dciF9cuh4hlfr6V0kbbfrvnAvnF6jTAgqn
pmzQvpCD/1vPhoChFCRVly4xkquK/9SWFNj813+6DmMk1iRsza52pfT+0kDIgf53AyFZLg6TjKn6
Jx3by7oyZUsXH1iW57ueH95fmWqM9Dqo8pr8qC6A0lhFsO9duMaik+pUQrXtV4PfmVt2YPAiCo5y
+UZNWfMirZDYsQ7mF85K2lsXJMgqnMM5KfJkrPWZ7Wn7oFLhEXXDEk3KQy0gvlZVFFlYNAabYIIr
QrRzUzvRx0DQqzoOLJ5vMLC5p2yyx/chnAvit6m84GtNtS/zgjvlIikOhYDT+uIwQj1/a+Y0Qlkt
9TTvZ0FskD0j2xZiemh97Idiz2zAaJj6ZAI/eZgq2kTWZmnqJ8kd5RF/0rTxU1wx62lu/FeHxqb7
abJnaz0NTjpQNsMNbueAi79oErF4rc2cEtd2LR4/mhH7PBEeLFcS2f7TSGs6aZOD/UEkP0ssnNua
pfWjI03/hYeIvCeKlp9xn/t7q/M4TmbVsh/ERILGuhxPB8oVN3MpgdpF/rRx/NEKdgPJlX5FmiX+
1CO9Cgcra2O9zbDmAI5Nx+Wqsnz3x8gMzHM2Wr4nY56zSIwqvKNO6t1p/Nc2PCwTNmsSodGz8i5Y
MowD3X1Mo/Et921keD1Vi2S/PA/7lPP3tDLw4Z6V7VsvBBZjmq5GJZ6BRrIQ0X49p9sEr/Y90U3n
g4KHet8sbOxsh0Kg1UTQ5h6PArU41L/kCn8BfeikwjtCMXGDScBtioPCm81CJa8xXadITW84va1m
I72+/R5RfvEkh5ITSut1rJ8DQoFrFfbBDUKGzx6yLLJs00GW2ae1afWd1D2suG42BQhkPTDnzFZW
JqzbITSRUK1LbwvZwnJ3gCvV98K4obchXSHZjlOUtmzRdDN7bWk6QNj4NNUbCMX4q3CqcuUTCizu
clQ0bIhVPhNTAJs2HmShkH35YKeL4zfHT0aQjZ/T5YWmDQuv+Cw5iwBVav3oa9664Y/EVLBNm8wJ
v6eh3x0Cg0L6WYF1yinw9u0Bzly4cElNsit3Cv4EhDfi59e9jtnAhVkWHONxbD9RwyYe2QCgNiLJ
+Xfsf9Y1cIUyxXnX6zevXBZzT0O9jy6C+nVEbs6f4YJ53ygXSl6nKA2JEugQtEuR0D6EuCp3RjDP
YhUrxmMV81REkWISIreNGnbJU2QMNWXa2YgbUb+btcAREOPz+q6HxneIrmvmOsW2lTNSpx5EH7bH
gcMkNLi8nx4tsgEfupHtFwNa99ablmUn+7YryXdNFLpVjSaMa3ntl7GBVQvjo7xaFrumUw2zznZi
jYn5eQiHLacY5C+rjL2tUwEY2yLzYXuGXlJ9gVORXhV2KuOtb3y6Bg3HwiPxtgkuF7H7leSqJCcg
Ro4wsWSMHIzyt35bDiRBsukS5uiVXrO0J7eeZvPZ10scXMbZKtxmcp72dWTJPRARQT43HQsC/739
2uh0+QZ8MPK3TifmG5F3Flm6OLrRLeS0i+6mzmNeJY/DYDHSZINvH8XoLwePIPw5Add510aoFxxy
C2sTlX3xtSxjtR2Ide7aMKSxDfIf/rg8WsiUjQT+JF3hWxg1DKqLF5i3IhnLO5M1ctvW0aWZbpqO
fdgs33qwowHCd1zaADxLV6384YL16dMqdleEbCtcNFX6ii3XGU9QLNDWQAA3K+7h3TO/HYh+YmYx
5+YgAaD71/PJgmUJgzloId6UgSnZ8kKSX4vWHZFhMlN+ZNL1nzqv5yJkMamJ/I+1ebNLr/oq6xEn
SF03mF+c3uvkzvMXh5a+1JAW6hQ61d6pRPXSGtukZycoc+jGRIXuA+AwWF+tQjhXsZnFuBn4+Okf
SbrLObRCejk4GW7KYyPm1r2r6qq5iZaE8+PITg43ZeTo26ZW2ccUR/GP2GpKQrEieUJraoGVkZ/E
1ZphYTI16swaDLHaUu/B2YplY3LwCoFOaJX1dPKGmjOIyz7zhN7uL2s5ZDnsx7KDTWicAdEmasmf
BuF0P1Y1biYLe9J+oCbsaLNB4VzUE6iaaESZdhRrmWu3sS0yFyAqDqJyYypX7pp+WqJVDHyMtGg7
LIiZdBVi/SouPGdPEFEnIv+hAHFvIQ1e4b+mItCg3UZAmIf6oSpV+4UQz3gi/SBcatI60DIt290L
rRgIb8S+6MTXRoLaSRGnVl7XHkDgkLDIFh+TVYbu2mhm4Jz5Ia0vtLlCZ6fYZU3M16WBGpeQe0Xr
WpaC+5C09o19hjXy4NicKGA9L98yngY8qEFjZEUGoGEpJw6DYbD2irY7FyFKvsfDZw+m0T252n9X
zehvFmShwzK60cFB1n92J+nS9ycp5uPUQk0gjRjfORmFw7rMBn3f27a7S5GO2M4oNvng9/KtPyf9
IdQ29XIu2xM2G4mZrjl4dNfYi8VGD2F6k0lu5FsDAhiX00Qsdu0FNnj2zrfBlKI02PuWGg8SpEmd
HpeEkCLFphk9Z6N7DanVXGHZ8q560oJkUau+/YrCw8JWFsGnP4eEyf3Cq++8PAvOFKyqg+m6wl57
VQgFZbKcb+jjCCUAMB5IiLEAAintbfOUXZSQXfUsChJlY8+vv9R1/DWnwvSyp0mxnCR+RIJFGXVb
AAj/tKn4E9tGj+UaJkb11jVarpeuxszttO0nMk5173OcucFwwhphTE1028qW3r8SCgEptKRdWVkF
8GORjkIOctlr4d2YntHaOZVKYDXfwQPHd3losTTpK5XD0+JbSKi+s3mAln3/iriptmqog0fLQ5/k
BhBGr0rg5FpFyTC9WYT93uikQ0UynZmIrBt/HxM0u2NT6p70NKY/+Hmbeyw784deeipol2qGYD0l
rAGwAgbdk57HnB1TC5h440bQOVYwNOaHIGqCnZrl+LJQ0LJTdZG/a8dn1KjadARr24ZjtwobyANr
p3ajPb+q8dqOoo67QxI2DwDZOPeWlZ8a1lUZdyqnnLpsW/WkzU7KWH2577umCY8VxzQkCk22aEdX
oH3bVpX3xVHjELGbEOlMajcf2MI1AYJK4jTBVRKpBdKKN7UdyXS4mzC5BdSZ3ql9mAjz2LyO0G9Q
qjkNl+tkycKbhM0xK9jO5whpF3pZl07SvUex4qE2ysA+IzHw+bdB741YT0x/cKY8e/G8uD5XNSQv
YoOuezYzwK4B5NfacoS6SjiJ311C498xugXAe2WL5Mpzt+AGCBFpJPjWyMeZg3+8TWZGgtXYtHGx
hZJTQaexOMLcU5yGsxxFwzuozCnLDd54Wp6ATQcs83hUDDdOAooOvi1RRRwApdr7dhecM0An9WbR
Y7Cw6cm8Hya3tERKsuxnLa35nUCX+BYEWd8fCFHyJE+bpusZVg2h1xrVpFpnxlRb8C0s4dB9fjjk
G8/dAp5u1pWd7JgxEfW8INkuqmwe+qBoN41quEUVbeBDjEq4cLzJdrbAoQLuU5etk++34bsea+cs
CkaMLVMv9WxNDkltO1U+dbthBPWYZeXCjNY3uEB442yvqCC2wmLaNsrla+LxXN5wZfc2/YSifHcB
CTr3ZoiybTj404p/m+5LKH7zuqjKEWwZJh1EuKbBLZ/X8X2YIbO7aUArp8iBQs9+q2xOQE69rBp3
hImu+CujZ5N4/Ex248J9GFXQbmodZj9K7GBn4IBzyqjDajijZ3FjGdLSqicu0DSTdejcptv6oVtF
61AwAa4Q/8htF12Hsi24FqskJa4mouo9zqzmKgW3zYAPafxgdbb+MXtsd/ahlavpBjHZehosoqSs
p1p5jGCCcCTjzOnswTqEJ9YxzSeBP4bmhSXomSd3FcFsSBC7wrI4YsxMqxXpCncvLJS6oVZmp3iG
bKMG3p3vxLB+C6OWo2dis7LYC201jlHctm1/ww/tncCeia/MAfVWk87bsZp30Ta7DD70SJ53pTF/
gW8GEDaZtD+XBJDozqXboMVKhTOIPW/yoKjgxuemScJdWu+vBMHELRNcuIUQ88GcqveC7+SWk3y7
pYcpesMO0n3MQgB5sUCaXzTw9C1qS/UQLXaLAuDl5jSWVrZfLBysABqnp4n00Rx39qstsvhBYnDZ
DM6ENyT05UR2cxgPXpVFV75fpXzufnIK4gyYE2Y3qo5S4XypGyw22MVK/zKhA0WMiYRBNwHUkK+6
yDDNUgn4IbnFHBLGUtaX2GZuxiLruYhcDsfNQKWzY0Fo2ETuQukJGQlQP3lSPrF2DnaMcP6970/e
o7eU7lH5rXVfUk2wJV+Fp4PW6OEJEkk0rrjzOpAtgmCrJlxxfPXC1xhHPLe2sK+4PdLfQTSR3C6m
BoSiAmbxyQ1jKhAAdDSrOggwOri+SG+k5YLKT2JKBEi9BKuwMOauyWBgbaTIrU0sKImjJHluN2Fv
usfZyZLnPuuHe5wi8pPvro0TuNHfa3TpXaNJFMLjmWNAaKNnf3FgfEP4wbsla9/cKCG6iU0iu4y8
436V9L2D7hPk5pgVfbyhBTzfh0GdY5qypqNT+WR2aXS4sjLebKr4S1Zk8In7dRe/rgTP+aXhUUfm
eayznRCk7hPRZY/EsoOnLu4xes195bQr+NFgdxCq1zGMnJuytOxLhHrs5dpTcfFkQxzf+Ti070vP
+aE4DPJUhtSL+623uuvZm9TL5fG5HdI0KM4ZNHnC4wShNtFSlwGm0rIjBQQR+f9wOM+qkP6QgztL
JpqsmQgK+xfPHPFpebfwSOk3mTY4T/+frBr/Fy0R2fDZ7On+9drwy/e2+4/V9wIV+be7w7//ub/r
x+IXQbZFIB8rm4yLy77ub9vCQP4SONr1A6lZVvLPf8RfHPULorISWiipHVJ1v4m/2L9ID207UEIF
AQaRv0TF/X2lFIvCS6Eb05ArHZjOLC5ZJv6moZTGwoiTPtM/5vZ0VwujV0PkJxuZ8HDsij9rsPpV
jf5H1c6vr0cg2qFmnU9E80Z+/3pY4UJXCw0XCN/KPnJS8x3WTv0w2AWdL1TQbFiKwIADGSVartgB
9JiJZQ9pJcwwmzouqV4c6Zvf/Nru//YD/EfR55eQZ9f+13/aFzj0zz+XE4jAE9JxEPN/YvRe6A4Y
z/JgD1nqrUOkRSoHTqUWyVnEO2kMjPuSw+IOl8+0iecb2fTiL/Uw/u2zcW1gHSyu4RPLn34GkAw+
ClMf7KtkIiwBHPAUkNd9+vdv9Q9+4553qUtTrkaI05f//tvfOB8yQUcT7N1SHgC+f6F3LzmMCWN2
Pbbjn3ywXKc/f67S5cbHb1zSufXz9dU4jS0mw2NUI3fvpmDKVpwhnD95Fb6UP78KNlacEPCruIad
n64qJ0ztepSh2ss4522kSGg8+c7kiD7/8oeH7uezwuf9gLn+6YWktfCJXi7fMGEHnVvmx5gsEOpw
09P+8Ce1Xn/wm9I2NSiY6AkCSPHTi029V3KY99S+dD0Qnpx+0VCJbuYLsOLJ+Id//96c3wsHv15/
QLuhDeNo8blP/XQvSOzAWxoVqT12L84QAwmMUYXizFHHP2LDuqiNtU+nElispTTlDndT+AGphvhT
AUsN9FGzd4t82LipzyYXTRT7hhtkGwTL5Z64Qs54wDIBL6j5dbdFrnVFPC4eWE3U47rqFghhklGD
hiv/oWEQfvj37/GPvueEEnz6CQX34n+6Hi+2jFHOidpHRewc2eQHR8RlrFqDfLbmAkMha8yiiX4o
N65IoaYOOrcX/MlH/UfXq+bOjdComBQv8PXffgc5inuFDDO9z7IetIgHWRXH0MoWwHX+/Rv+51fS
ggcPepUbICr8/DuNK6K8oLhI6IUU20w9B5+mzN/aGJLfv38lrsx/voCgcnF2uMQ1cZ1fvFe/fVt1
bruWclriLaSSt+lgJYeGO/49fIDpTD9ThgW/eyLJn28Nzsl00wUC87IPlZsE4zQeCDpm+1mpCxGt
l/5jDwDgXbJXOIDd6rK1W/fzo2477xr+SXmVxnmyLxoSPquKAjyauZjhwQ0S5BK56o+CvNqhij0f
chXwQ+qK603T1M7WlY2GOtcLxH0ZlTLcj51DBiK3CV7GRt5hLJjA+LLN30bDhIasguQuFLl5Z2OW
Hz0In6zf9HKYObzig67VMa079ZXOIu8ON1NyWFpSTFYI+lHqxodl44Qcm2aaMDo6psMqB2mVNGt4
oUgnZHiePKepSF0W1TtLz2AVxTX+yniu4U6UFFKpYph3hS6wUorOPFqiqu8CkbN/mhRQ87SZlgaJ
2a2/VtMQ3kAHDslbsVgd8pql1HjJpYfCxdNhvhQUb+GbtEr/ynTNnasb91bl8YYT0cElRXMoBhtH
PQ4F50yujhOTG/vBlfDc9g7fhgDxVfv7tqaRiLdTrYOBVVmYYcVqF3ZHp6FMJsgYUOquNfQmSNMp
wLINKKheEW+ok31Wj8N3RiY+Eygo13FM2r/ELg3eNwz5yFynB3OIOGBDWn6RrLtBuMiqZQBvsMMz
ts3dClJZB8849459D4t0rCGRN770ruvBz7clkznrsgiC/bpeePTDygJRxa7UK/tNOlCsTt6r2RUB
v2+HVStRKKuV7wTmRuzwGu1eDDZ+kUrK1xgz0JXSjvcKfVugDbHbuhuiWshVMKS8TtCLFp5rSB0R
vjc0xlWaj/plbDmRvri4OmCxCPNZS8N7UKHkiteDaR8zuEMAsuOx2saMOCxmm3WGwvtjieDBrcT/
Ze88liRHzmz9Kte4Bw3C4QAW3ISOyIzUqmoDS1EJ4XAIh8bT3y+6Odd6unmtbfazII00sjoqIwEX
5z/nOz3NZxsbGzY2H5fSKBTZfr52lW5OtIzKapMV48wrhCiYAjjcuwsHnBXrgf6Qnj9EuLOw/EbC
NEcT4cb1EtUfBkyBZ7lYXABzkSDog1gza1tpvQnL+Eb1U3IAlIQtFnAJf990NNAu0pBaADxl2AJX
lpUt1+5ouHk4zQlG7sU8W+pHrxxBZGTzjgls+uTa0bQFp9gx0cBQMVpVsosaYqzMyTW/34ncgZx4
PgqgdhEib49+VwGeG7wwuMKS+AsKa7PNepNxPm2an1EcSXpkEo8eMwewvrRyl/zwgMvHWUCiWbDj
N02BmV1Br4WwQskINazg40pDClNQDOK1mX63TZLf5KUzHkLPxF/KoycPH/E4kkSxQRTzK6aixbMP
6BzFdpyHdG+hVeAgSc3nALTv3o3a+RCNlt6btodW5ybOLrQJfjGt2nEtns/T4oir2B3z7XRJXZo+
F6uhPiV+FgIQxLKz1svIRaFNQqw48TPzWABFxkluLVKcV6hfEaKY9J7dxe+2ACw9pmQxvjSETDKX
tl/hWulwQvswnfzQSk6ZcoaNrDkco2KkV0k9vIUhk/6wYmzArkcMpEdeM+SVzx1+sX5di3HZVGUm
iIwass+BBYhH9Ix3Js3B2/OXm9Zr0i1Ds+XRbYL2TFAm+5gyVlwbJO2abT7bN42a7lpGuBiqrfit
hrFCLGmJnmUjKLMws7UpKco7J1H+1uNK2FMePV1M+wx3gcAU+gEMMFGqVMvj2HtIbirnYouzr+hJ
7laeHH+VY0mfHlZ4ih9CQChvkBm9syjQOGIs6WFNY8402tTjiNm5JrcgkpVERdmZIgB2UVTjrhJR
TRlCx4UC8v4K2MtAjKgus50RQbvCMUpdd2l90xS+0mPgP3FIWvaU3jUX5NbLKOEMO470t+NYOWdc
g/d1Zq69HEpV4FhwiVjB93FcvjsUiq7pLZjoq2QBwrjQCISHluRbmi1iO7kjOZZ+9G6asY8fSjvW
2yBOYCaH4iwqOJjRJXBHTnPajWPf/IwjJicBMcq1nJc7qHLhjtmFHFdyGuVbGTAfdopkRvuOyfmF
NjBGBi3Y/FfVXNbPnMuYzZSZdyjAz+xNNjICZrG5AVjF/AO31GPKz8tQcxzMRuH94Ntg+jOxnFNM
vXKKvgo2MNdje+vPRg1bWfGNQEdYgrvCLymuTFi8XofUtB/EJWObcoSI9tsEQFi4wy1KUWO7fM+0
DjAPuKBGg/6drGR15B+3MNeZ2l0ujFg7ftRs2rl4YO3fYJdwbngJGxyKcNJdL1I/XNtrTnQEMIjq
lwUg3gWiXiQptaAQvB0Z8hrjSjRLPN0C038Z3AyNM7KePfL4a7xqzR1ehXDXggZVsA0dYOKxHHly
Fc3bSyCaR0xFj0HWNoeqxqQbwfc+dC3wwWluxUE3lAfjV01Z5fuSRgafh2JoXKiSFY5ilhRrGxty
YCPh8eu50+5dXxfZprTT8kcVinZLRyMmkDm/Kg2rxQRh4psNCRclCKjDIu3hOcGhXhJj9cdfplgI
kVR2qTe5aZfVQrCSM6M/7ywrrIhiVfo4Zu135brVaRpj55E+v2bHLPQuM4M6zYtP6jvyJhoTHWt4
QT5Kvv1F4VPgd3PbwCg6ImvFO6uMzMNCPGLX6viL3sj+hgbBZFfgQ6RcMsf2rPKeGkNMLHuIE2BW
yZyBMbbv4RaEazpa3d0SDtNuiX2qAkm0l6fc50kIJ9fGItt3KzDmy66aMvrH5wxcWqf7bFzDUYR4
4VMX404utVKlq7pd2fGN4K0t9nEZOUcBmAoNTV4p0b/NZqrOUzXdTEi5X76u++um9mj8cuge4254
03tVu6UfrH33Wunvtd0MR+3Pe1VZLxTL0FHRE9zaApkvT1j88m1aT3TB9JIStHbqbmjhgNvEJniY
ampTZ22eRZ2STEpDF7l9MF9NOS7s3BwKQAlVGfOyZNzULmuzqmRyA1ghuXeGkppZGxNDqGksW3k2
iV2EjOEORNRrPZfdqrL669Qd8GnP47ZKWbehZzLh6KeNqUhKr4YK11DUgVl3B2ypdXB2F+eCL8qy
ew72PtHHPN7MCwUwq9JjIEadBTN0K9vVQYlWaH+WMjv0o9MdYTPCsYNCB0kzgBriDOzC3iQOhHpp
PbBK2ArUWlS0pFFMiD5b11Z4iiocr66XBQTOn4bJ0hugIeABRiY3TVLvOcqrbZjQHiDTnHAbmu+e
wk/oCtr/7HDcvAUaj0Nt8zbj44KXvRxgzz7PHf2JhIGYUfcvFIkNd+nFTD2YH1GHn9JLrU9ioi+u
p85lJh8TatCg6zm3ECp/JeqXYR6yB+zdrxDBnzpJLFs39an2g+vMd86Wu6B6B317XRjr2vAEwWeP
FPgJL/ysJiYNCRUX7FLA1uthz/RPvy7eF1JcsQvdxlk7Y86Qs6lhuPozWW7dZk99lRHVb8tnBNYX
2eT8q3nHPPtzqvzrlKG5cH1KKEEAg8YwIA11+py60YGo+tMY5qApGqYeolgzdrvx8KKtbBdDmawH
mHPEolbdhSzjWj0zKh/9Im1cSnvGZjfK4iHnrTqC+vpAdjhK0BBW2PgrrIAgHmnPbPI0PkjHHW7L
KPFv5zpof3VFESGaUTfMyOYUZb7cDfFIgHiMP4gMczHnuv/UXWzil0s+r6zly88U9+pOt9i+Y+0j
qNvFaVZUqbkxWQyOUrLZCg+sa1qE/aadynwTOkxao7I8uwKaV1tOnFXwgGFcGWlYSLgitCPF2b1v
cYbhB85dAg+T21OII0RJWRS/b26a1Wq0gsdQJrfCGzHuuuYn7I9d23HOLyWnT61ciMoxaz79yOvG
ix7SxTt7efzazeWNBny7Kid+74lV2xh9C3NM06Vm0y+f7Q6HoiEuSodU/ZYT3NswQK9xg38ElniV
hc2UyrBnz3XLL82ol9r1+ru5GPTLhBi6mn2/OBiIyCQTaF+sY5xxdUMeORt6sgO4wFlSqvwUUC27
mgPyrY2mphz++8/S6cGcSMlPaoO/1/lw6+P+XaXag21PTvk7mFPvFiofpztycDtGS0wWIX1tZmWf
S+4su5z7z2ksYw5HFGb5rrkjbUnndx02b2mNO6kkHLNHYnkEhFNRB0WlzJDchBwPb9vGAh/O2sH0
KpZnKj4p9con7s2ZY5qbxaXyymST2tmSy3FYmldPgRvtQw8QQoYfmnA8BPBRTk+uVXJ1KWkmGw3s
TYwy1efED3UKTFBsaIXE2+D0xEVSq9+z39o3wGvgGVDNdNLNoZyXfCtLKOX23BQkIfr8rAADvZA3
ki/h5P+Kmc3SWFIO+7Tw7FfqnboDnCDrsQZp84GfJ7nrTCjP2MXrNQ3o1r7G9Laf9EScBbvZDf4y
vRXIODRNpyA7mows9MhpvuTc1wbP+NnWFtwdb2c7RF45kfnhuvBa+hxoAO+PrS5sLI3Fj7nhqJig
eH3GVDdus8aZ16nhKNRxRd5HgJPRqnPOSrlNk0dT+rDrpDzhD5h/9Au4wJEukoLXd2e3Tn+MRc4c
LQdSa3Qy3WWQEzktqvoUBOmwoXfoPkWIWg+a3/gyR9EBsJKzw8YP6DAf+33lttlZTMYcoctsAR5M
O0aRPncpUOcUswwUIBjOlcASyYj0HHDLIl37ysEutcTpsV4Gs2cQLPe66PwrPucSs1fpHs/HcKBh
LsTjHtFE3lPV6WWc5rmAPY6t64GeoNBATt3XFHnjm6MSKItLccYJFb8W2fLFddw8MD8v4H4bC3Ok
1bc7R5nhyrLbZ9f1X/nY9gQO4ZjKXmzblONwSyR9bWIkN5e+ESpTG5PeuLaFNlSa1ttqUreHSF8a
R3WGLz8seXyqqt75aRXTbZ674rVPYDXyCNavF3gAMA4KrkOi9KB4yOCvZ0It92gV5XNtjdHaRGn9
nqvUe8iGzL5zm8bbpjNXQzDPmblTbvTRFDrCptDLdW1hh9GiBm4RL4BJwYYhMPXBtWpLcw0UXW1l
NKnjMMGvrZtYbhu6n/cW3Ph13YYlPmgnO80pnkL4SlWwCsGpkPtYfo6tsA/JksxvaWWoY8hzg8Ih
P6AI5hwOInxInpNsQRfWt4UXg7wY5uwaNF9O1MHLjzx+95GQgFZMmTSHiYjuNUQRqvOqKgNANjB5
tRSK6hVYGJg0AlrA/ZzbGEGThvelmOvsYMFS3Q8j0/a1J5fgzSmBWG/FGEz+1vRp9k2lhwnWXo31
7DpNuvlp0bRlrQvbMvE2tKZOAA0wxdso/X4LXJvr3tItT7abwGUdCrbIWYkNo5PHXPYsnJEhwBw3
6Y6ii2kTXqhldomzV7W1/xyr8kp1w01IRvxUBAA8K8UGwgtbLJiWNJU7AQy5lQiWFqoJ9EcMg0X1
wgeZZ12U1Zu6LKBOpW+o9FU7HL7BtZ9GJGAcILirPOzKi93ROxHudrcL5cxAVaomPjh+PDyPzbw8
qnhonjLlCXyckb0dLWGvsIPMGItzpPa2qIsDJoEJ2kyQ9fC6Yoxy3eywMGqbTZhOO2hMS0QNYRKM
1jaDEi7AIFhkOjoqH5sgQVCfGxXjl2FHWAV9D2ZANm2BiWSs32lscP3L70Q9BSxCN70O6QUtfUuv
sIKW+56vOrxmEydpha3oIaZJ1XbUA/4EvY+GFCM0IiaZGTs5j35/JxKYrsg5w7rFfoJbxaKsGe5u
Fo9ksGNWX4YJOyDyoC9V3ewDktc1hmVS32INU5v+sEn5+K6ihiE9SDJwRu1L0GR5ukkVFKNW1/Jd
cp86RANsUcxR3XYkVsfArOsfuFfGLAIa+gSdfWS1a/5WXfo2Et4hBdVj4XWUvUf/+FpaOqzKacAV
tIwv/ZwemrEDO1vSFwyXyb5r3bLdehHpgpJ5OkVmgTiUHeHGOVXNyQuzB7jB/RY++SkW1AuueVoc
vP6ppro27s9Bm7sfU4XTa6NzrR0O4nOwJ06OFziGf3EFRKjfBwFEHFYwO/yC/hntqbirX9FA6vsy
xLCYjGH3FkZhfss3z+UY/W7nDCa45UA3riUgqp3mFdzYg/urSxNziBZnuvXJIMYryqFiLG3Q7TWi
eX1V4nmEscHCZ4NUCIJgR5XSBWOXNFiZVBV13bcStjNtKYdb7I0cJ2aP2i+xaLdeHT2zofakaaFh
cIbGNXVgfCSPqsL6e+yiGRe70Taz1bAjkAYG6dz5Kn9Wcoi3Tho215iWx01sX0YvmHh/zlhdJ1jQ
2yKt+IR+bB/8sRZ7XTv2LfpIwKWmjdAxWqQ9P4BXDPZJ6wiAJz564nas1ympS0Y+FHeacgO/dbjF
vr7p2hzLsEdWtySxWZv6u1/Mc9lN0XM5jSX7bzKTC0xAvW0CZ3nT5fS6tLAUBMiHHTUiG6vFSx3W
XbKu5iw7JRXiEJOdY1Jk1ks7WtkmyhAx0d/pN0qX7FQDx9E6FbRtcv1qALgcQjviVjsI/MJtarwj
R1kYTORq5bKzO7ZH8nchoEG/GoF8YzTEEduOEAVDC37wivGKdVO13lztbEsj6CBtpI9e4PlXnP6q
o5vLakvnRP2IyZqkb4CHFMOHbhlXo3zIeLXgMrlrvVI4LGJ4pHFYNQejEm6ThmtLtSGfYE4WdiZq
Xe152qmwxSWToG/aYyDf+LmWHUBm+kKb3oejswwdbY7Qh4i+ER9D+my8rxmnWL+GxxZtIIBTFovE
WD+H82XBhIONlqy82PsWUuHqGunq2ucME9jnEE5ewQQHbx2ev2tGU9WZFELwwAQ0OEqMhM+2Tw/m
RvpWmnO8FvjAu6KNfoDVqi49N7o82mx1Ns+3naGr4aPkuK95v/KBdpENIUbnF3Bi75nkpf0S23n9
rYKSCGsXtfoWHxbsf4NtDpJaJNRXY/n2MZ5gy9uMSB4z6JPJRqVWy95TyZ9zIIJb2hWKjyJY4gv5
K7ntp0q89ZYHcr7tE/2e+9FyAptyQdCPEXpEYXFzwnoNQCai6ugxou6opuVQOO8trOHDaLrfwsmY
lJQdI0uETZvcWQvl61Fq7S611y92G3XfVelWL0yT4lcN9OuHxfu/tVq+eSKRpTpKjpSHucyW13iu
0reSrr1kBSul++EaS74jB4ufBcywNbRPvASX4gDRcpZfPCC3JY/IqbaEYFup8q2mBeLbXUhqAv7o
1yVQ1FXbhgJTWVN6L5av06M3ET4wuOt/wKLAjh+0Fdb9MDtJ9GbJQKOrd3Vl4vcFtYUXoCqaH2HZ
xaeFQzen66Uwe8VJEJesbkF8Dv4TG1j5ayj7iqi/gWDnchxa+b6hSinjNOQo62eG7kMbBX4KRBwb
wBINs/shUfkNhg7Igyz9JJuqWt8xN+u47oEO3fpZwemkdHX9CDPNRCs1F5T/YNyFtkbO/Ox2Y3EU
4xweL+Wzpwx88VfOaQ0qowNTb507AeQiN8yKpzYabfyWSldnFoyw3pAllXduPZtqz315cteD23Cd
rjSZ8W2ZFYDVFxm4n9jXx3uU6/HOtuPm0Ycy/8tv+uIMBUZR4BnLb5J94TnuakoUREAo2nUG79un
l+MX3HFAMtZQ9T9KPChvuTFtsCq8wMhNmF044vMoRAznGsIej2q0SZmUPrV+A6AtrIjiQElo7QfL
dOIlCbT+KhPz4kTIo2XLqWSYqUsjjJA4tH/4jbpb+nF+BzCWBmuDiNpzpoJEG6DBL4e2Q98j/tTq
3SUthqhVDxwyLFkv9ilPG6E3OA4By9K3lt3MU+djKWb8yhqRlOHOo/WcRAV72EYhXOzGpeHR0RCZ
irUbsuG44DtJ4bK/nIdGUJPKI+He4MdDuQu6jr5RGSTvPR2napOY9o0u6jrf6KBJj4M21UPKLyrc
ibAVzy2Twnlr6yb44ngkhlWU6fkzB3qPylLUQX7AVA74jNExXCKe5rzdU+p3kQjBaUucr6X82VOn
AH2Ps/9VEnvjs+wuO1skx30CQAe7HF1opySYP4xR0CdB304r7ti8J5yT+AmYKjiupGGGbRdBe2Kg
E/xIiqX4MskYo112/jqVM54Rx7n2O7RM9gJh5J7NVaSbACkbthCMJtp7+R+enG4gllfPBKi2dUJM
Bxp8AK0I7BwaWuvknzHh/WMgMt8lVdJBMsB/mG013txPcOjEoyfhcARghjNfKWUBUBs7+bY0jB+Y
ZnCLg+em1cEUyvvKi86+mo0ouekus7OfcXPuPTVITNG0FYPlr5jqheVxTHomZgFTtTsAnxM0DkJ2
ZtXG7eeS1+AIatcyr1TAXbg0nCiqtP72Bie68i0RnXJsV3fj4ln0BAuubbNpzXmee2vD0JbL/qx2
QhLNh8To7LnkVCksv7b+bsKBBHdU5NldGvq3BQPgvZs0yVOqtZetyatNh1w76bBjgJ/uyla8+5U9
P1jUun5aEo3HKe1rCCXVV+97+YXjUdgkQaoIFVg0b9R/gupIKuemqCvrIYHs8TeOjP9kXRDYodi4
XcBM4uKj+IMrKlV2UNdpE14u90xRuTrfQRdMb4uuzti3Oa7eDo6VP9sD6fffM9pEp5Nf1d1fzWfi
r0afCDeKZBzqwoNxwj8ZfRbXouo2msL9LJPuNpK1OQwG2jRbInrqONn0fKZsrZWdD1/jwpZiCHXu
6kE5kNzaT1XTMRKGwCBBJkAuLJk0lZOERs1RnsGz69yVyeihz2gZEEzQ/nIwUlSnUeTUA7TA2V1S
G6OPSOhh2SrgcCqaJEdOwez1QJVobHL3elIXXoITbuSl/Lw3veCE4j9NPRcEf5yduyaTn3kJWdIK
hu7QWCz4eUVP+4oLGZ6pKfT+5qtzQZH/yfkVRYi3xLAh8TAV/pPlRPMo8fUJTuyYKbk72HcCGyyw
kHw+lg7epRHm1uxRt8mwqJ9JQfTzLiq2nAIuZoPxgitLItj8KRGGVa/lNo8oJLBp+VhXk3U1kWvc
hoXiAOzl0ApzFfyNQ+fiKP3Lj+Az2RIh/45R52Kh+8Ojl7GX1ENkcJqbOueaEw1LQUpkSq8IZD84
0yA3A5vzep7b9OTYdv+L0VdP4O1i20N5851S8YqNtHERG/qb9+Kv/j0464K8OpyiCIvqn77fBDGP
GLyO6I5CsWImmUTXlDCav/kYJ/oPXwIRXvvyCrC0O3/6nJrJMcnIOtozB4WVPLiBdQAu2W+mqZAf
Lpd41khVr0snLvGCD/Ih4xA6bVDI1RXmneiW/h+Ff4aXpfZLfUsMAQycihe6BDL7qe5U+/I3hqc/
fzes17bjE+lnDQoRgf7k1yREsCBK8OwNrcuisLilvw5sVEIaamly4hryEqnbys4q2jovvaDatQmX
FelpFjPlwPDgvnxim9e//b3+t6ngaa5//esf71+aXums7Uz22f3RdU0lpMca+odf4ua9e/8/v4Dj
dvOlbuFf/9hX7//xT/zu1A7EP91I+jbuoUjSVyB5SDFgdP/6R+D9U2LT49F0xcXddnG+/Rvs4GDi
xhEa4eSD4gJsghWq/R3s4Ih/hhdvt217wrlAH8L/Cenr8gb8vnccv/gbgHTAWSdZHiJOVvjFLw7m
PywTbsC11S/GccuFhw54wKU7yOju2nHYxi2dT3/jRv7LsvTb5/GBEClsvo/LG/uHz4OUxwmQ4DSS
WcvDLZLvgazVah65SP/hd/Af9j+c7X/92cDA4J9iIfcD377szn/4rF763DPTdNy6DlaVRPv0GzVJ
6mAoceuzgtd87kkm7gu3o0O7MdGXLKrhjmmTOoKmIGDdWMo52TM9VCvVt6xUKkrMqyiobyKwAmhL
ysQ59bbbfswjbh/KxwGYMQkJif5gRZgClIrqF8gLD9+Icp50yJVw5wVo/1edMPZdVrhtAoJsoXEm
D8Qv4nnVtqV+YYCXxBynn6z0F9MiNL4yIAwXF8td1LBpMTSYaRQeetSdvhvuc5xXVw3W/+HQCLSf
lUoZzaz6II5fw/A3hm7KyoLiUoCDSYCkc+lIqNKtF6CXK13kEF8B1ENuaIVxwWIEg/nWuWVOQSuP
QcLz4Ay9u6W9CBi7fCox89fMKjyuffRYX2WuX0K/KK6n1OXACid+TYnbGzxCZGbbvc/pt9uXDFOp
pgHYGrkp+TXTrL3IosYzZbRg99TIxIyMVoUTFSn1majexMfol0I4PFlz+5ZFYK30JNRmBri4kgFu
+mkIbjoiPjvkAxr9WM49h3mhb0Xg3DBownC/py+ATlPrgZYZdjYO9tKZ0j08FbFBoD8ynh3Wqvb4
eGPwxznJd0kBwcrvc/4Dc7mAqP8B/FtEcJ2EFbB8JDTBh7tS0zYf2vdjj0DTVyTvHIId3FjPugSz
TnfwxxjzqDttEW6wz+yz0b6vlIFLzDeqvDTaxCJ9pF0iWduT++X38bWjAnxseYFnT+/tegohoyR0
c7XefeypCYXB+aLTfOcpu1lrhoWenX9j/1dbFZs3n//Cqf2GLPi3irJr3SUnuPNEg4YYgljaPCZc
QCwfe+EMMzQGnepZ12kBgKiOZp47yusQTeKmSa5zT4z2JueCedt0/k1mVW8lk5H16Aluk2NBST2V
az13NIq05E5pfnkGP/6KhiAud90YbekxVKslBMGfReTCewERf06TGy+ePtK4fZ0AFmx9F/1HeUC/
ZWw9xV5CQh2A1kJpOoaGi08nqBhdXnqaZcJVTVV7adw3mgP4AWJAuTEfV4wZgDNwYiXIGUxJNNJy
SGTiMqyxa+QriYUWtks3bEzrj2t+sfepnsko0lVFXLkgwqd5URUd5U+dBXIiboOnERDNqgz0NUiO
cCXs+oN+1+p3l/P/bq5/s7kKJ3TZkf7/Uajze/pu3tu0M/9ti/33n/t/4CQM4iimMmK5J77EHvbv
DdZlg3XYKR1SFSQsbD7rv1Ca7j9tdl12Tw+LF/sgf+i/Nlj/n5IDGKkPsL3Sw7DwP9lgHfu3hM1/
22MvHURsrp5HDRAu28se/Id9yKWnd+pca9rOXc1kVNKPDly5xcKypLSFqy66QGW5Rm4mTulmFSYD
aUAnsZ2ryAqsDCBKjs+4bP3qTRO/jm6G3r78P8rW/fQaHISbbCFcOQkgMCZg4E2HR2JSYoV5Ud/7
JsteLeFnyaM9i7G6p1OdEvcszzpFhrzE0GdKGbu0642QDeCQR4S0EFwVhA9IvKtIu9BOIlejfdFd
wV2l8svkDh6K8+3kFy7ORDRi3ag+Ojbgoh9cdFUcU2oZ9IZmOcHMh3S4uh1NPV7bjESHlV8QxKIj
B6BEZ/vhxvjVEN/Eeg6gVYcUkT1Q0PaWDxdZgt43rGZN4GY5s1NJp3tGj8NqmWA7XUPMdlp06zbV
l/JCCt+qoRU5G32ePonQ0nKH6ZUqoNkFQkfWC2L1LQApPAjZ5GImbb1ry/bmZLe04VAcrDAZ1clM
5PRXMmlRxi4M13o1txELBKEjce92jprX2I/6leX7KRs3iiNJZBdzIF0FjgnT+8lJ6h+tY336Blgl
PU8U3W1UpH2GvNRArqpe0hQtiow4qSORSBNzFzOux7xY1CMjFpoHMDlSFf2gZrkk5zKBKLeWJDui
1WS1HnmSebGwclaSzqJY2v5yFkBPLOQqp5bIPouwDsaP8lcTLoz7exwuwxnWECuen8FX34Sj69+V
AKvGdUYvW3kNqIXO6yEqUFuroXYOPoAkvW7nTEVHW6i0JkeMtL/CQNxDl8c+CyQg7LoNsBcsLMlC
zdGmYy4wM1RKs3iHL24oEPIJ+25TTU5omwa1dFciqaenNk2t4pBPnvioZdw80x1nryUTiq+KCO50
4qkTbMY6nomomq6b2LoxiKbGxgRKYp96Jq5KWMytEJndCmnSzXPb+6gjB5td6pDB3aZT0mJlwqBC
8bBJqpM3dvUAXcOoa+4C6b3JgruAfgf0RNA46y5urGNCXv8UjgCrGBjr+jXErvBg9Wn7c4lmeRX5
6jBULmVVio924boOwFBIy3fuE94QihM4b1acpux6fqSnaPnChLycCQSZcY3rNXUAsiQkr6dKuZxO
y6UeDoudYLPII9MdJkFj3QZVRv/oqCq5jdgKiZhE9UxyGMsZ/eZcK57gk4Gbt1FfGqZKoddtGQP7
VGWUqU/VIXGkFf2tiXPVe6wJjMW0OBsSLWIzptWMFpfr7Cc9Ee60DWYMW9LhGLd2anqGN1VD2pn4
afxiwY7YL8Gg1nqi2L2oAZoUJqX/PRbTK1NivcazFBK9bIz+MRcJ701NmOaWAAwNWEJXVyUI+yfm
g9Q4FzOBwKyIJoR44d2BFWH8TTNAfiBsfNHUnUKvcgae+tAApnl2tGqv2nlMfvrKBVu2dF0BB3/K
OICTpRrifTQ34653k/Rjqi0sUDl+SjigNhA1ACgM4KXtHSc8uMjkzPWpSJEjuKI4kMVX7afm5BnS
d2tUpOWld5Lykw77IYIX5U3JnggCYwCtgmQdFOOwFUMy3qRNRRumcD0YVfhzx8d6BPixpqF0uhDB
SgCwhCIa5yTduD4Nsi76/TTD9cNsaV9OSoigao1VOLfXvt20WE3m4LYc3Io2TUanThIH5XOYU9S7
GSdeFMqrInsTW5XvX9Re2kq1NXtQzhdv7xuilmX6umSW/dH1BfQslymPyJTZRX3abFIoFRiOUUw3
FfYkey2SrDlI0fq8o8QOWfZV0p2aeY7KJyJDHn5pAc5sEE38oGfLfkpmshAr6Y7BsCXBlI3bQuT5
Bc3FFYK7D4GOy0HaukIzy98ZCFfDAdBzr87Ci5c1JBUS5Lnj6W2Nb5qpFBLfXZyp5MkJWeY2QzIB
Sm69LMJB51+sg5FfWvkKxuD4HM00q7NegQNg0Npg4F1qIe9hbFkI4HOpm3VGuolB4jzwFyGhUD9k
jYtHgrWhgulRZ7JZpxYniCOIAQGcCfPPlrGXitZOkE3YRDLcM7FYLIDrTnIEH1EDKeV80B6IXBnq
5xvAqyUy9BcCePNa9qa6t4YuA67eZMunElZhVhVJVXCyBG2pi9DMstZczRYqkIRS4EqBViByzs1M
2efiwl8NL18CzWJonVga7lpFo912Np73HjZg2ddhWdK4UIXtmSrBUeA9mOiKFYqlNcJHR6A6SPTN
JKGVeGE6vIxzFZ3UnETY0Cxrecjp5oDjQh3wcFYXgO+w2CHcopw2uVWiTFMfJtmHvxidzAftJc4N
Zkwf6d4a4WlVixqBWYwgljYh47aVk+HNuhVzPs0Hohx1dDeHkkGoNQbp2fJM9ANsjn+P4HbVeHk2
Mc3RD72OsiuH0ox0E5dEOjwWuQ3XbosEDJ64sJ8+ctB1ayrBKZuxW+X99I2myixhQPnaZb333dZD
vErFVNEKRtk2k5ZBHW3IPivWGCqPsyR/pDkBjXqktnozG2q9iNZlD/QnByenCWx3P3hYDHUiGSsU
OQAfKD0ZpRIzzPCFCquVaFJ3HTQ+QmQQLycLJw5Dcq4lD6KwtPqZOl2CXUrhyajS5TBpmzFKDdRw
ldajB0+Fv/Q+T6oR/AsAwz1ejfHKSkl4rm05dluIX4CMoJsEN0NjEfUpRPIlRpn+SNv5iUH2Be2W
JyJbc+WudtlEVa1OJZNrGQSYsA1rEQ5Qb3GHIwER+UFtRU1qhMCddRry/OiImR4XE4f3wl30yleZ
83/ZO5PltpVsXb/KeQFUAAkkmuElQYKSqNayLHuCsGwLPZDom6c/H7jrRFi0S4qa30FFVNSuLaJJ
ZK61/u6R/kd9kwbhSTdmWg+vDGPLkdogE7ikdzHZBXE6avZeCqIbxeyqYqcbSFAOlZVNLxEitp+j
hTvlUxUibw3sChSlRpTd3I+hcJydADj1Li04Id0x8ejXN1GEVeTGYu7804yw0aS8EfFwgVjRsjmd
MzHT1+PqfVmW5vCp1t1l8JNMKz6NXos3SDXZxfJgNvXD0KqsupRNPcwbE7jgfnbMUsdrOL42uik5
YIzYMvKcmg79FkdWl3eF2jpWPFVbgVgFYaFrd3fJ0sQXhRu5lyXkcdy7RvMWtDuGL9uNsCsm4G8M
+Zja63nEWU4N8rOxzOkztoxY9jhM8ZGNCaroyn3SNEj+ZBtBcLlwSRUribbsPBWw0XqPc5JaP/uh
Rt0YWU15S6Bg/dQzYoZPOo/GpQkofWxF5dDR1xEOIrplPNnUajdtJ7GOyoeIII+isYtAkgWc73Qx
mZsJDg3jkUxZPzggibHCTg2mqauZX7qw/S6aOsTMZciBrxk3qFeV1fUXI5EMqwzAXW0rw56CQ0vm
8qmO+uhxrDJXUbu58UanXvwEv3KSSCCYJz0vo0XiSY1R1Y/OwtPF0ix24xAhGDX5d2NaMBWe4084
oRsXmjDZ+UlbMb3L2iSsgIQzwq2OmZFjVgV7rk9vkmowhY+UzcFnB8Igskh0lsQNmwl6QRgoA/Me
gxDUPRC32rdObU5XPXjpY1u3TLwTEYlPsGmNxBdktyBZzdRDM5NQwtpfDsuwwJDLXI55v1z6/i5x
EzhmMJlW025zLzSqgiS3fkGSJpWJTEqTuhFN5gXsoTn+AkMmhrQhIF1vCjhEVAzMRq+VWUNzGyef
ySdGQn2f7PC2ni4h8FU7k8nUFidKLMeIZNz37ZKFUNYdSAf0r/VthXDpftTCBQMKkSCYlS5c+6nB
JdsuswoHHU+z4c9ZCU7PdmyS3Tho2te4s3vtMtVU6W16s3A+jxhnk+yRWoa5hVpS/SD70ZlIpRri
m8hamzP0+xmkKs+bPiXzFOb7KkEEt4xy+Wom8fhNcBW2n46xDjzA84bJYKo2sMyGxG0Bakw7hrMr
Djn6IwUuO2y6YMA19018GZrV9AteJfDv7OQXZGUtyWHwsNelaXDDS9LeMGyF+egzpCukT5FB2mq8
eAR5LhmR3pPAQ34jSuwieIsh0HSdkBjNG+s2DiOedMfHTMzTiDrzhc/XPrYZeOgmxj0qoewoScWO
49XwHZ3dqNdAi3Moi1uhUwztQqjSxiXkhZBpU9nqph8lWkpXRXtjb2lyCSiyMvFNdhxgW2iD9K9W
pKPbI/8cjViIUnD+3GCSZ2FAZXrpPmnL+OdQN/JiiHvjK2KXNSxaNodMsc0vwmR0KGebvSbrqh25
7FglSDdKgT1p07dMMzF8Rb/afrO0OryN0PwHttHETw2hnC5OTvgQM1Mnr2xpuoownAopm98ynMWO
NSrtnVtMHnOxMUopKAUo9FbG5XTrKhezpqhLvJ+JB3HabKPPsec16JhTOBRVScAaQVQExDkJhBqk
qZdza4wb16pxwpoSdecMte4r0jKbHWczDu2YGLYPTThCV2x6ZybgNWl/pF1sd3uG6F1zcKBAri17
9xPThOF2alLSD8CXnAwiWxStiXAEO1kdM0ECdQzcFq3lYYg54KlG7aPVx/Y9vGlrU8TheF0Ny1Xk
eJJhnKzwKKuL4ZBZ9o+WlM47EqEYRotyvBpJEkhErWOOmFPxDrb5ZVninyy3iWe8muLayc98ICKu
Dc3CzxOX551SIU+GfWMVmrosJONY6AHqzuUY3iddE32jpoA3x+Znf7Ky77qQEvu5UFLol/gpzZgr
G1YlLzLSgz+FqtODxh2aLRunX8HLC4yEUKA+14xDqDd4qKnssJQuJDe7h4imJlXu06IxPzWGgYQb
ITiutFZ5Bal6PNFXfCuEKbv3ulmfDvkq4MLd3Rh/LDiZYiOCswgkWuledllN0YVLIdPeYdTq7zKz
3Xm32LU8zjhqH6qJmj5jmBngUzceFAwwlonK7kbXnG/QpaPXguw0H8dpoCp0x275NadICxkYlWpL
wIb7SI6SDQ8CIqjdlhY9MS68o8p0X1DJ/8q1qQmarj4dJs+11/YGDE/ZX7c2m2iHyVO6VTiMh0FB
msKhM+YAc58sKLsYFaepGH5ktuo+U+7WDCjmFg7KqedA6ObX2J69uky5yferlge4ustXI4/sh7Ka
oY7pcdpua9S17QZLVGMLFQakJo0DWeUXo0AMFueGfdtnFmSnbHIhTsmqpNjRCmtv9lUINbqTxyGn
P+0dOB1jo185xgwNVAcSesg9C8ZA0Uz3uW4xONLjwt1mZfZcowV5xnoBWXZPxPOIDenOKmexV3Id
n+FYo+DNkWk9y7u4lkyoHaiiSheb2pz7gzk5KGGicUsaqnU1S2FQSHmENEiyCErRkUHVDMmxaSNt
N3AY7zFWp7yzo+LIRoU4cOncL6VWKxRSTV1vS0zsNoKEkTknSjpI9GF6tG0ErCPzataH18tbFz88
e7VMm6/HXCNmuG/mTWWWqHu6COH+EilxNRmp6vBfrC5mFMxftdTVH6Vdd4hC66X9vAwe1V6UmV/q
KSW2AG0IbxUxqrJ5/9D/u53Trmkj9TRShowxWg8JbhZYS+a8TGX+3da4kakymBd0S/ELC+AwYH+o
Hmp055RDoXaTm7ULADR+6VIO1t4oQNfyWFXBaoC9TfPpIa5y50bJEOJ0RzvQbTyc+dicR5lc6VlT
Xjh64/7CoOBOQ0eybScN8RBGgXc2EPdu0iCKgadouHkOzI+0KointLuwJwLJNnO12E+2KORXmWlb
vY05SaI+uXJqYkoQHxBUgU9KchNOcn6BQI31Uzbpr7ACNPoBT9710GNSWy7djdLmbLyOB0VQTabF
BxC9H7U0RLvTzHY6UHrPr7GbFndZK8WhHoZ61+DZPN/rGVzsHuOXwe0MqHtwLKikFhkJymEHoC1L
kwU6KE3LvW4WRHtKEisxSf//mP0Jd/8AVnA8wzAsIPP/DCz8v/Ln9+J7+T/EdP3PTfKjevne/M9F
u6Z2tW+x/H//pX+7rpn/8nBMwg7C1JHbwBD6P6jBE/8SOt40zupy5MgTCPF/WD4wP80/eIIFDAAt
Ckz831CD/S8GI6tbGhmo8LT4u/8V1OC8BbxXdIG8MN0E8vAYmq+Yxu9AA4xI5tUJu3k8FpiWy+Kl
VG62IyC1xcejQbe45K/YbeAq4GUvlUG0E/aXEMChac1JRezr6m4aToR6h2PyNFSggb895L+A8me5
YmxQOlZQeFnBNuCJQGN4e4nmgMUzeq8mcHHo30CFFjs8aSjxYu84oH2l/7qxW1SgEQaHGYrYD1gB
/+ECLAZbPCqKj/UZ/g7GZIZyRwuCchhxAeYykUVv5Ca2zuEuxlAVCTp2yr3XXTI9wwObr/2DSzij
QJwegY3S0cB+y9YBpt5eQWslcOGoigOGwAxzDOexj4FW6/Ifxs5/JgCesZ/+/UM2PwMH0aMpe/tD
9hIidJ2rOiiroTqQj+ntnU49VzUxgd7skdhlIwaDGWpuBsjexCPo8CEncc9mVB7x1dZ2pmaG31s0
hrsGxf2DiRfIdv0ugnVwy7ysmoOG2IWdpkBJce11dtJW8O77gYNEYTIf9uKOcUXO+uNBzrX9FdLo
hd60gOFJHV5GJSC6Bsc6aCX9/UzSzWixWovlsTJcLN2nEU1+m70a5pLt2iF/KbXCJXYsvFlc7xfj
5wdzcb68v0pXYshvgB0Pjk9CB0s0bIuJgLu+wd/WiLMwsWZKqgJphu4umeavaRj68Ha7bUhrRzB1
5G2cmjHx+78r1tX/9octaUISwkUP6JFt5O0PF8pzFNkoaQCcRZBnl6cXjrt0B/gqAoNVnDsTZ8Gn
vBHyqpj5oEuS1NAmlbxQ+OmIbaJ970KDkPTTG0bOmU8+Aw1jPc5BnoYdgj8BjWXWMGn+4NrFn9eO
uHul8wHEkulwtqyZiVkUA3Ee4KlX+jXI2FV0ImMMCCDHvsLqtMuDDjf1GxgNxH8aF2NGrBkSW3B3
m7jWdQOypj3Kdxuq8cZtAeM9jZt2Zu4GRzgKD3P58f51//muLeQmAi4QG5IEanj7yDvB4Lyh1QRl
ZEYA0Z4fBmP550E3tgLX7KF9IMkQH32ff3lgwoIbpgNS64Qsvv3lXhTh2NPPBSEDL6bFNPZe0rX+
+/d3RidkLVvg2Aah2DhjMqI4YwGXuSpMrc7zIJ6dMnDw2b/EI/rl/R/B0PIvN2N58DlhsxFQKc7e
PsMrVMfpkKMqzl/JzaVNtVs4GVFpthv8QLk3beRsGTCGLo0lo2fLX43IWu5RJ4AkYpSLOIeRvDV4
+Oii64+XSD/kLYscCyXEgLpGbkXpPmq2NqMrd27oRZuLhPBSuCewggYjJ/0UeG/HbFnsUEYE+sT+
hucag4ja03YEH4PExtI4QhorcYyk3fRC/n0L8+DNiqZumDu7m3rC2PrEhwOw8PYoBMsNmZHWXoj2
aercdiPUCObapS/FkrzI1LynEQ8vQ4XPqQXrphE9bKEeRyvdKw/a5OlIIHVvT57MaxNBV+lpMWkk
YBLhUMWCM1jfZdQiMFH5CwjKxKA/+lwvagGI8h5jFsdW6zKu27wvEw8Sa4wVnik6ZLZ87eO6e0Nw
bb8wdAIk0BoXhmuJiRX5mRtcea3vxhq00ghci1aWTBtNrm/WtcAqKQdBEfJb2SAHjvpCPGC5RPGQ
LBzEi63tnDx9ReEH4zvqCF4vuN6o6x4akf0Ck8AgzcyP0Yj30IARDV5Qqt1lHCB+Oi2YUTXas6Or
lna48bZebLq+dM1w21vogtjLyoCA7xfT4nXIGh8wreUEzufORCldHIHCP6WG91i3eF7XfdP5RM7E
AcWPycEyWKjseTVl2zzYyYJxpupvKTAC4LOXRm+bi7YHINUA5XcecQyE+LBZIgmzKbwxTq7zV/xp
8Puvh6u6G66WInuF3OUFE1IqP7K40XYsJAy+a6QhAkRmcH1mITdZWMHyWtNRgPKgePWMWULFOq/W
I3OuqK8y2rDtPGSvUOxYsbzZ2cEjx6j4R3otn4YMQWAZwW8TVoEfcxi9VkwvcYNht9aT0fW1uDpO
yEw3MRyubb4UL2ZV5IyWDTDyQXM/tSLfL5h3EFSGZ9esN1d26DzqXc49Up4e7RSy3unFUBnctOQ4
EDTK4XFau/PIstEVeSooCrFSiZMXN6RmlJF5j7WmF3Rz/uKu6R4ZK9xYY1FOC7dZuG4M6veQTZig
FORmC/eRVD28J2o9++cTKFhhhGjcQ7ZtfcRQrEgQxetyWv1gkrXa0Ph7VaHMjRuzgkyD19/qfC6q
rzB8Z9B5HAGxdsaI5ZRyWbQ4v7+cLpzLpYrpS+JrNM40z+O+BQ4NX6Auevu+w3K+VhOfmhMrfCk8
fN4G3p0ze9luwU/RoKn2Jd45JHp76TadhmM1VqR6ZWG6nzoIZgUbmNauG5YD83DhPli62T8vuNDl
vcjrZ2J8MPmf0lemwx7G7+nLabvoney1w9EN9z52gjKN+IEWRhwAhbdVNmzuxuhgCY48RJoB6iHm
5luqZGczSOPgSpEe88rN/KxmV2KjwhJgIehGVMfT6YQQGyEeLoJ7aVjhpbDT11kPwzuBa2pBkbRN
bIzAmpZANYm9JPvpzzJnMzEFKxcXkXbTtglEB75jS+PvDuy1GUbsPo15gN3GS0d9tW5nMy5GGOfZ
N6dNqZdsL3HXPsNr5WDs7RtRkTlU5/KefqfE84NPBTunlxkj+K1rwqDMB17uqZuI14LFxkV/tx47
duXcnO5wnLPX9ZOoE3m/HgWOLe47xYWd3oEiXicpNAIaS/I1s/HIvFVCrFyXTYkoPhQSK0ajedaZ
kh9lA9FREYrQLCyVRmcxnnY612IzkbH7WM2SHRWC7I7dZLxt3bljiMD3S7iTQJi/8G+5sGXy1Ry5
W9/OhLJzK5fquESl7mOvyP+klunytBMn01qI2VFOCgxUR8546KiL++jkilwF/g2bK3GnfbsSIV1M
Cln1YBxJ1ZMenBXJTeXpme9K8rtBvpiN6zyx07liZlwUJvd8qraEtBru0KPPAZ4NfIgzD3JdYdPC
ZoxL1L1kp9ljxYFRbsWiazw2nlyxrIqVoukOvBrTo6BY326bNs8JAbsbJ2bXR4lUBoS9DbR+dAWn
/Tdfd0f8FCDpZgYxBF5VHUhG63brGdd4/AABySsllg/IWbIjY2Vm4CSzblGAEXqylsN9kua7fmyy
ay3M5886gP3BKfi6zZjiSp+yl9NaKbviJXXj13KZHhHuzhwYhLoNA496PW1Cj30x6/gEyFfJrifH
znxbs3WwRUIyrA65tBTYNPUYB++dgYwiy26SmxHWGAyhtT5HK5fWdXxA18WBN3f1DbtkfZVYcYcW
FCpqC86G7CSefHKfvD2IjrurKi/007rDGq0d8UoKY6kfcL2IXmJngrJsGlayHwxGWp2btIHnxJQa
E8YWdfUcggvsJzqrHxoZXp9Msm2v0H5OfqS6TymuVgF9DlBWaBjPgH/kjBVzSUVsJj6gQ+ibQOOH
KK/3cqFNGqpoLQ3UUF00MnbuDLL2VoWe2FpjCBV9rqsLd23gsnhNAVmaG9NAne4QQ3KJLv2l13AT
Tx2AL1xEza0Yl3afjfpyhT2fvsGb8AW/DXFfET3mx4RP+xzv7V7KMT54WlHfJDLPfGyYki1cAJjU
oLzbFtbDZsrBtMlkHmjQoJiXM09sEM2vdKFg6wZ4fkaNl6zOQH0nHAvjgPo5Xw1CvV4tmwHLxesB
B1CAO7MNlNGkW5DTkJ9P+WMdf8zC2Ig8uBKyhGH0+6aXl1DyvxEAPv7KuoYRXO2GsGJAPmmgfihn
FS7MP/qJ4lkzYjYtDGIQqQ9oVmusfVkNDeamZQK7SYfQa1WIZUKRgGRgXKiRArI10TjtVgCW4vlO
G0FYGzaAVu/30Qwl2o14pxEcBwwAiSqHTzyMn1HAXjZ27m5A1xRbufZLETzhAxlnO4Hf0I4Q7e+y
Y9dNa8O86BbrHh0zRpCNfmw0M/PLiC1TT3uyZBJDO9QJBMV2AsV2185nyZBE6AvbUtInr8ZUefuY
PIqtEbLTVGU8fzY7Asx4wxAac04gC/7m65hq4N+Gmz+VdW/BxtGfB8FWoRntcxky4iiyuvkRLURv
cRL3YAxOh30dRXDMbHg/ZlRMOj0c7kCaYONa93FLy44ruRw2pQKvxTIUoTKyOEXIy6mjlx7FnWPy
mcIgQB+oG/fm5DZkdCQZgTes22pdojTMgTWOL96AEX1WDvcIOvE09Mik0UpsOhaOgvU6Vya9wfQh
aFe/g5DTGq/E9AU+3gvRYs/451EjS/2+XSZildCqbce4nS5PapVEd3pfORBT8/GoZuMbDWS91wdc
ZFtdNJ8x+vgKDHdDVFlQi9m7HBs2NaxUs+t05GoIEnUBVTuq63U7Rdu+XGc9Jx5DXLUfpfsIk/1F
zcWRAmO6IxcSvAi7UNVQ12iGd4ThYdM3usm2EyPuAFPxyYPfNwhENZ3IudekAbEa0/hObwz1NdF5
9tiLdbuV8J9brDCVsxp6aKAUWDzTAr8rP7Yc94k5P2a4WjI+FrWGQL5huRFuAncmmsnfInp9Xin2
YUudk9XxdKNh/dBvbG/dpAu6lWFQ1N5tt3Cz1JhiGRQR9ummrprqgDg8CPW+vTA8BA9a/Bpx2jcN
5xBY/E1kcp2nE72baMLWcqde1ypQ5XQTWpIuj5qA5lrsUnPWdhoXvLHWM7OcK/h8a9eyTAyIHFvi
2RY1z1XB0TOM/XgbKT4pISEDh/ivBF0/h5czk0kcMvLpNrO77KHuBwyCdWOnRWhKJiemuqOj351O
OSDV8pgMKDc8awZtdT3jGCl+Jhes4Sk2l28Fut+fuJF5W6YWyBvAUrYe5op4RrOavDkMv+cj7FfM
O171RddfinAoj2SnvZxWP/3mrnPS5JJm9ZUhBHeV2w/uBCfGE/ekv9HqhZxcqdJ+rYMqaS31oY+8
4VpiqLCZs/UMXLUefSVwzqGGYlOI1H3jEZFlwSHZxkiAt0KPbzCwhGmVmxkuDajKM9ldaqAR7Ljq
ahbLsrPgVm1Wg4NtalFgJZq4BWfCJ86CDwnjyPC9mGOY1c4R1/OKhtK6P529xLPiE2uFj+83/uuM
4mxgRVyBY2DrhKcMpJHzGQYc17gas8BaH9PaUkE/pcjA8RIQyrpPiF3/aHz6t4mGveqaDcEvQnd8
+5tDOmAsRJBuoGG/DJuSGbHsuudaMYdMdez9FsT5PDgWFsFryz4WRc/upp5k/cWt1aPuJgbbBr31
Wtn0jq7t4Fk9ZkN0B+9mwWMQlajIUYnGo4731jjc2QXmRchFqbm7CE4iR++pLUPZ9xOqX/xqT/hp
ys6+N7Kl9EeirY7CnqdLW03FcdJg6MthrYMd2q4OwJ4WLRO09JJyT9ONf/q+3jDdh979mWphc1W2
tQdXcy0841XpRJvty8gNLzLDmP77qTwghAk2gdSQQcSqNvx94Jli1AM/TmJm2dLGus4YXsKG1g62
oM4rMvmUrNNb7o+So+cLN+BmfvBa/zKHw2yMwR60FuCb8/EhGQO1TETWB6nT4khC8NOhbSjNYhvT
K+zlIdjag478KjE/mJAZf5lcMjHwCNEx2aMYX729ezYTA986rw/cekKZwDni49BtPCSjXfjWotS3
Xk/DXaiTq1tJ0pSI4/vkKRHM5mQ8v/9B/TmzJ71BrPk7MHkNCu+312KWHUnPDKUCuA7uLq9nXMAj
/puRV49T2wybIdZG9MkNjv3RUBze//W/fFrgBFwA+T0nKOvtrxfcodmhngpqjPv8jIEOwXKwnt7/
lb9sGkyZhbSly9zzD5iK05SUGmqJYDEgbfXY0/q4IH5D30cwODaJXZ588IvG325sTTxxmW8bTPfX
JfDbRL8me4OypOiCKEnbq7BjYJ6gv7zg+2SUM7qPMcfnRulMz1bFXjHlmNlNBhywqF6zzpKfS/70
/lNYVT9nW+eKIyLAZeUxBD7bOhWk4cTTFQs+S79VSs6//il+Sa/1K/jNH8S+nBsCMAiWpPM4WP0R
abMCkW8fQY/23Q7LrA1ceKiNIFi0XCPGqxDeqU7VjLrT/o609bPCRT/Xnc9NAnF8SMbrXmQ/O3cV
pUCvun7/Kayo7NljkGRRSclS5zuzT5DIb2/GdCc1RwR0BgXpHrDsKZ7tmu++10uOTDLhcI88xgzJ
vpidgihY8Yq0uGCkixbRaCYGU9Rxm1wJjFSq1TXdNm/wJsZVL01/2C0aFn3yF4sSpHMuzNa8F9Q4
fRQrKMF9SvRxhCaFSY2zRPG2g/yVr6hjhvQGSvJqXF90ZHaYa2+tQ//Iw7LY6rjf8mgYZa2w3emU
SRe9uXj/2ZzbUPDKViQZowQTJTi5QGdgqWcMU0djiCNySLswyxoZAnwJhI4FczEIDds5NhNGBwV0
zGHQT7fJaHVr5XVFQQhrMAo5dpa0yeCu9NpOIjHdDWvdvGRUpS050NeMJPAdd5mERsWHp/V5NM7p
HpD3kvwj4bhga3C27IaOTbeh2KQobTdkxmg+MzUoUE7z3EPmQY9RHAlYaSBII4nRcozzR/RW7z/K
9WN6+7E5EPZZXgLkXnessydZpIupIMzXAWZOlygZmNqwEjDJsD/4IfHnTgN0aGDcAMLrQIQ+22lA
QUIM7DKFxzhTQehoG2PG9aSGWveaL/DUoHSzeNfpcj31FVQwLDtFj0lnWOCXOKr4RdDC46Yvjk5B
v5fRAp60vdXaM5Y078y3j40JNm/mjOE0ZGMfYHl/e2kAeACgkiAhVPJn0FRJ5yqMJYZ9RZLMyhLD
e7skK7VoqTpxxsWHa+x/rv3SSZNLmsHrXLgf7Fh/bpAOtAjwRBSa1p/HRC761lGGoQLdqn6Z6Hy2
PAYmyDkaa/y8Pvg18SeC5TgmnHVwX9NARXp+8mIH5uKUoMAvx2ifKayzVlgSK8lo6xmRZIBLQb10
gBzYKUS3WDM+Vyi4rm10awiDoxflGvN1btXLYaDx3mRITDYWOd2+FiLCSM3x9v1F/ec5yhUTLEd1
arOjnxMJGjk5RTvxaTnanARVqzpfw01s1+v0T4yyEabr+Qegpfzb+gYwZXlQLmLicPYlkfHjjlUt
qoB0EZZwZVo04pM4ogNFc1d0zFOjsqCj7S+wWUQsZzKoXGeGzNu1XSEIy05KRgiEerZ4rZFvzgIw
LhmtGPua0lKZtJjkAmW+KbtnsdBNnGYipUHjtLrJ7BE5spslknntCr9Yok/uMzqqbVGZMV7ajoWD
PM42SWh+ztFybwwNUE8R4wCtsVD72Fkr63D0ArkilPhH3E8jc5ITtlHluLSCuf1YO2E76fi5CemB
EX4ztWnaKtWO+2VhGb7/Kv+6bdgErhkMupElnztFKXdJ4gbz5oBk9fiOlB+GAvQSeyEtaNPMMTkD
aXKxTXhhbM40W/Kisalx/bEXuDfbKGmdmRnRaa8vxAg0OieYllutkn7Xia8naNNShgfnp2guC+Du
mzjlJbx/J38WsFhuUF3AZhK60OXZft9EFhBs47RB6XAY9zhyrvZtfBJWPFxFjVdsPXcpvlpu6PhY
TGQfnJnWn+sTFZeDEAWdtW4Y5xQKz50yTNpKshZyULRKNNMdat0OtyUm4SZWkE+lksU2MePsoscf
zIfCzFSBtHI2Zf6bzDCX7HUHo/WFZcrZBaLkAADZs/VNN3o0VtWz1tIBnvAHRhtEYDCpniB1hjHu
C2pFAyRD9pShZKAX64xvWse55F3fN/VoPek5+kzdOzYDpE9pL3KPwx9T+8h75T+AHrmm/8IeJQ9K
F4JN5gA3vv+S/lJZuILqGxt9z+JUtten+FvVBTEcC25koEENSHECCAprhYQNECGV8BkuHdHdUbZc
4OJM6FZCxYBZJeCBQtIGDLPoeHWoBuUkp/V9vu5vtf2I8VcCLq6+liD6UN/BIhy9mIP3r/7Pfc8V
NhUF371Oz3jeI/WdplrMNSqCmazACMEX160im2lRT9OoPCw+2PX+KJ4d1hT1KU0Zvnwc7GcHYmy0
iJAz5hyMttGCqw7u+orcn7CY9vR6e0AhNKwrkwPSCN6h4Jxd7W7QU/S7hlSznYTMAsmXPef953F+
UJ4uTlLX8r2trKH1n//2Mu3ZTVMNUnOQxPAIuoZrQHQACsB7yten8l//3PqJw1QyDZqJP46dTEG3
xy44GOW6arHGmDUKKqtl7dA7fjTvcc87BIc9jh0FRidENoPO8e3txUhg7AWpdhDHscSuerDYC3GY
nCxvD9TkETWRUZEQacaZQRmKPmzEh9vQyhurspwvo1V4d+mApb7Z37Y2aeC13dkba4SuO/KN+ow6
2qvcVWWA2MzeqK5MjqWZYsyy+iEmS1fu24Q/ngzNan6q3SeMwy/SvjT2VUq+gVYJknRcVx3oYax4
q1XJ6Fu4BG91JMr4jo6wyjO4wVGNAbKIzEu4HBqISnbbzrq1XUNVA0eYPEN8ao52raU+QULRbUmf
vF9IRPfz0nX9HutvzD+1F2Nl2xlj3d+TZCtQXIUp2QR0akhv8bGhomMi2DBWT8Cp/TIrzEsIqhIe
WOalvl3U5b5UVnLZp82AGs7CcB7FkBmYTu0evIRr0FQYMd/9pDrrNooT4WtMh69g9S/MYhbjWz96
ZtA5mfzgQzPPC3WHSEkDJhZ5SBIa3nmypLfaMGk5pzwMChdZLt+YmcMaQeoDsk0tlYpCv1V1XQah
Gi1EgbO1E2p9gRX28G7TIfJJcXLbOI2TkmMX/8hFau5dqIe4N40EXLCAdrPmEjLCBoklT1PuARGs
7TqV2LvmoiG7Ha2jt/75tOpuu1g8Sge2yUiG186TvbnrmwLng7R1P5j+nB9e0P74oPiCqWPYaPSz
pc7OaSAgyNx93CxoG2eciD7yNjzfPE8/4cAwlJ5uG3+YYtGFSQYBq7U4sSV4ZTALHQh18jO1QAbB
EZdno33UFZ0XBfwoeyd2ZUzY123jbIeKSNBL7bhx9nXloI+IvGaLoWwN7IYtkWsC6WmmbC+qRg+3
Fp56H4y1jPPanlDitUDGOpgxp8nE5e0WMtdFPqRFhSm6rbCZnxCdEMay+Ejw+cFQehfK68guNsQj
Y4csQLE6fH5/1zwx4H5vQU/XwLwaI1AX0u/qUvP7Ls1n0zirXfM+tTPNH+a6PRQo8mjEdTK4UIt4
Wxzu2++TvoQ3PEjrpppgnRJQ537SMmfx48Eh2RNLjH1fLO6z3goeJfoav4tJ18niBnXN3KKzcbid
Dtfturbso6PG+kmQDoF10qrBxk//znQi9HaDln9QfMm1uX1zjxSwKCqxqzOZInM2v73HOenwVeUI
3fd8VccRveFeVxEyGjwVLk83gVwwv9PHyDmS2WFsAR5DtIH6gpoQ7shCCeZjhNtszTiMDl4Uu2hw
U43vWm9xcRCvCi7GQRtsKGQu4U5JZN6jaDZ3qkkGJDBxe8hrG98JubiBPTkDqDZqDZmmsDmIGcoR
rcDwqVaMvdT2hRKL34RyE6kYh/Smbm8m/s29wvhmE8fRw6xJDUuqMb+bF0XwEYkrRJpfSsTmZK0Q
wxrV8XAtEqd71nDHeH/JmH8c7DxOJuJwKh1Gwdj9vX2cyvPCZKFv2qPXZ3bSa83WSYdjEo2fisIK
SfuzjP3SGcRY2TMeWUy8tikBPofMJaYDn1S84cCXt7nHZ5aWQ3xVZ5H+vcZbC3jZW674K/ZxwHoa
RNgqDwySepy7YjvI9GF19vWu6PL0LUKcEHSjtfa1QPJYYOa61ezqqc/nfk+A12PBQNrPlua/rmzW
hsggngMjijUb+2zfmDH6AWjjAQy5fIUy796tL7zBb2w7Gtj3vf+8nT+2X0s3pQnNinEktovnjNyi
Z+Ci9x3bBJwgn9hV7xl2VHylltLY6ksx7U09TG/QS8ZXwm34ahtqCGM0Fvyc6lV2jkUP+NSXwQuP
Y2RfhwuRGgZUlcm+nCMCMOuZxTmk8Db5/24VhY2veTzcJmUPFCNLktrztWrr5V5UMNKMehl+kfzY
HhBOG2BRU3lMW93eZZEZ7WN43Z9HIkseQK1D30BuT3pksuB8DtkAzRxzGnupdxFmZtcwkrwLYMX7
DpHHwctmlj+q3evCLjHoRyJwPersLa3Ksj2GLqEPBrd6ZRfDZzlHmt8O7JVaPLgFYVGknVV1x1Lq
tJSMnUq3GBDp38xwNVMfDDDZOK60vbfaMbRDpO1rHuQmdgx7FzPQoIxiSLb8t4UpjpKr2/KJVL1u
9W8/l9a286yIoHa6mPjxIfD8GiXZYSu07I5Exvj+erH+OEstg4kQ54kpXY4X42y7w0BrtrkPSWoH
pSXZcuY3QVgyDoUWG1Tbu2LXVy6GEOP0v9Sd2XLdSJZlf6Ws3iHD6ADMqtKs7zySl6NIvsAoksI8
u2P6+lpgKCtDis6Izocu634LWYgCgXvh7uecvdfWNpaWa8jE6ggihvR2ox1XsLYCBXqxzB/icBYf
xWwK6YRlcuE5CQEBfcWyKXj4DdLNld6wgo2S+zBiLwEv5BkQQ2a4TES6nGnf9Z31ZGtGthh99y6I
4ncqcWjijDKPudTcXYik6BwWsXeRVDtr4tbqtd9lNIsKXHI5wPetoHO1tRlIbxibswx3XHLwM+sv
Oox/XNkY8aFI54hFoe78WqWLtEAZjMl0kxGewnyb6yGb8/dojrxdNAEb//OPyvjjwZKyDQArFS8y
dUDtvywlHvI2rO+hvUHHZGEFRhlqGJ44xTmDqGLSo+NApAMBYoJoA9XsGhzaQFdIdCKj3iCrrGAU
QKYd0ZL8l6/YqPSOt0QvyeYbXENuK5LKUWCWzS1xy0xLi3lzdyADgejPLk5Rvo7zBxWS0Y7imvdV
GNkr+sV6nQhUoUkZa6uQ3uR96bHZTcI7Z92czNNa3+sSNg7+fhIuslc4SPVa0+WwGb1gOtLXMtcA
r2islM19O7FMGHPg7ufWWqUctRpQk08oyqy1nyO4NxD5ohFhIfJ9dsmIt/dYQkY/9tKW21LMu2lO
tEFYcS5JY/YZYranhT4vc58m4iZX47di4hsEKp6pUM0XNCW1YIcqnr0n5YvdplX9SHqqtuG5kUze
8AtVLgxHOi5EMmoRU4Cxhl72+X8zlooYHvymcWfofokyZKVM/PsDc/7FOO+6SWS2e2AbLusMK21s
9JwH5DDxEId2H0ndOxs103SV8Udfht6uJe/9XET8FT3kBFEEvly1JeJvNN+Y+cO2uYqJY0d3FpS8
edym5hjJVadN06rqjHatxlJs8SiBB81jnh3ZxttsEg9idN/IIYGnmdnmnoWtO+GpsdYs/nyLndHb
dnXGkSXmGP25UvqCx4fSlCsAr1hBjkmWpBIz0fYtSdHOx/H5bf8fw0nOF3rDkd/E5DW0f/uPHxee
wcc//WH9aca8UR/NePvRqkz+7T9+c6fNf/P/9H/+228o5b+wdBpszZzq/7mhc0fA9lv0mv3bpXl9
/2ij37s4f/zwDx6z/0XX6SnPRSYEs8+2+Q9cpPNl5qWzqP9AK7OB/PBwWtYXDgXMjjh4e5hcBMvH
Dw+npX/BLUYmlkU5hQGG//X3x3D57WzME/ynpj1rPtP97ghtMzQC/8LdGs7cnPt1DBG4sIWh5QVb
SHIgcjsHdzaxqUVBRpZXVCfyaRl/kDlmtcVTNmRWRCY9DnabYToS3aBQRzl1/fcgj0CjREV29Dsr
pOFJXOypDK0C/1/WbFq35zstLCara4maLFjIcUpv/agdeell07hrK2otUrRQbIh9q2vWoXdGhdis
s5D+K7RRL7/7vH48in8rVH4p40K2//nvv/bAEX7MDiyb0RLTBeyw3s/7d58UZhBAyd5q1DGoThPx
1oQdSZm1U3i0rRswbFY2hPehKDD40/rpCb+NKu0m69Pxm3CnqoFN5kSALpLJWIQ66BwbvWW/UP5M
FzAimIgkfhXhTMAh9WhBt5i/XQrvEDulTZB3gxLwL44JtMZ++UwNyqG5FY0riQ8UGP/PNzZq0iY4
PgTZ5IR3Poo4fPfWneYNL7qtgwYmegvHXlif3EZxj9Ad+w2px9jO66YiS1oLncZY44+EzEUu77BN
zDn1Mcm6j9QC7BPlw7h3635nD9m+tqZ6WJqqQf8oN2XU1FunaA9mZkI+SOO3ugaTZE1GfhmU1+xR
4tRIpDN18A2SAMyammDZppxr0ya19kXXWMAkU12u+X6Y+ILBX3Sii7eOP+QX5fb+C46F4mXs9G5D
Sk7xjXJMXTnhWF9lQEg3qNLybSl796kk6W/P9hJcxjzubvmju2kmFROeakWHoSM13qcMX085Acs9
imE2o946mV4/7qkEpbbobRlsQmmGd2OmJR0MmbCFBBD1S4sYxk2KtmbLJwgahnPoGiGdkpRxUHya
NmgepekYuCj96jGZu3t1VtjfUUOFjKbS9KgIiEHk7yTHisRqcEet6Tyi0DKv2SW1O2TC5tyPChGr
enr5USfl8Ejqt3h03LK4MPVtLl7qdAfqBGOHVjw6wappdmZn73N0arL7rGWxkNYe6riFq4zhxuz7
nuFTnl51faFqLBdU6JFNVjuVFRLusW7uGO9g1TEJz4lKw/yG7i+4R7RRwi3OHiKZ9NZSTk5P4Hk7
5S+5XvXnyTLlaYJ6utVRxx7xGYlT7qV0wUQWn1zwWST0McDeNEYyBoz9PWBMzOjnZkFw3Wp9dSPc
3q23UExHsoYF0jPbKtZN0ysOjFN6UcwOzvAWJHzBomN0YVWHga7WDdnn5j6rA7TQ7l4j5rApi+vR
jO5mAF7dZwRahuN5aAVJYejM0DG6JE816QXGg7cORWNvmGfXO4B00U0+adp3j5C6N+JRKGMZxZQ9
OgW7i8nvbTMHBdHkk5ETWQTFsALaKwxE4aWJkvDKayLWzyw2Jxa4iDBeE8n81RjExcPgkFLamPZw
KCCewas06xGJdOdx4h7dIylW9W1HMv1xYuDz4vTgmABWkGmkNXRbOTqjvSZI6ME1cagamQH+Ju3F
cFWHaaztUGUXSIBrC/Gg7leQ4H1tlP0K5ot7P+qlc91WGar3oZxA+zSRRcRoaaR4NHSPxDbEnpvW
JOhXNQlFKMg6FxFW6H3rq8QhK4/vNGZYM64QC+cY9ytJDG4JJmMboKOPV+jSa5IC9ZYPdtTaaAWo
vdsY5CSBzOVQdOMK3ojFaKcFXV3v+1RCBiJxAMFIKvpkWSjXwXuk21c6MozAj4C65BFE2CDzPELm
1XDMMwNuiq8N+4BQDKqHPN9WBN2glM7nxrgyJeafyF4xTrKXxVAqZNxZSugjnJu9JUt5TsLc/BqV
wr6SrePdEswYwC5uo5ZUtMb/wPpoXoasd4Dlqe4Sg6B9IMRa3hFuxiw5JDFqL0NOkUglNcL5dDu+
Fnh7IKXHkXUlNEvtGo2YyZi9NGbdMAVB5Sa825zRCIF+VX4lFcHii6p3m29D0z3pGNdXyFPGaJlS
Smzwvxtbb+iiezfkxhOOBftGq0JCtBPR3Ye+144LInKstZXa2gWzkLV3xWDf5UkpLswVgJi5bMlG
Hpf3lBRzoqDeZHvm24lc5XFU4FboaEOHRoXEzKcpeRZkvK9F1/vE58b6t8Gf1JtVFhXPeEpJdRt5
0TY9SQP6guQB5DKhwWOEmexs04QnvswGER9cUZFe0njawa+7fkeIw3BIaPpCdYsbgvxqESLM1fRn
RuqXKZTDPamPOVAXLdvGRRAfyOtuBx6aJ26i0UxfEksEJE3T2gUclctvodOFL5WS7Zo5Efy8Mg3I
Ow++6dAyMQWazlrmhTialc+XX8P2zRFFj2+wIcOUtDI6ASTCB5hFR2FfYm4jSJNi6QjMY2UlFmUy
fejmPL2SJdJX1kRLY2CKyc2LZb2md6M/lW1qH7qxVWfHiplUGq5akwie8MPuRJsDnsyiL6hv6S4P
jN9wfGS+OPi6/T3v/W8j47ktGxg0Wj8o4c00jsfb3s+R96izbwnSHkFUOPkBnqD+mAwxtWCZP4JG
NZ/s2lC7TmXVV7KNkq+ErzWYU2qLuobmZCenl8LXHy2RURwlBD/tHbs8m6K/Toj6WAwt3EE1DPRw
iGXAy5bBaFwD/GGWqvxS6Memsqu9x4wKnVnqHHwGILtJVsnaaJzxOdb4nuqAM45Dr2F4iETwZjYx
ogcseP2SkFhE/VMBMbsf1LQcItCEKgKUa9faRhijOQvd4yOY33A8qkIrb4XWmfcYT9thSWK4/OgI
oMcXk7beqagLVpsutJK7ouoZ5059y03lab5xkaBvqaVBwNEo7HgTHRGvXL8R/Ktd/JoxZ1kEboXe
CuMZ70/LvXfZnDfuJcfCIPfT40bHRZxo2Rqybo3cv412BZjudQ9se1sF0/DVDCys0lo67gcUB9vY
4fqEabtPOSfceB2QbH3GYTZunMoqNyh53Zeojo2t2WFuwI+bzg2Wkbe2GXVyqIoowe5atvska5/R
2Z4nV/8+lznrzgiMV9lp7rVfB2yP1X2bunDjTEqkWzMkom3b01t7T6yJ1yDyHnNCJwj+Zm8no8cA
XNb0Ww+eLywTa9jqSjB+GjL9UYZDTSosDKBV3XQNS1InsReb1U3lBggZ2Ur4fjPhk/fUH9O9qBTh
qfDc1NJwnZMOdrtblNzzBX6xeSYRMlhoAd1FyybZAhahFCtMcR7jS9fX7tDsWBfLKHrobN+CdkIs
XA34ncIpEtekotm7Jk45FmnFOfdw+Oi1WDVtFrj4GpKtiFXNKmKigx5aDdLd+yjIBtmQlSaxGIxZ
sex916BCDk6yTyaoselRmt2Vo6snL32B8TVG4dK0pbGoCzP5njjhVZrmBU25Sr9xnaB+5vvF5kU+
23WP7+eYRUX1pHddH0KGJnh+qbHPosJy1TPtUzL5ct96DvTU+coQqV5KvbX3iOaTAztBdBJZoC29
KJkzyzII0lrLoSIJ97JJYiy8QLDVoKKbOKnELWbZ8QVC8ASONMz3zUTRPyWEEwMAd7IdTF5nYj91
hyfFkgc1sgTBWOpmtAttB1Es/N41ILJpOWmgF00VQAjRymkLtMveDAwqdiDlggUIRjolWTCuma4N
YAYdPV3YpSdoktJAvjhZUe3tWg2bEJz7GqRmhNiWk18HOGzZ+KrewRrx8QNmkbsoY0KLY9w5G34H
c1WHOXDmSiZPdTc6IdqrMFwWcX4bFiyiZHFqMAPmDdcTUb1FQ/SQaWN1SO1WbdOg4kA2Cz8Vc4Ry
xQjyntTRdj2pqjwkrBkknULoJlWzdE24qlov0PylvIFw8liwpwafv8DlueBXKckwz/mJTuLyGoPC
eiSitIWUMblvFdyHXZSyQoDsa1etFCOvSpzvChOGniyKZmF4aQJ4smQ16/u6X4apsxpVGhxNIwjO
eMDILIu+OQEsgpRs3pKfiIJjkwfpAs4/M1iSUGXu2cvIxcCXOdN4oIQvVhwfbvPKXZo+IarMhuCK
CS3Iz1FqwiPoOxegMTixeHAIuGZyQ/qBl2ZHDGkujyCAStKUxvuk8L67Zlt8h2SIu7n34j3APW1Z
awGycCuQJRzbJH03mTs/F7EN8KJOzeDW1jr/XHDQvlCrkAMdOwr+vWgrlD6t9ZhodreUBOM858Ii
saDKymMyR+A6bkViZa97O92Ks63dNTUiBDr1LbmxFWR6fUjcDLOxj8HFTYwtb5j1ICnXLvTgo0XB
dHAd5+ZNG/lkUeohSpAkPZamcxja3ejxPFXhP7fI2ZM68m7NgkBqrGDJowDQS25Dlp3cuPXoF2vO
PuiTS4hdU/1Fi978daZFkf9zLfxLk96kMKvIvfa2BRHkuOXascZ0R0w2sLX6zZZWg4kn8h/7mnab
0Hogl3YgKSeSYG/SbX/Xm6nYoRs0EXfJaxDT+XaWaL9kTeoCuBKViSA6rd8YT7C5t3ULGnoMr9Bg
DrcQNbVN+Vn/G1Ai31lKx+0Qte4tNw3YPJo7BgH9eHtR2CLadFq+GWkj4lLNjkwfjJXqhdzXU7gX
IrYXI+3MTVz517qK6x0YBPUkwtp/TzVBZRBFtHEawp/Ydpj3EKqZDe8hncYXBZr3MLWJuXJwDm2n
tox2sGlGaAqYttuhRjxlZmd/jL1rKwv69YjFf1fCc2WCpMSir219B8xzuvRkkq/9ZIjgdFpi3AZZ
kVChBnH10JEd/hFz8jnLuXtTe+oe/bH/1ZxajxFwTXK06XQxT7XkJWN6wXc0++z8QA6kCzTmSbf1
xnFYytJMn1o16gcOU/JQpOYbIaKESaRxfCIjtwXl4bV3GSXA3hpbdwkEV2eomrrx7J3W2MRD71jH
rX0K8cN/qxCthhyEHO17B1n1nI9e91Si7DjzgXOfOGeBKhTLcK5CeodoihUyeQqUuVQhY/w7AVDF
SnzWMVnXcUhLq2zGZL/1eU9m6pR5ahNbNFzp59k8KK24s3OThKgpID7XUzhjw/mY9FkqOayElUqN
M1lh9LDNuF71FhBGLzRJUAhhOXad04F2ZrJzdLTgkclfvwJJn98zAZaLrq2YoEyR9QyxOd0p0yuX
HWXtdfxZu5EG0i9EB6y8mas6zr3rPnVNpn1wWXMn+sCjC3EsRpZ4ZRhdslezaCwL9FMl9fzUz1Wi
U9nhw9AZIYc6K38kNDY7eCBw7/uCoOvFAJb+xKqmoHrqrACfpSe0YajxTCdwGTIxfW/t9tqnG7Yk
GaHaMEI1ryZrzDfJXLmCBJ3zTuZ6Np4rWyiUFLkD0/KNlvPM/AQLm9YU6mVyovKIoLaC7l5RK8eV
h3xRxx4/JO81gjCMuw0ye9d9TKuBhKvcYYXVwqPTjMmqnytvooOLB2OuxiPujpJW66a1DpaWftdc
ucu5hqdDZaNsmAv78bPIZ8QMItbqOZkE+rhUc0fAnXsD3pTiqvPnroHm0D9o5k4C2OXLpMq3lhwR
D7bHUtP7lalLZgxlf847q9p5dYOyWxf3Uc3gZe5bVAXajKUZCW31f6Uhv/0or0gUbD8b7v/dgP+t
5f7ff/x/ox+PTY5p6D9vx/+vtn3Nf9+D/+0HfmAUxReESyjF6bP/HIno+RARSWritUT9BBvrHy14
0/0CVoym+KzrJZVp3ll+tOBN+wuWNawCggMxnX38DL+03P+sBS9+MQTixkK9zJXQGpIMxbWcn/u1
5XyiiOjCAqKeyDzSyeAz1mAayArUS0UitwdI8eLFcKqZoVleseyQbbszEarKIaW4qEcaR3eb1VRK
Y1NQ5zkLK3egQg0aROptOUIb8fymW5vIHj9GQ9Kj1sgJONhOplCVKEIQbJ/FWdAQSOjfXuy4MG/8
FuRxaI6cykytOA2mH+9bOIZYtOw7z65aHKbOuNUrgxgktsdz0pIaTYRJgut87Qh0gJCU3EqpFUe5
aUloBgQiWXEMbmbPOU4V4kDgBlkOnf6y9s9BqBnMxNoQAmz0goAoPo4mWOsEDc6SJpMPrs16ByTk
MBho34o8xd9fxQRIwfPj6B2M+6Qq5c3k+/2Bnkb07teiA/FktIfCkK/sDpx4XL3ZJIrYg97nml4s
PoLONa5kPXAQU85GH8irsRPtStQciJPpm08guBZaK5kHX4faOso6O9no/eSoDrltMFTTi2jh1tob
5+5+EwzWO5ng29aeQSpi3KFcgZXQW7RxIoorxgVrUhOCVY6de0Gw+tcscgZs3+6TSPRT0higHtxV
T8L8MlaITdEpeitPad2RQWQDBsU45Dla7ZE6fNAYWTAsu6RN1bAZDW2+tml37frKJiZSy1aQ/vWb
idjR61E58K4aW73krZmD8xVd+GbOaPAoGfgXlKVtKZXtt6ZR2jZja7jO89A9WoMYvzc++6SyY6te
lO0wHdMq709NlF7rRhV/t5u+XKZjRQcq1EijpDJA+5jJ9ypVnzECt0ZNYogiqcQIjZQ5Lo6Aa5OU
qR0O80tauv6qF9OtF5U3qavTt+3dy5TH/d7BhHuMa0k2FqBb84K6q14RyvCWOcmw8bQMy73qzq0r
iArIGF91xL7fuq5yYELWyXHQvY69l7j4pOrXBUy/OYZsPMrUvTYIKruVYdsaJ9cNEjrfUWHUqwK0
EDR8O8XKLfNMQQrLetjK5MaTfpR03Owqq2zeu0RAgpprlJymwhTk+jaN51VdI+P9tsEfSvuCkqRb
dbGF7hUHlQ6drauZw1T60ITr1vXGcIWULCYj3iixKQScwNQ6TAy7WXCUgHpdhE0XnjQ7zuVOGX4l
l5GZtiQXpag6vmppQuQa77MnJ3j/nkO2vV56S7MDIXbl0IEYdx6+r/EIbidj1DM4GdOqomm8u9yE
B76nGtVKAh3iyee6ic8bABDSJxdFSwQ4/KAgeQdMTrgeSSPMl2GnO8wHOACatNbqXqylqcfRJsg1
r32HO0BKEzhNujRGOZYUC7XvvOg0gL4WPW8MiI3g0oSNNyJ6MuJ6gXU9KneB2ZPSYnIILpYiGchD
hcodkkGUZjwsN9VQLdpruIXhQ5rovCES8IcZT3TDkyK/azk7ffRBXdorKmKm+UCPjfRCXFmebCZl
F946l10bXkWQysejTWN2G5LdAjomSEkL14U3WSukR1WyzRXaob2oGwmBuaGS3PhuWrNX5wSXMQ8w
pteCYn+JpS669ZFzrB3SN+iJQriRJBxwo1XkKqDYQ+Ms6g5hfDkdhGaaL6mIo3MBJ/y1L0plLzJo
KGcAfYr2rDcl+3wQ0yu0EkhSGNPJgLhPpHsfyeGJWLBh1Rb1+Ow5fb3BUZndWInBsheHRLoVhbyz
0Txsuq71nkOzJpEPbsv0YujTey9UsGp0VTwGWoMkgF58y0CLvAd5FPy7DXhtHTHw7KDpcqLKupSG
pRbwRLuRZq0Ie2qmzNPq67GBEK9FA6bxsK8kdZGbNnOsGBwUKDDRYyftAQJ5VIMiyt3Mug2ymrgH
JhrgtlQrji1pDXAlGpyyt04W+9MOF1s4u8dSBjeuEb0zyTEg4cUkhqPFtON7xjoSLg/Ht+YwGYML
ZgE/rFiQr0tWUDru0n74NkRJ4AHu1EgR8ELhQx6HumAQh7pshra7SDnG17ZWhMvOGoazZyFoT5W9
DyKR3OAsVZs2m4oHbdLdkwbg9LkdHLpmmk7fvht9H7VLRjpM0OTZhYiK8lsBpn5H7mC/R7rvMi8k
Au5VBLFxg2NnHgBI/3qQ5DYsJPLyb6Hpqa8ZXWPS1ZiSCNozKkiXgbS871421VBkFJP0CD0Kzivi
W+5brXaXLX67ZknpG0Vrt9ST7HvsCc6S1PH6Vdp14rYsDfE177VkG3ex6W5gk4jsZBQ1yONijNYa
4MH7Mqwron/TvvgwXa/83rla/9TXpqpWhGD5K+HkGJsRi6XxIh7IgcNXYJ3DrNXyMwZT+15LrDo/
FdBU011qlLYg0lDrEvJsIu+J6BpKzqT1mRZXAAsPgsiPd2au3Y1IYfbpZZGdiljGxrGRgfuQNYbz
Mil2EMKKWCTdfAyfRKfpNwCNEA8zIh7O5Wh1K890xQ77nLXGFWkco9CU+w4GWkf4TVisHAW7jzWi
bNJZiEdA1wRw3QQoBn+eOlW7Iug9n3DW04sgYjGbmnOuxWhQpxAdKatknQFwg5yJwm0aM2Rq9Fpa
OSi8EJbVOjdN0mVPeRvypSOUwuogwXSBBVzLd5ODT9TLtPcCJYO9huih2TFjZ/+rGYIWN51jauO1
I4LIvNH0kQnOUCYkMuN+KID/WC4Re1XErdOTysJ0kWtpT0nkGYzXMK854Sku6KHCVem7G8MM4vAA
2tDRT32STCQo+VrlLau2vPXLoXIXU6KN6jYAclc9BrmzHKhXAOCTLWPCal3TsetA30c+albRnVPX
8La9rP37YMgJ0uDkEi5zgIdLMdTxjsaatSOQblhRo5rAq0hysqYs33lui+bIjqIF8b1ltmIKMZ3a
wPbmIamlHWOr5VOosrqiNdp2zRvxDMSHDiMkLmXpV+TrxStGN7c6L/yyaSFhS5pCizaruifPUPUx
T+LwAauLXKYtaZwLvRLhve2EUbjmdFPwCZfDfhqhq5yaEjnA1rLtxN8Rl0Y/aaqkQ8BeEtnyYpqZ
fu21rnXOtMh6sHs51Nss1tDNliJlWc6lgPZWJUm+J9DRehiNLuZjHjE9rv1RqbvBSno8aKOXHiJz
Ct/Z5lgsA6b+AxTryAp3WawzhaL+eK2M3D+OFOmXyS4vtWsM2zZWxDv4c7ugmJxT2UBFKpRzrCcG
eQQ3oC2JU/qtRXDsNWd6ZcNI7kLXJCxQVd22Tmuj3vSWlu5BDEDeo5Sp38Ow4AhG65dYSr3fZV3O
BlUNEa4/Jm6JsdZR0mzgvepwzSw2gm0/cGw/O5H0t23Zmz6zmmG6pknbLGs5lm9VO75Jph7M9o04
Z+yNF5fIIStDlEhEIkkxvyvO/jfam58VKn+seH5RR1qDKvSylMPeLrNa4qdrm0OBxOL+X78MmBVI
+Lhc8HX9wqDoprwog0Dr97Czegi8IdyFeqxt9y9uZxbU/ENENd/O/PkaAF3Qj9M4++U6hq+ZEqaA
2k+qUK/JvMPTyqAiCEePoPFBS+OPrJuiGcCUY9X+87ucI4z/cHnXssgCALjhQ/j4uX6M+zDVqsaC
NdhAaGTQK+9MjyBaez4cdEzQbrzaqjdpaY/P2EmhBHKa6HT/fuJ0YX8eM4xwxSyXU43g3D8NF6YL
5V5Y9VAddCLXKhKbpFsRvxdn123TsFSV7hQsqiSiUe74f2HL+uMNUQnruHh4sHgvnV8ETJNlR25W
qmo/xS1EoppZdIWDIqbxrkQHtIpl3LP2f/4Y/3hRS4dejQqXkynGoV++k00QhHaX+khh43A6Wa7F
WVo+6014iAGCv/75xeaS/udvDBdD68QN8i/ZtvnzR0ZsIqHIAGL2PUmaa6cx3wfEq7k+yL+4qz++
aTg5OIYwTqDJAfvi5wuZeWtUZR0X+1jl9K9towrYOAvDUbs/v6NPU9Uvt4SckSqSYyJGbPeXDw0t
ip04k5PtpW2IYwSOehWoIQpPdD8swoixbEGxxNqLJCDq2+u0V5Z98QxnyUYUvavP019lAKVARR6Q
e/h5Pmw+z4p//qv+4ZkYBrwZYjX4dpHKY/36m2p2KJuSCUsaRbq7rzwlL0M5UCz9y9fBlEReDXBd
LjOnd/zegkXETVuHBNTui4BiYIUfq4hXYZBlh8/r/I/pb38vv/3b/0dNQQMfBG/pP+8K7l6b8bXg
1fxN87t//89///EzP7S5Lgpc2AEu3TeGj5gq/p6v4tpfZgwOTCwuQYNwXg3+rs3Vv0B1EnPoADwM
23J5t//eGHS/iDltBKIV7/b8f/6FvqDjzrOpf7xRtALpMgKjdrgKxnOWw5+/PykGGxPUYrFNQJ9c
s2D2Lh6aIt8UU5I8hUKqZ/KCs30hEKQukBGYTNFta62ndbdrOtOnF9bIOwLqomLVuYn/WCrPesL3
415Nk24/xMw6zr2pW/sxt5JvOAKsK9WEw57M2XAnciSmS9IJ4nFZG9J+T3HEqQXHaHklYN7f0wGj
eI+p17+PY2WeG8aQ92Zm9CuP/NtDEVnGheEADEb6fjTXRb4P5/gugd7jkT5Fe2g4dD2C9EvOnMDQ
5EtSWjW/W5Kz66+pZTwELVJfCRdhj5N6JrpLchzKzMMfFjp1tShEGV75tFa2cRszYR7SDOqCIoTG
A4fJzA3U9ZDIK8WaD3yfJloENXaMhX6yoYTPMxjtgGrC3jh51F3ZyCc3nZumd53U5bmU4bROXFFc
kRnWziHgxtpt6+42KyKKEMnk0844ZKXKuQpUk9EvHDi0Dcp/Nhrb4pxadGSgmvZaM8mjzzIC1px0
0peyQYiSKTm9YpEgGjtOCMthx1uhRhsZ7rjMnRrpHBpbNx8CwjbZ0+FqFBJlEaf6tH/GjxE+SvKh
n8YoaO+RlgQfxsQsfGF7EwKOuCYHaznqpktTV1c5MzMr0p9zFNEkFHLAJpkTpOgLms/e3qRQuS6F
h8gi9vLhiGECERNz03FlTxMg4VL5PmG32WjDwbI0b86nqJmhqokU907l341xcHZBZ5gc1kvDwc6C
J8vKbaCrg1PfZSOfi13PXN/Y/T4OSXEzRZRZ2iCsc5qF4SrXCvl1SMitayFmfnW7JH4sKaRWba3d
Qh6vjglg9e/aQEBfrifANhNVwzMCx4uu1Uzeo8h7wfgTnKtmavjQXSb7GWoh1RezbIFkQWOutFW6
gIjknDvikskF84xVPLXjAfeKe00eyrbUUqpG0rEWvRt2ZASZxWvTqmk3mnZPzrQXnRrGbnsH8rQZ
DsGupNQPF4h0xE3ve+V1L/txMwoxHOhNOM+R1QhvnU4dwQSxEz+GVZbui7TvX3L2p9c+oAiJkH+t
ytbzjr1VQ67xEW8K5yYejPrW6manjcq6V6rv+tEBIo0KSlnPFTNNzpsdYV4jPjiDrjLlup2TyLni
r1ZXYYs/iXwIOzxaUQmVy22qa2eIW8JLq+prQGYSFjnChXfmZ4C1nlfpJgmyRdDpYwIeyjZuQy03
Qrq6OZ1ayxl2kj4dv69O95guq9E/ijx2D6oEXuRSlJ0Dl5R6IRPzOp689lwVylhL0koPLXIBmjJu
4sRLhI/inEZh3K2DTBofdN+MDw99zocSTn1Grj8QHJ3Xk4Hzr8vWHcGCtGTbthmWaGP7B0SsBVoT
4enZsnBU6q780fBX5C3QnGVqQnll0bFfoQtzzmaBVK8kfm+jZto43SqpO6uKdqC3LJKoWsPH7GI0
Dpp3JT0MkIDNXevZJdoYtgh972KVOnMDYZxCTFQdIlG5gFXn8XZOfXSS8VA+cWDF8zAmoboZtI7Q
r3wSwzIoQvPFbpzBWRRVGz0PpWfZCxZEDWxckUCjWUCdcp/HgohLFFKWB+nZdK4o+vqnGg12cYj9
wWL+rpXjXut1B2Jt7hEBrfxY+xaWgwlz1KncJxKd/ou981iSHDmD9KvsAyzaAjpwTV2VWVrXBVZd
AlojAASefj/UDIc9Y8sheeeJY8YulZkI4b/754UkMiTba1EreWFXelm0x1CzMFKjh37d06KgrEGD
nbTEJFalFRgvlM2COM+qCfMjIxJEMeZnBbP+xKpJ4wmjuRxz/BvbCTLctI0sU89rDNtpu9elzLLV
CFLtLvGGsl+NckbyRx3rfuKZCKgYVYzMjwkaSH9Xx8I4+u1c7Bjj9u3WVzHY/LQp9J0gJkjWDRbn
CxkUz12j+ZfUsauRfFzWLf5YZXj9SnQuXpwwN+kT58Q7rMCemecaxPKZafbMxIHmTV8k3ssnMnfd
vsIwm+MMczF6ZVOT35LmCp8U7c8X1DR+AX9q39wkuHWmSVSwBiOuhaRdCJOLIjhXrppe8Qn0DILA
O7w6SnRyHRUYAwVWWAbofu7tI3Pwb8NMzvI6ykK4zNop6JrN/HbcBekS8GvBtu+zPADz7vnaG9c5
i+8DUtp0hPESPeIk5jKvcqfb1ASFxhVj+vHTlOwqdFFPPV0GsdjG8egCzhs6f8XpmgkQyWn3zDAQ
S+l48ORzjf58r4FRHMfCp22iMEs+gFXsMCSaw3DYhwxdHhQlMRdMyLntZTjakm2J9vsMbILf2ec6
cu45nVMyjEioscXY053jgGieoCkUzlnipxpiv19Q12ZjEu3oyOnsEyAY9WLYOYYfqI78gph184/G
GPKYDkgce6Ux8MT0oZk/pWWujqyh5pswe/2E+0iekYqgYz7055S1t7TBXvCtoxUfbvUS8PU33WCH
VB6TvtkzjTVempwdytJSPBRk6T7NgboBJvzBYzRPxgMlI/kNrW5Rtxknd9jEvV1c2HlJxXqFavPJ
ottfpaFjooSlcf84DI7uN3NiV69GVtVn8DzRphu7tu9c0uBI5HVm/CxRSWYsbqLF/RCUhrO2QslR
IVB9/pbg8Kv3xjCkeIl6mj9os6mIwSCYiee+aNVdVYry048dWTzRMbKEl/Xo35IKoT/LHzWv5JDO
atVnVXYdxJDweLk8cPpAXUbooQV2mTSNb8Ye6MqqI/i3aZHQcAbmP3mvJtgAk6wfx65nFxh69nfH
nG+zNjZqKmOgb4ENMHlAMhyGNwYkYFymjSEe65Q4z5rRiH+iVNcrVlPo+zSu4tpWJz+yWpoSlBf1
G6oJ+ivBNZyPJya1hEKHOHwOPeI/9PMMMUZKXlXGfvWj6iYi32MSMB9LeN9T/H7XSEjzxQxpIlkJ
IK+3yszr21GGZDR6CBY7j4EnT3xE524Sa++Uws9t1g47HJ8MV/uIj8rcmZWpaiLCWbJNZ9FzoqXD
ckXTRIoX3w0ZacnSeptNv3o0GqBjK9PrxKXXTrwixAEaLqITrxAm4ORgTpF8y2jjfIeGwK8VBWn/
GJjTyOsb63gDICh6h6uRH7xcBY+JSJh3zQ0UHaO3LrPZTi9y7YY0d7v5jK8tdQ/stHW2LzwM+PQF
C+3vofUEJ5Ay8jhhNIOVZvk9Jt0k7l5HRh3MU9BLv/I6KD5DHKDnbmhEP+fe0noddXNwopX9Mob7
eKbnnG3+f5fG/6Ss04TjDRvmb8Odm888Tv50a/zji/64ONp24JquxzNvL//7x8XR+yERAgNMyQC8
pLVwV36/OFryh5QQFAOSIcuN0vrl4ih/cJLnq4S3tGnakE7+i5tj8Gd1iT+OmYgFgcb0bAc5Uv5V
ECzduuDXawh1xrMmB9X092q5K8RDP1zZ03gP28O4Le2+ywiBxeDeHQ6xbm2CnXLHNH8psnZ4a5sq
OQshVW9B0LvrGXwDAnTf03SfuDeTx/iOb788gmN9zcObf6ae93NkxLcZZ+iLDbOkxRJWXdfBGN6T
h68YjJjdk105xRsG5WxjWBoPcJhl17pyb2mHGI65CdGAU8/4aKee2IoUnTGKA7UJKES/ozXleTJS
B4oyrNMya6atZxjjXpTI8pNlJZuuq5mb6+ZOFIRVCaRVK7vug9saGXajVN/gzeNe0kVpQV8VB1nJ
TeuQhFmz70UwPlnLVYb0dP4VhHV5Is0a/5RArFZSd/1PVUomspTp7elo9AaqYOxg4www1jdpAXkd
o0FovmZprNdQF9VWNDI4jSwsem1hECvWTDWmV/v7ApZ/X8YaZxAvlenT3gZiKmVyaTKHazm64ktM
3ZX2M/mIy6E7xt93Ovv7fjcHFcXe/1sS/qMlAc3yb91lx7e2JGKe/VlJ+u2rfl8Q5A8wZ9w4sJD9
47H/PeXt/AAT4hJW4viGDLuogL8vCCZPPQYzIb4zyIuY9IeSZJo/CHeTyCad7PAftA78NwvCX4Qk
FHTJ+GPhOvOd0CT/LCR5OF9rvw+o1uncgy71lRfScCrpi+YBZch/M1TZV0Oo47cP1L9Ml8u/Im4c
DwIGgjDnVQ8NGtrYn38yN2B79uZcbb0waD9Dxxc4iByMLaOLvfTMEjOnrcTnKVr5iTHfTl3NoQIQ
xQwtoau/QPVgCM5Ip3o87FI+V1LjYAfJgm8q4bS9iSKXu4botLxGk4D5rMQQ72w3tNaUQFX72Rv8
cyPqcUh0AVGMUof4jnXEQc5rr0b4LRv4Uu+pYJasQKGlSHLrHvAMdq7yVhcFYbhIsMhY4kgDPYrP
1Ka3kPh5+KdpsC9NKo2vaTTJLv2OiDEOinS8tGW6RPb4eaGeuj3LWXGjXUpJ6/TEua+7yGpeCgJ3
5rwOJ6GnVZIlfPGo6bEpqmZ4tz3Deej9buogu5jRFbp5eyL+SC9ZQojWIjlTkCTVJA96N8XBm0aP
yWgGt547TOSUID9EebU3R0vdUMrrbMKqJ8GAUZ8LfesYO/LVNsnsRVocja7/CrH3YTWqAqwFUdoH
H33N6rjVI1h2ZtHigfNbx39afMaWerr4tqsa5ALO71m5zq0oban80UsoScIrssV4JNxeAqvIuUoa
rnc5JYVzJUBMxVsr0+41A0efVbITp+Q7pEbs4HqKxogzKaCIEtKH359zHy1p6qvDcl85ajoNqex3
sREy2G7TYAcUZz6WGLwfmlL6at3UHaIRu3D1aE1Li0ZvSGPlZ2Nt7EF4BdV1ZNm48mK8XQ2fA+b2
m6FsijXg2gBzNZacA7Iw+HXs7/NjkVsUxHM9iXoSvRgnJ/g2Ul/x78aGMp/S/HQN3xXbSA3llotO
cB17Ywe+aSBFv1YtIUPXNPoz1Q2Ot5Jlhckd+1SVUflk2XsGXRNYPCpkHl09kESbU1qSN1yoQ8SH
HpCw13aMX+nO0mdh0fkdNyO3viBi178SeOKDlDXiORJV/BkyoXvnlUluu6wMrqAlQi1odE7zV+Ko
+NkpSYGuqHiKdlbKTWvFfISuEUvxU2YrJkXOXk+0hnTRK97B7twjrISK4ZCiAz+aIp6g6OqtlUzW
Lu1yfWdVs31bkqzBwm5auM/SohHFag6G6b0pfC9CniPcPYRm8NrJKn5iPpnLrSPb6iLIub4jFEfe
49CbCCJKmdMW7NT0VlR990DlB9KEVbbeW5Ok+Adqn/3bNFtOIl5OsxWadGN+Gl1i3sV9XTwObhre
eJPtP5cqJ1AWY2o3sL3b4j7C2aegXZIE26rSLe4qWj62HdEGopygnElF4tkjN2Srwt5x7etTXvfc
MDcw3eDUx543E9YAVWTGgwKkEoF7GOB3H7Q/D8M+Xmh4ZJXw2wSRyI9zlk1cxTRWHrSAgjQgzUrG
la51h/sxk9ljqg1MRUJUKfWapV+9CwHQCg+OXRy4ZnBZg4nka1ZCy6f3OuHv8VTBnaZOZXptFHl8
bfW+q4hvuX62Bhg23iTIS4+8pe6KVGvhrTxZe9vQ8dq7SNnxxqmdcevabnGzsO+2cw3AalVj9Xi2
O8YSLGZCv4wATF5ZzHlHAZQanO18s3TX3FyNgPK+KM1W0VQzDzZkMc0rHvIez8DEb2rUVJhHyGUr
fsMA2/9QsiwMYehWiA3zcDn2HOlyugfJs9H7ADx3CKz6IOCmvCR9N7jUwbpuvRWQVHHmasFQILDU
tcGM40FyKOPshE2XTPhYOs9jMdcfVAq22FtjknFLjsAgrWe10Yz3BKYT18FWR2dmaFj+ivF5dlmU
hYivcfuP8RZOi31eDV4U77vc7oNzbShkB61Mnq62KqjWcprUQKBtp3CtI2Qt/BpluOvKribh3RHB
c+gCopSRyr4K2XFRBfjgtMOmqbKJksDKKDIAAgL0Q0glJC5HF+wnA08XZaSV6tR22LdxMc7nQTrU
69qSIbpo2776g2Ei97T+I8jU4pz+l+w4p4KFWHTLlTTW7KBZqfRTIcktriOZjJeALGW5LTJW6rnM
yJ/rLG4avBWO/1GVnnc3MYJdJVxMihW5jazmkfPbL62G+Kb17BqCeZmSS+UMfCmLER95V8P8x+/5
VFZRex5lskrWqc+2Q4svDgCvhOhnlWJt+MBafR69LVKq8UZn6yXABlrtoXPq1UxNws8odPNLJ1Td
uFVjWC2Zd9Lq5NEYMR3CSCN8ZUqGb5Rpks9W9HDpU+VpfKrSG+InYZNH3RQyXwo/p4moam3yt9HL
p58X6f2e5be+nloLSQ7z9kvF/nzy0OcTunctrjOKuPPK7GbfA9PizTgAUz8RYEswJZNBXGYyHsXc
r6Ny+2vHN4bLcMJqLPzO/bQxUa8laMQHlwfpPSDe5xAL9RIaGPO95STIYrLqkcxa8kwfczIAh3eb
zqf3KzAYPvCmWTcJCUxuL6Y6U8LK8lMzDP6Lq+L4a86IFgOLaRBSzDyTvHBpDIGYrOVkOWdUmQ3N
uqLH+VmbtffG7pLceFTQTSxb3POWOod2zjdVXxvMzxpixFcET6tFQJmd6Sz3S9DAht06m65V7mZC
X+MhoHePxG361lhBeFkN1dNQtMAbWjQN0q0VcFCk1x0Hg2Zeg8D2h6OOHe/Om23wJ41e/K5FCMAP
kqUBzI1XwiyAVm9VbSxEOku+N1ZvH0vY+u4KYFnUrkM6hw8NuNeTcswXLkrNA8lK56fMCE8efMHH
bBsgLzUrE/Edwoby+y/pGWmzapQ/qC3pRnkrbC8Kd8vgQ6+g3IT0jNHHzdNpK4StEQooHxosUdig
JJSWlaRZqjqqwXGeMLvxiUIbLTkIIcSuHcG21+aiK5mG4ZFescGbX20WUuSNRz16TlrqAomSOtOV
lySEAIUuhm2c6AiqDh5h9M+p0OfE3oyfYdIqgBAM2LJV1kqxhsLcv9rNgO0PC7nxGgGx9NZ2p9M3
sH2sAoFVkPcwKRC7K2XtOIdoqDmboN6ND2M2AhGBqGF32IhRI1Z8BPCtZWmqowttC/tWlDnw0Hz0
6MpJ5rxp18oum7Pes/yPIgSaORE4lgGjt7aBEW73prdzMe49jRMmJNeA3b+iJdckNNVVK6Y+uEzD
SdJtV4YzNQum8a7NqH4R7rrscRKOjkGnJHgaGrllsXMS5hhdCHNCQUJaT3VkXamU+S4ifrwpbGAh
hqtBT0zlIQpc2Gc6lc5NWlO1PBYl9JOuzbHUhw5b7gClJ3RBJPlKzhg5i/dgtswnPon215h06RZi
Ld0zLTGBa1+17SmN4RHwHXP/djZ1AtKgD+I7Q5vFhaVGXj8eisfJGVmuctum+Vt2qX7Cpdjdd6Bq
qIWY3Ulv0Dc7c2XqWn0FnAbfqQ0oQULIbrGw2yHtnsjl8suWGBmZ58bxvVMjVZCAsJyLsUOWw/RJ
nhZ41sQgmNFFvDGVHr8SIOWbem6Ku3FmUaEGNazVxiigZ9A9GMUcKnuKLA4KsVpudDbpc2bJZJ7R
tyENaXZaoviIhK6j7ZhtrGzyy4LTfAH5NB0E4N283Uaml9zVGTPSivnUdvZtEiCFP8u1aGBqjcCM
1lWQ2mQxGoyyKI6ecZ7l4cB+r5Ni5EPsBfB9hgUyEGpOgmyUebMhcJA7m8pscORHsxfTX103nJAM
R/PS+k71YPZFsavpwPW2KqvFcZqneNj2XRl0BCm7/EkryQChMFT8mfmQmVaNH3IqKo2CI6JJ31FP
xNGqHgU2w/sRGM2HRRzmAFR4qs9UwjNacjOuGPa0KdzCKhI7rrHuFVXOJNRpYs+DlRUJ8xhEA8fD
oAx0y6sspb0ZxtBhcXBMxsROVTU3rRxTctDUHbjM7mYO2AhgmKGdVlwzIW9MeOwtvlzNwP3ex9LL
yC3/LOd88pkdSdwHremHYEQLI40OrheZ54xp3MuqHzhCxj2T3/OkkOKcYl4+cCFP/lmfuu11Z0c1
YfzMGXkfXa55YLZwaVuOOBtl5NbA29MPzwfpsUJCMo/ckt0bLy2PpiTIMlK8W1jWfDnF2cOi0G96
Ll/byh73ZedAT6mMfmOZkcUczrvqeACuEiOUW0KuNd1WVItUPsePtho6Yo1+T1cLPK9VOCeA3VUO
J3YYxS6z22RfNmZ5M2JPhFjTVoQYODXaBSb9kB+jnfxUEcbaGpq7iK+R2pjhe1dIpN2urPIDE2CI
v5wvI/zl17SDiEdRFssEQ0C+KtruCdyRWveJ5d0OHniboE5BaJTTlR8bE0lJV3kHGl2Cs9APnZDz
iRURvDQCKquxMx/hCoyrqk0kwc02L1HFq+B8HlqQ6VUYECdj8f7E57tvYFl+1bRYX0fDwNRpIINe
UZhx7scWzhdQNB+SDXTt8wJh2Kj4J0z2mlVNuM7d8h0z43r2APCtJ7ueOPHGXX1f4ERjSB7KejUy
ab63i9g4UsylVgMG7AOAo+Gh9pvsNcRBjqNcaILGyi+7VzvjGsQBIBmsXRmSy9u3aTZKVlJr2vSJ
Ewl8eXX+YeDuPWkz5mQ5xAEbWDqZgtNArbNxlw+cJrNUBjfIyhJIr2zUTrnjwB1H1MwVVEJuiGsm
J4VNtuyZtWT2guopWajkaI/ZhjNSdw7th2Wn51d76T1nHkhjAHrYTJPBh2Jg3uwC3+KaQM2AXQIr
qDonA6OpbGaRpem99v5oftbUJlKcbEH03Ui8GmcBxRQBRcljBy6vjDlEM8HzPmVEg2SCknPsyLFd
6nSa/bUQMQdTZaag9gqnp8coapIbZIHq0CvbvnV6MaDKSsGSGEpvxC03UzhbY3EHwln42t0nzCbp
AM/LwSLmbImTauv6kNNHxtRMYp/ZVcbUvzOvk/3+f/rof6aPOotq+a99dsfP9i3/izj6/SX/nJYE
GKwCk4Gu9JiM/DEtcRiJ2JILpUnt129eun+Io9YPX3B7AbFM2asXuNCOf7fZyR9M7QXiKI2s5HPx
4v034qjlLeOQX312Pv5MZjjCQolF6/P4W3/1aQYqpYc7MzGNhT1CZcWZTFUepglISepUpuhX8FCs
o2fP1YGpQn/GTDXL17IIajgfRv/kjJwkVyVcmGevZmPgg15WZzmF0tUqkJn0SZpT6wHISl6JuPfk
2eB5Y3Jq3aZ6d2ZXHbsSfe9cCQ95QVWJGnaREzJpJVDlZduelRDYSlKTAEu5wW3iIo8+iPC7BXgR
6dkbaaftuOrhczYrPUxTSZ4g8x9w8qQUN3FZOLmzCI9z17SKLL/wnpp5tJ5Cn2xOR8fnFdEqAJDD
IvF5pYjOB2jFxAeyuCNpxwz03KIf6rIrx5IwmyEg4g1O6QznFidIsR3bsDXOPR1bd6LkErXLsiDJ
Nw0AanowItqtUHyFXxL3JTl2FftYqrZujF9+Df0CcFUHrG+88ohRdVTZOn3HURTICczyDF8GN5KJ
8AjHCEGFe1F/NeNUnSxlJDDBEt2eKp0KF2IFwYe1hx2ay8OYao5eFsPzMLMIJ3LaynvQNT070hiQ
z4eyUmfvGUSd+kybKq82usv4AQ5kq2fBmfMqM8LgwDvj3HOVGA4EIfUlV/ng2hoXx0sSpO207TpR
PVi2DeRuZgQU7r1oKQxrJxFxA2sn/I2Zf4NK572zrNnJVoECBTNCrhdBMJIwucbUy7fK7aynRiXq
iYOBA9wST4jEfolDa+34fnNMCwVXIi4ITKSygSdRc0Ifz5ypZ9gUFhEXt++F0/1eRNWynuLbqA7u
ssZ238vtsKy87Cwswk28aMcZjeGXgD1jTlGs15EyvU/nexGHJc8JCY2Gxb0L5+DMGYxUb5rv5R8O
p8m/Y09ovreHgilptmboV0zQ+5YtZPzeTvT31qK/txn1veWoZfdpvjciLnLdeSfniVK1762q+d62
RN2qL+97M2NHKoFXf29y+DBgMVjL3hd+b4PCLsObYtkbre9tEsmNZ3D83j6ZcbCVkhRrT03uZR/q
e6tFxBLrMnRVu0FBRBNZjU4sSV3ZPdXpQSI3HbcPoG5DXlhcdTgepo/1HFzmvpq2eGJHHxuSF9RH
YSEbKHJpuYYUcxCdSB9LaxR7csXz1qdW4hQFXc6VmY2/maywWSfZ6I8XOih784baneqxHSG4DaT+
TXcJ/AU2yLVzJyjKuyhOt33e6YEZI5oFPE8+KU2WuhdCyYQdXJZi5AdA02VmaCT1TxJX88kaTCqR
mDAU6twg06ofXUdiWWg0sFQsinryst2Az77l2jek6I9FmlHvaDTx7ahK72eWjw2st6gn7T6C3pqv
kiw39drkkVG7wK0BU3Jqnbj2AU615ZkXzGq+siNOlRcGiefHHiwBmrPdu5xQJu4KkJtiS2Hg6DXL
PH3xMWo8oBbYekbTvJFao3laplvuEZsJzWKFKG5zcVZAslyXv3b1f9060ELVCkJsMdXXnTX0e7PG
q/i/zf0/2dytxXHwd5v7tfpQ7/Fn2+pfHRG/f9lvG7y0fmA3cEFoCAjj7OMkKv7JuHZswXv1+w7P
//OPDd77gYkSzwPzQfppGNn9scGbWOxxTlDDYePVIDnxXwE2lunmr9u7x3ldOp6gEQfONZzZP2/v
//z8GNJ9CaEh4qAqVwQzfFBNACmyZkGjBf6pLu33X16p699+yK+MaWwgf/uj/3KysFITL7noADiA
uWCOsNgt0vlQZ+HPsQHy8Pc/zVr+kl//Ut8SSE6cqFwB0MT6K/g5DYfU61mCdgNkgPOoCft1kPr1
ZpJWttMd2DvS/XveaZppcsUtzB/YAmr8sIOnnqmoaaDaRo/wFq95kC/AK6xtlbuYtMKnZokXZA1e
qqRKjyaosO3f//bm/+fX50gH+pXkg0tA569Fe1bLfMsbmMygm1UHJHuGBFVvsFdh0qM5eQb6UWv4
h5k9XXNqS+7oUrqypobmUahGK6Ga52z2SEZL8ULBzCm2nb1VZT8jn6FIXCRnfcNk57t90ypYm0o5
z4gQgL8qHMVrSrvOosYS90YpENjDvMXdnW/0EK38mSGqWKcgIAc3vnXc9BDp8WeXuauMaQIW+M0U
Dv06SrIbP85ua6ZjTvOBnqBWeGtfJxLVe/yfeoMf0b+o2gCdz8RHTmJVnYEAAsOFtL9xJX/MBNvO
aU17bzFVvfcycVPSU0yMlJ+MnJifELb1W1r0WMxgcUEU69ujBe1r5TSl8EEiBe3GMVVCVt8fiSiM
DcyTLNphj582IKWCc4cI7EnKbF45Qdpdj0PoHOaiK8/7rpKvtrB8iiOS6oqQBiC3oIYExQjhdcrC
YOuOsfWzdmmKgckqOCgeRyseL0fB1BZ/X9ftUjurdq5nzecl6Xi2TCpiBurrQM7UH0mSfiRR5Z0h
mgRry2rGneMtiXlsO5WOz8Msf8Fmf944wQM4dgurdLN2O90eTK6b6zoNk8NYUEGXF11zQX5wS6/x
PWpH+W9SiNZiTvj1cZLwvnAw2A4fSQKki1/rT/eCCP2r7jUsnjwvwXbD3C3XddPH2bqUUb1fQl/3
WKWn0xwr4zUOXXy0tWygiSVNdcIL9jBZGO+HkNO4UvJzKqW+szOR7/EyA88JOnEb21X2RKZGXfhT
KL6+n6n/JcP+TX2DzZ2Qd+tf31jv34ok/z+Xbx/q103t9y/7fVOjaMElVStBPUn68X7Z1Lwf5Lug
RVGBiaFnyXn9sanZP4j/YukRpI65O2Hk++etlW2QZY2VmbwZMbH/6tb6101t6R3iRm0TaiZLJSy2
8F8/m21jS+VNIN2Ixl4Ds2bQbDSvNLxFa4qFVzQ+njtAeg6KVuR/s81wQPjrgyEA2bmBxWtik1Hz
lqKiXxpAsbkJUI51vjVzYz6EPUuusVxCWmDDqx4FCiReCvi3G+K9qkVy6itTvJfAYxD+prjYxr3T
jatgnqfLwWXlRjx2j2U7T3CsEtiBLaWlSdsFFzaISMjkcAYOIWM7fQhFvQnb2r8ZAuFmF3Uhk3Xj
efd2jBCGZ5lv6M9VDQZpNK+cyswFEn93gTtxwVpk/Rra37zLmXf2Kzfv7EvfmY17UzQMaerCnm+Y
GVt0AHTGvc/0bO2hNF6NNhj+xb91EWUAExPD0A9E35wtknYOMoNJeJx7am9p4R6DDNKlmyQQCnA6
2eupNYxkZSF0ZgfS+9Ssu41HSa+RqPHMAL9jHxvO4PUeISTcRwnnciCOIISqWMtXyYzNXmdWbd1y
TGKw2BUB/HdcLUvgQR/0kHanPmqNw5g1cXFT2NHwySBOvJTOkp0WWHA0ZWIlX8pdD+JHFMUZ4/ux
uCvt7kk1hrsdQtD1gdUfZekcA+I2B8w8oKVbmezTxnj1lAi4eziTt8m5tjLN6hSHAXg3ydEjytCz
d0zTpaqbmTeLcoOB9N0+R7nYW9xwFwSorE4lptWzOJ+Kgz3E432EDWcfhCMLa6vmXddJaoAVb3dn
ZuKNQQWmK2Iz9PX5xbTPjOCqIKt2CgiD77K6JbtnZPuK42O5YkfCQGJ08mD2jIoCnhzmnL0yTzoZ
Y5q63cKn82wM611t5Lz95Hnw7tfOWeRLPE+GFewGAj8br1fdE+q+fFrObRd1WvOZjtwjuSCbtko+
57BU83WD4+/C1m1wP3hVwslC9ZsRiXJrC2jxLrIQ7gOqL1e8g909gH5GFa7bZncSD5q5GVzkKPCS
wYLLz6rGJFQJdvU1lco2dzUFSwxqlKAYOuuGhKfFhGO4I4mHqcMeLbSBAjL0pSx9+2cJrZSRaMm4
1E/7fInlIHsQCPucMfDf+WMXPPR9Z6EKLXtUuuxWOMecezvD/kMpwNT4lw7pCljG01C1lNC6FMia
htHsEeVo+BtFEkHPpPK8OuuzaPxZ05OH9J1atLC3Zmu+SpI2+9l39RrLtGx4rr30Zze1+fXIDXPT
RAqSTWK5h7JqzroycQ8yH7/mnnhC0U7jLitt+yvC4vQBYjk96MhNLpqM3DSdElh+QvrweDnt4dIL
sCoLl57xjZrM/sEDZfGehjbole9qOzBW67Ibxxj/fOEeMtGA2sFH2F3MZkvxil22TzY0om2uRvNS
VLP7Fs5DuVNjlXxZzNS3I/rWLYkVeVeNgflWMPu6NtWsKDsIeQkn2T1AFqn2+YBrjQhm8RynbvOI
YG4/+DJwzuJuXNxqGluZmw3ZuFYKlkvddTkXjZK2KHriE7N9pyiijI6kAyM6jdNcOg8W8HkMOnzl
czuH9N3r+CsMbc8/ONx/560Z081zsKgKdFZ9kupt5XGLBv7NbdydCxh5Cs1pHQnUFXLA2lt1psFB
cEqho/NJm/SKHLpmQfKDBLpmwmoMAwuRJ86W7j/KOMi6oWMVW+U3fnDqa12cw+w0u13jZGZENNeS
Z2EjzVfXcINrBqzDWSMIVXU2KuAGRt9obNJyhGhA5IjHZmAa9RZj41hYhcF4jLQ7Ymkpe/+M8TT8
uybN5hsTFw21KnQXb8MI+xc4qvqyb+POOo8LGWwHQ79gwSgt4Fy8MOWQG3elsuvPJtTDWTdX8ZZU
CvYAAStRon7qvqE+vSif+fAzFC1mRKI1Y0M6hDNAyiTT3EbjlBgZ3q0Lv0FsxBbeM6cba/Nlqgcm
iBzyzF0B1g+bnGr6F6McO2frw0F6Qt8Sz00SJcxYZ+s9UT25ZGcmX9zP7U7kUXc1Tl7w0SEXX4pm
CtK9jSYHvMWbw3kNFLba62jC8MQ/S44NDouK9jPfvscr6iFh0TdSrCqnbw6a+IyDq3LOIOrF88hk
DEATbNgsLYxVRu1ZzZrpsF5gxAfjXGUaXTKMXAXrGbkaPN6387HwKnQXxl8dQjHWSLaeMNqgDWMe
qhbzZLbYKLPFUMlbxqR/MVk6WT6dmsV4mURMV1disWPSrMqNII9tA7p1VZTXTdjRJrSYOOvFzmku
xk6SbbCqgsK3r9Jh8C7NxQLKzao8MVwcWU3n+FgEzYhxTqFn+QTMgFx6DhyoYDGWGubiMeVCgRjt
MKJcHnSDQ0LfWtuIIqePVBd8bpUmHrmUTHdfrRbyav52tIp+onP32+caLJbXwhkoahZAIQl47e3e
m67pCApu52yMHs3FO1stSmgIHQ17XWyFK4ySLphv/LaUxsZXmC55bK3Fj5svztxh8ejG33ZdC78S
1dixJ2aUWlusyGO0F3KOT5rSqrwd2JBV0+0dUWEFpibinjT6eDngl0DUdprs0vp2DxNEunS+LcWj
byS3U4+RRzMMO8ZQ3efFgwxo6VYtrmTkanPNmWyXLI5lDrDvCLPuZsTMnC2u5mLxNztpzc/jC73d
EBb+eV+NOKEzz1oXQJN3Tm2PHZmyUl5TrIM273Wmja/g21ZdeXV1rBavNbvciBeCDxXnIA5CX8Xi
y0ZHwKJN3dx861kpxm08m5i4x4FfiJtswc3Zyhg9J51qP1EGGcM5Munf6QthOAeCj0HdsMzs/GV6
l30P8hqcXQz1vgd8/4+981iyG0mT7quMzR5lgYBezOZKXJWaKbiBZZIsaBXQePr/IIvdTebUkNb/
ujdlbV1FXoELRMTn7sezHv7oysNNNByK2K6WYBhMJ0wqy/jbnOpTM7Vzt8agwHzceZ+VV8vYvF0G
6EMt8JS8T9WXrYq9at+n7QhThDGTZQg/L+N4UwXDo441PUTjjdNj6JL4wz3I7murloE+3Ptm3Orv
c/4c9ttN3VTzVSpU76tFEEgWaUAQPGf8iVwwvisH47uKkLo2DoZgjE18QLnNfL9fBpjrxdC6lIul
6pv3rkj07+qEsQgV+DIXzaLB8LUu3rUMMZbq3Gk0pG0nKKHnaJE92ncFBDQkagjXBWWEiSoqif6u
mMT9YDVn9a6kFO+qigo1FBYMJRCPzVCbgusQDaLYJO+KTPWuziTvSk3KhtjaWYuA079rOR2eZ7FN
ein7o2fXlBUhwrPpKDPCsT1p0SU7Tre9Ywfw3ycTyQOXbcNuDUWpWrQlZ1GZuKmT/gjK0jjliwo1
vwtS/aJNTaBoihNDaSQrEQ81FsARGZAmQ0+xZa2YDc9AoV6ZFMfjJtBm+FY4ClWKraVYQoicHPod
RjwkM64J8hkA9OApo3v7UU1ZH3MsX6Q2qx3CQ1aqjprzWvsm9CQ4pu/SnGBVOUwQD611uWh3xrDI
eNRItk9c7eqCESvJ1vOi+JFj4AjSZPI0m1jZPCtoz3mZIBJa74IhH3078Sa69Wib41XVWxkpwgh7
GmINTmOYi7X10CIcgCL/4eT6N0PGj3XjjCcWUJLNQIyTqm6aH+YUhezaLovNdhvoIjsArXgr4uKe
yOez4eX30ipYWB1wPGwyP0N9nG9//frLEPPnMQmPGzoOTXZ3TIA/tsinASjZdNDarQqaeqXNVXHm
y89Ov36V9xPtx5dZsjXkaHgduC0/HzqnZu7lMJvdtsd9tkFHgmboLDAK34xmTGtpX+UYxr0i+gp5
RFuI51ipVjqJ/Wd9nKzDpBXd2a7y9i4lTHFZvjLSB0JeaUwVn6XkoBCndggHkHWxvQHgVAb/ERn+
Quv8Zh6j20hymJp+mbJaR9Fr28ZN+KqiH6cyP/zh75MZ4Dz8zEhTuYxnGKQwZPlLbnDF0pu54JYA
ecHuWf7Nd7lhgXYzJlmQW0wGHNDd/5zM6A5KBMMUdhg6f5SD/L/jJ3BQJ36+IXC0omwQsGR0tGQ6
P/Cl6OzuQcD34w6fXCR3I4H99UD7gsGRr5glxhy6GLZ0LLNb7cNgwlIFIxsU9khkhQWrJQTv2fJc
DDqcta6sGMEGeX22HCe7x2KoPVh6EB3Csexv7LyITip3RLhTlpPvmzH1to6B6QyjevS1Jy0INBzC
crTQ7SMfokX2OIdFltPnV7gnQPQmKXmibSQqg4kARcldpOYlMzBhePRpTMbVKvvc2rJXUxSXQMoc
GZ3K3VRyuCG+tGRjnGwihYkGWl/F5bQMjSEx3wcQoJ9hrYb3pSypUBAyeavhHV+mrM4pl4TE/xaW
wIGpjQJt0HbqdZADj1d9IayAGweRitG4THS6IBMsVzcjJ6nrak4Tqnf4dgo5nkLRVtSARXIdGxTm
8QxEeO9oBZ5LW39zY2YRxJo65IvWjdNzzVjibUC6HDEmZN7XsNTCTxBmjAhzO2ZU4miapLhRLswi
Swxbj8K1lSCYAowolMeEC7DugOmtWzvpTyzTjxP8RioI5RjjtGqwTmUJfMP1PNbFNjLZlW54mDgX
4ibJa1yY+TchA+HtVT9VGrVFPcXHwpua8+zpzaqyGs1Y5fmMgdejx4G9V7F4JTWDkAa1XuGldQfv
CIageomaoGEfDl6chrYxRj+lh9ZeK42ymjzLqZNilB/5BDw01mij6ClOHhiip2i8wCosxVERLIJH
IbPHWD2LRPe1UsVAgE6Wo49p2duTEpgsULo2yZ+KBCtZCpccTcbP+lNrGvIG4LV5DuyueYiKqHwN
hRGxo2yBPp/akJ/imhlLRR7Iml4aLyp1uiwcLNKYJ6rPetcWDOt020r3SVKoex0V74ZkM6iVuRq8
c5KWzU1OkIH8bRHpcu2Nrrp17WJ8bEwNtAHIbe0b9RKWtXFJBz2bTpq/2dQk792RUwKbe294aIoC
M2MIPIUJY0s41x+Wgdyq16LiBEUfK0gmh70GHhSVbhgePbwhd1ZbzgdDL5b7Nq19x420fm1WNucE
3EmCwYY11liDJAoTN9fyR8GTUH8BNMNfDCRqa+J2PPSwfm8yzdJy+nSyUTyFHD+fbX5yE/lgCp28
IOcCupiOOKBM+OVdo0axxxU66MQQ3dCfqSqkbRdQfSbnlyFka4pF3cgH40sJEJGjKBDwN8uhYm5t
6ub4MvZJsak7OodCKqoexqGrzpFrBH5qmaC5yCMxNoMDuQ6dONvWhBSfZjIt0SZsWnOLbRi00gih
yREz7BVjsiv2pVWxSydcG6vRhdo+RXve90zZXlatezzlK85uat/ViuiedIJHTyY5znED4p+devZa
0zvi1hPwq3o9hHm9ieYFBG3OsdCpShrzckFxY8uXUR1/A6YdfZqdKDoJvFnhtm4Nma00Uw7PGjeK
vqulobBc13X3Ar0MZ2OotQSwoZhza8+5Vd9UWJynXdElnPnJC40bnZTSitwUD5YOG85VXaekCKYC
2GWbN81zwzSD5EPxNc37hD5jsnfbPsvAGXopnQxup1mSeFv9SbQyucwuiB6AumP/ZAahOhsUNLxA
hEkIRVrUZnVSs9gQj9TCMWbIBZPqmrKqpnAzP8zbL6KOTaIjRV8eWUqslNhlVn81tRDRTlMdwQtK
0IZL3HUhQi4Vtxaz0SSh86rhMLXG4VS6Kz4nI6LOyyKAwuzrwVYKr/k2mU3ZMmCgv2CGnQnaMvcV
RpJjYMfFdc43xQkNES/e5LAo2r1sDMrwyryV+PphgfuA5tjNJ8RFY1IpgJkI6BhYhmdPwKrhp1n/
SajdPYq2lBtGbE1HhGLk4eRlxX2hcbvRDc++HfGxfolxOJurynPd27ZS8nFySk6pNg1WZxGV8hPV
FDUI6cQ9uklGlVTktBrmqCo0rivcLtc2vNBPNUl4vu7E5ufjNH1m7KZKT/NNE/cXzM2LyDiaIRQP
AD4MNh39T1FDgDzxDiODSKVFnjByJ/elHRkHsECRnuS+tXI/MCU4XzVY9gPPJnXucy+5IqYkdwYO
RZRdGQFT1hRqcabFGr2Xc4aaCR7hTKGt88SBbYDwPubXKegSsrCQ6SiLjm+kaxZr6i31m4Qn0lov
o/qxC0X6qfKMaqNP3UuFbeGhrXrzJs0mSQI5MfzaysVDLUrtGzVMI1nfUHJ+MCj8TETiaOuITqeH
XITOjVPGDyWYtBtcacGG4Q/hqT5K0htozfo6NOkBZfBVED9gvZsjbDag71ctX1u0nmhUXOogXTLN
xDKN6jV2ybfRnhpaCwMPnwRtJH6EA5PuU7YObKTnL1mkxxttrhNFc2sZXeOTbM551TvbarDjzxD3
XvIqnPdjBwk8iDl9OjDCXoNuIk7gDumd6wzFHtlj9q0+Kna1Nrj22nWlti0GSi4mynWLtWwaqS6O
leefs6ifsxUp89HdggjVs12hhHnIQnxO68ZwzUMXxe0DbsbSLzQVXTwO6eQQGOlgvaaUD6iOthaN
SdiWB9C6lHn/YLG03JpahlrGuDil/oJD+7YUQwM/JhkubmMEyZYnQnToyyC6CkWPsdHskNo6zrMk
wi3nLFCn74nxTDQYMh/dD4xBaRke3atpxkSFsSkQkGdElF1sutReq8kLXropTe9aR/f+VHVmOKzK
bCWQeip40HqdwgHTJ6WRHwu7IruJR5NQkmVwiSl2pSpDNbjG8ayX0xPmOCbNNG7cwPXRWoYHTh2v
DCY5rzbimL1pkzB6tE0GBLuFTKddjZaKTmZIzW9jDQEdqhHZ6nUSE1c5eIHTYMKeEvup17gjyQr3
d05YA8VIc/0ahV+SrrSalnQaMTOf0Gq4t/OsfQmntFxUM83byLCLj10t6pMdpdyrENaTszMZ01nZ
TFsJoWndLRtYotO110fPEbb3cIUJh1g1xlDjQSRj/WTIpLrxGnyr6JtMHIjooG7S5I53oV5qFhUR
DqIJOblG0yS822JlvNJQ2Y9eVYi9mmESrdXQ0teBoeQL4YCWpLEyp1dYdNWEhFZoW3Oq+rdEZom7
84ym2w1p5PlJNw+3fdqiyLx/SlDRKP5m3b94vfNgJC1Ji3mwnrg5F5JbXFQ3CGmM8ur8k5Vmdxkm
k83IBPjs5fQR050NbTFlQLdnpOihkk5VuykMyYWHHuI9UZzDCgL2I0w5ikrIQUxPaO0jGnf29HLh
upf2XZ/b1YXDS3Zuwil7hplJoM/OG/dLOs0Rcz3NIn6FG+EK0jqpgCZrx89uPInpWI5GTzmCR/T5
GBVSz0Ano6K2jJsongvVPigE7tuCHjRqgCqnKldSud5VQbTW11m5vml6Y38Lyb9y8GZaz/B8Fi4G
ypxrDevLiCUWGy/+1HuN3GllljzPGqNB4eWBsesnchrSjfpHPfWiO4cun6ui7+YbgFvtN+N98VUB
Nh++eFrMhjCgznNq3iDlNRcHIfKBVPVJh6JrM27q7deojCG+DKYbgTkFwI+BxJ4Qo2ZpXLupM2zE
om+uIqozuc6ZReybEX5KTVqXzIexrwlgN3WZJwhs0sIPpZPZZr4PUo024WFVC1F9MbW69QfiJpey
UyXxhKF+Ut4cfW1qy/OzItUfe11AwhunMST/0FF8r2NIjtcQycKD5iEpH1Ka0nyyRSNjdTSUFaO1
9nPEIZnklWo7euyMvNqnNvnfVao3yZkjQezbitr3aoS1BQIs8bY69aF3kAGYmUZdQXelUeVzvU4C
iymwcDQunV2SssqTJZ00spejl0Avb5pFmO+gRi10yC7ZWwJhzbUKjWmqpsu7kF+mP+h28Ua3VP55
OWXT0doZebYhkKbdi051N/RuqyfQedMhZTzMVpUFf20ZaBiV3lj8m56E4qDJ8tSIqTqXXgjzDcwo
YRRgpgk5/kxFvmzj8FqWzI5RjCvH5H5IktvOy/9UrYFzfaSkfVAZqXZabEhgZ12JhcGyTmE0Qmnj
XCkeEivw7kZJbRJ0U0akJPVA3SV4oTqIZwY2YpKhcmOjuE+rsLErn9yqWDNJjjWOphEpe2avSIKq
bbg0bONh/E2n3hrUsWVFemXwM9qYwwNqzEc8ic2q0LEUgY9r4WVLqx1389BSeJo2pH1WKnF6zmxk
30bNJOEiibyqtJ+/kse2d/M4UlHKNjKvtk4XKaoY7TQ+eAgV38YwLS8YxHmSaGHg3da6A8jOWs4U
Lc09m8RlFV8TjFDXZke8NLfbwJeiL/w+dRrAvFNU0/WSj48w76XY54ld4iLog89U8saUX0BbWepl
ankwlJrDJ6zLCEY9QvB/CGLfOdG/GWYtpp9fDrLu4zSNf2qj+/5Hvo+v3D8WB4I0LVtYpu0u9qHv
4yuXojrGWULX6d74wVYEOkyX/B+Uu+GNtPDY/nN4RU+doB1RMApbEGKLTenfIAUtUZwfhrko+qbB
u2J4xXrCSNf64CsKgAQjgUvpmz1k5FkNnErK+GIGsjo647AsdXO1oTSg3NJePn6KhzQ80p7r8ehs
ib56DbMLmqe+JFGjb4K2cu4Kog6HkpPXJXfG35mRllnav6bC//v9fjT3amQdY3fSfeImgz+Z+gLF
EQYZlmAjKkHzSe2Ji5eLYP/rebTxbkf91Ut/MPdWtpljQ8GDE4cN2Y8R7AEwFnc312O5TTqt3Mxe
pq06nUrMVFrXI2EQzjxevmHdwqRaWcqf5oIs8VI7W3p0zTkquoaHgSO04tuzjfE6M4LwErTU48VU
MpArL4TPwequonhHZfHShEWYhO4O3JOwVfrnlFQ2ddAw327KKIdaCCr0vjdEeE4bh6UmG+NtVsn8
mHuivFiQZC9UkwwvUTe0y/m4PMd6BvaHZWanqnYrii9THwk4nSHzkURbUZPcb8JBF9SpUMPi0E2z
zwz0IAaB8Q5F+UuivKZdeaXsnskhin3EsrPDO7nUm9boaxgZMO4kn+jFuWbveVsnlTo0w2bItGeT
APGpzZIcsqv31MxS21sELtRkis0UMRRN5vCCIBqvKmZLGxeFfGV18d4Y6FjpXeeVuqV5gxBG0aCX
HI0+QPfup+tRRNauYYO97URgrGmDaY8VOakd4GxJ5Vp8VQazsRuV8FVYPmTmeKTrPSAIXW36iloy
LWQMWVNrFODtMUS9w2JNwBuZcBfPsgf26DI3Gap6VYxTCoxYlADwiFSR2kI+Urb4PIT0vdGkhX/L
0illY7N4O3RwSLhrVrHWnYLJw4Htyn6hKjyMvdbfjvnYbsYcPZW5E5mwAWJKhGGtGIctuFxvpTyu
SVRyFPO60Nj2hpGdvWjxUFME07h2cHCxUu3bOAoO7JZJFEkMEzUqLzt/WDrYoOJNTynegzbWNNuG
W63s+zUVbofZUMYGUmK2jVt+zaNlaDs4ShydXW9YGWk3nYYwEuuRWqc9wc03dssPLR475UlrX9Mr
60U0P5FAbuyOmE7Gd2kNJiSUtPdtox3WaW0468JhMp5BJNAzuqgGjxNG7xFF5WouZcx723osioam
IEZjK/DtEN6zLoFbBoc8yBLs0jUWccdN9nU23OmFECctNLnVBpLFY0apdFm1zmkqq/Q+MXRtQ1ns
fhzM+7S0xk3qjkxnpkgw30iubJcx1hTRl9uWXbtuEzFuJk3utUHtLQm4wLTDu46z6AqX1ykk5l3n
7l3sshdmhvbQjvHJquJ120ZXPQKcX1rzZnB6aose56y+dqAfrh3R3UVR5X6SEFV3uuNtC9EBI6U/
mOjYRaUYXfLiAZjYVo7eDlffF6EX23Zmugzwt1/Xsok4+ppX3mRHe32G9p7UtzFDYU3p16MTHpOg
kJfcrgkxBXQZ7ZgcFuWqNMrmTSeOwfdeiPuxmXYNFvM7DbfELojBAxQLuanHXs6uWcGJgUDqvUYZ
o2/BxzqMc0O1EvTkaY2fmWBdXWU7e2rDdUacfE0zZuGrirIRmeLXqADqbFSeWrdugKsi69P5koi6
8zMtjI4Gz8UNPoFPeNkkjIJ6OEGB6R6UR8R5bk1tZYSa2A+R3vhZ5sTTitoCcdadURy8ulN3dZB3
N0NHs26MC3BFhTj/YQJaBpZBRJm8Eme7Dq6raToqyaTVstOHCcIN2m/L+pCaj5gTIjD38JPgwQFS
RlUG1F+pK0l5NXuwAM3EzOh/V2QFOPvMKw8JFc/gSKmjRj2wFsbx1hF9wMOusZ45Vh6dYOZ5B58y
n93ELwY32dBfNvtkx+aVppd/OmHhizZu9+D65FrrOZs0XvxiaMqEbxLcOpQZAIMJtB1mWiTxHlsU
zW76Ia+S4mpW1t1v1jEksY8rKEW2rPuWLg3hfextcctiSIpm1n3uYKdaU5OrkfpAyXVp7KOE2dE2
ABLS+3auWj8tQIJTlDOuImYMJ5EE9ckbWsbsTflsx4m6JQ7hbaAY8eRDWyquLHqCqIsT8DH7LISz
2Ra+HMdmq+aJB0MhjqoWru9U4Z+F7Wg4l5tynav8lvehbUP4yr/+vIsY/mHV/unjLhugH7zLiZll
REIsnfLmJrhr1Mh0H5cmcCFtXv/6pX5O/7zvTUg7L0ok/zBdYso/vZQ+aEHeEkukEdzBupFhILTM
zwbpo42yqudfv9gHU/b/fjW2qD9+MC0OCEPSau5bcU8XtWU8wSnoDskQftVjVeOSTtubDtrr0W3l
7LfaSIddilPVBfF88ZLOT7iSTFPbPSWnI4S3DqJXwA0f0sUJtphLmFqD4EyUWBs5lcWNgAnHCAou
P2oQf1vJcIYGuPO4LNT1smSbrN2//px/d/0wPFgIQTpZLucD21bnvKVraaP7pVfelnFu+3myVGBG
1m9e6IOt4q8v9MdX+rAVTtuxgPkWGn4fduCdA4+CjYYDqZDlGsDWmy3Rb0fL1DG8slOonKHc/Pqz
Lpfsw2+VHT/iF1Mfl9/Qcuv+8FtNc+oONNYR364tqI04bda5IVO2brZ2E/e03TK7oEPv16/6dx/8
p5f9sKeWLbWNohwMn3JcHgPK+uqkOiuzgr8fK6Edi2m8CrRG3aA7lltnwKX7//EWuMge+NAle+F9
kNAzoY9NlccwCWOsgw1LYmw1F3q7Ako8LG2VVfa15Qr2m4b9mad+/ZdR4/8kl/7Nrev9+PofnhJL
S0CpF6Hpt1n32Wji8aotAuOY1zY3sRb+Jmn0s4Pm/ZfGJ8XP4MCZBhX74dNGOGZVW4ITtAwGQTro
J9xzsAh+/aX+zZ3z06t8+EwNyKg+s0rTz4FcQbCjJbUpzG3LdPE3l+/vPs/yUSAiWgsW9+ODr/K6
Yp5t4c8BQPW2Ttm36dpvPs7f/kx/fJUPDzwOH8A7KbPm1qycb/EA1x/w996DI7eKp864R+WmGhvz
XHRdL7tkCbjw8uvv9G/Oy1hRHKKWLoEgXFgfHhIBFKraiQPD75yk8udB9Q+VNPUD0pfhV8b4qay8
dBP2oQNCc2LvFkaoVwtWycm1Vw0hfFsRMsQ03zTFKQ3zJxvLw40ey8dEQY/49dtdiMIfnigm0jTV
9UwkeMfWh9+Axhw4yGfFWwu7UwGRFvOqoCB+zhYA3nwZPXvcVp0gN0R8IRyoCeIEqu3iMWXvbhW0
seSsG6rHN5cXwTZBzs8rDjSNBsOTE8SfFcPsg6ixJxuGedKdnoYoWoDxQKLzVFrcbisc2xtK4JGq
sm8S7Xc1DQBYhd2bZ3TEv/Y3/4nA/WZKhf0J6XAZFP3fKbjN61f1+l+vxVeScLiu/st/7b9l8U/e
q3/+LX/NrhzjD2nwqNKhUhOpZpn4x+zKkX+AHzI9XtMy0etc7oR/WK9I0oG991xcrIsniwcT4JQ2
+p//luIPQehuMXOhazCX+beC3j8/tB1Y0LhoHHtxeOm8EfFha0BVGOcV2tOZTLFfJxhrm9FOB9qX
juZvpj+LW+yHG2n57ITW6YrkBXVy5e9MmR+W5jBnUoJTJ9haBY3bTg8puvZBL4LDsnY4BF5yqHnt
8OQZO82Zr8McwmRkPGewuuDnnsas2tmF9H+4ejd/7Qx+jJvrPz/iv78rQ5qY+Hl7eLJ/3jAEVVx6
oOqDbRVN2zatD5k9MKKnEhr+4nbmzO9olHkrm1wAUnrYb6ZgEYEJs1otHTzV7a/fkHz/zv+1hXl/
Ry6mTd0ysAB61kcvXB45FeyaMNg2cxftZULkqrDMO9PTg+uR+kXsThqGrqzvwPfb8zEui3xN0rvj
wNUDv4yKz5oqrNug1bOTwaP9ZJrxoXIKCm/heBjF8NkZv8A4JrKByl0WF5vjMAsoHEOMHRZwzHDF
dmlrNOA+I2CfS2CwnDc1kn4hQWrU2gYa2Y5GqE2SmcjHoCui+Ghrd4Ms7+YgR9Y0N2iAa8slhS66
DTObVSHkMbQD3C7lubGlz7R/VavnKdcOGk/4uX/TipPtdNQHDcZxaXuTJjrcY9/1Tz3AvJWaOMRX
o3Mw28dg6A4ui0PW4/9R7SZvyHK34e1sHmnducpcyheWhIE1bXMnONLjy8mZQ2eQnUnU3Od9cSTI
yoHR8G2WkHWXt7s6cafdMlhEzdhIytC1CKyRqS59ZO+oHRkRy1yT18wGVqB+Z9Dnhqhju94xIf7g
FFQOE/1fKHF6DI2ozdaJVSJAD2t68Ph6eBkPibMe7kqYdVxPzsQsgy1jg3noNw6OCpmojV6/Rc61
LOpzQS41joGfIVYzFDpWJndmj6qPkK/F9ykCvqauporueC967ZNga5pvzFI/N82XQtFaSrQsDb1r
ZHUcjTegOX2XaUjuOrsY7gxW6+5KQCmh9i/4HLK8XqaaK+d06bVWJcOdnEcsMWRjVrINvBsKzsov
oVHDba0Y463znjbbFWVZ35qpiG4pey5fPSi1ZO5wbq1tBLZ4sV06TI4cvZOf6DUnfgSu/IWUAEMx
wwv3w7CUmdOOGD4CrMF6TzfbCnbjDCw81RGDoc/k92g83Y52GmfTqhmzXzGMC7uwssdXC+e6j3uo
M1dj3YeXqK/is9EZ15Zq7FsSV85dK/Pv293/LJK/WyRtnWWHkMwPj7UNTQ/fhaCr1/zb//z3w7fs
tQg/9oj+609+V3X0P4CV0PZh2vx970vZPxgoDmsmjmDcwCzKf61//2CgeCyaNvwxy7SWLaTLkvZ9
adStP3iKe57HYspuzWIT/W/oOvyNHxcsyzIgLbsOj2HXgM/389IQp27c0GUeEo1q72w9iZdjAIM3
7oedp+XDN54XVHixukJzzKc1Q65mx7OCRwoBiB28ikJse0QjpHPyqLcNK8tOn4PiQJduTv45Ha+c
ILQvhhs6B9Ix5a7FqPBVyaDcAdJMHP7Kqn2j7l00zAGZmqzUGNvPZGGjx7YqmktdKgKoHYJxsFKd
cE/OOLsH7CLYQ0jhwghOmB/yDMAh3HWmBiGyGL4AZlZEL9wTUbf+2cbes7bKSgInh41K//XkmL6y
3RirEdEfRkumOnD4SbC4ONjvitoeZmbTo6cwF7pasS68ECPXaJolSEu9gnqvedalC9y42I9k/D9h
QMIQIlyqdVDc20PlJcEDMz3GglKkKUjY2o6uJqy2PBW0EQw+7tD4uiWZ8shaxpY/VTHEVFLZq36Y
rvRJ731iqsOXUuB4okyN6VuTNc010yMt2gxF1oPl163HQAzGuTUM7SFKHfGslQXpfvA3/WGqe5wr
QVhslRECuZwyvvDQHpc3jlOOZxGWLKY1VulCNelkeRZZzL6dy1y82V1lHZpogZ6Q4pK8SeposTwT
dE1Fol/L3CMUmDrTRItEEmLH0ozlSWrHe4zjJU5iXR3MiHrVvhmOJWa/rcT8SFHfEN11Y6xBOAt7
nScafaG5Bqh/HeO0eeUslBwHEFoXflBdEqxA1mu4inpzGy7Dx0h5SBMNAHmh9xtvVrbP/iV+rPA2
bmh7q086jpM7TXN4fLsj83XPDfdlXk7wCAbjGtem2GYuyFb0dcHOoQwOUmtqWnRT8bme5/kYmWFw
UxpFcpkSfqiqHJy3NqUrURhjc0hL3NOgih/qesCTr8p1kHTRDXh/MJ+eqj7hygt2YeearzHU31Ms
lLkGWFvubFw1hqOaJyGqlxw/yorJNTuSun9scIyEqwLnM4FSz4rv83Hw1ZjcVJJmx8g62tUudGZm
v0XGkj26+aruqs636IBlPitl6qyqJowfuA+cS6Pn9p2XWvYyVh6TY0YDxHMDWvHBpPQ03ZQGxCDY
3OCrV9Vo5CEjnKW6AZeWD93LuhJ8fTh6MTpAV/NiGt0M3OJ5aZuPBZrWFc2SMMpwqzlYrkrosc4Q
/yl6NrAKinNLKDqg8THLSUXBOPHA5+pIS23MgyK0cTCv+J1MN5EZR7cEHu2NkwQc+eTshjfVWIeI
HWTq70bXBaM+TMAhIGv0LxWVuFdxbA7HSRRUYoYGQdHB6Gf+JvjE7Bf1O0/Wju/OlH0uxN3+wfVG
+anLncFH+pnevCzO6USUpfKx95tv/L7jPyMbhWzlWjrqVDHJ6FUPMpNEP9tFjFiR41wnQHS2k8gl
BNUkN+pdiu63H8KaRpLcCqJ91aXFdYRR86HPZQjy15L3ELSNs9JqyZvMC/smijudjaNdQyFXbWju
O9GF1/OQ6Le9Cm0a4+L23EZV/iXhJ8xVDQz5CEGgPWdpYxDkmmvfNUgH62TDr4oipxMwU1OxuO8D
cbKDCsW7HsKTpfdMjKjiJM9pWZzBlabrD7StDM3WsTON3ZXuXDlpm9+6KhR3phxltapoDouO1Tw4
n8IsF8a6qyb1ZZjLGWMMzGtHVEm9hk65tjv3mNTg3omLlpAHsdapbaCV6X6xRTXbdEH1GCKL/MEr
rkSiWpyKWN3xvgH8jrxW90dXz2EaI/dZ3LjbRuTxXvGPlT7MxX3TE2Bvm5gEeOxdU/sbXkCqY20z
vPiCISzd6dSMHGvV9qfQzqXvEMp4S+c6vfS9Na6TImj3EVXVS58m15CgAp17NVJZl+D2dJiqFNNE
6URpdcPWyfM3vcnKbaZryjfMwn5iu76z3e4JBmOF2bGAtY2vJ6pltNE4g3w1S7zoTeVs7Uab1hHl
Geu+hOiRGfUx1sx6b3WWeYCOfC0109lYga3dUmHhoO2HxYHO2KMIlUWO1h4FWD9tesZHD66BRk51
C+TSMOgw0qqtYjtM3vEBfPe4y1E/d7hCnzMxyUNWYWC0Vfy2ROyzIzFdx8BN3aWbAUWYZHZH0rul
qOVO783kgnBcccCr2isl5clxrc/dWPmkmunLbmaSQSOR7XwaddKc8qyb7eyuygg68cpWHnCQwSsx
6zpdQosPPO0VWciJnbG1oKAjwf/s6G/b10ZyhJTfURVs4bbbzBHH/I3utlMOIgydulfZaz5ltIrC
Rnkxsqrx1gAI4ksytf2eMAcOrcLQ6rsasW4/14ObrZTpsk/ox+6UR2Ga7yQ5700zzcZq7jTjW96G
fbxlibfSrcnYic2MFgIJHboYd2nVsA7EsqGieJLEn9ZQaOwvRdl0147dDtAMCVFUReZuHHqfYBji
qsgMeSlLqKyYC+g2sabkgZNibawDrx1wbAfD+BgE0VePn/vLbFEWNbQXK3K7XdrUi8UtqO9im1xv
2Vq5sV4IOHwogjiCrNAt6IX5RQtr+oGcbDwmhkI4FxkOPopTprXhqeHiuKn11siUMwsvjGjWjlvX
o/U3zzVnp4xKfSoxWfiUbmyzxuHopRA+wWCFj6mFhTDHkPr/2Duz3ciRNEs/ERPG1Uhg0Be+u8sl
177EDSGFFNw342Ikn74/KrOqMqunC9U3jbkYJJDIyAjJQ76Y/cs53/kFgi9/1YNT74izRPvg5wh4
DzlgmIMu6YlWA1IVnx8eKD9K2vKWO0Dv+zwbbnyXABKLguw5mWV2IhRiPDVgWzZ204hjXbhkMNXS
PQPKqCzUA4l/jBXPlQvu4KfVuOLgR127sd2ZcJSCnmVTmO4+i9393GVPkwcArHMT+kHdrGtbbazW
3UhBkoHP4h7TQNFve62+bAe8J4QLJCqjt7UwX644iDdFp4uN4xkbz5ruDLshtKXSzjGrJzL7irB6
dznPALlTUrhtoZItbMxd3SXoWGdriR/FcuARsHCOQkBjBTyZa2x1ZI5NobWr8xJ1R6jWQIesm2jo
ryxr+mWabQyHm2tqBGzguZ993m6B9JKYYVFq3QR4v3ZlpJurDuLZ3pgrEj40twrg7uGxI7j9aXKW
dXgyQnE1xxuxYLclA94N5NUUwsoIy1cj1iAy2MPnXwc7m6MsXtv2+MYXDWcmpvOHwk+xDZH870iX
Ls+izuwXnm8o5I7Xl5C560QiFMnQekTCOJSJE7N+lvKuHrjLQ8BLJAaG2cVyZX4zhXN4x1jPPxei
zM6IuzLcEHXm3vIJDUi1ggRypg8p7gitdr9mATLD6cKStEjLvHF7yzv1Kne/gjgMrr0+IOhCx8mD
rZrmyhUefHsympI3wyy6a47N/NjAV9i0jfwZoeY4EHcNXdZJ+5vOMf03x+m6bZmWJVAMLnrqIjut
r+upKaj8yXkAsBy1pJO79cTpAXMwmsdyl9M6HQIlvaPhyuk+xAozY2jrT1Uiw01pBIxBRrCn2m7L
y1jEr5Unw1tSFbM3LfzmYEukLlNmM2OhBp+itNnJxDO3QGiAYcRmdaMIKM9XdRgxErFNdBkczn3A
XhsGh/uCaw+PQeIXl6bnwKN+rF5jcDY/gjLPTmZU8gZWrXP2TWRviN/7vkb9E8V3kQWYpui9Hgfd
PP4MJ3Z2XsK9F/oWjzxhY29JvD+PxO9eVbJ58rohevGNkCoTtC4Eq+FNqeg4RwTMBl19NIv8HVrP
cMuNin2DjN9qI9yeiF9hbARiXNa4YYeBRv9MEkQVWVAXp1Tpibf1MBwZ05qo+Xoi7NsM3mCRhQcd
++tAEDxVN3l6lPmnHgTmSL/GdQIm36eEFSuhc/VzMuLpKic6qV05SZ7tLF0ZOMG02MLKqnaIyXj6
IGJfDAZm+znOFDKNEh+MV9Uf+Iaamz4zh2NqYXZIrJTFiNlSTjSBcejkhEoQy8QaLdn0EIbwnWHr
5u+ZGcz8KCDHinKOf9KMWdjqlLlJQ8MBw981T6jO9T0aXFljqbTNN1K1jB8Fjvxdk4j6ABEnYH0Z
ELeLMbOg6el881b5KHXDAUOTnxHOOQRBtvORjMg1/h1vppMbknXd8nq5MsheJ2RXvLO0tyerWsPT
6aFQxWsP44qssIZ5PS6fIfF/BRT8Qxecx5JEtbDu1uNQzpsApQvlqTgRzyQY5RVfjR4PJJ09+ouh
yzOH5DbhSkSlV06H1pfRjqSn5jjYVXcEK9a9YTwY3ufBVLA7Q+8ZO1oA+7oKfxrUTBhq+xIwhnKD
PS+PA4FlkNf2nNdnPMXFm/TDntrIdY+VoKTtbQLEV+QrGnDc2MMcAhJRFMJnA+xLWXLEN0kR7C07
Bp6pK8wlE7r8XahS/yd2Vc8BPkG+05SH8gcTVk+uDOFnzzUl0hZmb3DT6Tl/bcYh2U8x7lLPssd3
r4wL7o6sJDOxn9BnOuV8FxnGcMrceYQC2eoWnldGCA0kiW2Yyfk4M6m4D4pAvUdTmOzRyNevNfcb
R3xrH+XkFFsv03BXOovY9KYj9qzvTIESvqnuOrcjN6uvBvUFoHKA7emhYm0Hp7323Mrb6n6y0VVO
lv8GDq7Zy9b6lZCfd3LiOESOPiX2LZGsYq1zO3nm4EDeJshR39SG21+PcrZOKrSwPkxT8dq7GZXr
LPNbRK9YFrq8ugnV4N7AXMbFNLfztAE1ylTWIR3jNpNdfaG4TmvETtV0UKnFUdNwid5HVaOCFaqG
/Fh7hb/PzFk9IBntCaies+JQwE/dBHQxwEBNICZEST95Am1etYRXADKPnp0UfFuoQrjLwTykR10C
03RbPZ9IHapPeBH1K1qp4TGgCr3rLc1tMqf2c4GP+RSACoeb2nMXhXq+cWe3tlegYqOzclLzumzZ
68WEzK/cNHePAillQ3TNjDSiSj33fXCMGA9cZot3ErGzhuHBPL44GXA+psIBcSSyc0SzjYixvTLm
1tzaFVCwFSS8eYfPD79LSeMMK75+HmRDNEft0Bj4XbuaEDBe0En7T57M5Al5AgSefgCBY1jFjdtM
lFgpwcYNQLRkeDVl521clCqXEH/9XrXmLFeWzry3mWg4igYhMMT5+ZWRuVSdSSqrFXlPzVY2YXqb
tl7ES+u/15oJSJwa+5mh1U5M9OD8HJB4QMwM6Be90Od0BYORtYtr076YBa+SSV4LpL+8eLJz0Zyq
rO2HLXNw7wMfa7wZCfKJyDX2WFNLoykw2po10+0ECAU/NeWt4Y0PSZjm14nj8pe1xnLtjg5BSN8D
zf+1+e/yQD8rekRus679j//zxwMvo9S//GL7TaS+67/UdP/V9nn3t5Hm8if/3d/891T63/tPbKH/
crKrkhqkwH9ZeH5/2e9j3cBid7mg34RvLxDQf4j1A/M3MiOQ8Xs+v49en2Xb3xaeDmnAEEgDuNbo
viB1/n2sa7EmhdYCs8UG4+eDTfmfjHUdb9EX/Gm/5gvP9ogbJ7iCvaqHAOGvY926zAwD1XuPCAJV
Zv/tK9H+oRjAK5jB+Op7BHsPY5zzTs+4javuC3/LSwreia28uAfn1mzdRn92UyJXjAn6bTd6BFUZ
JsQtKAEPfOhJ9yP6kVQs1mxcPktIVXrnwfvaaGuID2VrEAkW1TeypqhskwnUXuW+VkFNZ91P95Uj
vooaUcNU0pZHeKLLIHVW+NY+nci+sXPFuVSBL42rBnSdN4wYEeHX8RyGPGo0/Eja/ECdfcYmhI2I
lgBlsBfd0lwHG8CCTDmaKVqZdlqea7C7WPqd+VQbtXeOy1BS3UqHrCuRT89hED2KJHvXsXrNBCNZ
rumFXs92eZuOY7jofgn47DGVpZbT3xdTus9U5pxrzxzRtTItnwnX20SUK1yQZtIFK9nDEFqlrtn/
Mvvgpp0ib2sqG8oU4/J1UJNCTirffmpd7PBGU17LtGIfN7bhh91ExsFzlDyBu6s3ymsYyWsct5ky
6xMkC++j86YfagzoDhbnV60HWGRBzn+Vdv3Re4FxHXrEgQW6ZkHV6XQz565zPVMX79yi+krNDrAB
5oKLIotpR9uBhS81rZUpKp9jWTrbLCbKSAeNOjXFaN377fxJ3m6yJsayuei8z17tanp1fCIidTYh
8QtSOGMQ35jn9VTKUAPmycgg8OS/ktLPDrIKfgRdnmG65o/PXU6SoOYgRjwiGA97vAH8LD+IWsVX
icwfEwCuEnLnycdDsiLJInlsCdzcZNLKtoj2o+u0ifJ7hPNQSgjDXM+w/LY6idt1VztP0mZXKCOD
WXfavPB+Db5GUWJdMMrihitJ0UUyVxzq9jE0wsd4IjMes/ZKzO1zOjvZZhAgW9slEhc711tejuLA
DXJPFOi4zToKSlAN7a7oq+4Z0y9DdM+/H6bgcWZoS7nGe5bPO5J5B+biUDCODKid94hco/A6ta1G
0aR3zIjCBHBmNKn61gERhrnPMJhxZ/kF72S+rZxIH9G8oQzgPXihqR5OSG2TQ5SBN83j+FElQUtX
TfwvwtuYaEuoWugP0vs2dfw9jFgkOG77bEbt+FAERXTSSDm4hLhOOsd7gtpr7bNkKJ5zgh+I+/SR
FmMuhK2WsmIJeiN8U1UNLSqzmjOZrNFpnjSKN2JXHeIzXYVBPVRfFYiQTVSVrB5G0jEI/BjvIqiS
m3p0MO2iyV53rUdys29fBFCoDXsgZkuBxu5gYhGcar+/iHQuYKN7M1FNwQH8YINgX1YHX6SQGOvZ
vAuzbtwQ8UIRFo9sk0TAnLQN5ZraFm5qp4E+ebWfHKx4ESbBO2ERYWB8DrTRv0xt4D31QP4PAGeg
gi1kB0PIdOcOggQ2R8bHVDbTVSPd5ClI6uZMyQXNLnZn6z6fTeMmKNRMu5WnLyg1XkSsuh2RpNgL
UXDTdt3W3WB9DbU53CdEMALUbOG42AN1cDIysYQWsjT99UdC0faFSbG4yNrWJypnfeg6H1AHU2vC
U2mhTIx6vpPXN4byr0KjsDasnYkdD4hiLBB9UqKuwaBdjZB6+eQmdropYLFv6iGWV05epLd6Dutz
SFLHJUYds65Ef+69ZNgT+9K84C9g6U1o0U3XTP06nhQ9ZWJaONzpdIZ0TrHv8tfI9TTfh/F8NxI0
vrH80txUk0ZukfZ33EPGsWfctUPAGH2w88MgnBuPEfj97WyTClRZZXcBHAiIxYcrwegQgoaVnEcf
ID6b+OrOZZixKhKY+MqEYwDPCBgSLJHNRIQj7YMbmLT2Rr/pAARsQjrtvVCZOo8GUWFGgUEqLAA6
D9LmFE7cL0JQy03g5ebaCYK7Qnk/E8snCyfVNlx7IESjqJmyDKleFO3zduhDjhcQI5uqDJ+FU3Er
Ln8HK8d9H2GgWFddYL2QqOSuc3SNW+LHAhK2YytdW4Pr0F/bkf4woh4DMaBT9WjV/i+3Ta8LTbmP
XNXHr7BFHHUBvBQQr5fZEFH9GPGBjvvd4GcEMRrpvRzN+loKL32GieFtG8sFMzTHz6wO9q6h843H
nVCiyAve0FHOuyaoP6uRN5TX5o9DA2czHSe9KXNxMw8zHTNuZ2679KntlHXsDcKa1fJKIzQImS0h
OvILjp4uKD9La/7oZfVjkEwzoLXZ8TaHhbPF/k9YS1YmpzGMbpO4oZ8iKXkV2WTXmh4q+XDw1xWx
axu/bx0QUQxvnFTah3bIFDTniJVcG0EN7joIz2P1LgxOIa/INrg/tl7nfkwInrTjfgJydJHxmiXA
Jvfzf7eS/XMh+x/7r2qRALTf9ezf69vfK9q///L/jXIXN2nwL1UMl8+kjf9S6v7xJX/IF+RviNi+
bQq/V7ooR/8wpZrQ1vjHBe4X+BSaKAf+Vudav7nSRaTwu8sBbcPf61yYajA5iPFEyRWww0Bp+rda
/w8hG8/bfyvHBs/21zqXIhu0IRsvAQCQgDPzn6TwycCMxalAt9cwWA1Cw1yAymo0xHWMaXKrZBvs
+toMmXm43PVWXoRn7O35LszH5orQXHMbjqIIN4OdBDX7QhItLKuTDKBDLdXeKgG3jmYSS7w8TOAj
TmgTQzgGcYJFm1eOG6zxVpUfE5tlVwFu6dAXAyUNs4BD00TlhTvF6VZN1A0BXFaHMrJAIRQTauHQ
tVuOUhij/Ny5SsYkJD6qdtptyBDmWqeKblUgCoDyG4zGF0omPKO+NoMPWJhkuQrtX1dumpyqnuEY
w0hqYapj76UVvgULSsQcdpjrwdqoRDHOsuw+2oCASp+Bgr/pWSTXiUoeQxA2oEWKAbqap96JtQcI
YpH/xNDaI9vZya9FQpHABolgNcmWKkELdRwmYwHxiiNhLPmOm3/eBjx1WzNK47XRqBC7GGecKq2O
RDH/2q/G/MqKugQOd/ZpRZhMGIwl96HvpmzKmOK5cph+jADazty3LJ5marV8nWAMxFrl2/YpqxJ2
dq2wZ+pNSFBcL7nrXxnsimukVgZSqjw3l7yNUaekqcXSfzKjWdx6U8uwCGhTgPGRZdCyiGkuJMZM
ikPQat8rGevmqAcGD7AwWNhidQgvlV+ghy8aH35Ggb2/voIFnUPeB5HtrGgPUPLNdRTctpymtPsd
ep9dCeX3xDaNFVhNZBhhXH6TEKKGpW0HeAVHjM7SG5LArBvcGukPY+itXdgCwClTgy1VlQ85N2Pg
P9Vd627dzh9x6RbDpQM+wEtJPNi0coDtdUws1PDgAxBaLlDbeuld7T1Xtak0LYEy79B8e2CSnKHY
uIoxdc/Q/1AE+EWx6g3TS4eT5YPwtvSuhTyxZWoZNds0maborPmRhl2fm9XWnXIVrkl6Se5jotCY
x2agXrJoWUgWoMXCjCCGppbVNanq3S4aHiyVgH/Ww04a8XOlm5GuYRpu+o7n2Gxl+jbKpr91K4Uq
xwH06qvygv3gBjKFSVjpON9lcHCo7w2eMgOBhTKL5jrgQiZAwHU7PtXTGO+1UolGz4kDeVUrSwHX
gh9HMnc9uhuHML8vZAVvHa3kOcWFeK2bYDxGtSauNp1lg5y9cBiUjtWpnFuiE3wL/Wna4rFclUs8
C6Q7FTLJNhOCAkQi78okp5DOVMzoNs6RWQSmeh0tlqgbE1t0BrS68q7cOsTbrn2r7Y8gU7xkK7j4
px8O6237ofUbViAU6J/5Mk2O1mbjeTW5MPQOamWS9We+YIUcx2OcSpfQ12igGYcsk4mftheGwRlg
fpZu3MlOeCkAXa90L/2CtTPffo0mZnpibQtQr++KF9ManeK0AFL2pKll6Xru3D7dIUSwcCg5tsi2
0u3zF5wJbP4CZZBS6XjPfRPos2l3LRhUUT7lynV90qyZrbFEHMWnlKmEKhnm1wrfHIowI9wN3YIb
IerOvlSgVT8gHZlvuRrztVSdexj5FHHC1tHOB1b+qBML12su2KBhFHOa6jMaugpxqxd+pUYLnkb2
86fSI6MxS/CNTQj50Ta3yd/Yj5Htto+JAV+UFMTWJ4EhrvzxfmK1NFC0tKO3kw1/9Bjh7d10BNhj
jE7L3DuE1lIiF70uIGJgbbSORW9Dt3ctViIrkHLzYwo7vVjZsYMj1KFbj9kDOMrbw8yNhrXfBtn1
yGSC6yVCQ2WSDc4e2nRwkiwM92CRSwQVL2UeXfK2yM8KjcXacMZxREsW0Q1w8awK3dan3kvnliQl
T+8n8CAEiSj95CZNRDZK4MWrGfH1j17x46wJ0GgIxNRjzaK0b+wrxuNkojeSznJd5LVMD1nEDHkd
Qrf7KZwmZdeQTcFH3LB+W9UAKnHlyZil+dSIMth7cratrSimaVo7iQsiJYuRTbWSWTdtUyrjqxA9
SLLxIM0BcuCATy6yEupKFwz+jynD16PG1qKvcwckmO2SRG22RnFVTXly0CFBTiuD6ck6rTgmhY47
Kty+27WYcN+bbr53BnpBcjjD/kGMmUOcg9EaAkKVkgh4ywEBkgWe/F1Fk8g3WT16L6qHTbB24H9H
h6ybh3jbN95Mgx2zP+fMTru1mPT0FUFifMJOrx+6IMKIVoH/f/Awul6xj4S1Y1jOvdk2zovRBsUV
B7Zzal3m5G6KskDr6RpIAzkvvYc82nczGJxswzs+sKvWzAG65BWIwt52pmlZN3juTRIX7bLNC9D1
NU0B07xVcKT3Tu7YvyickPbWhl9Md3Yk4ic3toflu6NmzBBhRfsEjttTOqacdzQAHXP4KujUVhVN
dzHQi4crY7AgQ+UB42OMxOwmGJTbBxfvDuY3IyTCy4up19AHqAwiYNbyQkNgT4tLOw5xt/WHNn9j
8SsuKiV3kXhL9odrNUwlNUQwkvAo8/6tAU9z6a3Z2FR0OZg8mcs9tLMDbxtdqrVmmyiTbR9FHDQC
mBXKF6tp1lbusP4sFpBgbIj24NVCj+ss7tuvFnyovSkiHcGCIAtDHqqpwyKpelsyrIDi3a5jEXNg
e7TXsAW7AvUDLRranLLzFqGYWX8S6AUJUS5QxDZuoIc6uvnJHDU/kC4jf/bOMCdIBxamYmctfEVu
ppkhFCESeD5E9OYuKEYG/sOLkeQoLMVEfzaY1ZOvG1Z0ORtZcyuldK/IJU+36TfpMYb5iP8SEYEO
1eu8ACHVNxtyYGt7g/kJYmQsGNCHDMU4UxaiZO7RXu3KrG9u02/mpBEu/Mn8m0WZNmApk54p3Io2
Hlpl5Fr6dYoLPJtkDadgFnwnukJxGj31pD58MSy3+Uij76m2MH/BOyXfdEwyRprN/M3MBAPYWqum
dbw1phQvoLFCOj/0ffg8LNDNZsFvKg+0EDtcouUXOCfKnT0FKVkoGdxOBWN15ywwT9Q+cD2zBfGJ
IblaVGvOVnwTQIlKal90EiCxWQCh3PucJzCTMDwsANEuYp9YDZF+JBFdr/MOh4S9IEeDxsvzdatE
8xGpJZdpjmP751hUax0uM6VqfoshmA5JiNLWExGxshaiUH+Cwr9yFuxp8E1ADb9pqFkSz3sYoxae
i06JVzIkRvESNxUU1Xm03VsmLf5x/qas2t/E1airoa/qoCfspg/K7KP+5rPOC6pVOxWEJe+b4Oox
mAbykTKl4g44jkle30Mw08/hgn91v0mwLSs54hbKq+GbE0tsIMxYo/3mx36zZMsFK8sQswQ/ssBm
7QU7KxcArZVkjrthSml8qW9CLesDvveCreUEEta6FzaUkGwB24oaxC2OvciAEgD4NlsQuOKbhksC
VE7e/FQ2P7xvXm6L/9/cUKBNb/4C1O2jb7buN2eXDx6FYbLgd4MFxIsq0D73DnDeYsH0+jZqsK39
Te8lrmDingUmyqIavK+zgH5598D8Je6k/3QYxyWHak4C8q4lclFBME+JkGbhBotvhnDaIvLD/BkD
ZlgYw0Yro1dLAh6eeKss8VALj7irbLjQlGzme+C3/clc0MXaAgrGCm8pwb7Zxvk35zgXdmivqAlZ
LSwg5CmE/LdqvvnI8zcrOV6wyRwS6XuqtbzOGRPam2kBLPOcwVoe/GRcD50ZkyP7TWOGj/vcegCa
+bA6a1QQxnqobfNkLiBnf0E6x8zltpyqCLy/ic9A4UNnZTLrjdfRPEVPKJ1RQARINlYKddjH2Lvp
WdUEo63kN1V6aJX5QfAzCZsijtYJmpodAZXmWjtlva1gU6sQ1RBSGEKp7Di/2Olc3jIAT631YETe
moxgDpa6YjmrgIS7HJLvAaNKVi29+wO92vwxfpOy629odlCmH/UC0p5hDD70hZm9WvCPHxId0f9J
7pCbgcm93ltmCRfak1aXrflgweruhMsQeAF4W3wstmgY4M6hGtI+RUFZPkzIBBAE8XPfBey61pVT
28OmlwHglG9aOBix/LldEOLjTHHBqiKHLK4WyLi34Mb9KvS3zYIgL5U9kzW5gMmjLuhvQebEx5wX
4DFwh/yB84JZK3xp5LQL4HxYptud5sKd5ml4tDQ54rygKFzzN5ly2o6BEz1g2Xr606rv/2KW+y8O
PrZzBCbgF8RsJL1lrPFnc71v88QSejGz3jHTu1rPHTlYnokG05SnZM7lHshOvPnXD7oY8P60rmN4
ItEM2fD0cA5a5mI8+fODWolZzaHMRrgmUX6myuhuoxBugM2CmtQMdja0ZB6uIt18/etH/mdz5PLI
jE1MAScMw4nzT+bI2nW1JDFz3pOybVPqSGdYjZVngFaykejlKPz//yju3wo7sAOL6dR/77pFtfGu
/rxz/v0L/pjD+b/hw3ddPOXCoqlx/jGHs9lE8789dDK/G2n/MYeTv7mW4J1sEjrgYebD/POHjYjY
A74C154thGtL8g/+J3M4dtf/9AZmZ+3bJvZf1yXoElLcX9/AzQDvtwwKe1+Twv6YRg6Jf1NcnpCu
tQycxn4/NMVbTFQ3HEXff0tQXJ+ZRPbNquNfzr7EEHUdV072ksZxAg109q7NoJQhdKEuxp9pqbjH
o+B5EG41amXcLyi66VhS1tNNecxYoOwjf5jx1nrVr7mS3Us8g9VZcd91F08a463wF30v4uA17Wa2
Q/1nnUY1WPd9i2wTxlh1mphOoFApu2OERQg0uGXYL6yjLOeKYUx6leZgYVcJAOfHLAlnccwSxwB4
wwMxyUiHRc82eGvw0eET2JVmXxCKduUF1fCjgfi1EIJ8lmyNnJLl8hdPqKQ10ww74nvbFUltdk73
u4ry2foMopBNtBcX1YkWkMNz8DI2l6lyVmBYkrMoUumsVQUnrKhkEfDYtrrDgsxIoOgTzmwagB38
nvK69FHZMEzsEXKzsyh6FokTi+k8Me5DOw/HVY6i57023cJc0cwP6MGNqbmJxwwxVyP8ot6F0jG8
dRQP2R2KpenoabdiDmMzDyxhViFzyWiH2SKcac7dY2oyedvAKLN3hUyDg9W7KluN9i/0T5K1XuwC
XyhzRx1SI0PyWwWi99djJ3h14z6wstXMeuJHC7j6SIMmt1MnahSRpnxwKyF3ODbU59TlScKzEfb7
3kjtn3Vm6jezG7wT5k58EBAJ7zx/sp64e9V1Bv6MDK9JSGPn1iI1CAkecE/AHo2wNyBROvUUQgdc
a8FFNdzW5DKVEc4xZijYCOTZKVN9crtO3CF9kld2auit6XErF/GQPxYwtR9owmJ9gGQn7pLZQOxJ
6yIshABjcCPwsF5qT6AklsiWrl3l22e3IQFTmAZ72jCs+iM7KcYPpeYp9ZFU0/AZQXqXRD37qwwU
1znU7UMh5vBHoMrsZGSO88Yt711JA5cos0uLp6kygxua5Qphtyypq+qBTNF12fpoObMgNdjSVq2c
d0jZGV+w3LeP7QBIeAXI39om06Dul/TEHSi9rdCJsXHr5kddMyoPvarYNN1gPDcOjB8VVCcx9sZO
9mHFUMq5dFRRo3SD3Xcmaaicl5CA7KK32l1VSeWtwPdT3vr6My+anzgumpvCUw+NqhFIkuwZ2tk2
D/oO9TGb/NnRl6KJNtKtnbWZ4uNGmLOrErxbl5DxY0BBIxn3aBxQZBvAP6btJdWwq7jVRjERO4vA
2D0holhrYdO0OAXg92DuCmZujscCwB+eYKOW1wZQbnaQNkGOTtf3dx3TtohVV678ZRTNKCAyRv9H
D421XHV+BzB27KL4J7pAITacJgzdKzF3wQmNdhzv7Z4nZyXJnxx3pU+s344vcgVivAgp9mjr3jhr
l0zDtfZl9gniC5O5mRo7ku9c3hbdiEPLdfZicARdV2MeTSVngMgCwmvkIHUk+TB8kjy1674b/JWu
SQT1I1bUsLY09gOkIg2K6q7fEbA1X6O4Fw8+E9IfPkNHG+aAohK2rOpoyzC7DS0/3ImU1Ms60QiF
0b7Rl86dmHbkJI7bxDY0GQr0PqvSHvq32snFAfOWRks0Z8kBGWaz66sMURCZ7dY1dENs0hmNQ9BE
ZHBYyl2FalKbhnxXVPdVtyWfe3gQEIVfDRQlJ1k0U7NB/ctwscdXxPPf3tK/98Parp3+I8KIvbWt
4DBH7pWJqfLciSx/VVbUXkUR0SSohx76esiOpNhl9xOTtIvXihkTTlbsfXq02wYxEO5Mws+mW9yZ
ydJiDU9kKqO2rmGcskOVzXHOauNGwCGrr2zeTRddq/ycxpzw66wPzJOj87cwQHorjSx7bpK+uuZp
zu7YwTg/OheZ7KZRYqyRYA7Eq6EcOsfDxMzIiuZ2k/YdQhW/C9YtgOLrmFQFgIBhn2ydoL/Kp5m5
yjxAWTKG+UoZdDErbGviYdZZvsvnYn4I544gmLCIshf8bTaRnWN3YR5jnyjnmIeRs4P/wUvTz4Yp
zNEcel4kPJbJQ+5EvMuWx5ZJYt92bEN2UZFNB8usvZ8mmbl7D8NovWUtghelzFEB5eaIEsSxS+Ms
WwQRKyfK94Pmuq9VszNT6MYTwv77OGhdbK1GRMwKMfJHCFjRPnSWCK0wzF9I2poJh/Gt82wTj4L3
sbFOtRM2/ZpsLvMYCfuznUS2EcCOPtzYb7LtXKX100hcF8MASg8W+42S57H202vLb0E/tpyt7Pbe
UfcnvI3ZrKSOii523drRCntDBHlWB9kPgP5JykhK2AYi/7K6Y1VjdkfdJPNjBV3Vou4t+pNolfeM
uGh4GlPzU/UVQSzwnxFtRLmNk7SNvmTfRbvSi3H+TdbIOLV1HAegQ4CACOMQhB6pHyn49XuIEZhD
1xpSufKzJTUUJ0H9JKc0/wKOmq170ns2+EBZXxSd+RaTnuuh923sS9fUejtyiI6R4SOhd9PTjJvx
NQijjyBiwiY8/6rxA/IILKDT9I2HsjEfBDL71ZRWGCSb8MYF2camq0nXfq/nY5nWE6ZExYfkAOHV
vRrL1HsYSpIODKKb9ymy9COJdxQd7py1H2Qp3FT0AStzstTRQtq8X/gRDJuUkW7yBPNGyfzqjklh
S70H2iRmGM1EPNRPyM9zBCysbtCLgASTzviU1cwVyXxxFyU72J82x+paucajP8rt6CAKUwBh7jSK
uBsFQQFqeJK+mNOEqh930xa+UP1ZqjTb66wttxHl1mGUZfDq2cV0WbL7PofWGne6xVK50p43PSgn
Yc2TdhQmVntwmL2e46qfdgAUGwwa7Xw1mpX3S+IFWtehe6nZXF0VBtd9aTUm2gQyxuFo+swAx6G1
USkNRnLFGjlyqCSzkSxeoZf4wgjCf2F4N5OnOEjAvn8UA7mk2mhJ0wqNbq8LnbCGpI4yIXzvZGdm
u5mNIk7sgCCABMCJGSIVa9rxk3jI9vY/2Tuz5caRbMt+EcrgmPFKABxFUaLmeIFJqRBmwDEPX98L
UXlvR0ZVR3a9tFmb3XxIyyEkkiDgfvycvddGfHTbO3q3F/gv/FlgLnQ6EpJszFM32E4zdP3jDUUn
DEW3NC75oOX7ULKskwthbKWe7ZjV3sxd/AGa81MK92JHEYK1itxPnuDEvlZSkm9ZS1VsmRKcWBMR
X2k5h86iZl1lRj2VhAiNPco+062X02qY2+pzp1wdmj7q2ygXxz4OYTvtbEu6fPdVbnxRZFX9jlmd
eGaTqqGqduK7bWKWPS7IdepN42Tu59CTzLRdkMB/a4lzfWC6Z/vG0i9ntVXONEPNK8XkfExdABy6
2mY3LUo3qrmeya5TMKUEUyAgs4+NqT+SARLti7YD0c6h1YfKftJNad2yInQoWaPixoq0oUFGqCev
kp+40QplJodHI76y6RwaMlKt7becyvqhYpZ4w/Nq9tRe3bxFNTPcZ7Sq6UbYlnMmMoQoVmkR2xYA
DFHRvmRwSydR5g8LuIU6kGCw37DhFzd6mwH5ERiHb/WKCoUxjhbRRUyZDMeRVd1lWmdaXlu0zLha
c0wWOKxNtASMrSs8H6GMX9QsFqdGSsacsWoox8imxDD69lBleXE7gInI/a4tzhoys3snUpHlTTaQ
ErJTywLXfyI+Itk7Z8vN7Lc+FnBlHFfpN0x0iRkpiH6PvRDbyuQZOYJnv+yn0seALOogXEbnsZ2Z
eIKyb+ZgcmyA1GDptkZt7oDXo0pC+Zf5SozADLd8s2PVeh8SuDuu1ld+7BjxLndksQKBd7EW3Wm1
+VWLIdqHZaUcpjRsvQxAjirjvWEmt8TLuJvBkoWfp1H3oI4NITBqg2nBzEmzWTnNBKvslPWIYdvF
nguxeCMOo4rakHdytMzyS525JAkqWg1/7YYvAluIxZaT5C5gnyp+wWOZe7RbHjsyktdR3ZNC2UEI
wzBum7S7cDov0dw6Z11ra580MZiD4P45jHwooX6TmamPx8vxFheOATl73wg8InOOo5nZIojsetvy
l7FmqFbF3YE28BLQ18IKZoULGraC8LdyQBeBgsBPBlypCCFpiefNtsg1X82n92Ko/VVF0rl17FdG
eVl6O7sbdfKwrFhdzjx7xo4sEddn66HDPc4NqbtkZR4Bt0bXUDrZ7oeWMKpJwa4R+xFlnVh02dEI
b5eizShKlXnYTcIM7+eQ9EC0oyR5eQqwPHwSedfcWHOfJl6fc32dhuYX5Ak8bLox7A2FLC+myP1r
m5YyJcYx58CSwtY7TegHydnThuE+B+MTQ7eW7jMjoum906Pw1FqYU/cNWU8UNOZrNMo+Cjp0fqkn
Fg44R1UXydUCJI+FR9eXPdEXgJszl4y0sqVXqDLDJwsL6dJOycAOMbfpqEGdtmHJG+SLYXQP+syt
qHbOY9dl5okFJkMiIZ09ndP3RSb6BsKHhao9JUOrdQMp1OG7Rs6QRnWqOrdRrzt7zligDGJV5m80
py1v0uYa6XkTDt94stDKgj+umbjFu4KgiN00s1WbCUc4kFLglhcNybpDlwCfnHCDRGvkCXEMDYYi
UsdnONH5G8G5yY5orb7E+dXaNOUlMrrIKmA9hameHX70lP6fWTr+fxXC/en7oP35f+7AnZOlat7/
ktDwv3/sT9+H/g/MHhpiB3R1P5k+tH9wShAORFZ4dn8Vw5FKuqLx+Atcj7BXiud/NeHEP8AC4Qeh
eSZ0w/7PWD6m9lcxnIPnmAG2iq1WR1hOS++XXi6gKaUSVTgga6njsyZi15NVK655dhdHze1CZkkw
WvZJCsKGl4aExRBRg1jjeYUpimBJM4LcDBtBUXfWmAttmmb4Niwcpqm2FQdJQ1X2gNIL/audmuyy
ejIkumNX3vVgb6iBl/yb3Sbvra6I7awa5mts8dwRCrUK+PPYS9rS52z8gbpEbPp++tCQ3EWbrDat
a53WlReTr8Yh/rWNuruSmdWGw2bE2qh5c58FcSdXK2JmfWnuEh7UpciJ4OkBKGD+IBIqCaY5Psh6
0La0DR7aVj/r2DuxTQZ02Bt8pbrABjp9WaXIvRlLwCYe5WuI0fDWyGgNmJ3aeF1B2RRKSkMtO9E7
gRzY9e8876lfTQBYRIcu2DbJtdCAJGzUKX+Vij3eVS2FiZrUhR+qMHEtS239hONJhcplqD6yXvRI
6LIbe8hOVK0YEdtkN+lWjcK6KoLUSJZTP1R+lcTVpk6T2Fss+xoboIskG+QaBNjtdXIcN/Rymmcn
vmNHe5z6qvZMi6al496hw7ivy9mPwumlY5K8zxTRnGlaJkeU6l8kJPgCmzqqm2daensqRoIv6Wu0
g8hwG1bwxdypC5FEKw9NZI5/5IYDzqjW2wvYhqiO/7AG406Au6GA1C7pMNl3ab3c811zPkNLTpk9
2jd5TbRDZU+OL4xx9JdQvUQ6uoEEIJBT6IfGYRlNGsM5KOB1fH1OBhw2zCrVBaHdEIeM5swYEK3W
WnADyOiMYxfMgYm1yOaPjVMICT6pzfs+i75J8Alegydk6NWjSnpePWcv2czMqZO8MD7PItWvi51o
19lQrsCADlNBaePY5ZFhteFNxuqvNCptMxSdeczLDl/nGgIxTgsQI438nQEXZGOFeyRZw6odY46e
KOPRZhZ0G7p0RWaiLW9yNmZPS5UnrdJv2AVbVBcD/2WOK09GzYeBxtmjv/Q0pGubtRvfbAQ/34Hb
raloxndsETd1C5wD0vzDArlkM7lT4inoAby8AbGCn/LQCfYKOFegnjsOAlN2SyYyouko+eQ05uza
vN+Jfm2oqupXTbNWIWr2VDdj7xGyB+WQezNtp87Tu4bBtqOn+7yF19FUlS/7aZeC2ssr65MIzRdU
s9dpKFoszDSlW27ALaWgODe1hranIS/ESeJg4PdYNCcLCkvB4XzR/YRqIWhHt7iLCAGsbPUyzQ73
GTZJ2qmN++qkRCiQQ1jP8d1C3lxLob038vlljHZQNZSPuNKQaRpuI+6Kcs529sIXHyt0snW/YmZ9
sUzjGOdfZt6CJOgDxgTqRVFXUzrf5LagKCLtot/YpRa+j+ld586HXpDjkdn6OSL0bEMD95pgTvaa
qfkoljC+SXAmbTvDhARhiSI51mrMUoltIfmOk4U2cBP03I0FIwVPyvF5FmZgDwoxuGc9VgBIDTY+
3Mar8E9Qsl64CXWO5i0ehuV5AVt2rQXi0TjmcUhWaOTVMKfiEI3qdWT+hl00eaAthrIUOe8EXn8D
cDfoqo7zgYLKTrXJtG9tZ6t0xpck44XP2r3rhcvZbZVrFAWWhnbEkHFd+gymJs3eKbSOVdO/4iQ2
Rs+Ih/gJSQktgY4mzA49bfpVtwUS4Ro93vPYFOqrM/eEQ81Jrr3MSHKZLvTa/JbkdPa8DPHaTk/M
yF8KjEJawtjbJKbNzzOr2uKJczZ6L+SX5FHbz0qPM9sozL7aA7JeTGQDndi2zLkaP+l+/Godz4hn
F05L8R0qdulBDosJsqiq/E5ttK70eHq1dKdGLgqdolsd9ui4UdAN+nrSk/CM6ToKTOleXyuZ7hGM
59CeHcK71CRQsqWaDUxXqT4IESsgZyH5TdP6US+rk1nHzj5cxHKHyrHDL146uB8c1TzrvesGBgw2
do3VZeaMlkL3v4vuQjUDsoUC5F1XWkre0sa5Jphp7xJUqv0unx3jaQSRvxt6GVJIzsmOVePVHdbS
vcjb/BSrtbllu0b0ozbvpTuad/RP5+7GdjsGsNgcZQDNw3l1bOIlSjWx9pOGHYTFKEtehzIk6oXQ
QCiifZLT9DSyiywb59Bmo/4Nr7PD5BjFZ5CahnmIdNpANM1144l+QAv6U7rqnojI5Jy71aeRpfKR
YI4laLPKvjVSNGTL1CiHKuyXd/SpqxHGWuU6+ZuZGdhgBPohQbzrnJVf0+A2sNR6GIF5l+tcO+z5
cR4pn1zw/GGsRUhILXdWkCoDQUyVG1jYqLm564FzhBYFrVJnT+5I5mUYy01XDvG2UkgTNWIGYYQd
heUHfDjcilNrk32rl3IuPMNk97GJaH5HgaMfFqh4jxoYLrBasC82WRFad0KL8oujHJHnhnKX4x07
CKAFL2jgAUlMafENzVQecMxBXKmvRD026P5hxemjX2Rahqh+uERqeBUOregKVFHDjaovd1OVCXGx
hhI9pl6i1GiqLPhRGsWrfhn99ifDQiClybRzkgioRTPVz5IhS1CTZQFep96MiLSE56bR6/8U+D/s
4X/H7FSFBsf9t2YXLwZqnYC0jn+es1Pj//mT/6zxbesfzoptX/UQay2/Orj/6Xnh/yBy0VRaqzhX
ftT/f1pedPUfNhjPldiJDQF7N/P5P6t8/hdhbgJlB94unC/iPyJ2Cl78L1IRFZGIqzI9413gy/lx
CPiJMN3HFpHRRUqTfmzqp6Ku7NfaFtGZDiUtmtRtprdOUT9C+lHfnUYvv419O3vWEMd9YLQjuQwD
u5htKu4rXKLqOJDL6wsnyT/NPOpf/udm/L+5GW1XZT39rdxj16fvzXv384343z/1533IydH+mRzL
7/vnfWg5/4DWz3lSE5qxpvtxt/2X98rgFgVdi/dKc0wBVva/b0So6oJ4FJT/hqYhCRHGf6L54CX+
eh/yCsR/opJ0hcbM/ZfDpqvhvWpz+vadSXjMZkEQ8BLTbLv96QR+96/s8l/1SSrPDdw6xCu2pfG5
fnmZljFHOkalFVjoF74NquJsHVWPIJJ22bCLiJje/f4F//UB4xWtlcvLid3lTL++o58eMBcIKN3c
0ApsMbno5gsohh6iT0gBpa2DHiO4+sEh12Hfhc61H1VX2ZDet3wrZ13sVCIljoSBkt7GKTTQlj7F
2puP5yJalhuBZPjvoiZ+JfiuV4ivHOUNa4Kt2usX9dP7Jfk7m8cJeUQWVgV4pjnz0Ejw98zljJkq
IWPhyEZHnTjVZ8N4+rOfHErXKIXu3lfGV0Rj8Kmspu4YYb36+v3l1P71PuHtrQolgd2Pe/IXZZDt
1qpM0eZQOEuDDozIJs52le7b7RifZoatFWwhWZ0QOk+BqiAA7iLm6LxnZx9Phv2izYB3cfuchJAH
NVbupwiVCu5z4EgbiwPOm84ivhtCgzFTpVUffSQAYs21vP7+s/wS7Wgb66WmvQ2ig5AKgBHr2vzT
pXaSZVS7XjcD2ecxjHU8eBwTYXUxjoyPI54nQMJ0gcjKa8dPiEJwUbGf04EoOVfuJ6gM9/00dW+W
MegAMQXY20wxXydGQW1rnu0m0fzSBlpoE4Z2KfV+OHAsxscYpW+SWnWThOara3b6bacwMy3nC739
YS9nqwANkVu3ooCobijhQsJl/CPtEDj5Fhm7taFXbgc9tSnl3KifG6nGn47FoAFMji5PplWjD4Bs
Gm1iONYnzgGQa1JNcTu/gmjw+vtr+ePB/VnyyLVkBGrSTROgZtGi/fVaSpv+s9nOZiBCvbhUalZu
q3RUb3BJ72i1fSnpOF0onSek/FjFiz2cufHLqnNO0bLuznU0DpSytWYfCKnOfUA5I+aj0hYe/XlJ
ymXV7gcULdMpksX86fajQBkQVic3n5RXoWfRjVyw+nm5TNTNHKnTjUPW37bDlfE3Nw4r66+LJR/W
XrcEWDEmj8IvH9aBhGSvDwH8oeE2KrQeLL6mGAfJsn5HWCl5fgL4Roi35L6pneikS1NlSOc4ci8W
w3kyYWp9Zyaq/vH77+HfrK/Oel+vakDcJta6uvx0S+fRXJD+M5qoETTT4yz2hUyB8AEEtvY0HH//
Yv/mMhDapAG6wa8rWNL/+mIV+wPC4s4MUHTbryoj4vUpTi+/f5V/syD+5VV+eUoBOydWqzdmkOmc
21Ui6G4AoCkwxbpy3v7+tVY18C93MeUYdHd2VAd8+i+Xj1sylZJ5VlCaunbSlWL5XKzaujEaXb1q
EzT0Tck4q2J+qZZ3bhk2/u/fwL+5pBSqBvl8rP8G//jLJVVGdFmxaQY5p+lnMdZIr8LF/ptdWFt/
zc+fE5c1hQNtb5ZwtJ72LzwhjSV3ZYdbwWA2V9lqkVeo8w6QFkmkj7gkLlOpe/o0fk5kgZMmp1wW
gWeJ/cTxU32cfbfv0XLF0B4sVDY7GsLdxpyurSaBgM2xGsgEbaba072Fx4UKDay3D0r4O4N17/eX
7Nf7w3Qcc5WK2IZwVyL/qmX96ZZfjAW1odXYQc224yG6cTbWDHBrsSrlb76df7lsa/QMGx8jX1S4
DA3++lLxEmq53Ssuh0wLJPSM7sKmxXmKGizoOqLF/Xpy+JsXpRT89SMSQ8N6Q7nEymqblGd/fd2R
ibJWiJE+bj4+QpavAj1ymp0bTuMriR4FZsqpvZJTeWgiepAYCLb2OGvvwGnFplPjE7UPk27H3ugc
pFspVZ/FDQdpw0G6Y3DQhslbqLVv1SCwldJ5Qu1Df7AI0YbkUDnscTqY2QAPwm7VO9fCb1yDnoJ/
GGMMQRC3SdRZ3TbE5mILx7sWNeqN1JR8a09jTIQJQaG6LO77Gu0vFlp60+oVAJzHon/IDOdhJcRd
FuvdkMtnCbHnUi6FiRrFjF7bSukvSp1qW7I/Iz9c0h8O7mJD5yzd5YlVgimCZvk2I/rwpx5/jOdO
7fCp5W6zM2LDRb7W6cbbBDZk66rFo5QDSMhdz+dM0kiQLWA2gRkClkmUqPgGC4FEgS43m61ZZ1lQ
MhBhzAjWSZub4hYnZnYnJitEWpHWXSCgUG1E02vfWz1zzgVjvy3OVmKxkwz+rYuhL1iY0zBGYJf6
htIF62pbQodNZ0/m1gNDx8rv6hXaXvY9mPKlBr3Z4Fe9D+OBHLGEMb2uBi4WHrCCy07L9X1oPfaI
eufJ8LtZc7/mkSE2DFBmw99BWpnPyerj1ZeyCFxneCni+tgWU7ttERaeQ7Qwz3Wa6vdAPUwHVE8F
rnHO6Wy6C1wjvb4v3OV5itAYEEhv7DvZNIh4f3S4HMyrNHeHSzMtCBrhUN2hVSw+Ed+0l77hCA5h
PfrC+OPu0DO2exUvwn2bO+K1JEkWz5mOMZ4m6DZJJ+euqgp5z9S3JxkIOY/pFRrU1TbF9ZxHS3ev
h3P/JKHwebXSzI9KTPOHLLXsVpF1tF87W9eMQusWKFTspaqm+qIubF7Zkrchet0gGyFy90zY3pWQ
eUVlVeat1sjaj/n29ktadPfE2n40gz1/pOsnHFVT2TETvlMhui/Vo4pQ3sPqeanD+UxLs90BuBkP
lciqP8JQxI9wNhlD4RCiAHeEj8xNHAH+LH7X1eBSXJiQFckW93Y9xrfZGkukyhl6z9yUX47aTltl
MOZjIZviUprO97g234g3Bh7RikqCyiVK6oVZcoXeaVRgVZI9E+sI1WgmLweHXNdN30QvjWxfpIu2
Bwm+aD7ySnTPkZORnOnWxc7V5yqQBAaj6Rrbm6ZoTL9xG2ufNqT7NooTBabOmyK4vnyGSqOcE96V
j/aLP5yVV1ZYDGRFPR5Ep1sBfyraafZ4E7bDd92MTnk1IXdJXaukv6njEU5i/gC+94dhch0GHYOy
zXTHuYStzJjeKc6D3s8frWNW17wZrYvZsyrwDC4+4MPhkBf0UKWq3/dxwXeC8gQDVzv2R4MEDR4q
qOCxO45e7+qM8St5Y6/MuExfowDnOPXMcFkb40zeMp3Rn6rWfMCqbr3ZZHUE8gPK3KoLIrrj9L0F
qHozMB+7TZYwvzfnakRbqxSBIslponG5M43kjYjmdhtZaQmKgCg/Rot+NriDPylFeosUCOWgMml/
6CPTtJGJmF+7seonWVTfaUrhol7kaGdt9cJ41sMaWjcmgSaIgRsJm/CijvFBFM4n0GfoCFskq+lj
mGUln1hm97o6CS+fE+1TxRa2BsNT6TsjkpG01Wzst0tJRnZjXRrNMvxSxsu+nvQHEUK3Lg2N4Ww4
bGy735WL7AO30T7KoT7FwvQR33xAlQZsVA7GDr4c+ExFfaiIAiQdcDiX5hDejD3mh42Jcu21Wwqx
BkKVoMw5ng2bOCxs9Mhzx+l6aU4dJDKAxjpp2Fl02wNiwMI7CkbB+qJ5djVlG2AivdcnbgkniXDK
reUacOjG8EjZQWh8mmanSleGO/rG9TZRyxKRXyWPptVWV8Oq7+OMCASUFsp7YjTV+9KoGXNvGwsG
vgg0IEYCz7TRX3nXJBH0mYkBJcl37uQQ22zJ+N0VSnqsHTiytsXO2aAD4bmQ7n5I+t5Dl8VxkL6/
jzi2OEjdTFj6zRoKdaaec+Qt2w47Pvd4c9+Iryymj7CxUJ89Oh0Dj1bE8k4b8/lqRZlzkkDYT/Zi
pyd0XHNgYKV9KRd3foXLLuml5+I6RXW9IzCNvRAI1c5ouuQbEtHFAx5Tb4fasV9lpKqHJEacn5KY
jfkItbOVAReFVXVHZwcOHp/2ZsTxeeqG1rwJ9d4M4nBQHzXsCffEwDCnbUfnxnCjPlDpVJ+HwuGf
CCq5re30UzJEesToApgUXeWeWzSo+/bDYWa4LXPqRayH6+rixjGDLMIKwLXa1nxojRU00hxlfzFV
fAGtVYITREcTycnpPFTIYaD0DohiHLRX8s3NT4gIxasNjGcdhT4TTmfCy1XZ/rAh7MCMwMTtlo4Z
keEyiDCs4kjKncUaZjRbw1YYR6op/g6cBg+KiZiewjR3gZNIMz6QNS+36oyCNxd15S9GwY0fdo2C
fbO0jAP4DZSzjgqJrbPvHH6eEZKi3AOrzM9LUn/ilyDOI2t0KuC8KR/Kpr9VyFyzW+OrdJpjlC3R
nZm5lj/NA6GfY5weBp3rHNmJ6dX6PG5oR53bSAZDFHoUauG2AZyNskLAzBwUhJujcPtLB3rviSOm
JdA4JmKLZQFEhN0OzS0s0PDZbmxxLYpOPWvdKI8E/kxnmBPtZ4vsv0A0ACtwLHkzCsqM7/qkun8w
vS2PWZKkgRbzcwL/PBbOshGbhKJvG5qpPmxYF+Z3zW3tmwLyjIIhoiJPyLXLqyzt8kBaD/mRuBtg
Y+qKPEWxM+zaSupyY4tEPGEmqr00hgDkVyb79UD7h1Elc5YdHBqDrbKvw0dDip4vP8fL1I5FtJtr
xlbUmTXKhjomtykBhvi8kgpe8UDkRMi36NM2EhwzeaO9HqOcrVL3NouzYatlyujrHIYIJA8V8y2q
2YJsGeZvltbbO9eEjopdKcXgPhYuXJkasUuKsKagnkn1YJBK3W5QMSyXKaNB6XdNK8mMj4moGtIr
8twPw05f+sLot3E8w3qOwmjf98trvyAbbFG5ejOE832vL1VAMAUOm3W7UTUb74TbLPXaIpr8srBq
XzI+u9H0Bg1u2MfbFVt5LBiERpumCKfDEI/bELlgWuQubp2WgBTmiMWGOLr0pEyJfC4ndCPhJ8od
ppTaY+MM76KOiQ6MvplZ+xprhrEvIqW4rwfV2bdqaXuQaFBpAJ7r/Jy0bL9SRYu6Z4HbWKiywWzj
LvsiV3pBK0qjTnLM8uyaTffAyDNDQ+LggjOk1t+ChkMKDQHDfJ/GEns/b6G/q0Mzus/d6SGcCiAV
AjQqAnc0BvBmNroR3k7gnUAZYcjZ02gChJiG3cNS2DUcFMgqpZT2vlRmmBEmm+Bn38OOkQVpghF8
mE0I5HTHc+3UHjFjKF7TcT/gl38rGS9vGsHA16qikvQ/96iXmby3MtovkG+T2h/aRB5sIsKe0ZSy
BTnOoBNGG5nSs6qFE6yaQMfoQyv54mfKIG+KRfr1rEDLoKgBebEsrXLMRieFKBO1Fxt1TRwYNF6D
RnOLm8GIFXOTWBUyijS2d6mrYoxPjEony0ZTtmXrOg/KZHN8sGkhPqE/rd44vqsnGhbVrnE0l0e9
d3dKBEPUCJd7AalwcGFRdLQgt5Peqe880Vow62O4z5Be3SmD2gewNnOK4r7BzoOy86zGKyhXRal1
zol8uDSUIoEZkz9YibzardFlfoKe6FREzlM+qEetaKuPpY+SnRrX8YMxKNXDYuqK18tuvmfATkAF
IeP3rqup32CQu9c+07SzZqvhhl8Z/bEujN+KqIofwOvUJv8xQ7ecwteQqeI+2UvXPdoZomG/7xLS
G0V+Gw/j9DSqM+KqxM6qrahbZlbwDfgMcbaPI2e5IeohugWGWZOSBKsJR4h+gNTW3SaiAG2uaNEL
ROcQ8X5U8jjRiRlJdjsVlG8vhZvoy6bp3XxHBSRx9AEhx9syuft6sAcyJ4n1vNAnHJ4zgz7hpMzF
sQKx5WKQG9t7tY1tmitLM+9LqreTxbj4+yhqaBJLWib3zKPlfe2kANE2yqhpB9PmtBznnC33WUOL
dgMtLl9zN8s9iPf0pSWP5K1ODRW4ucoYYVPVi4qGNxrTp16YyMKcWQRGoTTtBpcsxxwnKtSbGuHG
LXyMMhDk2O2JJxk2ii4kh8K4uWPTTAmFWZjAsy1HWByd+VkRZfmETClH1gt+s5ZLyFGx7G4ze7q3
Q8fm5h+yfi/5CMpGOrL84l/BiIxGTqGZzY49blwA5MSmRo55BQ5GYEuTUpOEWmZ4NT6UJ9EJ2qcq
JhPU7En9Ry7DKRiWQbuIgZQeZAEj5yo8TO9mHKZvpamUJEUJsxvAuxhjctXjuNvlQEpUX1nmvj5V
RsvKEM1XPigNdQnOjyMW3mK2+Hk32Vaxz3RFhUgfhu3XoKU5B236iCUJSIVlwPQk/fTkzomlbZZQ
2LOfz6isfOpqRbmgle+ck0AevtprzNe+mIo9LgYduqsOcVZJ0GwXQwUHgXo/rXjaTekEnDpHPDlj
zVKwLD3a3CxxYWOUgHO6inm+aS+ODOa2mbUbmn2ICKzEZGzlVOkCPaRG6I4B85zpbvuUDGbqjQrm
OFLCObUpzvS1SHcpVrj0eFyUqvgwhVwNaTkbJphXNgN1BN5BOMTyopVG+xW7pnVGUaN88tHrtz4c
W9RAZEoc2RhZBvhuDALL+sJpbk0nmm/bihi9jdMv+XYAdntDbyxidR/guPgoaRJkz5W8JIOr3laq
mX7joMnh0R5r5yOFREivHQ36Sy0cCDCOPp5SsMuIQmAckVI+WvKtrV1UQNi5Xhkw8VwNOdwzK6ke
QKk5N+ShRfQXVLBgGu2okZhbA6VVIOlu7tJhOWbkNHKxaYhtykWJrskMAnqCL8EPyegkY0dc8O8q
K3Skb+wNxt12O0PNJ3K81gIyxJsOL1TVvOiYRPcpm9lzlEXYGB0ntlI+iWiPDRrX94riKRjHqtvz
qEaYqHpxJ9tUAS2erWSiSVOIAOjQQZboRGZIxaYds2dOMFUxNXNM4Gz8oZm1c6DXGp20YfreiuF7
0ypPKgeCTZ4m4qAL7OMO2LatMbKEVmbZPzeIXY+OK92bFP/N9wGQCiDsKplv6XOxMxSU2aQoavAn
a0PQFG2AIy2TVL637ohcnknbV6uZY/vH+hI4WYmdcq9TbMRmYGkDe+sykDAP0Ya0l42qI8mVMF9A
CvPhqjnkQL48m00DKztbxo8EJ0DmDQ7WwSm076BEmeeONdjkY4XosybCdghr6E9DVy+HZjRI6q3n
N5XfYm2gLJGiSzYUaNeZjEuWiMlvZqylPV05RHzF6kp2xguuGv215aMfHbZh4MeY65l4VQG9Jv2Z
3ckjFaJeNmk4m7eKIEORygaNZ545fi2Wc1wW9cnFVgUctpafcz7RfCt6wmUkJ19lSqWn12OHb7hE
drciUriEguRKCtxogylJGzfdxJbcZdpETMii7Cq1xXbX4IDeRL0mb1tNKbcqvPVDZWuRumGlEw/S
gRxMYyN1/TF1cObDMjssor0WYROjLqJL6Cptzomw189h2Htdyn04W3MVeY5DbgffOOl2oAMYwToI
nPrYPVWD+zoquv0cL5Z1zOZGepmzCBq1xeSb7L3HPrX0swNgyid2sX4dIM+cVsyiR3EgA20aRi8Z
SGWGbTyep9HBbN2pyrySZJjdlZy27u2ZMzKOh+HU2G7yR9QsbMA5gVa6yVAtI0fiqbDM7DGK+oWY
zMh+ZnpfcUBKQpKWDOByASYiZMtWKnQf0Zvz7EDNoiObaw/dXLqcbhPMIsaaObS0LV4zHRXl2KTe
6pwsPXBquH+MqUh2I5UlLuYqVTeJrY4enuIw9t3YQNVdzcM3llHEVRbpny5psiOFfrhgz2Um7SwE
ltSy2LaJ3V87AbM8p9iH0UazZE3A1ACjuuao3Cf5nN7WVRUeHdIydnHV5P44mtbNZJT1fsxEuXXq
BWLi0HIianPLb8JU3sHjvmsLXX8SU7gpG+1bUllwdrAnkgAzJdCohhqrDU4Zv2wsr5vzs4Wsbx9F
sXqVlYlzrtSdYzGPBHG02WMZo4UU+RDjbtLEg90YxmOfES6Kz3YJlHp4CCF/skhb4xU3oLrvczOD
ImZ4ZV+UAera/vq/yDuv5ra1NU3/Fde5mKuBCjn01DlVTYJJVE6WdYOiJRk5Z/z6eUDJ3qIsy9vN
M9XqGl54b5sSwsLCWl94A0YnLoqrcbwoK/zY5ZiaM+Vd5bhNVCh1elbN63KrkcOabxbiWnQjYdE5
8aqJCmNRw7GxA6/6VpG7PPQQz3DtRGiuR3a20wYDMGo2Cf0sXgFLj2YIPAGs9UoqRQ6cLma44qLa
PXhX0N/nA91ZBREEYHMqQoF9ea+W8bB2W3xMzLoqNBhhKl49AispkOkatpFYz1PMptBfrWRzJmun
OTJYeO+EGVJzWlnPA5hBWDXQaM5wZ4jWZgF2JBNmVpCcIDxVf4ktnNVMwV1gkSut+gTiAKLo+nkN
MD8t9SN5qJZCRraX4p+5LnLvlEowDq1SvABAfp4KmvjVw8KSpYnkWG6xAMecsl9TDrsOLZg1mWhM
aUNMZR/hCBeI5grfr7WLph65RBc9KBUeB6FS3A2De4QBiIQCgJ+m+EjIbjyh0y+zHQjaPNNIiAbN
XxlyX2aoV+QYKVYJfS1CD2OtCV04LTBAmOgRIuapoiUzU0Ig3BnTCQ0TjjvsdHU4l+iOK6lOCl93
+Kl3pS0abthAr9W+psivXeqoCNcz15Oxi2sFtA/UHh5ABEYUlLyaeoea4If6Aral9qVoJMHdOPwD
r2eRoT+vWNIV3BOotWjbNhNUWGch7202JbOeDabZW3PaFRQ2CvRCcM1yLvNMgXlbW6m1MPDTsjSc
KE2I2sjkwX9MGohmSwx7/I2DrRzqmwFTqkDBKLgS/CGgAQnK0tq4vsNCLCE+MxVzBEXWuk9+MnVD
HYEOywrCc8s1NKCbqhlAxajpltCuDY4irRkwckA1ss1lKqQ6Nm/o9cPWEmkosJ5aUJrRRL4I2ia8
rCuV1ZZ1I1kgokWFEz8eDVSIrxtfsHSsN30qaw+hEYaTQrXqGB044uaSvG6KwFk0H6DRT828l6pl
oLHdRyKPmmSwIVuEeCmcm0JxS9m4mAVyi6BxVxmHhq5R0YcGB8sMPYMhOkGYCnZ8liPkJa/KONsg
Rllwoe2pxv6ObuYpbhDrMqiES1VqexHuROKeawQkx8w474sD9eVLNwAKLV3xyOjhnWtdbbu9nC2j
JvfpNfXQzAL8u2LrDlneCy3vblVYt9WEF5c3flDyVQcW2TXdaoHSSXpiAVOc6gUTHfOiHldmeYTc
SFiXDHrCDhlSMwuiLIYFgXbMvEKe1J1EQxM/IjwQTQtVKaeEPasEZv6kMhxyJhUqAwZg9Kgyq2wv
LeQZr906Gyadr1CyjrT8JADOIEbhMQQgZyZ1hmRLpkfJokwd55Z8IRZnYNRy2wiVYdWkSnXnS0EZ
Twu979ZDVYruFBPPgMDXp0mcw8MQ4tplyUMpknpBH7jWshel2hZJdWTWnzg9EaNEu8yhQBJoUU31
Rajc0OW/lK4gLfqR90eltTv2Uw2XSacbbnuDrC2e0tiizqEzWU71Ir5tW0k5d3F/wgu9Uvq7DD+Y
ZU10fKxalX7b5wPszZwmHyHRoOFn1VvicRcJIkxJg2EAHSYEixhzj1OFQtE9uSlZyBA4iDy7CYUK
xo+RFDwDzXFNiq5J4Xy7LIoFLmPTNpZworYEugcI51/HVb4s6qxFL629qcoY4+/UvaadvMgk01hG
dJZm9VCUSO/Bx0DbWaPiHQinikuDkXXFv65SA3i4mZGZNEy0SaSLxbdk8E+y3Bh5oP0C8zONDtth
5WUzT0bWrQRnA69HRqHX6mOZnB4sjG7Dyf0q17KWAWnM2mVMvnmLfiyVVV3NUQyX8wf4tSIoKJwe
rlu/cPxJnFvNZaRJcjfNpSpchg5S5tYwGEeGZ8bXcqdD1USLqEE8EEVcO2lhhTeJ7p57eXhSGdBR
yibzD+mb0HCQ42jZFVYU24UI22mCa89wMSDotwR21iJr7pnyEn0FdAuStKaZgNjJLRaA/v0gFci1
A6251DOnoUrcZf5aQ840I2FrzqqQplkDBw1nIllYR76ckSLlqboq5EbFaQHLuZOWuOWw6R23ooGG
5MnE87pRkTBKebkrUVYhmzPEU0Gub1Bd9cg3BnMGlaRYtKYUEMbJK93ASXPSetpCw2kMKzu9ko/J
2NIJ/iHLobHzfDhH3KAMfOERLVFhWhiIw4RjhNsOsn8BWi89UbAIR+M+woAM/we84QPlDHLDcKN6
sjGD0Y3HRjMk5HejNPhQItcapnC6g4B1KpHDI1BOKmHYqBiL7+maFRZ1RGK3ec2qvNCVkK5/Wox9
sdyRPkeUFw5xDq3tLLQ86M6KflHDd4abn2r3kmUYKLwPKZtFGHQ4YqqaAJ1OCKaRV7c2NSPFFuGa
T7JQqG4LTOsuJebjuQf/cFG7WMW36pBeaAC1oNQiE8lOgzQKiyoFqUZdiUgQUD2Bp2DjhRtf+nEW
LupSrz7nDmtbiqRdsGgTcG2TXgy441iovWYaJTB0MteocLpOvXsVFO0XDQWV034kctNMhK4DTHGS
Boo2NQ2rmcoimotwcVNco5V+7QkmW4zL20F5OM3NjdAKXxITTeEG5hC48DMmFLV6qkfoLlfBmYe+
cm3XQTFmCqoXdyfWQOMabnZb1ouUxdKbekXZLJnWOeGiQsG0jU1vJWFrfW3kIgBtNp5GtFMrQgxb
YGQBDAwIfTeSs9SMuLiX8dxQqLg7hlKd5mi4rhIRRlIYCg2ExRZNSuhkvnPuUhy6ZHb5n8Mkk25b
WYGfj2bLzBU0d+6kznCqJxic5EZNPok1Nk3nSBJvwVxW1+EgU4gyY7hjwSCNhr4ylsSm7j5a7mDa
eNCFM0sf+svcyrOjBG2BObtDNNONojzEHgm9x0FEELZCi2HMiutppyT5WgjItiBjRIda72LlUlmo
NLBnKDgxm+gko917QmGlWmEKKmxC19VvxDAulmwH1qmvgTvhUdhSpWNJ0tUPuFbJK7+VHWliyK0e
TT0JuubQdmfMxWi0Kyi+IAUQ3CsWojEF4pWXuLk0SDeQ2WR2T9sY5AL6xnDuuoA/Q+ohVz2iHPWU
pobZTcWmKi+lLi4hhaa5diKaSXNY9RJccGxYamwKkDTKffho1RCKZ73imeSMeoz5uuRFs0yvwKZI
8FAMKzCunEaRT7wsJeTA7OqwiOSWN5mXLnNLmpfmEF17RQx0BB9xup/psZAK10YiPCpAOq/iTMgv
4GU6c6wB/DF+TZup6vs3olA0pz1yr1e42zYXEPlTOwjOUf2P5jKKV7dhqpdnmqR0twLUgFkAAGWt
pL45rQ0HOliQ3aIlqxz3whgJtHF4gvqpvE6iUlxErgdxD7ERTLyb8KFB4GOet7I4LeLGJykRWRcA
Vi3JAqHz5ZlceXiGwTWKjJKnhUXxl9jNC0S4+kG+jxWByKvMRKgvRMTrYGSPJYhiLvNROL9EiHzq
ZmhY5dCZFmTNJouSm63iTKfCo1eLQjHqQ6wWoQfrknSrWVHKKstVxaMXqXROWdVfNwMiL1RnA46K
VXqaiRDg6kg5ywwM6WMLy0WUe811LVG8CJJvLZUZvWO3iNC9WBAwI77fK1CTnAASp4OowTLXqQ/r
pvvF9LwH0EmPJnXVqUv32nekeWcATcvRWFpkefoY6mE6we8UJZcimsSjnEjYq7YXN0du4R7hYXXT
1Sw43WDYXURDSJB6kX6xN+NlnaIebze+Ia2iJrvsS2kJUmhqiLjo9YjWIz/tgzygG1RBfaWBZcLT
zbBam7iysBzE/DBSVFRueqzXqHP3ErRhilrqsjQ7bKIrFxxyNvikjXUd3BkYNs4Fww2OTcMPL9Gp
06+0hNxwVPedwPSSFv97SPFsLWjZz5BPcTeC56nHJLvifDAxG05Kv7zegvL+3boE/4Osd0htrHfZ
SIcbqvef/tcmzv7Pp/Wm9GK/eMkGef79H5wkwxQVcJ5oZqvg+oDRP3OS0P+0RGhHBnwg7Ymt9J2U
pB1ISNkSECqGgb3kqGX7nZQ0ChboYFZhiyuirqvSH3FBtjDhv/ChApKkKOVpuvUKxZ3IYO1BdmKI
5hQsgVhTQ2sWwbd5td+cZCqc0JlFrEHTUmi9gQAKKzjqA/m67xpnlbpuPu89QzvRR1Fdse8Mm+Ch
W0YKhHihctx4mgmuhMwk2tW2U1LhbB1aj3la9asYTQaE273+c2dF5cKAAIwtoOgtsTTLT6VaDj+7
hUPqRhywAA5JwAGEYm25lrXCjhplaUSXZggSF4exD1ZRpj+4McE4raGKG75NjQi0TknqbpuBmi3C
OIznTY8XTZq1yKa3rhJcpjRUlIlhSuYR1TuCHw8mxSPkhRIgDeroV1UigGLocx9Tubzx1z0NPqCO
nTB3QD7igaw+qIRzU91kNZoICRo/aSiH7dSRM5Wahu7cUyZq7AEviDWtdmAJZTJ8EfAvm6GNqiwl
J9QOQ8PrKTah9rsu3RKJHCtC+nIm1pDFEK+OteOkwGDNkyN44ULrrDVkSL6q4QDbtMwE2yRZmgaA
Cm2rFPHyC5Lws6H12WfXt+qlSKv31vBCIg5RAzGAfA2moaNGI9gXv7ivldo5VGpJlxc47oQimA/U
eVq6kimYR1+4EoTY6I7pUDv8Xh0BP5SGYRl1A1JIfiQUa4Tfs42Q+aGGJRJZgRBjBe+L2LqB3+Qo
fgYTe1or1PhLGkLLBO7ojBoqwsyR3tsk3EBUdZll1/Vr+YI2f/wtb3kKtlwo2Q0qrcCITMIW97pU
RovAuJGpOQ86XBmCL0wTJmpouqcxJfaVFefemSbHMmCUAm+4NKMwybAVaT/Na5A0DvoKk7IIopnK
IeWzgkvc1MjcSjMNXJad9Ag0TAwBx6hEQDoHRDYy2glnWXmq0M9jT3K+9ZnONdFQ1aJZg1iHMJWY
Kt7MISy/MPTS2SCICp1acwT+6PDlG2If2SEPE21QYTnsEcevSpuwr8ADEtABKumZ5M/rATkeWR78
C1+N3G9ajkNnR3Nn1st+n8Fipy/ITlxUhObtUCooR0R1vQxMQXxwNKHfDN4gXSucFpiNICnfRKs1
eaWJLWmfUw5tJ3Bj2M0VvwRumDUREFEwDhDzo1DNKHZHMloCXaOpS0uLGxx0BMNUzzwf3R1bbQqX
xlTQUZ7LvRp2S4RZ8yVqVSEhbibEMXjEMpFngZTjXU7EJz62fZ4SN/oS+vHx4CIg6YI8gSXvaIdY
BGI5D3DEuoi67l4WSR36MUHBQhwzUTGqgEtp2RFbfWgPUq6eMSgWUqJm1t10QuBuVMX0VyiQhqus
d4g25BocSKRX6KWFlnwZZWXMvQ7kyNO4bXhO2N5UaykYUOjWMD9uqFJZdTZri6FeWp7gXlpyVtty
k1mPhUwP3O4qobqxMM76SoWs/eo6QTPXyeFP8I5q8XYHT1D1WnwWAPWuJm4hjAJtUq/egWBVOsov
CmCBGD2wo4iHZLdx6t5xkHhJqCKelYGkkktZdyFQh1mUZPrR0EQQ6WtIEH5jRkdVr2h3purSbU5o
74MZCnJ030fByQyG+dT3MqzVadajqdagfrOKTSU9jBU/i2wo6Dy1Cl/AoyAwumWv++aMgFXMZhRD
nSMS2gh3JOogEbqARpnNGB0ACplqXesKxjpiWVoX6RCd90nSTt0OyZhGNZO5JmAcPOm0OrvSNTrr
eAED2FBV/z6VPfWw1oYe36RaXCDAGa2aAMUErSR8BVITLmWfZDfSvHam5dgp8aoXM9AbCvZDoWHn
FSJputvh2uqWUQ/6TS3AiZE1hlC7TwTWveMYXfRTqxQK29OcxhbTorzQWOfPcrdxKPhjJ4SJRohz
YeupZ5DWwyupFLxHCekWD3GEsJnVQDXWQ9wFS8R4/CX+he0iUV3hMLM8bam2ckIPpSs7MD5tHBy7
FHOAsirt8NUVrHIZhLF/EQvAwdquOrcGsj+kT3lnJ1ZgyV/Yt+kXFSEtJk3r9fMBMOUEoEKb03kX
Ud6ogACdqk7V3QRd6n0DBele1IHiXMlZh3ifILbWV7fFhkwoC/VEQhh408ax/rn2A7TqxMGcgseP
l5QxCf6sRKIBqUOamPhNa5zHnQJCqBh0G8el9qgpBPVEzz1DRk1Xcg5dF/DUgBPkCiaoP3exFcIG
rkHLR5Oqak4pLLrQjDKe+b7jSZT4veIRJXLfO5GNZtgIqImXNOQGxDvFMNWmgdJ1R+hgulO3d8As
i6Z6hPxz80WmLUJrTqwRw4mRVLDidFzjTbQC0BQNp2iSo+ICZvdkgIiIohjZ4aPSpMmJZ7L8hmWP
qbJoIqOQ12Z57wwIPEhDIs8bevKHgznUj7HJkpxKZYPkDdvQhEQmxLnDNQ/d3A03SFyoiA5ZsnuK
5a4Yow5Q+PNco//jFrpCq0oFZ1ZmRr2mxyytm1hsbQtxDwoAgb9A84CVTuB3VqD8w6M0d7ozzD91
8AziyBU1c0azyq+dNsEbkO1k6ia0asMuLS9arRjmgukYV0ClmzPAMspyiHv2a2jKa1PQTzxRSlBu
FlSCATTBERjVjSOLffXr/5MA/di/L2BUfav+B5hjSoalQw77tSDY0SbEHPOhfXzMdiLzp9/7wdKW
5PFVhKoNBUyzYGg9R+bygSgCfxdxed66xPPNc2QuSQeGiEEmGgJsLpauchnPkbmJMD/1SL6xoD2r
+p8p8yu7/L7RygJfDsNAdUCXYX6PGclLspMGSNpDBUC19TY+tOJyQVfdW+F4/FBXSNGohmij37zF
VCwc08W0zxBv8OMRj9KyufXd1iZ4PAzp4Y5gAp0NgY75EAOX11g5nAmEhTNqKMaUu/LtFF9mO89K
ROm16LYyWbpEK7xNdbqnLIuw1nFacpXLzkAaJKMQ1/6O/PfG/SLAIEGOh6pGevPqfgPI2hV4OhUx
1sCWsGUPnW9JkYF9NqYvpsJvmekgzHm4mm7Cox+p9GRmuyPrCoUEeCZWbUgXdIwSiocCYqsUqhBU
eP9UZGO79DtdHRde6ulIu/Gf1zRDttw2Fliv7ERv7g0nN9AhST7TiS9wg5RWTkMTLNIBF4vAZW2j
gWsn6gjJGCh2LQJdTRetgUyUj7yp3lwlSXwsaPJga1pxmykd8iTZo+zZuXTmOElha3r6tehiyEYK
KVsHo7hXYdwnmg8SVREPA/1LFHXyiueLHXWDMLgq+q3tOf1Gb4Yvee7fKTngsihEEfj9kZDG5/dX
okmSSYaL9IEGX1XTNdrou6Pu0JJqekWw7NQ0Fx5MFinuML33KpRnnYWV3maxzu5CURcpdwxV/Qne
lw8R+/b7FyKTcL+6EAOoj6wYoqjK6Pe9uhC8x7HgcjWi14pV11SiiuYvgYGqu6WtC/4D6klYHoWY
3WCW1YbHipCfplp/3jg4JxLnUiSy5HMk4i8lXz1poG27xmYI3Lu4RxU30i5+c8GjUsLLkUNekE3V
VGVdNIDvKq/maxKYphBWnTcTxQG6Cw5fwDGu6Old5oJ+TBp3VdaY+lk6HCl94efijeAhtlejJeuR
m4OcslH+QfqVZWNAEsHT9as2Q+/0/euUXnMXuU4L0XNQ1bxUtIdfGfBobm7ovm8I1MMiMDgB6nh4
pDaqQpDXnbZavc7D6BAszGUctLRS9QqWIQaylmfOQhgeJWi99y/pNYvz1RWZrzQo2tYRdfo+IKKG
keov4p+AP5knIo9YgCU/e/9s2yXq1YOydMQnVHijqCWJr2aWoThAXyLDshWYM/S+M9iVVWHXccvU
UC8lN5LnZh+ndpMKHrRKwz/TPTjbondn9IqCtpVTzvSRrCiF1hVdeFZ5utmh/23wKX/IHiVzNKe7
uWjk50pMy7EKEHNThiMiSnVJnbgDNUbHsmhkZO1SsHJuvYYGTSCZaPGs8cQzjM37mUMgBL6qLJcV
atCzVCOh1kD6TOTCVWYVQknvj8zu2m6MAplsEFSr2M2kUY1h991Hbzoq04rnQClkNqjuPMhOusC0
w/g3mhry61XG0KmmUTQjyuREijZ+/4IirIH8lBOHlxtPOCY7divVeeOWXxMNJgtNVUB5llJTKvE+
B117qYKOq+r+QulpNckNcDJj1ZTOXeGY00QrH1xjFPEKl5T+r7I6x0Eq/M0Vqz/P0d0rJtZ4ecWQ
/wwXLnWIXrN+1EvtvAyNYCoG8a3DZj6hlNzYXtZgVyh4NIO7BORB1k/px926o/xe2g7Cia6WOKKg
9rgkcG2Oi7KIbXAPIUg201m4ua4eDqTJNzW+eVNEGE6atG0APtTYi1QN5qZUrAiUObEuNhRlhj6a
ODlkMqHtcZOgVo/7WQWlTE0/d1WwQfAL1f2s7e96rb6RCeCxMPOab6i6RCTZbjF36txdJ+Dy56EX
3fzpdCIyQoCCMIwiKJvK7pCFlZXUuoJGiqs5J1UasiY2WM8b4Arl+funQuPp9eK7DUYMBZiFKmnb
Re/FhOoCEWqUklp2Iw/KIUSRz4OfKVC9evfGa1H0jHIkFJMeFtA3aEHtNFXAFMkW225bpYU9UNPn
oWggva3faRj8vOAaiqLx/lIg5r16HSJGQYPJiIknLgyTw96dow21HvLr90fgp/2SV8rEUE0WMXFH
rmbUzn05QZHndGtcolzKOvRuOgoJuY9bN7W+c0erFoPvpXZf1heeMESzWFJzm+52z7ho10Hbn2ul
MqPIpk4NFTBUPoC1ygs/mRllB3RJ844iAfflAoui30QcrxUexuvWTZUdk0lCBfjVolORT0ed5ju2
qaesNj4V4IBejEc7H4bd6M5kzIF7r025+s1OOOpU7OwDaDrIVH1h8LNlk07ujhgU6WpIad3YcWbc
4EbPmkN+CMZaSeSLpq+nPrCQP31KnBM7OCifFtsvhmO757RihFyNEBKClTuL0MJoHvtv2c+6w0w1
MC73xaPICOaCVB8C3rjOPXVjIQtMjfZcHuAJOcLXqqAl6AlpejKWKXWATwElVSkFdRdcvX+5P2+V
pkwIjogya/UosvZK6qMTcikV5UrAn7m2qWogEe/MnYB3aWiBCBbhEK1VZlfbyd8CzTusB/2uTItu
Lrf5qePLNAJ19SIynGXZ5ndxJ867sdCS0Rk0PTsqkSHSw0XmtWxsKR4sWXrvq6hTqLFxb4BLaqjj
QBAPF/xKexiEEIngzGNAWedz1G0e+1i8qnv1i4QOAcWaeVOEcxVnv1mjFOFvnp3x0xqDiAt5D9xN
3AtxfHsVNyS+X5GueIZdNsZVaCA4iZYDL1s48u+yDBtux8msqQIGq9S846xzIxwnomkENH1S9FE5
q9zyoiraC7UIAqwecT1KpKoh+jAA74rSOsV6GajctRcU9zEQMJB+xZFbbiGPrPc5pj4ws2nLx+FR
kctIjEretT62+P3BDsR2o7vmZaNYXyTZP5ZcxQ4jeWUE6sqMGuhcFYL8ol5MsIB48MZGRy3neFj5
dsO1S2J8StZx1AXBURjRJoBOsWmqyhYUYM9B0i6qSj+G578ApzjMOpwOJlKCgZWa0CnoFBzUBVGC
RQGeswIki5Imav5qOVU6BIL56hCE031eVGu9M4796vH9qfrT/mziSkUtAJVAvBbBZu++WLWeOImR
Y62Acmw+gOlYNukyVyYSwNLtmf5/7qSKW4FG5vOvSzX2Jt4kn5B3/GT79U6x5scvP9dr5AME64Dt
UsXbNkx5Es/1GvGATinUCEqGJJriWMl5rtcgncc3BkmJbqK5h47jj3oNXyl4EKD8CHNIGrf3P+mk
WjLz4OWijzgNYGqWYF1S0ZN/HfxnBTJWaiKpqIT43/CQODEKbZHp1lXggK5BN2IGmrgDxu1c+a58
ng06JAvA0tadR3OTLqu7drzhJqz1ReZrc0kQZsHREBSHVatNKbvMXKc59lrxBnDtgtb+PBu0RTAU
SzGbpp4D2zxbS8VUr8253vK7uGXBBVuqebQKdeVcL7QTTVcWba6eq450gg+5rLtfO9eb95k1M6P8
0hSyy6FzZnjHozacYu0hTqLq6xBd9niRBfGw0DBCM3CNNzJzVWPMgjDcSaJ2N5mi0k5MzljlZlnf
L6KY9Rk9hV52rgglTdt01KtSd5cFZaPYwS/e8FDoK7ViOeBiNwEEdV65xlKBzIPGXHNXFdaVaBa3
AYAQdmt1gZrNColg6H/VvQA8DXbBkUoX78XMO3t6Wp+A5J+lflKV//zHNvf/6SEiwAOIh3mG5tfu
y97HhVx6ePDMiOpsxAsn0LaOqNufan1/ahSopnjeyMAx4LnDh+bJvH8BP2UDKAGy1LDeaNSNREUb
t4oX4aafW2ZKXR4ePRinLPOPaAXNO2zWJk2PVhSiAfQNwIzXzjDKt980YPuOiFoF2mAKNeTJY69U
xZxgX582sFLnhuTEMycdjroIUjMiN7SrXWElEnPFQymixws4c5G0vQU2m8q+2UYz2i3olyM9DDFD
WzqWss67Aglvw0FepZTv+xZ987YbgPb7i6H0IYLL0mcll9dAmo/NoF4nOSo0KT3b9Z8vkb8sVN93
/3GfAoHxXa/61y9/alyOf/xY+a9ttdt9TO1Ntdn5y2wrF3pePxb9xWNZR9X733IkDvx8oO38ukp/
OsTf+qH3D/Tpb1nW/hAk3Vl3t5e1vaP3jhJtKr+qHx7/+Q9ZPsCfAf0r9HSfPv/4FMFYfP7akA40
YAmIKuo/vuZ8z/vdOKC/Gof3b/H7cL83nu/dwNMIrR54v2kTsJ/vNwjKgYbmHWG8SWmHDzvIy0Gg
7I/lEhsJGcb4Idj/WIOA3xF71X5joB3ohjWq0kKA/XkMTL4WLbBI46b4wW6euvPrTtEfvwb6Ad5L
xAjS082/mgGmeKDplPdlWkUfcwa81S7700Gg8QXuzFKtUVT75fxXDyijj+8ZGefHevY0eQgR95r4
knbAiw8QD7Hkp8/uzVsHlq5RFmJcPuajR//tJyzjnz56AmXAxmNVe2x8jp+dQTBRu0axGjSi9fR+
fLiJoIj4O+05E2Qs2ekYwTl4cyaY5oEKFp15gMj8+CFw+2BvwzadUvZ9I2SN7ZAprxjPq93uZLDG
ZWKs6NBXf/p8uHEgrKZgvNeyoOD/Ne4I5JRPT/tVTGAcyEAWpTEl3X4+3mQgSTVRoN93a8QigVaq
SE/3+XG/2hysAxlsEH4L/12BwX1aJ9UYwcP0TXaqC2OD+u9MgldH2ImO2fS1EYP95iSwxvICDuZY
UXzYSUBti8fz9wZi8xD7CbZnlIHvK3aAH2mCZBxwi7jhjVXcl6GBBYwGRw2sNZ6WgqfZ9oHyg7Gm
R3Ng3/snTeIJg9KhXPDi/i35gL49jQB2xg+6Fj7tCU/L06t060/yRP0AyKXJYvicA73aEwgQqF8b
tJGePk978QeaByNea99ZIOsHGqglWYF5+P1pv5gMhnIwFgVlxuFpED5clERlFeXpEQ31d5bFX64G
snJAgVZkf3w1C0DO4QfCnvi8Z37IAQBtt++eOEaKcPRp5jzni+x9LyaCpR8wzgo1vudp8vGCgzf4
T3+aMyhUTSgZaEz5N98GCE6UOUdAyNPXH28QnroP+0aKsnmgqzQZRuzL9vNTpChJmkrv9sOOA3Hs
vkuCNFobUSVQ1bfDZd4I5grFpY9aQKGhI++7SUrWgarJ4gg0fnMmjMuCiXTbc6xkfbjlUQYmzezd
a3OgioRogqTjp/LmIFgH5I7jbvz07Vhp43wfKFKQRnzFvoMgHgCQHEPPt9dG/YDEDCCH9Lxk/Hfl
Tq+2+L/K6iNpdM8xIFoaLYTox47wpfGzu0kSOoM0our2UZcEQAEjl3bft2EERIq4iO/cvUExSTSo
ND1XrT7Q/B8bSyA5971xbcyNiRBpyD99du+fmjIAKiCjmLKPnw+3Fm5jZUpge47DaOwnWzJ2NruZ
I8kCs0KVcaV/WgiflpwPNA+YttsCEq/tXq8A2QKtbgbhe/Nk902gs6SxEPKyPU+UjzcQTyn03ush
IRJmd7wV39OCnTfCInukkGRoP1qx23H/QBNCoT2273rIZKCPAAXIYDhfpEymcQD+lObT95Lzx1sP
gOHuGyDKFt6gsJJU7u7FzRvslFiFqpDRntaCj5cqPa8Fe78D9A5Iv6kXvhkcmrDy1BF/LH68gEhn
W9xzJaSUDsVHol+3Wy8wtAMiQYr1zILt5+NN/qdU+d8wAJSfiArNt1NlLJwxsgOI8Vxf+4hbwVhA
23sdQBcG1Dhg0929cFtO1rG3xgtl+3ka8L+1B/yNH/qBTZp6WEbPRvST/1i+wD/99ge+o3p+PsAz
WmcLyaHvsvODozv406GfEozx7//aST22+d+LL7/ng9vzPP/68w3+fOqdc32/q+//uPQfi01x7/Xb
L/rnyzzZxICf/jN58IrNp7Ni8/BYejutoy2u4K8L+uc/di73xTrw7vHLchO/POxTVrXvYVFE2BQv
D/sE/9n3sMtN0W+SzcsDS0973t5H9uPNvbeJ3hzpp17tvqf4m3pNW8Dfm2b1P0Lc9x7oelMkYN7C
3UF6Kp/tewdr5mn06sDbQsS+B/4NUX7PITnePHj92+/QEzJv38s/ffDh+b+clc+Al30PfFY/1Pfe
Y1H0Owd/KoHtf/Ak2HzdPfA2gNj3wBcbHOwqb7PT6X5ubu177Es/DP2dBesZVrPvga82sR99Otk8
1C9H5Lm+su/Br6tqU7y1tJBsjcDAfY//+bGsPk0eE3cTfT/YuMs9Z0P7Hv14w2KOwFxV7Mzx53L0
vkdH9ZejVy+v+wdueO9jpztX/KNstO9x2ZV/8EVO0BP6ytNdlRH0kXL3Pp4b+3ufr6iTX29PdEyf
Gob7nubYH9JiNxx4bscSTe57cCTEsnp3Bv3V69334PbmgShppO+cbFwexnKDZZz//aK3Ed/YV97W
yvY913iG8VG/Oro8dpW//9t/ff8+3iTjOH0/0POljwcnsd330o8fXWKcTb/zVvAUxsNTQ9v38PZj
5L0edA6tUqjd+9A/3rdf87P2DBOm7FgPPrNnN8z+kVbuewtTz9tUlV/+dIa/Chf7nmK7z2zC8Ua+
D/l2Av2Fs9v3DIdsBb88/r9hCl098mq5r2N8YD3PELF9r/9o88D4vBwchHGA04KDACzJ/8jgBL9/
/V9/i99ejz7958gv/NVMBq9Cg97kZaT4CK5zK07z/v2+lW/+aFT+nIV+p7S89Wu7Kfb4E/fR46b4
1/8FAAD//w==</cx:binary>
              </cx:geoCache>
            </cx:geography>
          </cx:layoutPr>
        </cx:series>
      </cx:plotAreaRegion>
    </cx:plotArea>
  </cx:chart>
  <cx:spPr>
    <a:solidFill>
      <a:schemeClr val="bg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33243876-DDA0-4CE9-8AED-2582532F55B7}" formatIdx="0">
          <cx:spPr>
            <a:ln>
              <a:solidFill>
                <a:srgbClr val="19386D"/>
              </a:solidFill>
            </a:ln>
          </cx:spPr>
          <cx:dataLabels pos="in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solidFill>
      <a:srgbClr val="19386D"/>
    </a:soli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olorStr">
        <cx:f>_xlchart.v5.17</cx:f>
        <cx:nf>_xlchart.v5.16</cx:nf>
      </cx:strDim>
      <cx:strDim type="cat">
        <cx:f>_xlchart.v5.15</cx:f>
        <cx:nf>_xlchart.v5.14</cx:nf>
      </cx:strDim>
    </cx:data>
    <cx:data id="1">
      <cx:strDim type="colorStr">
        <cx:f>_xlchart.v5.19</cx:f>
        <cx:nf>_xlchart.v5.18</cx:nf>
      </cx:strDim>
      <cx:strDim type="cat">
        <cx:f>_xlchart.v5.15</cx:f>
        <cx:nf>_xlchart.v5.14</cx:nf>
      </cx:strDim>
    </cx:data>
  </cx:chartData>
  <cx:chart>
    <cx:plotArea>
      <cx:plotAreaRegion>
        <cx:plotSurface>
          <cx:spPr>
            <a:noFill/>
            <a:ln>
              <a:noFill/>
            </a:ln>
          </cx:spPr>
        </cx:plotSurface>
        <cx:series layoutId="regionMap" uniqueId="{A4770121-9CA3-495E-94DC-AE5AF55CC15A}" formatIdx="0">
          <cx:tx>
            <cx:txData>
              <cx:f>_xlchart.v5.16</cx:f>
              <cx:v>District Name</cx:v>
            </cx:txData>
          </cx:tx>
          <cx:dataLabels>
            <cx:visibility seriesName="0" categoryName="1" value="1"/>
            <cx:separator>, </cx:separator>
          </cx:dataLabels>
          <cx:dataId val="0"/>
          <cx:layoutPr>
            <cx:regionLabelLayout val="bestFitOnly"/>
            <cx:geography projectionType="mercator" viewedRegionType="countryRegion" cultureLanguage="en-US" cultureRegion="IN" attribution="Powered by Bing">
              <cx:geoCache provider="{E9337A44-BEBE-4D9F-B70C-5C5E7DAFC167}">
                <cx:binary>1H3Zctw4tu2vOPxwny5VxAz27eqIIjOTmgdLHl8YaUsmQXAGOH792WlJLomdstzZOhFXGRXlkJgA
N7Gw9gzqn9+Gf3zLbtbNmyHPCvOPb8OfbxNrq3/88Yf5ltzka7OXq29Nacrvdu9bmf9Rfv+uvt38
cd2se1XEf2AX0T++JevG3gxv//VPmC2+KY/Lb2uryuKivWnGdzemzaz5xbWtl96sr3NVLJSxjfpm
0Z9vz8viWoFITTO+fXNTWGXHq7G6+fPtoy++ffPHfLp/u/WbDKSz7TWMRWhPehhxTLD744PevsnK
Ir67LLw9wSUWmN5edeHy7a1P1zkMP2+v2+dF+iHQ+vq6uTEGHuvHv4/HPnoEuPT57ZtvZVvYzerF
sJB/vj2Ah1+/faNMGdxeCMqN/AenPx74j8fr/q9/zn4BSzD7zQNo5uv13KV/Q+YvY9b5/cL895hg
vkcYJdJD0rv9PMLEw3uACPNcj9xeJfe3vsXkWWm2w3E3bIbEX5evC4niOmnWb86b9fWNSe7X5b+H
BLE9wRgDQNxtkABNPM4oYh7dDslvi/UENrPxc5DOXxVIh6AtdbIurl8OH0z2OOMIe/KOE/IRZSTb
Y5wigvkdo+j9rW8p81sSbYfmwdAZKof7rwoVXwEs98vy3zMGsz0uPMkQI9sMCyDCXY9z6uH7e95C
8awY22G4GzaDwH/3qiAIkmRtrTLxunlB3YXRHuZcUo9tNfES77kUgUFxZ0j8rjTbAXk8eoZLcPWq
cDlc53n7BhTWm6O1SXL1gjQhBDST8Bhz0VbDwvaQKzjn95f5Y7bcSvZ/1nn1/35Htu1QbZ1khtjh
0atC7GQNygywsg34jC/mK3t7FDgkCfhe23xlDlhJj+A7H8Bj97e+1Wy/KdN2jB4NnmFz8roMzdG6
KdZ2rV8SGbonkEsxpVtVnABkgGRgirZ7zL8l0XZcHgydoXL016tizNFNs85eEhJ3jwIREHy2Kja+
R12JwSnjt1yaGZ/nxXkCj7vHmINx/KrAOFkXqmpf0MxgIAihnHCyNX7xyJ4EZ00wJH6C9TDM/w15
tsPxc+AMjxMI219RgH9yEyfAjvEF+QH+MYMoHxFxp5O8RxGLB06bgNSLcPl2RH5Hoicw+XvoHJVX
xhI1lc2LJl7IHnGBBC55HD5uMi6Eu9hzt4f3J88L8gQU9wPnQHx5VfQ4XcfAjheN5/mey5GUkF39
uf0fpCU9uke5RELIW+Phiseu1u8ItB2Rv0fOIDl9Xdw4axQkJe9X5QXCeXePIeJSCs7v7eeRupIA
CJaQtHTvXOOZ73t2rUzyS3G2w3E/bgbG2btXxY/ztkjXX18ODOLuSYoRZZvkyQNaCLYH/pTElNyl
62coPC/HdhTux81QOPdfFQrv1unaWMg7vhwQkKlnkhJMwHvawgoBbhUE9hg01a2emuHxWxJth+TB
0Bkq7w5fFSqXSmv1ksUTscdgtYmLt3q6Uu5RITDk6e8ixVlC5XlxtuNxP24GxuXrSptcrXOVvTld
X7cvxxGoMLqII9eVj50qAUi4AmBiM+P9e0Jsh+Hh2BkUV68r5LhqNhHgL03mf1bphRKJoMz1MPm3
SENQLAjYja1K6jcEeQKL+yeYA/G6jPd7ayGV+ML1KrDgUI1yIS9/F97NuOHtAS8IEQwM/MNA/DeF
2Q7Io8EzUN6/LkX141FevswL9hz4AYVEUFc/PuiRfyXBCeacMHxfZZxV3n9bql/g8/dDzRF6XUXe
jzfGvvFvCogM77fwC0QhG4cKyuyuAJvxwPGVYs8TmHv0Ppcyc7R+U5jtsDwaPAPl4+tygf8qrtf5
uvhRyjpV38qv0PZ0YDahu3k5kBCG0q7rYulClf0BSD+yKAhK8A9ykA91247CbQftl5PNQPzrdXkG
waZ1Qr1sjRjsETjFkI+Ud+n4x4oPCiiQaoHsMLuLc2b9E78n0nakHo6dARO8rsLWX01brL9Bovhv
Hf5SpUcMUY1HoCUMkpM/PuAXPKTWpvQoiICWitvPLKr5jyTbDtOWKWZo/fW6/LqwfEHnGvrDoLYC
rjXe2rIn6J7LwD5xjG/xmdmnZ2TZjsiPQTMMwr9eVfC/r/L/JcIQdOvJ/YxqZgpN7GHCMYKo55ZP
M8L8J4JtR+ffZ5hBtf+6/LmwTSEMsi/nJmBwEzzgxM+S4+OwVCDQeAIqMfCV28/9rW+7KX5Dnu3A
/Bw4wyN8XXmzk/V1Mv4vdLpCmoARSFgydseMGXHkHpbS44TcFWZmIdDvi7Udnfn4GUgnr4s0izUc
E7j1tqFE1rzZX3c3mbrfyC8QD0EaAXuYIu+xqw2JZ/ATKGbiLqcz89f+c7m2o/XUPDPUnvraK+oA
uLrJNrFs8ZI+g9gDinEGbf6PnDloJnddb9OveVdthssP4yQQZf2sKNvxejB0BtFV+Koch8VNlrwk
j+Qep9Ac5kKj5Y/PTOmJPYQYFdDNvNW9flaa7WjcDZshsXhdhebjtTbJ+rq/uanut+l/r9egZoAF
pHO8ec0A/GiKPWiLmTnQvynFdhweDZ6hcbx4VbzYXzfjiyop7O0hT4J9gQV/EHBCQgBqzHAqjD7h
Pz8vx3Ysfj7ADIf9/7+Dy+2W7GH0/+gb/+EhPXCVIenMQDvd1fVn6snbBJ9cQAff1mDm7ujc09Js
h+Ju2CPB/5fP4T19Ru/nGcYFtA4vfxx+fHBM79dXfzwenMqcDf1VX/jtWh1c//kWQnrItfw8U7mZ
45E1fnRe5e8BN9Bq8OdbqDYTl0BzP/hh0K8hKfhhPSTG4Qq0mkGvGRSAoN5A4JQMBKBF2djkz7eb
XA+Gpn/onYX4CMIfoJ4p2x+X6OYoBxxigjM1jEDLs/fzyOl5mY1xWfxcibuf3xRtfl6qwhq4Jwdn
vbr93kZSKPtBUZZAhy5l4GvAlPCk1bf1OzjXCl9H/7fueGYKLydhFSF6lcZ0WrRjUhwOQphFlw5t
2NX550Tngz9AWPBZiTw/xpS1tW/hfzQsPMRPkpLqj2mSqNOim/gJ8goRHQyTTTzf4CZpfdVw/hFP
/aT9vsj4caSTMvW1rYsD7Y08jGU3ffQIL79PpbAfk0nEhQ9tF/aMC2c4d2Wc+Z5xnYDWpV710Fd8
ODQdfteavj6ipigPR2RE5XuFPYi7UQwLhB3y0eETpkeVNelRmnnE+ErS4kqraHIPtKLOkZvCjQJG
064IEt7xIGF59H4o0zrMmcOOuFd2X2pV2cxPHalVUItRfYgG6b6P2Nh7q5bEMDcpBzcgWeoYP84m
fO3FUZb5PMnLw8YM8Yp1XJ9OOG2on5pWHbt5KmjQlJ7x81LkHtybNBdOVWrPz1s1XniKpqsuF8VJ
IanufFe3ifZxx/L2LLZj+x1lynkXkSwa/ExF/bpCLEd+4kSd9o0z1qfJoNno167Mq1UkqMODOOn0
hZnG8YD3rFy1I1GJX9Ra+brXZFW1ojwmzLCDFKF4WuTUJatcpN4+blmj/YF8T2wmangsljp+kdFm
P3V03fql57YyGKwL6Cath7U/yVx9MUmqD0ZaiOVo3WplBBKXrHTFqiOkuR5tphSsRtSGrZOSb5VG
/WdkO37oVGl8xBJTXnA54vc9LZoTzXTKgmR0hbNilZs6y6HtitzXNI1NIFLODtuYj/uZHryzpi6q
Zc10EQespPnh2BXimBZpf8isdS8mVokjkjr9EvGWfcmTLrvKC2YvwdYl/X6JU/dCTU5b+RI0MvZT
Nnin0KSbnFXcTZQvtLQnrJHkmNUCH7jIwaMfRWV70JoJ537Rw5LKhut8HzleeqHitie+9rrhOOrN
Ze5O0RevKfShoyn9LJqcHwlnzPZj3GBYphJ5p00LC+UzUUjjV13NyqAwsjIwSeokPi+NmFYo6rvC
l2YiB6Yz8egTbvBSjV3zzin5tJJjunR75SxYVX+pqjxaRLzMF7XtnA81bYag8cpDd2idlWijcsFG
emY19Qc4d7zKPZv4UUM/Rola5i02q7IUDfcnkRxDU39/neX1N+Q09WnOm8u6qb57ykRBRPQy81rr
V5UJ7ET7s7yOF4JVNEAp73w4nbkqFW/zs4jlsOvBoA181WOsi0WdG+krOoy+Lc0UDu4orE/Tlh02
vA56l/SgEPKELLzJ5sdSUL4EGnbvC48WJ46bZH6DSBlm1LbtheVRFPsxyRrpT66T9H7sDPJLm0pd
+FZap4PtGiffdAE6cQHaBA/L0p2sdyinIUlC0sLi+IJlzrAqZA9CwiDm+iWJbQRM6FvnuGe2SYJe
Cn2tSNGuWpQ6K8lTBtvCDiHKGQ3djrpLGtfoADViCrredcM8prny4ymK3gtY2qC1nfT7iumVjL28
Weikx8p3s7heFqltV2OaTieWKfdSps30RaKaEx+rpjvKMS4PiIj0eYRltHLTUn2vVB9Z39EMZ/5k
3XHVj3pYKuL0gz9hAYQnXfu5opm7X2vex343abU/RqpetaWOUz83Ap803OU+0Z7a9+q4+URxw2A7
jM2ijvp4lVelXWa06C7dDDWfnKzVhyKvx3qBUyFC09YW+BCb8zR12y4gFW2/xkORLQn29qeYHSGt
x2Pr6uxTg2NzFMfDfjtp57KtOn2QFlK/G1Udn3HjTmfY0Xkoi4Kc18VxpexB3nXjuWuVWkBLS/fe
80i3MlVf4CAdRH0w6co5dU3hVkcEdtNZXzXZcZqAhg9066FD2mefI8+zn4Wj9YdateUJLLO+yPVE
v1hWcL2oG3eogjrrorM4acfjpBtp6uN4Mou0tWTZS+sFhkl8kuRTMS36qFVL6rVH2TjRIJk6VvtO
Nx01TieV72UA3dTrbJVN+XQZTRY3QZTH+qP0BrIcq8Ge5QklhyLLJ+632VQFhqfpda2T9gB1LYCU
O0xdZjSGXba5t1CKnNtC4VWc63Efo4p/Q30yhjyKQfXJHI8BKbKi9TM02AEMaeEcCxOXtU/jLOx6
MPdVU69QivhqnHT/LvEMi33rxGUopdQH3jTGYUSTKlBRlH10inZ6b6nExxO03WkfiRofVjSq26BI
CDqIXXJtRlcvXNTrryyRtV5OZVq9H1CXxT4cE3KLhVc34nioZHqCpRmlb0C3siRfE1Mo2MY6PU1p
E5+RypDYj6YoJn7ee/pLD/o0DXTiEmc5xkV5IahE9qCv1XRVQm4M+0OZt4euafgHU+vu/ZCi66Yt
yylUkXF8EWfkTHgmvhGtjVcFT2zhj3gg/mgopT7tvWHJM4I/pI3oryAj3a+jQShQurhLhS+1W1Bf
pKx6L8Y0u8lIpoOWlNkiT1TqV7lFn5MUY77fpDU5s3XVLwdQokPsyKUsWXo4Vaz75EXxVy82+0At
eVRLL13muJv8zon3ixpduhPgPKZlfzjW0SnLeO27aZ0Gsu2ngyKtRnypGyDJfuspdjQUKb/sCh35
jmlxmBaePZBJCk4Hm7T5WqX5aTkSAGrEzQGuHBbWKRhTv26cdJGpNFsUDPcXcQR7uh1dMK058VYV
2JT35VhmKzQ1ZSAL1Jxngg7vdTU5C6495uus4EFlMroUJXOu5CCWAx2V30A3wEVvWH7a9DH4e0Sl
H9E44oOuydtl0xXVddGkOuy1KZYxuFv7gyi8T5zk41mEeHndGTysejP1qd9zPl42VNX7bWrBMcFm
n8ZucpyU7bjSXVJ/8QozHQ2o5N/F5KCgithZhRt1lDtg7gtco69jMXalr1KJo2DoDEn8sXPUUZZH
MQVPUg/fo8jtj6cxjdViyB1+OvIGFEk/lF/zrsHL3jHyKI4cG/Z5r875CH4UiiNvJSzSqykV1Ukb
eU5YqCIPUES5X5vhOueTOVdVfdpKYveRW5nFiBxwB6zSvhi5Pq5tof2x7Y/B6VSL1CvoWdbhbD+q
QK2XrkNXFdGhK9TxaJOvHh2vK+SdiTg2q7y0ZQ8MVuJdWVUVCerKRaukdo5AJ+atj7M0ucpr0Kt+
OQ6FCty+TcGN8OrpSHDbr8honXfSHYn7ua8mKQ67yAyh4JUH2JcZ/Q5OVtmGjOToAxipOhx6i24E
6+P6cMpr8P0aqb3rrpUIraYGrJGhXX/pZUws6NROJ65xTjRK2TtwJsfD1EsTn7hGH5tGeeDNtWnu
yzxVY1DGyER+3zBylWkU7+fGGnApvWjR2/SIsIqfgkawS1bH+TGPcdf4eUzUpwpGHOPcGU0AfuZ0
2lg5ar9ya/E5A8/6smxwcwx8ZS34XnZcNfXYXWinVr0/wlmrE+og6/oVLya8jMDDXchWo2YxoCK7
nOAdOfWy6qv4c6GT/JgYPbkByjE7JSV4KFrXOPbBWc2xn8S8PNfYMh6Y3ETcN6xXU6DrJp6W8eSW
jq+jKvno6gQdNVVlUz9xqXMYC3AxaGsOSp3lp53LeLawJj/BHRcXMnYpAQeMKBGkeZFfy1Ghr3HV
yhPuafG5TVB7AKUZp/U5V7oM8jjRSRAVUTsENIOWtUXRDsXCKStUL6Opl1dmbBLrN7oZl4MUwhe2
lCtas9DTXrbgZdXohZN4KBjTqAlBa607Za3v4bZcJJImYSarPBiUDRMcn+Oafa9RF+9HRekcDGlk
Ap07B26V7FOmTqey9/yOV/kiS2N76faNsyzcRoURy6KFdiMSZFSHzibEECLfh4WYgr5cFSX4hiDJ
IWfFd3eEJVGxs4/54PoAhPIhRNa+yjxn4ZXJR6/ps6BP4iubTKOPsvi9A26HD+Fgv2pSewbhfBGU
vTwh2NSL3HX2ibLDCoKRr05EjjVLF4ViMpg8BbbBjb/YEh/FLoRmzDR4YVvBF1Nfj74uE3sgdD4t
8x51PuPRtIhUThak6GygaQtydoUJuNeXQZ81qzzDCzcb1nlXL0yb7FuvThYlLc6mVujznuTlkifu
dALco2FFIm8Bpgf5fT82xIe4iRymhYnfRZXUIY0qFsR11y5rt221TxVvfKcqyGrKjQan1Bm7cEAs
uhgjhqJAZnokgeO1svZFZptjPrapCtoM1lc2mQj14Ah/IrTbp46IPrQIt59MWlQpvMYhg4AltVwd
DWYU1WLCXXeRuWmeLHlceR8ymg9rS+LoyPCpZ/tNVPng0LBPcV+18dI6zEsDNEGAc+gSpN7xKh7y
JRQQp/1qcAcfDIf7MS5MdmnduOp9p6HcDR2dmUMhhAUfVJoGVF5XfaTUXpIRtqJr5ZW1mh2BgtF+
riq5P2T1eqoU8Wve86Ud0sBjxltWyO1u8NgmGLxTV57GLZH7EGMVFihXZZ9HKXkw4LFO/bKJui/A
LBUoVqnaz/MkzPnAw2EEU80UhHA48eLDdMLDvpWQJfBlgrylwk11hGLQ+aCF3P5DzHT2ucw8FSpu
22KZCyPeS3BcqB/zPBv8KCX64OFrqx7lbr6V1dioOLl7Y9jPH/91Vebw34/3WP39y80Lx/7+6eT+
TWW//FZ4U25q6Gb+pU327edcf78xa5Py+vn6rFkO7fbdZk8k2H558VH27VGO8b6MsElRIQQpq6eT
b48ymz+/f5t78wQchmJwZlMSDHUbRiBpept74xJy2vAr6GiDqxh25c/cGxF70FsKNTnww6DfCt7n
9DP3Bi1wHDQwnJLGAk5ZeXD26v65H+EHica7nx/m3mAesKGbDN1GTAeSgYIKeF/UJiP3IOPmYdVx
k4HfZFmSJf4ECZmPCSg7aFH8uQz/wfSzhF4KYc3YD5B0SZq6ad71fHLjq3iYyu+/nh+yk1vFh5V7
JH4+abCZEV96mJnpokK55/oJSRnyXeqCaaSkttHq1zd7aq3cxzczgFHaxwVfDoZI4kuXxA34NlzC
6dlfLRb0Dm97GAkNKA8fRni1W6WQf1y2qKInCPU0v+zd1OXHo7TFEDpiArWbj3UFxYlf3fCJB9oU
tx7esJJu1YnNDbvME8NhmbRRG1AwFmr56xtsJN+yu+TmSR/sLqmm3rUtYUtwtEV/yEcS4aDSBifH
TEOUcoJa3eqgNnUxCsgyUFSv3CLpGmjE/NUDog002wTY7JsHAlQCzBMzI1u2cdzVgcQyFAR9rzSp
QZHXcd/lfjsK57jsY6SXLS5LWfhOLHEOZdFfifDUGkPy/KEEWTzmXcZ6WALI3wWkKb+DB6ueeb6n
Jt/8/sHjlcDUXo6WLcfRiE8uBEt+1LXp2W6iz3RDJlPFDWnYUhOlblx4JeVx4SjdBrtNP9MNpdND
LjBhbJlZ0X1AfQ3pvmgSu2keOdMMTdanVQUu4tKWzjQt3cHpmgWvIHO4o/gzbYCHGMkxS0EblLRN
g5Hzgfp1DVRa7LQ+YqYOcDo6RWkqCOpKiBbODZxoth9ya51ndOcTm0fM2G+k27r9wGQ4lSiHXAZ1
Gn9Q2jTPLNBmh2/h3uaIxMPN6ZWaZi0eo7B05JSv+gZV3TLrR6QWtUqot+NtZhQntIxkXzkitLbF
dr/gZeEupwJlwxISdP2wG9U2Bf+HT1OXXR2RIZdhBZHeFYQwyVkBNbOrX2P91FrNiNzrQaIe3IMQ
O4NaZqYR5DimY1l/1Ezq4Zmlegpx8vgZEhlXWopKhk1GxwMnn9wzL0ZN5v/6IZ6afk7oSI2Qjpt4
2EJCboCE0UA/86mslrtNP2N024kSDgVwHnYZIGCzOF/S1gEveLfpZ3xuIW0+ZmMqQ2o6DRiMcnAg
Kziqabcb8Bmfteew2oOMY+ihHCqNUCMr+mWTiqk/3+kJ+IzQAo/EIAcCCM8k6oOQxpwPKobY8dfT
bwi1hc98xufc63qWtrEI88zU0TsovdbtB1JPnntoIWoXF+BtEn7w65s9sZf4jNUCglAohjABkSm1
at9OZPB8KPz27m585jM+D2qsOeS+IRQ1cUUPDKQ/pZ+2tHnONm9WfdtyzSg9xmns5j3spzoaq2aR
xkSI89yZoKYIZZtcL4cYj8WnLJfkS1vEffHMyj3l8/wosj9wCrIhjkQ59aB3M5lVh4ljIqi0TNoD
t07aPqXWL2w6dYFKIDuy0sMUiwWnPSkvO9fydscFnmmDMeKOkNqJwlw47YKoXoRSZOSZzYg2rN+2
vDNtwDo7qBrXXkhcyA4vJxR1kKCLpinbrzwixrPY5OX3yqF9vk8nWbDTgRBcnGAhZfpJaszYM6I8
tVVnikMWkIsvewVJFBEZEvDJu6mGoa93U9pspjayhnA0DqkIG6fqw9gimkEtUcbXOxGNzZRGixou
U+i0CONqkJ8ZmNJT6GzId9PZm6P1j6wmiYvUcYQXsgwimaBFMp/8VjWjeWaXPcGyTdvKwxsYVY8M
D40M7dhH+EDSpnG/DhUCxiU4cUu/UG2V+3iCNNC3Kp8M3hGWmf6AAnAGm6jhIZcRZLurGpscMunU
2dFcsJn+mOgE3Qy8Ecu2ZmjJxy5eTLx0FrvBPnMFeAQ1sLQeJqiPxjacCpH6vKnSZ3TQE5SY9/HA
2xcSZwDTEKZY5QG2KF1EY4l33FQz6kPUU0qkoKAGKdXCdxP0sYjpc17rU6LP2Ix4VdAhi6cwFqM9
acfCBV+gTlC6276hMzonULOtSDNOoRPl3gHuBr2IiKThTrDSGZtJ1bHKapjdRpgGPRHGNzlSO8o+
Y7Ms8CQ7AbA6FieBJm0H2VRBd9OjdEbl1HUat4+g26JGKlsZDxpmOkan1a9XZsPLLfZi0z/6UFEU
EUumCTl92DvsBsJO3a2o1VUR2l7wHZ9gRlnSia5IddRDxwZv3nm2TJeIlnq3cJzOKGsLcIX6ifdh
SRk/gKOZ7SIdix3VDcWP1wfZPIvklLZhDOXUI5Xl4qQash1FnzEWDHWkNSI2rMs0QkHDMLRJQU9Y
sps2ozPSMmjv0M4EaZ6qUMOhtrE9bqFTYDdSbd5X8nDrQH7U6RAUf1dNG/fmkkDDX3YGLVc82W3f
bN729/AGGqmujjvo+hliqEHpin0evbF4ZuM/odDIjLTQHaeplFG3rLME+QQK9H7tee2Oos9IS6qU
4iiVHay887nB4N8V3hDtBiuZcRbq/I3jGH4nOsU1tGh0fFfR52xlMmqhoNItvR6Sxngzu9l9YWZs
1W5XRZmB2YfUS4JW6k2ZFKc7LvuMrQllsnSxC7NTfFMrmq1iFe+Y2dqUIx5tR/jDNFLFMLk3tXmY
Ca+ByIsPu/kGZMbVwUKPWDbqbsls1PvQkoN9VEV2NxOFZ1zNkwoXJXHbJbT+Fn6fqJs2ndBuq45n
PDVTY6sy6dtlrhPqc8o+O9AosuPkM566EWvImDh2KWpoTzKDWpt2MjtOPqNpbbwhBU+4XabQOerz
VGV+22Cx4+wzngpoX42V44HoXotODJRHziPoc4IDrjtk0PGMp0NLcUFh5nBC8GeR/KmQnC0c60iz
456ZURXXg5e3VdyFI80LqGuTioVVj+233eTHj+mEVISbcsjBskYmO/RSgxZGp+Nyt9lnZG2h/E3i
kbWh9cgXlOILQ8nFblPPmWrGNB9H6DlSiXMK6vHziMWOuUI046mnVC5QIWyY9olctAm7KnVU7gbo
5jzjQwVWaOM0nmzb0FFWBVkqjgWu3d02O5rxFMq3fWUGCc0k2XCtRvQRsxxeZrXDTkczlkrVxw7Y
6zGEaY2FDlmTcGgLJPFuqhfNeNrFDPr2aWNDOFXofqIW9IBv1IR28zTQjKhtnWE3g87zMC+baVEO
4muiqmjHZZ+RNJKqFp1qoB9sbMYgzysQXT9Xed1IuCU4QDOKegWnqnJyG8KJGO9EmhidZE5UfdwN
1hlFscW2gT+qBtsxiaAFLe8/Cal2hHTG0YmWXholug0b1hEfyeFzVsvzneSGwz2PaER7OvSKwNxO
aq5oO54wak52m3rG0LKHjmzo4bFLN3KcwEmjYzW5O+YHNi9jfkh/hKoKGjGxs4TX05zlo/gsmzHb
TbW4M4o6CfjpTQlrkiXFRRmXqwj6knZbkxk7adWPZIAE/rKcuv2mx0eU7WZBN+/Bergg1cgsNNdB
bMfz+FiWQ1g00W5lVndGS5XZIWlbELrK309dG6Tiw26rMaNk5qVNNWkAkSb6azN4F3Liu+mpzd8Q
fLgcbd3pYfwfzq6tSU9Ua/8iqxAQ9VZ9X/ucTrpzmNxYk8xEVPCACuKv/57eV7v9ZnaqvM3U8NLI
WiwWz8GJpfRzG77ufgFkeWVzcW7ih4hkfQU4dJMu5RwASkD77iat0m9nxgYd//3MO9XMEVh4AdBh
qG4DIv7koOadyrDgOr8fHBt7mhTBkSwbsQF+yIFwTGN7KnB4egjKZLbxwiMbXCbxYoYiQRf73Joc
IlLWcuKT9Eu5JgBzODaPGUgpr+cGP8Skw3uX9301X0I53jiFt/2JtcupncLfsF3/vQ/NupIuUBg8
UdEzW8efDffm5Koc4hL8aU8A658vRrPnCGODoXZ27ENohq6JGdtCtI0pIw9rUrd3E9/EyVU5RKcE
iFuhnsVGiUBA2Un7WQl5qsACz+P9im/pyl2XIvI3gM/bnHCQ0AqKCqg5lVr4EcI1Os0rvNUsZc3H
PwNnv+Lx4fOprXgEa4GmSIxgWJd1raNiWoGShVhRfKqO4EeklpE2Rj96w8S37XkdyN1mp5MRmhwi
tNUx4bFkc5l07FEBcHgB+JueXPFDhK61ATZytUsJdO1HHqi8NfJUkQK29PvdYqKg9zXTc0lpRHOn
Q5OHvP117nMeAtTjRWFO9DIDzSD+qOftromjl3NDH+JzM0vVJTQwpQ+Vy9QQT9det+dgGCA3vV+V
IXJ9aoEVKvGEtBf9PjzFbP4dxuBtaf9/IQ4xh/eDr2DXgKPgTDkAa6OyeTXBfWCJ/3RqZY6QKhcw
ZEUQHkpq/V8zKrhtTn6cG/pwei44eOQILmzZifrTNo63ROtz+/AIpLJV0okWBOdyt5O8WFfTIlD9
z3PzPgRns/NqNls3lynodR33Tzr5Xdn5FoL/8DGPkCkXoB9sx9iUUttozUws2sdJjFvmWrr6/Nz8
D0EKXvXWd0NkStWw70ryr8HYvZ4b+hCiGxCPSsSA/1Nq5xs7mzALLT/3VMfjQ5TWVEaNYRQT5+FX
bQMQioPxy7mZH2JUbtPYGSLnMqINd5edrZ5nfaJkV5z7gUOcclnXyZoobMkt+Nho+tpM5+7i/AiT
Ug0Iy3TB0JVPPy6k+VAxceoZCo4977OLSnylJ+tNySpNyyChy8ewds0ppC8/4qNoDAKVbbATKwIq
kDdTyfhJdBo/4qH0Bu7fNktT9nYkGbHxdXL1ue4wP2KhFsPXladYcqTHe+vpvYq2czEkDuGZulqt
LVjbZQwycBbv/j41EHo4tQuPSKcUu4RstDNlONhnFk4Phiwn532ITtPgdUK4YCpnkXxtQvNRddO5
S5w4BGe1cd3VY2tKgZXJQGl32eR1ci4fikNkLqydgnZIJ7zbyCk3tPu4Bum5EvQIRSIE96w+IlNZ
N0yDGYtGxWUlgTi3MEcoUguG5m5bj7hJvQbVWIhPYKvv577oEYpkW1DmgLWbyj01NA9n/oST9Nzr
Od7f32eWNehBrd4GbJch5aRDrvWQKcuS1HanejgQyHn/C8ACkxSyBVj7Wro479E8K6uKT+feEfgR
buS7dU2MrsYyCeZugjjEqH+taexOXhqjw2EK4ioBvzAYSyP9XOhaQHBnltH1VCY4Ao6g3AERHEvG
clWC5kQAxA7x6pP5MTpE7KKAwJtZP5Yzj+slC3fa/dmB01yfy2PRIWY36BEZt2FtBtmCJr7oz5sK
z515R7yRooPTQbxi3ftkvPEzma9ODfLm1Lof8UaWWeZH5cayraL9Kxmq+gayhWN3bmH4oWnEkCcj
6vFZ076aZkjDJAzE2GqAHMG5+R/iFo9x3dCPFivPZndrTPJZTupcb54fIUcg61JgjM1YxuCRNvX8
0XXLy7l5H47VuvKOKYiylJAt+N4PDmJLsMo7uSiHUJ3QMk+CVY8lM23yPcajws3aaXtyy9D3iWwh
weZ3FkEcR9A0E4C+ZIEP4su5hTmEqvEB3ugVRo+sX7MoHO+6/ncopvgtHv/hQnOEGU3NBnhdQocS
Alp1BQGgvkWyiZuty2ud1t2NHr17WfWsbtnMAlEuUk7RKyhu8fQMfdXZvKSxFjcd3iWHm7brodMQ
qwbN+HqbEuKynbeT+ewmGqw58VPf/TlIGUy5QGFJizBCr/0Sj+u2FgpSJj4XeKXebtcpSNqSxpvk
t9XQOp+HBN2EbwGQvf4asnaOCxZvGNOpZtmv9ZTKGWw7uq9XqPZsezFbzfrvW8x59bxwEbQ/5jCa
pjLZaWpLs+HvLcZljy4tsSCr9zENu1z4uF5v6nCo0weR9OCFkWmnL1Ckd5mlwtyOzWz2kgxpAuEf
rSwvrOF1dLGx42hhK2l5XqtRD6hn09TniWlYDAmyxoT381TP81WFS0zud6y2yyPW2dt9D6Dp0VvC
C04sBEsgFFDtLypsh/hcFXJEe+mNr6KDoEopIgkmvQ6gtcPSc6F1RHoxXnkUkmospdB/V7x7qeLm
5LwPudLiJWZTFPOO1qqcU3UHJv655iA7ZMnIApkSooNUwk0AdPIg7aAjFA4n1+RQ2RhSM9Hh0a6s
adtmWzf9Eq05V/SxQ55sQW+F3BoZytWv4xPYYM3NwBZ9LpWxQ6KUoiFrT8Vc1qbjDxz1K5D/6/LH
qVTGDonS6NpaO9qh7JJ6/WKSaUczv0+Wk8t+yJRT3yygiaRDmaKpnEW0fZB7fY5pBhvW90meIITh
7TIOpR/GShcDcW25TaQ5ecs5wrzCvgn3gGFHilpH24XOkITK4iDqpuLU4h+hXoueXBXIBQJUXP1y
I7+LgvkcowNed+8XZ1ydsZOPh1KSFDiyZY43lbO0pb/Ozf0QrhD82iGrRsdSTemeZPEwMbyxQ1bu
HBYDsu7v/wA39iokW40CgYQ8W2PXXpqmOVkgHPFeY+yqFrpsA7oRi8mBKIPEU+BIeW5xDjHrCKjS
UdMPYNUqdSeYjZZMTEacw/fzN7HW/37Ug4hJDSDTgDTcr/Gd7Bn5jjutP9cKpoegjTc9QXEF9Spa
WdttxaFXGZMlPrnpD1FLmYKc19vp1Da6zmc3QWBo0fpcwjlCvkITbtADSoYy8D37WwJt/veuV30O
+cmPoK+Isr6FrM5YRiK2AYRc+zAnlXPRb94O/4VXx4/AL3Bbq0qopC93FTLzOnaNHfIq7ulYuHkI
XkE4ewqCVLUFqrguzesUl9GrDKJoOPf1j/gwkIIFWVvUn85PMskD3UKAQst+VNdTwXEEiAnCdtxZ
3jJTtYTVvW6gMlP6CYqp+bkfOJzHO1kN6LW0L+Hn0UDF1bUOIrQdtycLrDe5lv8OPzHv2vQUP+BX
Ctjyvn4Fev/nuckfQlst2i/puvflaCC0tNXs175EZyd+iOx62sN57mJdora9KtrdUTqfawH8Z0P/
FyFUBwGpoRIJqgu30MgKOJ4a3P7p1KIcQWKLVKYOof1aVqtJLtA9gj5k1Jw8Kkny/nM66B72Pb5o
2Zgt+KFbx36aAMfNubkfDuK55T0EsUJdotZ6iqGRqab6N1oubxv6H66KR5xYveGdUZihL+eNyrvw
Tfq1bgZ37hAjxwO4E01iO6ZL1iVDnbVJMt3JeO3luTA9AsZ4ug1M9ESXcdS3+ZQmNx0P/blz4AgZ
M2NfQ7mw6csUAscQ49M8j5fWfvzf3/RtCf5p4Q9BmrrOWxfifFc7n1Dyk7lOL4qEA+TOcKvrz9VY
RwxZ4kUFeXMIlJKVLWMmo6V9Cy2SDufOYnI4i3XQzJNNG+zNiL6sC/lUh9WpbQ+L0vdBBSWLJSEG
c0d3LSoag1b+vob9qc8Lfar3o/fYjEEHVOAljE31yfpgfOlldI7NxI4wMtX04UrorN5ycPJx1Cwq
F+jnnVp0lh4qZ+iKalLpXuExHF2JYUo+BhC4PLkwh6Bd/dL71TcKCAFIOOUgH05/7AqS7ifHP5yt
EKSpqnExqtxN/AO9o0cdy6//O6j+OZuxo0oYtwSv1WAIgrQ6VC20RVf7t2PTOekNSCK+3zINrm+9
rN6WfUwqNBzn5FaLaD253Q8nKxTU1203mHxVS7SdQgop9W47d0JBlOL93FOxxz6a0X8LoU7qIeYI
PELe9n1rTzVf8Grx/gcS66oRla0qQyl8AVVO8jyAz/fp1Jc9osq8aNDhclNQ1GG9DXctCckTpWO0
/mb2/+Hq/f98zI7AMtgc0U2IFVsH8vb6wxSG/XrTdHYyV1zEVnqF5p2YiylS2/AQeNwKHsa4hcsD
zBL5dRV0v4154KMs3asV6goeQtkfIJC/0VxPk2/yvZbV/mOofLNe+xFnbr5G7faTac7v7dgud76R
9sqq1WEIaGDIjOiG768yBL/lY/emU/HaN9Czh1xpzHf8V+NySYD8fGpHGcB6oOFzA/3OarCnCkl2
BMQB1zjRN0Lypa7C9slC/fSBNhSi+ee+6SHRDNBbH9Ad7Uq6kb+hIvsxDevnc0Mfcgzumh7qxK4r
2Q6craL8lg7z74Q03rLsP22VQ+2+roGu93nrymmEVsetmXflitQD9VA43BDqWxiaKvnHub/kkHPC
KY0EtxEEYMdAXHjn1HUfId96bvRDzpG+WnFHhHSyHbgsgmr/urT0d+v09h3/aZ0OKSckdbN2Zu1K
odbmBahq/iGR9fYnlMaD33Q2/+UnjkA5UqVxTUfops8b60Qhl8lMTWYNmu23jQOj7TeX6n/55EcN
MsAT6hWmL/Wlbpauu67RBgXaNlCXRu8JzYHoPtdVgtbO+zRaS/ROKqOwaD0NAHQTX5GITh5g8aFu
CCA4gkZA35UhnuMW5q4LC3+ToP/tS7z9+39d3mIGLOcODm7R1VO83KZqjq5DkuLdX9RWkVPoAhYf
4jrC2KJp4gAyHRASBNe9/pbCTuRcQooPgT37dGoab9oyjqPlCsx1klUyPHdZYUcgnW3QimRrKMsG
EN7raL0ukrQ5dY+DxdH75SdiDJWKIRgd2uYOmtEZH8TJNT+EMXTP1TwsGHrf+aVKp6tu6Kn7ITti
6DxU15o57SBz3dD7OAruJ3Guiwe/4vcLAljhm2BtUxVj66a7dp6XMojYy6m0eYTQVVEsrWcBNntY
zxe4QvDMp4pfz41+iFKSdqaKSNCUcTOP90C9fp1qf04clh0xdLWI68DStSmVp+q6pkt/QyZ1DorK
jjC6wENcm2uIlzdtOxWjTB6C2MyXc+tyCM+tJdM6syEtFs2b7Uqp+wz9c1iEnBv+cNLKIV0m+LNA
Dt5OT50aytYM5w7xI5TOy22rdY1CSi1rk/VrT/JdRb/JvP9y6Tki6SzQ+TsYfgiiGeYNQI3lo4Ci
8KlFOULpdoj0zHYZG7CWtM/7eoQbSmX69BwgjR2xdKn24Fx0UQqi1bDTLFGVuR+2rjnHg2RHNN0q
+qqPJ2j8a7fjzfYjUAC/WZn/0IX/obw5Yum42EOIU9WyDH3A7D1pNExLgJL04SuUkoayidKdZfFk
dXQR6K65fII0u4Uc5yj8dVpTMl32MazpnzqOqC2rBBYGpzrwcNJ7n/22YAqhu7G8XZfMUt82jCTr
Rc6wESnO7YvDQdw3zSKSUMbFZqRAgvLtCi+4SITs57kfOAS7Wbp1t9W4XtZBjhedcFeMKT/VaYZH
5PvlQckWsZHBYiV80/1y0QSmNo9P4avhUfh+8DG2fK4WDA4Toi5TM5+yQdFzGD92xOBxuYINv/br
hbbhmDP4hmToSPw4tehHEN7QJXDKZNVysVTCdCQIQODaODmXYI8gvBpYU7h5sOUyAFmTDZ2pn1TM
li/n5n4onLmDt0sopuUSwOcm591ew9YtOrkwhyO5MS4c8BC7XKBRSZ97vXU/BNnjc2XQEYC3R9JN
y2rnS98LlUO5GoowvDqnesLevDT/uzJX6cJ2lkTzpYk3c42qBfriATyQzi37IU6Zo2xX3TJfmNMS
iKvlFfTq7eTg9P3UVzdBMiv288XH4Z51pDN53J2sVfghTqNuFQGbsOq7hlyLW/wvYmCId25ZDkVz
sI96qhRbLzXYM0XqpMyRj8893rMj9msHDaJqLAqreKQ/Zs1etKTn6NXsCP2SGi3lAeZzl4YYkm0j
rS5VBRjd/16Xf7kmHlW+VAg7oG5gyVVUKrLPctWNvnpBYQTDzYhT8H//zL/UREckWGVZxcMWf0RE
k6CwNKrzflvPIcFgd/F+W46yipdFYPS67psC7oWAfwz+r3NTP4Rr1yIdAM9oLuM2+rzRU1vMujp3
8B2RYOnIyaKjyFxst9qrlgnNIGC8nzv5jkgwr5kQu3HmApMhuKHN3ecdtlYnP+khXHep+T6g13MZ
Exnn8Itpc0BSz8H+wVF+/0n7GMaZcVKNl0AHJm/3sc/YCL+sU9/0CAOrOFcGXp7jpVkmme+RVnkC
mfzi3OiHq+4aerScTZ1c27bfX3cybl9a0v9Ot/5fQumIAquYc+EKsPIlMiH4KG8Fx0jD3/UI/230
w8HKwxDtag8nNR6gdW6Dn4PqX88tyyFKu5CGFfwz4it0vioFy06gExe5zd/ODf/2F/1XwytUAxt2
YlI46+oeANx2E/JBhKpPzsUqPZys45ysqOLH9JrOYdam9E6Rk5XYEfwFIa5p8RRDa47j7w0P0Z8D
JLIj8gtmEE0l4ymF4xakjzoX8pzLxJ07VukhTFui5LL7gRdQ4brpzfhMxDk1QXaEfZEIoCKmNYe/
m4M1ZADv4+bjqa3y/yBfkBGShvW8oHDxDUs+KvCupdPr53PjH0rffgynVq1DfOVDuEFCnc/87o2q
9zs9wbdx/uGme8RzNUE38sRVAh62wXyzVPBNfJphAlfDDXCCZ3mtdycfl736/eVa/EcF6Z9+9BC+
sadVb9tJ4dq6uX7L4d2t6HjpOkSduspqg2HjNGjY1cCdd8LZvrXe9PHtoEZYiF9xsW47nam9s/5W
Vj6o/mTMAXbXwyN56DLW+t25DEXOOD10IkzGRztXLhS3W8DjqcvMrmp4UBKWNnBWNUs8ohAaBD7d
mzfkUP85GqnXMONd3OhbtneQey48LvRxXfjJOpPDW67dXiAh52yTRR0sfiDz7Ztt7rMwXQMBS00P
afjuJhw7Ael7jZ7lojPwCuANDAXUeOg/j1TjItPGbfJLjxr/bGAfbwsBuC/c77BCXW4trI/L3a8b
XJc6AmPYP+FiSuIV7n4hrGWzKBG1/KNveJf+1PUKox8QOffB6AxqX63/9gbSuxl37besh2jUnDvX
zGFXxCBOVpcdTzb0EtBqm/MKPsptmlvhfKQLGLFG5D5MrEivTbTuGrywafA3cAnoc/hjWvEIK+Mm
KUjDHMtlDEvqfkt0UsBevW+ybarF1AO/2Q6yLpYU9/04R4dkqwfMbOoNXGSpiMEbsXBD5DHKRuQS
AddafK0BFocmQWWXpWGgdLHqnn6fFi0K5/ct/rk2u4cLqhkieMgbmogvcqJx/MSWirGHvZLJWhdq
B0eFX1O3hlBE2EW8qkcwNBJ8r7GBIWmf12RPYSBMoGqMakyTYe9uvGCb+zHBrX2o88GiGXwbg4GU
voZbDC/AXPVv9u11ErzJQKpV9S4Ai2UHaAsKOvEKd0LYoqLIvqURGmn0VnR9IrMOhn9X0UnYMIrN
aYNuig9m+1ZZ2vmerHN3cQY56kkM9dq+bhutezhBwNoXdrERPAphDyo5hUqs9KrAvUYmfyQL64f7
dNtx8ZMRWTcDz+wFzfwsTaKYooJaFsYYLAEZaz+GHfzXrxBY6bb7nroQXW2yQFttxzPzYmtwt4if
xQIkp4DIGlHrD6oCcGaMjfn4Ekc6TApZzVH7A3efBA7GgEwNtphhjzo/dSupxSvgWZO+tj4GTSgd
yBDd7VFAu4dQum7/q+nVsIIxY4KBP00IWnnpRwk73FGH7fRVBjohFOmtq0WUxZqn4xOB3WH4g7dV
lcBOHlbgdemctdEdHDT58K11wkc5NO8J2Oi1Q9aHtDPsQ39Wi6u7OuumLvkRMTGNX8Eu32WO1yWc
XeB5DP4RqL45wf88BPzn0Bq732o6ev8Kg9MQ9rkwudY/W45tflN3dH9aUlJfCZ2S9kNi4Id5IUkz
yk8wpN72ZweCBw3wEg3dgKR4UyIWt7Nb+v5Xh5cbed+KiflyGFpVlRNNQ3O/TmkMd27OOP0jEZSn
f4Wuq55AIQ/u8Iy0/wS1RWeti+qihkBQUGzNnrg7eEjY/QbiQewbrBZ5WowKTMePsZeqf4IVbxPe
uqFZ/SWYZLvdpN4QUcZi68hXIqqu+iSntB7zEaa30ERsCVx/s1SL2d7ZfY7MI9zFF3LLRjGqzzDu
qIYPa5TG8kpkN8QF/CUtcqeLEiOvwE+H5nFKrfipoAnQ5xVahu6D3IhBKpHD5i4iGhZTFwSvVfa+
ayFwfK3qdQS9Joht/SqTOeW3Gra9IluqwIgfUqbtmMMWs4M5LKyWKwKjI86221nBDbdYHCUBvGF7
GsIYd3fjHwx+oqktIlKHkDPcMIsmqGeTtVsAT+X+TZIng6Dd3j1NDsS0SzQa950S7wTs1eoeupyw
ghCPKJfqvyuEMExmlaQ6F9pFw1c/ofcKgSOtIXkG7/d9b27dApbsq4c/nakyOS3xhny/j24YYBeK
YxpmxHFn559duCz1Jyv39B4+HAanQgfJmvSTwlBvX3NcVnOB4yKeOy+9ozrKQADto1KlYdpdrK2Z
8lkdLsl+77a5Rutig5dVekMqj0IRdDYpb2dYrQXZbpomeBFRB6dWycUaFDOxYVrEft/bL4bsrL2x
y+7SctVDUBWTo5V/YHDMeSbh3DYvaB9R/+Ymq5b0Cun4erlLO1xjnjz6YrDG7RocektVRRPA3lxu
DzD8bLt82E245Hw0cQDygpkrGAoTbKPwE2zsNRgZPV+W52YjMb0Z8G7cPg2Qu4PFKKzj4aIDcfFs
ciYNb0OWzsuHaJ6C/k/abIl6gPM4XMuzXmol/2Iq2bEdNHTb5stQJ42FP/u+tZdId3z+LOB+Xd3N
ddOyWzBphXpcYXgcopZYiRIFzJlY9fcOvWQIm8+yjW7moalrAJxBw8JGSSCmdCfbxY83cAhnAA5T
AInJZR5hfZjZxff0pQ/S5M5qlX5JaIeGL2TSo+qVh1IFvwC1f3kDvd5ASoX66+JN/AL45/ZrmCfi
ijDAAZjbtu9+jSDXfNGgYUQ3Auk5zGw6wak+dP3XzvC2gBxy8wm3Gmgk7SSAIaEyu47zdKPY+prA
sOHJjpuF0ziKNRgt49nwWi8BLRxMsylUPT+KuLfuUe3U86Jp2jl60emUBFc5BGMut4HCbnsh2AYa
dsFkjfb5u2kprmVJCyGVfMFd8LFdwPt8lhxqigVgTtW9wz887rWqiwa1E3oLtGNbAVt6/60zpl5y
DWqbf4AkIPtTGrNlvBWPUnfk1s5zwOAju4/sdgIC6yaNEw5LaQ0xGJki6l9JiFiEs3JgsR9UlFOK
c5+kbdMXyDrz9LQHa3KxSdrnK6kexjbQn6HZaz/EK1J8ESk4DzfT8HMncsq8rprv8FZpH7jzUDt3
M55EbjphPEfFsWyDLwisspevU1iDPopCa48gX7hAcRBafR32QTa4gL9SeMXQonFj2P9MLEO+D8Dd
ux/bGZD1FqDh+j5ly2Z/AV+zNFmKV9a9IAG10X0SL/v2V9xrd63tAuhyJiHQ/yGZFiHzaQvk+FEq
JMPvbNBVZuZgZDLXnV+hqAITdjVknYnH+m6n4WIKYI6WtXSz0I9Ooxj81S/xM1t2HRZ9G9YaSyVB
qYcJ9FQ903GstiuAkX3/CZi1pX2BeIJ4kKSpbKkn7/1TDPWGsTAbHuZvOaRybKZX6mjGtmmS39be
1OR7I5n90DI6PY/wMpeZgwT7bPEIsW/i5xA2U/iywJAx+MbwFBZ85bAdhoICXO8isGi5EpHP48ZY
mtcjHGjvZLObfJrWGP1usa5VHu+RvSbL2rYlLif7+OiAiXlOcdjGJrOwlS/SOnqiqe5zH8Mx0VSA
5SF/r1nQrhXgx3LNqdnjyybS5tbrJq9c/4eGfVkWb427dcDRtUP/FWg8n3s28JxK3gmImzjYJZgh
VTi+QOhK2opApG31Ra34iMp+HuE7aNPwoemXwBfSSHITOeBvfYVHUd6L5RKC95srZaasYRGEI4zo
P6Pq/S666MMawpghXBCi3L8hsTXdUH+Kb3WTPlqW5sMUIjLCkJSyU7bP97bF61FA+Euo3XQLj7HO
ZGGrWNnxMc1XUFyfZ6KSu6CNe5OTenjCPWOxJVVxJCy+GdHT0ygnCfp6CCnY65i2anhkenQBzgoo
LNynomZFO0xw+o7ChtsPIZzHIeiMh/v0lSe9k1erYL30PFHJviUzbIOKmVfoLSVNsIgn349VfCWm
dfQDHjRZ/2lexP4h4kqF5aiGIdiy+a190XNkXDAugIFMShuOuJvsfZ3eV0iZ45YnnNfPHsiqIN8E
ovfTvLsJhHvFQupyyGRWXR6nYTN+6Gb0MLF4tZouzIO3ra6gQIaXpGJ9XxhS0TEPG6nCR76Ob07B
Yn4rrhNAd2Wdp4mNaKHXiYQrBgFnvNdLfGnhAz5E2a5BjX0dwaBkX+pZDA+mX1HW57JugzxsIT2I
rZtsNoudQJKgK7Q1bmrhRhSV8UZwF6wXvORCJ8A4eCwxHiy3DSZDPq4DAjOnkZiKzsu1h684zpM/
ImKcvdK4UyE8cAzE9ULesKTwsZI/UxvV2czC/bom6/at7ytJceWJqnZ+WoHWQ8YzKOmbO9aMDm//
lf+Q+Dfj3d3s7H5Oko5cEjgnbSjfUOoWZucs+uKUDerbTvTR8rqqKrSferOGOd7mJvrdq8rZPNqa
oBg7+Tnd1jWzY/C378DiGvDSk5mtlTdyGSHswsHrR7HH8n1f0jGLcSGfAPvtXhZD6A3tqCu3YU0v
TsfsvgO6/6tCQZVvvv1RQ8j6Q4iW1rMMqahhU7C8RM7eDQNOhrvE1f6vcGzDL1MfJfKGNhL0gr2d
9/RxCqh5Jg76w5C/jx6hHLpmifBQUVnJXqJsmb7UaDmZZxuMAJgvW5yvASAXVRB9SZJ+zvyQPOIZ
EhoD8NxlJptJfY8UZ2+9SehnZPf60tFWwDxdbwuwNzA7oZEL8trBAaLoEDpYn9UhZ1TNTbPG9QUb
A4ZhovZ3u0j+SpJ6+cgp53eCdNhwTJm8IeKjioz+HO5q+5CIsf1Yk3EGkGpVXTdlG2lSN2c17m/+
6mG+6G+EpfUXEW7j3dL6JC3afhK53td9u/amje48ALn8swuS+KVWDiifgi59HNxUOrZOZRViJYHw
g5fkr2ap/PI5ioTwmW30lgCcHFrni+ZN4eJW+W2HEFBiQj/CK3qaZuyyrWFDW9TChsGdDTn0BUCU
duTOyLBKn+Zgm5erhXIF+bILRUWeem6X+5WPUf0ddzE9wTSDBvRmbMaGP7SbVbAvrnuL1BqOJvnC
VjWSDxNb2XiB8IjvIbIxC3k7BDZVfwSITJiwRb6JmuL/qPuy5kiRdMu/cq2fLzUO+Dp2ux+ACEUo
tCulVOoFU0pKdhxwHMf59XOierlWOV3dM2XzMtbVZpWl1BYBzved1UmnbeIBnOc7NVtRpVOLqdsl
eRzEcZt45m31vkoWj1fLqpftO2rWHAb8cpYMT+8WNzIbkhoWuHqHXKg8uphkW9X3awg0a6d7Gnf7
WeDgy7CjF+I4ngWlu1F0UXwLm1jNTlCEx2EWqpWpYwgj4PqjwlO0u7VmlgNJvSqW8tKMJiY8QUSO
xPy31VHr7wH2iAi4DkTI28mY1uAkKnuBGWrocOs/NoBf3LeGNepINUjf2HROfAtN3ASvHSQDAH5W
zdAhClqlTHF1YPJPcrs0aICZ7JotXTHJrxwpFfOzdCWRL8aMKqozJsYAw0res2B55G6r1yIJokjE
mHLyqUtVHrfRjdnk6n/QvFbtx1TBn7mTNYo4H3xbrgoRGkxPd2gtZ8266xfkFV+oKoj0Hcf9iTOY
xNN5QEA9kgD8XfYw6h/qmJTuEDdlQ7qMbtM66aTlnBcoNtDYqLG+1GPqMaRisMbcM7v7esaI6C5U
UzTTc2sCvex1HczqaIyyDO/YptyUjVG7Lq+NYnDX8bJR5nV2zbjsh4J0QaoaG56qsch5OkLaMV/5
uqYF3hJRwd5qwBul07CM2LBGjoCkZ7shVRqW/zG/0kU0Xrh8lQ9jHPnZJDPbtuHWt22bTGi7TWBz
LGyMxjxZ6713EuOLxMbiDjVZ+S7iGw2SUlmRmNlhiE5mOztzL0Inyh8LGnvkbmsIKTPukOmlk8Kg
OuWQY3u8qpA4h0svDrv4Mq9RO3waCq+/KpyhUxbPMw3bhFRQ8jybdqsD7F2eBBfrhov7QkQsFJcz
Hjr1m3NxdYHNNlTfNGZ8UaZMFaR6QMdaiVmoDjte2QRXGotTicPaA6QI4AfdRBlWN7J2ZEsn3PVP
Tci6XZtXvE8sy+2lJgDmrgHDxexO9itvLt0yqe8AGF9Q/TJHHE1BHM4Gjeqj6KGPivwVMS1YNYoO
Z2VVT831PBMF6wNyc9yxFbJMh82jRwduJXKoxBS31+Mcm/Z6yq052WHQ9Rt6z+fPYGyMyVYb4L2k
q3hu7HmvaBrZP7Qrdc8cY82cFduI7RNyvXlNWie6PTz4iif14ApMKGDgF3Q4yhU0BI5DA9hyrm8c
zFMoFpVnABN5BtNz4zaRRAzGiiMYImWu4lGOwV0soE2F1k30xXJceFHMLd4U64lBUEFeV7uVxLI+
zw68ui/GSvFdCFPW+GPF+rOkQQlA9hURJCh5npg0dNdj+YtwfVbR41Rhw77wfW2SqMYpOiSLnVDO
WES2fJesM9Fz7Gy5pL4zIfZ3QdtlTepFtsG3qgrz7/I8ER3kivCEJ8+Hz7lpZ3okgDrCIh072tiD
QtWNTBWfuk/NcN8mEk00KdpuCN21ispfMe0m3vAieLlDbGtOsZxLEu/XSDjxMhSBgq2+UjkA70B1
CPwyA5I3MoxBnbtkXOv3tl2RZghArqz7ZwQQqhqTd+niQz1T/wFEqNhOUxvln13Zboqh1t4v0VVX
Ojo+BTnh7DNEEwz7AGJSAvCrC3al9NTgACGlT6MiHN3dpHIxwK4EypQWvCB3VcA5SBpMNuTEHHJy
92qZeJSt80bi3cIXLCNtZ9dHRH2H9OswqeU+CKj5KnMRPkHSNG8XOoe37RBo4D1r263LjlOJnOqt
XoaveM2bUx82UGvyGr3yiO6h+qhLpcaUDVjckiHImxcY0NdkZPAkDgN1/DStQ3AnuFuvudpKudc5
EkV2LfPrxYi2lItwaMmRomocB18fm+cSW4y/HQoNU/yyIMYqYSNW1kdnkVz8ilwcwA3GO1q+gPFA
3BBfPF6HyNU1jgUVh7HGIIKNCJDo/FSuHGNpDIQME1ZFahYg9RjdEtkEdwfbMVkADnQ20qjfEdNW
XUQDGZ7RKlA3D5HUyDZYUSzyUOEHSeLqPJ+nOLv97JIJkG98i2lQ0DQe8OM8aZ07va/HvC7TiIrB
fT9LuI+6b7vutAqxtfgeTWAesC+79jYuhDthvKzivZRDoA9QBgt3D4al3+GY6Pv9xFhtsqhc2hAq
UPQd77QjOEQQ+3KJ9wIoWz4wPQBActDiL97PDyYo6yXtmQ3byyBYuu0CqXrbR8DQBpa0aDw9FZte
cfvkEi9H48iuUdRizZzdZaxDzLFl1Z/8ULIHiPJHGF8QWwr4DvkjMRX5S7DBJbGXMH75J8Cn64Kn
kSHhxyynIhKodmo2AF6mtUN/7EG8Va/lNpouxTuFHAfZlNgFcGK2S5eWYz4glh+ZXOoayX8ScI3j
gz2umo7yQqDaHo2/+cJllQQMaZ57p+LzTRjUS1FgfR+xvOHwabJ6M8odZ3iNVBLpdW5xG4PG/bR4
gObHYZpJkS0IiicQGHcRDZ81xZiWLU5NZSrowmFhm7lvniuO9KWMANSoXlpAdDTpeluWT2TdcHoU
QcDDSy7CjqWditoo0wB5l1T3CxDbpOR+LbIanllyS4dxkvfouamWxCPcfNhZnzPsw9FGMcaoIZzf
gwllIQmDg0ndo6JpERelH5x45/il3FeDKZVfMRO2IqWtaKK7tnAEWeADdo2yMl334JFL0eyj2pDO
JwwZEgtw+bLfioS2M1JjcFGvxR4kichH9MUrk1+XmlTbMaRk7a/VAPoh4UPsUAMwlNMnYXFV3kRb
3kNul5OmP6CPIYjuYAcWHPfUFG8OtGbvhz1qSd20h4Bz6FKQhcx+711nAvR+brM8Bi0AwhfSdud3
iGOvysJJDTU2e2x73Y0FLN6ksA3NxiaIGAqjE+ERw07L5qA/BChJLr/3Q6PWLOc8ny8czmuXTWwY
ml0LWdaYRShamptknDpf7rFmtNiXKVIFoSluz613KAHUWV1War3MZyJkCvtToViGgBGCG6rKO8g0
wPDr4pIva7ylAIsHevA91RChjBjwEtALYZPAB73V2YjLoN3T1Ybjp6hY0wZYIEI6x6hxRjbPj6Hp
WtgUGxC/Mx6mHYZFmgbtpC54NER+PTahjOWznVBQdOWAMqwDfvGK1hQzyBrrWyaqdv0a4LdRmJkA
hWi7P4e0Y/td5LbQG3te3E95oJsVExhk4MhN83lR3PouNNhYJhtz3OC0AQorUlCIzM0JMZ3q3yuP
pR6SVS868jnNSzBiGBAMW5OeYdldUMKkp0ujtJW3DIdHgXlR1ttHU4Jke61rp5s9LWgfACUah7hH
xTifqnuKmR/3cqQEZfsBo9H4WQ6UOZnMoUIIuRPUyi8hEOcKrUagtebvCinFzfMQWB3c6QI85v2i
6tEgiMPLNkrFMiKuG27QYWqPZQc6FxcJHeL9JLD98B3qQe14grG1YC7dQI3qDuGDk6hERhif5ckN
IEivMGJLfoWxiJrHvq2b6VIUsdPHwLZF9xoTAvCKn2e2vdVdYJNWRC640gSha/eBNbbCGYe6zVRh
PO533nZyuqnMDP9Wx4hYvmwtlLqpJAbcZRW3PZKTpiKY3yU3Q/4lBnKaRj1qO+pluww2tNJjZEVc
Z3t0QxF7zFNobk9Dsc724HWv4sME8shdtA3fyHNYzoxdVg0I7nQgHXQtO9jkyQTkowd/BVbLrCzY
j1MU2TTmXR0kuOeu+WDOQG3PkPqyJyEcA+O+CkLQmLwHc+mTFs2BMvHjOrBsKgWjh3m1ajsMdA1I
j6TCyFmVNHGBCkBAE2F9xcLJmGdmUBbwKQpquysMtpXYt6y06tE5MI5ZWwD8hukWOsu7qu9bfsqL
tm8encQLc/KRbMwlsWiKAowH48VFY/zG7moruuJyrSfVPGHbA8YKPB3T8gi8TXYgYiiiByuSWtzM
Q5Ai0ob7IQO9LaTaN1C5npO5xTcEcxITpkoh17XbdWA4jT1iAJvwws6iHqY7PKd7UCnQmIEhxuym
/GOMlx2eQcXKZnsCKQjYd8GdvFfbJq4Y4IjgFAU58PWEE4QyRmd2WkYXpOZ8uGhqMbKrrdUIFAgj
r+dvrrIKwHZjkYizn4th9WUSOjAUoO4jaAnJaOSSciAc5rVbqIzuNNJETLQ/JxiHADZWtkggDJta
6lR1zjWZ76ZzUeJs+A2bctofKQzq7jD2g42zYvFDfxUZxC8la96Q8Ei3gcVXgQnDYA/Sfa6yVhYK
W+cwmgGzUdxV8dsqaktP+VbU6wPoFjqDRyrzafuIexYX34dGk/ZIYnh3j6RyfrxGDMY0f2mRsY6p
pmd0vQppYPwPP7J6uKoW24ndZpkEMqgwiCRgsC3IwgqBjzwfZ3ptSWdcOns04R4n/Ah1ZrcoalKY
PThEIJSe9eKL3CtI9W/aBVXXT8Q1hbme5i3sLwV6HLfz+yxymHfU7Je0MoLW3wEpBsBlmQwGA+wc
m0xqelzn3Q4zdYNHI47Q85bvpsHdqmBa4tQHQTjhNpHjBP/PwM6vnRoAYmGGmJi6NWJpA+RnVKL6
sOcn44ewQKERjsCK46iVD8GqYJx6jKcpmnHXFawb52SQBjEBQJjQfCbAFJAsjlgAvVhcjPlNVIrZ
7XGAItxzaftq+ZzrdViv9CY69nVaLadYW8baXnpA9etXKbphuT2HksYH09k86ZDeNCaYQ4s162NQ
V3jagpG/k94rcWlKWGduQPp1SHDAVLwB2RobgFYMTayUzW/WBqNM4JSLHND+oQGeB431w0jauMyW
BS3jDzWkungiojQGYaRqkbl6FgNRsE70BAQtAOB8GvWcVDCw0kRLCGPiFGKOyX4CRyqAFgOvIfMb
wIqtChI+Y3CtE4bzdd6SotWwLyVoXcDGuV/hd0bbVb9SXn5DZAA4m8Q6tDKNF90ys6pO4ZHNV1D0
JYK/wmyKS2iTsv8004y86YDJC7Cu8ZwSSNwAb0ogXimSv+OnGJ8dnBZXFsNRlb/izFi8V3ASPYJQ
b3Vkph1wgs3CNRDkwfE/c7uS1RvaHpA8v64Z4TUwtM2X7Bbka28zniPN4I9J8n5uU+Se9p3uTbsj
6qWmX/jyx9wiPydksTZeVkzd7S6uHiTgior9QU/Yzy2KGvGjKq+E2OMBSYAhqYVcG5zT5t+Y0n8n
gS0Of5IqAwmLZkgswYwEuP/GUlfzqXOBRqingdwMOPVSo+dCqDG6Ww2QW6xWdUBS0CV4n/61JvAs
oP1n8rmflJLFCvC7Ciax16jnbbMKLq1rqGHHFJMaqHTQ4PLfRGf8jjrw52StaTS41OKY75FwMYrH
2evcZkNRYUt3eCYhbhd5Ji3m0dX3/+YV/h3V8M9xWzUEj3iORGzPJUpmZuQo7UZAzf/mF/q9r/6T
nHJARaURpWKQQnXfmyl8dnLI/5gS/Oe8LQzoYzcUOduDf8aqMPljZdv4D37xnySTcxjOvbac7QFB
76BEBu8RAnP81xfU770qP+md8xXkIlMV3xckMHiaL3kSlnju/7Gv/pPYOWqGGHI3vC7R1iFselao
Td3047/+4r93hUa/lWrzCQzqsNa4XEqhog8DNMkhfN9HKMqSUTckg4W94ADXHhv+UN8k8kV/+y1L
WTiBECK2R78v+0rHydzUIYDVf/0L/Rp0+E/u7p9Tt0TtYwBCBd13UpXAnlXvHbgV/O/ThzN/ppi5
8V96Gvb8ohrqL/VWfQlxpbFDbipbYkspyh3qRj/WJS6HKJkFhrG//nT/4339n8Wnvvvrz2H+8l/4
87sesOYX5fzTH//yRXf457/On/OPv/Pbz/jLxae+ees+zc9/6Tefg6/7t++bvc1vv/nDDhP57O/t
5+QfPo1t51+/Pn7C89/8P/3gf3z++lW++OHzz396++igH8G6M1Xv85/+9qHjx5//FPLoHKf5j47k
83f424fPv8Kf/3R6m3r8t+btn3zW55uZ//wnIX9hLOKSKK4iFN+de8nc568fob8Q9B0CgAgJwVR5
7lnsUeRb4vvKXyiDm5hgeA6FEOd8aKPtrx8KfzlLgZTCRyj+BUEHf//9f/MO/fc79h+97e40RArm
z39Sv3laCFTqAOYAD40oBnyl/y3EiRsWDLj55h1WIgAF/hY4849Q9vsFCFSQz/eLbn6MdP53thv5
a3LHf1/J+M7Q/sE2EkrAvgy/y0/3aFGyeONba3c8VxMixwVJsNxSCFbZEhbHiCBzHlMa5bBUV8H2
sJphbY8t5HM3VWiGH5Qpv0JyDRV00sPH+qKl16c6opFOxgqTdlYUTNWAC7y8o+0IBtmSpdzHLI9S
qPM15L+LuAyKGSccRAYbpNo5ooN8ARMcn25REMQzHsfvNSn6zDZw2wCFTeegBAc29g++QwDtXJAd
DyJygs+EJHSd6gcUUEKMseI2g3QzCAFwhc2NQPG3SOxauxuQCF8KJfH9cr8aFD7y7t4zvWuG+qpG
JP51M+ClWNUWbmm+Emi0qwZwADSLVZN2elzeYx7Qp1kY6LONDYvbSqjpivXA78LK50kE9qeDZcdD
gAAONInbuniuXKgekNa/7vKtHKBw0Rehi+w9ODGa5YBMXgAnxkUK2VkALV0DtDleAnnrMOv/yNcI
8eq9xhmSFvWsPubBmWgHyWSQFJMiTyvZDP4VMlaeofa9fDCg2lqcRr7BMhEVNWDrxjuAtrI8oZvT
nRw6DK8igONpHDB+s1YdvQWIV5W7qPHsbgwakXJqyFVlVpvaYe3v1sIV9pyqNffJNooZmGXXK6Dx
eX+hqV2vllrOiLXNEXM21Wpfo1Lg1K/L8DT2UgAMHkxQZOC29HMELSgI9ECCammwe10AElT6rgBO
WqOwoumA2nk759nSj11KzaDmZIFS+cAJqYZUl2R7Bl8Leyr4omKeMWOFoKQGFHnd4u+5MYlcH36y
QDCyK+zS7xY2q7uSO6z2BIIMltpzsjMLoRjBlk050GNdLxfFQmBVMCSKL7A0YOLXiEJ8Zn4R226r
ke2Y8aXPk3ydpTwLLJFLr8Xgj3lnxFlQwIZra8v5dewjXEjNSF4KosvPfBbDO16Z6sE0vbpF/kIP
mNG3vt9V1JYvmOgRP1bZqgDw2qPKhJNwueORxXfZojI8YJFRc+pbQV+ROW4u+VbzNc3RiJon1VKX
fVbGod9h5Iv2tWn9Y6S3+KEPJSQiLoyghqu7M1wHRGB9HzvBkQ1auOF+yUP1aqQuv04VXr0dlZO+
Vm3bgBlQBX9eEF2XCGvDFRtotb51ejZPIPvaKIn6ib+NVT32ySCCJgvDibOUt/VE0jEcw8/AVOEj
pCvd88JqKCHXWLwA8IwgLIxbyKcjF5MvBchwwLXh0gDM7ln3iAoXujPeQh9WjMXQJTnEISYzse3i
fVVKyE751GKb4ytiiIoSTP2uJJG8CEtwepAObVBxIsbygAV4WSDtKqcHiH5GqHIK0p62pkGSlPY5
ThGE6hYu6VoX3HpYDzt47WTzDEMVZiFCdH0G9IR+JwRQWcZZ3B228QwQhBCAQcexoGPVYvNYIKPr
ABoOtazvAshj7yKokkDoKCjI0q0P3X2lZfyMt5QlGlEhoHHlwHc5cmAfQXWXGQWhtWMx6+7bsKp3
22A4Twa+ji8QAWhIx3AMfXOE8lcc5mfRz9AHZWKgoWAplV2g0nGB+Qa4zwCIIZDduiW4yec4hR7H
H4NhvrQF95BKylpBWbX0OBYWqId11gTbcgM60D23UJVt6UZbkKT5oqLhQCIVfatms7C0sIwNOxIG
8FSBAqyvoSWyd1ihhyfpVwa4JF+E3EH4R19ctw0fY7FNbdaVFkd6RSCHTGfo0bZ0aMuNJYWcfHEM
8wDcDiqDm5uu70h5pxFHXO4oV/GlBgNcXpgWavJLD/y0gCAgxN016a6CgnisgzeXT2ue+iKHLbtH
bN7e9AYOOAdEZ09jGLQyUM9wtkCoFtAUF860ZCOQbhAZOugglnYErc25BroBz4LBXwkZK5N1kvZq
MoCAJJTelwoUZTpEMr/GlTS9noGE6wCS0GdbTx0UyEtz2moAfHjO8fbAS48naNNb/xVuMBx60Ea7
GzqDR4foCic1mCwoxqDvGsckZlR86J7zx/WMMVWUIIzJDaSBuMuK6Ye3S3mPat+hTKu+RkYEUe5G
di7c4xddgBjp7muvi+myQNhvhYZ1PHYKZKY1Ce+3Uxch9CYQoPlhNoh3MX7yN4i2b6wrc0TzE+aT
DePXd+xG7Q3y4o3bAVMFUdEgFaVKEfUoyCEvPNihxsr8jRRejInlCKi50ty3INz4Un4lkD3ijT4r
fFK5rtAsY1eExCov/Qv8ffwLjt8BmGnELwpgJN/Q3xpe8ahYqxTofPsNxLECkm82wZOC8K2AMlsA
po3AiqjEeHg/Ug7c8NVZNt9RESw3+ZpHd0QY9hl7yMNkXm1PDDfSu+JBTtOZ8Gq/6vYiArc5pFLP
OWR87Tx9bNUCpwUbjWAAeEFent+06L6io33UOrRHJMg27dW4LOIbA0P3Y2tyZCyE5bgAgG0bKLxs
XULcn8xwA9HjttJlhAsoly8+HPgbni7VPQ/DcsWxBQvNmkQWgslMz0MwE6SjNuIWZgE9phA60xUC
Dchz0iCeaAZ5EcvWuDW4CSD8X01Qv8GWkt/oRX9duqnM+ilfs7IOIQ3rDPgpDAbjlto5EMvJl5Q/
8i0+R9541kK5ltN6P5SoDss6vBJhl/tpZwFyQrQfyfcxmuNTX3IgrasIiynNtTKHEUzklaUhMPB8
fGrWmH6XTaTagyC4zHYqMtBnhBGGhIRaMf+Q6AOC8t4KGKwoXDYPgNSLfG9R/eWRpFrkJitXW+Pu
jC1E/JDNTLhoFnj44NSpG4hE7Rrok10o/QpJO66oLux7DEItxUOf4LE3tQQaIrmhRCjBAz78MTV5
rnFOt8VLhbafLQ0sXW/hITJRRuCz25WVLzpopEQYXzVr5y+rsQq+59UEnqJiFNHyzSRJOrBmfj1n
UYDDsFXwWgRc8xR1xfXb6mKcAirq4BtBl0j4iHo0Sg/FAq0MHlSbe3Lgt/EwhmrVHD3MbSrBJeDy
tKlrX1x7sMkPBF4YuW8daMqkghFtSm3cj8eZR+Kjy7EGrzRPpWrabBqhLY7nkO/ZQsuvbo1kwoIN
E9uEKLyk6YyGJAqCS/gBsfyj72yrwYUF7z4shm+Epf3M+hQ4ZATLMujZYpbdnlaBT+D+gGNxG/DN
hiK6hbK2wPHAyqyLFwLu2yPAdIVJAhqvOvG1pPf1EASQj/ZyD4Sz3QmVUzxyl/wOLDNoZmHltkcX
4Ds8dOFXXInxD2Dz9W4CF4c7TAt1J+w0XdXlChLL16142EJf6R10MuVjgKag68g6vH64KZ4hKsJx
Bd4VsfnS1P5rTqX5Ami2JFm1sdVnkHhCyAyVpP0BcYZ9p+XScyDGpuxSHefEpB22mx+xNMuUbkFZ
fqGDh6pYm4heOwNSrIIFo07hAllt0lSuL7PQevejCsSaDdvYPTqwDcDce8QeZaBJBfAb5EthqJzn
NTpY2JzAkDWrv6S4EDH0tnByOo8nLWnKUoNl93GJx1g/tjdAx2yXNVC0kCOb2mlXhLx6HJoxeNAe
jtJNQAAE88gm0YY1iZ2LpEu1qmNU7IzWEagoeHDZtDk0m6sHXoKLmKsvOl+QaRXnHpMgHpTtmBXT
0sKOHYKSToqNl6ALkcdpsoB6vLSC6qcQ1Rz7ATIMvrPNQE6QJJfLDh4tZdKCmfYrtHXKXIKlLD8b
UUxlAk8xpqIeIdcdqHXQzbDuRfqZ2Lj94gyRH1FX6IPzfh2OFpTcS4/NGNo69MC91VQXZI81lt06
34DWiIO+hWKiIOEJQk2MhwrQyIRXWcoY6oic4nCgIcQ8VOvxfpIOypK5w2WYTNWGAdtCVJMaOpG7
SMDccGol6OW9nyj5At19nEBM/9lD2CsSyAVLmB5DkfNk6YK6ODBeQEsxQeKhZ5hmoUmFIPCygmbn
EiFquOCgbGmOc82mOxMXqCOEQAh+XQrVULKsQ31RRZQcnSzYkAa6/uDCkCmJRQWWXE3sntf9KZQb
SdyoYU6ECXEtm6dy4x3stCHfQY5y0YMHuKh0MGcRssYSF/FbgxvgtgpyufN8HlLRUoK9AePHpGEb
TbyYG0g5NiwWW1VnpW0h118c2YNgqS76MezvHZ27u85POptDTI0x5O5Tjm/jaXul+7DaBZBgwksE
w6lfa34bK2b2CFA6WDzYYGp0u8I07q7nE3kmkKsgsInU4J4n87XPFxiNqog/LFzKHSQVfs/69VaU
weqyiFl+gLJFHXOBWhnMJ1Gx4IRSJFP5WJ3CsEG01FTJbUcmOB5LqdXltkwO9thc5RCry/5TGnGB
HjvzY/Blc1cssADOS3+WTy7yUpRR/IJCxOJD4gGaCrxAdmpBEc3UkhG+4LxkO3zFJrjbeCxEuoK4
wsRbmuFLBxXOIYL5FcwaKLUvcVcGpzbvIaMHxXMQvFyeBjBIrznk6hCREx/8WKzozWvcYA3CAFCB
Yu1zCTH7VDdO4iSFTWSuoJcEUDy0HwFsP1c+LDFZLqXCA6xeQ4JpYPCN20MlCEsrLAtIUqay3ody
tMiqdQt2HAJzWWqrUOdYMzEpZM35mTnIoWJIOkErbCId/PEZZiRzieoDHDszfrRvyLnZFigxq5xk
6xrgolhItLED67AmQKobw5ofaUMbCOptbJO4D/nrDI3z58CqKAfNrRqfSSPVUS1qVQfYNUyRxn2J
IRrlkPxTwsiYVUByTsYZd+PrdRMpJLMYTC1CU97hIp51QqGxRIM31YfZxvEDncnSwWNNcCSi4cBl
BYhfD+bTwHNddcg6v6iqHMt53fZLBPVcRK7sNAyHdl4wPc0S0PsefMv8PvtNzhe/gn7/r5HP6+p9
0kb/mH+GPn+Dlv5/hY/iusKR9C8x0rQs3+a5MsXbVP4WJv3HJ/8VKpX0FwrIE1iojKF6gDzq71Cp
JL9EjCnFBaEhCdn5I3+DSiP6S0iikChFFDxR/IzX/h0qFb8IKoGUchriUwGj/t9ApfAX/QyWwiNP
Ab1GMlLwr/zMQpG8Xhr8f93jKVdG+zVEm68zdQQ2XvUbXHMDrIa7qQnh019QhYoDUYBpyOgKwCmZ
+UxTp3h01TtosLTVyByy8E5cMSHaRwwIwRcW5uURefcAX7q+PE0dtFfQS6J9B/HjaidiPDKwZpYf
SyzhEFC+lWU2l3F5yFfePm8FRJlpjkiaUxH2iI0oAUynocs94A+NjNBpO2/8HuPKAepNzKQRGPed
RazSCQ6wPoWtgkR7ry28pvl6RrZE6wM8UyI33lTaYxq27UYec1a1LzFCTh91pPuMk6j+Psrz9NmO
HTwaAWwZhVbsFQ5rAQ+Cnd5chIQMFTZHVkcAOCAFh1SrDhtY3nFgghY17e2wNfWuD/Dq9NF6KghC
iEIknaVVPEX7kLRFSm01ZJvm4XcJoXcHUNLmIDNk1VyNJW++O4hx1+R/sXdmy5EqXZZ+lX4BysAB
By47ICKISRGapbzBlEol8wzO8PT1xamqturfrM2679vO3clJUoD73muv9e08Lrw/ca3Fr0Jm5Cmz
eymJmKwJI4iFqoLB1qetZ+b3VEOKZSGLxTHjA/DHnHzgIDN1muvubUkrnBqOmFPOyZ6Dr8gqvfbX
ua22iYVKGhABcS6IRdlXWlnljy4i3dt3+FmwZlSqh9oPJ/68erhiGrvXcHKUK+W3pwZWGsrqXulo
JhKLIGRxGdzJO85e1XwmfdQTox2LRd/IOSVuaDrEbuAkJB9lUVox+opIQuQZjQrVrEgqdRPJNYLa
FDyL3bECuo4674SNmdxSgYngD44r4n0m9smQlsPDisqhielaots1mMZQQlxUsILH+nWwTHHL08w6
R3LsX5Iqqb9i3UwQv4aq9U5DzKPok41rUPPs5bP3ktoIbBp34AFZ1/wyRgAa9wYfkD2Uqu7ZcEzv
ZlkGafO1mbxzltf9rUSGaJE+SYURana7R5cJ/VtvaSU1cKlrP5AB2ATjou19kKEvf8tWsvlwxk20
qYU3vbCfg1IkHkp3htiSJUs4CeqGjdKS6jTgzaQBIpemDXOLVjdNbx5Wmyd7qNeDaVT39zZvQ2IK
mvKtBhltozOUCdrYZg1HRDP+O+bluv/RiO7Q6oqiDXVajm6LvdaFwpHKW6HZWrlByp7197hd9A/J
I7fgkarXvReBu6XNrPmqzYVul0iITsiPLJDBEMGNw5VE8oYcC6gBsX5O8byFj+WbJfukauW5qa/n
WffbhhGPHd6w5s+Z4HjQjsmMcbefXuZpbM6Ja0ZhblviWKEmVhs7HvhlzJfblhHD+4oilQRxP1hb
in6gBPNQHx19hexhEibwsb5WO9g1st/MbhQuS7Ln6163NUY1X9ERbpD0u/3YdgjvwoneSByV9H0m
5kEYJtLXjLEXG5YiNi0GlrINkrVieGOtqW745TSX9VZEOU21SNr0JyOn+UoWJTnpuZHH23YwRbHR
LDFhUfQMY9cKs6NhIiP8WZoZdQk+RI1WNCXiTwtjE0SmQVl2hDVpiVH75sBAY2Skybh6M45yfGiJ
0S+bpYK5MpR9/9HrToRuUf1hXXQ2omVwTqsCZ1/i5Qlh0lGz4Yx47as+iOyCNw5fj5fM6t2K4u5s
RknyaSgnY6Rhl+t2JE7T88BGruaX+E9TjOar803wtAjjcvjW29RC+KlUfeQqsVnCnBXtH0vDGU9U
dEQ2qQjWXzAvkpX37Hixg97I2NOk9SORGQsTqLvh+5ROOHpF4mKYig0zyGFz/ICZqAd/ovuoV2Ik
saXKsCu79hjJtLqW/KR0GjJ7TQEgg+ncC1SCJMTxL+jK8RaG5XrvwzKGPdj9SGe3yGsmBT/wBwud
W+9ItEyLe9SHms3OGHIIXK4zh5NXVGAPeN36NU2JMk9t+5nSn1ibxnPdx6HpxBukJQRX2ebirCe1
ePVYKPrh1Jl7dLMixuLtDBqzDiyj12Zwqyubtp1XVo7m/LjB5bW+06vC3C2NkZdBn6oLrYlcfWu2
4jePBUtlMNeO8Vcnz+ue+AoTk4GIzTQgcRf3c5hdveaCYvbBe2uXYWQJm4NhsuULZ1N3VqVHICiq
xc5EHQ3Q8RLbn7VuXTeFlmqJD7TH2GltnZ7xITvvS4b6iC+5vOaZpzPJwpfmQVO5CdeCfrwaxi3j
RPINOEhvY6zj/PTMJjCW8bPRHfNlaJR1ywGvMz/MzJD0iP7S6rX2I7J6ZlIXC4wzZm0eMj1zND9J
reil1GPn5tTpS13r2g15GKvgAtKa8j/Lb1omCO9aTc3O7IVM74b7bk22qV5Vy2bgx5YQks8sGs3C
ZSLJUMVsvlIXdRqnUXx3uODPwWgxhcTHnMMQUzqoYlq/C7JhgYZJvPMJOCRXwFf9Gfees20mmf5K
h+4TH8u6n0dv3kcAiQE+lelXNAKWqN0pf3Kdqdprrb2GtkqqXatNrvRdV9xZJi0yxpiYlS/6XnQX
xy7LX2zZXosNM+LZ3eoMfAqCrrp1KGKYG35vutZhTNLhpV2nOqy0Lrl4uQ5osmesSeOUkfGqSY/r
vcWojAPIr0WpXmyulkdLK5hk9thOwbHgmt7W+tR/QaacLi5kwGzLiZAcVB0lD8RHxLNOcvxmjCjt
zHNt56zHSj4jwi2tX1i5sUfLEfvMnd2HZUWbOFV9RObC05PiIjOn+GoWL/oclzx/Ilbq/e3agvgO
z0BeMylsbHNrtDnJGmPpYG4gFFcFCBQLSdE2+Yg3eFUi3NL0fHSc9fJOs8VUM1+aW86cZdhYvcOK
E7M3zC+pKJqDIYuTN4ajSUd2xK21h9nukpMVZ+xLt7El782EyagPNXqZDqSpelqoJZPvSuONZNKn
npyYHepDXhrXCUQJsxG7H9CWEYlDRk7xXpbF8Bkvef3InIStByImdo7fvj2RxeRdXeMyOzuLuZw7
2ZIg10xtfKSAZfAJeyf5wOtP+L+YFENRK0/MFz2b23dTZM3N6zNcy7JbH1wENoZgtmXNgd12fKId
AgzCQslUwiKDsRlI0D1oKqqOXlPp+271ZuV306Btnd6R37T2A3PCzlq+BuZ8i9+Xlba1lkb9Jo2b
YcM1ewIHeeKF2bhOjyofoAD88122loMT3WrVp6ecFzMb0EkIfLzzcjL9bNOqubnk2DdJW74SjHgq
kjIN5iLuz16ZWLyzkcUDaCkNngDhS19bmgFDq+CDZxer994YHTdIhEuUdfSWgMvhCEZwGcL22WPl
35NX1+gdpWwuNC/FuY+X4kNzI+R4Wfbud76syX7NNRvxVDoEhph1EGlglfovN1305VjPplrC3GNw
yS5fQUSMxOISDtCJvqMi7vZRpUuuK22iuIwbp6k3onO9h4rBWGhwc/1oRi9/WHjYwS3P0A2RanW3
CyTAOOB1ymTnh6i99FV5GLu1usg+Vg0bhu6VkYm7HJVFuIl6M3IveYLdVzxUalxva2oOP+Y/l28H
uGDDD76mhoijpyVZ+t8z8umFqFXzwkz0ZLRxLMEyKPmFZbKdt5PlJub2vuTH84VcUFFWQtlu7kyB
PsUxYWrSYnzOBSGNjV5ZeR6OY7YeZrK+HBrQATP0dGF/AH9i4jq2A7lwdn7D+tD15tvS2iGcEIsu
9djViAtT+94R3vvTt7YXYvE33pShLyvJjTlGvSDvvTOmmdlWWQHV1zxrZX9v1SL5OOl8yju2z2/s
hXk7XF0L3RST/hlcSompXjK9I4YKeoaWIA1lN5GOn3UQRgMj561hJ9Shy12aAA/RNIHZlGvrZ5G9
4hBw4HVUskYjLbO7tjhTywUiMuobS2PXEFvXvboxx2xv630WunaF1XsiGfEU82SGE8az3269lr/u
XfbAv2CWRYCcrD2z53a8lYXRvbNpbiHBY+Ixb7nwfduMGI8avc2vKOYLE9HvU68vzbn2YrgaqZkg
JdUFiV1GOh2YhiGNr6Iu+RZyPCsW70OWPY5e+bcbTGnyupT7qSuYSUOjYn4KCcvvVts+xQloBQwW
mv6S2ZH3NItsZfK/CstHZ5f5KWuBkGxqIujHnrmOCAhdo9qC6CAiObS6r+wq1WhNE2bkhWAPQ9gN
PR8NZbxeestJ4ZQ/DtxIX2kuZ+lXadRHm5lAfL+pDOTPICEXr+6plXm3TkNG2AEcgdp0GdtWUdfl
FrAR+pRgYNXlJA2ZpuJ3nWeSk5SRZbN1xqRz/ULm6YE1af3PHOf1Je5yThININBjazj6a2nfewq4
BEWQudzivu4a3RWQknku5RCFQldVqHKnJ1S4JO0uBjT/Rk5E6Psyk4R7WhX9GjqXtbV3r9Sl8qxW
HHDsr/G7M84M25UzMUP6/2LW/5XZz77vI/o/e/3+Z/Un6b7+x637+vPT/+9K1j9/8n+JWI6EgGd7
NgY917rz1P/T7yf/zZG4/aThUb7wm7Bu/5ffz/s3A0OcA0fQMVwHH+9/SVji30hnkuzjr+OiwGv9
/2D2+xd/+j+eO4dE/N08iPHP/tddQJLTQxks0dp1Yzz1zwn+npfV0aomsGtPXi0H/l6gGcSsKn2u
d7DDs21BTRT8tx/bf5oQ/7vp8A6a+BcpjS+Ds8fDbWXi4HP/dfWzbivJjNAT25oW4y13l5FUpBcd
VFyKlzFPvTPLGTcrBtoyIthLvRu6UK2Ar8x2yP9Kd6hE9b7Ok/IXR6kOGI6rAfZESuODpeCmD0t0
WAklBcCmx4ckSxNiZq2dby0CUI9J3zG4YtvhwSWT52uttpKJjotoq3X5FJi2s2zhFVHkk/T6MATz
pt0g7WqbuYt3kkAy7pAyYKwZv3/ZgJIzDoCp5q9aq4Q/ZtYD8SAtBBVvF5u1H8wv3daLi43zCJ29
LUaW01BOzZLzhITtbxOI1x8j7+wXj4dgD89VHYd86m8ppKJskyV5yrxrqn8DLe8Po1TdNbEG46jX
BscjbNOd9KzhFksTBb4S6A+ZeSzqJiQTQI9MqfUKYq9oCYACObcyQ34YYwSECunuNZk8bTcSpzlg
/oo2qzIFalqs7fgt+n5mvBXUU9KFvaV7Z/Sq6aBcmzzLQs2+xEvQWu14gh+ZEui0YhqG9n4+wv33
x7aim3MmexsN1sJuBDm82C3IMS+tzYAyNHmGlmp/MJaMtt1CrsWEiRs2vbnyrbW39V5JlFKbLnGZ
Zy/jNGvvVJlqxwSN49NijtXVIt22dUPaZu3Un7bM3K0s8+rRKtmvs2GL5niZmrI7prFpBThOduCF
L1bShm6lnVxUw108a2BQdefqIDcsHP+x4a86oXkQswyqCdTToHr7KhPDxqmMe2pvuXtttIBpeO73
5LR62d+Y5MtNkRBwwvVSBSBd09BkqB40QweYK8+HjzSLBwZ0AxoiGW9/qTTtt7NS+biqWh4oJRWr
I3ieUh6rnXVHwDZmzzx97OWfmNjQnoxt/L6C2gFTZ6jlElvoPQXi26MOmuE2lmq+6o224nZUczCt
jI1Iy14BOQLIKcd13yDqPhaFLfdFYa2PFtXItl01ShyTRlYRerrlyJ5XQFzx1hSpvUVmkQdYupZv
Jy1YqUoXvmJKFtZsYHkrKtPk06Q/rYocfCvXv0lwaWtMXvmCq5c5Mnm3gL+D/adJK0OFtfU8J7N1
qO3B3VdVLLZmtXisNaav83GTeVuwc64/zxFouthMudxJoOVYgWb2ftdMwuHW2rvRtBXRfOAQD4T1
ZKA1M7ybqlxKyv3CPC6JQ09jzvIKXtN8UjMRgKp/mJsVYU7V9sWtrWV/HxcFqHnGJXaTq8chg0iG
F3Us/SKZkNH0ajwpw0y/l7pL/pYxdlSvIMFjsPeVwdykXxmttx8xp34I5kgeO6WaS8XA9LBWyt5p
bKW79nzZfgtk5SmGP/QlGjc9ymyww2Eax+8Oe/ITJ7OLI6fufol2zIjSZhFhXYn/p0EoQtSDhpEf
XAvBgof/DioZx2VvYyOYAoBlhOX7hulflDAXtHsMxhTk+oRzuYuzy0hKF4Cdlu2ymPBgQhlOe8Le
Yd8A98KkuNVNVhSMyhw2hjnJQKXRm0m47GoBPV59YXugIuGr8Tl7hJ3sT9i/4yMlIk2G0PvurW+b
1c+NKL7KAWMal5+6RCZ8K860ZY+hsjpOS5l8glBUynfjjvc6UbS3s+nlbDidqthn9DKb56TJ7aND
0M3amo0Hi4z44KGpqnY7ISofXRZNflipN4RrVsMUVay1BO/iyD2mAIyHnus1f9Oa/hmrczf8dXr3
bihch48SCHfYyPpaJdo7NW+PrqAb4KSBC7tERFYMvIZHAyrxuq74zz8hFEhvI5O4/mDJXQFMdOEf
0CfnEE3AVrCAV4dERFMR/AcumwRfcQNtrIx9GU04rGS2KO/clOxT+ZGIhuOTkZXWM1vVzHmHK6v5
6nkVvqJIVG91kWgXCNlVsolqLuit0fGvlR6Onwa2psYlFVlvsVIfeelpJ+TkOTrpFtYcCfFJ+vaA
be0/yNusNTaPBM6x4P6D32btM3H0dJF/jUXYT1yFvXuY0DOzx6Hv0UgdI30eCXY9JwZ++gDIi7Af
UMvav3EJ5gpbkyPfq3Y2vyEiLYeBwOl+SZU8yUW5P17pGNYmEnoWapgYz1FmQaXX2ql9RmCTl2rm
p8rePmevjNZC0NBa+ZRHsv0sLdk+WZzWz0vZtiEUfoUZPyboBYHElRu4NfPFXCMztOw0pu2ndvln
U9KgJuetT8AhXntWnGZHlT9pnnIJANB1WhCjt3qOFumj27X6O9b19HOys5ERWJOuPa7beDC3aT3a
vyTMjeqaIX3V2yGt6IT7wtW3haF1eG7wtD8yKag5brX4MZns6aPoGuPV1CbzuR6M8shshxSTOdfX
CODdayU9uGZGj4tSKv4Kaq0pA9GA+7MARwmOWgwnw7GI4nuuBk1DYMVnz6FfTWsNhwEHNXwK7Y7D
idRrNxtVFuS4nLH5Vvn8sOSlGLYrVCVzs97zsn5cMtHJjGkMaJEPUV/PvxNHm4K6W5L3WJQ03GZc
AihKDL8qLdNX/IB92OuhKIFzaQxe4BLM63UcSDx0rdezZgzKFrWYu59n6MccqvjAej8nKDCf8Ntr
CIzFNIrQ6cFTHfs6S46UM+DwBdiKF8oG+QIOmSGF23C/773MMW55W6y4l/CY5gzwkKA7s3viT+3s
bEn33XhvQkubYWKhO6cp7pdtUmOmC6q+6z+aSBKYyOwFIJtgVSu7xLiOTODEra1tanq6fVSv8VWt
i70bLJ5Ri/7sLIFeb9IYxyTqWmP9JPph7qoPUvBf7PTcZGZ+FM5HpyZT+OS1cYKTDPhNfVnvBuy+
hJTnRb1rSIG3osMabeZRkQeFJd2HO7xh3S9k/NnXk3t7VmxB0Mu9Yk8Tb4UZ0gbdOTB8Elnsl4Qw
nPguAJuNMdI+zpFuLLd+1kUNBXG1gQiVbEeyEw3mKYmNU5p7+Ysao2QjwCXsSSgWB/C92U0liQmG
oamXHyVKOCpxPWXv7uBFQaXZwLi8rHdMP8MM2fgT2KByW5cuWMO56vUsQtqB0fYfEHuy3th202aC
zh2VuJfmCVNp3TU7yaznXAGrecgmp0Ucg3Axo7aLo4qVFmQTnqfQi6K2CPF0V2dXuGODXRGbCFF7
/84RDJWpjN9jH5s3axI9dXW/6M+cNgnx+mQcG8yZbGvthmhbqkgd89g7d6RsTOiYW4qeZh9jhjtP
tg00aywwD0/R0O9hemkME3CnmpoHUfA+7VtWUfyMCJfXnFOR2x87F+RK6841W6IlyC29ujhFOmx6
TelvDfjFGxdce0IYtk44caFLWGLcMafnmZjr6C8e1mKLOOJcZ0wtFNDOCPZscgxO0UZ70+TKGbLM
UTT7/0iTeVP2W6ew26d1kriU5kGYDx2zYD9lHv1lM+J+XDjF9yJmPlMSDr97TQt/LPqfDqnTB3TV
Bo5tNNyccUTRuTJONaaHqKMoSCfzZPIJbbMldyBe6TVrIhxrK7loNkXTominkXOB+J68GWP30Ao5
7OCf9PuiFj1EVpqbc2fH+UniHOcgEcUY1vQYkHUTcdCxnz0CPmHCWFSnoi5epSh/cItdB+XCHzaS
HFJxruPFrKaDlrrcTAyragc1RRrDei3atvxWSzdea6ov3KFRfE7YjxGS1p2OjvE7Zy/iMAwWhrKc
dPC8hCbyCr3UOgXoguXO4EKKmWYt+CVBcYdEmBY/Eji7ksOc2sdkkcBZ41O+pvISO7FxqlyIggxV
JiIOjd0EhaFgyc4lJq6WzQW9ml4aXqadVcW1L12M2GhvaUCANX+MUcMPURdbJ3cYrUfLKN2j0hs8
ijBKA0dz2T7B234alzvK3aw7nMCgm++Poe07C4+GNpMuqO05jKAd7sE6Hl1mbbAQA8NN9vBUeKYX
f6oQfqg60iNknszvRDafOmHrwSK5mzZrXY8HwymNXaZl5ia27K4D/Ywbm0FnCI45bHVqiNVSrk/C
kDmxzIpDtJacfwiHb0bU1AyNygWqJZTBUxK33oduN9YeNqzxDt/U8r02Lo7NvI6MSI34wrDa2tqT
p8JVZeIXgUDzXTpr80QFnB0wqqu3vIrqg1k12pOhRvspX9ucsxIuK8TjLjnfp+ywvFvsdhRt34Zh
0EIbDToZpq0/ZtLajHKH89xmJ7aY2cGiR7/1mbvvH9dJTvAp1V4gREAkWRQpkwnjt0aw6DCL0btg
WPae3ShDTIcO79eQ0APlVOa2N9k1YTsNY8XKIOdWB1JnumNadJF6+YQpJ6dOqLovpE8rKAG8+xYt
/oHRTQhWSDvi8yi3ZGEG1jYM/dHx8iebsIHt4ukVVvdQC8T/+TIC0V3ZVicG+Zkn07WadCNkocMz
rLtdrIGnKrswyo37tUSICUkW50DZvXex91GWTEpU+tUhbEBqJygTY214yuaxDL0BdxvXTHW28knw
HHf1wXPzk2sn5TGerfUku4S5hs0IuczdPcm5GkN3UoSRXqWsGCjivanGZ90k5O0ulfIF5r9ghXuU
83DU8qDbNFekmvNv5iw1pCCHOA2mYxlkI2ckaxLCBPdeYA+FvmdvRrSrcyc6zQUMSMh/fegZdPqb
qs2ccxqLaOPODqYXVx1YTo/T0zkYY3IyShGyNYmlbEZqvzZkR8+65ZivWEUazlw1eFs2B3Ax5sQj
4YBjHB4ha4/2bu3T5k2bvCJwTVqUVRIqL1evOUHvUs/AeW+5rYN/IrnErowtvJPjULY/FcOtC+FB
PBaY/yAXuaz6aNygJeO9Q2JqDiirkd+acx6IvFsueMNZl+MI/dvk+yMTN+a4mIB0fIya2x4ICbq3
majXLmIlArAPQh5x0WxJaOk7qQaM8pHOmVd/mMQ+nhRDDDqc2VseS9xnUBU12e0GROn9lFY1oQKd
Hz34HjhPE+xjDeTxBqDAuQTVEchGTszJIvesTNThlFznavyw4YP01OocPe951nNQDeZtSYtDOaS/
iTj+LDGhm43e1BTiop2LDa7iNuyNrt5xbWqsry2g7QtN35Ijmh7GXBl02VoacnOFMD1Dw+khMahg
0l1Wc3hl6Lo1L5RTbrltf+QkHrTK9va9w6xWM062i+ZNrbUjePIJG5k8xozX+9ByHTx3DEQeMEB8
jqYAG1prb2bq2dcSE8kX+9WbkF8nf0vZ4tBAHMyWbowSRXsmVnOpTXaCZ7PuO+TOzq1gP0Zmiw8O
8JiIYWu/mSbkeg3GXOAuxhu5QMjH0sVOzzYRami/a3J/qWHe6RhMFFfzxnOYLBIIwmdcyr+5wzad
JD2U+ewnU/nSAhNnpDj5aasAcXCB70oCqYgb+6JaPrTGtXh7tHybTvcZbgFS7pkmu98VVnrJItYO
ecZwu08ttibYuFvSm68ZsBzfYd4WGIVOvWigGDmGwPnak/Np09S3UlEg5RnWwzzDpnehuePHyqLA
riDG9kSEu7rusOGqo5WfsS6fmilNeR2rZ4iwG/Khx8jrvTDtxwfJkLML+nH0grE2ype4recPrxqO
2QqRqKDh2JTNHMq2mPes6RYVhq2lPhCTG3daLo2DZiQizHvym+2q4l9xbnQ+b+gXLf+L2RX+xF4A
fLbtHwed64UARX0wKH0PCcrQlrjsWZMFDTW5xp0+O25oMUqlNxmvcYncMuJafDONjI0z2TLGm1Rz
mW83LHCpBgW2t2FeJBwUM9qGCLfBKp9ZtAGSX1/nS03oCC1TyPaASWoMOm1Og8qb2RlfYgBhox4f
lB7vGxGlW0c4i7dpG5MRpD1bDzxnWzEuZ0Kw/RlE57ohIYnqdQC97G75s7h8cI4dBJ0iPnh9Cfg3
ne9mjfoQLu+zF2XPpaiTPXaUZg+5L3/TGEQGrd3dCMfwdaV6us3JHpF711j1yT1Pnaw0xFcL5k/R
PMGiU5uVOmFZHSx4utZWh7XJG7+dpk+7Btm6cIofZBpblwL3GGCrREMiLvKGfQHsvirCaTbds0Oo
lzgLG7OcADdkHhARxKtZJShUrf3HQeoCX7ewd1hm82PWx60R5Hc93NMdWIXMrHIh4ncWsuRnwrPV
sTKhA237NCNppkU91gKy5dme0Xf+q8sgIQ65ae9qKk0KqnwMSosbOV1JXG46p8Gi0Q0E6i4ERlV8
VnI5kQvT3kDrw+Nr7jtWes0wXjzbJo0L/ixnyxWj1jOLzeKTEzVGqCaDnIfD/Aq2ZMmSCDZKOA+O
KVPYaX0b8keY64p0YBGXKd5Sr7APxiDbv33SUDpGVn+eOhom/EX6o6js+Eogyty3SZftwThTALHp
2djG6cjNq5rSPutqCDqKPxO7LjtbUCnOBCTE81iK+IjjRrxw8FfXUZrJXsUtmXGcTe1esNClhdxU
skesaPHx0/w3XH3O6i/YAZDZWtxQfr2I5MuVnBektqb8VRjuZfSgizvLVOH5IaxlzNZP5Onmb93E
/gO70Yz+REVavlCGfGaeTcA67x7F2L9giFeBugteuBBC1hk2u5za+USslsfVRvjC9qhCvPbVFx56
J3QbK/OBxuhbVYNhiJEHA9wY600f1ewzR2Cf1+K4yGa5GHi1LAQ6ydS+ZCNgnWbNg5ub5CDb2dlj
jHhVS8KQV3TvqQEOqGN+uc9BQjysQ5yC2+zbX1bsEujVI2fam/ZotT6z4gTDqr4nRffCCibv4LI6
AhR5TXZ4PM0wXTnw5uy4COdvSvnPer1yCHIkKE6CmfSKIuPzYhQAy7Eb5XMwDkZ1lmt0G531JmPp
PSbYR8kCF82uHsR3lbg8jHZqXrALsgglu+80IAv9dUcxs4fP++UNhhvK5o5fsF0LqDhL4AAN4oAt
oyLDAyCMkFuX1lgcCS9Ur1lh2A/C4PGDlB8fx9nVQho70GFd8TiwsQS7o6HvnHY4GxTqvcsuDXNF
ldwqsfaHvK+0B7XMd7K09ZI0ZGyqvGS80gEESzSpghES4VJ1fPMYJQfDvOKf0s8MftfN3crB1rqY
pjjPPZQhxtpDNT8ZouPl7Cpyx9NkHEXkPYNnsk5JVT3rvEQb3Z52nXK87TwUL7guHhYwx34iG4v5
dZYamzUHGOKzfe/u1emGnaDC4SxEGrW2A54FQhZOzg642hwwPusdOZhlYj+fITmQDa9rXhdPk39q
20G1xB7sU1isfLx2f6h5DIPlvmqPljpvdmAxs8uAF/mGQ249LoN0L643FD6sChKv8lH2cBZGy/uS
GTkpKJXsxXH2lk3SAwzso0dddEoTouhtGqQlfuox+7BVjdDaEypuawcS6WPUqyRYGbA8d2TcfYHX
5MnU6+7U4nQMVCyTN5sNDSEOZ0qauSeCBDiSnL0TtEljbR0ow/ty8Dbx+Dgza7oQ4s6Od8fPVzlH
aeQXTkPZPXRoL6PNGxBX9tnAw5ltWqtkZwbx9BiKYTAb3QFISl1tLPyTe5ZrUA2mVAubzFm4Tkp8
6r5uWzqSo6z2Zlt6fIxuKd70NiF27YxgAd25qH6zunLg/QFVe+YvzY6Vu7wOLhJVoYldzfl2wbmf
Ob6mZu17hQOw5T4kpj+t6hA3FdFUj2DRB5vEtRf6ftYX8ii/zVWh/BmNPSHLk/RXzoUeb/JoFb/k
7KlvzJX0dYgGnmIolOf2euorO81Rb63xzR769Kq0mdd4yfkQmDFNyUMEcZQg9pBSZhYkhl4KQ/YH
FkOtHFedroj9O/brmBgJKxscdKoqtjH8w2S3cHPUorjGUAvhmRWzxyaSuJxWfiR3+6uFR+Z1LKbu
wDiKMq4aRbqjo7ZCcuLpupF1I/i9uPbA+U/qg6U230kJkHlYyOiMFgug2pSlFHorvgsKPgZuK4IV
S3+QRPpRd08KBwonRc1/AWDm/rLIOqGk1O0PVpbxLvHLen/RTNn/NrGJgK8UUb1rRmX/ySjIdyBo
5cGNYnlhyjo/4AkCyq2YCXdyGkgwFvbjKMmpYVuNeVBa8gO7MZEmMN+oY/4Es5xlYd5d6ao2lIrq
h5/OuKsIb/qOkaWhPndPcrYYQ7J5BUeeZWtYfLLiggt2fkZZS3Z4lsio4evzXa0thw2gcpny+mUK
Vomck8D5d/bOZMduZMuyv5KjGiUDJM2MDWqUt++8u95IrgnhcknGvu+/vtaV3nspeSglKIEEqoCa
xCQgUeQlzeycs/faVqA+4lRs+zUu0OrQEH75aOP2W9l0ZXcg7cUNCImkWbqBNzCKxo4iKodTpURJ
BI2bjW+MNkwUt9XAC6xn7yUPsZV4EL3xwkEOmw2/22PksG8A5Lz4DR29RcSZdtEN/bMsoUM2uLHW
iZxvgdSjRCozf4GhrVsQUTMtnTabV9X0voxIpcExh8XgmokgwrOush51Wa36KakJk/DmJ6DS2Mp0
gRs87gYMZhaKubQ+gOyk6nDnGh27GW4aYQTnroT963bOhzFow2kd514Fc7Cvr2JoQ+uRFthZJgGp
sDEszweGTfMmDCF9DPkQbdrRGJ+D1vpMIKxaJvg/bvK6zp7yiL2jSDxz4fp+dNdB3972BERmy9qv
iBpjioLgOJ4D/xjRlqTqwFb9EHZme3ZtBj5rxHy6X2a2GR0hEHEk0LhJV1qwJyugNcEsxvtxSqxd
pLp+i3GRAg0zIRPEPTBbRqcCTe1lp3YpPPA4o9QsEQQswBaYT2N3yZzqkPTItke+j/+bELihX0N2
eaAy45TSynrrFaW4ijGubrIpjbAI2x+YvwVHDiLxKeU0ucwqChpU8s5RlSy1fRyn64nZ31Uah+qd
a8xrEvsGGDliQlLVurukLOtjOVvRJuka8xwOdk/ELPsgquIBbSWnFiSj+RDch/3oIJytuJWYoSAs
JHlkNG3d8lSh9ToIMK+soMMZDoN3RKbu2sgoSm8+kRjmfpkmTApbpi/UgEzdxsNQkxjhYRYAiVrm
D3qW3Y1AkWvoeZXTzbuqxtbZQwuP/QUsqeKoiZuFZmAS3IGSv+824AGTpT8XX6rBsfLF4DBScQvR
fUqRDmxaIw12grQ6LDFNaW8tDgpHiKi7NJsgexEQZa0JIh/chUZW9sTv+2Gyq3iL8BIacc1cfaEz
i7JtxBwcN+9NGYfbECs/rA8rVPVC0qajucP8zlxJiRR2MYvOWQ+Jw0ixtsAjzGjQvCrvnls0s7fx
xP5YVi4++pDCoBbFERBDg0PIUWw2zMw5/1dTGJ1b8K60i+NGgNVnhW4L85ZZwyYaeH/x3TxaqUo+
zUYWPTR+7X5iAuefVGcdoi4WJYrPgGwfD+NVzlpopcsa3sF7g4HsDf7teqHy3OKtINbPTET5YfDJ
qIKccYmbGQkFObIXhK/0QKk87ErcaJu8BYRBJEN4eXbD4H8kJiEnC6oZpXkkfY5PO4b60huqgtNm
PENIqT/40L+dpVP0JopJQHbU8Sp+DWhWUiaQpLAVgxXv0OwQP1F01TsaQ89ROH8cRj9lG3fqR2HD
mY6QlgOmsOroPSES87t2IvGVVcjE81NzTqfWaKimzBR1ADXLSvtRT3j0mN95UwZKK/ecG4zpLman
dNjBQYHeQKcPhWejC7nJS+jb4HjiYKASbQ1gR2L5tcBJaEtsZre+Y+Jl4REvLLoYuhl3nkHQ2hwa
HrL30b4rpNmfUG6KQ8t6RDAazdmZTv+KQ/t4myotkUy2+j38KvGIIhyal4FqhWmPiZjDkP226S79
cegu1nVsD/SdzDrzGHhBXx/qZFVECjERvKl+HeUTjfY+IvDaGkjiRPp5MgkeXra5jcgnnyG0I8t3
4xWOKWJ+3OZLbEXEpRZB1WEnQc5QJ+m8toX14NLbX+LUAevOarpmvpudjNS+VX0+bxrClJBJzu41
dGrSvqNx/IhDg6CVxhs8gq+CoaZEmv1rM7KyM0Na/9425HjLANv5iEI4PxqTw1wtN/tDXBNAutQ6
BTdchN69nJgyQsB9j9xfXJKu6/kKO16yQUlTb9lK0bvAeb/p7OyMJzQ5jZy5djFo7JUcvKfqgiVp
4iriKOmN8WOFXud26EcsH2Yn46exmpkRGN6MuCm6UHTEfEXET77Mk6C/MJXdfRMm2zAbwoPKiHMl
PcI7YDi7LgPsJ4hmvV1eTPmeXka/nKMy44sA52uVCGcgZNDfrF0Xv6WH6ysgnP6KT0K8Mxxx9uqA
NLVyuA1r4HFuQBWX1I1ekSEL/2KM70LmhBFqqJ30XL4fH9HqFJd0XtMxv04KiBJ5newFx9m7HPHv
bqCIOvlTBpuF4klcla5f7Oj7vXq40KU5HbVmYOQZ6gCxjKGN6eluF8OPex9CFd80aeZvUdoTSda5
LFwtM+l9HucHq3A6TIIJmhCpxlVk2dVTSkoMTokA1H5mw1uuGVTDenCay5IOSanCVLcBjhXvbCNC
1oGxhKDsivyEpKUBMHaTbS5KzVw2lGZ6xzINU4KR/Lhm5yg2zCTNY2f3n8vaotfTaBCVESrrRcoo
8pp1S5FnKqYDegLiBnw9PlzMktd4WIadDwLkjMQyXc9RQEvKt/JzxeHiPLSTvdZhVj5PKTwyJM9j
fxwzIB2hD6QDAlHw1DcJeRYzRSkd6aBK+PLn6obxkv8uj9JpVUYFXYOwMFZJbidrBXd+HxP6u89C
176zIie6FnlDo3wO4db5g2hv6Q2Er2BWTPKWypzEFBqRyB0s5zg5jXwPm2BkPZsbuoajOnbz5NdL
gB4puq2IeYKS/msV+JI4B0u/0iTkDBFfWlHgo+4iivCMQqBTB699f2kFvTMDVFkLvzDb5zlw7Ce6
G9Ez+rT5ht6GWGs/MNZz7cefQ0Na54loxT1up/QhiINwzViA8j6HzCL80r1X5iV5squwgHpOeO41
43MsEV16aDEafSE0pb/P2V4ZzEzBTeVXCkBGmWa7rI3l2iCA+wASTWyqhr2G4jk3b9N0Gp5pszhX
jKzStVcQJsYrL5sbJgbyHr+xQQbPlNwnhfExbmpv49Tsn8QSHsicbxjnqPpGV6P1osgfW1M5o8DI
C9BFEgQkwiCSzIAO2fsmISGA9kx/BnDPAdAeunqV5m65mWsaGWXsD8vSt60vduwFRxQ6OK0JaIA0
MgVdeOtwOAB0NwaHrOA7HOoKlONIqU/pTLeAaZR9HoomOMe+XwBS4eyVB9E9uytnHkUtzfYrcN25
LrO0MDk2STo+OkM47wj6ZPBkpC0za461K87IyTs/Liea0UYQvu+lS8/NT+OBtgP9bfDszIWwniUb
1xQSwbkzv+Rl5Gy9kOld02ZktVNyLkmUYLti1ndPN6zdKRyhqPsuvffS7JoviGsmSFNa3c8EJ+z7
qUuB0k8gL+3IP5TJ4NDTYBLDp1rhMoKGS8a8S19hcnBWIsuLeC2ZYGfjNdTfu2y2WpRxYE86P/A2
qMk4c+oItwujm/sGUgkVM8BQEzk6VZVnDYqicvK+zIaj2Cnm/DEJeQaYlIDmpSjZC8Ar13XcoX4P
GiwrJEVQwiMUhIInPR659ZkFx7jqg6lp1w4x83Bp0pQ16N/RisUxhp5pE/aDspapV3xWVRGsRxWk
z2k7aUYoSIYfnZT5h0J9dQsjMSY8rumvCX+BNYQK9ZAmPa6KUMb53f+IXP7/JaqDEj6C7f9aCX94
AQ7wb//rJSv/978dXwAeRfUPYIdvf/4f/FtU73wOEq23JaVCN/ovPbz4S1xeXmTvyOLRzKCU/4ce
Xqi/iPhWSOEBqvg26Nx/KeKF/ZftOjRcsTvjrgft8CeSeOlcGNn/yaHF8S/RxaPfv3DUX1/OUa7B
5Fr/ntudtrqumVHq1bwiRoAlO6SVytYR9dclCcHF+qJwwSVr8GkvOpAna1r+1XEaGZcUWlcbJKbq
Gst6uILT6q5Sdp1delHcGG2A5Ko0tMXMjrnPKmjI3BwC0SwIH5hA9yBVTZtwescht9m6UKfWTWVe
jLp1dUNzKnmn66Bexy4Di4yp9XIgOhSeEZ3YfB4gMkWXdJA8rA/4+ZhOIDJ48fzaOboRfZcVieFI
iZtCYJ5nMss0NskwbbEPF+WAkmDQIr4vKjzcdGss7zR32oiRhY7tZ+3SZVmSI2k/tLlRnNsJmu6x
qvroeIlMPZWwLDaBVwTbKZSfZDzPyCscCFdGDhuzSOxkQLmBCKEIneCV+qRHziDtYxX35YoD9fxs
JH28BlcvdlaA1DNxwwnJv++ax0Y3AQteGjZAu7pvNKiMnlMtSe9FtLIojCE4qtgtP8pkxq4J/4AI
WgPCUFuhZsG9/LkgWP2dq6bynY7Qe5qytN+7YUIwrEmaFCwmMW3n1O9ayu6ofgVhExwEOYL2loZ0
YmL7btR+QCeEYy5Gq2AYmTtezaSE8ee61P8yEfq8S8eZnThKjfoIr6p8Mcoo4aAse39JGlKLITc1
V6DS+FuiktHashM14SAUYLt8FvYaZJO1mlMGn2gYCdlwbE52jDfss2N3GYUsv8LKrkX5lERyJK7V
r0r92IjBo/fQ29WM8BkA5zI1s4wKNPH0Tea4xN1nVXir7MxeWiUAN37uYrB5bHUxoT8Op9tABwiC
atoBkr/Svq35J750aBSstcL/uconBmJMk1syQDEPboLZxV6dc5V9KI1pk5EI+2UqHf5N5DCpdN1b
1HfIiOklw9+s7LPrNMGLb0JMXqjA4D+jZa/nLFKQpfzJdzYCoNQpYGIJ5yioH+qomS9kWBQFm26m
IgJrFZ0jmeovqqJ3MRKst57sC0tRFQD6Fmldtx3KkZmsPgTbHQddzzA/BcqYXmbOd4/k4nlqBXxZ
fAFZ6fFJ07SkCzVnDYNy4WG6FRGxRouyZ4+7yvocMliaSKpImJBFsRp7FHy+Qpe2sQ0S6m8JLae7
JXtO8xTMowOyLATQuIYNpu7hVcKgYhBxAUKrJrfXsVV5F9VAZ34mdwYfF9U37chs1oxIde5S75mB
OpAfpcG5pr5PyOX4ihtM7ierUK8SvtjOZM5zHiGBncaOLW5GOgvHWvtyaXnl+ERgnH7BfcTw26FU
KEme39Y2RQsmmNaH8evb92nZZNzrDOEKDgNIKh5mivo0xlS9+j7HbahnEiRDQ98DXu1QsSC8ru3C
SkhZJGvWd6PwYzTHA7ROmk5OFUzXc6kH4pEa49ASrXnLxAs3uoZQMiykNckP34LgWlcw2s1mszil
/EiYIgpm0kFMGReaNDNiCyaO9D8k+QU9kqMSoFjIUaIzQo44RJ7omKgPntR0S/IOZAES4IoyN+ii
dUka/DJCLt5DZAR9vextpfa4PogRFDjfVx7KpmjVunZwIoNw3E0O2rWwzkz0l6UX/COHrjZM2m8w
8RoU42lrvqhS+o+O6BiakUl7Lub0bsrzYalHAs4YFOQbEnGg2Y6qKx9gavvHrExxCkgZvRZ2KA+d
mjHg9J25FXJMkZyIaK2IvsOhUiTEWxtqRd4UyN2qGlZ86vW6uKzpOeq+FTFDxsFBEfSM2zjFCcJk
YasGWF4Jrb5rg3XvKjMd68YHKb4KVdCvmJU0Z8U6f1vpHhVoXTBY67uk2nImlbdOJ5MHqzHCz5ab
03OBI96vOxBHx5lKdAdVKdqhhwHyI7VxKP1Q7RBsEvGbjs2IfmPI4iutsiFZ4wwA62Og2IqTLDpn
0A33w9je0XpD1sNqiQfWh8z7zL4NeqZOaGEoNTl3s1k2C2THA8Wjb2bUM2Q9cRJsxyc0HeEXku/1
mTIieLDLkfO8YQ7+RxxqwEmbmtG/tuEHoSd610VxvYI2jng6wudB4BJZrn5OSlTuuNKCRT24d9ko
3FNazw6is3k49bUhr52KGm6B7yk4aE0DCyM/3ng7ijY6nMW+NS7hi8pq241rxOlZuU22hicGAfP7
EEHMoS8IHoD5tHBhidEiRX4Zi3E8hTh7lnoKEKOanjzNXtY/242OEZaaQMudTG17P4PtrSOPHJAo
IODesmR+qOi8Xc+eQxcA/oj9WfTFBWLH8ps0mKxxjAKnqDqveQ1m6nprzu1NP1TGYfbm7nPmsSQj
lOnvscwwbCS1LtkKV3sH6vPkhcM/ncnct/WNTkKTVENUzBsqObG8aIz2XScJbGpKtzu6g2Ud+8wc
Vr5hdlsEfdGWfjUrHYl/0T6ydHIC6j6Smxg6W2aS8aFxvIqn2VaPcJdRLrKdMFub0CCNRXMeVD1v
sLS7D03sI23uB7Gb0SquPLyaR2RU16GJdrDpDXr5MwF1Czd23JPPvvrxf+SA/l/C2f4vzKW4nFp/
dUD/j6Z5yb4/kn/7A99O5L7zl2kJm6aNIIXB/Xq4/uZQ9fy/8K3ydzs45+S3Y/c/MWvuXyDUFFAQ
hz9MsCPn5X94VC8ENhuDqgd7jVfHJf7oD0yqztfkh/88kXvSN03ssxbCDVIWudabVJsidAczNBqx
C0JAJQtzNED0dFYg4q0JmYzdgSX51uPrhICG1RaWuJ5a5khtjJI6bN2+WdSEGtaAwlpg1cAVQR5m
qivQWHRBhLtSYs2ETbO2+QYvASqI1gz6bAep0g5eAtPGpfT7aA+hax2rvLmVUW7f+cx9rzXyRsY/
Rn4abT/aN5ynrjpb3nuybJY8wWlrQn9YFdg8rlDibxqvXMG/jNfKEQc3y5Yg4brVXA+cmyfmhval
ZTDXXrFxkXisZNLhh1PIn4vKvwo42173RqO3cg4/wNnkEG6n3irGfIBFqfE3hRKfaHWo5dA3r/g0
vG1SRqRVNoqSZQymPU6B9m72/eGQRGb4ya+cHpu91Rxyq31xR8Pbma5Zb+KuBK3uc00vgkbVu9Z1
W42f5g7pJtxsGnixwSoKdiiePzIp2xtarNoseDdW4sj86iRpNrdTd8iktY1CExeTWxmvEjbMJhjF
pzQtt43EynoJYoZrViztQRCEgZwDycq8VglmACivhHdY8bs0VOO6dd33Tmye4triYOaugEXWy6gb
q7WvIcp4nQFCYoDwYFcWpIRiwpIkt3g5GQuk7W1Sl0gF55GVXOIq3hFc8BFeN4rs2jHvwF7aN1On
8H1QXXwgghsHXeH0+tUOHJTF6BtvASPR8rAG+VrXnbFNu8q7yTLtHjEVTl9qvyVuXEbwwYg/nI94
AIZTHSY3plVGX2Q9IOCdStji2tALMMo0NKK0/VQmsPVob5ytyj8kWBWWFgkhmISNWtzQTgfAlXq3
CTTj1eDMZy8s7hLX3Bp6cG85RQ971acRYaatQ5c3gUSOl7FaRWqi1orHjWekHzLR9VcQUvaGDaxv
0dtNcnbdDhsrXoHjaHqM1h2cFnE5oPgjJ7aQ+XRsE/fGMqQ6t7pprJPrwqlAHpVbFUWBEXGCJBij
27QZ3XliYAeNXNlPHSzFPTe7SkvJdxc7Hb03xEgZBcYMw20LRc7hhgEXnWvP85nWiqxBDxWJHCeN
M5tEYvYVQ/aSableNy4YQSrGMHKYoReBuwrSYECOx0mRVqGRhySR6BqdmiGjrN11xA63y9BOGuzd
CaHW7/DhAJzge/aInUgy7zIzMQtvafcQua7Jgm0nrL9IhY9BFabDxhsVcDfNdNhDIFjR701UahTE
30azz3U52W7MhjDepUYz4tBCDL7mb/qeXk8+EPwlqR2q2IaCgCliCxlCrlvGw+EmyAyv+VTY/YUY
bXlU5FYxIa6BoKc+mLae3uUDX4zfxihsdO1NqziwYJxjCA+LHfYHEMt2bzAhpvkLSEIVKV58Gp48
LBK3kVvLdcc/4zGJTb6QFlGsHSG+S+I8u4cZ1n4egqqQCIwHTl4J6qHk1iniLN7Mncy9ddZyJrsO
E9hRR6a2IfEjI+YyWG3oRE3Hm8UK/A9U4qwDaL7HFNSmr1VtdNHGdxOE53bmBbjteoumJTUCLpEu
PIPCNNforLhgVyYrFKs9N1qGbgetfKzVokIoSQ71geAc+0PiROGFa9G+DDkJK3iZx+qqI8MORYU3
x/tspCPqoZtQYQOt0Wke4tZ9CNvxvZfH46rJq+nZU0OFFi5M70RssexFGk93nrf30nWLTd833rO2
K7q/opXzB8ucPw1Oh/XI7PKngFN06ecrowH/lCFgPzr8vfXCacGQwi8fhz47tXWfiK1PHtLnAZ/L
xa5Dut+Ciqa6merUWhvhGHRbPZQt8dkuSqW1TXDscGTVfupbORI9GFbtfZy5qTgHKViPTeq6SI4w
dtP0vdDyJhQ/41mlGIZ2qcRo3UPFwh7vWuEnJLkkOw+A98ML7yh6qAvkth9o2bf1YUa3j/Khjxpn
UcHIsaIEMtAwfhwRQ5ASw7sM9h7FHY7Cct5YAcfqemz627adohtpoD/sOcJeeYI4oKST+yB04juP
mQZjIzq5xmy6TL/T8ZmQ3vKuNEwoez1UhYdmTqe7Kaiz9Jb4nOJjDn1o1yXzsA/6zDUWQ+dlL04Q
WXcG42m0PtSlY5v1tKCt2Puo6Ui/SyPMjZjKQSkyCe84Fget8L546VydyqkbvpCUMnTLyC/c9AHj
KO1m17jg6IVD/e0WZpx+iTwHO2BshOZ10vfOGeS08478RXDaPe2wjS/R8p4s/KusClO4NnK/fig0
HZUlUOr8s+16xZcez+R7+hcY0yoZQjZUGUY5hq+My6KRQRFxjuJKp42RXSHolQ94dqrslJejl6C6
L6SDPNWgswUYzHvvFlp4y7jxx21cApw7OFYiP9GH6e+cxPYezCJPT3lEXwDtROA+prWlPswdO0g0
saou3GzS753eQA07Wpqex5Sin4YKsfLoju4CZCtrSysL04/d7ntpJz0GImaNqhtMgzWC6gtWfp1B
jjEmCcbAn5vHMbSMayaV6BJG3TAJdnQ6Y68wMMJexFsUuXZfUXXWJugLFD5Tug5TaJENucrE+wrR
qLs67tP3WaN56WiCiovVqQ8EeCIfG64PIR01YUB4Ek4x26hpwJnsf5VG43qH1sKYbpSDbOjOMCdk
LmMRM2UwkKx4i0a4JCKXDDn0ahguOSKZkVAXRx5ztK0mz0afotxwKPTzob+zUInrgyxnZZ6GOJ4p
12FuewwPL3itkZjgOTam7kwLV5VPAU7ZEXspauwYZYSPqTlP+OR91K3YJHGrJ5BZtkNb+Q/BmDl3
MBgH5poB6z5JONHOkLOgJ+SB7rcje8d+lt2ImXkYw3VvC+YB0d6ECGRlxM18agLptYscHdMxwsxY
ETxToTCIyQp4HT0HSCuqfY4PwrxupgF1ZB2cafgky7qJgnXrIGNo0rJ/71lddcziSD/GTdUuk2bA
P2iWjn6QSoNZ4HST8wsXyOAnrypPzBA9KkApY3+HKNDjZy1byr0AEXt7a+MlvQGGLjCCheJRDu1Y
bdOIpiogkIRlOWsdJ8GyEWd7SjfxOFl9xM9Mmi/5G1PX3Y8iHsq9NXnMcOxZf2KbY7EMQCwCsB9C
oXdpZAZri/rjpbQy/zgxAr6dZXFbuda4JYoQx6Jfpos6n9UJq6lH0LY6VjOYvNxuH7QTJZTxeXAc
8EC+sGHE99q1009lV/bbKqmsajMII0E9Xgf5glKm+qR1zhGsUMFep+awS/uMDaocQ9psMqpj0j4a
ITeVcC9TWhw19RYVqQ6uVAhQo6E/6i+GEf9zgmNsWRFn+lo202tLBhkBRlaUQUkxbVUh+Esx2TI+
hnT/XXH2EyAOaX7fzSD+XvG8mUUI/EhmUbTjXhYpIcxCNfUhJ7754c8v40nhOyCkXBej4Y8jD/qf
eREExrB3xxqFKBblmLyWCkLzr6/D3ObN7Vx+X8YzwqQipJ778TqWb9gtguJuP3d59xJfdninnakI
9OSlNHSNJPqc9kwzF6QKkDfy66vbl6f1Y/0IRUkIV/oewyPn7W1GQPcM2AftXtZRuUFZ3d7bXuZs
6P7MvKRNeudVmAAgPU/PyVQwiOQ00Zv+Ay31B/n1mGFpJK6XUSxpENt5vB1dSLKOqBh8mqaGuxXP
RKotjCFKb5q6ZqkqXEj5ZRwWyKr806/v6O83RCVsupTspuXZkJt+fJ4zfjE3LbpyPxNFjmo5iWj1
9EU0mGtIQD57vE498Zsw3L9flC6dKS2L+Q+V/9vg2ho6iOyZoXJRPZ+EC382a5nu60PkThV5mP8a
H/7kA/hxCHf5ALjYV4Y7lixWJ/vHO9S+sPPUy9r9QOj2WtX2pzExNpk5tr+5q79/aVhCOYZAcqfJ
IdTl/3839YOGYJUFfEfCFeAo3EirBAOnc0t1u1/fkfWT50eiJ1Ukx0Qba+CbH00zt4nVrNJ9K5GD
MC3wV8R0h/pE90N0KxK37GbrIwDw2fKG5iYZOiFvwWcs2YjCT93X019pIQNGuR7Mu/Hr+bD+elb8
9T/1b8/EsmxeLZ/GDo9FXYBl3z8TbUjd0jOO9oTKmO6+9Lr2dixGiqU/vg4Bo+obx58R8ZtnTwu2
AfjYhfs8oBhY1ehCI2Ic0vTw9Tr/P4zh4TdhtSh2LhS5736Vv+XV/kfd5S+v4Uv6U4zdv/6CfzQK
3b+kpXg1PGHT+WN2/8/RvU8IrfQlWDqWWqb0fM//7BP6JNf6wI6UDagMLNp/xjHYzl+O9IVCnU1X
jl3oj5Jr30Qhe5KeuCUcmlNAdT3akpe0hu8+ZcMPCYSNBCOzkviSRVhHybXUSXkspyzZlkbRH3w0
smuszhppms2xyE6DbTzkOX29tN3SEQw/NkKElIho5L57rD9Z0d5+VN/+da5yaaciUvB5DN//6yCF
Gp6OCWmjFXJqDPsjA5pq+efXIKnIRjphOgqU+I/X0MNk1Ejj1T7NMIobiS1B5WfnX1/k7Tp2uRHe
Aoe6goYxd/LjRSrUyFGVxGovS9D4RtQ166DGARurYVE7Qf+b5/Z2J/h6OSUkU1W6ls7b5zY4Wd/4
ZNTspzjwr0bTKR/tFGdtjV/k4dd3dvkJvj8nXC5FGp4Swv4aNvKmz9ygMEhxSKt9H0SM7R1y8cwq
25jCGzCA2yCJDG/160v+/a1gCyepwUHcoqR6+852ZtjEQ02NXRft3nZKIcBdAKb+4xfDNxFj86Xx
bXAKutAXv/s0cmwDPcABYC4Dkuba7T4yJTXXf34vQllC8L1Lhghv3vDYnBwc8pHcc4TOb8a+Kw5K
69+8fT97YNyHzfvNoZWt+8c7QRiTNbj3xL6UKXrpcdt55Tf9FpE6+l+h5d/TKH93icv//+5h0c6p
YN5ouffqa93CKMattvj1o7rsoD++aRxwPNtWnoDjyQb/4yXcscEKeHnT6Gh028jXHiIOvSUW7CPz
iA0/IIgtMtH+O5f1OYRwac/hg/rxss3smJHGxbRHgN7tcgYB94kZgiuiN4HBGD5ErsrqMasBO/z6
hv/+FSPsQjx++bRYnN6+GxIgHzGahdznRnXlKPdIp2gfF+Z/46fjT7MN8ElJ+fYGE6yvbTvzdsyq
dsZFVdEfy7XIX//8bjgFOzYaTAoneVkiv3tDEuWQ2hKV7DS6Tjc2a4SmvwBSij7Ur6/0s3fRcy+7
OLcjOOr/eCVTgJGvBFfq3CB4bj1yj6OAjsdvXozLD//mfUQR5khlswgJfqYfL2PAtgdmWMl9q4ry
YKdu8IyEFRupysr8cZB2fh9JD6h4Po71YzhIefXH92lzdyyFJscEhEk//gM4blSVY9Vi37Q4XhDD
3M29+7tC8CcP0yYGh+KFksJ27TcHBF/ElYS/J/a528sPpH4Z+1kEzbfT5p8sHzYzU8XJVqAjfLtC
KaesQ7N2ECVrKsKhBHYRDuFv3ou/b8Jsht9d5M0apYd8qvOMiwBkMpaBU047PRrGsSYPFgt8IH/z
gvxkweJlR2LJmsvr+PaNn1ISrH0Ba1r6cPgBBwpmf+THNEWOXY7kFLCNHcOHOEj/fFexLydKSibi
X+23nzRzW8ZqQ27viYGng5xQd8YWnulfv38/WZ9o8dGc4IiKg/Ptd5ak1hx6rqX26DayDeqb9kqU
or3K+8r7zU/3s7fQd5m2246wJV/Nj6/6wEjCKJFc7MuxZ8Jq6lcUznr16/v5yUWEaaKm5WDBTnxR
736/QlXhLJHkuGrftra1LXyrXXPCCv78VijTLyWib19aA292/CRommboAd4oqyDfJrIl0c+i/c29
/OS3EabnCO7DudzQmwdmzik2qLRw975W1xrGW1Kfyv53OwfFxt/WwB8uY//4yDoMFb0gmXUfKWVd
KQIfX9Dr+psWagJp4N6+mHuSvdM28E/4ocEvG84wHpxWA6BPS0z7axyjeKGlmNv3ddaXgNXmIdka
tXkGHrniB1nmEhV/accSXyjirhQ5/WJIB4SLxGj3J4uWR7tAeQgqphqrTTUH9U6No3wVjfGMK3ii
F9LkN9XogFrIZoNctOC2oBY6uaR3LMvE6e4Z8fUbfpaqYMg0LN3I5MNJS3wAmxDTXL8oI3IMyJ4+
hW2HjCyx+g1gEHfni/6c4tV/LwqLSWJBR/kB4mn+rpIG4tMuzxDSCygoxtB0T9i/xJ0bzRo1aG2u
UU8UV3LW5EpqZHmtqwBnMpYSW6a5nCwaJZ6iQZ4ymBIIkKz7KPdme903KEKZ82JwlIECGgPZpvTG
+TKyVzSo/b558nH1AG+47EfWZWsCnovfQPRqRSZ7dI3d4KINYH+s8zxiKu+jRfVtu9/PaFFpsZOz
iz/iGOflVeMk1jr3FAI/6QzOIpe5JJbh8lTM8DrzCCRp7bx+0jFMmrQzg23lVPqp4sQMNGEghsWN
jmPjT2hX7Rolo9v1/q6lpNMJHtT6UjwGvY84sm1a4BF9voeXE2wJVE8I0aLwRDmAMJmqTKeUZylq
BWGZIdjV8tUeSwKXLnWN+FrhoO9DIUXNwcBGIHJR6DycbhPhAr5miu5dhssc19rLwY3YLTIGhzYk
Pq3sw43TdcESfz5BtW7VPmNxjR6MsLGfqjjLYYjNZrgsLoubPQ7xHUByQM6wQI/0rTCsuG67Lpyy
XA86JHwotOLH3MRoukhCNHKIjwN5iIQpU0bGTnCadYr5v40IHXFD0yf4ORZAbot7VCblhnhgstJS
QKUAKX24pUnVkw5BlYOzqzKqhjAbL/s/1J3XktxImqVfZV8AbRAOZbY2FwgdqQVT8AaWFAmt3eEA
nn4/VE3PFrM45JTt1VpXX9BYlZERAcDdz3/Od8z3NDObZcdgKJRbIQxxX6cxzbV0piUvoKdsdQiC
eP4KhkvetgAUt8NU1StMrNWwl3oxvqX5MJ2Q+iqie62XvQrDG449k5dqoxvTvJu01+M4tb2TZQGA
cUByUT6V17bHl6DjR+nZ8wv5yXVSs9hkTWyzyY524MNfdpa+8CIx5/QjtuvExMaGf6WnxbigTMM/
dIvIlmugcsp6sPvGIRkq5i7Zs2A64fMoadueEbysXRmaHQ5AMNfdYZ4s6BYR7Fksdd0wuExj1s+l
IOntYOahsjoNHokFMP6RPUkhVvr2xR6cYjfM4/phpScl0zXmiXWDHyMukNkgmRdBNd9Y08Qst/LT
0brBxU+5juFLZk6aAetaEh3RZzvdg2h5z2lRYfxV2BsNEuHUGIoOnzYGjttZ9j5WAyO2OV6uQ99P
I7y0pHsWIfeMZrC9Ji5MTOKAWmydUPkPlLyedGtY9AEacXg2SoyzIo8xIATJtVOOzzZmwk3h1Zfw
h1g2QvebVVWneuwxjyZ0RuFhP0CstjdTnWc7nqb1VWI79dnjsrmv8FWfvGkl7TvYS0FNBodKVGCb
eSgor7uEUy9IIIgiWuLgivbQ4YoYOm3SI82aILx9vlWRfsOcUh5o7aqeMwrLr0enYFQ9AnBJwmZm
OpqqyMUNcUN42N85dJXc+71orvt6ApcPSmO3INHn0ZSa8aeknB4KSXR7lqCpGVLj0PT9/tx6KdPK
sKEycqJXG7fTl8bKnYcOIzWGBLABPmC9vReXYidqmJiWCK1oBMOfWVJddbhh4HqnZgfo01WPZdre
jm1/GDG86ki5hNz7PJU3cVoOGyzGEqRYBtCP0pvGtQ8jLe/JPN4Lk4276Ruk99rvSmW3hbYkVnyr
YDGj0bPGlXYjQaS+QP1Rq4XYiogA1y+UqLaM/ZxHMXL9o35wHIi/lVZ6sFQd3hrLYn7vVwRN3yCy
eb4ie0yHIFPXhpKU6d2v5YWqUkDn2uCbb4G5GBXsRSiJ+LBKhT08dmkmcsrVfy/9/TI3oLxSw2dQ
Sr8hdK5po31a0MvZXV6Y/ULGzOOFEbToDg6Tx6sgLeyVlKEfCrd5oEIlP8Mv9MnIlePe1vSaB3TF
7QqH2DeT1GEHGJisPUF8aEd4G7ZzNblHIgxORBxsVAT6OUJshKiTLdWlMEfM2J6fspwC4tmJQamE
+NI9ODY7fNEuQ8H+ve0g3neBglk8euEphXS/k5bINkxQq1uYEB6FlIN9BsxRfKHjtd6b0LTWSnO3
vhXSZLQ0msFR+I37GhoiOBHJ9t9borQmSPZO3xIlys5dvCwn23eT61bKz13dwapE/r2Ic2N5mqAi
uGsnXOpiRqj9XZe3KsKjjo+doq1f7y1/JpP9VWX8sB+LQ34foklsYGOcRFH47dc//if7sLW+dxWN
Pd/zPmojwqayCIKUOLnhfi+TV/yPv9ns//0NIEbwg1H5KO21xIdDdRs2DPXIr5686tZQam9P4jcb
45+9h78KBB9foTUILAQ11hn3GUBfNv9OQPrJnviH89iHF8gzSmJjOhhgcDrn0XCOWf//uOv+cIII
hoF1NGfX3bPdxnDwKTVhGwOc/c2XwfzgNxvv9SzzFzXFyEmJ65lXsjHnaKowk/Cc1WRTOjVq0lzS
P6gMdT6esrPSaUWvhlu9EZAhPiZdZW+TJMiOmSJzG9J8nG3KkkjyhkMi/Ht6DwhbTDVEvk02FvNX
d92sBuYY3OS45olFyQZj8VRNWGS70MYsz929Pke9t2xhR+MWYXAyYvtT4s6KM1ufgANkD1AsM2Tb
HBsScd06+Tw2KqTHYEqxz1DscOWVJLOCpFgOcTrJdEdnZvWQNyAMQbPLrw59Tg9B6o+UZWP36FsC
ATgRWJ3XvcAmdR3jC34P5eymPAZCndbeF4yNzrXtJOn1TL/cK/cg3Wc8xej+IKVhLw+eOxSvrl22
b66/mNSaztKZnrFk8iHhFXSv5TLp9KAFyAD+k6596ePWq78B3CQ+k7oqeZeOomZl7r1DPg7ySxoS
8bhrRxEON0FAs/ttAdzU2ZVLpe8pfesxxgW5hBoy2g0VyOOTnhAunsfZ7pN9lXPmjhweSt2bBzNC
bEH9u8+dtMvbMIzrq8VzypeArh2Wl3VjRSbJ+gKbtaYZMki7Z5YxYz9J6TzYoza+9mnMFlRhcESY
U2sbX5K9SEY+EU1f4orgCg/3YDSfA9yTUK7S6Q4yX84GGi0USKNZXIhU9ltnbkBojU5yo4FFbfBJ
AvPBYXVhTJNzpUpw+Cmo5r0zlS+2g0opYQgSiGC3vG4+2SLPX9Gf2ZGOoGgcwqKFne603bv37R/b
V8iubGV91zZ5jq8bXFt0/jcfafR2cqETLNDKnqEg599Ll5AZRzf3nIQ2k9CEtptkGdl+02mGX1j5
J105YMV//ZBd76kPgh8qn8+Ql+sZEOmH50fYjeWSyMo7qUYc2ZfucxaPX7/ETx5RBHwDG00vpLXz
o3CzAFq33K73TnVHkd3gk3v3LZx+vjB+80o/fTOuawahLZivBR/ezEzvn+qAJ53SXvY7phD05g3B
P5f1fKb3xJU9FCLGHD8+pUDINAP9hChg2JXwxP9x7s0cyn3+8cfGdbGOWENhmn+TsGMvm9IZ7tIJ
Gt7jsvofHU4Te/bN5j/X5Nd4huUg4CCs2B8+ttBMCsqgauvEGMU+tZZ9QFYAmcMl/pur7SfLIalh
3hJXHMPPj6+UiEWWRtWYJ66XYVd3QXPO5/BBLdMhg/8LrbN77Eyr2v36o/zJOs/LMiZCOOIG/yiC
cX+6lBoq88QhHzOmk4fXetI2fCCwO495P6NYphBM/vH+KFy/PP5HnAaYyIfPlYyYFdMPupwobKza
O40zKIjgWsq91LYYAcMVJkmoMfztjbD+5A93dYA8C3GQOR+Tlg87syFrFTNsez41+TC7h8Yd22Zf
Oem4H2X+m3f5EwWazzQw7cD1VtH+w7tsPIAYcCRmXFD9cM7SGTs0QRiy73RlcSj59Vf5k1ucoRcd
caiUNrf5h8mVH7OBn7t8OplpdsXJbdNa8fbXL/GzD+8vL/HRJYYbfyJ4nk2nMbwyFCuFCC6zbPfr
F/nJJUnzkEfQCooYb+TD+7BbF1RX4U2nafCAHVKldYbU6D2zLr7CYxQrnrg//vo1f/rGUIGZmgb8
Hz7CD/srDRKF6HcxnzodJgaF6ZzACg6YhwVm78OvX+sng6QArR4viG+ZNvf7j681sWoH7oIKA/Ie
C3ZRTRU5J+SlSCEQXk5/SJ3t6MaUwXvABrp0mk+//hX+dmGyp1+9Y2jrPNj4HX78FWxOJ6WgDOtk
w2gBXOAaat+MRnGV5Kobdr0AF/nrV/zbB7y+YkCAjIEgs9WPJ5aqhD7pOFqdnK4v5bZbVeOMR4+5
qTrz669f6283AmIngwMPlwKrAz/2x3dHktiu02ZUp4pTXjD3O7eafzOL+8nbsThcgOGwRcCb+nCN
4pdbEnaeClMMmwIqqK9SVZ4amTz9+q387V7grWAIxVFo8pbMj0+rzlRjafm9gi4aILINN/HQgtNX
pMODLZyc37jNfvK28BixgjMaxunxt+lf07VUXZr6VMqsOHvL2HET9rTjLL9ZwX/yFXGwxEO3nmEd
7+MsKU27AlLUrE/WYlrk26w5PzqZCP/p8r0eXgVDRns9wqKY/3glMMfPqxmw3SkdVJtt2grQd6Th
IT4z99HVb56OnrteWX9dXHhHZDzMgKMz4jl/+PH1ANZ3KRn99BTYA6zt2NIV1eNZM98MdeV80g0D
EKz2WbHVTgfAAVRU/Vh3xrzr09L6BmgozC/nhljxrpC0whu2R7FCv0pGmwYJX0Xa1H67oaUPrqeN
TYoSz8BKT66qAn0zCTAP4EQW/TR4TnE/+2btwPYLvdG9oMIruFq4Zm5Tjg0AGFs+CxovHbmRNhYO
w7ENL3JT73kNURMXKGZAJ74BwgqHD/ae2Pf0VRgXw0lrf8ZUktcXS2JM+zKFdrE448QYxg/POPo1
AEUmEUykCHiHsXwKc6PdeqRLANaFAOaaERqY5BwMKMbN9/6E2C1hX0WNWNoNhSYLeTMPMALAPkuP
5cHn9shgT5vjsTdhJ1z6Ai4B8BaQ8mo0vuPqmc/DgHesTBqwTz0Jivui8KAWNJLqhXlwbgcnTR46
Pe8Wh6BHlrVuZNWLyoErWs1NhfENhoIR3LjSc59ro3W2oxNQ9E4KYQ+AkC4Zc5a71kzl3kmCh5Qe
FEY2n+t8vhhD+UZu9qDSNo/swRTXbf5lHPv70IAU01gs+K6x9IBl8uE+NYtw5cbsSwwSMH7NDjFS
E6+tTZW9WZ1r76qSjLny6TM16ntbq+w6jSt0JLwWtDClR59B0AktmmYg6ZVPPV3lccT4qDstwF8h
nbfDuIOGbkRh1dcv+TwNW9Nuv3C0dTd9L8II/GB9tLg2bzq/Y9KUuF/xnkz3TYpcx4NaXQ9wORLS
6OlgbILFjYmoKEsk53qk4/VbOYv2hVIvQjBBwZb2EIoRCODSjjZKrutOz5Q4WWobQo54m22veJVx
JZYH8CacxefW51zukUl9tdbDOjxp55qqJO+LXo/yxR+n+mQ94I9pMVC06Y2oHpZ02UGZ2dZfRQGa
2LwHxzEQCkriCIUdVg92TZpu56+SgruKC+UqM/ir4KD+0B7iVYZwqyC5xwUjALsiUnadZjigQEJ6
YsqgShvBY1es85hV4CA5hNbhJ1NiHTXQi3P2hyRCB0hqEjcxinv9h3AS/CGimH8IKsUf4opgSjHs
UEjbjvITPGwY4Bv2ti1RhTNtQ8l1tco4NYI6swK4HMCCg/iubvvlBT1afFdwBo/Ma6SNrtoAyiOJ
SrUUIRpuBFUf25ng/3kKsmDaaWXVT56bF1dLUgiuFk/dJ6DYXtTgWI9ZJYx918fJ/WIUzEkcs68f
FtUVj3B5+Ha7DD17EaV59gI9XuBycZuNS+jlMi0o5tgwtHV3gWTSkGLCiyxK4E+GI2pSLKOQD6wW
/ssc63ex6m2E+VDAWObrt1QEekeFoHsoinn63DszgcJ4UhTMDTU5t8FMxwerLcVLPNHswFc6xi2d
5XZAfgxwxHEMKufzUnTQfpzcePVklt9nVhy+tUM3PVpiqi9z7CUwTmsCu9GCKf0ochMMMBEaYENW
UzAMdBbvq/JEfmwNJbudMy1Uu7mqUKjxdMzpjZjk/NkMeuNam20FVSTOnTBic1RcGCLvroTyNVw6
e/xmVv2ScdMNwbNVm71kjmcbzgUIp0RGmW0mL7bSc8wsecpWmFXfexznTft1zZU9uGxsoQvCa4IN
TYXBALJ7O4i4DjeQXGkn1GM4nHnqDWprzuNEX1bckbGmZM7+THhiLo6T0OmXGYhwvOasxquWVEXU
2TFEo5JS9OUiYDJHmrpIYG7xfNk7WvrfklRa4IM8dU5zaPoHchPLk+xTu91Z0hqOLs6YT/XgprfS
q4MvzWTJh9FCH5+AFHVrPHOChBsm3IVVk2fc8x0XyQa0zwqfaa1T5uCdioqp0knEybEqo0CI5Fa6
4fIozcy4gQDE0943gQBT6FMa7+DKoTYOlU1ybxhM93oJM48hY+mMV90C93dJHQdyyjAPe6757vss
EyJMdI0Umybrkpd6ApzKVN5PToop5budjRSCVEnZMXHNamvbZf60i42RmF+fF92TVcHw2Rg1++3S
MAGDrPDvXUiRdhpJY6AMqUgXeQHoKbyBgRje8/nU11pazKq8oX+tOm3tSHjVNTFYcF302nXtayUb
2UVVIFW/iQ26f61ET6deGIAjaTDTW+CoFJnh7ON6zFsqL4VosxuV2cmxM5whiLRIICPWmTuA3aeh
il6IQiKvZYw7INPIkMJgQLFEmf1PlmHNX5h+Uq6ZTxkdK109E+6r4qy/7udptjaZDCfESf1im+bD
aMjukfBol+3UVDc3il7E5nYspvQ4Lrb75i2Gz1/hXbqmv2o6dcA5d+1kDy+qc4b3KTGDagvSKnho
TLRZHDPJ06yxTjMK8tNT1dP8sFn8IAUwbdXFnvGZcZU0GLP2qjUoek1yOFeZk35i7mOf59ohfFtk
pZkfQlAEkPj7QF9D2OlvaLYYSTJ3yz19RFPk+mI4+d4YvHKKmh56W0A/tCYjPjFg9ZK9NTnlCfZR
RbNUN1dshrk6wWAhkt90Vkk3uolzf7MEI3CJTjtvI60TJ9WZzbVpwTTVoQ8NWPRCh0yhW7Zg6QBt
Ngo7Y7o1es1EonT1V99J5LekLSGAqjyoeqiJ4zrn4jnxxhCcNCKpYn+DKxtWVm3YpDNdjXUzyeen
RNOmgb/FIPsbhm3OBH5NrWyrESkW42U1z8TgCYyDy+pO+aIkAcUyt7YiBgYTmaVTJ4fEgE8PcaO7
CkAEH8oOLVUFanqhDjcubiqjopyDcyPPzTYzqSfkge5cdJLM8G1b9GwD6JVsssPUiZkNhk+RRBmy
LSK6jhrtUGTJxVyG1Et0Mvm69GuFSADTbRd00zKxfUgKELx90NMsUnZm5Oh4ns+6HI3kFPhhD8BM
NPPnNmTfZtLM9GkCe/rdLXRwMnEyPLtukT7haFAwrG1TH7RpWFS9CnnwAOCdZjpMyGLW6r2w9Mwc
3RE5dYZVDRyqo0htO5O9xl/kGlRkwGwIi5npL429W3CAmAOoeCHymvjwv+CCEc4NW/dxCa2SZCSj
5yT0zj6wv/1cloQlh3B5GKfZvIbEILa2UdCNFQ/TvMkAdN8PXhh/bZbWBs7cdw8lCI92C9dB7VUj
DabM0snuF+JAewqIy2cRGuM1PqTpsWn9+sTAmZwZn7V5k/k62IZ1G18NpemeR274x1mu5iejxITo
0yCKiFK/A5uub1wk8Ucue7bCuThb2eCcJiuWLyCrxUXlWcuFT1r9yLRDnVSSAgaTTn2wiy4afPeB
TXl/p/2puyCZKC5T5TRH8ADeq8k39wX8S0JHq+nux0z0sPWs4rJVdXY7+HTl4oJGaAPOQf8B7oQh
tpP3QKSf4sko6Q5ud9Q3Owc2d5oaTwNwA6jZS9nK13BcanKlAyW1acgQoemKbUCFbxQuwXPIA+uq
TlugG0P21QKJsXocip3TkyGWDpF811ZnO42zo5fI8iIOcnsra2ZSiTWVn2mnZOYhMB+FDmcEVofh
2BRCHiU4sq0hg3zP+xn2fkaNYRMewobF8x8eur3V/v9fQpr74dSIvk23kiwQoFw6WUoT6FSNNaL5
82X+UeTqv+UnYaX92rRzT8Ot/I/HpuKf//0DU+k/fvzj8Oefce+v8aUf/gA1PpPznfrez/ffB1XK
f4OG1n/zf/qX/+v7Hz/ld2kqxiSoZ6u6819Jxr/Fqc7pW1+kb/W3v7KWrP/7X/6ZowpgJ1FJBDtp
JWWT1uEs/Z/AJRCo+KbEmklkNIOG8e8YlfsvfEY8dFb3PjwmF9nr37gl61/4SbmikbvW07kn/glu
icjLDwd93OyEsRCPkX74HTEwr3//l3msWZk5h6sZEKolln6DC44GHAstJ90NysUxaLqx9zwkmJK2
Q+9lHBuHgvNIMvcwx9dzKlXybTc+cJ4POWa7kgZm9P+rYFLQ9XUq7xuNb6i2GsadLp2PUbta3VKW
mwt+oYo6skYfdag4k89uoKdLrzEpo0iaOrtxlUrCCKEnzbYlZ5z0ovf9AcRi2pT3opYu7TUsPvOG
EShczakz6/DQ+EDdIBVRfxmpxIUtxmEV0FFYu+OxoNPxnmpT6lVnwy9YiOsXt27oeVKxpb7x5qxN
Af4cd1viqEd/8OgTtA0wNJGurPig3dYHTKdRxCONFLIHbTti9HM6YCPZokWDUy3OrjNpmQSJ2FtW
W6zhi3m2i5jtfQwyj0ohWiv9Y46ubx7FQkE7qSpBRU2ITXGCalgbnxsVh2GEZpNdNnFD4zG59ssB
GQoZpWlWYyKy3kLd4Cwp/HD83gMy3w8gmsY4eEngsr+W0FhF5CnZfLdZS99T4RsUycu2vYyXbL6C
bsI+gZ0tRUIKmyPbcwB8R8uwNX4fY7zLnb5ieJ1Ch6WNNKFEBHPPy8ACbGzjzhuag+gG79aw3bjd
2iIp62gZRkjiMbLIY8MYa45MaWJVQgBumw3V6ta715phuQFtVb4uvnTivTIg4iDKLBA7sh7UEKjv
tSvSXyGvKjbCCytr273V0k9l90N3285GC1Ku74+ObLr7NA/M6w6SO2V9S14BIyIBvCtIM7yZoCuu
TRCMaoPpzd6wvhVno5f2zhM09wHpx4OZBSP4vbmeD1Jgo21cC9g047Jnn6nmlZnU4XFwi+FpapuM
tTKHZugsgd4EZhC8VLFcHqyGjoc68aDhyGncFFaob3IrwHJVuBREtl1xpQB97hU/6+BDVlwFtfow
DDLYcngwWZv5lfTS2ztYSwsTiYSW7riPz1gXm6NdpVSdO7RO0Y5TPfUWBUtN4HzyHJrYTc8G4kcN
RzfSicRtwE4ng+GhdXEfjq5zylLeqaYyaZsF2XDRATzexjKbP7VJjUKl1HR2KKWg5mgZNx2MnTny
5j7cWIgc2DftOLm1XGu5c0AobWfwODdc684BX7NPi3fj1u+BFvJOxa1N2axrPVCksTwZcLaOJTin
cI8DkdppZ2rrpzKt7WeccYBtG6neFQ1/T6sR39OBOoqCn52b1AEAZpHe7WxX3WtHaPuO4nrrTYcx
Z/nO9sMHO1Pmpk6BTWzySrHihzxTODrnTr7TzrxQyOPZb3oB9gT5fRCfbLtLbsRIe3sP0efLlOT+
TdA73mf8Z8MurdwY4o43jPdOQLX53GacA6um/OYPGKCipkNx4mBFcwo9VQsLupm3nNI662m9EOj8
85f3lEq3dhtos/xED5x/h9fs1m9gwuAalFW/gXmneZ9GRxsyw7xXB7XIOCgO/u42hHV+zXxFnWee
Efd4X5LvVQpIMfLY5D0XIYHViLlDc3Tgx3D4cmLnvegbTNdD6KwaRGF7jwoUpr3B8wcrnsKR+75K
6jcPH+N3e1Q15Y9BW96amTfa4PFRPACrTZcux32LWihAH1Mrwy1xCUposnja2YFJpxfSedT3c7dP
hG3KSMQC5pAJmnfblz0U49pSEIvo5aXzZU4VEXaHAtGm4CZpSfXR7SPt4T6hl+SQNYCtopEM6UNO
bwf6FCofnTXeBTbzGIu0EHTG1MW5Npf4M7bzBySM6TJPFBiY1pzzO1RSSq8aDZRnHBbUo9hJ1KmY
ek4rljFjkLJm59IrAnlVdgV9ThZ7uZvCpYaJgxzIznwxaKpvSio8tAeRFByrlA+UwZaP6Zi4n+3c
0LtxBPJGk7d5RwOePiPme5elPVbnrFBVsjGQRtdqmfCmooflODYTFOu8N3puspEGDCgkUAzkIGkf
CjLwMxvthd0Vt4L9yYNtfUe3dXJhy9E7z9id3yacSG8Ux6gDdFR+Z+04/TdYpP6e3IH9OFrIw4tY
B0BdGlwmfd9+TeJEv3EOoxIncVwZbAqjgOezjLo/ejNlX1EmS8Y5Vv0eD7CAonW3cVSGdPZj5xjz
1nbBXEsOZ5e5Lpw9294V6kTnLcWEbrOnpXI+pSll6QYGDo8apKBq93SzsN4GWImuQ5hiVFxaLlbc
VI/6zXBKyNJpZcf3KRzAd/z6lbqxaKoDjoE9d2T19OurGCzCvlbZfNdXM41OYT/0d3XjQ1kZGhKQ
CBu+gHPDUsdBq2PxGr3iehimZO+nVXNO3YH0kXBy+5tfaWR/A5HK3MSOk12E7qzDPUkA85Pnl9kT
a3aRUXjZ0s1FX8r4uXYN96Isg/YANiTEPtbT48lIakVK5vQ6FDa95GUWL+YpG4f60alRDqJODvnF
0hnmWtM4O89Na3rTdnL7E8gtr41APjfncdDdhWxojoCvZ59FmBZ7oO8oBkEC3I+I0e1SD3wgIQ/d
1Zgtn13iI+8U0i/PpsaAVUrqZIclKLf5EtT3YdyJS7937IJW2cF7lnaPR1lqh+0QXULQbvK+pbku
JRJRxl3xTOrHu2LD1olDTNdUF3VDWNIZo4JXMBPTWun0goW/PdA+P3FgFFzOWDW2VEKKFWZVnFKv
KjkmO+0gotof/E+5J1W9a8swO6RuUb5iV9JPNo9OACh2316EqRXuUmCwNGajQx7tqUzPHjCp0zwb
wc6WnXcAOLPP6MrrcM/lGXKXHunXYrgfZYXwNqXjF68MNmsJeN8JsO+bwbUzq9TedpY5fo9xhqP3
gCxjY7Qz2wygojO81VkbHLXm8leycC8sGTwKSGQHqu0fLH9sn3vmRwfAhDKJ/DHgiZWPrgkckrAy
d39SPmRcJs+Ufk/AeFFnM22M1Q4aaXZvL3gDzspwQxroVSuTXe3Y4iUc5Pylxa9APR9PdUmQh4EE
y088qOMCTjzdcADqN2ZS+sOGrxnIFjVoA4/ttnzNOk/zIYY0CM82y+chzu3VOcEMK5/XwSs29Hjb
zIYBoi97LM3Ev00yET/SqOobm8ZpwPUKrbZW3kyQZszG+N66lflIHMQ55jTebvMm6fcJquSmzEbn
UWNH5SPfL4J/vRrcq6EyzUsIv2Knq96JJkjMWBLS6lRZZr3x5ym5HQLZbg3PuvarzLrG0Bwjfpv6
joxRdlnQQrkvKCtJGXexxtJnYDOC8SFYb0cYZ3tVhfk1KYT+MulWXrQxYAWkzj6RV/3CZhGsmOs9
uaO7zthkkwINm+F5ofCY8kklvRdsnUkQv+FZxwo2Y6/ztZ1v8f7x3LI6+i8j0O4hxnSAOZ/yntop
Pc/pbeLLdd6XzIz5qHFZzkE/di+DZ3mfAhj7lx4xopYOqtFjmNi4dzzsLBExrU9fuYHNvUOrL1to
A3g690z94C9TctUWbs8TVTb2FkEoOMPtTt8ZP9Jzm+rE77YF+81TrSviT3DyQnICvhzMY1tJe+8M
zpAeKyo1a56aM3EwNbjMP0kB0UC6mBXfkoSethFqQLX0CY7bm34RxhtNYMNDndAjyCxzMbYthco3
QPjVa+N7iDgd4t+VCvxNJwJGqQPW8jmaxbiCvbzylY4jTmjUnOQVg9rURGHrutLduinE3wiEYYz0
OE4Qv0C0wtidWovSvoZL+UjbYfiMk4KDzujHIUXqPpfqpsJG0RDrEAZksHo2W2RA63kYwMYcAJUF
F+Gs9bTJ7ST71BgEUe6qBq8VuKVGvIPvTppDS1XXvI9N6TPiJJkityVieHojHcGRoywb+IdBai0s
emWoWavme+4ZHbmgQqeNTBf2Gjz9L2TKyFRV9cUUOOKZx5J77zUsBxRfhxf1OMu1eXEo2E0tz3pJ
QBCGaUax0AJlbkNMt1wiHkmL96cD4B+pHz/XNX6QPv5nAsn/Tz0x0EBwQ/z38sjF9/6tfPtRG/nj
P/lTF/F9CmCgS4V4BYOVxoHW8qcu4ot/BYGDJoHxxcaB8hdlxLL/RTLZYgzrsxXH5oRx4T+VkeBf
tqC2ip9HhBiNxPP+iTKCJ+WDMoL6QkadXSHWGyZvCC0/KCOhYi9IXBK9L6aTKG5YOphjlti1+YUu
6xxNLzaVfeHB9T+aFcSxpqJWbxNUWEbTwpDPQgsT3muQ5i/kxLW7Mc26OVEGC7w3JLXl44iSNUVg
+NOZxXvBafQ8nV32FBx9FYuraPBFmD4r02MkoxoUe7bhMVNkyKJesZNGSHkgRkBQqDkbd2ZGZfKt
bl232gYjIdtt4OS9jmS5LsBM4aYasF7hf2IvnRe72krZ/y9mfLEMXa/O7Hi9527RNo8BIJVDauib
ZpFtGo3LYERebSbnEdsIHL0iZdpD+UZItVmxXA+1puuTUVQmoxH/5XimfJJSG02LDX0Gc2o/mLWG
JU0bdlZuu5n1ICoSK8zRUE2fFG0BQvUm9QcFCzoFHLdpKsH0f+jIy97w1PWHS6y6VCHaHEAwBCKk
4gjPLSYtyk96c0OSu33vKJK7ZBdH9MfM5v6ymXPTPTY86QiJOa6bRqC45wfN0cGha9eG0ivlVJKK
ymQOcZmRvI48EnlfCwP5nDoOVTbbeSh4AZF4wYuZDflNQdDtyDcjHs0gH48QgefrGK//ra1HNjJZ
mPfTjkFg8wm/GuoTmsQUH7ykL85tP5nJRoz99GSSLr1jHux9NXmeMbryCDpEFYBrUopJgKdG5165
YwthP3cqU89B4gqivqUYAqSHimIBkpuo5ZWqH0RadUxwg46NVSupLDoxCKagmDTltE0DXmHrSpMt
jlKOc58juTEo7bK7oRLMgEYr975aZur1XJD27JMvtfV1Xo7pRZg45TahIOe7YMGgA35xcfoRep34
COIlPInRyOdt52Z2vGW2bPHvWd7nzlcO1i6skcVGL2E1bbxKtGKvTXtxjzNl93E0Kwqat0yzF7rU
R+W/dnWS9hHGEEwFBCiKrWiJwUZdABAoMttevTNDmJh2LG4d01lJ1HJT4UodWTI6tY9RdGlccOr4
rhqnJLIZMut9MfHGIo26b0VIPC3ZRVv2l6Ttim8qE4l5CioDMSF2KZHzyrypPcaYacAsxpEVmdYs
2A6+Cmh9p3LeNuxoEIgW7f9h70yWI0eyLPsvvW6EQDFj0RsDzGAzB6Nz8A2EdNIxKub56+vAIyIr
M0Qyq3NRi26plFxFBOlOoxn06X333sPwkds9mJy+GW321KxrTqpWu7wd0T0gN8LWaNX0udBGNTCK
mYBAYiznyG3z0xwP2g5oaFh7STba6J5u0YkH4KblczMSGB44moW5Nt+6elel3CdkcYvidNvlJEED
eqLbhZUl75S1m+mi9g5OpA4I38gfoMc0JbO/rT6oHl3O2iDAEsFsl/1Rodx5fobJVZO3medBjTY6
nMBsN1A4h+GqGVI2fDLNko9QqePHkZz8R5aP3PbpPaT2fZzzYrlLaFCYydKkbr9zzcoC7OKwdp/Z
DXa6c7DcpV9A1vYzShbV388d/fzcFnXyO7t+MuYxxZ2l9fae4YXH/CZsY0fZRBkKKp3K9Tv1KqcC
DjUcJRA0c1lvVvepV5m9gYxi8tNu/rdZubPaVz1gajlV9602dIGoqmz368T6n8P9v9h/YKNXOVr/
+eF+3xfp+8ffH+5/fMkfh7v1m4stngIW3XKExeHzt8Nd53CnQ4Ij32D9QAXH39YewN3WRjnbtR0O
3l/JgT+3Hi6Nc+QE+UITR7Wlav/O2c7m5S9nO9sOKtOo1GRk4P+/6iH+busRRRGrxUIrgr4fCI2j
U3Cn5DIfOXp4T0K1PY21Ovu5YpRMlk5MFraIDs3kpCeOXOH1KMzPTjGbn27D7YkSVWXHdp9n05hO
JyUrYiQbLiWNaYZHA2b4JpqWd1g896wluNGgV1mTPCnM1Zw6DAJ2GfYbUNhcfqmhHZbkWSuNz9CA
lYuScsxa+NuapLgEx1M27eqqt70Zc9E2YYnwLTcTihVQvPKjjlTE5WVe7gphyx/Qx1Xy0Zb1MSda
vOfPG+/45Cg7zVCiGomOCxfkKax0Coxcg2ey3+CMxFnW89xf+FNDqUdcBpK8+hxUfTggkUcvVDyN
B6UodZ82isGvC/kAAq18z+a4O6ZiloexcaY7PIgOJDgTiHbblmLaZOXU38ek+eirAzFdRmP/OHM7
5XwoNLitXarROiwxU0zTLUn16NrGBleCcCgDSGz3bJuGbx1hlq86T5rXxBqNB+61XOrJC90nNLt6
E/nkraR3/DakUoPyMz+n9lDfx2YibjrlD6Sgwv4EvCI5D7FTPI9wcoNE5a5ELzCVlBFBa87Rd556
mBWxmI6bOhGCXcxoDzf0f3m1q/grNEL2/UiCXttb9auVzKGnGHP1w1pApKWzs/i2O71gTNpnsXns
ofptk0qIh2H1JCROytXfHt1Xw5qqs5grwvzcy4HyLPmnkakglhF4uZFCbL/iNlGuBddQvBSYhH/w
JKyDyonkgf39zJapGY9SNcLrmBf1Hkc8pFSaXQ9YnrRLPdtfYXMS2ituHHW7TtA3asxLstNt6y9h
YYOuo6x/u0RzRIOAUhXLhl+CvI+sMkPqW2gqVZb5m4YCcFfkjKKRUdYvnEHzNUfC9CN1UM+zhrLN
zb/xdJskJ/sOziRhae5Fjj1d6nFZtXs1piu8h2HKsGj97EfDuXZc77c1J+fO6uoJNynmnQ6v8pWg
z7fISFanhEn7QGKDIp0b+8nFc7IDRZu/WzFeBqtN9MQjxxQy0UVimzZIDTUC5m4h7eNNc196yqzW
vtWXKlQKLF9RMtcXaZXzXqt7O8hTFRVkse+KqQmkjlJuO0t1CZ3QACnueGZnbdBHqmChVKGSMNvT
EILqDAlWKz8wfwfCAMoRmZOzqXo1e6hA7+7YOzRB1oKdovt9Zwk0PirLixNtd85bhipA86xaDJCF
6/HRKqo3w5IfxRJtSVScmS5/pENh3S9h5mD2a4xdI2TIw2f9jphYdFrLR+bg5XFsjUcH/tlG5g1x
BOBsN+Dn1EiPGZvZhPJx/HufukmbQbJMW4vGE0/0lvJI5Uf/Eq+AQGxES0DhhXpnr1dloNfixFq4
O5YMztu+q+yvjoXlziphT9NowoeJWs5tmLCK0ely2pK613h4uJPXUqbplWa5APPLQY8LtBVU92p6
ieBrH3Q7BZuXte1Ow8BznGwl8exsaIOhTOcDPC3mNtG2FkpoRJaW5tt7J1rMXWSjxCL22/A3Ziqb
G37bc2aSikd6QfqPuyBz63yrhHbJfrk3AuJgYKu52H1UqVhvP1k5Q3JQhSfVbjrC7gpfkJ8Wb2BX
ce7ccTiq9VRQvD06+1i6xQeB/e40xmvjgJupj3zIuQklGNY3DEQgcydt1L8hd9qa1805KwEcuyhU
zI7XNuLBRyTV0XfpgIV0Cq3oc3LlN32s6201J9ReCKSPrAX2UGIGIUPwiunqoW/H65zwk4fwOIcE
v+owY92AEJa+NpFcsFM7OPCw4OzKkqhr2OTsp1LNNHGlxIiNbs/nHySf1yYiCUDRqzhk8m0GHh4O
Ij2XBY3HqWuf+9TsPYRZYjuQh/Hzsrt0nVuxDNPJLDm7N2ZhdLcYno4v+/Ezg9G+H0t2/mE4XOIi
YTlsUf+TYpvHmgaaB6/4rivHJYDjUAU6RUY37IIL0EG93vZyGb7cqHuIh1VYZtOEV11Hf8+q+bVK
eWxQDyFTcz9YIeRjVEusqarf5qi6ndoCvFTD+XuSu+ajauXDie8OCnhAtYreOpra6YJ9YoF21WS0
LZUWc2ceyS39ciog4VDx4qmNz40Ct2zi6ngANlZ7IT/5iyld/a2lXcJPaiytnBL7ogurWwTcM5jr
PjQ9MQx4QWVcVK/TYken2pq7OwLE1alEyf+Sa7SPd+56DBL9zzNZ7FpiFb69wA9sLSoz5NRvIWq8
9tpwhX54gr++XIWMLvTwkWjnk8LGvOhGPHtJyXY25aHKveXIMIylSW/POs4uOWncdLC/AmPSgzJP
g4awDZIW0PSNAuPVF0t3aOS4mSanOhP3iVD20i/RzjBsrCLjVcxbrbnp0Qhdw/mipmT8mbDkZnkO
rnMMTe1kdjQZBMOYdBYQq7F7XziGvtKF7XE10eUvsrhCw4aJwPGWDsuTBLTzlJE8VnyX0h86ZfKk
fuBq0fnkVZqLMtPKaLIANTEVz+ozj57UJ7EBDaAmiEBAcwxUDY8rqw+W4WOTerOIrZuCInCQzrxI
bs5zGPt63D5VscIhDYfJUUz2ePDvnucEsbgqGVEitfrCrDw9VXBWQAfa1q43qIDZ6Lp0H2iFeZ7s
4b6kGWZbFPEV/Cu9Sc7q5OpfRdd8axaahMAS6Q/CdMtd4RbzjmMPCxiBhWSLAcZ+Tdk/bUrGisjM
fgBVCPQyQv1PTvjGCZoi0I/j2iayGBICcKYDAwbKyMuebsuUxZpQ631p9vezoj5SxvmDA+15bIbP
1jTI447EDlawcEQzDNCfivfuvAjOXaYwEO4mlEM6oZb5woqGpReXd8LtRn0NzXiXs8KO/XGyW9+N
jf4arTBju8LouwFuA4TMVPUnHr/OeV5Yr226lbzHCF+wM2XqNOKrWmbJSZlaxU8GaH310qoPTHHz
rUzzZWcMo3lPYxmTcPppRAywcjL6U88v2qvz/mKlq0wcw7lqTZhLqBbkNLihH0NWrD6blWmvg9X1
ykZ5T2erIoee5+fRmVcqaQ0zyaY7HzPJ5JdLbJ7bMRT3jN/10bEHbV+VY0QpSnoivVy/Aay1n/Hx
OD4lEpTuZLMC2bXrnMcGseDODYUIxrR8d3LWsSYbLpqtZLjBmH+oFUihsDRea6t5r4fS9BOtMzaz
BJfJLuUYqkJ5MRPpvBYgZLZJHeMmx3AorSqiI2hOeg9orPKFfZesYyKsB1YQkTelhWquCZX2aNVZ
vu/qes/VwtrjWbd4UWV0BuZWUSbAIRWBCcFx0b9UcVefzcRp3iiYE35m1nBQGqtWePDoMYi0rAXY
UwMITZPQi2cZemPkKjsLvKu3UO4ZVEMffmPvXj+okeb4WNnDR72p6GsEEnBgBhsfSy0vXmhIaD1d
4gYiBTU/aooEDMaO+LOUgjarxCp+ulVFcxmYNEIUTNC4nIyzhidsZZMV8n2WdpYGFNKrj0hPzk4d
1eaqWHXy3Ko5hwWwWUrjwugqMGYHkS7Vq7BnPtFDpG9Ye7eHcJFij9gXfS+MRWxCOjv9URnlp1H3
7lVxKvN5FkJhpTdaG0vv2zd8SdFjVqf5raRo4jg6Ts1hJ5KBF12zvIo7wJbPSuq17XqsFvFDmxq7
pTFjRrW2fe6pFNtjhx+vtj6EhLHq4oofsj1J1bS3Sxh+jcWILgTk09oVOK3ghuBHyhbLeRNTo2MF
l/rjCBhiO3WiPkVtajF5WihYnQmX1uRgW2TkflVdyJqIq98hnp3yzoqS5EobXbI3DQhvnVHUx5L6
Rs4Lw91RT+IIT6OZSRmLLXBfHMqJK46JIiiB0FiiaUtzJ9VY2+AWhpxqdzBTl6xLNpXmHjpb6Gdz
bLKf/KD1NnQr+wRE2yA10RGdGvP5JwmnH53M2NUDbPAqxBlfNBNgFVckG2OIeHLmMFbCOLoOWcbM
KNzLqpb5lmMOeG/M5CVZVb1xyd9KNtS0VKf2pSJfJun52xWqhE+otQCuuN6TOCi+6rEKTITvU9nR
Whg24A4qlrzPcUymZGMDMfJjPm10H1EZBQqg8Pu+EWeD4QtHj1Z8w5stQm5xw3PElnCj1OotnaNw
Z4Q7ZwwDAW/sGEocaaPl29HIY2VmGFfVHZD1+UpbGckkbP+rnHWXGu1HJNhlp5NMr305LD604xa4
bg1GkGLcoFmEXmwyFf8TyVvesiHs5ia1SBXEpDXUK469epuzGlinggR/hKJsh0rRttzwwr2TytzP
oMs8DFWe+NR613t6y5ctCUDQxiSkjmKoChxZ0rnrl9kI2sWuqVuOLgNlz1juGqT0ZOrFuMk1Huox
sRANPFzYhnBgtRcY2N5kOB7m4VV2ZGPtlZWSeYy8+7g8Zw4hxj4axrPkIQgeXJmGW2umxZsEG0fy
hIqrHwBy1vKt2J7oA4tZdXv44B5kI5THyTBlJ0l2DM5GcQBMsBwt0msps+Kadqn4ztnXXCsl54Ib
N/zFyZw4myURU+QJhSSWvoTPmqBQoR64sWwwk3EzlQXp7qLJRGBJtwvsKrIeKVDLjnNn9QdzLs1H
9rtGQO9a88MimqL6Vtwnb2Xpdj8mOpZB0VZ8GAcem7w0LoA+UcLPGJw9cjSmeyx7XlK2nc83MF65
RY/PA8HRW1ePxjWzNSB8oiAVYKnNnc7v9AEQOn+ZxemeI238qvJU23IHSo6xSkceIHcahibq17Dn
grGy1prItlDEHees2ErwJ1w2YrnBzHBWUjXbZLmBDYWRYuOKmpLNfN1faImJurNQgnhVK9e+4e5T
gA5QbYQ8Ii/o9FutgVisRiZPrCHCKz4P2dFt9MZzu/IJ9fW9qcbLMifYF8fkM8uM9GDXFAsNje6p
81RXeOdeWq49Dp9h7N7zpXfn72VdKMckjeOH/xbF8/+lRSWJc81e2wn+uZx5WT0jffP3euYaVP/9
y36XNF3jNwL/6ED4pDn4SH39KWm62m/sCm0XTdGgcPofgBjmbyiplOKQfNd01Evtb/tKDSEUggWF
8Ni/sWFjvf7Tz37/exQbK/w/L6L+1bbw+393+Pw//wsiBtwN+laEpupYx+2/ImfMuiWyRCB3X+aZ
su9wGyN0uEejW3DP8XCMPLJxTxlh5wAnpIldZZm+Sa5IN8iyL7w9ba9KXOdzrY0/aro03trBeBAF
goeuO3cMafFG44GDz6dUd9Ruoh/GTfhsgFe6dBn12i3xYnYXUMCy9lEpsvWJzvfYmkPKwTbk0KNT
x9kQZWeb0nKL2ixZgSsntAgOQT70K9ManvAhO8yEHY/Cca4uTWpMsc8SY9pzB8QizN5sD8PPMPcu
gL0bhZPxK/7gL7oGCxuak04T4pSk3xMt/SBTt2yhd14ImF3Tgr3rXObvyVTK3Uj7ro++0fqFMf8E
AZZvwigixFGT1C57c0/8ydq0zHmPKUm8i8uzd+6J+GEDRyFM0CyXZhSeYTXCC42k9VNKIZmWrNbe
jvhuK8dCDugnZS3fYnCHFYJbt492BAdpXTUbQGJjJ6vHbDIaSsfC0NPjmXJHd5Bv9Jbi6FC/S8EZ
RqClGIJZI4PuuEZ060Gc8uiz84chtyDTjmZY+JURqg8ktrjRGNEY55SOCubtjIgIF4FFlzYLWyPI
moyBOQfRuw8JRKZeBybPpllTpfytrpVDM1orBbcqN1oX7ZiM+nMzxruET8WOWlDS8+Z4plNzPJlq
cdLSLD7pYZpuU40tH9Hl2CeHA22yIEVJo9kjUx+bSfw/Z4slW1DXWsGCq+NaXfKarZtRYojacXX5
fAmnLMjXReWW+TdXt1lbS2zSmegBKQ6l23sWvvWAxSN5AEtNG1ZOhuOUWKxFmt2SuRXjiblDenk6
mvQjTmQCXAtXVq1I33Wj4jmu3eXeCtE3WlVek7JJTzMz5D02bEJiThgVb7MwyC/WEA7Ncix9gmYN
SzGrTu+Gqnc+I9ZY26RIH5p8JTuqSeFz/UzFhc7s7CrdBJtL13Rqyk0BcMBZOhoEqElBX2TVGNhD
bPxwwkEJhAKnmBA5nxI7in5AKiQgSxKz/z7jSvAGZ9DuWEuqD8lgkZ8V4sPAO7BXJ5jGLaRZVpyy
uc/XHGpCA2i+MpAFMGR1pSLbKx/ZWUnJ1tTU25FMoNdqfoLpF0vjfK468zWOEAR55V5oGig3xspg
LiPmN5LyKA2VeOIcB2PcT3tMxHRb4B50gTlHqhh33FJ+1HoK1q0wRMBN5sjl0qc7GKusOLWgoUMQ
0VhWD+UwfnBR2hCmxIo/EOnvcQJMS/8p40lcs1r/Ko3IvWQ9DGphQ6N2Vi51CaCa4HZ7jB3BUGpl
8SfU0fE4WE6Lx4jeo3alXKcr71qu5OthaH/wKDaZs/TPgeKu3epB9+oscnwpYGcbKa3axGoDOavi
Cob3gods9nQ69VAEcMXqIId3LFxDr+7bYjPAsPcQSanWG3LP5ZedYR/YdiC9+dzt0LO7y1JB+55R
mwN7JYCj0dyalQmec6s+MH8UZ2KuFvnolR0+2eIhW3niJmBx3YUwTgqMKMSoYlFFh0+OGF401h2s
ab6IoEAo70X1MxsiWuMyq9wZ/VL6rEu0jS41/m1iRj7WzTTA+LDm49grvU2mPbRsl2aN/EIPrG5o
pPrKlNI90+GvlpsiSdOf7aKrQatLHgA0RsXfRtGsORcT2xWDlbVJc9xlkQFjcnB0lb7/nNt53dQw
a7FR5Tk7AxjOIQT2s7sClGv8wAchnceBlUaN1rQnnecpSRyei774iBb3Vil3Uzxae80NKm2IvGa2
YhxsqtE99DI81FP0k+esXzrFxh3Ue61LFL+YnAdV5VjhArjh1qbuMlOb6NFnub08QDD2W4evEaJ6
lYqWPrSqeqCHN/HHpoGqLfFgVCy1PbcOKxoVUY0tpb13LBzQRF4Pg+lwWJnccVFCn9rciqio5sOe
ZTbP5hyeZU0Dw8ay+GCyNCMUKcvWmxcQx3GjKJLi34AwMss+HXeQtKPjjJ8hoCvdt0nb00zn6iVZ
j6K8UFztvibMnQp1KD5LziGgLru4DX26ywykL6HbHa48l7O0G8z7fDEf7XmMj5qWcq1BO68iOfm9
oV+nkpfZtG9tvbB8UnAaKFbPM4dKxTnNQZRQwbRva92fgL07gCR33NM+c1Kl7NjFjYXodz2GTz4s
BljE1nlSqE7/Gjv7lTPFoagt+vnfMlL+/+eQ+32C/JcZwstXBI/tff5Hn9zfvvCP0RPXG498HT8a
UyR2tL9Z5Rz3N6CAbMShoHF1/PVv/gwRWr+plq1THETVJMWPLvnCP9fp5m/cXU1B6AGnO246+98Z
PbW/jJ6QwSzVwKOqMvsafLO/rtP7MO7oj8X40rg4PtmqZfB4HH0BDivcJAbnCOavs6apOoBR6W8G
CNloa42sB3a06ujfagyrh6L7hZ/Fd8xn/ReW1hxXRK1cabVua+uXcBxVguIKrACdW5ru2b8gtyQs
Ad62v+C36i8QrroyceeVjmv+AuU6IR2ArWnjwR04dQnJCOXJXem6Tm/3r5XB9FekjrsVK4UXGe5R
5dCnNUe9ziuplx5ooL1ZC7+3/h3li7emppsnguiYtm63aQyxnKGUV7mPfYhETp87AeqZ3Nt9I+/q
lRocrvzgyIQkPFMSvNeM2vU4d7hVy3xGSYx198kpXTjEII8vlQN8OJ0l0amVV0wUr9rguGOSji2m
aUOrngcoxSCO8ctgJQR8DHsVBPJYJbPclhoP7rP2C5OMzDU81BxaxPQLDttzjd9tDEJnGNh6jyts
2S14APutCCnajZQVyDz/gjMjrxAIywfqfx4WhPH5rvkFcxaGCth5UYmT7VkCNeEhrhyxHHq1g1YR
cgwQasaoNGA5ow12pw9x/jrgfzYfKB/AIy0WXKHUJGjc6jWW4zOhunbAxkUMK7A7Nf5UyyqycXhJ
NyiaXjybcK8bls1RtKPy8KfrTqdeGet7rXA0YMJzlWGOUPbK5AyvhMmJo6jh/Thh6LLqkSRAN0n3
ojejL2esb4DS1R2kZcmSJOQRW5tk+lujaD91Odj7UlPiBII4qoefl6yPaWBynkw7pYlotktOEJl0
zg3Ux3weQyJXNO4gJrddfuuyufZ7nasCke44yCK9PKJ7Uj/RuhHGROfYN7O7RdpfnkL6MMjklObR
slIyeKkSUPih3kVO72Vl295mg9hELKz2DqUrhGSIlL2uLIwNEYeZcE0Z25xDkn8elMqYn028mxSb
64wlMpfnpmYqXQP5yRPv1v5UqjodHqpWzuNmdpMUqlU2EokKe9Z8TGk5OvcBaSm7cxlS2a2lHJpR
iePMQ1+bIwojpklFEx6pW2jWEL+0n6ckkQ/1XAYlRRFbYkzLs0yH5JNC33HbOHZ1k33UBnbcp7zu
6RxYaVS/2W5HyZWy9Jeqm7/Kvgc2VBH62zrc/vbZml6wGlvJXivitrexnLl3CdAl36u5Ezg8pWUc
1vqG3TRNPTp+pW8t8kBcN3EDqgwrAa39o9dMJu3yQs92+ZTi42yifJ+7ylGFZuHRnTZdLJPdXKi2
xMzaKL/HQlcf2yotjvUcu3eRXofvxjiEfxSl/o+37L/wliGsrIoIjrB/occkUPfe5V/0mD++7I9D
Uf/NwF2A0+qP8Pzv5nHEGFSblWVLSH7N23NW/nkiGnwFQDr+p3P6kXj/zxORWD3iiUkVLwlFIvf/
lhiDHvQPBjPHILKPVGQCMMJcBtr4LxBsne7NEj132PdtHV80AWa+olL4Mae0LmrAEYTDdrTsUyUq
nqINnhOwmgENIYT2TLpxlzQjfWLYN0d0F02nv6hphu/DMiHqpxfFYVlWFr3CZ1z/2U5NdodyApRO
JG513ztIzlRu5t/tNnlvdUXsZtXgumeR2SvsqIPqAYg7aQvfWaaP2mVH2PfTB5f+KNrgkLIe67Qu
vXgMS7+Wr23U3YPCbjeajV2AvkBv7jOCX9Sjb4rM+qm5S3hQF5m/NG6vbrtulFcACdtpjg9VjdV1
McZb2+oX3c02eTFvBTdqtsG0hdfF9NMqRO7NhMJJElavoUIXiZHhGsGwTLOetJNzWC2k3bNTQS5/
O3b9u+QO45cTXAzRgY63zS72NYSujTrlPC3s8b5sU8SWpJZ+qIbrBK+2PJx57Hm5OpQfWS/6AKzI
2R6yk124voarPph0q97lI0tbHpcLu83SLxMiq3WaxN5i2Y+xIQewSxIpPkq7vW6QIxpqs3l24ntL
y54m6tQ9Ex8hyNp7ag0ecATAOJ5eOoexKFNEc0nJrRzVuPkppUTxN3Y5D0vilftByzdNx7q6HTBF
bPSSR7w7deF26BXulDT45IaDPlDr7V2Tv0d1/MMajHsR0sbDPvYupdH2Pq2XB37X0cbQkLgqbbTP
cC3SXWnjABcGz+wl5HDRCR0losH6rB8aZw3jNZAolJTftz4ng086K92oC2m1gRWal5ix2LDQtbhH
s2ePY3ebk4j3R5v/bJxC/A8J53qfRd+rho6VBqsbjuKjOvdv9Zy9ZLMtg67iD7YU3MVoQnaiPc6G
8ug60WGSot7SH8N+1zFYeyQwzo1S2xC1Mo950akeJ86O3oTVlaaRjxzsXQV7lkI5Gy/LQoskqbTx
SJN8fA1dLoqzZofn3IpVjzzvN43694nurS3TDv9kjkuvipoPA9+8J/TyGzZBQqzd+GZnzfg1VzYl
BpHxpTbhuW61kw3s47bQckdkjrobAlqOlzdDsx2m+tDBRtn2hnKfDF12xkZxNVSWeHA3PwtTc4I2
7wOmzJ7NlvqzXvO0S6afaP7vPZuuvrrkvQnGqPNok6o3JnGNPf2yxB3L0q9W0auyd3lpfWZ1/SLN
+HEa8ChApcfpwxtwRwmduDQ1nYFKo7EkTOLtwPexOMik6A/CPk+UMrFgzrft6GLoG+xtaat308wC
qW2ImXtm47465EfmsscSHt8vzMytULo9DKcXZgo3kcoHpjxt9Qc14p7MM6VrC7/4WLkUDkNe1bPx
NI1jnP80US+Nrt8uXazeKSoFe9gutJ00gKSYPNBsAGbvY3rPkpDltLpvoAtcokITFE/YjwlVZpzW
zYdcwvhMTn3edXSzpxtLSJAoasyj0lmS5AshxTPLZtvzbpSANL2qGtkdm1t7UDwtuuj4AncMcZuW
RpOSPAP9dne8CYkH8sop5vK8TIvzWAvdA3rOxyHZKmr/aJiTPCDGPI40IHqrg1RWJRtz8gNTzRDV
t/GWijSLOzeOedVuPOo2nJ3SGT8rcib8rN07VhPlRMdoyVw0ejouWVhCVJUe6FpoVx/YsWz616ic
Dbr6VuGl+6XBoNGrQbkKMzU5TZ44mmgxhiDcOL80nDnJtZf5l7IjV5EnyctsdW4h/cBnwm8inVUO
crWNuUpE+SoWofQ6G30VkCo+avtZATYbGNLsy33pqAuRirITOJX4QfykW0UjSfm89GxJXSJ/VcVe
g9FFHBPNLikOaLS1aCTVtTRQIxenpaTSE7EqlwjZg57jWarona93vUjIc/e1gi9rkJDKOmcI7ymP
W/b405ytCTLoY0a33/TT3GzoAiBqXZ5M4u17ip2W+1EtSFxlBcV2Ch04F7133S13RsGpUUf5ozNa
ypn2l+g+VLPkKaL24l1XWjLshW21nog6N0DolH1AMYHxbcTEFQx9FV6JJCQBT41Xd9BliZmOMAbA
JXPHcU27rNq8Fy42lyVL5u68jqfDppvnamtgFHp1KLbcFPQn7Cet1ii6FFmCaS9UnrgDVKTS+yTf
94uR3VUFrdNtNurfzRoLhA5XDKgTfo1DpJs5+1lCb99UO2klKqtLZjSbk0vulvh+0+op0xR2Fllp
X+l/NDZcopUD4/nyXlrQ97TckiUmqzczM16cQYCmEmRU56z4OQ1UWOX0aW644uaAKuh8hp4UKZ+8
4PltrCnj8qgWbrepQmzJKN0tjvSaN3c9bKjPibatUmffXKBZIowxRhWg5UpFJL4R56niW3pYfFBo
2I3B1NpU02KVnSWbDE4fu0ur9zSegfHmbfuk0aixVRuT93wmQ+teaFGOaes4aQbewHwlHtAwZL7o
9IB505TK73ULX87O+XQ1+qTE+If7/kZnsEdZEO0BvasOd5EaPgqn7jY0y1Q0akh9ucfOJwQJsYLl
rV5gkWjKbPtrNIrnWfhlPnxWdAJTDzMFThIN5Oan+hkn9bKtSYjmGdV9pIzBKbpp9Po/utf/VXmW
+mtz+i8H/Ot7hOz1l+qsv33dHxM+NVjwYywbxMEKDLZYnv4x5K/NWQT+XNQw14T/wvz955BP8mSt
pGcdSn8XnyTWtP8pewmXJBYsZ6Q0vuW/JXsBj/vLkE92VeMKwvdzuDngu+Hf/12KJMswrek4lQ9O
FOXXymhK3l7t0F7rtVmzD9XJr8TIPRuvhC/GbPFHamC35kQFHcfkNwse5i7XUQsGO4Ub07Wi9E1w
MqA8CZSz2MHcigmakoIyMu8JYKanjq2Vva6vknWRVVkUuhFEyC9zBA2H0u5vJq0eqFGuuW+ZFrxB
tCzCZvOJy3rMmD/KO8RiJ/XHuQ+fqnHUlMA1Zz7Nrb3UhY+zlxCbRmCObiC7moNiiUNkZmoSpkCV
awhtoCfxjdbgOvHrdVdnLhA7ddiFby3knDbv4F1ozmNvKwG5ysKbdWuNjoN/7Ih6JmpuBdQinhU9
gkazbgcJJT6CVD3HVXMLG9vhqkTVzECvipJT6r9Q7b/N0Gs2utIvDE4p4TPy4LiEh1PYlGc7qXiJ
kpkFJT3PY5FoXorEspWm5Chd95nxYI70E48GfiHaUTgmzCvhUEJpFCzurER1aZ4ZCFP+WoxOTjlf
qaKS1xi7zzkBQUUMjWpUVZ5LqKs+s4wS1Fw23rHS2JeU9Q6+VCdITQvXz1KsNDsyd0p6iwzp+nnj
2pRgJzZtiVnsjZkxPAwNac9RQ6YZqz6/OTW+7FrPXvosPk70qmw0XJt7TS/JHhnyoxvCh16ZCOFK
fZt24U+pE6qJSuky1FU1yCi7fLMTkQdD5v4He+exJDmyZudXGeMe1xwaWHATCC1SROrawDI7qxxa
Ohzi6eeLmraZvk3yktxP79q6qzJDwMX5z/kO00ELWO+SIW3UZbphz9AkSYIljOqQDAdbL+c2SzOj
iTO8j7CiYU9tiQYDI4uxMIfjoRLmmrEyfmLyEwO+JvIo6iEjeAn44GscXxRW/52RxBD1x6U2V1lu
iVVryucY6/59DT5pW9/2FAxyHMS0egiI/K1D1dhnarn7KLU5LFdql8SuuTbwFWLgo1t3yrAjNda8
3OEsYBB5SdrhaBu5k3AfLcW3GVS/2JcBl3jZFlvpegoodp2z57zIJCmbsF3ppiEmg+XMWBiNzMOj
Ybl6gyFweoGN5B4sLhD1QLJhvlnaqLeT+7KWyVNVdtfE1l+xy0Bcsh8hLGFFUCOPV8gIHDHzx+9h
0Rw3TTRLI9sFCqN6gUJx4BI8P3OouBIxchIoJc6wzspkfhIF02riT6rZKSOT95OHjD2/tgH+8iXz
qoeRSVKktL7A22BQOPI+EBCh1lIW5GuyhtYvQpO7bOzOxiKu85Q8U07bnfjUMgFnBjrca149QfRm
LumH9t71Gy7U8HUoJsRamBGUZpR5hyf7nLsjW72eL3U7U4ggXrjJg6rHmA+F1LrKLju0wgAV2YgX
CxZbFMzaBWDFt3FbJRUDzmA0dy0yeuWanw4p05Mo+iVK/HOZ3Dd5cVwckqmLiWXrZjKGt/ChQQwL
VrB04wwkDEKPxHvB6ZAn1vPZ34eZi5iIyYtxXg9dHnXMNP2W0AVzRQvFdQSRGU831/jklZzu7G7e
l05S6rsKP3Mk3BbD8eKH/bK2wskN9yaosOxYLb1s3kCFdDxMbt6oKKvsXO3hpGh5tmCsTNhTUoyT
AwfUgdrPCk20a9OwWgnwdA5QimSW2NqnVm7K5VZxDA5+Ecj+Hm77psrqHacR+x5js3UhAes+MuU3
t0Vo0zySOeaV+4dLpdMSl4Jq4aQgoML8fYzirCZOljfxl63RptdBSG3bquNaZZCUKIY00kB0i8jn
xvq+FAVMvCWpTPYJgvshETfG/OfOVtY1Vy3vS9U++vEMNCXLxo3o5wZ4SAW0LhDbzFcvSp+9Ba+q
jAUYKugETgry3VIGMSaIxqu8w5AifA7kZkxlXRMSGi/rBue8448rbIM/mjwct3M2/mFWdhtBTsOI
Mlscv9vxrlast1Clv1L/C7EhPM7MHNg7YNJocjVnu4bjlPkC+bd+pPL0Ss9guJ6KAO1i5BbP3CiS
JT19AzHKE1Mi8tN1XEZpah/jgJxSPuQRKQr7bPCN3Iil+aPo8ZnzGUFCmxt71SXjA1+yl8Vs0l+u
MyYHOAIQp4p6OQGgJhBBX8WrGZDozMx2/hXWpvQiGHtc8/r/cGr8dm389+nv/+X0Z92KUP6Vtnv/
nfbJP807//wj/3Hqg5fKPBosKgUkATnh//LZBeY/wNQgVZKk/bu0S3SY6PfNhsfSLhiJ/uepz/QZ
kVomI8rQJJFsu+H/z7CT/Oo/nfqILNOrZN6ce4BTyTWbHEr/eurDjNOianDIaQp8wVFdumAvu8kQ
l8QHIt35VDkPNFbhAnWTks23jM+mVxXbuJjaU55lJOcmUcZMF1FrgacSLLAs5YOij0e/21mV210m
k6QZ8yM1bSTBBhNCxdgdq3Bu35fULdaDVReH1C6gDMGe2w8lJYK6H5J928rqPnV8B5a+VDpcu+xE
XVTmlk5WyA4DN3an66qDhRvslE5pDLKgcfpNPNjGZcw6cMyCBYHAUzgZP6FbsXyy6Idfadix2Iox
uNRulh5rrmQIyflSnzHCg4gFfDYxP01wzuSNj4jRpZ0mFMAdb40BMHvNVPExLiK98Bg/x92yYEgs
9cHNiGJ43pKcHAvmQNwp78mjwuEi0sxCpAXQyF2Z6B2E7YOeDaqVtTgooyu2MGKXTchbB6o+SyKD
YogVYKMR37GloFgEl6CeihOIQ5jMff5tycZdDRC2rnHgZoeKwoYNosr8Y1pq75ywtt+CZgbnt5Qp
dAFQw7aPOboMp2NhU1MPzCth12DHPxlKpg2+EQP7FVZgyg4bytURpBI/eDHlIh68uZ9AcBZFeAg4
k946amR7n5Pl6lZBafWfgGqpnxhxG548KS3YF/UY39dByXGqbJErSXpmfnMaG7NAqgJ0jhrlO0T5
lkaGD72maCHyFPP4bTU71bGf+iyKicYS6cTHSJZ5KNN06zk9rK0xz+6gT1h3KcSOH4YeQJT3QEir
jFk5L0kX11aGwQu3ZXfjKtCQeV/qe0WHMh8lts555UyBS006gSXGEjeJuExt623AJ/la44MaiRp0
5mPIje6eu5ku124X1/vB9Ys9IbnxRiHV85sSlvwCGIJbh/DOxjYSiTqSEqM5j7wkvR0Kk0vFXHRx
VHleek38IdgrPxd7L5fTllM9ddFxrut92/j1pbAo25P6yeoI53C+2fpG8lqPZInrfNZ3xEnag9n7
2QcnveEB3VBHrkMiNOiqe4UBzb7pBJjcFmgshX3JiAhtPYOmUBQkbJ8FGKodRFnFU83Za4ezKOVK
VxkK1EqHt3szAHxZaFCf3LVjiPEnM+IPhWHqnHEPvIxtOB1kMyKSoVUTCyK2BZhmqm8HFGzzdGrG
91nfGwxTdFydhpRhOm3WJjjgTqT+Y5UW/auZd5ilgLX7lz40u3eEFAbKZtcAE/aD2ju5DVbTw0hd
00AHp/TYKLUdzD8cwYf01AecMno4x9+c7dGRIrMFfXYmW0Vz28qEL2O+GTKZCLBkvsthXmpqmWqb
IPofthfH4bmCEZmtXRiRfBR1Hq5GvEIwBA3++kiYen4BM8OVYVDlm0nHcnlMUL3I1ed5Fi1YJrNt
OrBMY9iEYMDIZije0nQad0PYGZCRHO91YBJ1Nm3V3xkogC8F8ISAoTNpJ5yrk/j2/czfAVcuLp1V
o8AmRryl6jC+nf8X+x6+wPxV9bH5UXR0fPidwsPLU8QK28gtvbXN85iifjEBWtyZ+Cgkg29JB8Ij
Pqj4Z0Y/xz73h+W7Gyd9g+7zF5txaspNAVRh2k2Id/0zKZ1bMMPvAwmarA6m69y3vt74XC+8rd/y
vx5kxr1EVV08gmeoCm8fW1Me32K0ZXGpSr+xDiV8HJQAKx1pbsnl8pwNDjxT2C3KXjl0kibrPnBu
mXG8gri4+jC/TG5tsL1Ie9uYiWZKQYkRAmJc7+awXiIRMhQ0C3lf9GVxpucAVKnDaHwFqg1sBBvP
qhz75kgAc+kR1CASztNUXiRjjxcXYfWs6hCP94Kz5MfQ8XKiLueRWPXj1Lhrf2gJRBlGsGxblDfQ
OwUZsX0uYeBF5MznP4TTZsQ08jn8SloDbb75jeBufuO4599obg8jssXkfgbZ7aSuc2MXQPLu/RvU
u/wN+I5/w7693+Dv9jcE3L/xwMcSyxrVEg0z/8ZyxgvB6XGPsZ6nAJrBqUYn3I8xshCkScLBWc0y
KW74cX8CRN4Xnfhs1XJ1NLQ9SAHx8CSmHHi5NHpDrFXWUcRUVtpnzLnk3mf3m3iec+V46wYXDrrj
NRkzPLXohJOqB0au/42UE7fIvJjH+Sc8K/Himmp8Ulyo8nWtQdIxJg5PLc/wajIs52r2rfOGD6Q8
sWA7x9416pWbUTM9jvNlCSnLigaPIWDg5uclXI6WuiHxerNYvsvfoDzurUDzrKVHwUiTkkarko9S
Ys68Qfb6bjSw9xeO/Qu5DAxf8xvJZ8OFfHG5297+dph9uVl6cpdClXzJpoz1zheeao4tSZxu04GS
ujd+gwC514RvAEDLvVllgAJzR7TcLw2Tm2r8Gybo/QYLloDP3HVPwtheQXi9wQcnnSgmbn3x0ca5
uO9+gwpLe8CSSKa94gwBfHstbmRDPN7l/XCjHda/wYdSuv0T4o7xCSUOMKI73CCJg4SXKH6jE2lp
w1tpgbm451W3xzgxRL8H5QiIME+G/mePjEOvhqTXZBVjmcfOAyWdbOWATBXBGEpR10TCgu0tptFH
mSrHiz+JZomIYXvjSrpmg9TAtTHy6Us49klrg0cZ2z9wFxT7pl38PwZUCC7IE3cUrlsGnTfsTMum
qQksMtQQ8oNIbnd2RabfjBRG5ErMfXbRZv0SjC0e3qJPmaL4vu+eCI7ioC91NqyTsvoWDqVI7hh3
70tV1/jycz5zPXjD3ZQ3EJoSvCuruAbkWg4ZzuzCC/J5W1GM/JClCz52I1aGuSrsDKAWPtThIx1y
dBUpQtOEN2eN73NSMnCGb5dJ/N6OpB4qkC/D5CU/KV6weaQ196dNPdQLTTxLBaNxkmW7XlTXtKzK
AxwKNHsvQhYl6x4joUd6GOJX3XZoYHbS7TpYE5SxFMxnS/hXy5zsOJDu6RSH0EH6odo6BIFhmVEO
SuGSqo/2bXA2lpXDJdZnCUzLvH8b0zDfOFJNEfs+vgDwH9bxBurZK1k051rL8ZnR8YjdPi7XtFRP
H2HrFQVXO9F+ya4MUm7PiU3GjMEJvos4r5cPesV+6jTuVoYnJCgzS5urYPZIsznArFchqL+a1DVW
cdg3ybIDNGrhjCe59w7tYxJvSVtjAF4m233gEh8cFtBwHS69omj3UjVoF3QaWID1wyr/aqQ7Af5k
gcAdWHPR9oLE0JFXh82+Y7ug2F0uhyktmmsdpuNrjO9x5Y6FhSWNspHBSKoTU67EwLvPlIVQa4lc
0lWVTfWiFY7PQV5A9HZbfmmQuuWXb3JIsGDsur9Len7S4gRigSQCf/cUdI+sQEQMBmGjHeYYzR5E
M4ZnR5jSWGOvCR/yrOqehOm5+S72cP6vxrlqf3homDk5vYzAPge0+SMIpuaPATxHE/kKSz3jNJuD
YUpt6WeIZ+TZNbV9xrVsPZST2b+AfcybDX4W0Da29Gb2WYkyrFMj3OFZmPZ8e5DaykQM347CoLav
lzSEsehT7iJqn1Rl1o0BtRSzTR0AlXLGyhKQjYqixPZA6l++Eyz2GBvRZodfsuADVLWtVMSRzfwM
g344mt4oL6MF4H01B7cjmFaS80C5WBRgCNjqK86EcEPDuT/PsdctK7CrDWW6VizCXVI55U8Wiewz
oz7yUgRUT67RiKoN75nAVh2gWWuFU209pVUcr00Eut7L9ImHFTMFrOFIN7Z5NG24zGA16K5xh3HD
qor87huWuQasEjvAczJS4HKZ5QsJpPBbhg2Pdgf58WtCkT13jcvA16c0j8RS35lfwAab9SQw6aRG
bm2bmXsjOIIGL+h06mLcgu2SZ6T+k+LezpbqAaZsRtDEQA2BS8fC0tQZ5CaiIi6L5GdYCB969+D+
APi4fE1FSxtaE8zyBqzLvhqrrtbLVBBIIhL1TnObeEpHyf0Pya29Q4aNx51lVr1CDbIU8VVqda2t
ujkkoC90J4vHYjOVowpW+DZhAcxRVT3N9gIhmGzK/MjMJYhqp7EhBOI7JqlTFWU0TKp47RM72U8L
h4t15xVLEnVVn3x7NibQoI6DTeviOak62m2JqlW0eqlwePCYax4KPoDn0NUYNeOyPUubl8HJiAG/
zoEpqZENl0SHfrZG2JV8oDHXrw8/Y7Wdbumrtl5e/iJ//Jnl+7dqKB/qtFL9//wf/9yNi6JAX7PN
GIukoAixnt1oZX+ZIwU2b6zdqGWXd2b22NAhfucksPVJcPnHdCn8nYm3Zf2vf+itwfW/4oK3H8rY
DCRKwPjKt8y/dwtbKS6smDa83Uixx5lThnqQMXEnW2TJc7N0tA3OMyCecWx//uufjBTzv/xkZBNT
2D5u8dD5mzeucd3RL8p+2QFrsDnq+IzZp9ozTt1s57dSr/g2NsQ7+N9Oy/+L09LmosDn/n+2Wb4o
9dn920P3+f2zT/5qtvzzT/6pyMHjZTQrBJw4j5nnX0i9/j9Au1j4vh3LDqitQAz7cw5ri384JiPb
AMmNSSvEv/9U5G7JV8fhu044AYucYK77t6Trv0q+/v3puaUYTIcTqidY2U37b3qcqhQJv8HVuyZT
4dPI4O++qkEMRTb9vF9GuOSnUYRtE/3ljfrfPLRADAlQ/NMXGTnR8cyb1ZQXjiz4t588EEpjSMkY
zHOGeJt2ttt8kvxmxyHoQzULKiDjvrQbh/eiyZplMzmMD6PAp+wBAWMU3k4UjWlxUrGLj7iNwXbN
POorvC5S3WT2NhK/0fKYKMDMjyymHdk07Fkrc6TDjfU6mL/ssV3ZCoj+zuJ5/yidcvqcayt8pdup
TDbC0voREz9tLbny0lOa0ItAjUPcZEyHreG9cvx0C5BRr4OyPDlManaj3M7jgtNpqb4QRKJEsQQz
5aPcKK7/0AXsBq4aFHIMuU89rtfubGjzZyIKZhUlLmW6EZtK/GLoIs0Ayxn1YUYeBLM6//RrzhSC
5qRYZ9ZBWUx2xjFhPDj4Wz2BAajQFyKDFlhc5Zo0wy1FMlpPOjB8EBYYB8uWXEcGNInI43CrLHDu
K9r/golqWQwDcg1WkD/YYeyhVxEWkAKT7DWghbrJ+oRrwK0vdE7CpfyHoQwdGt2uiovt2ME2aqlG
4vwa7jwPZgoRQ3qvoKQBHu7H+7Eb2rMYGnVYYnipMWY9mFdDua47UI0md1zGCr3JzDD1NyCz7FsZ
lNopF1O9JXpzSxOve8DuAOJCW+3G7IYB5gzeUxvSGPObaWHYWln7HFvnFmkYGaXMPSb0RbwmrJju
FsaFG205teRWKCmOrAznu4HLsh9IZKx9wzPuaDsA61O36XXGjZMTcAYzKaH+wFmfyOrcbid2xh5P
GHJNM7wTrvPAS3AkE4f+nOkJxiLJwMiIOPn6H3Jwgos/p+YXDb/lt/LnzI84xrk2OCryJ7LOz2LC
YkTqTqR3mRVijJzBpQjHOLKxNcdkKeu3EqgY73XWcZISOASXDZFDghN9CGRsRZun52Gc9OqHEi3y
pmC6JofxOq/W5ChdwC05o7eJepkzAoe5mxBvy11uJMFT6RokE43SEevWqxZrww1VkVHwveAiOrJu
q76d9aMFbnbrSGZ6RykbQn+taP2PXgUcjGILjDW1RnUSYQuKr/MYiINQdBtGXivL88IDdaDYkSKB
RBAadLiqP9ddR0oddwhMITcYEH/BMeG9NL2GA1ZZ61dqoYFOB8QQnohEWTcBxenGTeCOsj3OozJ/
UlQPesguzdccSPewU6Xp/Ko8lIwth2aUYpskH8019CEY18BTJG/Ddjnl4HGpdXEtRnGMzck62gX7
9mClFXjulr20Eea24R8blT31rwPQZAZ6wDYp6zbuY2f+9mT+1ZfJ2dTZrhGGg75pYRzFiLzXSWjf
0zOMw8MZzqmimpLLUX4OFcd/rswph26AP+WCUTRr2ruKyOFDm4nvJCdD0tUd90dVyD3tFc2l8v18
a0leEUWlzVZi6X5IYkPd+jiC07AQ0laAu78Wr9PbuTS8O/jkkDhL0ubnmEoDvNKxxPEyWrS8JAGg
UPrcuCEv1azRpmfX/GJKnB4LayhOlKreT345YSDvTWWTDa1672dLeqRIwazO8I0qwuD9ZLwrYHEc
2HpkZtN94fBHHya1M4+hbQrYBmkcrJWb6iM4458NWAFAQ7XjbJOuidchnOyLhivuOjmqB7MSSbGG
TA+1SsoHQ8Btgi0zIFmg6V9Bcub2s6Y4HVT0nKtDLlv9hzJKysnHocdNX7c12W81U0ulk2hWNVJp
Zk+0W7pxZ7BayK9AZ/3aqNxgbwcTLwxfFF0fI+/GZFlUXdQJKrDAYU03ejRPfIHlmN/h1unBRsX7
obDK27TqqIoEmo/lJUiB7i92p/Su4iK6K7pWYrblm9IfSBVPUUOxjNwwqBHzKu2lWa2Nue2+U4PW
ZqKknTj7HoIreNZM0aLVIbwhXGl5mRJ9TQkWvXHMpwQNxvNPkeC4Z9rMNZgUYbpzW/Lt+6bxMmej
tQ7uWpWXrz6fU6Qns9vPBafAAebLQz+1MXbRwnRIvJYss2qpErWulX1rb+kgyawZN4F2MEzZbfKm
Wy4ypT8jG8RXkwBdc29nTVLp+gRkYj111bsxkTW6MQHJEtMYYYMF0p5tYksirrECOx7gPCAj9zzm
FmaOmPjUnd/747SZvQ7hRpM6m4PqMbZRdWDYdOu+KY2HAjfI3WSMhMV6AOWBsxU9KUKThPzaauW8
kZK2FZ+OMqTdU9ayM7kd8b48lbyE5BJq8d360x8z6/th7H2OCoKce7qEzLam1toboDJWKX2Na8sq
QPgV02YZOncXaOqLYgmCfUngztXJBNLRla+SHMqmVSNfgHhkeZY2vTXK6VE6jSW5As6eb2yxrTHG
m5SG1i3VTdY54doK+hjQoADL8T1JZmkxZcGXokc6RQC3VvTdcZ3rWwufDITGxqeahE9o3HAWZKZO
ofhaT8sLEXbeSKwE4HV4Y4u2ii8ApRBW+uZldBPuYXXV7VUIi5Kjhr9iFKh2NUTpHStQAFK1kZsg
76j+ISG4divH23Mp5sKcMf4yZh7f0nLuJz53MRbcM61OY5WBLYyLZPLlrkMXW9GnZfPAp4574rjQ
f6TB7UNNQpdq5z7tH7y0CTeZqfoA42g8fnBxKq4+vUYnigrzX/3kegcEFyyrOhzfMgBgjF+nGha/
K2qqDaehouJRxL9Esgx7z8UzxKjTgrmXiXhn6ICCujo1KaoxQnbOXGpx9ORtomBl9ifTnPashTXd
Q1vIxxX43TDl/ba8owxLZDdNQOGI4JbCdTXdk8D0+wzjIv5ZwMEASAtVYofYn+YsTCa9UNyvjwTp
KyqjpyzcSNtIjzwq+AuFnDUpQRHkO9Qf89WGKbNyXAccbzlPYZRY1EcMeSV0VHB9rPkQqvIB2pTx
bKEU7NOkn08IxsuuErN+d1wFyrJFV7kBShMoxRVc1x7B66gEIBqaHOzlOc/m+eeQeSWPaZDn184P
9TWEBtziJPOSNUfbIaIXwN9mcd6/BnMt7uKkqo5JbAqgJ/rGVJl9CJx8D+R76rQOhBFRgAA1pmc9
ls5eV6l+NEJbcZr04Hf3dQCAITBPaL7+u1GMRHplW7/bTnzoa9NdeUredUHmna1AYrZuDVd7fM8c
qHg4Y/qIFY+6awt4h8PYF4tY1xGutDjwEPWcIr/lZkEcACDmquDegIPGjUuyJ36yo0CoXVm64sBY
zurqKWM5+A2/QRVU5ovtabBSdafs5zjGmLhZoBaYD2wR7G/IaHpmATPJ2fSIlgVOasqHqnDr2dWy
BVzW3g3QoSK/CD+ztDE3aEUgsQKaKy0Nmq6FUPvNoQWbEYRVRt4IKfJmsq92JcS4Wxir/+ChXa4G
g2AIglOF5MAPCQxBp6pPYSWOSSJeIL8f6qmz7sZe6OkTH98E0xM0SfFkoJ35a9UsMJBbQq5hFDN7
HzGLdxNUG2q12GUHBY7cC2CcuChKV/If8nlqzPTXgi61C2cP1yhVqXI3dKJ/JPNpfgx16DwP04go
PXcWjLFFAlTL0rR6kgTAv6eRWLHhOfZn6wCmWfkt/qDV2HjTVXBA/dnZ9XKk9ZQ6gTKd2uvcmawV
C7QZDmy9yarmqlbuiOiwZHe9Pbx5fNyf1LA6L64nvO45oHFEUeTROjbxu9GqNmZPIhy0C1kfe87M
KKBjCgsjhkaCCIM5p4eGHnegDNKA10tTR7dR5ewhvFPHeHTmLMCAzn54qk1aDle53TZ3kiojOJ2G
bV1ao/GhczY+MM1aN/LQ4kr8KJYx2VUUxb02eOg+La5E8OWb9tq5ziN1kms5Ff26odr8pGYQK5Lv
IZqJJz4z7AQ/ZBVmBw/cx2u2aOPdbGq6UL1wdj4glE9HrcZ5q0MghdZie48Seg7EZTnFe+eW3CVD
feBEnZyZL4/7FhvVfuAt/NS+1IwHDe/BwaS7LQ0kKeru6AfPZoL9SJY0eGTXyjGcS6jsIQe7qWAt
g1AnNxW0AqZ2McenuiP5h2U2vsgk+IH5/5vetelxaERckUPo4GzYFpOF3tPhL+CsfpRgYdg6loeH
ZLSS1y4IhzeKURjKGpV6ywop1/EElrqCdH9MGQk95hRPQS4h6gVl+Er+sHgoSlz+hJSbn47tLOyg
o7Wv+tx7XnSojosUYgM7d3zNTRvYEujZuz52swdiivZm7gBrbUqzUWeSboSeDcianiyTR40AsLab
tG6YZozkLrmTftEy6zwywyGctYQDptu6u8d8nB9qv30bxJTWOFYtWPEpw7DNRNo/6kbq4vNBLZ+J
V1BkOVFumhc2ZyBw+O+a8NVFa1QMKktAiPht/CNOWfNdxmQHtlV9nckT/Ug5i92RiWHQ0sfqMvh5
/qQ45eX44CAzL0ZjHDHLwzVntPKie9Z7v6mHH/icaR9eVPo5ewy8gENzpTYZhF4Cn8vaSs88XSm7
yhogNRTAkD0lGF19o1ALwCT5FnxmdqkgbL4WgdsfcSJkr0bN96qnUpCbILJ2cKNLloltPvihsI6x
DyEeC0rxTDG9dUmMsvrljBOmjFRU1nPAefIOr7k14LOI7e9AEsiJMCJ1JyF7oHtLzCjW4Itm4trU
TLqUyoe3oc2VXMPYbN7U1OBiD8LJfKKzsnn2O+w2GVOUaeUzJatQctvqvQcv/TkqUdC/J1lfTn3d
gVxn9Xslkpt7Z4b3mD5Lumu6bZYH8adUI/crd0jtL+1V2F6scoly368/p9GkAjkW/lvtIdIAWKzP
kpParc9zzviFsnJNoqnYptp3rnAazI3pde6ed5I8p9nry5Jr9TmUgz6ZusVqZAUxRm4yRfNgA7On
dercBywYNb6j984X6VaSRL26dAxHWSnilelHEMhod2dmWH3XVetNdyGuDhc+DFFZF/fYvBpGab5i
5sBX3lAW90sL3ENhJ2bYMVTBUPAzSoxiNJu+5dwhSa+mJAl82u9WvHja3LQTc6G2kt4pt5wCuvMs
dPJhhan57GcVX6DUXPgdqFq8znVAgZshwW45ZfuLgFaLMO/P1efCNOJXzRkU4LbBMhQbC4PPlvSD
NoydN6VfuUTYMmtSd/78WUzuvFZszdGoFOj7JBO3w9gri0x9BO35JOLR2kmsMydikQGfJv5QWG0u
bYbgMocm5pQeXFXaO/exHZdnQZutgb21RAWY4vzgqopqLKfyDoD5+ToYiH7HpewGsnSJfdumyi2N
xXQR+LCCaCrlSTMIJQ9zcEnlnKwRPbqdGcbiK+Hr89XAEVlWOQRI/nzRnsiiuhfNDWrrFba6ZrP/
MC+JuWNvHq95bFTVSpkQIQfDHXeFETorqBHdvWuJ+5sm9CGgokNtbUbTXudGld1zsrsNxFivcB0G
DNXH3k0khXeOjEC7U77kT4uD/raotY1t6BV6NcmzcOy8R44GBSWrSR7fW1nKeGz0+71i4hBlhU07
SU+hZxDPPJcF5kBVUDxAI6yiTiAd6u7kdGiJkTNY8VtL9A7PQdN/ZLMtLngucuKpiXErSdLuo50O
7aXlp0U1vQQPCROBi2gMBpVxWPsnUn3+3q6hLlvp3J8aJZpT6qTB1TOLZluNDGbXVsVzOhMfuEdc
69XGtcmYMDIo802rDfzai9NkG+nMf4QLSHJlYRJYpCW+jUXmBx0vMQ4MCNyeP1gO29Fi0V8Y5FuZ
AeLrXLHchz3qW2L5Ncn7rAwuU66ax8WYAH4OreA/AUPZe3DtPydd+MfGbbIXWKGsglPd40Kwac2i
j5Ndn4e6v+dOYL16Cem6tRCaM5fv7O2ezUyBkZHUSHDdA8HWWcZLoMhcZjMjbwpTSN4LvIWbbCom
zNxWEREdNA6q8JqjUTOFmg3mryLlAGLIOl33ZUazWNiTOHR3+Dnae02ec0vmE1VxmdhI+Vc6fp2g
PBeTP25tim/9dZXcAgUzPJyNA23wLa81coMXzPFuyNvOZOOBUU9Xef+KJdN8DUZo5sUwZwk2oo5m
d+1lFFYWFTZRZ0xJK/Ycxrep20/zevHxeW4NAND1SYP+RZJtaovvLeLHsEpyabxhI+mPgUgytGcO
0XmUJJm+Yg3o0hPTyPQJYCN1LvA5EHsX13PHddamw6/ML5fdMozej9xavGsw4eHe+lVhYB3MPK/Y
upDYUUJair6wY3oW5QZhYF8xUXFEHsMUdn6O9f1toDz4SxsCt3xIWbdDCqIjlbsg9T9T0FW9tzZT
SyOr2vtpsLHBSsCaj3qWlM1aNO48NCNCnK1v3pNcfbgmI9c46EGs0Kvyw6jthLkrgYnU9m1qzKzy
NeuxntECOJGM9RJrM8M7QEhRB94Fgp6imaB1EyReuXVYPwH/mtZ0HSzPyJfuMaDv/MGePSSGjFjy
WQ4LEWbV2sE3qoEHxZPxf74SHaMDY5oMZw39AD+wW5Ho6mQ9vaeBxwaBhDpfVOn4myF5TBsfqJ2s
vPA5V3FFp3QM/c/r8rVV+NMFL8c87enCgceSLon6osCwBwcxTzAgQGfiS0V1huPT2Pa0augEC5lY
z0Yb4Rux3DVUoipf23YNKnomJVA4oXq0Z2t5QzgfH4GVVeDUiCqlldPvVN/YLzZ92vf/zt55LNlt
bFn0Vzp6DkXCA4OeXG/KO1bVBFGsIoGEN5lwX98LlDpEUmrqvUmPesL3ROnGNQAyT56z99qMQB2C
cRD/7Qi+ngh/cNNrOEoT5/Ih8F5VnSUvcvTyM+KW/qY1rKyhBWkmzrkJRqYuprlM++EFuoRoUGWt
lW/0z9OscGV5FNc7gJCYlxM5Xo+AqoAkOkSrrzN+iNsKDaexjmsr/ohMFKdr6ZjmfRzR6F1JjF/3
qcRNC6uUA3To4Z6G4+euiRfnIDUWtnvVVmaHgrYSd9Zgl9eT4ZZ4qyLZvMxjIK+8OYWz0DeBdykQ
nNHGKbu0PEjVmI+4/awztjt0mUUjUVWDACBWNkgL/5RORvQus2J+q5m5E96bULCteowXCMgxhWy8
yeYYN7d9/om7re/XZS7ZCeh6jteIlqP3wVDLAsdDhBYj/+T7tnW0TTVfCqv0T0kSgWtviu7M2s4G
1IXio0MxnmxCInr3Q20Yjx5hcrcjLJ7TGKfNhTOo/jjbif7aaUfuEbGwdqLJaIBQqXH84qXocNpc
g+QYcgCjnioPIN/9k8u6jUUJL7Iz9u7JsEobAuykP0qUsvV69iBl1zlk0tTxR2o09EZvZi2w3cfa
r+44ItH9rsvuMUPaegvINn9HAODfo9vgD9zyuy7um+dYka3SQmxg3CH9zjgpUNFbzW94Xw6demcH
KgIcKUP4YMwmEEOMX5bcVl1yowu/u6uqzGV6wNqCt1I7Dqk7St0Utp+Da+FF6DlIEYQHcuONJd0E
MRX6daattmzIixNIk28T+ZxKVogj87ssQTq7TsLUqu+jqJpvRyTlsKqXsQl28luGW+UxF2Zy11lu
vbayEUFMj2AX6iZyvNZEkwmL5broJ+/Ey2II1Y3xeTRJIOUfn5Ooz7amrMY3jszBlcanfjONxQfx
7Jsi0zAN0amCwginS09NBRoNe9i3lV+t0yS8nyTSy8zLEaR5tC6PqhNuurKHxV5mCe/BHvhe2C54
eKZabZyc53rVErGy6zm+MqHRdDgMCcFRUba/YvLx8AUJ5J+OPbZ3DgU9J4HcNfpVgIZv1UOBO8ke
VTX8qbh7iTMSo5muvpNTT9r5Ij+/TmLLvxy8yrkdaWe8lj7w2RU4YWxqWPjjU6K5mwZ0W6yq0aK6
QCcs6CmgcbO+1kTckEIhmoXvUXUkDNF2b5d4hQG3ukuJcNawDT7ZMVtWUoSULMniFjCtATo+05Zq
pc36aQklPxb8vtukUdVhTNpgI5BUbINJBNVe2K7DbhqjkpVKFa+Y47tLZod6C2Ut+Ep+PBlyRgac
ku3+RfiJaAGf5mgFyfYKTyAJKGT9lLmVPWtOMCCChjOMFVo5BejGgGkO7d7afatdhKLrJFcGgd5o
axx6JHLl0se4VKPLIhf6DfZX1SX3LqbNHZm7w4P0R+ejGqbxM6ls6qEZwe2vvGxc1v+o1BdemAJX
mO1xfG2yRY/GqhA/0SKlNJkLznik87AY9zrwmcNkymajyVRyORhCfM5tUP/boY4UnZSJjWuC9XuM
AIuc+VJEKrEHE+SFauc4uSpm5ypjRIydC9+1ji1YR2kEXIS4HYu5TRLuLKtmzy8Jw91GCG6idRVZ
RrRRvpwvCQll9VaDlZ38kGTQeOzIbnWheQB7TQkG9QQTP+SDFbuVJWvwbGY4EaRSSLSPNNoyfH8J
u9iqKNFgQQLSdnMRjiNvA2o9PkTQLRAze475mPctcxSrzM5j7+OiVsCIjjTZCx8nQ7f8xcBDB9NZ
Wo/MbG1Y0AxEQdSVrvvRENd0VTNBvWXzonbJ2S5hJbO1H/Fsm9nGt+bxmX6ztW2Bqj3Ey+mqCPAR
6RjOz9phPrgdviVeylxcBmFvfWTQU9jEFpRthAFg7Zi6j3YuKoJ1SHP4PBfCPJEnMV6RhdmvbXNp
khcJlOumtbYkMJo8WT2pBelw6xh0RpNu4HTdPWuK8NMUlfkxMEpjqzKz2wxT038xaze91JQTV6Qy
sH7N8Ct8X+DW7msLTSj/b07BLa1M3YlngZKWsKsku0RDbm0rqH3Buhl7EoptVz0nup5v274vLyoC
BBijm8YWZWtxzMH8vuc1NJq4DtoLLMbJNREOaQuBfJAbnQ/zexcj8EJSDZZ6RulNvU6buNKxu/t/
bdC/ZNPzYRd8J3nZvKm3//jy7ZVXb8WX//rPu7f0rVPJW/m9LgiFzfKq33VBPpHbvkcW9zdXne2j
j/kdz+CFv8EDRWbpCpD0v6Py/5QFmeZCZvsbPIP9G64/PHyubQugaa7778iCgDr8LM+xuDsEOH7O
kejcvgV8fyerq6isublVt4MUWOR7Ixq76NLK6d6Qk1Z5xzJAbbBCqd4hsEhTCL4NPf9yA96ruOpa
WierAkzw2eozezfgt7/wmjCT62KqiaCmzEYuPpMSB+ZXF5a+CItxp/3U5qTR+IPaT63Nstb3CH+Q
tBvDmrzh6JK84BbgDqvREchDDcVIF0W996ARvMxyHIeNybLM2IsEo5bAzAKvvCij+AKspffZRsy9
jf0QBAtdXEg15kwfOTC2RT1na+Q41bZudHbXW3Xz3lvCeJvKMS8ecaF7n1nIy2eLTbglO3SRK0Bp
SRIixbv4oxc+HPCgUA2yCAvTdz34WbD3ac/e0xDQe/AKrXUh8FC9gMSB9TNP44sdsB2thlLUVxzh
Wxa00lwW2VLNDLosKxEbNi57BkgZM8fpC8lRo29NuDBxadfXRWs2xGyYOnypK9OO3wTQH+TD1WRk
2yFrwBo3uBWvWJ3dl0CZ6bIVJEvVEZJ+AVMuhxNR9Hrm2APT5xz0UwcwngaYeawWsZSz5CxprZDk
W0p1fAFSPMADjG2xazAlfraVxmmROvUNeZXOR2Ka42OoXRrWmlSZErxZU57qbGbibdcMgKN8qJ+K
rgS0MOO7QvOv/RgDUoOYWMzafUp0DGm7qbN408yhDNHcOpBZPSrnLZ9gfOoHld+UdZPcsuqm7S6a
VHhIpOr2TOni5xS6FQ4sy5V+sEHNwaQ/wJX0CZR33548czCNNcJhoH6owidmwk6fvrmQUwvsonSN
ziYiaaTg5NJyzUxKIQJSxQN9YuYYEehrKIGwqeHYVR3qFRKYsYeGBLg8aQ97zprFd3xJPRVcpDLk
aIntM9LbHq1szQ2Lt5uAIG8gdLGVJeeDooKzGQ1k0G1VU8TZRlRGv4fHqy8wulm3uhuCxywFQhJS
B/dro6RhsEQczDeUi3Z+NzKZo1dH4rVsPPvGTGbF9gshb593pYslHeLDS2lpOH0IcwyYea33Tq/I
Z65OANwOT4c6yWjynLUYkcS16Fy2YVl5L2GcUs6AfjeJpNS07Td1r8HT2bUF86Ox2mNgjwo4XpvA
C62EVmSVGzbZRtBi75zZon/fMGl+FoNsPqUiDz57feCc/aGn8hH0CAlsmbK1UwWfNL1x2lw2CVvA
SZ0335XEacZOXHn4mgbYLOGY6+umnIcJs6F2Tm3vtKAfc3LMdkR26WeXnPrPSRoHxSonOSvfA0Ia
0x3CJG0fssma3FXsCd45wtlHaeGR+nRuOBO560r6+HrBB0PKH72whqnkaogaMgNTvGok+TITyemo
EGqrhQEVoIMG+RrwmCdCTdDlRZjRxuKGfascQ75lTAuiA2EO+ceE3nCXkgN/UfKEEyXBeey99bzq
yvdrdz8K+IVJqD0kQZHtvLe6SK8DNGTOeZxpW8DcqvpXY6aYSDnur01RhRcBrpNH7qiUUSPMqqhk
i9+xmUwvmZ7yqyYOBBRB0TicKLPY2mOqKhkn+/172jI3h2TerCfy0LZlMiLL1inVyLlQZu9dxLk3
37PYuMUD/t/oLUiN4MqKuSF2Hqk6py6us2c52cQtB4oYlRUEYOMTLBd9lfWhIJOWvFuO3rVG9a+a
3KcBDeMZcuSHspuQ7IxGWmIfmKyOT85opOBrEDMaO41D1t87ZctjNjguU2RVzkz5Wn9SBz+qXAov
MzfhAGmy84j92jhAQcptl6LbsV35yrG1ONi5JPbLqjU9b13f66FH0tjR1XBH17h3WM4KJP0NXjVw
Qhgj4zC3tnqa+zf8VLZ3kKNd3oSZgZm4R8NOAjBNQD9v5mdFXH0NenMItmZtV+WhjZQj7wVqUVj+
YF+ems6bxUonDCnw8NrHbLTIHsmcuWY5GoT5Qa6nf42vzn4F0lncWNMSl8DZ4imPaXHcFAmhynz4
2AVx5g7la5oX4wH/42iv9VDLD4/+1zqRbRVsjRlbLKfcfPAfYkP3X0dfWhiGi6J5dVuHASu6LCpe
Bj167ZBWrNZyjFxaqJVfbHNEAfXK7WF9b905utFtD5IfSkiMhlX5rFqOYWJJ9zyHjTuLDmImKswq
wnzthBFaPHg8Z8uwrEOs++ShKjTTEBOEXo0v/BRlSr8AjBwAHxcVgw/n25xgeQ4NnKh+eeESzXQN
2+RO0y/b2F7zqYoxZEbL2CFZBhCVdKOztFtYbGPnfIzLwCJG0ULCAroH1dfTxpnka0Y5tooa/4vL
xEPFDpkgkP02KooL+pdEuKYrMnucT+rb5KSqWYnxinQhHsUKoeERDC2MvQnfZX0cvs1l8BMigrUN
DzUv/BgExDEWu3k34gcdAbkEH9W32Y9lKvMJYrcx07xWjHiGLA/GK+xM5UdE5xenVE+pA/iNlBw8
/dWFo1KmUJy5sHymxhZdhuReIYoVOwZnBB6IbsP4IEUAR3ILDV7/LnOBK7l9lG+iPszeMWJZXwMZ
qZc8sLvNOE/dZ4Pj9prAPYfIBsH8gOFw5F35XoWpNxxKk1TdZQQnvo3jkJ3RjXISyYQmGnpZoUJd
hnlItXrUm4vJfltww8SbosYlBe9kmRD2bTwea2nYV425OPby0aZVUJnaxilE8toxnO3uCwAmgpU9
tCIrJ6jzY1F0IfhCsHP+zh5FcD3PkLpWc9mGl8NchxdCWfhVAIAmn4u6s09u2xroSLE9YoxZOo4q
ZCorLMh4m8lRGGY13llWCzyO/h7FYQEfR2AzO8b4V8gkAdxFqJxKL802QIepkaV5K2v0TlmBEx6z
TUDMuWd1TxRRSJSh5Fjv6FrbZ43k8JQXyHk3pRXQHGBTGhEahHisckZ7Bh49N4LgCvn7Wvtmkqxs
z1Wb2jOSeWNmqvUuCCYrji5wmpTlDJPOMLTL7odhPWdbFbwfHIv50s15TNdjGBCpAsnwdgjn6snG
nQWQM5AVp0mfkNSh0emhBBB226d1XG0C2AbTFpkcRYGsUBIz8IxQCaZdS749oKs38rGaW6suvLuo
a32gGJanSATuZ6JtAV5yn/Qu9qTMzrUA8pVuWlIBwcskWPENCtNbhuHDWUf8POsoMQEusYy7T5DN
advHVTLVONGZWWyDhIEIYVdp9cVqC0sC0JlYLuJhqY7SpJ5rUqdV/kahgAi4H4ESBHXdiVXVqGmm
SxMSK5wVEkgsGiwCB1mgJ0Vib6KessgxcZuzR1/rCrFDqft+yyPQfim0a94NWZ90G7MO89tkHuHS
NiJ8Qt7hIt4Jwy/a7sExGcFwDlzXeJlEREM9atL5dqhS/cL6S7ngNIoxFoDOdI9LknEuSKzgKMp4
+lTJiZGjZo9B2SKWTh2xIgWLgEizPYwecqud0AbQigiwzqmUBTnIwkAnteqwqbUH8neLk+f3kCyq
PrGPdCqYq6AtdslaSr7xH5KkmfaRncTyRFM9O7vamZqjdkwCh2SaN8aGoWv4tSdj971rietc54Mu
rW3HWerJSSdYopibx9akCV9JgxFXmzgnGikwGWwjrdOdOw8DmQQkpoTGW9V2/mFKrTyo0EExDTgm
ZTpjBJ17jjsbjCVV8NwweQ/uXLpP3R6csFUzOwWghpYw0m8uA/9uikGFDcqAaDnmtBwQzxvEtjje
0eZ54sacMUlfJDigsUfbTm9fgdegYLUrelsicB8E+818yqIpus1CaoKbXJtziSBtDmPrInfInt8n
pNzn2yKI9dYStiCbghiBnpNKDs6FWOgyaZrmMpkryqO6ktrZWGZdOFcqtcvo5CIASK6DwdfetSeR
hh3gAaoNXfLyFvJFY8BYoSZ5mMiknPdhM7n2rhtJwTrCx5XpM2mvbXEAt0HsfZ0FU/dazJN4g++f
eTD1tRu9Zl5cRkyFY6jAMQ7fiK4simrSbvquo8wEiynXpjVJspbjyRKvaNVQVLYKgfCa+BxrgxJg
Ci/YvpvhkAWmRuFUmO3WQmd9qISV7RUmXZcy0Bvvk1IVxXGSXioWvTSqrNLRcXpZQZTy12SCVYqu
E1Sxxkh6Y6OQX+xhmYfRCQbtiG8d9ApK4TLyo1PZ6AmlqVQWOmR2Bma/huHl3cuYUW7XzTgVl/ni
QQIAA8MFcy2OwvpUinIKD9i/F1Mf6STJE5uU1x2dUZWUOWIYLvrBhiAPiKzri8eE8UP6mRy/vrqN
tZo2pVeDnSFSF/O+QJEEXTsMX1KKO4e+p2Kaihzcd/B+yGk+mDE0jXNiwF3fBpHrQ24lHXznW23j
oY9sjTNu5peQOAUqcqjvN0lWsyfCQ3017JEYVbAUN2kX36V9I/SmlRl9d2x5WCFmG4V+Nno1juiI
zBILuzokd/gXX2dJrQfomViKDS0GGD+ou6f3KW5t+9gNwNKo7fvuBOJV32uoH2vt0VjjeDkVxx6L
h7ManPwO0wprUxl22TlGzmpRtTC5YrA5kVoJZ6v/zIASIJkpyIJhF2oLn9kW55qD7Frcox0D0ic6
dqgY64AG4SrH2n49eXZuXYai7OMNr0YZ6JQ9JpUG/FlJjDbxX2sM1Qtao/Q/GpZ+oPGN1T12WKx5
vNKaiADDK1Hf5gaSVKjeoO06FOBM/YiqiN02B33s2tduHtt3ZKc7e1mTJJOSND4jH+Hn8Aavxfw5
qgd++RDfRix4feXT1x/m7liLkrFJJ+KnaZLq0wQziZTj1LROvW36R41mxlzrAANonPWQxrO2CMTa
r0xRoBlHbr8pm9TIr0KtAc7MdlDQq+WLPTVxFp4Db56KFeMeeksldKeGVFwVbpaJc7NYC+hQzzIV
/WbQTOQ35MF42//b7uZisXyv6gngU6Jw5f1huVyahT/8Az4JzAm3+ks73X1hJqv+x9C3/Jf/6r/8
o/34T6ZGltxfZnneyyyTP0RH0E5cXvKHmzEAEBuEloOsEyda8GfbMgh+EyZuRGGavvnt7/9oWlrB
b6bFX4T0s0zXxQD/p5cRB6QfWpDKoNRCm7WDf6dpuTgpv7MUktHkABYjTgJTriOYai3wse96luyt
ohxKDiYOeJvT3CIcRu1x6URWffLHAZRjM9fwmDtu3zoeH+WQxafSLGkzCUIQTPooNC37gHD6ztxE
LFJ3ZQEYqDJqdVn4CBO+awnf/O4X/t66/KOL+K+flx/m+8/rGpOnZDDBe5T5AFN6ob6w/9EBjDai
potmNaG4BDYQ7X/9xrbzTz8VnN/v37pGv1uzs0wHGaNtn+nkXIGrCXZzM1bbVBvVBp4KMjCzLVaZ
5V6PPScgOrgEQfphvE5rF4XlXLorYnMIAVrG1/Dbri1Ut0er5tfz7PE6Z5+8jJSe1tInIzFrS3Ho
ZnlX9+m2zSWdLUGPSiHlpX2SB/1zhjtm3kwNDpEqKYgkVoW+720Rg9OinMhy5qp5Day/CEV16epQ
XrY0hV4SPaiNadTVhTQ50k8FidZtrbaixA6SiGNexnuQU7Brw4Sj3WCKR2cg5MpHar7PEfesojGW
4B41PZKwUzQDLYKtpCsAFpAAMVeLvSJu5LbFE7OvrPTR9aJrPQ23nB5b9orNkBvPTleGZ0VC62lK
w0/dDB3YDWuc2XjrpsSzLtI5viwKzi5kM9GZnFCI0lDf2wME9D7w31QBm7WnK74iyfyE9Ao+Qz9d
QyVwdx2Kma0Wkb0m0UudakbBO/DGVBa5vKqi2eaYSihAXD3AwTlF8xRtmJJt+hpYpUEEdtrQ/4xo
g9miQY/pgFeO8bPJ2er3VRo4W2sAZ0EMNVrTSRAimtZoKSRuTbf1xOsQt4SOxQPTKxpKE+RJeTvo
0D7x1GBr0Wfgl6iaAqvfocR6GHujvx2LkTIMZ+Gq9jSd8qE+CGwrmHRhO7VxCBmNa5KQwnQd6thG
KI4/ERUecQdw/rrAi2C/eWKPeDE6or4N1oFFXmBT4U9OJfqdUNcSrwxGCRw+p8VvZSDJWvdJgcSi
tZEPIueXirt5dOkyocegWxqAKCC2cjqj1cQTKRF4iL747Pjlg2Le2eKY3jcNOsgkeBCCDQfkMwc4
fkuX6oVBcH/wbDWsyd4kHMHHspNbAewoXW9Ap650Dz3a5Wqi3Ir2nvuEsYPIW5tGYeIScMYpLN3Q
iw3WUZ5umD+SDekHpFDmw51ZCnE2cLew8zLLGDkArKpawW7A+nwPGIvMGt/fj4Nzn1UuJ17CPpmo
wCPNdHrlBaO1mhLfIoKEdqxKQWhPhrU3hnbvWoSwO158h/kGsRRh87GbHRsyJyVpM6tmGh/UKLHA
ybVSyVVPkXWoyFocoHON3dOcN9d+A/7LJ+ohofXBASyTO8LxtqXQb5mks+3F7SUqBFJ1ygeAbFtr
DHdNUrwLs9wqSq1N7tNhpUIhE8F2rjAyJHvUrpx9mltJKD10V7yH8SmNSuuSxFiEkFTk/i5mhl1B
ra+6z3ARXH73UtyPHbwmK7fuDMqPXSQHoLphPzK1AUwrytZjnj3a4VsCA3sl+FrHce5cLlXoTOtB
ayhWTU0je1IkfyYUZyO4uUNby/JokSGwqnUXb9oiQ6gVkTGb9ygGUlQRhxxNMHm7BJdmjniEEGit
Wf0IzhWDfmjDgMVCEelix4YADmF2sFV8ZPxD6YsLE0rSMWx0e9dEhb4ZtF0fZMW8mxEA/yG9TGIl
oZYoeFuMy6LreppOrWVPW9fLHqYyVZyjQJx5mfNE2xJcZo3NLZ9iE0lk2eFoqdsri8iVtQg4iCgn
R3aH0xy8NOkLi1bzGC+J9qnRir0RS7SIAnlnWHXuc8FIyI9m1jswK8Uc0IMYAJ0zwpwP7eDPqHqr
r35cHmh4qT0BTtba6LOMUAr5YhutsyWX+daXNrIR7Km7sWO0xZkdW7SRmkdaSuXV3Lp3/7CP/Til
/LaDModn33dNCxbYz7HdJGwMadlBTOYJpsAUCJPX9mJDpNPob4zWNzaS9JF7NdeEohHZfIVXaATp
HIqzSKPmHA60SqquevZk2t5mkNs3GUcu9NpmWV65/hwdMlNIcnMw5NJ9Kw/WOAIonicWhlKc2kYE
B7+OcR37GE0VUr+iLW75HMY2phXy6+/7IzPhr1/3J9ZJ6uQ58D7XPADMiu66lt7wxPAJJQTCkV+/
1Y+ckT/eyhfgYPkDmuzy77+rpcyBo5aiF3CQ2v+KiqJZTS7Rp0haN61bP//6zZbEgZ8rN0Aqf77b
gqn47t0MGRX9WKXWAcfwDYNA+5NdJPqYDvGHKdtm3XiZuqFhmpwCZc0HZTDYszJ4pIEXq8sw1YeU
K4lNUe2BQY+7tNNqkQnZa05kxUZKLiESJmwYKnU31lSVN5BaSlT8iG3yEWG4hZWTJp9xMS4bdbNs
2Q5796+/599dP0gXpKdx/qHo/QneYhoOKo5sOfGHFUqXwjsUEOC1TNx/eKOf0hV+v3zfv9NPpXCm
xjIBFWof+li7BycKv5hz13NMJsQLc8Znj9zH1eg6CK+XSqH2gdf8+rsul+xPRM63T0DFD+OKyMSA
S7s8ut9d0qxAgm6wjxy8xiVtZ0kjKWyESEXoLYlPBl413ZAX+ut3/bsv/sPb/lRTW6picasGm9Gu
u2BK3Q8/w1wytIRFSdq5p3Iar9CCtTfIXastUoPsH774334ELjJObDOAwBwuZf933xwx4oijWZoH
WyIy7NgSUXijSfLg/imX2JTau3YDLCip7b2y6je/i3I4TMZfqr85VvzNo0vS9Z/v/9MqoYcQn2ZJ
PoTK9avdyfFKYQQ6FY3HQ2zEF7/+xZeTws/XmVhA5KdQblz+98dvmwwgVxWZSAfcBekFQR0DdncU
8r9+l795cvg9/3yXn75TZwu7z93KORRQZ1cDX3DVQbpThVf/w+X7u++zfBVh0Sp2rb8sfHWoy3n2
xGEmMJfDCYj/RXr166/zt/fI9+/y04LH4UOrKG8dHs3a/yIHdZ1avrMn4SlaYVOw77MY3Azdd2rj
ZqmS8ePVl//wIf56CHSEIMklCASiIg7uP166KBmHhrmffUB4Ux9m0MQPteWYR9Cy9qG2x8eqDrNN
3MegY/qJ2i1OmjVDDbHyC+MNe3sGsNFYDGBdV56zuPjkweK5MaX1lLaog379ce2/XhkQegxPid5d
PjEo8h+eK2TrWVTgKjwA/T4TiYL1I8FjUs25WHvGfDmG3rittTjoLhmZSkCY5gRq7CTcx43rlvm2
L9g3Wvgu1KjRNq1MZl0caDoDzTMniK91PcRH0RTUb7ZzNn2Mj7LAtMSs1FvXhlTbeq4orGA7rPr8
iyVxOk9DU6yF1zsXXdf9Xt/8P3rrn7pUPHasAP87euvhrZD5f1y9fejv9XWEGi0v+6NTJX6z0cL5
gRW6yzJMb+kPgZ3v/QY/jQxV8LEBbamlh/VHr8okFjUkcFQIG1U2KwC7VsdhKfmv/6S95bsWr3Ic
fwFyiX8r5PTHR29Bt9m00fjD5d1Ya3569Fo8KJqwhnbL8OHGpPqBzNm8Fo4dr1vmnIbKTg4zCm7l
7J+6TrA3fliyfQfMKvYXmnhA+JETej8tPsifRDrQDN6aBAgfIoV1wlDJBOCpQwutfYWyJrUuaOwn
e10LiXnZFO8MBOJtWI9g+RP0+gOVwzxe9S4MyHEe3TM6FACLLsETTUuHWrZdeGnLLtjoFtLMIQIP
Oh0igeOHY8stFbibXdYLX7TxEMqjv1n7hCRf9f6MJ3hmMHXtVGYuNtrrYJIUYLckx/PKRfSbgypU
KwIT7SvfmekoiAbCek2k2W07MVWygs548OFOY86qwuvBhuGMSNsB17wIuwxjekxl42wbP8oxrhGO
meSe3tP4ds8hSpa9yxJ4nB20m+SFGAuxB3woAT9+Y134gEI7nMxSD0ejcSv73DBtrPeOb0f7WDJp
bSGNZIBEpuA1iBwApZlVW3cIjOJ63QGqYM5g8Kt1tN+mPu0ukHlDcMw4LN/if+y/FNEkXtD7dMzu
XaOc1oKBGaplaxiehxjF8IpJZ3Ff2h22XcMlUwqqT2ipc1DityjL+oD3uDv0LagYAGSvnhbhpdDO
6OFGg42a606j+s5SLc8QQUZ1mItxvNJImLhYWXbuoWLuc1iZexgPHCfTJqguSuStxwRB98Huk+Eh
xsqwRw8Sb2SLRqLr0FHOmsvdmZl4y+nbbD1iGyMk9sW4z4zwuqCxd4EGNN7BmakvySWik+bT7HIH
pkw+PKMDHBEQmzw5ZEYpbV5MEHpqZILoxHGJR/UO/hiXvy0gOmho1rEPybU0rHDXOxZCSaW7T15s
Bp8wcItLsHHc07F7DsyGdOrlPid3AHOgCJ1Le2rDh97DjZIUWm0oKbqtDekDGU3IwYKIWM6JHK4e
kJ7n4cp12+w+wEBtbnqcdSaewtDoIHBUjYlTnWngaxpoG2wURnDBTyzKhWTTS54Wc3CznTPPBdKe
wXL6HW2D+Soofftz6UTqTpC9l6x8uCf7qQym+8GO/C8YMdt7f+jCx0V6SeWWaOM1ldZ4IXXhPNiZ
BzF+rMaGqMMkC5FzjX3VIhYh6X1nGgZgrNDFKTgIiXFkzHBXHQHlDp9x2EmNRcGiH9marfkKxXXa
z747rUPXDNjNZy/93I1tfjMUabZpYp0/dNJyDzifj12J3iXIh6/zMhMu2nHYZaVtf0VaVH9IMhQO
U+zKyybTyRFgUwbAtUYJGjd2f4XhqwYcJxn86NFUj95ghe8pnuKjUXmoUF0GVWUHz468icKFdUyS
8kaaXXc5m4SDAK1tP9lR3mxzPZhXoprdNyAu5U4Plfxqeaa5Hej/35VQY+6rITTfCoxGN6ae9T5K
2LKnMegeURtU+7zvxIXCI/WcpG7zVKW2/Qjs0zmi8Q9XNYOmiJyyPkN2rLNhX2N2h51c5iPRW1Dt
23eUZmV8Tuw2JvkzzQOHpFxZDVuXVz63c7SPGNh/jSLb8w8O/oJ5a9I5ng9gUWdnpWQKO4iY0WBK
0MWEzF2DTarbUWDFaRiOu+MEIt00wnYzkgX/xp02TqsyIiNyPfqhFBtDshoTagGoPskqZJB+PUwl
xkHI+Npv/PBCkS95mu3JZE7sZAzTA4LljlETmK+u4YbovuaewCo/+tTZVhttUqMfDOwmFPTbKOp5
bAALR2AVJnR8EWFEZ2DDw5NOS+UfI2bfEbPIbL41QXYjTbTp9USxHN/KdKyvVIu3D/weDBCcxi8T
ZHU6gzE/TNnnxn1J6+tLE6Gx6yiotoNvkSEltOZQOgF+bzDmFeUzN/+8hEf1Y7xGlhPae9pfKJy1
2yDqa4beG9aF36hurRUErBUNZvNlrHt7Ebdk5gJCLp2Vpxv1Qthq52z9rHY+FU4tnhtShteima13
qZW1BmwRbkJFjpvIY3zI6EA/OnuurkQzhukePwYQRNObo3mdz0tmQIy6YM1/Js/oHBF8xbUPlQYG
AOIZh4d+VTmqQX7R8gGIeclQwyczmrjBXPyscZZSYwLPqmvWTIf1IgFPmO/J3Chhk8euLtaWZ8/j
LkCFY+wLtBocAZZ9J7Dd6omtJ4o3xFlhtazGvn7MpAJr16bhjktWroc0UDuHcclFU/83e2eyJDeS
JulXGZk7UgDDfpiL71vsK3mBBMkg9s0AmAF4+v4QWSVJsnKY0peROfStW1JYHg4HDGb6q34a8cLD
wRmu4PX1J1UTrloRyzf6dVmX1S2DY4o/HB6Hxsj9tZVP7i3pvyTZhqVvU4ytvGsGynIdgzK5lJPE
YoNF6Fwieu6THF8SFRpeRtsthZPFKmzs5N6wQjA82py7pW5Gm8uDbrBJ6MnVxGYYfMumkvt2mNKQ
8pQ87L5LYmGYxHL8bGY/GjtEXXZCId6s19JRziYgj31n5PC5e2+8TbQV3s+5jp+tnrhdDU1uHUkT
E3eTINZS7uFSqhbKS5fEyU3nU+3C5TScJzqH1Fc1pSSn81T6cPhiMuVW4pnzOsB4AtTAlVfBnFwo
GNhirOGFPLTd3jHrhh2ESB7VmOlrNTf848Rp82tBxSvm98K+dkbLozbLN9L7sQfugW3NPCfRtJ2Z
+KwURQ1YztXKWJDw7Ml2qRlX9AvZXx1luBsG7ZQsxyYsKSiJTtbwefxDb6cicqx9rev9nHtiXTZN
snMg/y422yq41UlN3szrLCBduQACjr+gqc91HgSvvOU0fgNuKvZBbIS+lyqZr6euGUkupcZ874mM
mCVBbUBZOALN+CgSaB0rgbTNIX6Q76jMQb93grT/OgQJHQklXXvJSsmmOfgkJC6Q0xUs+6BIGcmU
/uSytBLuJaFcRvQgpvQ+rHSM+kqV7VDhwQVt2U39PKxV4XQBWz6X92EzpMNL73biRbcmTbZxgBFl
2apQxOgNzAg5EDpEKlvTI7Sa+3cO9SDP1syWck10LF+I9rAae0qcGdF1Zv0EdrKjUEkrnqdyCsPb
tmvma0qK1UFWvvOnn8EUIrsBpB68jl0uFz7mgIE0D7yxOUZj6uT80R5/iWIBb9aLW5hJiZvL9zAX
abJTsyBNZ9Oo+eDaLqhKduwYzOhTNN2DOdbyMhhEnLcQZupLkpUNOmrMx+CsH9Xyu+DQjrqEOAwY
LBaxlMlfd5GtLvRNVToelfa4exdQKwQbIP7GFNHiOwbVJiPaRYHONHOBspzp8SZnQ+zuXDj7D0rC
PET89PGwZ0oIdQq9VgU7y4LSGdQF+UnlM/JMSnNkB4wwB0LByU+QZ+hNDTkVQbDW4oXUpYcbLszU
yXKkfS6tZATlmWX007NUPJFjUdV59EgmrMxUt+j9I+mkTUDogS1rMzbnGcbAGzD0dNwAKcH255ts
o7ZEdgm5CU4OatebHhEKfpNQnpIpil6KQmXPcipUeiF4SDeACznlWND8jReqNd5NK4sYg1joCyZv
leM0YiVZ18TsXwkQkP/G1NO/8Gs3V441ZwV+KdhmLos5acVCnGeHBE/oRv2lrLMihRC5GEz46rAF
/HAgAuCM141yi2TjJ3EEZILt0bBpwtZ9pH2ppUf9h5Pr38h1v2hBHMdcgfji+TYY88AixPWzrkE8
ox+K1CG/aZkFDuD4S5VWD0zgXu2wfKDDhherz2CCTebnLlPz3e8//2dZ5c+P98BT02pLNZxpLv/9
B7kyjzpR5uTctzJicGLMTXXh4hf/oEh/nGj/0gn//BgahzlxmnwOjb8/f8zUzUro2SENE2N5HtTQ
xGvfsI3g4CRzoNa5akrB3LtKvlW8nsRG6LYgwYLL/ZVyIvcIw4PsbVP293nqh1fLJVt72EooPGqm
V+JSzTpdfHogXOhtvMVGWEd/Kqv/o8f8gx5DJyA64fKT/UaSkWkzyLcf9Zi//tmfkkwoPoqnLQvD
z6LI/GUeCq0/LJQQgaOIfTr+IcSaf9uHnD9cF10n9PgnAXNF/tO/JBkhMCOFMJZc8OmY58z/ln3I
8X7RRXDf2Z6DsuN4nsA0bS7//YcnoalylAHHGhBlmRIPOQ0shg4OpaK5wQrH18ALlwh+UqzdLufI
VPfvoxAvGe9aVELznr01kYpWf+un1F/lmFe2/ejBnDEstj99Wz3kABnOvoIUWwfs1mcKpldEd+88
Nl8bTcsgZDXofxCWr/0mhwSUTpx7avcVxGy784bpvnbM97JBZJ3AhGDig78bZtglc+ObE9vXuIEF
LBS0JKC4nCM8NR56qghWXMOIT43V57QrDsZcX2SRLY5HjRux9GL4mhEkEuEaW7OdQGDYWQUk1bfP
febMp8Zo6PjDUQqzxHdKTfJneo7C+NFM8zedyNfc7IGBK3zeV4bvuKB4RkLoNWt7MkzDKhPOcE+r
LsjE3Lk0njUyZ3eH3RxN9SZuQ9z/rZX24cqnJ47l2LWG7wQbrxf/MaBvm1c+z/qadBZEgS7fT51b
rpnnVlc+fkgArx11sG1sHDwH0gZnj2YjSamRRiMDTTNEc2Jj733pvemzxC+Kv3huadwjHirCgv+L
POWXwQuNq8ijHzEEjYhlVmcbjNMOcDFePsAd3zOrB2+D2elGmuy1QcJyGMHvuCKYFSwoM2ebJzDO
dEhYqi1HcR908zeqPFLq9Mb2RhdD/mrX0yspiaXKGmszRDY2fWy/2U0OyOkU98zkN1kOi++gGfKD
X4efw77INx4b19XcF1Oy05ZPY2Vpnmrf4wagv+ZgNjI5p37xmKKm+cgogIIQmsp4TB+hzHab3Bf5
FhNRTElfXNxj5AnWVqny9czBiux8QuaqcZ58O4vYgBnu1ZC1L9yv4ftoVlip4H5czwKFoexRAFXT
PVJi9QjXZuvVIzu0uQOa6OQbBaGBECmc2dFwPhXVaB6yvru33Gbc0vnerFCcuh2p9f7ZXHI/rhfc
U6T3CG/1trKJDbs871h4HA7AClPzCrBvuGfoHkdXmS1auS9xWBypNUfFiCfZ3Drs17aWaxibROYF
TCpRbGsn1kdmcM3O4x68iftOnRj9p4d4qSkpkuRRpmG3nxmqDBgB6LUq2OLQ8Zfdd5kT7BHsGAm4
3bMVd+NDCS/spJlPIVDxgukd7wkJVezzVJXPRUbWh58Kq4M7QYPNsx6s/mBEn2TdLIVJogUC3sWn
edJM4CIQdnj0yQNTci/fySUBwK0rzLbjHF5DyxvvCLGGm2Z08u2IR2Tddx7RgsC+MXlDb7BHzysv
1NivrCJZTU0w3JjZXA6UMc1fCWQcOAu2GIj8+kC7DsfiZrbuiGUR9TNAMk3JWLProqHe7CIfJFWM
iNVr3sBeE6QHkSyDkrIoyWhA2tmE2hhepi70nmAI+IcW2NULzTbR2iDzTD7JzPYUpibHzG+nc+u7
6VOYNhTD1ORRMTzN4r4AeX4dlpKYTlhkL14lXgio9rvamwAg4yhpuvG26ZV4V40F+lp74A3TrqN2
T3lMnkbYpEFirOiobr6k7qDfFcHMG59D0AkTkT70PelR5mju2vCLfGfN8UvgFM21IYNzZJRi43OM
4NyJI75kCD1xyGRPSk42Ejy5qZ1tyqVhsFGJfyb1kd3qOWoukdVnNwmdX2vCrRcimmpfcqZ/we9E
5Wxdyuu+nQbATgS3aYAkPLWQ3VQ2Z08K8vGu0NN8HyXz3ehSNikCSp/qSUM9zYY73kPGcaijdsdA
Nf4i6xILfAHWYmzN7WyTu6hF1d9winM3QTCDlauCgXxSSo49yQElOfWdm5lLh6gzrKTlG2vX98XK
HoNoM80WFewoPNbRcI1h0yNSEz8AemnKXF5Go4f2XWLYjErUdeXbrMKp+25Z8JBCr7BI+YV3JTnh
VAQTGUKY/E6IaDCajb3NVUYGeOjmrRqIwZZRjoW/ip5Np+atuPwNMALsbYyha133oXgJFE8zfByP
QNkcXuV5IrI1EXmnI5CEGmnEZF5Jt2r5KJrgu0vJG2EQVl/rEOCf2tKbcgOwKFyNgASQp4JEw4gi
c6yC3Fi5RnbvU2Zw5Zte9txgDN62wiXCPCfPQAL2uPqLDUFGSROBEX5irksBY9h8q0duKK8rHlWL
6JEBEtxUhXk9q/kKYWOij9TLnjr0iuNgGOFaLr80NOxoZ1MbS/8sS08fVt8qMX8BrvRZ+SLiouLd
2hZMCrZ+h0rl5lV6GqP4Nk1aRAUzphnPFnepRbxlihTdTBydsfZ3BCJmGIZO5tuHTuUSaT3uNxSw
I+FCxznYY/1mGqxCS3E6brSt17tfJnoutON+41TtYiugOYRyjG8fG7j/2e7+03bXszCqYiH/3X4X
2f1NvuUgPriqf6I/jt/+z/+2/vq3/5pDWoA5EHQAd5gfnnlGgX+CPnyf2m0GcP/hmLep6vaYyy97
ZItB5FJD9O8tb/DHMrBnL+zb7FMXn/2/wwL/Omr+rv1H/OID9x2qq/h4l8eDExpdL78c/hYFwXan
NDnAM9hXSyqnAmtvqBBcWRikO0HYb9GEjac2FONjAKjvdQpUcyOSOT4Hk2g/Yb7Mto6i6oxFR8R7
9nvNI97LecfwihmIn0NBAghyW0EIoiGEICtSbb6sxaFDe60RifTVYe+FVw81aR2JvtqDt8FSCEwo
QKn6Cmok3tjGWN8YaM0HFif6bjvWt75xt1EbWoA5Bv/cWy68ojasNz5/Oz4nl+aTImctdm0JzqsN
5qNMfP8zrSUxlliVMfzTb7VybzmCPzi4gldTzr6aGqdp487JdKeG6hKl+XxJFQuFmwe8cgkTYoHH
3Jh4u2KUhCTNGJ+R6BGVAT2Sl1lPZRkkyCRW/YJIVIhNkwZAH6mfU5fI96dj0lYk9fpYeHd13amb
jqAursneiq6mJBfv7mCm3xqmG5vGMfwtuzVxX4N7o6AVuWWOGG1v60l5Z6cfjIMreH912VyD1MTO
O3NkMMd31YFMSrDCV4MLBlqW5InHttgppqArrwHIbpOFvYq0G6hNW8qeuL6LURTmQLdFO0lv5ryi
BSipgA5npXebsgEBwTmq9N6P4vA4hqM+EqYGaGcmHJGgmHxvkj4kQqz1+EiqzzXWROIxSwdtNdB7
Yxn1RXQgWJWla2tdRFBK1oL31zkZfZO6zUZ3Wy6k2JnwqT46aJMbu7Xqr6Co8OUHc031H6OqB7LU
iMds2c1bbQT9JZyd4jZP3JD0lEivh0IJ1tXYCG66TDOVq8PusVR2fZbg0RgKSN6kW2n00drGMab5
X/LK59L19C29LOAwIsyPey2ZtZao1+sgwd6+tRm3buMEiGSoS0MiS6OxryxfMnLtW3+kdcqDKSXd
cDuBVuUHz7lxw5yyKEpR/bemoowGjzD+/kr1t84os/1E4HAGymraj0BYHxrpMKU1mntDpOkBgGB9
sQk23JeD5YCqSPTamKhfIQCWzoRaqvZM1gXpESCBx1kEnTIJ4mXYw++wTmLTehGt664H6pRuYXb6
zy2/AXxTv7QueU6rVD4SW2DTKvOrJKc7DyYpCvoyOEzpngBrt0TPwtgRd41l5zjjbeMAipupG1iW
S9uNl8aiiSAtluR42voX/kjzUqUa+RKSxXORO+rWK6v8PgjJbrtGHDDbbj8xKsy/MNcgTcju4Gau
3epz5SbVPkhqlMLZzAkZeFpuQ6dMv1Eu6k7bIk7sNbQgwEBQSmko0P7LSGx51ecuHnxp83NWojW+
zj7416wxL2XU818hHlAoRt+xBRp4UE84hP2DW44+vmGfHVNfP/zwKvgbTQ/xDq3gR7nr14X1F1EP
4b+Rru0BVs5c+EnwgzUt05zMmZn77ls3ReLOwoG4AnaDJAxYf1zzlT2xs52upx3DZ1be2SnrDBwk
Cq1aoHBPA4SlCjV47ft0BideWxz9vlFfEqZYR54YGz24j6H20XzA2ZS9F3jBqQyW3rQUgaKw7F3F
wOpG2FCEitahgaga+Cs85P1V5g3j1sz1waga+R5LRUQf4jcO8ZLulyK0gmuzH9JLTO36dgJ/DDho
aHelYN/j9GW67fosOBNTYKudzJStWZmxTzI7/MbqQbhpGdvtrC5y9vU0mA/+nKY3eUP/Ga88f1Pa
Y+6vnF7PJwML2cbEVbYTqMaM5wpyXIAG5VuB55IRW1yQ4Q5aauJiNTGlTRymEJY7BHdAM+ON1zb1
LbSZ5otZFi33NMfrGQYqaaq5ThcsR3GYp+KilH/mvrpLjIFGL2e49av8yuCX2wD76yHLUBlGrIFm
+GzkwEJutiDQWTZXTTBiNwYC7T32ru+xXwdFY24sJ73DSHyWOSGLJiidTVS5QKECXo67hDkEaSeY
AiBgB1G/IX5OV5OU0ecwG13quYPmdu6soV6THPKI8RDZkdnUHUbPMKkFShAqzN6ONybuZo40UbSd
uXODLDE23nIzq+W2LpYbXH3c6zSE5iQoZ0jJtmGBn+KhqJfHo1selOHjmeGOo898eZD08kghRmtE
Ax4ztso8cdHy8KXLY0gpyXSgeoRns14eU3N5YNXy6PrLQ1xwIP4im/oT71b/U7g86v7y0JfL48/J
CNz7siQQCl4WB5aJbFkw2mXpkKwhUT3GFLmwrGCNMg6hqanOXRYd/2P9GT/WIifnznaXBcqKBvwT
oPOKj9WLyohxbS1L2jRLVjdy3f5zz7yOdsBQJ0fa3KaHMY3HIyXu1q0grONsY7dRb9AYNcwSFnx7
hgtAzKP/rBldXSLyvAcIafZjZwYssJQr6xti9vJz4UWtXOfZDEdHjYbbXocfr4Ho45XggPIAk58b
29zWyIER4OEDdq5xX328V6rlFaOWlw1Bet473fIKaunbSbbdx5uJfUF9nqG3rm30j5OfseE3Usaj
LBtU1hO1oSVuec8FyxtPwxa/qOUtOFq4dvApLe/G5S3pfLwwneXdifAa34Aq4h0trEzslGy7bfrx
wsWnbpw5xfEa1h+vZHt5OwvOoFcRtQm3ndSImNFIhKeAvGyBLDv4pNDbfY/sDsUYtCodeM2FUT/p
laYfoxVRPXsXuACPVpwn04vIIrHz68m7WEk3nk3ZJ3vTFv0F8pm+StAaPhOM0jN3dK3stZiemshB
1HMbO3okgCjI/czUHuk2XOfAGUF1NuMmdahGSAsr3fupxTM26TIn3VHou2CwxrvJdTX7Bdpi1g2t
ZhuW1i2q2cFoTYmmppILtTPmIcxddep9o721vLC8TV3ffW6paXlGbq7ftd3gHJvHWhyiOTAe/GkQ
N6oT7jMNZWxdrUZnZ2RCEnC9n51RuLmlFzdMlVN/VlvQztwam47RjPI5peuKmyIfehBVxby1rcnb
ZU5o7UWWJ7Rd8W5Xc9xRWCLBwBmw2h8cH3x8wg4KR2qgpyOFfvYl5tVP3t+juirsARIBX97ExK6P
mRzC14rUy67txHDfAh+75f+Njg2U+tdUW+W+jGWy6wHDXwuvG66VV1RfJr9XO8cS5WcxpIiNFFne
Dp5K92I0UkgzueBu9/ptCbjHQzrBBiZzBSm9LUsq3Io8OeVTMZwa5bRLGFsendkqb2ELAMnN06+C
vdaarrMTbhXWet5uZVR/bmyyputp8O/JVa7jcpyOQeLHj7hJ1HvVmXqDmXjc91JXBaqwaK2tN82I
1WaRkM+RjtY7Y7IXT5e0m0vj42iYHTQRegfIdAXkVSMgzQc3o3ijhHXq2K9ykid3SI0rq1aHMg4Y
SKbx1WhIeWDJ3kKSr9ZlVraHsCmpo8EdtbbGgg5oKXtCXIy17OKU2z1IE36TElwRjpW1SIZxl0PJ
OyZopnwXK662ckQkT6T8bC6gfjXUfrsOtD1ibTRd/SC7edrg/Ji3otXsscNS3ROjcjHvxHV4QNKY
4GGQbsG0FK40KgdtgauCirVbs+O91gx2fohC0XxBkStPY8PlwRLtPkLbhgs9Ns5V0jVUa9dRs7G6
ajoDSt739jwfGAnQQaVFwVgt+pbz8ipKbD6j3x10WWy5Ksahr9k10YaAvTE6hpZTr0fHsO87Nwdc
kdXmgzOpjg0XpXU3iV9N/Qov7QBaNjGdjVeNeG/gvEJKMI3vYyS9k4Vy/Mzz0V78oBkO9owuWUI3
+1aSeT0EosHkIJr5jXwtx6mkuo1ya2HRT+AfVRk98AOUXFMRwH/IZfBGC0y/dbo2uaZ/J6M+baLM
pxutfWPO9W1hV+alS9PyVSNHb1USN+aaNIpqdloQtQOQM5osTmb4vTRsew2qFjUfoi07dlsiPsWB
Trew8zxn7+HNO1ZOZdz7cR6n22R01KEal54ZiMIeaEzwaPfsM9LqqogNI9kYJfryimVgnRzNzpqD
jWjbTN+E4yhPOpTFXUT97HvJijPhIsHEVIzkTTvbS5/sssy2mSOIuuaW9dj5qtiNopoptM2Rh8oo
SXc2UQF8JKm5ZZaFfRZq0cEswTcNvm7u8c/dGMCLqsZe8YHdESRIjd+O6qzAHPNVzxZjvcwB1rLT
4zedjuN33YhvXerKz36h3rwGug0qfFzfQJ7x6EgYMIj6KQdqEH0X35aUfzamYpIu5KaOUD39LoGs
RsngqjMH+2S3waOYdXnuhM63AnQTnt+q2yQdDSxFQ7LSLdxql1Cqes6qSt9w7DX2Ua2NB3oM+712
LY82rMq78rIp+gbMxN7xjMb7KpltfoahfEzd2rtK7SC+NQFG7Bku9zsjKy0QOYX3EOOzuNgVr851
JuZs4zo9yDNIQfFpMny16/w+PsrRb78A3By3gdFEt4ChsKDpGqcpSxSZwMy9HmqsQkYRIWi2Bl1J
VA+nax1gpgIkP7pbqFYM/HJl1GuRan8LDj7ZZT2HY3ZX2jiWYQ3xkFJKRlgj2ZXRsx5w0i3BTZMB
iyGig4v1Yp9P2nruyW6T/+/gFXpKH9Miqm99XUwWZ1Mg7avYNNJXN5X9odV5g2nUJlwt0vjGSUmn
B9idn3nRUVbrSSwiWG/E1tFBfkqtkogiMXyWlqb6Tr1AcOV1bvGk0GBQGCtziwtQHObccUmnTs4O
IIp5rFDjwSBFIa8ayumg3OX2JoX4cenM/s41ux37VQxA/pxtGZ68GFG9abVDdngyPlWKZk1IYe6T
DcJu5QULtbXm8NJ4fgeOyxxPjQuxWkbg41ejk+rt0IGp84aSiDY3BuaXsicRDUDJezSd2cU82Ed8
g9FfMQWJTr8/r1l/f1xjJRPLWQMs78+j31B28eSMU7CH5v0wv9qv7Zvx2t7r6+6OGV11A6Xk95/4
d8obdovQx/ARotb4vyhvGPicEvxDtFdeEH0parKLawnm6TofyeRj+a4XckDbe2uLmdUXy51JnzhR
/n223NFeQVyJdlWmp4w9H8vZdo5sLqCoG9/cz25kvHR94z3yTVHbCFBr2kmcpaSuzyd5GNu6vdil
zE9U/o5HbiMkEvayK88P7odxDvaKZ5+dXpntCsdqd1On23NAIvyzpzOKAHVUHFXrBvt+Kgxi0Bqz
U1/ld0lJY5tYEE9nxWr0kFD38EbXCT5i0Kj0kYypfGZQvUgopShe/uGiEs/4+dSNVzJ0LG/BkDDF
D375GTsSF+xMWmM/9YFzqvL02IsowJVrhFsh2ByI0HZvTYcODCb6ZLfddHD3SvjWpy5IkmoN2T/+
NqlBn8rCmc5GYHW3ARrtK6tR/WxTIjLQPQGHIZwbVmx9L8ueYUBpNDlySmar1eRP+YHRK1GKqM8s
f+PFhn/qgriqt9BCnZMdCsVyDh/3Tc4D6amy9+icmBcNEZw/ciJzeaTF+UNmdD4kx2RRH8NFh/y4
YP/PFP7lg/5/I9ygtCO2/N+NKi/vXf+/Vu9V/Fb8KNzbf/67fzlVzD9MZHfsUD4P6I/hocD9g0SR
7REcsj7iQzy3/3aq+H8QQvcJ9AC7ET55kr9ke+sP1yFUiIznB+B0SMP+N2T7nwOePlo4/hnhcasi
jfrc5j8vVr5jxG0ReMFeJkMOZC4LVyr20o2bElbsq+n4w+X5GzHrPxbHxXnD+ILcE1cEys4vsWVI
fRE7jZDaQrBa+1jk2TtVgAAKLbbG40QdXRlxGkZhC038LJNiXMcRdXimqaxYayXsp1wBzN38w9/1
i19nuQ7shHCuAf0h5eUvq8EPfp0FaMCCWQZ7NrOfe9458GFxz/izexC9c0KEgNVCFyB8iGLcJNOV
KwfzH94cyzL9o863/A225QrTxLhk0xn+899AY5QXjdkQ7Jt0hOVMd/EpoE7k8fdf9W9+cYevSsjW
hq/DSOjnT/G5yPQwZMHeroGL5JoBt58edMquptXQZ37/aX/znVzGQja/uCvwXP1yf0khLXPMgnAf
Vr63G4MFGTHAsPv9pywK6C9XDsomITj22dzD4pe7SrDD5+gTIQknJV+DPdCqKoZ7VaZff/9Bf3Px
eLFjKwv5PpAMfvkg15i5osvtG6WUs5VG9l2nuH9yYL92lv/De/1vP8yzbXKFDsN785cPGwenrv3O
8fe1jV8JuZK+ZUWzRDl7QEYy7/D777a43/7jKgoL9d5hRSDQ98tvlaLIzNKP/X1r4FeWCkC09iPz
vsDVfoQSl28augx3Sa/Z4dVZvQO+Fn2hSA86e0XVK82Mcm9XpdqQKIJzarpts/bsoCAxSxUOh7Ky
2QRJFYKqzCqqKZhs9SvZzHjZa0y/66afKTB1M0+tzMy7k2Up737/HT9yyL/eKfj/gEfh9fvP+1GD
psVak/r7uErEMXON4DgpF5Kccp+MqYJ3GHXHSsbffTtpKMnIxaOOneAfLvXf3a8hKzeKDDZl6p1/
fgZRYp3KjYpwX6AeHtmzXlemB8rdpPvv91/4Pz8pJKFJlVRgBy7X+pdPQt4ghZSFwd6P0nI9DgEn
7br83EF02P7+k/AWLP9jP1/cJYBKHpbhL1Bc+5elpS0tG0Wng75NaQr+DiM9SFb8W6bZ471ncCOI
tn+kaKiEC9ZDh+oDE7Yq2T4M3/WoD9hyyK35eKep3nK9h4F+ojdXtcGBVtC+WNsQKB+AajkX6tnq
cw45al9JAORQo4ds3BWk/dZw0hG3S384muD0Dw3HYoo16WY22q7dSNmKre1KzDjtYBYWYOfajfa6
FyCaS2amAzGum8q1xmwNixGviRoF1pYgvYnMMnuDNlseHQrIt2YRzocphMJQqxZnYNsjjNmzc0NC
JT3MndMxj6aZ2g0RLQihR1dWNjHB6+1tETUljZspSAcInCsS/M0jJ+CG2XPVvAWxiW+Tsa4gNdgy
hqqZZPqVmtB2KkiPZp89GGbT3gQmgwtasRu9yeVIo++o7fa1wY10JVUSgYOf071iVv3V00ttTmTa
n3Ije6kKgfs0Jyl3znp5Y4eS8GuZbKhZPNiOUR4qZQH8lRhU7sH+I+DYiRecTcfubmYSDDSQtt6+
a2W+5+s060ARISBMl26IYA0FyaAUTYRVarqElEsO+OiHcqCsPWJwO+Dh3xetVu9smbgmlLRd2C43
zD0G67plFMEls2G/tbXTvaA3qWdsfKT3Srfp6EWV0HrZtqETUaTaPwVF6RyHgap0zWZ9LT3XubTK
K7d1a0aIqXHQIIrPvPqZ15EkWWWFUw+bXC0GtTiUuyrg9xad4vIpoyMG6OUaWm8ITspUVrp1Gtf9
lODhO3P+cT7ZScvQhWltcqPi1gQbA0qABM1gEkFh8UAWkc6E8AO1JHzWndsXz7DIOPQyhv7auhnf
wY9c7viQvO4DJ6Ic6E6imy1jruhUdnKN+OF/n2PqalcmRwSGNFBisz3KFoSXDNzYReRle5q93quR
rTXOKo+4TxKN3l4gCYoV60H5BTeGCsE+QCQNHdkeJSksDtL5cGC+NF55M9imVebE4b6mAVYyMizL
TVBF1/kwxiA4ELZXY2Xx9yZaUsaFTOlRuiK8BOeAkc4XoSW0fas9JaG7sD2r8sGuNA1e6bQbGz95
5IA1blO4b7uOv+2gjTrehS0tG4Frlvy+I1hkb+T+KOjcRQgpBg9xP7aelR34Z3tq3ymJb7fpwPBM
wu39HEaYY9ig2u3RsCRNWkaGoEzgL11Zs4ufluTYBhIMV98M8qsAbOg6GSfabStJSYTjxisgJuWb
KePsOqssfQhsiXBpc8plbq01oGxS5QU/8UOEa+aQpUax1YD/9jhG8KFmifyq3LK/E2HHCEsb5V52
Q4BTLLZ2xL4o+SBAPCo2iONsOedIYGgZfQZhcsBarZoTidaAfuOgJTQ3a9w9XQy+LYue4knRnyit
+MagZOKMShm+pZjYn8Ts9oyrY9tFrpC4xSpJJQTzX8B5PaBWl8pJNzDiU5pbaoPzUm1of0zOcaNe
g0BS81mbVG+6C6V6GAb6Bubqqi9cwtiNo2c8d6lDo4WkmoUJWUajLD6dkbgl5QHzdWe3uE8yf34Q
rd9dwfFOv4wpK65p4L7jNZ/uW2ZOt52qNbxXI3ptqICDmj6HT17rzNtRTsammvz5Kg6zV1wW3r7u
ynFhCsPApqOuKO8ZCEJ6T0rviEkVeHuebeJZqX0xUCxS255+J4yLhR5Sb4nBYTCsV4qj7Sun6K50
BDE3aLJ4PWpzWgtnsi5glZ0YqSgpdrLw6eIqar2rgTARhMUYnlke2rmU6j7qmirdSYdBW9FTX5ZV
iMweOVztu49skub90GKSoRH0WXuWubeAFG01fpMrp+rvmhRpMKNE0wcYycRAyH0UVW9WXWNV55vb
ElBQjBTHcBz+NWD+JJ2d7Sg0mO1BA8LXQ3RfmVG5ReebzlngXDk1s6hw6QOgRmKE/z60n6MwIt5G
y8OascUtpbfBLtOVp/H5au+18qmrtYp42lFJTg0B9kBM4qjMmm3VVDVP7MvGO1Gl9qGgHW8vGZ6u
LRaba/o0KaFpjfAh4ft+kqFWsOjGQnI1vNIb/4u581iOXFmT9KvMC+AaREBtZpFaMMksanIDK5JF
aCAQAf30/aFuW8+xutPnWm/GZnEWZceqyBQI8bv75yznTYYppUBy2PhNHZmMP9BrsGnzjuA3n/0r
01cGbDGL10ufKP1BmwN4psYPVXeMM2LSO69CCmn1/D3ZKentdGlC97ufVD7XR/45tLpg1KhXSqwt
N2w2eiruWfs3KLjWLQ9hs58zsv+2E+ZvIE2bkx3DzCaKPRM2A+WbY+XYpWmOqML4a5UP6kxqerxj
fvncw1XZxKHx5FAXtHbY5K8eleg7TXM5xvjEYtwZeQPf3FwT7/JF82B72AlS3RxqCSuHIK95aDXd
yOOkGbs2XXfsyH2zyncVpkrySfu+sfFm1IW3Z0kh8KzQdBiDFzdTW9rXThbppkKHeKsDobcNgYbI
mDIYF6wWIwVY32xIBBJpqDzACuqfYrIwWDBHd/ilitkVq9rE9Zsh86xmeh84M7rTzjACPNlFXR6H
VH/Xtl2fxiGyHjBMwCs1p2uq+vw0zfh16tChAc+yjP4Zyl787ZJB2CZ8NnfoPeYRBkW0M6pQ3c/Q
m3e6jL4UYMFbqzLiXZGG1ckLspT8YtblBwqBsDJlNZEWkPjbtjR/UKsUQGFMbIa4/UgKwxXAhkRc
nTJU0XUw2hg1HJTK0c7mXT2m+ZnKDfK9ZFrSYU3NM8l4knOf9mgXZ4CNeYuvhHck9LJiH1V4j0VS
44FIvHMuutdJjfUFWMHtyKDzyy1lRzLZkciWxcLosG878I7bMNL6p6MRNkuz6Y+lO+3z2niuoimn
Txqu/LapoupU032zTeQY02fplU+jHtvbEIDZ3mQTPIwSpi/54ichE8DpSWBvmrBXX001zOzcHApo
OqwJZHTxsJE2a3NeezFxmyr+YfVVtaZUmLhMaRNJcUzyoAwy+isNli9yCWfXRneT2H2Bj3zY1gnr
NlKWhEgwbhBaAoDw9czwtO2hgvYrTcXqxUYN5Wem6Q8O9i6D/GwxaUcECStyTatyrJ51ZqQ76Vfb
Pge04qUHAAftkepo0tWEWSj69ik1s3p2YQchgc6Rmabziuonf6dr199NHgPhlZRGcAprBDHbSX36
cB4xKJSbpstpLxpccNux3HOUz7dBDD7ASzLY+30IgZafv1Kl+9k2bvTqM5heSZQ8c0A1nzOAe7J5
mloUP1jlp9bonoPM7q8JtFre2rewJbbhJMYnLRbPtpNfEB8e4p4dKi2tOwq0f8X5L0XEYN8soQ2A
FI/EenGPNxIZwL9JXeti2GSCadnRN4UybhTfoBthhphABif4rEeyBrFdLkWl6yqQ/Z7amPJldr4Y
xRW7AHF4bQ1ZuS6AeuInm6iaKXX6iH5DqkVXT2oOnr0m47/mZy6j97F2bxK45MJ227Mm80xzl6Jx
uUyeEjvEGlY+4vmhOatBOxdL3qu6dTzsoabdY5aSPXoF1PZVm5EdtXEPbYTL/CJp7CN6VrMbvOI+
46k60kT6wdjh6NFcZQSNuzJsa9U2PYbLLIkOnmX3d1UYu3eT9PUvIlQhQzP3SKt9eQpTd8l/DwQn
hugjd3wu5lz3H9tGYIHiks8ja7jeZzITcym1WMdR6e5UaBanKYeJZUdDshylvGYrHFS6pCBEoMcq
2wRWiDejqi62gH+oq5GzioxCLveDAAzKFUEPAFs7wmBFzAvOcCiwFOAEC4QgtlbzeXPTrFeD4T8g
Ut8JZ0jXnq3eqSbb6ZZzfuVx+ixzu1u5EWu+jDnQO+E9At6FhNFLO1W3pRcJgMN87rEBpTjzC3VM
klmy6VdPZgu9R+GRtcdMvmb0CmwsKGW02334hnjxChO5X7FnT1Lzoan8WdpOdyU3XD6PDEPBVboF
5NLYOlBGRrEf7IyVbKhLSfuu3SciwRHIQOTkV/hOJ5/6jaYcONv66r2iKXSPvMArBZQE36O/c60G
rbZ06u0MwPfbh9txl9YUNigw/buJ0vadQRHpZgI7U3Fn2WXcf05DFXE48uq1a6srZRDeypVB85pI
w0XLjLo9I5YHevrqXSSbtdvHtwHHwzvdGN12ZO3YUrjkXWokHA79I/fm1FINKSxgFAqq2c70uBwH
CxUFO9IWjyc9TUAOl+4eaEqDNz7aRsXVpZKcJRXV4DHFxZ8jL+rkK59kxMhHaludJPZjdHv2W/NW
NgCzY4wmJ3wQ1YS6h3pkX8ypwRugu+ySw3l/1lbtPQej+ysaLaK62Fn3SeGYL0VftAdqDI0HKXv1
MfDdvrYq8C5TSkk1mBVjL9uk34/lSACuCPWt2+lyKxjjELdOcHc0kKFXA6f5inOf9p/MGgm2i1tn
Z1rISJzI3GBdOLpc2rZkd9SkWMimFG8TwQ46p5L8M4qTagv3dVoniqNQyxWZjkpiKSNAjg3U8Q4o
ZeXia/e8k1Tt9NbhxuDC5G0LHt8don13XMBN2yFzaZImRIf32c04LeaQ5P2k31Ta+5EwiFr3JZ84
NNjwQKjF2o3MUhBwhg60kU4vOHzVkfK7LX1M4y7kQecuVaozsNF+m6Vgc0fXKS8hJG2OsUWCu80a
qCaPkqOce7XvRtvbl0ULi6XMlxagPEHcs/tDlA/BiXoO3FZdTQ1yymmeC9jDoG2HZqwMIXxsv8bQ
ITydx5RAz8WlGROyW+n8xXVc3YfEq8HcKoO2dqPTOytX/dkw9ZNtuy/8WH2iremYeDjlwGhQ9Ulj
zlqBF3qyR4p4+aBUcou/g9lQpbSzLTuTWVBp0B1ZpvReBBVfn7qWOzepoxhx3hYvXUyVNF9B+bJ0
G+G7q7Fo0fRDUyAVQesp86ofzCqqJ2mQH1JhIn9ijXLuU+AUV0wUzjYhvkaPyZyqa26HH/h6w3vm
cQudz4H0ICTdW9FMbzqtpgyYOh9yfKVuIBflWy8c82M/4u+XTURQCJfEHr9GtZYaJ5DjW+lpSii8
X7mogKuAtrd1Vs3vgGPMQwy87DWpMRUVWaaYcHgflBxnHA7CaY1AEG91SSUnvEEauQhq3tAcnK1J
XGRHvn4/QuFJIM1V3BzG2EluCD5m27muU/pRydqvjJyJ6pnWOlA7gjKjH1Nmiq8JapKxLyaZEtgl
cNwPvhOsHW/2X2Gomzn6vo8LQXVJ+l3zTfPXjpwyvHhxOz3OJW6AdWHi/8LgMLYCMV8Vr4Pndltj
Grjuze38CCNW7GVfsEVORLmQTh5wAbNwhop+lajBzhBY4yZYSlXNirBprqX7FOXgHtv+NigtdSqI
+0JxYQPhgS3mS6XKcJvhAeSl+LOmdK1qyBn7Rf3MD1JPZVHVr/mygFp1eVtXbb7LSJ7cuElo7Qpr
SFjrgrai01Q6p9Yt7e0scA9uRN1EB7q4+qehmeaHPOqbRzoaxcWkDQDMNMwSszImYosZo3ZdyOJg
yXCkDM9Pu00DuwfP7IQ32S9NNmGjprJpNWO8ouVtMLZUFDRiJRIjWxdtF+0aP2agPjUkK/KcHQEP
Wgfxymt0QaH0IH96eQgpns8kf/RZhG67MqDho3KNchVxo9x3vNXBDZt4ku9SW91HLmW6Vn6Pal3u
wz4Z1y5DzJUMzfgyuN1VxFTOM87p1zrqab3pjVum7gQgo2Gt6YHDmWWJneEONHPnEiMdxTAyBXHW
4V4lPaM3xpi7ctWHTX5xaUylbVE/+02aJTiVwd/rUno/Pe5Th7AP7DXG43Y7hOCI/Lnt7rlXRiwC
JcbqxPC2YyP5reDv4DDgiOPiDDcAuxG+Hb5mbRPAHft5Vc/DczclOFIIRjOuBSccROZVLzRyEABA
2TuyzEXqi0PVVgW9k3lzcoL0HttJt617QrnChGHPt4XKCEbDW0Y73cXXmf0x1rBJN9jxSouD+ORj
BTTp3IQg2J7pOOz2vk9hHyuYGXxRTh7uu8mWL8xA5I8q0O19PATtK2TI7I53nssx87ud1Sv/jgPd
sPboydyVPIIbk+Rpm8TqEM7WeOfOQKpWZlhEHwxiOeYzNJfnikQeYCEWPpPGJ9/3dx00cUgmcUO2
I6/Dtv0GmmNhn7ei2dyA70d7LN2KOnHtyPCJDbWjL5R4PmfowMB46lChBbhLzcc2nGTN6dtEWw3a
YjXXfnlp6UB4wggUAQ4Lmhsdk4qNzEV6iVLjfZJyPRYpcUPaE9gCBn3vDlLsS2mZd8xHoA/UOmSO
oRntub4/Mk3nUBuum7GxizuZs14nYKeQfMZ1RQLZlaK/i4piQ3JcrwYn23IVojhPye9uVk9VO4ZP
1DZU7L/xlPkUEOty41sz3PjxZdbg6wSNVLukJxOwICsDCVi/ntL0FNcMh1B2jnGRGs96wFIaAt9a
5u/5Ok3mFPDMuCnLROzamutXQ78cweWQW20vDCYwiXKOHGWJiqcKHM/ObNke8WcFJBhc8v2YNoI2
W0GkpKcBqzbdo8grxm2tnanemQYulxWjjeTB8R33zOmvPsI9woyRJvKBUH1Zr/zWA8QgS41czeTD
i1ZzZ7dX7VTCYhFzsCDFssEjGnObVFxb6o0TCXUyHNtsV5M54f8MsDs3MfNNc/C9V17XvGunEq9d
00HscjCoOcvVpbhGZkyuxpob54v4HKdf6mKJe4eVBa4gaOQTZAgWzLxfZsm5EznfwsttzkRBYOwz
xAT2OQYnLy5xiVdM3f4N0lR9KfAK3KOA+kfPhmZHrpjOXs81ErJHhhjwcxY6fINkW3OiMcrqaLLV
EYcWJpzc2WN617klz1fW15ALDaq8folKOE8dj/FzZGbyO/ermQlASPi6akwbraHJTIpeQ5F/4YY2
YSZNIw0fbvqQUo4dQ9I3NHtP7b1PvvDvXJkVHwVIfUancXzXjbV47Qyn55rcxeXPzA3hTID7Ih4x
hMwjCoOb03os6bcLZe0+hLUbyHVdCuunljHxV9X2JU9T4l1zkxQiITMdX+HrLTkFY2cn1LKaOmy/
68qun1GTopcyLus3g+d/a2je+Yy3Mz96HCkPU5XOL9FUJ69VbDOqwl7VvtnK8H4yDhbvBZWm2NsB
xEUOKT+hOcvPTu9vK74i0DGEYFupsy0IrPHbngNiWgxw1pUp8ETqQJTrCWP4s+GWydEZzemihiF8
yyw7X5ukhVfmFKQnj3mzh6DRwrmsVfRzZtrCA1AXzVtQtdFp5tDN6XouFOQBHrJWl5oG8t59ZAOr
fvVVV1+9im4HVAcDM65LZQvnvQyqm/GeMveBmIyfgiGOSf+jFVPDDYnuFkMHxcgs/QTcalle0c1w
544xgy83hW22quxSPuAAU+EKo3fAm+MyjRR0T17sdiiOYpiC4xgl7SkVtfwCWIhCWFstJXQYoChW
tIO0eCSJYZobDJ71hQUjoIgp5ZOzqc+q99yXR3vd2w3X6bp0M2iWaZFz4CYm+4nBffjB5Hq4mmbU
PLi9X/9ym664UFKXn2aKK79D4QY0DUl5EwvfMIgU9s6327X1r9zOB7Ey+rrDlBgFr5lS2ocL7SsP
UlUDXmsahIhWU0UBMF/VcJOglD5ql/AS8QGX8k4RafMeyLl4jv2y/Kpi9WyFjEcrzamknyQVq34R
WyQj3Sa/zt0w/aT/NMFIyhC140wFqspnBj8fdMt8zw17Xe64D/Amd3jmobl6cjZPWUKeiYICy0R4
GKP0dhpbt964yK+sEXEV7Bxqxs5Jxh4G680lJDY3fHVKCiMLcp9sOLbOUaQl+8ulb8SIfkXQ6Nbs
fCZ3fttOa9fz45+dkhFYb6VfhTVJ6Ad+kxz7UtX3CR9UsBOBFk8apXDamnACvjgeiX4VpuX0mcXV
wJSlkH52kD50jjXSMbWJfJszvYdftYwIyfN4az+svPeuDgEiSs7+5zhyhievXXa20Bv2Mf1+emVU
VniK/elDqXwh9PKmrLhj85xwTuIVoCpYtrcmvgOjjBEbgo7/Fhdz8aXiIWJ22QL68yY8I5Z1AxgY
iIUKhPL2bK6AVHxG2VQfugrlw+F/PFrQ6zq4aYJKGhk7JZKH5VOmSCsuMzRtZZ+RFkTqROra6yJu
iW74ppluyyJqPhXOPnZdYXEEQMOZzoR86HcdWu+VFDXbB+W5IUTUqMwPqsidr6yAADgpUXHTnSdr
P/Vltcef6K2LrJ12Hjx7VL2gOg50NDRbH1Xt6gFYjhEjO3YTHenPOZMWxzzbUC+Znyy1eZwo6kR+
O70Vnl1DhKcM2xXICscowBdybZuUVpdp6owNoi2X/Qn2rGdSToLst+eSA8Cc67P8boKeLkOQHOk1
Cdy7AgF4b8dNTG63JHdoa2M84KhO+h0CfrKrtPhJmGW6N7xMfBo051A0at5MtlV/da6TPTl+UkDN
H+qQKbBoXkN28xsjrq3bAkr8fQx99N84Mv5v1gWBHYqNm0I6IRYfxV/8X0lu+uAQm2C53KOicnW+
Un6c3BWtTNm3Oa6SMzayJ7Pv2Ur/3jkh/tXos5CnMJpi9bNx4Pxh9FkiepDuxmA/UUFyF3pSHXql
kRPo+907AyjXiHsZCrmZ9V8QRfhUu67cyT7H0M0nm0vtroOArupC4uIvKpSmavSc3cBRHuHZtq5V
DAl4ZZekT5mkuhTxeKI+DSKbL61Ob7Xdo1m4DAkdLFvFuqPVnHWFUzB7PSjdusvtPWgTg45OK9h4
EWtZpzrBCcV9HImqrNxhsq5N6n1mFcXXOOPxlhss+Bl9ZzVhjsUzNQbOv3nr7D/N1h6eL4a3wnEg
tqMK/2E5Kfkq8fYJTuyYKbk7mFeB97oG3DYdKwvvEuiUw+SECPDWRFEXKMppFxbAx/kyNTiZwJnE
ob8ukx5gbFd62yx0+qNZUy1Vj8Z5NDvuvEXOAdjJKDLKMM/+/ae/OEr/dM2Ay3NDWEQWxoZgsdD9
5auXspfIPlTh3lQSgBPdU3OxDuYxOZPTuYfv6G16NmfqeXRyskyz+4X01R2Vudj2mLy5VpXziA0m
8w8MHH//2/2rfy/EpQkcAit7iFH1j/c3ZpjnWV4Z7nOLiRWaZEzjdlSpf/Nj/uhbXHyoyweJ9ZFH
gKXd+uPnSJRjoSMZ7tFBp5zt2wdjPqhuM46F92FziWeNzOW6sqJqE3W9d59yCB03TMjzM+ad8K6Y
ghz/DA+LhJJz1zodLbV5NNNVlpqPss3189+/Ndaf7w3rtWm5rvkbq8EQ6A+/ZlM0M0MJvnvE+FgU
Zht8im8yJcyiXK4QAMRzmN/VZlq/gWSw1ghB5jrpaR6axORtcDVMXy7ogf/HRuy/+rD/9/5Xffuz
/KV/F45+1v9ZQPrPytH/+uP/H32kljAdVs7/3q19wNnxmfws/tdV/fz6pZO/Wrb/8y//07Lth/8w
qXNw4BTiWYWN8n84K+4/lgeVjdl0hOUDEvwvy7bj/MN2XYzcRD4C27aXthf9z74Hh/4I32cYgzEc
a/Hyv/4Hlu1/6VwgQYN7kVdruRYPzZ/JhMjPUChJ/e8ZbxOM64GBU4soq4rhTFDJG4RRez0w7CKA
+1qMBZH6ulHqlihl6qziqOrO7dwP3xG9WBuQHMU57J24XKfolDd17FSvdVOonfaH1Nl6TiLKbcvA
JGLkNef3YGgpYM9bZoRbJ9EO4xvfYwChTcM54TKhonPoHZjHnTDy9798Xtd/Wgn/2nJq//nIYSRm
ORJAAVjO2S+XbfwvayUNbXYUYV3dG6yGW1dk3qeKeySaxq0wrITYV0n4j/Fj7FUMGFQeUkZFyaDx
owCR9+H5s1TbQriQENNstghCSfEplOFA7QjNDukvmancq7oqBs4CL7heBWO+cBO94ERQTOAgUQMo
kr9/Xf5vOM4/X+9C+vkXeM5vb+5fXthktDCE8hiHiRs/hCAm/DJ3HoxgfMclB1uGmQ/Dl5jMo+p4
jQZ5kR1yO+nVRklMDEbsKmsLZ6YuVgjC4z6zF7lhCcDmTrccxAjF+hSGi7E4Nr/zsnan3hlu7eol
Sgto+UQHIuRBUrbNErd1luAthlF1ZL1uNsUSyw0ttiD7d1ZXL7HdXOXOERYPWV4zN9st3w97HQ0M
APol9OuGI/Fffwjf6yCv3icClIucWX3YpdPduvHU3BZLiBgId7mvl2AxOfbo6JVOdJ3KtL/nj/6O
ZEuKauckp7HHrhSGBJXnJbI8dHLe197gUNJBoDn+nW0eRBvt4pbAM2kiss/DEoPm1wY1tkSj8yUk
zSfo7fIlOF38zlAnS5xagTZ8bilc28ROKJ8zJwuxklXim2gnxRQtXRbdEs8epZudJVYJKryX+LbR
uvZduES6HT3YhxiSJUaNJfJNvfb4jN3Ee3Z9WuKoDVDXYAmJm3NJo5clkpuoMRVqjziWKti0fRJs
/CVm3gQYEZgSEz63B1xp4xJI74eqazDJ4biCUVHxiWAUyJYQe2cX4ZpCelpua8v+EEvYvf6de4+K
J2rqBsB/s7uk4vVcvmP6GS7zEpqff8fniRedqzjwbmB7ELZfYvb+78S9YpS6U5hWI7QwIvmm6iXF
38T09RLY9/wluz9aVLG4pcc5RDhklZeQPyeY/NrBE78AIoRtgYeThK4jTyMZsh+Ybuxj0UQb/v4R
DgZBqepuspOHAicgxGqUlBj7nPYYUQU+wgnJ9TW2oyusmmCLUU3sItdoDk5sJT8g7BjfAdNRWOxs
sYWCFTfALQWcj3CsC3c/WzNm1y5xuKGwAopNV5vxVSUZCqlKWD+B/MwscAkqMJS68HaK0uppdJHH
lE39bYXbi4un3UyvFai1nT1MkD6surnvsUSdZ9Pq3t3BMzf10hOZG8relThFm03GDfbJt4kyW4UF
PzNHRL2ljjw1DvSA4H9vG8es1uATiWyFxtTi4rUa/xGSi3uHEVpEdHLM4VeqEvSooLZydw9AglFh
LyWNpSjMncrmTVYUGe2xMg4+BpmBrSJZ3dLsaafyLAF+sze06K81Oh/dFXh5NsoryKXPQBuhXtIH
sanoStxZXNDpQdd8RL7HEwF2Pq82hhl8z3VRbIPApagkJ7O3hr8EMcY1xa2JgSwKk2btlQmDn6gI
AtxN3XguC5ryitAYjxGnMTyLZbmX3LA2fVBmx6xjJkp9biI2GFHgnI810ylQh6gNjIKOTlu3lywu
7Zek9sRtq93gHkUgKlcKTzbjOBX+on/bvo7F4H72Ba6aVE/pE+6J9oGpGtUr1Mv7xxbAEgW5ymAq
bIr0zrPCIeAKkzi3nuFghTTQN1L20nQ1CNvDIYNieS3pwmCSLMvbtsPRspKDrz5G1b+anpSLN29K
SHyYLuyBwNoHuD0fwcwH24xjwVEZEjpfQobhMQ7Bfa+4mzlbJxfG1Z1r58jVXDyUWe1dgaK5tFmz
JVslKR+Ji4hRtqmKo2OkWbsp04SsbNJTnRpbkrtdOGb64mEu2hLqDdFtU/NjDOfu06kryXuMNZN5
Gg8arsHZhcvlxX5D+yhv4+Sn7h4HF09xQdPEyfckx2YVGKew6QeqI8fxlPmGBzowVUyQGy/+kdI7
+2aNwXUGQ/aI3EB+gIq2fQov9YRRhFTiwK32RzLZ+XvmeBEWB8IOjEfK9iPGgfAuu1Zviaty3arz
CKNN9GGmaIj8Ri7esco72zLky2/4LZhVpPUfBodqrEw4uyDD+PiqcQ2Ja8rLwBNaMXNCCK3xVNXZ
/MukGBVFnq4UiDEpQEdpkkmhX4AcNcP011rn4tRPuru4Tgow0fI72LQ55GLcrEeILjkvoIKrQnRi
3Crurqsi9E5c1b+xbn9MGH73bGDkosKoro6+cgOe9mHxWoG9vcfBMe1ZecoTrkvzmTQqqlNdPltC
2q+iAf3cd4V84VKdvTD1U79ynvdNaMAM6Nv5vQrNZ8cr8E5mTByOrqgvtjfcZdwzcAUy7+3G0dvm
AXsFj9XSM2/2aPDrLqw986ykkMcAA/jajHL3FDqFcwBAm20t5U5vqcH31MSPeh4HqJ0456JPSlbE
nn4CmJuok9mqgRIFXXjs5vWYiK+uS6J9KBpj51kTfV2qTM9ysjGldpVRE97o7cfEZ1taY1Vpf/U4
n7K1k+vgpmoqVhs82dkDOQ6GV/OgeVFlXhL+FnKvasfdhJkMe55El2gh1lCPf5UqmiLtxSrypTrh
DCUTEmhee18sRpcAg6SF4BTwQid6nbFhC/z2d7mnAVsrf0ZuLPQerN34YkeOs2pwTUORC+196vLz
cXH4ryUn3HQbYakAxVlNO1c69c6xOv89aVJYKX1KbCEw8GKVNB8zKp1MBiBVkmFZq/UxK/RbiIQ4
++Z3RVXxtrci62fbG/5d2EQr5ctHnfsYje2k1fd2zGxwP1DH9JU5M49BEjyXbZXhOGFv53JoMXFT
w57Ii4acC4/E7Lxsk46F+dxCa0WO5IK/aVSvWJL6dhMLW/6QflTaa7YSvt9FFbSP3D/mR092qHZ4
3Ls1BLsbwggSry+v+Yogbl+QIqKVEcXeBRu0/aMb0tbbCLwz1Z5IoPHgslVfHasavkX+EemZW7Qc
vZUdz4l3xzhOHBT9aKvEqC5lgBxmNh5kpSLySdVley8FIMaMvadaSBub0oWoVhbZjiFdO6yMqaA0
hqz6RvbRDUCb+ZYD4bm1+1vX7F6D/L2e76ckxqjdWisyLtl35sa3eV5Wu0BJ84fvRs0b3y82LwaD
d8Psx+ciqeQro7chXpFTXECP7LN7wlXd2+xqhsFl6LxFBPxfvMxr1i1ck6M2zOzETpDceEVkQN3L
lmFZgRxgaA4VWXxsFT29oQ9fvRu75Af6t3c/mdH07iZUphhBXB7VLKL1nKGKg/PCBIafHmSybP3x
tWPJA/ZdWw5UXzs5xMItj0U64ZCzsnk94+F6wOYm9yjLMHawNuxGv84OYlHqge/Nm6mg0qVPrRGo
kwsnQ9TEF6CGmNHVhRRzFA0wmHjhS+W2lTyplJNfbzOnVmHXHBhOh4e4KDA61SlqeRqZ3Y7fAY9q
XMLUlW322vQTkQfKqbA6puV9XLGIIgIZ8w4RY1wFXtJgac+fCkBlp1zojlYkyYEsT+YdRZ4Y5Rh+
PyJ36e3cyfqUsWYgsU2FRM6pfZt6cWPw1qXOeQJzjOw8/Qpzu9fxZPGr1JhnSv5G35ZYciJUK7Qx
YlFi9j9lXDmHJGeFiJxSb3TrwcrtUsJHNgplW1VqZQV5RmCnZjUblnxgDKhu6vLobFtRdKmsimFZ
8uFGDqmYxWjG30iis4JBtbLz0dl2SHBtGQgafAZzW7jzdOIKX8H2Du9L6a/htQ+8t8w1SZJEJdBC
m1TG0PuboDdmsFYuzgo79fuVgot+ZrTt8xZE1nFQtfU1d0A/0Syq7yRCbPCGID0GzmSsGyOy5Mqh
X+pUMTD8sos6fyNkscBOcju6FzBRLxUH7St3FQwIgKhRUD0tAZhr5zkzRL+Uy8m30nMob5JFfc4W
7dX1JVLJYAYHkzrgvehVc1M5lT5oBEs5cpQcMT6uSB3Ou9nPrD1PmPPUcl27tkYGRqb3KYks7R86
CRFB6EXCdJqfa9s9jfowBbyfBGbeNACvrEmCe5x44T4bfLyuZiGOTV4UNzjjgbPyCB4pmr/GRDO6
fzvSXWZ9f3cX/oO8YHMxkxgugn2F92WT+npqyBrgz5DG1HyK1lHbzExIZCzQCM8YSsxaUct1ApqE
7TX2lwkE+ZAzldvUdnvXgVzfi7LN3guV+7t69vBto5g1n03L8TXUjV4zJo5vDdJbkCXRe+vf939K
BNQXS+m0H8HN3POiYYsky8QgwniP31R4NPcY5W4Ku0uaieLMpJoA6+C1x2aOj56HbXlC2dilMrwj
ytUcZBh3rx4lBV+54XEzSOip2dPx2LHtWBiyiqwYv+JURO9Y4rsTHDl742K/28+6Tg6uCKf9hGVz
r8em28R2cQmnNLhzimjYAlGsD3WCzgRh2lsNDVazFLr2dcAMswULmFgIYt60j4qKHNkcpfKpx7Ty
K+Xkc2mX6U0TdI+zNsMXe9bB1fEbLAu226e8qzUPGZZsvqPF78kPoRumQBN+1n0wUQrV1nb+ymzd
xJIztuAy7E/Uq/7CITW9QZzVu5TTw0PBFeDoTNonGklSjfYyP/1I/NFgE4+Dc5NqARKSAgZCjBy0
Ru0a3/3ktZcSUvArre7lhQ+c1+m2/SpqKlio3EKIfms8n78vKMtVBXPLN8j7Clz3co8peuB3TY6d
WxXO51AOiHUzBuZd6kD1YZ4neKMMGqVKG0TJTHdFQpzvleMGx6TfVyWXlVB2uXVxkkQfpJ0CJ3NC
XjqYvVUWt+6q790eyyhuF5S06DlQ8wBDwSofhYnJotcYTNo5cd7GSeaHzg7qdc+19i79fXdTQUKW
p2/RdZZbHefe7UDHwsYeaHUt3eQXJaQRm0Yl3VvL6rNjB+OJD928ka1Z3gzLLRHXTfw0osRzqHPK
Z9TKAtQ9UMmhwmEBvgleFqsabD5psgL8vnoaoQHipxYKTKvq5BeR1TuigsbaAu+z6xjK387OVBI2
4uaajAU+e2+5z6bLzbb4fckdPTpUjZL3LMwsqgRV1b3P2DTPRhDI+45V9jynMtjhEvwP6s6kN24k
TcN/pTF3FhjB/TCHyWQmtaRkyZZtlS+EZFvc952/fp5Iu6utlFtCAYMB+mZXWeIW8cW3vEu7Meb0
W2N2GxAybVDD8/2U1dBSs8IiwmrRJdPV1MfgMg6YWZcfharGY56OklbDtkoPJyrxRlXuvarh6VCZ
fn8s7JdjkY/yux7QGSMzCaGCDaoj4KjegLtmHUKiqmugWfQPWtVJmGkprEP1tRPzhZuRzmoIxQHC
0fZtNV0Vo1GfuQ3ecp5u38VguiPVt6jLFD9WGduaf2wB/l/Lp/wH9eMdTwhhMrD79x35/ym/PRQP
5T8QPv/HdfK1enxo/3He5fy1+7U5/9dv+qmoYvzhoYYA1dPQgdIy/funDDquQFKHd+4oBQPHclxk
Pv5lx8x/wZsc02XTYeTJGO5ne97+w6GnjPqGIyx6yvzev9OeF8p96pfjy7V1mtPcGd5EHi7zR2ug
X1q5oB06rGDnNoingszEKh7LGrEkJgQdHN0WTsKaP0GlhTHoZY+V6EA6Yv2H+xxOf0mFi56LwFk4
T4jxT8mnEW3uN9rNpzZh6haRfdE9MBq8EeRnnrfRjTG0gI9GLfUrKtzAnDBTjBuUoGLvMMJrMY35
Gk1HHxlRvBVgu7xxxv+bG8AgSfKqHPRWnt8A8/XanbCCZNynZMDXedzWIqdoSsJd3NQSehkBb/D6
iyFusPwR3McvC+03o4STqevxFdiwGATSGraOCv7zO+hMcLQ5ir5BO0QLHoPO3RBb10lT/pjGMSSL
vle/uc6pONfPC9lcBnwBrmUnj4rRJySWpWqCssK6uo96b4/OMiOWwtt7i5dsFxugN6gPimiAXFvI
OGAdZnlrkeAiOo0XsqEZ4QMicpOSLdTfG/B8t2pfBJ41t+dDWS1BW2DxotXmjBez6ewsOlWABMZ+
5yA7ug8HedNoaLbGIS9yaew/AYSc6y0Wy2bShBdRidaNBn4q6BghXC3hx3UiTsfFelcJ19qb8wTf
rsuehLHi/DPmj6WGzWwOh3R1ve9jXLw3VucNBS41y3m+j9gSaKPqAjsmZj4nkAxnLfFZSnDDxm7K
JRlf/kzD0Kfs6dH1lzBc4wiPp2b09q+vDHmiBcQXM5HTZorHSPcYRp4vjaL2nLoD7Bu4XUzfs8/T
c8dd+zMpEa6JjK4jJ13HbdVK6xIX0xo8C9BpBy0/kAWzBEgb7QeXA8dy2FO4NuACEDrupmqmJcjT
kK4Gc0cA4RjZ7t64dzVzfv7SUKdx1aheh0nNkOz5veuDZ44L6BmKY1n6QCmtS0y+ob6OkBumodpl
9NoCyo7iup7d89GgmMmiiwH6DCYu9vmPAGTOe1htNr3Kjdtx4GNP3fnOwtOg9pJsZ2P9+vp9v/zW
JlBSaVsAYBjweZwav871cNvUmC5w25PW4hFjEhTA7WY/XnRr16CNB3hIwC3lW/vzNy9MKlMNXXF1
Le9kew4SheYBIc0gJEnbjkBUgaf13Y/T/d9Hgd9cxZDCc5XqlUHAef58ZV4XBr3NPIgXpwyctsku
2jB+fOMlmurXnH59dACZPiM15rny5OvjJASjKB1x/5X5U+iEVJx250G6xt99g9YXz6ZNnC1j3+9K
sWYXhZU/ichcb0Ee7qxyiDl3Fm8rEDjZFj2cPaw59LO8Y5EjjwDQH+HIrVG6d5qtLXDGnGs5L+15
QsMO4viATLzIvT3j1H6X5EjMgHoM9Jn4hp6K3CaYs+2qhH/WxZYSEefW0gHnILpsRKLGxbJ5pacL
6NXdNPOsnQHuVUKWibcH/U8z3KvNvZTdp7nH9F4imayE8R6LNXm0UuO2qNfwIqzRMDON9KmVQ3XW
DahV6F55ps2eDr1B9/Y5Dt9tFIL2Ada9aQxUyFGfYMEJ1ncZdYBH6/wRuPyMtUj0kTkD7ZLcu4tZ
HFvkt7lv47ZMPAAqyDHtGKRBoWG3M6jzAOlk3ed6trqNqdH2m2ck5zOTi+VY6z0IfSEsSxQJ8il5
7KLZ9Y0Ga7mIKoPxu/WlbKH6REMh3yOnQPKQrBzEq63tnDx9Ar0PmivC8hL4/YwIS/++ldl3O+P0
nIz8EE20XpCqp2s+1N0u4wBBJJHsuWi1e0evO98MmY95seH6lmsg226C+SWWlUFmJY+GyeewGjQ+
tI4TOF9o6xZmcbDy+kMqvLumKwq2Ydv7KFIju+3pBgfLaMKg49OUXfveTgAiQMh+R4IRhE752Opd
e94NNahZJ4eUPfM1ce6rcUFKkX/O7X3T5E9wzyVkmPGy6VGCLbKn3CmxaQMmTQ+UB+2mwqKouQL2
iXtGOSKCqzvXWQjKQTScARB3Ml8Oje6HNeu8UkfmUpFfZYJLLWP2pEUaK5Yvuzjw30WleqeN9WlE
aZkvDmNLmrSgMFh6wtuDRUCnW/nQur4WV4cZCskmzjip87V4NKoifzd4Qt/ao+Z+wCBuv0LMRZYT
PY5Fby/t0LnDwJBnJD092OlAbqU+DJnBdWe3/Q4kFX9Ta3eZWDZ67WHOGFIl1nHy6IbkjFZk3CKb
5QUoYj66Om2mjBUuerbGceG2K/cdlvPemcFZiMKmKeDe0VuAV9ro2Y8tULDChDBuO0C0PkBnVqRZ
Q6maFdc7UdmGGp9URU1hH7OCUA6gN0hfBapbpW8kDpKHSde0nZiQk6hdFm3VJ4/HG+d2yWKGct2n
Gmea5/Hc8Hq6z4M3efuhxyCtqWe2mhPXcE6xO0lGvp2zeNluRStJ2Ezo6A8CJ+y9FNOs8YAtdYTE
N+7zcx+WyKjkT5ryr/Qci5/hOVi6WFapD1zo1q3Mm/uqZl/Zc/rUKEka9Agej+FicLKnnuENyjxE
gjKNuEDHXKLPOUHoKSPrLXqMCiZeIsUA+dBKPkWW7AClEWdY7KaHHMCCj5K9y5hTQPdb63tLVofj
6eRBusCmhzdgCTO8kHb6RNc4vKH/si9IkraJjchHi/vR3kI6inj6rcwJJoZk5cIQ7jaIDQKKZh+b
Gr93JNZmdsULma0AKu1jT36lwtmCQgHzfvv6GJQGi/DCoOE+nbm3ZLAxDLfXsya3bql3cGbHVnTD
fOdxYXq4RdcmpfHBxz1WE7FKWGyGZMjkslgr5/r4hNOSPakt0STWrToKHFve9jU3dvwGtfSQCNEw
6Cwxds6mg4sByRZdCJZNCeEtlGiMV6K911MTzHSbPmV1lO/alaXSYof+I9K5zMO2VuzeVYtFREV2
aEc0md51LrLbs8b+TdmZkO5Wfso1tbNcCR/26uvMsDa2TE0Pa1TqPtJJ/Kd6nS+OkZjWPomYHeX+
lCi3ArTakEJw75y8bmhvRaXNnbjzvkN0kCyGDzAkQ71PqoGGRVYk1xVeC75r1Rw/HRGBNcyvV+eK
kXFTnUqeM9u6FQws4ZotAXxMNuLCi1QrDGFbEuSaNJ1Ig383n2qqWHStR+DJa5ZVATEVaSw+jeGR
UKiv26XtPZMuAyUGoj5VUBk0Eb+wGakKjvE3V9ERrmQZlJkwNppXVWdN2qGYTwRoPS4QxaxqOHQk
ZGt2sNHt2ciGcAO6O0OkhXSY5nu+G6YW/5EwXz7qcVOdOQzAGEmRXCHc/XhcK2VfPOKB94Rq7x2k
nIUDo21oZPGq1WkTesTFrGcLhG2fXc2OjW+oZutAK3LwFT1UKEsiwTAgCrh3cBvg27bJ9ZTwVi2h
8nNw8GnTxGdgtjnwlr65Jko2l4kZ9/A8SmOD8aoNpDTGTpL+zT4bJndXVV7op02P7Ek3oYMQgjM4
g9EaqTbhQA8JY5T9KJh39W7SMc+KSTVmSKtNdY8yeL+fqay+al62fjDytL6E1zH7Ud1/SFGsCKhz
El+GQtzrpsACFTlqMmIj8eNBhL5hIPYS5VgprpRJYxWp1KAeq/PWip0bMTDEAH0vt+YUaqyEpjqn
Q4WtTkye3KzttSFgnjnmLC6ADD0OGkqhqSMh+2QhXhTT2u2zSV8vkd4Bk1ES7FWZVzl15scCjQSO
925vWVN85mGqeJ1gh+AjsYBMeJX3gN1wOeuGttrMeWSSozQjBVrGybvwxkbZfk9XErZ+hLcpGnTi
9LDud9IxIQU297kS//IATG1GevZXGIOMm8w1mKCKNt3SvA65PMOhsueX4VvM715xn02EGPbtYF3k
1fglyqOJKXYbI4ODOeQETWdLAfW1dqZdGi1fBxANGw3vRyaHegcBDZ14rUG2j9WAHxcehnT+dPq2
ZgUQFqs2Ro6IEjGaYJQMfnk3RqZP8nyjTfD0WwJAx0gLX9YEjRG+aRRfaYj7JBXx1xynj7BbLoCy
uDSmC/r4nva9tll8zoQ7rURLYJcN2gONYpf1JIzzfjVv4Sgh8tTqByB/mV9GhEw9HTqf2Zp21iSx
jqhFwa5Vlc+K1xZetISlZEiexFx52GeQP4mQSIPL6vLR6HGp4AuvyA9wApmlHT5NqVJwF27+qWwG
89JcaSTTvuW9dOCHaHEUWdN+jVZPmdpCXIWW1CNNQxIcz82KcwAZk04NB/NfkwQuFccBUh4MnXMu
IjgASe5x1auAvNctP6UqessjuXMMtqkL85BDRtzi34npQYnofFuwbiu1RCmYA3OaHr0RkdmsHG+Z
aKFX5KGbrpVQcBm1Pqn7HF39VtB9CDrFZQw5rdFBSh8HET9mVnWPNg45sqXfdhjtbnpw6NsJENkF
tp8VvWEHxIET3ZT5dKgXAcQQXyfYtu1lp8v2IyTeP1POtKh3gkYu3gWzNJQ5pjS7SgFW7uhRu0x7
erJrFU7hra1X2cCJN7pw2SbLvUOg4LFeigMJxnyzOjPGGo1xVbfkNZrwDiJNbOpGTPt6OdH8n4sP
npx2Iy6D+17mPGvS2tfmlMY3eivqPxOdd490SL8TmXOem6ywOmc1YDVQkWDxTgu0LPzYdNxPlVEi
dKcl013RaJDfWpabVM2rJAL1iiHpdnGJa2FHnpM18XytQescNrangnRBxjeONbl31688LDmmXMc6
KJmVNlVbYbckglAfunPhpU+lFj9FnPaolPW7rrSuI4P7PJ7oPV4qnBHpY6PWasQyuQ5NiyqPnIDi
Wu5SppA7jRvemOrMLJcKQKmqWtaZBpFjW+ixRO09VrHUC9MwvYtqtpREiJ+sEsfEfljCi4XOJOzX
fAZz0Wfvm2FE/E8XOy1CaxGPIbI7KnqcXFiTLXRbbA0N0ihzcf3I9cQhqrlMLlnDc2ysXwo4Pd9Q
GvG2dC1GOiCDtfWAPKEHyWryljB8yKeO39IWTzpAosciHMtDzql3XP3Um7veSZMLitUnmhA8VW6/
d+cksD15W0Yck13IyZXW2nfVqLLMtTkbIm+8siBLbpZMnYER63OoJKx4ciiCQlTfth7oNLP38LqD
3rOVenyNOJULZM/IYGDCGMus/kIb1oSIW18ucl13ZsPlFXkRaCIJVqLJd3kLfXQwHfAPgFl9DyWk
PaudI44RyHYszdvj2evN7NPYDO9eL/xVj+K07Ld1RyDZAF/c1k86ZYMc9DqusLky1WtSJZXZ89AO
INJda5kguVh/r1/Sosf+8pqKsyQkV9RPhZ3HdFTe80sWaEgr+plBj9jq+/umpg+Z6kj3rBDveHEs
rH7N130si4HohotR8xlm8p3uJoKwQW2tMpvB0bWd7Th32Rjd6HJe0Q+CASJzGCDxBEqynsYbu0CY
ACoIOXcffTz2To9lmSPkNyip8ROD0nFr9fatwAPPn7ReHKS9zBd2PReYFTOfskaVBzuUXb1B2God
8MqAL0j3NF38qPsG5rDvB/dbCm7wsuwwijIjlXjG4MzAGoNzjdzwPBNi/vtdeYYQBrMJWOA0IoyT
JlgKCb+I2JxB2FHlAH0NL7qBJogtyfOKzPqUHGO9UuFEBFQVZuSpr3/W3/ThFEuBkSdGBGqA8bxP
hX5wYyUyG4IU4elNJ9f4rGtJzWKkHBGMTdE1xNR+O+aJ8UaHTPymc0nHQEmgG8Qo2lfPL00wEWjS
eEPgNjMDPM4RH/VNoUy8C99c6/qLcldntrvCWrTSm2osxg9eLYPFmMX9669BXetkQ9EfVdr6cHwE
iffzezHKXqfcRFSpCw13lzcLCp8RfxJ5dTd3LYCWWMPmeWpR443G4uz1q/9mazEn4AbQ5j+Osp5f
veAJjb7U+qBBlMfPaOiA7kUv5fWr/CZo0GWWlm259D1fjKk4TVGgJ5cAIJ2Y2wHpOegC8xcsQa87
DwmkPk/euOIpYUo11jEa8FhFnhTMfdQS+GUy1qCrTVqCK0+UpN1l2NMwT3qzPWd/0sqZ3LuY43NT
63TPpB09FnOOUM0MlmaOwKTkY/Jtzd8gcZ1gTY63xBzRxi/KxTzlNHTWWt4mnl6z4LP0S1Vby/cf
yW+Gy0iFl9Ibku6nZD+uZ6G87yDjI11PDSKfv4IBXpsdllkXuIlz3WJF4JeaVe5A6ye4SnEAi9F+
MPP0Y41Cbq47oL5sbTMm09Ugs2+9i+/haiXr1etrQU1lTxa8hc+EhRQ5K0/Yx5HIL18GzEa94HTU
BQXK3VsnJ3m2G/b9oJccmcCaUYY6QATqPhu9Ap9XfCItBpmYaNW9aGcaU+RxGDJJSNKVUkS1jWt0
B1HMSdOvdndm9frsryYpSO+cG51xK8lxhiiulXVXutP6aIdjW7p11ije9iWzJTV1zGy0haSuRGnB
72zxMKW21nWJAktZAH1FH2dUrSw1tjueMumqt+evv5tTiimfTE2SIUEakBTR/D8ZlnpinDE701E7
DCkXFquJtng+jZt8KuiLOUpsKjYSWgdAgvpx1I+PSWt1a+YNiHnXoVUbcuys+OJe1Pqg7SydKdGo
8uZVIe26IlqvaEnAV3LphEbFm6f1qez98RlcbCVMw8LAEcriybJDMcQyoW8EJKXdBj14zaenhkuC
094PEpZTbBcHxNNbLAABW2s5orgT4KjXX+XLmatjeXA74TgbqNKbJ2+ySFejHiExgf0A8ovg1Eay
EiDA2m9c6JQnpp7XYcbtwVCBLeecRhqmICHiNBnYwpKuYEoSIhYYzY3Tl085ECffcehKJaq73MxD
tSnRT9/IAQEuQEuRP9XxIxLpjyjlyoNTUO9llIC832xXqZqxpHinv31oDWbzRk4bDmiz9sYs73cf
jQEeA1ALkwDrxeS4pHKVYo3rIEYl3pc5OiZtOdfALck6Ub1DY2Mavql6acloPw1N/LQU7hsR62WA
xLbGYp5oSFwoXhwTuRw6pxaiDnSz+m54C9L6EpoAGpdwDJe3riZfTrAcfOwdj7mvIXTnlNtoIPXh
6rasmV9O0T6rkcVQY0lkogDiiMiigUtCvfYMOWBSR++QXbrHlC67goBCV0CPHmtXLFe52axnI4X3
JjPhbpsFlT3wvvEqNaZ3ry/ql+cod2ypQbFjE9FPgQStNTtFB1otcLQlCUDI9b6GUshu0KmfaGXr
/qjnbwwtf5N9czVWBFYjOmH7dCeh34+JbCNxMk1pbDaVYVKIz/KQVpiqovtIPzUCUS8yRA1pT116
Bo1K1TOk367tAObqflLSQggZFKGjMqKgbRnigtaK2DekljUUFFI9ym7D6u9hK9FNVz2REj6Ir5ji
+95R0Syx6Neq8YuJ3+dtRkW1LSojRifTgW2QwVpPQuNj3kh0O0GEbWokmhGlKup97KjMOpy8wFIT
SsBksNzokxxnG1WOAhszt6+qEraTnsvNOhOK8IuhzfO2rrtpv64sw9c/5W/Dhm2YAHhsaeLadFJI
1e6axC3CjEG09PENCv40Bagl9hLXP4RZ6oozkCI38eQjbXO62RYfGgq6609w8Hal3aKGudAjOsb6
Qk6MRpcEQVKzqy2/7+Wfx9GmWQu4qkxrL3B+N67jlI/w+pO8TGBd4ivJK4gTHS34k3jfRiYjWMwH
gxJHTeDtU6mkWdgSZjxeRjgBbD13Lf403dDxDWfM3jgzT+msxF9X4pBjgHkBawTp+fl540GaRYCl
REc5Z4pWyXa+ERn9fjenE24g8/QJLCOMYyPOzgcQsn5mckLOGn3sRP3JyhCOGnQHEdWVZcrZxUTJ
YQAEOeELjDtcYqt7raP5epw/0NpA3ppO9Yyacxi391atpgEWTfaUpmSgF6rHN6t27lont20zmZ/0
3IIx5B3aUSYAr1cLjCJRpYgw8ow8hh65pn83OzSoSxeATeYwbnz9I/0ms3Al2TcSuZ7JqWyrQuCX
rGtkVlem0CSDhiHFcUBQmGokDCduWydsw7XPIS5l6zkKjRhqQBbbIkTF8KA+P45hVn0AONVCC+K0
vs1VfGvsO0Q9Eubi9Z8lE30/Alm+cfRiCV6/+5dxz5U2GQX7XqdmPK2Rhl6ru4LGC6YLZiBC5osq
VGQL7chjNyoPizei3ovk2WFNkZ9SlEE74GA/WVUxfu/wQOlz0NquN0vdo2ioJvfHWUx3/LwDQ6GR
+AKSA9AIumDMOXuFlsVjZdfiWLKzALNsgGq8FTxOD8rjzVnktew3hRpS//+Xj2kvbppqWZkFSdwA
rG+5B3iETAEYl+Xqrbz++n9zObXFQSoZgmLixbGT1VbHIDILJkutWqc4YEdKROpYO9SOb/V73NMK
wSHGEVFAdAJkE1SOzx8vbkemjW0SB3EcW0hRjiaxEPWo2cTuFp49MtIZGQl2JZwZpKFniTWhsSm0
8tqsTOfzZBbeTToil2sM7zobxl1j9/bGnKCRT+xRn1ZHd5m7NRwlSH9wbMoEdgMk7FBpHSVrX+67
hF+ejOilMbu+TWiHwyQtxb5K0S7WKolKPqjjM2oYM97iajv5JgqAW92IRzTFpj0dyWbXRg3ihjIy
LsByaExUsnfdomM+DRwscKTBOxRtcrAbLfUxCYjeldTJ+3XURkXAcv0BWU+EvbRHodB2YmqGW1zq
IP3mYYruMJUa1uMjbUN8WAZy7nWTMKf2y6wwLgCoWuDAMi/17aIp92VtJhdD2o4oQ5uIyU5aaATg
7t0zL+Ee8JKN6O9+qHvzXRQnEjLu0F26NuYQmbaKL8PkGUHvZNYbG804TdQd7KKEUr+gXLV16vXn
H9uLmtbTck55EBSuorQzvc5BjeClzWSbXAogvv6ubpoyCOvJRCtgMXeyVh+wQvrVbXtMHtKBvN5p
HThuefw1lynkcqCHG04GxKtZQLtFg9vqEiB9E+HIPUMEc6u6EnvXWLW7pZrMg6d+fVr17/pY3lkO
aJMJf46dZw3Qe9qiPMOD2X2j+3PafwH2x4ZiB5PHEGj0k6VO5ESnp8ncfdyu+M4sG1pEb+ze0+B5
vIQDwtACPS4s/eQFU4VZNAKUbCiS5H4FCWw7YtjgZzUmJB1qd7wb7a2q6DQp4KLETmRL6LCrsHES
oSLccVI7VpbuOIjvGH61W8TiGsZuGeI0BiM9zbC68wqpj62JXs4bbS1xmts7BuccOD8SeJqbdFye
r6qlKfIxLSoET+0aCVnYzHxtAwJ7qi4YWt55jbZDQLS7o+2QBblpjx9fj5pHBNyvnb3jPdCvRuQL
y3NPAcR/jdJsm9aRrWbvgfFrKO413RmyrC2FuI6/Rjsm3hb12u5h1tfwmhdpXlczqFPMZ9wPGgbF
fgyJatshnLUfitW91zvJq2w6srsY5fwsbt9PSJOcW63D4/QoajaNaSvVhOYT/MqoVJZKSYBW7o3h
RDX0bi1/I/k6+kQ+e0YSWCTlbTSx6CJzNj9/xgW2p9lwhO4HdtVhMtp5r9eR2HpjNV4cH8Ib4vxG
nyLngB632DJ4DLfoAaw+RGqUEknBfINexNaIw+jMQ1gDWYpUY1/r3fm8yickMLozbbSBkLkYNySR
cQuNztjVbTJerCscmbyxWxAAuP/aszMy1e52mpXCYVuxEMghjYDwqdSMvdT2RS1Xvw1hA9Ux6qdt
013P/OS+tkcgFnH0ftFQXLHDKb9Z1hpTA9TUsSu9sKZB6ahjsRY18XgFUa+/16ry2+tL5uhad/o6
6YiDqXRoBSP78/x11p4XJit10z7KWnong9ZuoUYekmj6UEA8w8nHFPu1F1hU2As+NXS8tini/GfY
7SLMktC9ypgvw99nm6XlGF/imK4/NEr7Vl+99ZLfYh9GGJlMhM3yjEbSsOGl20Gmj0q1z7ukysN0
HhcwphuduW8kzKcCobathpPwgBDIHnOOu4KGtJ+t7d/ObFRBJJDexttS+V6exI1lTmIGbbyAMbee
gMy7N+qDQxhKt5OIxjd6kUe36pP3bVgGMCvakRI+8kmWVww0XPShJ0yACfKxVPPuQUfFl/VaCrys
i3kPQza9ju0+vpQQrTaMSBuGIWL157EhDXWncMt86vPohYcJEnQIR3gvgKrM9sUSYW7VLCzOMQW3
yb/d1iQ2vubxctuUGCgnliS551PVNeutrECkiWYdv+Pq1J0NBh+yprI5pJ0OPT8yon0MrvvjhBz5
e6bWoS9kPOIMlayomgI2yExBn8Zem12kkZ+DSPLQHrBve0geZ162sPxX6IOFXSK+C0XgatKJLV2d
ZftO3Y4NT1Rlk+NHa4k0vxuJlRqiEAVGEDiZoHXPUoLeiX5+pcMeLvUvRqiEUkfBTDaOK23vtQW9
0zHS9g0vchM7wt7FNDRIo2iSrW8cbS8SU0iOpOnIKAKqVqH++XbpbDvPighop9uCLMEDKN23tUWE
rczKd6wqfaOKMl+cpaagI8R5Ylgux4s4CXdp0i82z2HtxUhqCUnR+CIxQkxJqQhQ3eBKiMBuH/TT
rO0NrdCAiTXxpUh792wxk9rHPUUpAFTFR6QAAR8lHArZ2lnZxrVSxH+nmrCJ9bbfAt309ZYItvQ8
h0jcdDvortgtSIhjM4d8lDQ/TKNxb2oCHSbP+RDGyTcqcSizjDIvi15zziIgRVdRmbg3PdXODiuV
BsWcnGZRGdd+gZhrYNO5CkwG0nvG5oThkUvOXm680WF8+akY8YFIJ8WiULdOq3Q7K0EGr5W1zxFG
Z77N9YDNeedgjtyzeEVI9PVQKl4mlpRtiAhS8QJTd9BPe744XOBtWOVF5h4ck7FLFpChGEzah6Rg
EFWuenw5I9eMOYiNbPHQnrUdH8TOcGvAfxYy34SegolfDbZR/MkbOKj0kV2iQ2IElCD6oMaFFARm
1b7HShFkTKkOdytsOXmS/MYqq4dFfagI/1UleMZvF/kD+MVml9qgQtMqgelHb/KucjnsVtu9ykel
ut8ZT03lVf46WahX5w8y5t41vZ/3C/7rl/S15E4MM42Vqr3rVsKEUGZ6x6O1zki1WjeK70GUGTuv
AHCPzpcBRoRAhLe0G8Ts3ssqzvXLqTd7VK3UaVogWxzV5CUZjOAtFprrRldhDlnOFFjPsDyWKysI
GVimQg0LNEORGIY4OTsyXrXfoe3/CWc0bc97w3W05YZqx8H+puSs9zTEcdalwWTu+H9zQkWC1uu+
dZSgbgUyxB/k1Gxn5vybRZ26aSy7czPJHOIMkTYRE/lAP6+8xLk7j3vdvRIN0/Qh569eH7lnqAkN
V2XMP9EjMogy9Hq/qwB/g/nugzbq2msEEEBz9GHFzuMxNUuk19DvVwQkRLcbkF4L4Ch557JAjs7D
tzDIV/ujvThf0RgX2yw35TmBbTzAqTF2BH9WsbW4wdjkpCwJafQxUno2rw+kKVfQ2Ge1R6aD4yAT
bc/oKdr5HMfV/n/N6LxKvrZVVz31/wkSi6A9qCCIsP+e07mNoW8m0UMb/0rhFH/95E+JRfsPuDBS
nRRMOBAYpQLC7LJHCw86pnBRAoWdR8bhWH9ROJFRhAlKSxO/I0MhBSjM/qWwiEYp/Bo0YBkwQRn7
WxROVX79koKYavDgMfZD3J+ZNWiE52FqiG2MPYp0CeypbT4W1Ev3jSOiK1eiTM74rJ3/7DX9Edvx
9rvbGuWXaegWCAEIye0wD6h2zli1O8fSvPsWu6mLsagjX6Bc/g3duOHz/+86+0/V+2RIZIA/em0t
BtXDr4vwr5/4uQbNP0hRLNWf9qD7HcU8f65B4w+bWTgsKsYAzL2U0/U/ecTWH3ijMAlW/RGAOgql
83MRCpM1DZn2n9qgrOm/IfN5cjib6sbIa0Al0IhgXnqyBqWDTYWVTwpay/hynhgUh2kPTkKhLDUU
uy5+eTM3P1b3r9qa7Ktna/7H9bgg4yS41ad5Wx4ZKL7n+rRbaXpvVjN6GlcAsMtE//L1K0njpBOg
ns2ie+mx/w3LedH+GOABIscXTztgIhm225ZVY9YRCwxkZX2VhRQVw2qkQS770lfNqG82AOQb3OWy
88Izh0LJPYGyXqYaIPbQQabMvKj9DHACCB6uudY14mfiYtBl97gghkYeKJzQxvnMRW8M69HZ2UxG
9R3lDTiNbibuCppW4x5QWCMuwaToN0kuu2jbJWvo96ljfu/tuNp17pQCXuzwbQOZFX+P7ASETukY
fhXm643XIFK96ZslCpqR4hQhvvE2hfJw2UCXGs8aE6+XTRZjxbYZnDD8TIykVy/jZqWVHeVOtInc
xYEuFWlOUK8GmAqklbRmC7GGeVNntrLaMLBpn4pUay+czj4/ohrFCM1IYyJdLvYdan5ZjTeZgc1D
pK2XEMvKG3SUD3MsEagPgV+iLnOvFeCuidG3qQkDrMQ8cVEAe4Zb8aap22ZreFp7WGKsxPSBOUOo
M0jIhZfHPnrlWKhkMHOENoPyW7r7xIPWV6C64S+NQso5jKXn0blGAQtRDQB38ZGGKoAkEhZ3Y1gy
U0Gcil4rODPt/dKM0AbIO0gl4oDGmeljyHUuG7g5Wc3QLaScoBMXPZGdKgIEENmU3pyjIwfSKWrP
CG0MPXuG+7ZiOkq7YPQKknkaGMQOsHWhrkQPOFRcMbYAtwvCaApZ6qLLVQNSCxJmKFXW+iRqiFIY
Ma1nM/7QC6yFAWx8s4bwoCDCTZXmeHQXgQ6DdpNMzDwVjCE0shlHEfEttYu9Ab9sWwx9oGDbR9xA
FjKV4i+o9F8bsBPhkx2KPrqIaroC2RjCvIibDxGGAxrYGncZL+MwC3pDO8RAlHa1B9LAnV0GqU3Y
NNEhNUxQyeD2u3dND3EdHE6poLiTQVfamPJLvLe/29To8DJb1E4LPl6rqDBexOhj7CdvRzGbbVYF
WE48wDaD6V7LJY6ujXB+jMPu8xxJe2fJCQkAI8OTMdTuQiM60LfQt6uB0UWlKV9e8skj/mC2I6wZ
siqwW3mf6R4PAD9LD7mcYjviC4s/rtZvMCF2tr3DtL6uRiDFXNqepHbeVf2IzJg1bfmwt3EBDzWs
pgUwCrVRWLBRM+bIdz1lNAhr545CmYE0g4+x5DuYev3oAQP+f07i/pMPV7rFvwR2/6F/+Md3pXO3
KEXw//6vYEgf2of+9IA9/tRfByzzXwNHOtrNkqKJ3/fjgLXdPwQaHszKfp6wpHI/D1hpkv9JC1F1
phAo4tv80M8DVup/CAVypr0JhEh4AAz/xgHLJZ4deBxypHm6QAcDDDOaHc+TPE8mo91xEOx6ixiH
t/KyfI4lSje/vJTfnKun5zgIHptMggmd6iEyEn9+mQ7ieQoYw97ZZjZ+GXXN3YN9iVr2YDYGUVGP
wesXFC+yV4VSA7wKcoj+L+Xz8yt6xZq5qKTZO0fMHs6FhU4IH4DrKbyXARLALpIPLvpuZ30I1HnS
PW3T8FNfysUQgd546UVnx8aFaKA346WbXnhLjiJOtK4HMWf1Gw2/07Eu2YZLhkNHHgyi7jDUfH6/
6I5mCy01Zwelt/hf6s5syW1ky7K/0h/QuIbJMbxyZjBIxqwIvcAkheSY4Y4Z/vW1mFVlfVO3KtPa
rF7qJS2nUBAg4O7nnL3X/pzwvqy7EL3WuojreIMOO1rRqg5uG3vz2Ta2+RzmaHqjlQcbYmj8X3IY
itcaLuWdJCvt11/fzt9FIf/+8Wilhw7SZJ5Jnsd/HhmEsbaxlJNePDDxO2fGYZ0HBe5twm5KT0sO
1Q9djGpOZe8R2mbZEsqHO6PACemizMw+3UVW14VAB3RURzu1Hmfy+fBPYsOBqKTH4oO0FQpWcsAe
YLc33wfpFPtq0erpr6/lj6H8nwobbjXyU7KgPY/J/e1c+8/XEmVmsvvBE1s1lOn9ItqIedrsys2s
ohQrTjYU64oWztbCffdJxHyTrMqqjgviDHpxmIPYegRM2n8E/kh8uXMjlBSWeJ8d2pWdOIctU8o6
zOCTlBajU28Yj32Tpkxd8w8lyCLLEvEei967EP28ruvlGi3ZeFAgJI9kSgYXp6r1vQ8dTHEsmnC1
uJmT7FJgsaT6hiH9gMhfuSV2cGCR6WcUtOC2ncFTJ4Fi9dznlScJx3NhpFZkTpM3bNFyaHAqvf/1
vfyXQyyPbUjP0QdBxAieecuf76VC9lWIbhFbB4AhMQ9FzSB6su8jendo3H5Z+TRfhwWf6rri2Fkd
hracfgW6bCF06/6s5YRpxNVueMTgV25CSzMYrevQAY7mqYcmpeE8jlACTlJVy2dMkPfzoJLmBGXE
onddyHtlAtiOpcpAB0l7vo+KId/1YA7+5sH5Xbp9ewl4M28DRAT6glfht4uNbDWGt5egK/R4kdUt
wJlb6wPEatoHawninXYcF7NYadDXRPLkKWFPK3qP6kB0SPQqOsTVhCjbP/76e/gv1tfo9vHoV+Oa
4Gj/509WyqViLjGJ7YTYZs2J+Vc6Lkfml/MmnMe/KZL+dc+IKMiQZVPjRQ5L+p9/WcP+MOFbFltm
fOG73SzN7S3O/0ZS+HspxtX86bf89paWMLqDzmvFtvCy7KdN9+h+AcOrMCpBsf3r2/fbUPh25+h1
sEezo0aUvL/dPh7JXAE3F9uaacyJ9rj5ZEQX3PutZz8Rz8uyWzdTTNVh2/UDNMR289cf4L+4pXSB
aAdTeEJ++aO9/0+6mcaaBDnRQmzLPhzf0FNgjExM+De7sPvblIBxL8Ocm/ieJdy16RX9+ZtzWXKj
pcyDLU7EJ3WTk1b2sic7+XGuXpo4u861t/bm6XOeIMelpXU1TpkgLWpwinlErsfDQAB86jePQaem
fSh70n3np85Vek0Erb1VFHAreyBu2Z/dZeXFpqWbr3/m8u+MFL8/H4yuAZaxVyLEuZ2rfpt4GN+A
JgjI39BsO2RDZWAQFmTLpMP9B5buvwXX/MttQ59w2/gQbQexI36HMKUmcctwoGALy4CU5aUAXm+b
m4awLndelwyHW1vubx4JjoK/XyLCE9YbjkusrKhifv+6JjC3bgV5YjuW0wv1bLP1ZATyFyzau6cb
fON0nJ8smR2Jb/sAJJPvQuKqvuWSPN6eOQJnn9WCAAMOa/DQKVz+LG6ayBS1L/uaGI8k+8BO9dGQ
ZJZRQ66iqIDMUCXuSpc9KXvTfBTFyEQt7OyHOJjoUFQlbCAqpJUlStAV9mLvWicR56ghdlTiKlau
VeIZnVKQ4cAtPFU9osoGQoEwlhfoaQkJTx/Z6fzoWeJ+vBrMHsp80o7vrrWpBCR+Id8h9A5XS+fu
jsAJuSGEGnSnhrjQdiFNkSyowazoMv+AluNs5iEjFi6euxHSbNzu/dSPKcV7z/+YMzfaxXb1otT4
0Eb7gevMcun8SDKk/iKpqOItWX1lNpSRDlGKdkfuIJLWLFaHuUSh6S5tdfF1Xjw4c8CYzMWaj0fA
Z89tB/dn5xXRuapC8J6OdMjSKpi94phItmaih7pJ2KW+Eps9bTOaN9B+lrUqg2ehsmbT61tqXj0M
frlmILecWqJmHpN01OswW7azZ4ONn0Ga1mbvwjeHZTngKF9moI+LG/9aCP4opuGFTstPEsGxx7lN
sfMMuuc4Gr9Uqb7r4HHsOpow54RGwpvOoWqMBSB3xIMNfgsiQvC4GsS4nn6sYvM2yyE6j0C9D71q
21U6SKLwimgOmOb047Wdzbx3TCke0OYT39jxtQ0t/W0wBfJXBMWBNMKkO9ia5GDaCs57rVX5hRyd
fZ2TabDLaEA9NOgTH62ipNkySzJO15Wrl02Xj8trKU3/6CXL8KrcHMmr1S4vVgpEmti74mIpLQ9m
bq2ngoPWhdi1FDS4a28cXYX85kBdyLsatgWRcVvKeecbJOL22ASNuLit0puUb+9g8qp/TIfyezuG
C8gUrnCyhbUnkP3Blv7eNC+0TG9xVctVJ8s5YRq0z+18OhJB0fxIEid9IYkOeLc3kPEyRM4m0nTj
QPwYNM663yBqKMGRS/EY6im94L1l/IMXnBTftv7FXG3eWaO/3FWqJf9VRD9TLT5qEjnxYQLnAa3u
ZvOXsAubgy8na7UsZEGm3gzMpEvNkR4cBoRWfmlV90XFqEBWvXDa7yXmgTcZFQEKQE0uNpm9W5UA
YKLy6e7bqhWbFvb8IW9VuWutSJITwIeiC1u/+W1tnTM+1UY5Cf9zUT+xws4HXenp6PResOX/knu6
svfYCH56Aih5AzO9y2Nk6LXtzeucGdLehVLwDKg/2o7zaO0KtHW3EGUaZQ20II+RXQem9qlsp+Aq
oKzS2KjNxvey8VhW4sEo23sc0orvBHoVpOpuGu58B2B5TITILo2niVagt57dhiiWfCRVxCP9SC43
PHRi0tfe+6N3RQK8bWsusAFuvAhWR1SiCxuErlbCSfNv3VAP96MU04UGZ/koENud4X1VMAQBPKVg
3oWffei06nYyyGtINQQz9Db6khGQ/0z/+dIUdI4WEBY/vCmHOhvpfKNjxIFZIfWDa1XEriSUdiD1
K//NSzRgCk/m7TZN640TFlert4cnmSwnh6DywWPaWuQvCQnpXLEqHj17RjSzZPCczVw+qTHnpB9N
hjZS5+JtB/Kcb+htXVtUyptapcBwZu/ZIYZa1D7iyyEZV2E4MFdWZNK07vd61KeUZPTSL77D4w4g
6o7+flKBC4PZfm7omnagkM61AF0PLO8Wawg2670nr4dMjKlOvkrKM9gYSRXulnzpqa5Ne+odEqpv
+iec5/IymC5a9+7krNPJM7jpGvjilm6JdMji2lqJrvZ3WEnQruPw5djR7Jv8xuH2rPHBcjK9y2zi
LknjVncAwZsnP9CPaeEsq4ZAlW9wxJtvBvLATXSdvSV15G/72YeynLTeO5+aLvVQiAsBC1AA58js
00Cl32LUBHc6sgmfB7701Lo4eVJQh4cxG4Y1sHjKQSL0QH421VF5gtRO9PNMlAv7XE5q2PWaxTvP
2sfW+VWk9BFgpi/dS9SHNc31VD24U7k8BbKITqotl1MIgvxk+96y9cs++cKkenkfsGStY7d0nnB0
QsSEaXIsUjffA3XMvgKLM2vld3o36ih8V9K2j1kag533JNttujzYoKw3c+HJBzo7/dbmalH4LOLU
j524T7xBIP8f7Rds/NljmfXese2m6N6Hur2141yexyri77p4vOgw/1SVzl9SAVcl86V94BHd6qH7
TqgHGaUl50Xkq7fVJU5Tp8DcyLnfhMFy7HwSXWi/QzoTt0jXLqivU5mRtUJHuF87Kki21hCFZ4+5
9FNvMvEpMl29h7eEQMvy3xYU8htY3Wx/uh/3YhrJQ+6heu1x0IKx8IPqDkB5wBrmtzs/tLxNZiOX
DK1WP1tixB0zmzIed6ESKXFeodrZi+/TndcoFHzQCej/SaIBHxP4x1yO5lhH9pfI78OHiJ/HEYKA
uo7z8mwy/clU3NnaRetxAi7b+rluhwsJY4ew83/VBA7hQJAPoogDYFaIVOWU5pAjuc+SWJm19sD0
0I46d1KhJU3WHNSSHfTvCRCNs6TbESzHdXLi4dr3nXylxAzw2peZs4v9mlDfsBsJp/Pi5C1sQ+cJ
XIl9C4NWd56U83me5+6zww+O11OnKTxrPowFwvOnN9vxj4iUnDsg4/mWFA777AB/27RB3RKIwKGP
pKjcG1esC8s3N+7C+2rsFmslSczZtnFYP5GdVh9TnY8/S4TFkGY9S0HMjMZ91yhPrQi5dV6thDNJ
DmsAK4tgvx5p/zCYCRIbnIry2SoHnbz4yhn48m8kzQ7E+B5cpig5Z+pAgV6hcZ8Bi3trCEV7J7+k
lPS6YalDfaNPvs0HLw0wcuXxpUiLcecWGMw9iqGZxcYSH1KzBYUqKT8CdwgBv1oW6ZZT3qymqYrP
cakVHx42csV5BqUGYh7NtEZb5joXNCg3fdupq1rS7pyP+VMVmO9+mH8ZKn+AarO4d4Dl5GEYzPtA
VMmanDCNrbVoUbyZZutWY72KbtsN8IKQ022Lno0W0bwh4V5vFDD1e9drnR1KqnQXenmCsyms4ZnD
Fz6O6bQDa7fJK5hp7K7ZyvGqhrj1pc5P1pypN/ArpyH5NH74FE3uSxuN3xyCpKNFfhVF9566vn+o
pFU9wkhGU2LX4dq3q/C+HKOi3wB0rDYNdrt21RgTXypbtSjNYnOoSotMv7B0OSdFoj7Hou2fra4o
Nk4TwVjwlTtc4BJJWAeBEN/wScGN4SMMDzoR8pHIpedkrryDcBYI8DcPMmVxsWL4cZnRyzbYnm3v
QKNp+jkCdn02uKz2JAdZ21qp8FBbi4xWgk3wc0ApSyvWIXILWRqcFe/mGPQi0kra5hGy2nQYmW59
1A2xKK0zRNugkfW8lvGdVxfqMShov6ycGPT82GXqGIp6erNbuBdULqOnGR8yRA0aQwVr08Mn6yTI
fvEzNbqfyihEj1bANhu0qb82prPuiinKt1QD3TUs4ywlX2cptq0bM1DxU0ugZkWqXeZpuM9ju2cB
9hsPzZtrwbuNo2fysykfQlqIr6lZiDjtQ/tEw6LZt4BJedWHmCA3CyxYgtqJ2KGRoHMc7JnZzR6i
Rd5od7t4mETA+5gHa7SH7Uy6OIdixGFHIKPW2U69hKEfpPZzmerk2nIU2Yq0qLF9lc1+SKB5ZSh2
T5WMXsvRvnOrrvluCNLaQz1Ln/3Rap6N8Kz1oPrlMbtB0LoqDh5vtrmvqSjjJ4KN3TOOI6ZZTil/
3BbGr5Vs0udhqsjk4cjrnNocL4fKrfg1NH3/EhZxEW+GPvvBMlNe0nGaXyebQEmwQ0WDWrRDELLU
mmtIi0MqI3Nf9pm8OEbqx7Gdm7smV95RyaFH/FSBs7Bc+SVTQ3JVrqx5nejETERCnyqOb1+qOPMQ
uQ5xuecEpNRWjz6cpGom7xgIS3/rOWRX+oTjW+HTJ5ytpbpr4rGLV0EzdY92l4Y0V0y7HGpOb6eg
7IOfk4OIeGXyOnv0eFQfdZQvdbqyJrz+IqRaTktqy0PR0qJd1figdzqP6kNaT/mXrqvaD52jGt56
NmMEwMbGjvHaTPnrgNZiQ4yes/XxNmI8qyrKHPBd9j0a7fRiBTbEStEo4srhaFgedId8SdsHNk2E
op6BkMW2LNegIBay2+v61crIRo/KSGw0fFdKxbq/FOH8GCZRyMM/FsNBcQnWSmEe+sU/+sEatjgH
zQLz/QTyVjP5mGUknqxUkj/VwrrzgXj5ax3L7tXpHdqnts1pj/+sf5QqmbdwYtyrQ5I9xT7HnwsZ
cuM3kSY5pjqIN9vEASy2bmp/yp5QMvT7UnscfS2zDPrU+B0rg1yeuFAa6qqdLUqsCq+O6QkTCYPq
UHiW7b1VSdL9Gt28pNCmj1jfwSEla4gyQUyneMkCl5wOJ1yg5xUt8YBSW9YVy04fnZwlILxmFuJ9
qObqoEzkPZXGiw+ZlellVY1Nj9MWiELD244aHbBeNV17PWmWAmOGmUS1LE53FY7yTd+MHHVDE6nt
0rXkf9HsQ3EeZIKxVUTY2kpM2jrOWjTnwou712zEVzVZ9i1nJLzRc6L5l1ExWWVU4tOdsZrquwDS
h5C5ZMNc2G8l2sXRu8epZr64td/9ShG+nG2YdZ9cuv4YkqkTqwho3R0bI8sA3w1002VAmXERkVwu
HSGsahUNptyNYrTv6Y1hXghH+Fyb0SuzjU4adcURaF8aW+RfKTQpHkPsuSAA2oJee+PXXzTYgGIb
edMp71NyOKbJqvUKT5L66DQCz1L5yTsDJt4rMDeUfVnzTER3dJ+0QtJfsFFdurSjJszNfu8zSqG7
uc9Hc1cUYF6NoSG2qo0ln7IlLF/mYe75ISVPKo2cK5oJOGV5O7SkTo11t1tq0x+XSrtbZWXQYbFF
tF+8PBgPOZvZmyxkQvhjlAZkDU1Od9eavPjWcHjaTlPTH3hV5YncFudBdbkVrNgPyTGfEbZa637G
fr6e5yWBPhmm7JnzCHgMKOz7RG383RU6whdn5Mkd55+dM/5sO+vVpiBYlXnmHLGIzZsIb/nOn1hC
G9ykb62S8i6KVXyf+zL7OYYVoYWGAKoLfS52hopj9iqy3JAoT3TbW9WS92RmqFxdPCUKXYj3q3PF
1P24/QriBoOpj59IoEvFNnBH9lYzZhT6AcNNjFfe4uMZHz3sQVxcsyQU5OZNtHil1oWZvpN0R/j5
SOTMdU7ChzHtxblnDRZcVoLZfe7o7xCAexp7bY7thI2bt+PD5k8BPmghMqFMKfZBv8xkxslo3rSL
+RoNdOXkHp3uR9hG09XWofcOA5srZxvGq173RyZezZZek/fG7rT2LSQ85H4v4mI587TmZJOvprKI
Ntox57Su9CkOWkQsvVafSznTfKsGC/Mcla+FBWzt6alP1ohiQriJA++B5YhjxwFXrjCguNMK6JtY
9YU7I68w1r6xu3JTtTc9vxxcdUFCU+9sDJlHYrmkDZxFOs8qaslHri1MlGiCcdBb+XwkuPGpStr0
wXHpEmKGLakIB+jKybDuUWdvl2ABxRtFDbmu9dBPa+PeANbRxBObxqdmjN8nywvfUhME+LBbYMqR
cWjUVvNGsPdiaAy8czQOwSbiuPI+OkF+IiexWnM4UJAZx2mdjRr9RxxPZ0z/BdwU21q2sZcyuyPS
K30MF2pkGI/jCR9V9kO22OJUiYrbEwzVyLmsX0kALl6kHMyTZcnwjel9Q4GUJVWy8gcE45G0m3UZ
5I6HuKeP3iKcOHRkS/e5X+qY6jZL1hREOKkN2E3lkb4EwwajhC7Geu3XPCqxP1d4tThZ7tmmc3uV
oTYie04kKYg3X3LcWsavLKO6pxgmyp0MvImDfoJd6MhMOjLrpdOqwrgaDk+9E4FS57DfsJpGeqII
cwnsjMWElxVh/EU3TXIXafhIadOCtZ1EcA/gWR8mQLG7SJscfllHRdSV5PEluXrI5uahqzzv1ZmT
Fezwr1kTfIvLWKwEwMdsxYlPb4PU3JiQbbAGJ30OhkQcpEztJ9UIbw0cL7qrlqk8Z13xUqewqB0E
77+04zrPYev7L0PRJMeMI8jW0uNz4k7YIpJgeiJHyT4MpSguMztpPVT1tpP58JRYRj4HhrzXrkd4
BPawQZyeeuep9oc9wRT9bugaCM8Taz6OshMoZYvAn+qIhSbcDz6PUZ72v3pql8/FgH1Q1rwelgGB
v0AmNzIHQ9xeHW23Kbe6xXEdph2doiTsG55wT26NZ9KXfhh2humsp4nSw9jlbu2l++F3lTnB4/au
0dC3goRwhEMri5UU5tewRxw37JrCtjQGZDfauuKqQaKvdI9pY92KbtjlS0jqds+gWW1tXZ4IEV4Z
ZZGwVV/GzBo+qlh8DpEl94M1O8elJvq3j8rgcbDbddMF9y5REhaZnKuml/6p1emVTnDDJIEM7DR/
bCxhf08V+VGhoTh2p2qmuT8uJ9phrwXYUKnscM0YgmS6jNYfRvej12YnWec+tcRcfno92OTCa78a
I+9xgDioCrOmkSvHlRUE5YhMsdAS2KEpiKBJHUN3IdiriTUY1b5mrsXRIyTHagYeaiiXg3IhZNCD
UxU5FeTxWzkhwE1/JXM9OFUjll+vganp3fIKWXM3digL7NKZ+N5Utf8caAnpVBK23K4myw12/pL3
h3JZlE/npUnvhJUVwd6rHPHRjo4lvyX8C17PVgVUwbHz4vkh8JsJA+OqWMZtwXt7wyQHWxOB4N0x
rqCx0WbLY2L5ybNWHuhaklLjfRi5x1h4ICm1e6eFmzHOHKdpOYyhyb4RkcCuGOY8Ujj0mvzFykzO
AJKw8fibzBIWYqzA4drWqZWcgoz6hBDCwJk+4jgvHmMZCu/IcBtB4DIwLWFcCzscyCB+Ujglk3bp
kAZ9thok+yHs5PS2nsaBXuEIfMqnsXgeep/VlnUDTHRu6HBOSS1QhWRB+KHqcvi2NK74LMICOpQf
D9Vqijk3d9R1a7eZgc8bNMGRXpz+gNeqBo/FV00xOFItJgqtSWS177SNycwDR8JAsw9J/xV09K0Q
IjzRZYkpL4Hd4HtX+url7rGr1LfULnGmBNNVsL9LAro98rm6vLeefWdaAJrIWj4KDiRnnrj0Axqp
/piNXk2dtO/DxfmEi3NjT7jqUI46Y9ZEiF+Vx/uxir+OcnwSen5HvEjMOS8ub7zx9HEu+F2R7PfY
wZsLHmJgoS0PepXRepRohpHcOMMTe3fNDlnQM8sJ1thSBlCp9pY/y1VpxuqnGQUhlr7XkcCSHus6
RZMbJtRMPuzCGlVLslZxNz3fEktf5Q2KPGceLetS6EuOnMEui3PnWQQVz6GzcaKUlkXXJMk79UJl
41gK9SYsPHMcAfV9zZy8q9YtoMmT6WEygMYtbg6+jCEx7ry1VQ3kwXBajOgXLLmMD4vtDOTzUuax
/lTNxS5r8ayn2OGgRTc1s0mDAnH40UnL2S8jKy6d1plUWNECr57N+xJStVVrBlv0OQIelmvQVu/T
5HiP0jiJ3HW9t3xVdkbWHKfjsx/3wfui4dwz3BQcrQsj1k2+xPZ5BnOiV2HIbUAdZuX7qpPJ1aNR
9IPalCrE5MklG2VNo4L7x5200tDZJsIpXynhsk3XtnuoH+upcuyTH1u3vPexeK16fWgHNe1ENb31
XUWEYyNfGSfvlROF+IPJPh1M263tZWnTjWgFHe/cunqSASPrSvbaN4RZ+pGiMhl50NCN2i2w8uyi
dEhYarbsh2YUTNjusF5jaPRG4M1ROqx8V0milSqXmh4tDNG3pFu4gysUkkY1HSrqzXeb1Imdj1H6
KHJXf9YF3djN7PJATERUZ6tKx+NzCch8XmunLw5FUlAlGBPeh2lUvbpQCNr9QKuOBAdf3iJ04aaN
NbnZqS4ufYj6uxtVdsfchIGDW5WHuY3LatPaoPRWfjWZJzNn9QHZGYksbhq5h6iwyxK1BVBcd8nz
95xV8IdxWmddI615DlQy0iWeVXYSxmfJEuH40BcMzUY3oXBrXOtElj1klEg3/rF1R79eB2IqYLKH
9t24JJLM9U75zNLSeSGqtWx4uXu88pup5xavLXd4KzqTUm8YEpeCsd1PkQOiIXaPQUh042pKBbwm
TkwQc3r3TMUGOq5lpjhutDaPNRmCQDt/NsVsrdtwsO6L2wl3Mm72hFqvuRCaOCCSLvOHHH7TgVfH
e4hp/7z5qRtuo9gSRK+amvpO9NCRSewQRTOvfTKyaZnBQUXlhM86HDkrJ3o6scLO65GzG0wBZ9oH
aLBXS9Pe5mI6cb6UtBfuEmZAGyx46abOvOBpMHF2LpxGAJcKwwQLdsNmUeSztxl8Ya3SCQ5wmQ7T
hp6Rt7FTB/NmYfXvwE/Es8Pz+JgqeGiD9MDB+6Z5Iu4QuxxTKEIkvA5Ndk8ulBz9o63tgu5JsWSb
qBDVM5jyYj90Qf9FJ6xtDYjMfI/5LgxXi51zxZU1pOO6rB3mSjIkPD1s0h9YKt0PMUbZFYqM3jBM
tMCuRy455p4AVR6TJmLLgDtVNvjLveWUQnpgGMHbQXu40dE3a7I+6mj5KcfQO2O6euCBoldP92hd
lX3+kFpOhdkvb2+Vgp9W8yU2DK73iip32Dcsluk6bbvxwGOtOS56NEynKkqPwLbla6ht3E9sPLAP
m7gkDdTiziIYMPF9TWb2QYRV+8OVE86F+ikJvf6qrWo51vYcrovCGts1OdGIZ9I+Sx4lzaFnnq7s
S1Er531yQe5C7JX4p4XcJU1irkHdlOCgCFcmMxv+QF869juay/61MBA1/ai6ZcYZJzqmrQuwLgrk
z1iaaKPIiN7GgVmedazVfV3V1Y7dodwGYdvd1bOtqD/t0WX44vxRFQ9kXdX6RGh7uXEJW77DhO0c
rZ5Ah9ue4a3JEV12nT+aC42V/mjSwvpWSBm82UXVHtgO4msm0J3wVWycPtiW7jx8WvhEyEwih4D8
4CkoYU9n94mZwJk3Q8nh2W8/mmDMf3hxSQ89leYZxCGQmIXKRm0WxsYoFzb0h1foGvlrQT/kZYHT
MqwZakTz2h777tmZq+7iF40WFzuqx7t+cWo0S9Y0bAVV1Y13z+Qc8sXD4qURNWNQOYfYIfNMBT3a
FEfRv4vz8CUZPfeSqoYjhxPSnindiTeZl07JjuFlZMrXtK2QjlhIp0iqPVuN9RrW1k8PSedLpSz9
1Ax+srOaObudX5H9+1n2ZlvteF0GGb54czE+WQspq3n+ONFU3bl+PrwXTdA9CMeb3y18dxh0k+Hk
NVlEAEcyvLOgvAdF6Z0X63YSmKri4hVk3tdlZ+9LmVYPsgd/n4ix+BzHpNvpidiBthozihKbdQFh
1YEqMJNrrdw+XSP7EMcy7Pi22sh8VBiPllW/GPcH4V2cvDplW6uSE/Epz4TcEP9LB9avq00XhAaj
LhxzDD5IIuohYlGS6liB7d1xANy3XjjcqYkgrDQgfELEZcMqy6fCyZRVziNt1ew0mt7b0Z3N+VND
EtiUXRzlUHoPKtTdtsKStrHSOjoRloEYtv6F1WMXzOwWZTLMew7McbtaPF+vkjwlX6HL64MmVZZe
ivyI0vQTddLPiL4qhqtwlyUOeeRI03QX5Hulm59FUDSrOLAA0pMbVpFAoIrF36TVeC9beT+FzdsM
tD2aDdSnkoGQ5SzkJch0y8u6HshiHbPQOYKof14654BSaB3aY3pY8rpciylDecA0qF9NMwOsaKCx
U3X2SrrWwdj6DorgYciXe1/T516cgEkQf+Shi+Z85/cSHbIykGWZ6udfQ/ihOwtc7DkKs+LZZe71
Impqw8ZgDQqqxtn/X9PYnBAZ2W/DopffrDT1zxS79s5EstjXXda9/qFj/J+2+/4vCnB1MOqjB/zv
rb7nb5/p8u3/PLTfPn926T8bQf7jR//dBhK5/4hAMwREUoIitIm9+k8bSOj/A3YSNgVkwG6E6+P/
uUDwB/MD8Q2SjD/jDwrIf7pAnH/YWCmIZqJZiJ4z/v+yWULV/l3jGKDwCZybOQOej+2J34TcRH/E
swH4sLslHPsbu5XpnmFierWs3H5LRe98ibSMKClMWN5njLudu6hmtY+mLH9GapJdW01a9EpPi8+k
v4hfDDkqwGcbHFT3CRK39A0TZ4KXyWqitzGBC+KCSt7MlmevOrt80r43vwLHEChMh/GqavsNhCRj
A1VPL5lQ1Ys0df05iNC7tjiTD66vorsA1A76x2p4qIoZkxRm6rlZM1WGPUfFalChLDSTxNJR9vS1
OeGsmVgCh2h5jFHHoI7PMFbeua1+quegMk8jUUje8dYxelZ2xKkOwcf4XDlNFd8Zf0KDQiIEwpnI
h3JyZEdkbkDYm/q0rGgAEqCJOFl5lS37+2Gu4/huTFxE+5AV3faRbDz16bd+k+2B6BYj4x0Zf9Ll
nr8bZ2pYMlpaENs+9PCE5hOQpiwmmRG3IXChK3y2+jZZEOOv/tbqucxppb/CpwXVELjVymuT6NH1
F7Gf8vyYYty17hRO/3+j7jx2JFe2LPsvPecDhVE10D1wuvbQOmJChMgkjdJIGuXX92LUK6BeAVVA
D3rQk4sr8mZ6uNPNjlh7b/NQF4H3RYqMGE6Ox9GBgq5taBVTz1w26aTIwB4YwKDzg8mJLZGz4J7N
J5Y48r0vRPLTw+F9T2bn35SQif6uC+hR4nQkhsct1QhripdBlcQjdrNuWx54V4ACtIuqqOhIZOKM
V8uRe2iMElChK6cwyvxj4eF4yDLWZNTglXkmLzBnFVjYkV4SgDcVz+kGG3XOaNUTW1IkXrrtHYQQ
rmBpiZhu9M+GypIrrOO+2QIZeEthLbSVZd1j4pRkj0FHpjhB7TlulvzcPYO7KMM5Lo0SMdWfNP3x
ppO98zcpyuBVtCUPuWV2ufORKh88ShUIOfrpy7Fqk33MQCDjxM0XrhZWZrbodKvZTl48XT4oJ5PI
8dr0ynVnwD/27+9tW8jrZJQddc+8pIdG+8F3W5KYRv6eUbyxC+17cmddbgVPJhPG2gKXhw2u42ke
FVkxBZEJi6bOXeUYzHKWhvK+SLqrMR7kNquqhwDFxU7WlmgOAnX0RjnhUyHE8N4KOmlTDTzv4Ri4
aYSSAks3UN3AIRqpXD7dMu3T196sUxnJKaXZrNiyQNZYxjieTF+nw2ZEhhzQsJiyOuHozrhWhUP6
1o1yYpxhJbre144/TFdIfg1y4/OxGak3bSfdi9yj9iQnwLrtGC75G+W13jsxuS2C6iDxDSISy168
Cm5s4wY8L2330pVpv5+YvbpbMXT2TDDc6Lj7cZ64ajOGwTl26BVMxIbdVzVB5tK4X8cDSGRkNeRu
PMqQX/WQBmM+wD/H1viqebrQYfpFPu1jTODqSI6pqSJyo8A0GTSSSpxK/WRmhXtC3540j3lXE3kg
qXOzP+ix1NVQ1OwJHFcBO86A8S80Q5Q7os5ywBkdtjsnJtqaiqExzG3ikvbIg7QmSHXMnwrGw1Y8
bNFd/21D6oLSc8ZkxwQ7J4WYhoEOS9o+dEMr7vFgq24qOOgfzyA984hyIMQkUbjtF+Vwa2zKNG+2
xIJNA41gKDkkJvsZzsl6bkS5sMnNLbEvcpEcgffWTXKg/MgHwMJuHRLd3sZumTFHTJeUHnPWfhf1
WY9VOz9iubVwa0RTnjoAKgUuMwRXVe34TixaABjsVq+1n81M4dxxvulJmjpXrYM9YqvUtOMcwoRl
YtN19CxNylbYhHexEZCkEGQE5rCgm+6Zi81kF1f2A1ANLMaoXQTGOU6qJzzLgYdUwdjYamZ50VgW
RS7M1xPR885rqb1xb7XOvFmq0Dv1SI9pGbkiy91kkJgzJUMROcQBZbsErHvZQR70B3PuwytVawNb
UHDtTV5jL5aKSsFf1v0n5Or0IUdLvHRAbievH7I9UbzxA7elDA6N5XdkQGfTV6Ol+LFDa3wa23Kk
Q68eGUdim75ugLtdOtSPWS+wcmGAoM5Nk3PyBpafHK2ycbZlN7iHoVrTzFyhWeixLZHpPiiGpd2w
z3jHGYePte+q7pLjpfoXs7oe8KAW2PyH5jHTGkzdL40EBMu0x6Np4wBZDEi3C7uojyUL7x0K8fHG
7RqnhqRCt72fwc85XBPrj8LX56qPM4exeZVY6mouHabYXbvUz00xYtQG58PdVQ0KTZPohwtpTgnC
MT8QLt05eCLIlbgf+tnBZDcPb6sWl+8Nvj+EeVXt1cK6+j0bXAAsFHXqrKY8uZSMy3ktMweV60zt
QykJidxoMYS3vBb9UY6h+ZJbHSIb0PzlwfahnqQ74yEee/4e2v8PvkLFM/1FthvjUuobPr3qnYAk
zM5cbRyyVruHmm5py27th6H2cpfiJ3RD5cJGk3Cjt9likkvwrmQSWosUqWIPGRHWA983n6GHZUrv
3lSWmW5KDPDvrd5Y1GPVFQY0Qt1+2BZZj7tEEIG0icnWw+u6xRtoE3id/kK8KD66QKGiKULPOblp
lb/VY5Ikt7PQBV/GTFRfUCj6O3bWnqGb6tY4dxj5Yi1hZmG2ZxjsP4Zi7sgndAv/rAImjJvYrfnr
nLoG7UrCNmFjGr6PPryWVeTahJlv8lgTfZnZhAuPOMPS9TjWy2R0ld5pzawVfs0tMRGCNN0ol6So
eRn1XxcTJ8bvA/+ML2z/12X0dSrQIF2NKGrWTYS6z+sa29aOwGsGk3hWPhcVTqdpU3YXmQL9mV7s
ncPW5zfCvqB4zawChW3odVw2M28Oe8h84BUOKf9xHTKHxzYru2yvZmf5bBCriN0vkojHc/ytcS4W
u64bKmYcgUAjSaZyiuDCIDONDx59vM3/XqE/URUrW7+rbnEnXR4oTKFhZWIzJpVBgo9oXyw8rEYM
hx5m9UeY90RUuE417idjkRbIx8CGx22whq61l7BFaqvPfCYkXMQEcDlInHBmAE6gwGPhkdSN5bJ/
d/OTz0vaJZyZMMCBWb/qIGm+F7MGNXFqH/+B1B2MTdjX3kNaz9MVtGGFrApXdOz5kB/UgSQ/bFSy
O1XNgteSLZL6jlN/3raseJcjxU6toHDi5BkN4XruoMMSnc10yytDBmItaR+YS9QZg29nmpuPQGZc
NYERLrctqBbkfj/1n1rX7s5Ps66OSqQst460WwE6UVo5TJEwTfab/nStQexE1GG/8YzkInxiHJQH
iDzC5YbVmnlETVzBufuTeDNDd0gfSbcO7xqxDos4YIIfTW2pN9NkzjFGfZO4q+CQz2lRx6yJS6zl
HHhuzUwhBdRMeM+OpgxBfbUWDE+t1r9n1cQKJqhGRrvcOlvlJT1LdS0fHeJ878Y5oW5L3aa7xwbF
HfZmiI8hJYlhzlT2g0e+6pB4j4OHeA38BMddOt75lmlT/l0mk/OAiUfJTeTUCbJbA5THHYBtOPHQ
ShU4rNlYVv/xZ/gfSiH3OZzC2tp3puE9mP3ofdRLht94SLZJhL8ecZ/jrMNzChX4npP3eVearfFV
B2X2aDJQlxe70+WlGmb/L45PUhHays5kg49e+YMnhX5hvjUfi6UYLlDLudwKPzUxZ/aHrNpjSzvP
RBJwCh2bpvSOc5MZz14yF8Ou6FR3MLWrL2WKDbw/S9OMEBM4O4ulMCJim7kc47YRHqcY5tcliPWO
Taqa+bV+4zPBkNiKIiy50jWLtC2qsXY3Vom8TElnnhh9vk0mHGWc1HK7YIHGC7Gbj7gGIOBqUmcC
7IITyjFOHpEQpzb6mJjM+Nht5Mx22+Tw2jhG+kKgK0YULZF3PIUD4Sbh3xopUec57WmCr901gS72
sCLTIVht32M5x39ifNRvhV1z/s2hQTjxRHdoaHGoS50yHU6F2MJMeDcIxuq7ieXgqckUhpazUR1R
huSXJvH77zHX6p4IijiIYqQn1C5+/SS4+/ZeMHbHsQiTD8oZYjnD9EFWHM1dzwudF0bgY5NDFw11
fFHuIA8KvBcYpu+uemyyKUAYsY5y/KZ70CfA2RxixC/z3VCN+idvKjyDsrEITrCiwQcEicVsDHPv
88gDAu4+tyy5bU2xmOMk0OXD5xI0P6zMqa0KEa/XKd2YSqv45M1te54Ne4GUS5I9flp0tXJ2zOtQ
sn1OWbdCLBgDcN1gM8KavHuNjDOImmlqL16T6yuS8NRpRinF2sJtzVt3cRmQGZl35dTxE4/9vSeS
yzD1L84yijvh56AtbrFEVp6jCrRG0kLmjiDDPMlo3Mj2vk4NDWSUzT30tjOlrwzbw4juE1w8rJpn
DxPAT6ny6c5bbLIETE9n1/Pi+UfPHsWpxtjYOZhTJzjeiGMH4DZvc9W1t3kpmBF0+thbmBTmVV9V
9GlO/0HVGUdV7rpv3VwPX2rprsu0aC5dkZUARSaenRKZ+5cdxuZXQrkBgD7V+xlt/DWF3nIhHbS7
yYqhfyxT/mwoY3eb0Crvm4J4Wx5Rwz2VS2nf1J4/PrEbHbZzl2v0VYWh35s4cM/asoddVfbAC7OD
JgJIel+E/nRxw3h8jBM2rGagzf0oAm43zxNYa1rea1A1q1kAlNiwxdF6QcO3BHcFT2OzK3HkAzPo
rXLXGA0qhDrvK80uw9dc4QDfbHuFTzdsOOpDY0lZblOjH/76Raz9J/I2GGxbdlXRmWiIbhQC8qe1
jdHBA7CcjqQeVB9T0jKe6B0b7S7bTJXclZkyX2I51JTfeXnH0sT+sFPDuwW7tFhXGbWFSWsB16D4
HE493c3eQ8pmbnwWdC95M43uxgiULR+V6ir8eZMm2KnE04o4i2Z5G1LlnnwmQKep72z6BVYGpF0U
tndcBySfiWtAR+VwZhsxTDDYDjLukpArlukW1vMbPWJrzv2iHtPC1582S7yN0Vnl0XblR5vV6cXp
Og3H3WNbhOYFWQpXpLX14tp9avxZH7tqcezrZJqtLnKqFvTVJrvPP2igUzxPJyODIRzLKnjJGmmb
B8WtSTZlXKwlI6PdkVxs2CfeCB3ikhh36FE3GSDlX2VO/U2wiPjVnEr2VOnsxD2/zM8IspbtmQlO
Ve+DrCEBCwP44mz4mVM+jbFeHittDd5VOaW6w9pyQpC/pHO5k6MBIMdUAncj/z0smzIkC0BYB4fh
HJuwBTlu5Fjuck3T2X6EFTfWfhylu8kThHC0ZsaTCgAyDW/pIkpIB6yCeGK+crK94cj3xKXpy+wW
XwYBZtgHr0xmWG9wH1FJK5do7ULdkJnbfIs2AbmQYeJcTU1v7a0wLX7AQQxAQ1T47HbTNm831kJu
3SYnKBcgpGVgAEhmtzry1OhahAer8TrLnW5tC/uEeUTRdFBSk9Jiy7nejxulkhFzgq6GkWe36JbQ
9BNf9w4LKzabJmrdY0cnhuGrPwfFgc2cid2sq8FTWtW/IU1aS+WuhkeW0LFPBFyiJYqZWN5WtC/8
27LlcEfRlXgb7uncg3YpxWdikOPY9mkyRTlp71Q4XFGz77I+Xvd85zFU3ldeWOqV5U/wBllREVfW
psZdHRTOHHVCBB2mUt2Meb+mhJXASicqcRjcReVFhFa1o72rGrOJVKYVcoc0SD5EM5Ns6/XeDVFt
gaDpKgNjz1rc37oycL/xB4sNYgSK/OKJAlM0Sc3zlnUGW3XLg6EmyMS5K7EQOhYlcmyeYKd4qNim
H8fYaXDtbOk9IjtMdMFH4lXk/loJ3vlNyZekZBHEfrOs2+YQ26UxJBvwylKdsG6M+11fWtkhH3zE
NXERT++Dty5w4jnoXvrZBzTz+inkp/a9hVV8rvEiQUjBAI0g7/gT5xTrKfCDdNgJHXjUCdhAX7xu
YEWUuEP2aXdoaI5Ckji6Z11oGlE5kJd+Dv1+ec2qft00l5lHamoy+a6FddWUvEmpu0NZ2d6ZgYgv
91XgVAemtcVP1ZT2dUXcabYp8h6yqex8VI+yT/RLE7rZazOa6KLJ7PX4MZegJrPW8LuZR4xonWjk
UWH1Fy/VRrcBoeH9kIRPpWzp5ieb42f2rOwrnkfNHMTGjuSKcwJUMjEtxQPK3to6BROc3SEJwsG5
jOXQY/mO7c136/btc+HZKc0YDr7lJrcZ6W2k9sF18OfGiKWeDaKQ4dtQCdSWk3xOPmjZZLfMSmWY
BTcZ+h/WjJyfHNhZ0rB54vxfMNVDkrd1K73460KcgY2X9g2ObnJQNyiJJsD+OZ/ePbzRt4vf9O98
k1r7qjXB+Mgz7vorZdqDS71MJsDWcLrkJ8bdPt1Pdp9R7MUVtnpcS5wrUzUV5TNCMXFewhrUFPvx
BhEB1yRWfF44HoSXq51hr7jDoMz5aq6MXq5dpJGseD9KW2CKYtWgyeXebmIipAIqo5aWKey2DQZM
/W7A3fYaD+p4jMg2X3aNmWGQMuYl4y/s0jQULGfnsEHZwaZ0NPurGf+bJjIabhmEsKgqI9maDJM6
H9ebzZKGwU23aKr7gpuNFsybKyJLsprmHB2fx2Y28ShP8UA/9XPNC06MqYuv0f66MZ7PFmIJI3ho
A99i8pjhBy4AISeQh0znfI0LVSB+UC1gJ8dmsvF0Y9wntBrBiy2XeZd4LPyQhemGy8VC7UxbL+Rf
Iar5o6Agc3eZBPxgiivW2APUpOnoy4eclfkRLi8d9mk++S9K9uqyzEPykpUplXQVqOyuaIo3ZTjx
rpa+n58yLpFd3Nsaq389xNt+iqtPFjrGTy3V/JQVYW9s03oiC8Dn2J0vBVchSqKgKEGjUcEem3Gd
ZYPrfFPMtV9mFpTPC8oiVLhq7HY0a+nZIBQX6W69/kQ6xnDO8TybQ7UQfyyjGfdMLZz9xEDhwkiH
WBLH7e86c7b7rUHqmbVZ/HE5Ojy4D+gs1EO8AKSlWW5J8mIS+7FFGMSCZwn0U06y33RJm17tF+Yr
yX4Z/QHQDRqbsYzqPMw+Bf58x4DHN+NrxAYed4V0zG4YNuQz2J81LFcKN1zv2E24qZ2ZZuKMJHPb
Ouk5fUwbZDBMEudPM5aoVTFfVya6eTDiYvxmIdPQCTT2GzXZhB9CnqXeY05rQiRDHqg1Iz15arGM
eaIWTZbIDFPfiExWUQZlW9O8er5Z/w1tKmc2L8wBMMU0yz82nvV5FDhZsa28iWF/08sGgByif1W2
EJEGs14e/p9sXv9Lo+Xv6X9+1+x9ZJLq//3/0X5WYJPMrvK/28+mOPR1qW7/xQb3n//fP5ez5j9C
fJhN0wuxZP2X5ayNCS54sIntC94vwuTPwsxJp//rf9j2P6DCTFybMU0JfbFmov67Ca77DwJtiPn0
HBuzUyv4v/LoI4l4tVf7j5ZlnsDo2bcIMyFVzsJP8D8Z99DUTNo2Jjz3lT0c0STJ7TQAUXEAYv22
VqyRLv3Q2U7hOkwOkqGpNhbX1yU0fEOCh2Y83xVn91s5ozm4GXpz/RVVh3NBw3J4KxeHAReKUsxe
4sna4MMK1B0b0KX3bivlqwFBmDDmEGN939gAJtx/UucReqKRZrTyYnsrirFtIdcV6fGaaUy+8QZM
ZjZhaSM/C+2SY5niOUfg4VbJXaUT669FXuMum1h2R03eh6eG9cmDnaeGfdPnkKxbKx0FtgnSavLb
sVXjFcR5STp2YZIUzF7izHLHDbatWw/xTVxSOHB8SjN/CHL7jZN6tg7Mi7hgGt/G73yMmRoR5yFb
wKFWZFcAnbQMVdClKNBymqct00uRYcabpU8iMEpv3/JEmFjOo1nGuyaT2W3HRp8NA1sXr+mcK4Rs
MwdYFwzFEVONMT+3k6Jv9HDxX41gV8B+JlIaYioLxL2tSQKMlCnY/LkuG8QsoGxRiY0MFaMrqw3S
+8lKUGNZxrfb6oWNwpTX/ZbyG41QyCyZHtILUGcU8pXfzdsnQ9LeEcAa1Ce3UCNm+FVBfgzhweIB
/4kluV6Xs3HkFb0IN4yI8Zqo8M7B+b72qExi3IiWa8TxjKYTHyViZGIzYRxbN8xeQYHG/tCrJMZF
pp1wJXUlSu4tKmH3rpomCzVLEHfVVWAyXtoMIfZCm3pQ1tHVoSijbgYIOJlsldUlR09CY+Bhi7dD
v0t6FTozvbUcXCV2yWLz9+xG5nnTOamM93OeD8XJRNgy79KSTG0mIJhVAF+r6alLU6NgH+uIL/wG
cClPaxR7Sdv+1F1sTUhhCSnamCWRebuh1dzrrlWH0Jpmf0qKdTHcLP7SkjodYENnMNw5E8TkfKmQ
GIMj1CNT/5QBGWRnaPOJzW1Sn51RK9Zuqs2vNCvA+1b6dyxuvOeuY98f6RiVYNJb6TkYR58Rk1Uq
RgKZ9QDY2H1gAeFdQjc/DrXNFcsOOLAfkYHCu6No0/aTbPF5ZOcNs0awhpofZeUsP2VaLteDa7Zj
VPR1at22MGPNhtRXGwdp3D0GCKKkvA6p7vVxYs7UbM1sKPFoX5pbADazwfhFzWobm2GORsR1xFMz
p0ogZ0e/jtgqcPQO4xH3itY8JRcyQQCBLtVIrEvvcCZsuqQUOA4yNN4yuZvZhWal/NBhjdGjP7NW
8SyslrF+oI3Z1sAXkMtm/GIsRXxYCNjEApBkokIZaOvaVO6TWEyvrJJL+Kss8A9W05bvrLb53kBb
6tsE1jsSoqwvlVkMT13iZZR5M/MTiSj9LIVw7trQnVpUVE527Mk8xLXJKhBgwi+WR9ox8WyVeXfp
5nFV0dtpSJykLuL7fJKoYn1C8eIDeb7jnilf+oVEj1k+Ezx7AIG0eh6PonmSnumcAL6IHhZFVUPH
so9G0e17xY9y0/bstAt2NDE2Iy+9lVTfDRKNNSjImZIDAs+AQJPcZ69fjHRLQzLepE1tnGJhk88y
JHUxPqoR45IISAVfp7SoWJ4QT9pYZw+o+Tx4qlijVRysBTsyuHEzxiozjxbKXDNyTeTRA4Kc22pg
DRT60viwEoKZnwM6SXM7TnxRgN1DcxsbtetuCUxlX1cas7MpOPQPbjvyeKavizTML90X1i6w62xH
wkW7JyOLgrUjbY8jHPeCmubBjBA9NkdP4GWIBsMJOfbzRJ8bHIpYd0y9IyILQ6/dIJr4oZwNLDJm
mqINk0CfcZpryXFXQDPfm33sC0AHG1R5Nbs2LmKxs09vIDzwmEizz6+FEy9RkHDkRIjYyh0TKNPb
LIy87/DZSp6sgGNuOySTpTkvJNJVy2VBgaCsYow8kmH6HJJ0s3BeWRLOg3de7hYlvHty7Q2bjgJZ
YiR7tNPEqg68ENtN1YNsbABozoYa5ldJb2UYqCBOMrAhx8NSeruK0yyMLF9Ol1xLk4BAsRgnkhiT
0zTVSqKACMPuaCNojfe6ccNjhdrzx5vC5rWiF7w3Bg0OODVy+abmROvLCsmmD2NWU2/5I3QZ4aq4
nKxK5PmxQ6cPoi3nZoYcWGwBn76+CZXd09zkZXbX5ctMgYCBySf1LRddUFWKAMGgu65NNQL45BPM
hMg5WsHNHZB5PylvJq9GvU0j/zLOdYiWMQmdvWkYy0NWmgHJq0FPZFMeLvMTk8ygRUWZcx2RA9Zg
j+b1wR9/FPORUax1E4PGr0p+rDzBEOFANtVIdi04ux9sLPiS+BbVExsQgQYhvJsDb0D+PvrpteG0
4bu3QjMYal6aX47Gh6jpV7TG+qVs4hW4cTjktljjA+FIxveMfL+yFdCRK6pj/1I7wEcQPAkhw696
xXo6NcTs+kF9CL6D+qnxmj2ZE4ISzhgE2SsjNEPaRsXYZ8l2bgmKGlAlPhhN5Z+txjftw7ASR+XK
HhVo6tkGJis0urJJ/S+mxMISj6OGtKTJj5ezQZZcuzFXtkn8Yk7pSjx5K/vk1Vg0TaXZh5xxMt2k
anTQ7a3EFAntDAQgBIlpSpPxYvzCVSbi4B1usiBXgOb+zbByWMNKZInRS9/Tbn4yfnEt+xfd8leK
S648V/mLdnmEvINPcxatXOxiDydRae+L3TFoglUVtnEeQMWslRmzV3pM2AuQai6tJzzK1QdGWR2S
hawZ/gJKAp8l/gqikTsGlJb+AmquveQRezRUSKB1IGy1yKevxIZrG0Ulh5c6Hit58Gqr/mlcx2zv
x18gzs5AHs/iF5STIZ76myQJGeyKlaVzmBqjNflF7OJf3M6gnJtx91kxvKpyhsfmF84j2ad8HH+R
PbzIwPccQL4BgUB9dplHrx6U43w/49WEinJJry09SXJZVxwwnVqo5F9G8BcX9EUKOrhOLlhlBZ6+
k0ubnsogCc5VZshjHI7OrSlESlKpJuBET1OPPbsqdgCBCXc5NcgPkqvp2a38dNf7o01mIAM5Dt7g
xTAq4Ed0YwHQZFV41SeySABJDtrwCeMM8dMPDW47CTZst33YNS/9VICq/aKWTj4XV52NGigqmsR6
tU1hvQDsGzeddlFpF0PCmPW3r3R/e0xzbTenWWHM6eRKfHNBFluuLDpTIzCcVx13nzbzpjSahoL+
lUgA9RdyqXm1fvtbhsD0um7cU3AYcq5emqRPnsbfvhh7ZUxwqBcfx39rnNXaRLNJaqLwt7PWAlcU
sbbbFn03stb5EyGEF/X05NnanBu2w8mvf3t2Fsn07+ZvL5//9vVlUfXZjfzt98Pf3t/4nQPYvzMB
JgIloYG/swLzd24g1xFC5zfOdOnXwUL3O2OQ67hB/k4ebMFVnkJePrRzl+CAAYm4DAsumTk0aL+t
lr6/k4EUUdg56mIWnbO312GHZOohfucfCsSJujHIUKRn3Zy+lo1CphLaKoYZUS0V4eKY1rVymv5O
jBPTkEzh4tJL5vrpdDbLEL8E0iOioUMu3Y9YnPXdgsCTfQfoPv1rc1uHi39P/u1ySFiivSmGEij3
Vm2941V5ja1FaHhbVmZy9WRIQUQxdzHeU+31xpmJfUXqlFP6zyNhaeYWwsJyopLQ4m+zCHzmvFy0
N4lYm7Pa7wDduxBvHzlPcbGvGUTyEbrLu8OE5cPmVXhbcrlNjJ14v9VWOGyghdNOH4SXafb7Vi5u
ZeqYTxS4nLDZMlCs9216jsmZ/lPGzbz3MH844Q66yOMQ1uKapiGIz2xu7a8MZ6ktQRrYfVJkMN9M
SQBcI0ghsZjIomrBH0PYxJPFu7JoJJZpfGIE0OdOnu34MlvoLJd8+OLr6111eaHJEbVMbncUX8kx
ZmuqtkNa7MfVuGAzw7vd2ibF0C5uTGmduzCNSYQgzBddrDQyuiraGy+iyV0OIWzph6u5wKJF9/Sv
jGFFsmH5CWAQe6E3P7dxB5lvaIeVBLae6c/QtC4uT731Xk4VFnKp2x5zxTG/2CiTN+6vAiLXAFqV
Zjjv4na0sdkGVhHoH0AURGj3IQwMfhIfTMyz2hTAEMsXBKSK8LU4Qz69tLruzk1tx4gOCFDBQynB
VZ9pKYPxfkwwXBjA71CMpdV0G6gghHLVMvyRKFUeGf8+pytNvGHQGW7qCryvVIu/d3wJp5abwRnR
AoNT0VQnxUz6zh+YNis2m3g1zG5R7GbZdw9tPFoMvHo8Wdh/dd94iHh6H9qhbo++rlaAMNU/Si/D
7cTqDt9W22Tx59Zoglaux/wUmtwOxFLWX0Ho/cMA8UFlL3FcJnbqno2lgHCMx2sQpEviY5W+KVBE
zdA/wzEX3nfH7uAu9xJ/I+1qvIwpXZLdmAeS6ql4B895hQr/4XGbeI8Zbvee/CkGWZ46bMrRZAe8
3xkV8mSh2C4NdS5dIlOKoVZ3AdfwXuo2+aCmwJeIw897FPmnaWPPDKuwLpwqrOgwlNxZonZPeWWq
RxxbzAOWXW3EwbklJdM5WLLyf9glW8fYbMXJUflxqQKbEXKfZ1s1qWqfla3z2OIPB+IUmF+Qn9XF
G+zxs29VvBVxXpb7UM/mdCyQASU7Dsnxe+k9lmlVbjVRF7vB6pFH0dUwdSyiYTSaTzf3gnmH7Y2L
Y7bTHuuJmj73HDysVuUnSDXt/qDyuzFw5hvPhSrduPgWXo3TQFUYjHr5M2cdOEROBQnuUQZPs+t5
V/Maued1laAnLjDNV7m5tank/xTG1B5azfKay+StCbueOXDt9tedxyGqvYygSOW4bnwo65BkAGs+
NEWAAkWnpIc7iuFHjifCM+Vuw4ACIX40/fYcE5Fh5ArnfwPE6Ce3BQ8c52x5x6XKe6jquZ82DOq7
qIF5Z2huYnQmXY5LJjcHty5Oo52oQ1pY3m1PBik/0BSgG3TrimLHKFnX9zVWfb52gXvpT3tfNG8j
dgwkL0AZY8/sPhSh0BiutNN9AeOymcy0DOAU8remcMw3tpZqyzawvRmdEb+naraxFFjHZ924VRUE
PBWNe4e3K+SRL+WZfQyesXN/dCb/hhymMQJfFpfZta29a4fL1oZd2lXATvTIg4QhS4zdwGWMW6Yp
I99LyisOqmzHVyZ4ZX2j2Gi0TRNVDtgF2MnTXKCGxM55mJ48XC73I5kyPB9h795CXAceIJY3X4+F
Me44cTHUdHCxnnXSEFqcKPsyWZnSO6ZppzlOu3cDbOuJWAHMz6Zm6Z6XIaTaS3LntZky8wADY/Kp
LuZReXz+bZXonQ+jkZxhBgrcKVN8iTA9p85Zcv9rqopPz+AHmWqLeYFeyj/AUvGB86F+aJaRLZOM
jZvCAS8QMdx2xsUKLEECVoH47uBO7hDBxAPYFf6Nwr0Zp2vaAewa2KNwOI+uvODiWJ18sw3+mNq5
M2LK7g72j4Isnu88gYH/ZOg5IvPIwLUCk6HJqA/plOmTNy3MpuZ68V48u3TfMSqKsA7jJkl6efEb
rQ4z/cbOmClsb+LJnb9I1HSe83wy/45tb9APhO4dmOgh89xF3yhjzsfrdEA2zO+VHqG/vxsE1SRB
O910pPSe/6ZBVt7lnWv/H/bObDduZOvSr3LQ9zQ4BCNIoLsvMpmjlJotS74hJFnmPM98+v7o8qmy
5SrVKaDR6Eb/wAEKB7acVJKM2LH3Wt/aVz2okppB+HStJwvCZcIF7LTw8kDth1RS6HjMg6+TkrBO
YnIsQIIN3bVuZeih7dxg01v911jhW3zP3VQS3/P0JYtyLwLCEr20P3m3dIOkB/VuyKP39KV++hdB
j/+6eCLq8V/7JwCZ0Z//K9+zgKwPpgW1yaCFLyS5NIQafA/bMz8wXUDGjz3pNx/YH3MG/YNl0Stw
bMs2SALCH/ZvE5j+QbdMgtzJ52MIoVvGP4kCWmYIP84YyJ3hMEioH1YzLkR/k9ET4xwZLaQAm4HE
uziGsSTCrUGTNxnFb8MqZkjBa/EncUDGL24z3WaaQiqPYqhBNNKbzwrYcovSbnwawMUWncfNlFX7
JlHbnCDe2a0eM50h4fCJVoSm5ssAS8M6tB5SzlJQsc/GtNxKbBE/zIX+7Kr+hLcv4aUJMje5PCnf
RE74ANldmVX+pgynDdvqIeXsvR5MtTWCmg21XCstQ58ltw5iDaxAHgzbRTJJBA/SPrO8fv+CzG/f
+Y/3hDMUPhnHsC3JPbH1N1eU0eqm7xT4m2buwp0ZiwOZveJGuIZ/OYahjqZbSy9pgHTMeeV8xByK
qGq2cX4neO/nMP+s1bl97bdGemZhfToTIjqUKt+WY1d7iKI/q/GFJpjXQ7yRRX6SdLYTSIEOzhkA
IyYHJ+ywG4vjMt1TnCz0PSCZE1aB5tQ+6ZXmuSWibpF7cSpOqK23kBiPUrsZzOJm9jMs48ITyFRs
ihJN77yBmjjXzWMg/R2Ok/NGmvuI82JVP0yZdgAitp77Z41KSHWIugfrWHLsN8U+ce/7rv/Ud2gU
OceF63JUB9He+0MHJRVkQF/sLMDdGYFWbArXszhGKr4AmrjGKrB27GmTKf9oh62XENzm+inhP+TX
9/mRzKPtCOxXJgFEkazdAnqcttoALs9UnonUkWbMqhP1qQ/llhjkUQ0eJJB1Cn8QK/eWOIZVY3+S
jnuMM3vNOOBgpNSdaUffqwcIlJICXhDljPstbfh6+BgXtXY13BS1fc39XMWate9ama3mYSGaULnG
NVD751BdmsQBgcij/UfVxV6n6+6xFLyZvbPR44wD+m2Cg0mrL6ZyKRTCJ0CsGyGeq7H43DQgOnv6
eDQoAveygWnoTldRne8dYgUzBxs0dKXAb7oLVN7lbdRC+MZkcpoq7pzqYJSX8XBjzmPRAqAh/qD1
cfRkongJrIrDEbquDHVPSXOe7f0Vom14bc5B8eRaEV05C6I6uXk46Qw/PNAsvFVGx9iMlvChGYLu
kYzPgnOrG+yYl9AFIoAzuIcSAceHWeHK8HOYOsiK6b/7dpfdIvDutoZslNdCgbPoMY7IkspSjk92
PaX7HKwc+Sm4UZeNNzq3OuvSrht5Xc+9umnNrNr+1yb5H22SkrQc6tF3d8m71/SJSMn8p+m78cdP
fp/AGx++jcr/iMn7fWdU7Jk2QW7YqpjCf9v/vk/gDZdNUxKezBHFJCV0CXn7YwLPKu66LpupQ1YX
wVT/ICWPf/HN5ihtUlikiQpIuI4lzCVB6IeAnihxosYiwg5rQHuDVizaZ+1orgveh62rZcMr6wUw
AHbXfVdkiO6xIiPdliwpc2aBxItzfdNLoaNfMwb7GrdTuzVmPz9APs5WIb7EC+UH8mRRox803y22
rePbSHv9YjunY4x7D03PcxP5enOK6f7piOQj+YB6Ibxvy7w5VUVd1B7yIOYcdac7Z2qcUewPQzsi
ZIe2sGdctKwBQ73uOoGAnOkrIShzvZkAKjiAOx8oelmoixJ+H18HcSgU5wJlsxNtIdGVTPBqUR84
UcQf80wJ/JOVHGaiyEa3htjuaPk6Bw91Sckg4LAI1HPIl137tFCK892oK/tjXuv9o0vvlsOUghFY
urF/p7cRVi1TT2DFRDTMLhbWK6uCNqLna7FfXLZp2t+zl0VI6epIPxtxVq56DIjGZPRAdJrhpdCz
7LNmYTfGTdc0ly0EntAbcuYDU2rY975OWkprIZ0NE6U/aAXAoxXn4v5A8Opw3dNL2dTw1r8sIUlq
HchxufDU2rIW7cYuzGlhOJynO7M4R4JGy4LbnD/TOKIpGOoCbWSkm1yk49KgJIRilxARcmlmLkyy
RGHu8IsF8UL/dVlJZbQzpQPOYTLqgwh9B6j1cKQzp28ANTG+gjF/042RtgIM0xvL8YukORCLPgOr
eXgKQLYfh0kNJx6oLvZXkGG1nURnuSFFF8tH7Xr92BReohu958613FO/RPclB0JvHrXqzNCKFHKk
YvlG3XipXCfAcVFMa62l0x26ib4hhyvYyy4DayVgIJoayQRkK+qf4efOR/iP/hUHSLT+MQ9qXQzq
uU3ycYujsjkkhcmJJ3fuKgzBINuIaYq78IrD0rA23br8WGJH2JI2I54io5vOIvok64D0sq2UDJfB
0XzS9fIxCyOg3wo/B7fpntwCahKYnLQh6AxFt9k47OsxvipNY92F9lGW20DNA82LdMFLkhhEe7gD
47ng8nTTBF5aNkF0x3ugTvQu5Y2b2BIIVTvGxxTG3UOjdAfbSFwkHoo2ywF8KaEMluOS1QMXZLql
11TtUQwDleHrQ9TRtv7KBNhFMrOFOiwrpLjPY0dc2BlWa6OukLRNGVYgXw3RV6C65bZGi96S5OM3
z3qaBctL6bh3ihTFdcxAkdsvmfajppXTVSjQGYgqkZ6Kfd2ACuUEVyWSS9Pj5B7djBAAib2dwmxj
ubJ/LKO4vIgiKMQTTukLtLmoXegKY4wUaUWjqzNuXLNSe9zktHx8LC93jouYpcvUsJdsqM9uGmV3
U2sW9R6vunjm+Y6+hrK3LKwiRuWsaHWET4afklxUUS7mxP8odRnTO9xMesYkE3WAVW0TEkR2Q1Ah
CMlghu5K0p8vQ4KZ7/rMJE2rts3bJENCU2sYrFZ8KfIqjDjyU3ZVJDLUACJ3nd4Fl/MQG9d9Hchd
PETtOcCz7CXmEeau+pZ53xRNe54mjQWXeq72DpkwTA5TBx91Bs4rrRn1MvH39TPpI0xxqyE4s40+
PjechIGPY9sGbjLNMO6wiaGGZLyvUV0Z6gJ4Snbt1IF+I1ALY/A2pBUeS+SKH2EG6BZg9al+GeYC
iWCmY3xkRl+ta5teVucc44rOKQrRAkAqDEuw2VqR7CLQn80miUictFDG7gc3v9Djmi4LlkfNKy1M
xKHbGvvRMbJrGYNMtHlxNwgMox0tAvIDhjm/bVDKrFpALkDp3UuUScEJfY3zAqA6Og0kEW8Ns5iP
FbneZ4HMTPqztv6czFVy6nubvJ7cB46R2eoMXSf30AxgdbhVQk+LiShrUX6WT3Tc0Gt1wwaQ+TNd
k2KTGlq9t0QuP1GuY67qPsUyLXe8+uCwErkJK5OAbM4gXwBdvMZNqTayAYxEK47BeKFFKzo8x0iD
WGB3tjgw2r00NYEu3pfataHlaj/NQX4INP+oBzV4P1Cu+qZNtelhKnPmpj5HsmvTFxbt+0ArNzXl
MFKAO8IHxm1m9862CMuHFGHqgcwSfCJ19Bxr/ZAeTWEyECjdLvGAVwwuQud53La+6G+MXsSnEbgq
B7yyvahN80w59uduLPcgjmADMrBBiNV062wajQunMM8NgZaVxG1MlCtZ04SCTVkwigMSdmbC73dW
TTkzJx5tP91FIS5BYrhFtmPEfawTH0KebzPTxxXCMd8znBZffVQMoOHr9Cmb0uwoU9k9WmlJfLgf
TtGJxJ1+l4dGBc/EgipVtWm9m6vBwWUqHOoEfF24BIMk25qg2z1MJhaKCc16JWq7j5YcCzLLRUmU
Ej7HIF2XQxdBYC4b9oHIbIBgwljDRzGTFPiSF013qWQ7XEZJiC8/ZyChBjYxl8bmGnrjqSicS34t
JiOBPcV3nBQrxDAuA9K14Q/jve+HX1we98fZlh5lzwlvRLdNmip+YkGsbgC8RzAK7cxa12Mz8kth
KdbJsLuO+2h+1IIKoZ1KRxJwanfAHEaPWB/o31luPZwUULnnxkw4s/DBK9AiIwg9i2k94Ruw9Mv6
Y6H6fB/IFBOl4uhVg4opYz+4R9Vf7jJmXl8twBAPGJDKralm4ladNM+ifdoG9X7IORPRLa8xdZR5
r8MdEfkVe8CwI8inv3BsZz4CXxL3Eeam49ho47EyncCzqko/lJndsiEp+3zmkAOj1IwWHhvfle22
84tZ2foe1mfjWfaMhTbjzOIBgN0lIAbnNvk4yYRIOsSeymYWVVqgL5tFwYOOzxlzAG9OhpNjqF8t
gQbTLngUk1FuTB3RIQuxx5g684TUPGlO15pVWceiwI6XlJPNmdsvnmzWM/wtlBR2kxGx7uT6tmzJ
rjdndOZx7TjXkgyE8wDQ4DYrEc7nA3105iD0udOcxii6JTuyzIug785Mc/pqGHQqV5w/dbANQoIB
TpuNmG1QWial1gXiM7HNg6E6w94Y7jR4oHozsKu4tdHftX7dfoTwlq7HaOy3gzFe6EFYYz1pIOqC
JvEwduLIGHBPJwsOfWKcubVYysK1ZY2P/FB/zrxyfkayOELX0CFnhUGOJZKONd83sm4hO6yMZRmp
LYM1sbEDXdsThRUeIeGq67JnL/e7Ukea7ieXJhyPC5wj/jVtPec80/PkvA+1xES6kdhXvKGQL8BC
1uecQ7LrPDDtVzT1wVoAnr+0RtO4sDscLV2d2q8MHd2T7BjAgh/B40zj/szWpRhWcZVHj5qRtSeW
zfRQoZ7xmkq9BF3v7lXO8D5Ao3LRomt+FKJFEgL5BQEvGz11kRWXp3KqwH7XkRUdiiyA+R7a5cTq
AXk3mMd8i7C022PYlwfNVtMN4rEGh0ndHXEX+F6uubRBxmS6Hyy89WMWPuCL9K90v0weB92p9gQs
RYTcW/RYqMEJnq62KpLGhtEIqpnQKC5qFbPTlXh8S+omFFIszp0rI/z6if1J5yjD1+xkl1XHgkf9
WDyEeWRjbkuTI7o5HuC6EeeO0ZZqNQddhxUVufp1YKa4hzrZbcxyHl/8KU1IZWDf85mmeXTGSVjA
QH0+AnA9KxRm1LYPPjmLxwRlo+51FER1HRxmmGeZu8DOs/RpRKN3xY466isoJ4Wn212ziDE9kPsg
MaIlcKAcXqJo6O4St8yOcU2Qch/38JMQjB/V2KUYDJmAjVni74fQWbs6Jp6SSMqDSr8Mve5+CZzS
OsQF/xQlLByIIa1fJo2Ux7RHGLwSUZpszaGAgQ9HfONAZdjmM1CYUgziUqNhtoOlWF8NmGJh5hXl
s84Dgyra6A+x2Q4MP2MmoEZDOQHcYt9igzxlrs4YLoimW9+PGuqFOH1KDHfmV2FwQdBe+MJhzDwQ
AWt40FUFat22+ojga7hJ+lmR05RbxmOuCjJglItdNtLLvY3mN8GslJYuSQYZh57WMa5qJ2txWjde
40BUWfeum2ydcoLf7yIqxlNYwTsoG+6XrdzkYcrHgSdrwJSj5Yww/e6E4wRjPVtKQboMTrmCXCm4
JxT85EieQ8/i3y9bxooEBLqRuaY81Y+JrHVaedlrNYx7NH53Dhnia2n00RVaWcA1aT4BzVPBdhJ1
deitoj1gesHUqxcYr3uj3rjKl/caA7dz4ov9F42aKWW+n3frvrYBNMtAbNysVyfCWMpziaDlUTl+
R21k2weCH6tdZ2kEFLrTqG2MFFXiHjIBGqvc0AAhwVdOFqihu4OCZINTLaqIUr9wtn4dOy86GmDi
MhcB5QT5+TMdVqlWGuiC+5ISaVNidLtoh5lZ6ogXfQr9CB+1NT7JPCSx005y4yrtJjTlIp+vA03r
j4k9j9da0wyAFYYEYYqrzA1C+/kw06m4cTO3fgomHxlWPZQPJfvbgpZF8j+JbCOToT45ramjkW9L
Qt5bDAGmXxXXEAfQfuIsrV/1OejvNMDRatX0ojlJu5AbjLiAZkAfO4+IZqqdasyvUZIj6yLRC8XE
FFlXDva/9ZBaEXqGpF3XetOFXqkxHh7VTOiWb5pbbZqyh85OqFxnlV7huZZIYtKCzJnevkjrGkrT
3MwTgXE5XVmRmc1VotrykuIanY0VENRQx8j7V4RV9jdAO9DUwONID6XMnF1izPVtXFLDoqBNsn1m
0nx1OcWck54C+jLNm49S19AuWkrhy02CexE70c6vfQuR/dzHhyFHdG43w3zExLCwfebhoZ+t/s6l
Cr3u0LZuS0LH7jNzjI5uj50QIgF7kT/MF/jvSwt5mB6cYzgwTnmDti00ForZwpuC0AVJC5Uq+t2C
ueFTjwepXDI79KdMGgnDPmzYnwRuTXotsdvQeGiFXm2gIXRn2tyQQYRTdVhV5A5sydctT+zj5WM4
+uV9jyxxUbxyMHAAtk6Iey8tRzi4gBN1dGoazUbX2x5M+uzCriZKrLgl4BwjYtQ/GKqVnq3H4SVa
bRIiwR6rFfEH8hHENvqwBpYIftf0jEAIqs4oVigmOlFtVOXHV3EjA26t8wT1kxUs1nYzTautPnEG
5/cw1iaxAr1p0R52WF2TQUswYiy9B1Tb2d5oXYzFGrZEK9WrY5E0WAbog8tnDV2gN84x5RIuX8I/
mYhmLT0r4LZrgjHW/NaUt6CmbiOEM6cIqPHaNlHn2yM5o/+Hh6QLXvN381XzP//7d9ym99Q+/fR/
Nt+astfdaz3dvDZd2v67pbn8zf/0D//1+h+1dnWDyYZgLvfXzirvNQ3fjju//9D3cadicukuQ0tc
S9+Gl783dSFbGsJiETJc5ltgL/8YdzofHAempSuNb36rH+edzgcmnfwUEX54sizb/EdN3bc9XRB0
ivdccFoXNm3dN0PIKAcpyeUtedggfVbVULV3+IKHh7Bveyq34a7TiBnOLV4HOrRYV3BOBSsb9W/i
2UOcPmZJ3T/VSMoPfuJ2G0SdjJrQsa04FZJzTPbD9Sh1xArLCbCJh/IqiLL0FZfp8wAC2xtmV9tU
GE09WYjiihhf/w51HSkVldF8sjgnPhWk7XiaORF3QCrs1VTYN0kBPiY1MA+MlhzuyUnS6VPMhOqF
bsf70Ba3ReE+ADxAiD8EBVqhatxITRt2OmLC1Yi20GuaEhbiVN1CRwg3IUgq7Pyte1OOWuJ1XVvd
ioyENdJM4F4Njbly6pYzAwB4gAru8MmcRnvfmH761fXL/BzSb/jsMDxdORNIrA431V3cmYiafZ+R
opDYj0WPzsyLYTQSmyx94zN+y2kthU0aaeW45xT74I7MmQY6ATTt+NnK4qhckeTC5KcSvf5YIBhe
UZEOxCsFMAhWbA4nMshigE8wTIi3SRuqduQia8tB2bHCycyS/1/Tnn+wJPCmvrMkPGVP+TdJhBd1
b5QQy9LAD39fGha9g8lAB5w0Q24o0b8vDfoHXv8fRBLij6VB/8CfKKJRAb5BmnT55/6QQliSxYYZ
uS0NUjD+kePSfeu3tBkaCVMa/I8Dla3zQT+Oe0p6kUjXDbFI7r92Sl6o2t6V0r2LOQ7RnDBgeSKo
7TX/DvTYdTnLR1UHu879HA4MrUlvOfPD+T7p5K6M7K2haZv4HJjtsYWAMap0sxjpwkG/r0xrB5qZ
0sHexXO9B0lZhIxu0/LMWBAMGPgGfrbKz/Ed7EWVHhDyXcvavrCltRsqcS1840JwXpfB8xiE26l0
FyLLraOVt/Pob3xJblhYrJNMX6Xt85zeTkG1ibMZKZXcKkEHpXQOHaoyoxQXuRjvS/w7ZZtfSZvk
smnapRmgbcbqk+nfzRPtH8cXd2zs+3qILzMfW7sKXcDg6F1nny4EE47rNlB79MIxarz+c1u7dxhH
HmLBV4aQdmf58lCBROD08IKC1qvK7FzE6eaHJ+/P5BzLTfpRPPHtJiod1yuKG54aHqQfb+KU1SZT
GU1s0qrykMlCjcvOaTxc2tN0iXSeEzKEVepNcorJs+XOvH8B4q3KZVHU6Erq0l4MntYvTOXK5Uhn
RuQgw6in33DudPUWe77BWA0xKaHPl2g8JRGe81Vczfc92QznbKfaATYoNc3qdbLaejujOFn3pIpu
leFnG7+Yz8eUUFrIbmuw5tpBh1SQzSg0hI32dpcPk0u2DmkhDgq8wXIZtKV0UIEwYWGwzipEuatQ
+foGVA8u+MWVMM5EM0W7uYnQe5vGJ6syz4ikOTlxd5ZXIcVXRXrfP19I/zM/+l/+rf8bKycFMfyH
B2Wpzb7XXBdPGZqz86ekCZ++DK+v5U8r5G8/9315FB8MEzeAq6h0lkE2z+7vQjEdbZqEFm7j0cIW
/vvyaBgflL7MvPFOLJ4JwWV8Xx6dD6xkhsmfuNQ8i/Tsn1RO1s9SMTRSS+GmlG5gfeDdchEA/Phm
2WS2hzWMB9q52dHNmh0hf+FB09E7t1gOhNI9mL3fIh53vhN0HP9hiOMwPi+a/iEKBs8g3Bvm527J
NpQ0JgjwmzPsJna2R5rTVu0VkQ5qzW8VQXTUiLUsG8FIJX1oHSC8WFhpTxHmFmhHBl4mXGjrlnX1
dijR97Iu/XCD/mQp+ZPf17GgLQEJsxRu/je/b8yApiXeV9DriTEY0r32v+Z1eYWg7m/WjLefJLi5
lMuUvkv1iwzv52820GpD9VkmvMZYAqxyBjTa+dRipEEJ/f4vtWy+P62PUrAsGYL/UJuLb8KKH+/i
JKMh0wYEXLnsX5RfMTrI8k8EA9ar2jUOfk8mV4ppzdNJ7/ZU35FTJEW/UkEVIm8VxW5QyYWI1CN/
644p24mGyuzZdv3A+OoQ1+Urp7TKuAIzU3u2LJ7rEWlEaYWQ9VA0TSKgX2JHBGNb+jGWjxDSzAP3
V67aPhk3Qo8GL/QnDKHzY1VFn61KwSNOkAa+/00Yy/37cafgK3CWysGULNWob99s9z4JWf1kwa4u
HGcXAggxspF2e9huywJ/cPFQZvIJizgSOBIyScvAo5Z9SbXw9f0LMd/WHRLIgwFOAvWlQNFivLmQ
KRzHIAvskKhiSDUAbFqy6NyQ+jloPKlFX6KUZ71LzoJ2XGdDQv8M15A9oV2I1Y7JM+Qg17y2uvrW
iARewXMRqKc5Dj5nk4GOxL75mwtezkg/fnOKUowVilpJV9DMrTfPKyNuR0vaMdzo+hyv7bY4Mpy4
o1a/rTR5YpJw13QFxCm5n0dJl1K/B/zIwUNgphpDjyBXrzdm2hksGzP82FDKu6EEVvr+dRpvz3pc
J0ZrKkfBS0Va3Rv9jh1UihG+0kAnpbclqLYtOMTPvaD4IEtzoHdRJSnyyfI2A6bO9w2JqLbjgxs6
cIK1p4bw4Pcv6W1x8OaK3p4+h8HXJTFUBLTOZG6VOmQ1gz4xsp663qEhf//Tvi1Rb26Ui1IYdyK3
S5lvK1rm3tBycQZ4Fpr7VUf+zMppkQtlA4+GuDUgIwI3oxHOdDbEZ6OiKxlOB6GHn9XEdCaO/WaD
8aRYGdgVCQVklacDn0RfEcAnZ2ZIgk/nuyg/VHVtZSSgtaAjgVid03USe2JrmJIYkJzq3mS+WBDd
G3RnDhGCaw3B3qYP9auMbuKG9j5iPsY9+9bRp01hkylrEzwK/5eZT2vNf/PN/LziKlgqSH0ZiMFV
kZxG2Bl/2svgajIYAQngzbPYzCLYopyA0YHL7vT+LTDfrjIKHBBqIsQjgg+y7OXPf9CQ2ThyzNzn
5S7ckodd0Ge77oPmGUc8VESnZOLqWhzgm/BTPA63grDetptuAOE+2mYPwkkdgKl8xqS7zu3mCyIX
dLTJniSiu7KrMPMmf3PFvxSwb6/4TQUNdFwFZlklGx+P3WQAf0oUtNo4e+BUDxtS73svLPtoFWrM
htMxP0E9mdZOWT0EM4fwYpi1C0AB2mYcK2uPq7s/1U2dwbwbEhQ5jr8LKglwTNbJfTcgGSur9qIv
OEWIknlM2fYj0QgwKnKXD5Z6P3n0UtKVXwnwkLB4Vxpd9g0kjW6Xi+LT2MZPfliaq7Ecps+T3d2j
lJGIncL+a1ZChh/9oN76XRWc5bKYt0mY3r9/l399nKiM7KW1xf5N82tZMH+4yUnr5p20chf+v38B
C4U1EXe6pYg5Nrfvf5TxZ59FMUKzjPOuwcHg58/CflPBHSxQeZmzdewA681RaZ2V9RTch9DsVxx8
VjKfTk3wNVDRsC4sIk7BBSKzadEKQsaR3BS7vjLc6W8u7tcFV+Fa4P11eb1oy7x52NO4NzLbSXz6
PekRNA60xbO5+vj+N/DLfskD6uhMMjhlGcow1ZtvoDYT5qMyDTYxbiJnVCN5Xgumo3evfbvdzVFY
AHXtbjCJMvsyROURtoeavLI/xrjCbcRCsQ5eXwmyWasZiUdVRzkGpvGKznh4DgmWyFEoFev3L3xZ
VH5ejTFaOYIdk4fENNw3i04bY7QY7cj3HFmw2kTZtgfHB3ki5IAMv03i99J1/8xhCP/+Jy+OgZ8+
GcEKqkJgjvRdFKrWn5+ZnjP3XBDD42WlQjmvWHPqNd5kvADmTT9164ge3vsf+etd4jPppZhS0G1l
4Xtzl9xs0kEM267nVv4ucd1nYmY3ZlSOx1Ioy2N4dp6qeKsZ3TFM+o9VKJ7coiaTNUZHDuTW154x
8BBioRXFxeTKraS/EisLDjMhwPHd+5f761bpmJTgKJFZq2EaGG9MFwgjjUI3W42pJhTsuN75kAL9
mHdpHkgsrpM5PRM8XcNofo3t8NjN8jNQ0nFr0lvwI5N2iRQ3qfL3zVB9zkZ9O05Yd0uCyhwAEs24
GWSyK0OEs3YBG6ssXiIB2kBk6kURk9qTonIo+Cv8yHCEqUrKCnnC2IRR09nN65Tpd90kHo1mEffg
EKuTLTrMYdNbAMrf/zK+kcV+el4ck0aPpaiPecfAK/38vOQgOTmuhMprenWXqP6BKgXkPsEDPRUy
sFsyKJkJW0TCNnZ4KkcERYgC1ymAL1waaD/aoLlp6+FG1HEMLKxGOWi0EB5bhYkcQFnRuWuSez+G
cf2SkUiLIbQ+D5pvCcys98j0kEpKY4XT8LyuzHjNx3/E4Uqg+OxBj3ySgXOLcfXRMKOTEVge1OGD
wipDrsZOaTgvBl3C+urmL2Hclyikq4u6i5DGLjk/2SWnjvMxjs+TNIG+UjF9g0ClWaSwEy60a1t5
KrRkV3G02YwugyvGdvNWYLfcjDg1Cw05pj4QL92S2T0Z5MuEAgDxyNiUPzoSuPqC+u5MjuoUta9/
c3fevszI72kv0eJaxiFg236+OZ3M/Vwh4PQsUvcIV1JApfaVtTKYIHz7pP+Pg90WLh8P81/3sq+6
L91L+FrX049tmu8/9t21YH5ggGQLDHg2okG6Lr+3aewPFAHLAvtbN3r5k3+7FuQHBdrJ5V3CZQYw
yPy9TWPQ+2YWxjkKMwQcdxrc/x7xXf32UjId/EuX3dtNRrKAOfR6FA675Q1+s9TbqAh0lM/VRnPs
Rx9USePQkwmCDpgsnptVUi1R5a46L3Pr5Ydv6vul/Is4+yuSRtrmf/y3t5XJ249+UzguZJck0Ztq
A0mhYy61DNDieV8m/vNQAV9+/9N+rawpANBh0yijASFM882KHft9zIEtn9hFE3EMKr9duzHMitEx
ky1u8gcdMsKOO11t0rRzUH/0hK6Wuu31snvoixwc/LygVxmwtepkx+Pa6rBvtbr/qap8k68KFVVU
xGeGlTeb96+ext7b15gcP8NxMLkwueCBevMam3UGzLavUKIxu9tTV8VE6bZEolW9wDOHnw+v/eR4
c2KNJAXH0a3w7UtzXEjAptMgYK0ekpkoE6zaj5rIz0NL7MwiQYEA+5fkhwMNNaaFA38XIl68yp0Z
4svgwOQJOZI5U3UIKlNH3aFjYvBpLhPB5kGjBf9+PYHUizEfQ6i7EXa8D6bhGSIy0/pw03eZN/o9
boYouVZhclMijhfVl6leyIbj6jMqvnmnJjl5LWCSU1HjhIHtmhxcp+sOnBrzXdPI1LMdfhm4Cvei
NqydmZrBnUz0a1jXSIVdPtmq+hSxxjg9xVmrdoWLQRUebn0GwZ7UdgIY1Ir9q/aE0UWXUw3dDRhl
RbR0Emxt6HWejavmKLTBP3ccVJXCjZuroffFfs4a4NBN4Xy2dBPbB4FLl45NFEXnlkTW51ISGuG7
G3sIzefSnvvXsmvJkjbOBjMcLgaEMeBwnKbZxlZSbLEwzcccdCWInBlAS25s0TOXX6Io/hIFhTwM
BD6ugUwPW5iiaHYYxBYT2JQkfVzk4JVwPwY9PU3FrbGbqSbggh9Ashrth8yPvTRrqhNY1M3YFXcq
5X6//0D+Uq8x8BKCV5gWszKZt72t14LCIMd3MjZdmuZE6dkzqbeczJiWgOktd9SW1l0UmeP5HHba
55AcdNKFHLDafoShk/Hex9HscXH6+dmAq+EVIMp0ayV6umtsv1lLt9FvQqtIPjVV153U6Otfv/0K
/7u3q7+cK/woyPh/iYZrcORiLf7rTW3/VE9vvXi//czvkg178X7TzFs6w9/GC98HD+IDFTEtJOMX
Eq7FtuXSO3Wxcy+74HIM+/dcVn1gtK+zvjHspT1o/5MNDVHgm5Xy2wyDfDo+RcdEZbF1/nS6NszQ
JJMs38W95lwy+0N1lc1LgPVMVjxxFN0jCt/0kMt04bstS/ci+NnoSdXv6Ty5h7isW5K2+De8XsXu
fQEJ78EccnUxz7r4GPF8ngas9gey0eJnAtOsi64OxgPIPnxQGCX0NSfSCBSN0YovyTjD3+Mpbi9w
rZp3AtFURc5Qln+dptI81Y5M70wcf54DPvBIzLZx1VQWCgvMFh7YnOwQlNBPiLWP7zMWnWMNhPSe
/Jb4RCrmNpogLZFT0a/BFLob4qMcOnGt7kkVokRJHHNtkfh1IN0TBXdgV3gUZBFcuBHg/KiJCk+M
SYoWvUs2ljOSjNjWatWDurjoDIcDGaYzB53waooYznB4K08WSNXjCOtkSyBSfyHMXmx7dvPbvtXb
U9ESqRcrmV+AXGkWhqrBabnqb9I8bA9oNumdpsgIk87+X9ydV2/j6pql/8pGX8xV02AOaHQDoyxH
Wc6+IeSyzZz5Mf36eWi7fOzarn2CzgCe0VVV2UVRFPmF913rWaeww+JTEwXjsugEy3PIaNNBIoPb
o0UFSB6cbxzDpzEi3P11Obq8RT3snATEooaueZHFEG9VUpFgCdMzRxpuHJYohK5Ayz+n+LmMWQo2
C5hIErV3+Le8a5S/7S16yerScYX7pAw6ejX9RQsSvOhCeob4YG3KIqkWgebLd8mLvER/kZrYg9Xd
h+BAdTo8erBJ7cY9RrHcQVH2u3mZt3Y/04fBHptSjgMrMO71KfcIAW0Sxqpskgs8ejbT4rMyCmTc
RlHR/WaKgfU7S4+1UVMDNqS4iHu+F71I5GkVWM99F6bnwMuzQwyP2kkUe/gApLS+6UKwPwz/4gaF
c3CdYdhAFg4f2Qzzo7Bp1Wepg2+UyCE5RqEoREb/ve/OVTV89EkiMpj6TvISJHQDmfBIjTVjJtrU
YLsCmEmZurUmIpIHcgM/kAjBqtgKFemqP8RtaJ0luYNWN7rqfOAik9bymuOGIuauJN1h1at6C6bT
9o/LnhkdKeOcCdpl7VAhk9IGzTxnqsvO2rrtCQA3MUZ4vnHna6VJUX1opFsLjvW1l8fROo1aCtFU
sHekmnY05kfYaGXbR61WAJp2WhqKxnnQKcVWa7oEqg6hMiEei2uj0/xlmQntLm9yRN6iocCDb9xS
JlkQaCd6AtBsxq/mp16F6myia2QfYc5kgrLK/IxQvAr2W57foO010QQkslipL/xP2D7RIiQQ0W3k
HqNOoitbTyLxdBoxOpxhW+5W9D4wzPhygkSqUZX22kwC61BkWT+zBik7IaWXGlwdqmfBAIkzT4Uy
r1m3HLKfLin4I5knWgzz+glRi0Ezd+NaeXLp3j/ZZl8/CdMoTlTMj3A3k2JQEDE2MaFTaV7M0qoq
u2lryu0VCraUCjCqGmJGDRFZM6dXnFnSh5B9XUp8IDUdgvxEimBKTS0xz6AXLYRbMA5mFvzsGQQH
m8Iy7G6K7Bb58IMl2aeovKm/lwzFd2xqxvTDbgxYiOBVDqTU4M+aNQQH1vgOTAKTSiokx1h5s1sN
10Uy7UNPnHdSkz5WyWB2Uxd7xL2O5tQgHqny71BEazo8pIh8OEwOVhNBehDWHckCyNt9SbOvFMBb
p1GhtLeFrJLiQdIp7p5Wyvq11MpGuqxxWOL8dALpwcs6lWhJI7ducYImLPRju9zIubBPtKwfB23E
DgyMYAoCPK74VIVKzWtpqzI+gFR1pDtYfbTYoqxj9dorVdedUEpL5BXLnbycarJUnLZxWPhUtGut
m3uqQhBdJbWUiXBRAzxvVSO7CMwGb2dLAKMEeq7E4VkOI6FNmKZ/FDSGWl/kSFOOrHJIFiLJ63Ju
kU8De7hI+gvZiwBt6Wok7oBBoylMgpbQw5YKeTCPgA9OIyHBfpdZTYE8ijHkeBRjCVuLI+WwBxS3
VjBRVCMRt3suJTO9EWVWEYVR9fFU1Y0W3lZXxNsgstwbATzzBMrVc9FL5c4InK3edXI2gTWkWyhH
MnMhoBceCkN0973dkDWjU3S914VckUuZRP1ahsTmTgIrNpeeAmNh7DXZGw+DDuZmPWF1GFllu4BN
zQcoLb9eRrFDh81kZwDPmsH3SgqhN+JB9K7xmbIfE7FezXLA/KSDIFl/UmxmFVCeHYFDgS/Pfb81
TqSoqawJnhhiLupEGGsk+Tz3JQ/CbW7EJv5VMyKsxVKx5FK36RBX6RmuCtdtljgIlSuBFv0kSgzi
2iJJDoN5aqbhrWE1nLMV27jv9Aq0yTCMTd/Kd6rDLI6LG9sME30NXQTXrWslY6yRg+98irZdOwYO
Ju6woSsAAeSKEzQaL34spIYo7K4Ih1PC23hiavKrSMKJxRFjqLKTlbq/wWhDhFyqg+h1Sb0cfRKo
sVoO7U24ucWdw/8/x/TpQoyMnHZJAUK6A4ffHQFgla9wFDPpNZ1BrF7qXHu4vK/k3InPdVjUFSxo
g4YNO7ETLU4h1GYuV5ZBtz4LXV1pJk7o19cNm0784YGW3UtRlq+pY8BQL7RcuyCZGS4Mo6L0kBZ1
P0zQ/ZaERTupRLqRa7NUcEQd7wIAm/lSahpCuMJ6dI6EQUYMUagm8m2dlOIiS+X0yfJ1O7lR6ITS
bO1baxtqoU+roO25kk04iEkdZdHG8RX8u7VrEkOie0Z75NYJJuQw9M9bQpuR9NutOyvbgOL+ED/w
XXUhJhU7v26rmlkAzvIEFfCwjUqfyKcIv09JhIrCAxLlKSBmiLbeRC0k+Tqn2kpsuNAtPF4DLJYO
RxjAuqB0xDG9sLInx8ckEpfo5fpMLiLevbXUKiA4wHdvXbOLcYB3YKShEwMwl7z8WlSdeV63gTOL
0QKOprq02gApH04GGAZE5dl6tRVKnG9b20U7XMuyujBLxR751SALA783j0NH1go2k0DZgaD01koK
x6SuTBH5VGuiYB4Ocs2KFgQYQuMyPKMs5SpAX1J1NyhWdi0VDpwJxazkU7PsuCJOHBXHstxxhXI9
D1ZK59m7CJjZD0pTnJbnhPW1gySX6+v3/oxOqvfDZj27IkHAuQ7kAGbaUEgMfrV6Gg1aeBL3Bvts
iTgUHNqhsWKmzbFcmQpmkySUe7btYeXgoenso06vNaxEqlWT2hvAxW/jyM8mGDG0Z0xGyRPWWO3Q
cCXvYajVniylanCOIVSd+vjs1v1AMNf/nRrn/3ebRspOFDbQhMEm4w8qsKO/2kIe7x53kf+xJvrl
Ad4qpMDLUF2ArzIdvNifhWwgVei702nhD2OR4a1AqlkH7D8pQtDUHEVxH7aTmoqjgKIm1W4GVMOg
Y/1LQfSvCqQo5j7tJyVGLgsLKuTEz/tIPaYzq0S1v4pbiwmYk6dpk2Mlo3eNf4iJJh2OLCm1lwA0
q0O5NqzDTLV9MWlYy522+QCFiaIG2cogQMprakvitHLsnhEkcfQpNscUwkOUEBMatIWzTfKwOrci
We+mVpjYmA6tIWOrSEakVE7zRgHxpckuEKkQA8BDY2NCXzcZzNwKAM8hGUbtrmHt8oBj1ahwu4c5
pI60hBbFjI1OizAYedWyyr4v+wjNP23hrl/2MqMJy4K4KdZVRtrclMgHcrJFroTFYWibwXmXW4SD
oj0uLg0LupKwrW5mRqJxp2CVzDu1j5INCR+9hAtPxVlWMsjGC5Vc6JHtxA6qCHGFThxNIkcK94G1
7YB+Z1ibtOZHaOCHdpgsD0lT8LaGBDW1sAP1QjVCcSNDf9gkkp9sae6YSwJfnRXS52HZyF0KJwED
6nGD0JnEY6OYawBZgEK0kr2Ad0aAu6cK/8e4JPBXCP/JdiBusiEaLmqHo1wytedxL3EhF97whNSN
yBhIbcXdoAIuxryOiNuvQuzLiR56V5Yes+8QIqk3pNfIpz0EPBJrOoTZqGX6hhVL4LHF8pr2ylJM
idS5ADGYScLHlS0UH6a+WfTRPJBieWObVApDpS2WJTGvU4jukQc51Ks20C1Glxn+O2ue5K5zRMmw
Pg5TvyyYYmFyWYRTVmud3X45iZS0vk/0SEI9p4vqyUvc7tJAHsGQjLuY3UPNxtNyWd5meQla2svS
OJ6RuKIuo4Kh9sxgn1TM6z5MMWM7DcEIvRRnkCHY6DIm98UYvdOkkrZI2Cg/pfSlxwCKwnCpN6Zk
OCBZiZWp5IwR7rVR5veDHvu3sop8iI1Ol54lrOVp5uUJ/FWzjclahn0u6ikXlo5DoL/QdxvBeWq8
UUcxsfe3huIXJVff9G4hf7jPbPat/hAhi/sUka+7Qp8llB9g7Ugjwi2vNEstcTGK8151trBKdm+b
JlaVY+GQmMsKmOBdv22rH4Ll+1wqc5HO5CDh75VaSceKFGQk9Qrk+Xo2DOGm9qn7T/TONdbIAJKr
AsbIY28MwV3HotVmv+PSPUjx6tAhhEgYylKkT3Ulbde5bzFN+SFaH+o8pkkucQrLdipnUa3ggPXE
onewEE/QqdhPTlOaYNoqh1ANKzbA7na1NeZeVOvGBAQ+iRPRXUixUz04pVHdsKaRT/VuGBaGqFB9
Jn5HyE9eOs25JOnVTVsaBrq0Njsi+6wgYgTF0byzwxy6WuM2c3yNTO0Sq1y80mnMtUgyL5hglMtv
+qSKjlIlQoBkhmaFpMvVszURTJ0KY02jGc1d2U5iuc2IJTDoHDQUeuZmlTU/nIG4jIkSCsuZsu6r
T+Io7remM/hwNiDgu/OY7JJl4UnGUsljeW3lEb0mla/xrnSi4bGWSG+Zq7Xcn4A3lU4E9asTB7Iv
gRuZbm3bJA8umkYiPhJvtLKWW3NY6ZVbbgO7bc4qT2W/Q5lOmnmZSG+zzLfmDZtN4uhc97IWDDn0
oL1hEUZtDAvVyQMaJ7JIp4Nuh/dp0GZnYUwaX1V4ziR0um4t3HJ4HO2r9rT3/UxZRhHuz4kJ8oom
cZT7ZLy0Xn6XZzjgLXI120MHGlA2NTqrnDCG07LuTKhEMvmWZ1rSgnaP66I/lIwOFy7NFo3iCdwX
MuskEcGR1dqcezXMHmJ4j5e1jqV9UsjCUenFFOG9kun5rVG0IEmKoiRCQxV6bdAkGDUQ5EbDnKzZ
MEKNyuX8ugqVMNqqNgnZfCUagw7WimKm0cNRj/ywl+HucvmHOYwt9rJm3jfdSo1bTV+Xcl9pZ3mR
lyfey8amJVkzmrG+dU7LwoofOt/zn32pJC6vkiElqSWaa4daHQAdpN7LEHOnP429zEKup4BVQqsd
gEiB0jOTsqI71Jui8yda78aHom1ogxgNXQtEAXUG5UbFMa54qBca2+02bV4QdSmRkblsEl9eK6QO
spJlA0hdTzG6RUFD7FgrFcmYqhkZsTIK4mXTkYDUDWD9syqDB1mRBNiHeT4XSQK3kuQfOZoWZhI+
WEWUzomUPmo7zPyTMCayY5Jxhuc5fJsbLbZJEJNYcUy9viaFCU9/Q1BnKwczr7ayQx4bI7thm1uE
E72uVmhGlnUVD7AnlPiOAoNzBLWR9UNUOPrET5340IcF7fG4lIB0AiDdMmko1AX5BNKyVLZUYs9V
hRwqW26Gx5jZgIk6qC9j4CpH5KV00z5B5KenVb3FJN8ASY+JPvFqbRS779hKI2kTAN2GVvNWal1V
VxpRCitQKBaPbhzHE+o2+lMROG4zxS3obASy40UELLij6mXnhwp7qLkJzR1HCLQk6q0BwW1tENLT
0Yr6OPUyeeY0bnRCNEkn5mGbUltmjwAcTLcVEpxqU3Gjqd9ICtT1MZd1CIpoPQRVtoVTGlNCbjU6
bXV4NDiBfiR8AYAyQNV363CfzSrUfz9MMCIpCjW9ONOT2N6miWytwrpOlameuxC1Okl9dLhhZtD2
0/MiZCdZxEOgz5PI01eyUedXcopvpRV8/RkVrtsEtBsRxGo0EJpuejLgsNA6TSPH/KEEsI/mMGSy
qVnWpGuTHQXfv6gvCxVIZucp+casze6E8Gji1Nso9E4ro7IwV1uE0BtyUI1RoBqhe6gB7hO2PP00
E3F3ZeoBfVOjTbwn1y98XFGSdhyKHKAOSXVgWloQREygmRB37K6tOVx9+0LSNXgyhex6d5Yc+cBr
gqa7l0xfIh9CJzMgrEPsWE5oLn07t85GW+yhQ3DNM+dbbiyvgtI1CGAtQ95XLM9Ak4GqKUnAcHqq
hZOwao1wplFegK2A6emcICV7YQE9vR7o/y2sIk12NHZYauRVRFGorty2nlBnT0us2Rq5Iox6x4Td
4FC1SKg6D0qNgmKWm8DhazI0HUbvro7nufDL4NAKJZEtRV2W7po2C0k9MMXMeBErvnJa5bl+o1ot
TWW1kknvDJpkhNqVtqcBsijtowBFa4JCqKvYyYKL86c23FboWmoBgJVw3vKuZScezghdk7NpQKzY
SWCqWjYzatNfc4c4cKrUoIaMZzGptYatgLQgFpcKgdBBqSUhpd0uia/JcCm2oDrQJZTsh7Zhr6Oi
VBpvKiE1OAoqwz5TOiE/BUoBGIK7IFXnzLsjQUwVOO0j5IEXfSwCn0wAlgSTtqz8lEDAAUiKIrGF
2dgGsRiLtjH0lRWrGRg+8phtpjdSjUkYjOvmRA2q3IW3kXjetHMya2kqtb2NYzS3s8GhfDjJnFh/
DhMQirPUkZQrx5D6XWBL8qNtx0KsUNgyk0dlWQsWqyBhJsBVunwag/qHd1SjqNdj7xlPcbAlwjmc
9k6uAHMMKlTguk0WlpWV58JOq1lplQxRKWFfi55VW0jrSFHnCODJJJJFZE9Ms3J3TluoWzlliTFn
1etI05IGSjzvcnOkr3ux9ByLZGCNRkI2aSbUUoemyBaSm9I/oa1HVhvzMuLwjkJ4gfhyR2E6VzdY
+enwNGY34W/dJpNjhMRpnrUEEeclGSvcVSol+MLfuHFEnEJke2cRwEdijczKIkKpUcdKtdZi07A4
pHcVBjS/yMXW8uu8tWwiiEH+PhOyp25Ljf4LSx2AerFbEF0bSgOo244vuewAqYARnpuulntTaHvU
QnuvlLEQgt0Rg8y9mAcIIAzZy3d+LJVEGg5UkDplGEgEUZznXoc0v3SlxOpOcJBKl43UcBTbr4y1
B7GKLRl7TnVJ88U9zLinf/Ske9WsVRRvy8xNYhM0f+fIdjOCOGo5Ikmmy7SlLIEeawq0khZzyNwr
1WJO8nTUTaidD2s99ENKjlT3nQy8p0D5esJJ64doUGWaLTV6nMhJF4TxahIPTZxNrBay0cQhAHca
Wh6homEktpkuMEcmGtHzKK1jUryITDm3ZDS0Su6MjUfUgkcj4w/NX+TOVdN9YJ3qLGWeyXkmaoBP
juPdI2ypH3pZNjRSNBSXIBM1AtOVWefeQGmdbO4EgCVSk+UgJTQLMLVcdp276f1auVMwXZ0bFN7Q
uHQWdEHT6A7RGLQrPY+9I9PMI667GRzafkzKCShRY5lFsnpTlIPFGBVkKNTpxGoLXybja2LR3EzA
QoesZqNAfjAYYgjUqTz8HV1I05dKLDeRxua4bMBRq1IQ1jMP/ss6ywSLaJh72WXmseJlCWdu6Gfp
F/qQaWsLtN0mqwwNXScplWO+QnNZSLkHoMdW1TX6RHsOvtK/5NFz73z0IQxtEKYYHr2A0QXEEyqX
VE5OU6JeDjXXNzcNlhsEQHAdg4lmytGJIWli5RO4cxqAYrYnbhqGZyVhUD18joTgZ1lYazfx+mpG
6ay+6NU4uII/3WwcySNrnjzMjeKXzlNR+dWiBLqaTEy195Eptrpyo9YZq3olCtdGYYYnSATAxsoN
tYykZrwKhECKLOwkpDwNvkWkSYK1ryDu3JG6tZrjEAMF2R1JMR82sjgIqVcpEbM1kpe5EWvipmSq
83m3IkbbrHBMuY4vXDW2L2tkJMQuiFxF8++35qKIwhzgu9pBl4PIOB1XLqPjxE8vFXLrF9jQwk2m
q88Wm0Fm5SICD9YJqcZU1ln4rvVy3kSRnW7jTqcnx6TMdzkUAHhEk9WPkU6g4H+yOY9zN9XilYZV
YAJHryP4m7QSMQHYYJwNTCliFjshTMeXitm/W5/y/1AOMz5+1h82Ku9RxKa9muh+r0P5Ojvhj/9N
mMLsdwyBL9/iTbZCsMJobEVObxiyxWm8CzHRplg4N5GMWJqsk9b8XmdUwQnghlJpXlL1RCiJ2uSn
bIVkBSRQHI+PMx7S/mfqjKhwPtUZOfEXngA3tWLqKrKWXwSKbJdA+JoYjNz2ihT6E+dSWXgLH+Ih
skJYfqNRfiFXW+0q7QhnnA7hVVUEgNlv3K6ekYgypbcylaPknhX9LPJXflJNhLSw7HLZsKhwq2Tt
2w8v8aGEw0xEQFvvnqUQSSWlOZGHC7yBrIr7M80vF5p0mNvP9I7jlWteNrD7Hv00xoqJ0zQCp45M
j1w785li1TQqAd1Jk0AxafDXycSRlVOGx1nfStPY76nusxQ0KfV0erhge8PjUy5CpfbGlfFp59+z
KGOF3z7ITnpV1fI5XWx/xlLPnhhan88rfD16+qOOz0xaixPRRDUbJ/L3GD1j1sSIP2iwbJQwvPDi
Ya1p5QKm50rS8Q/LeM7M5FgjsWbK8vKsEujfC/KbBbwFM5Q3sYJdMycUS9KyJ0Po0KkL/U6GQ8TX
NMffihULmbeLEq9CKKr305KI4NAsZ3BkT7Sg3tSmdkpx5EdkmZsu41zbvjcwsqnXXdBfZeCWoDvP
PZ0OGbRfZeKb7D5MykCIXoONl+Ts8PGyjUut0wL4f9j9HY8W+7Rf760XygCSLQVXmUU9/XMtO2rk
qgsyySEdJrkqaykjMrfadI2xYiSdGyrBv7FlEhOVLmPkDkm3RPp1RNdczHpZo51Xjexe11mbQbyi
CboIRLsoQ/JnhKtttCZbdJ1xAUKnRHrEIkoLjor0SBb6sszTI6WHbmHPmbgmeTCcG6BsbaudlwoA
M77CvA+e6fdvjegOHh/OK2MalMnCC6OFRxYn61YE/iyHw+oYvddM7bKZV0qrfJA3pVEuGk3f9LJz
bIKv6vpxiZssE7++DHMY2Iq5HFB0KvcmFUi6hYeFOZzKGXUnKfNo31qUIBzuygiPBCa1Yzs9sYp4
KdH4RBvwQMrOKo4Jbm1prrLgkemqD8dDV89t2931ubHIUorJHJCI2nHrp/SHDBc3quqdhumlWpYn
JerRSmkv0+5+CI3uKFd7qOepYt0VroYA1o9v6WvP/VxZglCmn2fqBBc4SPTLR7njHJukP/N64U5Y
6RGEx3rwqGjpCpjD/YcWzReCbHVUXH/0cYyjM7ZXjQYyMSMOjZNPyrkhAy5Xtqk7N7PoyZPEjcvl
c0vlvmCfNTTloWKVW3iXp4NozryqpDDajQRp7J4Qv+vCOsbAE85A+a6RMpz5asLYVW+RJkF4r6NN
iMMuN9K/c3fTIvrlvIHDUMOUGcCZYBTZ/qVTU7FJoztCmkVhoVwLVQ2dLCdsZNNOwIQDqklJzaci
w7hIft9KShikCkXsSG0hYm1Z+JQDLYkqflm0wzS3LO5ZT8UyGKxg9JInY4L3DJoLBtalFnebIBQX
OTutQUOCVaqPntFdJDoLYc2uoc+V7I8DujqlSZQf2G2GxkZ9lilvTLy6llB4sYMOh5zEurzd+k2z
aW1xRDAo5HAzJZDCZfViOveFNSgTLWouTSU+I851mAgDUZsU+nNDyy/bWnp2fC0mfNF8NqX4ojLD
24TaX9lU8cJQnnMqQj6UUVrvcAKKdVnpkwGZcO0b122iLDWbzblVPrS+tO5RDWZJO69oCMvtVG78
KfuXmxSfZBv4ABe6OZzaE1kKNiTihpNcVmeh7awkLKUTXwB3Lusr1DdjpeZ2iIorcu/PBKHjs2bc
tEg1JsJiWnjyyijSC8NvV7KHN7UOf7hyfgE74VCoGghanvfQmJkh0pBUXmd5u2l1mwQ5+yJRyIcW
iTkTsjN3FAeGm7HwfHnBV38sK1BMmpZZJrihDL2iNjivLYLpqCVnx7U7zKveWNQOpiMLLHZ1Gw4X
I/YGuPbMF0cO2jQw1zckgITLnk0OvQllwaabxMNh7o97+lKrnyOfTURtbgQY5qIM74qEwBWnCsmn
V2N5Omg6BRXTqm/CxDrPoNSz6kSDVdKMcfJmw4b5RxFDR5AAINrJ2pWcG52qKbDvRxgti1EYOCJY
jlMeQzZc2aYuopU60FwYTeetuY288AgbWDsbyEopAOZOJUgxLk5qIFYL6GHkHlcpM9Mt7lni47pV
IkjkiWhTTKjmXWl+eovC7bgrteu4JuHQMG+NobjsElHPuavXhWs9D6p25JKxOG8rCIux4h31HehJ
URNOUHp2PDf04RhT5aQws7OkYHlhlcQ1Vuzr1LbcZlq/i9CMoe+sb6mp+qMbilIMgTKlXl81g33Y
WJgYNZnye7SOVOPatJQUy1YHOyG8VCrzVqjiSO66h6QbMIiT3q3E2koiMbWTsYCbCHEM9xpwMcSx
aFrqztYU0okX3cFHnGS2mDquf1o1ASbzYc4qHVBjjgcdUzlXrOucC4LSAf0Gy6weyB4ttrgHmwim
6CDfd3TwPLVbKML5EQIMBxTcEMRgbF3nKWHTaDlzXTot7dMcaK92lootCOpNKSUzoeUTU8MgqSKc
tK/w400jVh3ZUE9TU5s0OZ3J8CkKeug77H+qW8u5bCkmB50+0WCkIUFU1DvhXRC5vTTtkozNc2mU
oVQEAAky3SSJVI8tsdNj5+hYRnQImXNSM0cFJhV7a2HA6YwCRM2hyfxwRhAkYOppYmm3taA20/Nc
R+qt7WzIQyBq/lwmsQ5/vn+DCJpkw8Ag5vShxaSQiOcuzKZIOx86TYsXTlM9SLm5Qmq2Ivb5sWnD
Gjmdz9YOa3Ff0Lo00F/S8J3UTmavQyqsE6lxqpntJddBL3nzTu31R6lU6UhKNpkJlr1os+HIKNNL
H/LCbAiVSyeS7rK+v8mi4XIgrmFwa2sKV5u+DRqnNSXGGICejfnWZNPVtOmPTAxLFLkrekdjs7Gc
yjbLKc+nYaYXZFrL+bxFOQSwYVcj3BSkaJitixSQqIHBtB6Spjl0Wv/J7sWlQ8D7tAhVMlB6D2Up
SxPHTTC2WwQtqKgYw4b6O02wXKEuPujHxNM+Y1iYhsrSq81Dwi9mSlaeRG3O6KufEOh42vf10tYK
laBODY+iDuNPb2H30+8PZjRLkcboTj2PR3Hjf/oDO11LsEzLDWcTQQynhSQuAzm5LSHdkxgBOt6r
3K3mK4dcm2DuOkD/VNI6Ceu1aiKlBEnvEsnLemJe/Lu2o3sAlt42w1+yKd9VGuNPX0xkl9n8V7rl
P/RLP+UfXx/oE+ySGwY5OOhMjxi0j/qVlzX1p73qyym9gDb/6gjxrg5q8QjTSUWXYqgGahYAPuML
Z2Gcpd7bjy3nAGkN7gggky+vV4/Ghyv0u2vw1x/vzxTQPx/n0wf4bd6hNpo9Piwp3y/nny/CL8f4
cBHMAyREBqCp1w/5y0Ww5QMDUxFJTSMcgRdLPS76d7oIzmiF+kduhN9fA+PA5FuGxaC9XoTPN4LN
j2WSBfWROPi9PvyL1GrPTw+BTLUQejljleXj/a9TTlHfpFzf7GOj/tr3UxsHyGwN/DL4nF5enz+8
c+CYBlUxrsvL6/vd93i3qFjtdePz1csAdGT2l58//cjstWSVbdx3u+NH9d+en1o1GfexfWPfff1u
uZc+3PeOip8byAfOt2/61fOVkazHN7TvheDJp/QEW4vqwvj6ZdxTGQBGPov8/cY9bPavT+Srsf5f
mfk0jamNsDFAsV/dBpZxQJqwOSKmXn/87ab/n7fBvkOhqh0gp6Wk/nOO/zwYMP0ZJmpjlWbgy4sq
1TebDkzMVHs+C4p+YCnMd5AIvnoWLPNA4WZhhfB9BwVAPfteBPlAZ75TeH35SJhMC6BlgK+/XqPv
Ny7I9LJoGu15HVRuBhbXo7L+q+vgaLSnHCTuLL9eX9/uiYAdQtF1r8WBprzuDMB2f/lEjBGvPHgj
9fvl9W3Hx323SDjlGf0wW1DifXl9Hh/ZJ7JQwuFgfNfHYe8JghmAFZNCM/b9fv+4YBo3ECN0C/Tx
6+vbPQ7ofSy2Mns+EUyUIx0IVennO2BcMSLnUB35u24WlNdxce8LYB7IhEAzIHw5Pzg6tAkbxvTb
iPC2QP1GxQJssnuvG1EgGHivRibe++3+4WmwuQiqzf5Cdl7HxddN2ne6CFin9l48o9DQ2YsZY03k
w6dn1czqgM0JrI+X1/f79ChO9v307CANGJ6qxjLg54j38SKwPmBXARQMxdX4+nYXgY7y29b+X98/
qdYBXV7WGeqXiySbGoLFoEvV7PUifL/1weussPdiUUORZIxGzF/qCJD9x1Ta9/XT97sLqPq+ntQe
d8F4r1Mnw/z5aSCwrQMQr6N/9O0J+XaffuQvAnLdc02gqBSHMXfbMpuvD2PAy5qAKBp8ze9DxDfb
Nb+sCfa+AKyOecpZHoINeHl9LiKxcWY5wE4JAd3L6/tVDxgGyMTYd5cwDoeORlWR9eHL6/PE6FBA
AOpIsMzb7fDthkOLVQFM9X2fB2PsmjEWkvT0+vr0WFg0FUAZA28Hnzi+vt2woIwdjz0vAhsFQ2P2
N4y3lfAvzwTJLjZZL6STvF6E10HoGy0Rx3tBHUFte1UQaLCaoxPpvUzyeYK0FJ4Yi80Uv/L6enm/
b3QZiBFT990zKc6BTn19zAP6zfiIQM7RkEG/vr7fAzEuk9j673szUEVRHZTZY5Xyw0RpaQyMFF6h
Vr5en+83QbDl1QA27HsFFOuA4cBEEfm5fEABCXHn2IZ5uwdep6Jv9By8lg/+FCz6G8HF7/vs9oGJ
WBRR69dLBeuA9agOROS7dlzeONJ7DYr0XOFuYhSjpPjy+mVucA4opY22iNefjj25b7Zu1P6MK/2n
7wTnQHEIzNIZ7T6OBXRmQUGC5v7na8r/wOPyrk2a+kH8+CJdCp6qD9G8f/cXfip7/nyAN8XO+vG/
/2NUJn36xcs+f3o99NN7Zuf/fHpKXgQ1H374U2Dz8j5v//3tA/75rT+9189P9fMfV8FTuSt/+P3L
D/q303wNtcO445e7Pzbl7vGp8j+Jq14EFn87of/+j0+n+2Eq+MvjV9Uu+XjY1+b9voclAnxXfjws
i02WKvse9i8ou+/f2r92HVZBsvvh7+Ivr/Rrp2bfkz/cJYn443/tkvy//jjaVeDBP10h+pZj3XPf
dznalSnav2j381Avt/tr93XvY3Ofxr8c+KWjue+B/050457f7cnu0e+/foZeNxL7nv7ZY0Dy5McL
/lbE3vfAfx2VsOdl2Yg03D18OuvXqvO+Z73dhTsc8LtPWtBxuvw33N4XQRQFnwastzrpvid9uUuC
+I/T3aP4eEVQVIwKrn0PflXXu/KroeVNHrrv8W+eqvqPyVPq7eKfJzs+9tDhxuLhvkc/2TGYM2DV
5ad7/G3nte/RlyLk6PXP0xzP+31ru/exs09n/F4+2fe4zMrvZtrT4Ef2wLe7ruIduN3Pn+OtfLn3
+5Ui/f309F4c2/dtToIhKz8vB9hWvLVl9z34ZQmE5vMd9HZwSjn7Hvxr2/PP475Mge9b5H3f63TH
Y8ZX/cvRR1ELhYh9j36yS8fr9PNAb6f+ppjZ++BPHmucXf/pqXjdOY6dkX0PP3uK/eDnYf525uOm
dO9Dvz9vIBF+Hu7DWyg//21cif9rS8ApMxZBIbvy8zL7vQS/70eY+v6uroPqT+/wN6novm/xMs8A
Ef317nx7B4oW+77DIVPBb4//b7iFLp94tLxfkzT+Vt3Z9/z/Ucjqnmurr8ejfwXD8Jcn8tV+8935
8edd6E9by1f/7fMWe/yNH/HTrvyf/wMAAP//</cx:binary>
              </cx:geoCache>
            </cx:geography>
          </cx:layoutPr>
        </cx:series>
        <cx:series layoutId="regionMap" hidden="1" uniqueId="{C0C6142D-BC9F-4A64-B983-672C50CF8C33}" formatIdx="1">
          <cx:tx>
            <cx:txData>
              <cx:f>_xlchart.v5.18</cx:f>
              <cx:v>Total_Sales</cx:v>
            </cx:txData>
          </cx:tx>
          <cx:dataLabels>
            <cx:visibility seriesName="0" categoryName="0" value="1"/>
          </cx:dataLabels>
          <cx:dataId val="1"/>
          <cx:layoutPr>
            <cx:geography cultureLanguage="en-US" cultureRegion="IN" attribution="Powered by Bing">
              <cx:geoCache provider="{E9337A44-BEBE-4D9F-B70C-5C5E7DAFC167}">
                <cx:binary>1HzZctxIsuWvyPQwTxcsxI7o6WqzCiAX7otIqagXWIqkgAgEENi3rx+nSKrI7KySapo9NkyTmSyZ
GUgHDtz9+HEP/PNm/MeNvdvU78bcFs0/bsZf36dtW/7jl1+am/Qu3zR7ub6pXeO+tns3Lv/Fff2q
b+5+ua03gy6SX7CP6C836aZu78b3//onHC25c0fuZtNqV5x3d/V0cdd0tm3+4rOdH727cV3R3i9P
4Ei/vt8vbvXm/bu7otXtdDmVd7++f/GN9+9+2T7Ov/3mOwtmtd0trMV4jzDMfM6p/+2F3r+zrkge
PxZyj3DChZDBw8f86adPNjks/6E132zZ3N7Wd03z7vH/78teGP79r7px4cM5h+7exP2Tb+f0y8tr
+q9/bv0BznLrL88u+/Yl+dFHYGqui0g3ba1vWvTr+5NNsrGb4vbp9B+u/Itv/d0rz/d8joIA7hz5
8Hpx5SXdozxAQjxeeF88/fTDlf8Zg3Zf/D9WvjAfzvHo/Z/cbf9fQnK4qYtNu8m2vOHFSf1NTBDd
E8inmFK80xv4HuJCIkbIA2LkJSY/ZdFuUJ4tfXECv74//O1NoXK8gSC4adK2fk1c5B5l2A8Ik3+G
ix9IgumjJ7GXuPykTbuRebF4C5vj9ZvC5gCgydLXjWJkjzOOsAweXSJ4EcUCtsc4RQTz4AEa+hKZ
n7JoNy7Plm6hcvC2UFl1Bjymfbowr5BZ8B6XmEskHt1BvsBEoD0mhU8C+MrD6+mnHzLLT9izG5Hv
C7fwWB28KS9Z63wDTM6+O6s3t3dN+nR1/nNgCNqTmDDOIel/e22RLbGHCceI8N1k6+8Ythuhfz/C
FlTrszcF1Wmtm+YV8wz29xgiPqWQaJ5c4xkbDoCT4YBR4j+moa08c3qrm/QvzdkNy9O6LTBOL94U
GMeb23TavL7XYLLHCDBhxh7dYstrgj0cBJIT8sijt0jZz5u1G5zt9VsgHb8tjznY5Hn3DijAu0Mg
abmuXzG6AU7AjhnbXdAItod8wTl/+nirlHyw7H9t8vJ//4xtu8HaeZAtxA4O35Rb/VbcpvV/wa0Q
2wOXYiiQ/q5YB5W/5IwiJh9J9ZZb/bxZu5HaXr8F0m9vy60ua112r1nxQNATlPlAF16SN4ng71gA
RXikEFsp6CcM2Y3H94VbQFy+rSQEt9Um3xTfItyJvnFfQNHbb+6Vm+b1Ih0Cgg38DQc+lDPP+IHE
ewFBUOsAQXiiDw9C3QOz/r80bjdgf3mwLRB/AwntDYlt6009bYq/JFJ/U+WUe0gGSFLwlmd4Cb5H
qI+pT/+EcP/Yjt3YfD+BLRzWb8uZjjYZ8Nnb4e6ufEXnQXtYcMgqwUupQNA9UN4kD8RWSPtJK3Yj
8WLxFhpH0Zvyiss7e1ckr+oXSOzBnc+ZRFtYyD3flwGV7DH5w8fPAxmYsvmhKbsBebZ0C47L1ZuC
4zeoPPOny/KfawMYYhFUlgFA8T13PAtV96kFC5A/5W7p+YfW7EbjcdkWEr99eFNInDnoiUGTrq6n
18MDob1AYsQx2a3VyD0BHExA8vgu5Tz3kLPutvuxSbtBeb52C5mz6zeFjNKgOL8eJpjtQYEZMGjA
fL/oz3wExGbuS+hkSvz0mw+864dm7MbhcdkWBOpt5fDjuwS0zM30mmwKRH2IVYiIx1j0byUKFuAc
wt+tL/+URbsRebZ0C5Xjt9W7/KCzTL9m9hB7TPg+8fEflcdzzwj2qBAYSNdjMNvSXn5szm48ntZt
gfHhbSksYZpu2lY3yaZ+RbEfA88FpR841M4EEmCguwhSur8VrH7Wmt2IvFy9hUt4+aayx+FdDZHr
KZT/5xQL+XsU+CyC1y6KBdUg9aEpRtF9cQ+vLWB+bM5uSJ7WbYFx+LYi1llXmM2X1wOD+HsBxYiy
+2T9LFSBTAwABJhCZf7ttVUN/tiO3Sg8rdtC4Uy9KZc43hT3QuPrwYBh4oVQGPF6Jlk9Q0OSvQAY
l2Dfe8lPP/3ArH7Cnt1wfF+4hcfx21Kqog0MAD6IjTAgVr9bb/o7q5+u0X8esqAhCbMVmIJ09dJL
CDRTQC5h4jG5wMfPy4+/b9dumP7sOFuo/dnX3pDmeKxnV79qQU/2iA+OA4MWL6D7JhJzH0t/d2Pl
JwzZjdX3hVvgHH9+UyHut7or/kvzFxhYsiSgsQAq314vU4+E8T5fEAFF5MNriyX/Lct2Y7TjEFto
/XbxptD6dNe079S9LmmfItArRD3IOvetR1/A0OuzbBSIPSlgaok+1Z1b3OAnjdkNzYvFW6B8elss
4aptYaLslSf9gLDBHJ8PNc1jWf8yrEG/GPswGCsYONXzVPSTxuwG5cXiLVCu3laVebExm6aF6cun
y/MKfsL3WEAJJsDRHl4v3EXcu5GPMMzO7KTSP2XRblyeLd1C5eJtDfuF9+Ow+nUrf/AU0FpAIQse
C8mtgSW+B0P9wKjZI2pb3O3nTNqNy/O1W8CE6zeVWC43ubbvTja33ev5C2j6PuKQ+7dbjyCP+QK0
M7a1yeLnjNgNxfO1W1Bcvq0i51sQ/i/M9fGHaVj0SMb8l24SwCwm57A56WmyfGsA6aet2g3P1vIt
hK7e1vhRdGfT16w6gz1OYY8L7Ap7SBwvkRFiDyFGBTRidvLkH1qzG5HHZVtIRG9LJlu51xQs2f3u
OxgBwzt7wvcTEwzoMMf4AYctOvwDW3aj8G3RFgar3/7fpo4/38f3fStjBDu/Ft/2QD7byvfXn347
X9iVubX0kazuZGMPPHb/9tf3CHjU/djdsw1l98d5wXT/2Fi3a90dsL9f30u2hzGTXEDCwRi2zgBb
HqCGgk9AL4B9MtCiASkOmjkEnK5wdZvCJs37SAmjGDDlDP1mTCgwhsZ13z6CqVrwUxlAo5qDGoTF
992nZ85OiSu+X5TH9++KLj9zumibX99T5L9/Vz587/4sAwo3GkivIPnxAMZCBIKgW95sLmCLK3wd
/U+WtcKRZk72gySxJyWtXb9vmr45qUhRRF3sj1GJhkFNGHURGrI5GvogX7DRSxa07a5433hLS6Yq
6oVptGob5CKWaH/JU9mEKdXJdRt38ai0S9gZL3xz2Pr5iYg5VbqS81nJUaFoHNjjKbGJqqv0isWj
UzV0WtbN2Odhjxqm0old1nWaqq4b8lPeJYGJhqmLL8thwN5Ksqmaw0bMVRGlBRxY4SGVZchFOa2K
OY27sNFxP678PEnNoo+pu/ZQWumo6hO3YDMqrohIg+sGJweNbeelh4OLTnirQrdFOBEelcXEwqoV
sI3Ut3yl8+LIIwldTzlqwSpyUY7tUVrWH+JaBGHp/Fb1IzvwrB7DuYj1IkM6U8Tr5lAMZgpRmh82
M+0P49odCV3CJdITW/ZNshwKjUPT1dMiZ7lT1cCTm7Rnw0HRD3TpJcZTheDsxE0mU5VEdsm1L6/j
uq8OjU39Yj0GbjrRus5PUjrFR9p2LBqnSuV+fuTKjEcs67xV5Y92M1Imjk3QIDU2wcowXqhqLmyY
YxlmnvmQ0FxGtpZiVJ0WOpyyNBwy2p/3NcvVgEkdDWVnPwRV3KuKZJ+6LD0YEXyGG1OuMXGpYjT/
0vbxeeeNihc5WZg2/pqTkajE5fIs6ctKmVS4a6GRXfWZXDQOc9XOZjzmLtcLbHmfqyaYZeikRae2
y0nkcL8uu9ioKR/1Ypjr5eBlazrHWlk57Bc+ilhc7Nd558KOGViftWemiMNMsy/DcNU2fb/y0tjM
apgdUibDvqpQchnPyXzqdO6WjuBkMeeJUE3fngUp7iLZluTITH0TapKd0KJdpTFDkdcn/qIsKj8c
Td2pEk/zSfyRekF6nFbdAfEymobpkPu3KCi+trSfI8nNEhEUjQFXxWQuM2uSg66TlerLUkE7MYm8
2ay9qTv3MOsXSdOMV52e2T7uxdJ1hC6msjNqFFWyzl2Sfijy+iIl/ZeYTUIlDbXLcZyCsB3AveSQ
LmPUf7ZstmqKyzKcEs+sgpbGoWUBHFTO0yXJ3QXJKpoqRGgXmTydPvg2nlPVNG25aj2TnI78OB6m
j1Xg1avZ8OJsqD0vbPv+OOvjMGgGuA7BdebRMLHTiTXlFLbdSFdmqI+82b+YxvRySIb6EFAzfpot
Xew+ZsUHv7IlxBFJ1kyUNpzyySxatAi0EQpu//pk6v2jjA29mvvp2FXT/tj4V1OXBcrJpI1yjC+S
2uxXvqdqW/pXWNc6DKaeqTGFu3FZpEUT5sGAVlXsq4KhDY09fejbZg5TcZSnp2VmD2Y67+czWkvc
QUBrK37d1z58Xzu9oJ0MPkheLBPbVR54LBd+OHVTV4R+XAejambJwNUlos0ykJlFCkR9MyyFjkcT
VeXI8xAlpJ7WOU3z/qQQJgh9VjGrZiGbOcJyZHKNBhmbg2JukvITlqIGZ2JZ2YamIFm7dkndJ0fY
+smoXKNprbo26LsFscU0QAjVslB+4iGqgjSdkkhOY5Us8pnNcLMwNvthTXmeQUgzbhVULTklXo+P
g2Rk56Mn0NJK0ixqQ9FFM9csC8kc5/6q4qm1C69GwRDGxknlsjL+QnpeDVEgLa9ULebUW3S57XTY
m7mzoeh7//fZWk3COS0Q5InJGBmONarQUU1afJG1FVyXojoX8TSHszHDwm+mMmxxsW5gj9DSiPaq
7Y/4TKpFEvvHIpDlMdWpr3DrxeGkSaqyWsehL7pcoXiSqpTJGOWuHBShYlB+bz6XmRyWkxluUEGq
MKhJGMgJn8V+NZy4FuItb+ovWnyxlScPJhxryB0TjvpWDkfEVVQZ4a9E6s6pRBfGCRmNNjhD8RCv
01zwMMlrf9FVVBy2fORr6+I81JocxIF34bIuC7lG5MiDO3Lhz+WNbZx3j1GizFQSVafDGdxkVzMq
9VdGh3S/6eZeDdbNhyZrBzUOrv2IAn+KDKqmr9KhhIdd4koSNnXrm9BKLRLQNeFxEY986wVhuHHl
VOskfXxixfe3/7p0Ofz7tuaPP94/8OKPd8dPT8r4y2+t7tx9E7HZ/tK9Nd+P9cdTHe7p1ndTtzjc
w7M1/oTg/eWHP8f+BAw7gfJ5vx0DGqUYg8z5V0TwaHML6uuTbnFPrHYe4IERQp1LcAAdWHQvbMPG
QyB3D4xQYJizQlCEBTC4DvsKgN4/EkIi9kAbB3GPUGjMPoxMPxJCAg/0ICIAZgcFHGFQpv0dQhgw
UHWfEUIPOvSCAk2V90TxGRGktnUZytp0bQeRLzswnitTDokMgzKvekVkMR8KrwhWHambA79l4sDh
IO1Uz1tzMpSz16oimFgeidHWH5kXdyeNDKaPpcklDQsdFOWyzvLMKj1U8iIvTXMuMp+OoTB54Csi
ZqcrVSaJV4dlj+JFQ/zYqcZUOPnSB71X7vfO0eMGM3JgRzRs+ngqvpRpxiBYUVOuXF5ApJyZlklo
+4b762Hi/HM9ZYlTxMlxWk1+60PgsLav9sEFYy+sppSaqCuRqQ5MwPX5WAqWhGauq0sGEeVDF4gx
4lkHuW2can6Npyw/G0c0eeHY46wPawMBbomnKuWKsNS/rsyUESWJB+lHAsW+GAvdO8UM6W8M88YD
aXJ6gLokuWAeKxZVoPEHzEz3CZIIO8u9NL8QecZXXkvlmtpyXvX+WCxij4v4qGecRJNj1YIkfIww
H7xg2XdAc1SCu/RGDiPg6NkmlQuLed+pPBvmw9Lj5OsAHBjybDLf6SHPexUnZXU944yeym4yaJE2
Jq7DnJrkSlDbA+Xr8vYsLaV/AnF7HJQcy5mpLpn6VWY15B+T9MOVQNz7WEmdWsUH4V8FHUonJXk1
ZQvtWf8s4Cn+YtBQreo5qEKE2yxRo580Z3nBPadcWeRikZexPDSQ4Y5MkdYVsMm6WAtT6Waf5pWs
VYaK9nNOM6+OGO2auySPx0vWO6hQGtrGSAWtF4Qi7oJjV9a8CaFgsjZqJcWrrDKNPGWys9WinUwx
hkz2wHMmzzp9PMxi1CqfKkcXpi88sszpLO4KQ2IapbZicViaopwXvMIWhZ7MjVMtq8vPM7Xp7z4u
neK5HovTnI2sV+A1UwMXw+bDmhWig9Qd12MXappruH59B3YS+KEx0mxKLxjUIjVcfZ78njck/qpN
KaaD2uL4Lot5uw5M1aGb0vZ+rtKao35F8niGW2pkrVuKmqTurLcYHXUyLWIVWxvsp8PQ3HQ8HSFl
l10R+TqH9w1uvCPkaZcteuCan6mbZ3PWpj3vFB1jtm+GKb+q2oTeTmzW12OSxYGqZSzKqNC5DZHv
2NL4wGdDiophv0whK6rUABNS2oNx3QgXlQVS47IWhb1MuuUk/alU6TwFd7KvOY6yRgKvE5YZqJFa
ce53cbPfQzHZK5t34wfPyuaLrFnzyZjUP6HjPC9Z17QuytORB6qsZX/uebT5NNSMqZoN7nCeUbXs
LYypLsbAlFzpPu4XUMW0WnkupQtcFhauBRBlrWbTl5+mvMkOC5SxdMENb4gyUBbuF20yYqARZFYM
7spBWX+AEiZlQCN7I/iCN66/kbMdK4VMJ2TYTnN7bDM7XXA5p8E9nS3jhWXTuKoSj61Qaf19UWZD
oTDAeF3LbL5tvSbhC9z607Gft95xJ9LkWDYsA6bqqLgY8lJ/6HsPKI3tOdr3Bz6vaRPXFzoY+tMm
wbyFIrfwogServS7c6lY9DNw/CaO40vg24UOSZ7MS5MNdlJMlnrhtT4Q1ZkG5nOhB3dqbM0WTZVI
ZeQ47ndxPd92E3FBOKWpQ6ssc0Qo3k+AfZeVKVF0SMrrEirIa4ESPBxIgogL2ShqBTG8vQJ0xl75
U4JOST40YW/bajrw2Dg0aggaIlcuMC6KtQeMyG/IUMK9atwXywi/bGkHN2HldxKrZKjMZ+Ro+Tur
hkGqqqqdVbijLVtSPuM0dJnJCtWKetYrXPrlx8Ygk13gwOUtQEIg6CQ+rSLiFT4+TM3kD1EPl39e
CN3e16Hl1I9rbAdC92t/ashpWZX1cTJrqB+HQk5ZJBIsT+pK2C9jmqRfU692Udn4+jLBdWOVtATS
jbAZlM1VbNLQJk4s4glBbZUUQq9p4XdQw7lqPKB9BTUImWJ70A09n0PW27wJrWvdiW9w30QoaZKo
D+LxbCgrMkfe5GWrPk/9fQQKCtRFnaXhmCM2LitCzBGpkcdC7Fqy9kuSrvrxtO7GOVEpPNWsVHXT
z0eTKUug43nBlF9RPwsrnpsvosqKhW/J4TDqoVPGdrDKgYXnpRPNJ2KD4aD1gHGEydQyqPwyINDK
Db6OEtCLDsBtmPuUZ1NlFG2bNQyHr9rGzlxNyF7boJbAgXPgD1klqUoLaQ9SMqAE3KWuMngKV8x8
BWGngDjEvFWNLkgwnmMEFUXg9/OthWwAiVq3l7awwWEyuxGKwTgIadG0F0Xc9V8pJJ8VSVpyQCTf
iHrg0dxJu54Hkqxx2zRXZGRkHWRMgOtaa1UbIHoHlVHch8728qxDiCwzO3SgzoigPEBxmy/4pLt1
LNFcKQLqCSgb2oxHUHi0R0Xi/Ej2cXZsGQTyhRmKqlRoTNwU0gB5nWo5irMw7T20aswkjZp1le3P
8LCtC2yoPRjhVjsKgtYczlLTwy7tgkrB+F/zu4T7LGpYEdzwKcYFSCS0OqW5DS6K3Bdr07YFCmkZ
xwqPHr6VcMNEcYOK88pIEIDsrOkiz0CL8llbXvmFr1dDB/A7WaW/52km7nWabG6U5omvkDDipMgk
v0G6Zf6iloMLed2Wn9tasnBuq/aywk1zMyaoPONQzhwXtQEZYchMctKwRiyIE+lqYL5ulGdL0gLn
wuJzPhPQtVxnxytO76tSNuTJXZxW6WkeeyCadKXIQ5uDF6qhbBEkUNd11z2dxEL0VfDBo6QHBcaP
k2vhZ2mlEt2Pnz2eep+zjtZamdaMH0tp+CoNSnEKSik5kOOQfQV76zORNNMXOXfaqbmcGqBnGmQA
1ddBeymnIQeNqRmYiUiiA6w4m6bzIKmDpZjY8HGmnC9FVeSb+2ft1KpssiEBPTMeWhXXbVGHuCLJ
CqAajlCStBAddFyf65pA3etKnhmQqyxEKuzG1i7KLq31gTBe51ZdW9fxfgllWgJ18sjt0qIUnTRl
ST9hMfQJaBN+Ni11n/egwtVBQpTGdXCoEzHnoaNj00b9IOs0DGZ/JmGHKy7DeBrq66HVtYlqqIZd
qGcbH2tQjkGCbTmUkKiQc+iwbjdJKiCpDSxAF1kv4Po3QUcHleSmW2N4ROJHStPqoqxsk6ka6qEL
M1EZ9ahPQg/74lBDJX6Kxs6/06gKrIK7oMALyLsFBEDc2UFlQc0+TFD4pws9ASVQQ92kxSLRc6kj
5EEJcxawvI+XQ8/oWljsXJRltAwgvRUBiHmQKvpjrJsyVoBCkoSjdGLFURtcWIvLKprlEMyg9Fj6
1eSeZFEhPXQlmTdtdOD5t0Fgu27thhkyeVbXbQdk1RSgZnbVWIbWmHJhYWIDRGmbfMWJ0xftXJpw
kiXSS+CYc65ooBezcPV5FxRNVIsaQlTRBHw5AWszER0RXsg0CCBO3atOnDfxRg4VvvALoBgLYL3S
C+tcMrsYSz5mwK+t9xXEyhk4WlfvyxlOHNSryi29uBgXNQzr1opCXo7gzu7QojK+2xBZlfjM9Ild
xD0fFbwbz5xvQUcrSjdg5Zd1nCq4q3AY51V6FtuM7pMsSE4zP89rNfFGIKiAcDWrmgxBHwo4ZHJl
NAWbUE3Kj+UggiaqZGy/OqvxRU3slAHVAWnYxlUXecabI9GNAHI9euuW1O2Cx6RMwtgHBqimpPaj
pGjbRTf7cC+WOmOK+Um5Sa1XH2bjjIHgo3leey2SXycK6s4q9nIxHiOjvcve6+EoQdqw/UQEGZRk
UHPiVUu6+ADkmPpmshJI8wwi6AVk7jJRBGt5GMSu2C9bPyvVODqy8r2mC/tKmKWAHLJIalwtOE6z
URVGzPvUpEZ5oAstpPN61U1NdwxG0wOYsvF/Bx5QLWQmiyVI88QDp7FOiSGeYyX7yoZGJDoaTdZd
ONp5jcqJdY2KK1sp0Hn1ufBnu0ClTBPFYAjx0M8x0CmWxQvM4y/AU+XKB59cQGunWcB0aPIZ13n7
ZfJhsEp5GsVRMuHsc9I4cZ7MqIEOAM3NweA8u5q9PAeBth0vxzE+m9IWXSPfpudM1+CXeBSFijkb
D4KqH9a0tMkh52UG153rgyC1Mg1HodnKZT7+VNWzgBilHb9n6DlZpr6vEyUoLXPVJgbYbKb9LwxC
zFoDLQX5cjTN8VDYDm4iAsVx3efAXT1t2ighs913rgMS7efaXYLsHCyBwvEzzkf6gc6O7AveeGeu
YWQxcNdMKjG8v6y8MhkURF68z5MgWIixTy/B9eLrlOMZQlvclRAeEw3RpeslaPgFNIqKqUwPSJzy
s55iXqsqCCatCPezY+aRbp3qlJxoPI+BigtjTmtbJVPE/NyLUr8T+3GeTE0Ud6b9MGGrrzrb9WfS
S9gN+C46Q2kt76ombZa1NHGuOJ5ST3kDRZ9w64DVo8zss4qbY5i5akdQEkHLyFuIV7rrMPR9gtzs
26JLo67I81UcVLnKpDfu45KXUWzpeOhZONlMwEFU7BUVUNbE8QWzpPtUQ6pL4dcqu/R9BMf0W/sh
xja4bNPOy9TUlbhRZTrwZZWZMkwJHo+d8xAK75kLC6lIi0uUI7PktDdnjuKvAopByMpV1jTR2Hnt
0URH8fE+fS76LAuKCzvS4SOHpAxYzpULll3v2tuMjlP4P1Cc2zIuiF2TiQGjsfU4Rj43rlPzlLLT
GVJKF1lp/Cb8r0iNb0hEhG0WFNS174/n/bf+8dZIyh9N5MeVj3ohhT37CMb+g2+TmBjB7stHvRBU
QXgI5v0je2AkEMb+oLf8JBjC1icEzWaYFiTQI2b3T5V5FAzhSTMBhb029xvLKaI+dKSfhNQXgjB0
zh/fP+8ggw76TC4EmRMa1SAZgmjpw+ZoGBh9KRu2RSt53bF+VZpWfhigZXlaOMPLkEhdf/HknB0O
PuSeh7vl4ZG/O34W8ftHeWz9MqUcoYAJOHEe3I+hPhcsu4Zn0F6FBh6nXbwEGsbKTY6HCUJcj2iu
QNCDRqWuh+53WxoQbkYKZWsIogPpwjgbfL6CjIowyOfEXsdVrFsoX4pRUQRh975BUEGBWsZpmOVx
060HjIADQv0IOicaWqJV6YLpCxmgVGinuljdq8jXOc3HzeSw/Jj70Dtb+Ljvz6fmvoDOWq4PQSHL
NIhDMRCPHuHu94IKvYQd0H0U5PkhhR7TakiW0zDzsJmLL6bywrQlfQT9SRc1sbvpbY2Omnow57LL
xCc582pFYs8c1XmJijBllLvQS3h85fVWm8WceG5/CvAYFvF0JxzLoAdOlnFv8H6LoSc1DCk0Njux
7Md8hr6yy0IPFR+1zvtwKMcazhZ/6ANPKC3xxZRXRciMLYDHu24EkZOeFiX0f0ZHQxh1SKIESo9w
qCu2LEpuQ+A2UNCUtQnrEW9KzxYqkfTQZ03UQGGmoBe2KmK7HOoS2sfxrP8Pd2fSXLcObedfhCoQ
JAFyyua06iWr8YQlWTZIgj0AEuCvz9JLUi/1KhlkkEnuwHV969qSzgGx917rW/tA9UuPnC8613Aq
8T+NW84qvd1vi51vqJ3Mea+WBbqBtgcMEH0xLpHNg5kOMER0ALezEaVKwrDQrjJHE0t7ZlQHh6gJ
4zNADZ7B7ZrLYLH2UlGNQXKrGZwnt8MmHthJVa09VJPsL/WPCIturiqW3TfHHUZnubJolJkOZHce
BhJ9T2iSTzaipBCEkzsoS8M5GOfmye/oposh6qJCatu0WeKq2mRtS8M2j5O6l0WUCLTZCuroWkKH
0J9ecDXmEyZOkjf1Lj6kjZJb4Zvga1hZ/22Eb0WeqAkdBKs3+yRHdUMdGbtiW2hz17J0Phs/XyF9
kEsfTtOl3nsM6wmP8Fq3ywTXaTf1/tO7NyAm0prwjNKR87yRfHzoO8iIGYWjLbNoVEPB0NTcRVrB
NHRB2N10ug+ODpJWf1SkTp77mCxzQfqIFjMfdlbGJDAUZiZPbil0SSizs18fGTH+EEm4kRcpJzjQ
M53FhzYJus4Ks+ndLAAK5LMg1ZPfEnqmBmJqzmfZ3+x4oM4q2CpoiDSRpwgjwMuIDr/KwLU0Hi+m
hbsf+mgLs4BPHbSncX1N5QzxIknF9qy4Y+FVkmjZyiTe5Hzxmwn+jvM0H3nYB68qhEl/NH0Q/Rv4
VqUHNIh+yUI9wx9C7YvJU8LNduDpvF+VTsBdsJjBREQjCEcj7Nr6xbJmsIBayHWZaHCY8E+Yg4UR
T3aPB1iR0BsP3U7uq8h/c6m+dF/fBGt7nCiJDtazMOtX1p3WOg3vedSCTYnsTWOUyhLP1Q2ETJXt
kG4zRidd9HBcTu003w181w8YHL5rFfBsGZc+r0wnT7QV0+0ghDowiZ9I+H46yF40D3VFzNERnVzt
jgbfbG782vmyYsoh/I76Fm1v76vtptLK/ev7SoLV2VhzxejDahzghFVAWjwsjcXHwRf87ebSYQq8
pkLcO9G7IYt1YMIiwPTE/84jdKEmE6OP8mQgPZ5L8m56WQJa0vnAg/iXqr046GG1j1AU6ZzVTZUU
Jm7Wy273v1M44/7QYxQd6mWqipR5cbuGUR5HaofR8kMjQWpozqOp+wdCg2rO49CG0KC36kl0kQox
cOyLgTKpzFnJef1jSA+DarNalfU4j5nD/v37ZFnr3JuRAQYJncDJqha0g6v8StZWF2SIkxPmDPxg
ILryrtnwajjGfiXdWF9jvI9Z7zb8DQ4HWG7qDpyRzjdZnWzHMMj38cV0tbidGK8vlsf/UJ2au2FM
p2O3zLLNOE6KPsMBcflUzUqWy75TnyHLHgwQBOfluyEexoNUC70RfNBQhKoW00W9kNZlSbzKW1ev
T42X6g1TlCo7zEV/aR3YI3xyN+dwF5tjPMNOO00Tb6NyXdfkbjaqfxV4n/LVBcvJd9XwbVcePWg3
V1++64LoWc89rlmzD2gcITpSTCsLh/YwoTsYMxLIpVTTst9i4g8BL1EYc/F4iHu9H2FMrFfRwDJf
hnfi7NTntdPMwQdQoSigh4YBgCqr5wyCQAJmYob4tykGe6YK2uhOaLG50vOFQS3Y5gefDI8Q6Ies
ts1S6KknDx04ljuHXhp/aZU3SXSgeoHyMERBwTATlFKee0hf5ZZEy7XFeEfiBb6maiR+hPo2Xen3
LNwfj/v9vGmBVoEyf252jFLEzexESAVPQVakYKy7mRJ4Cbtd4mOyyiGvJKuKvZZ4k2sXXdtYvsow
leVsIIJv1YbrWUIm20yk17wne/3Uu8mXY9scyFaVTc+Dg/GW3dQOn1PQYWbOKBHNt5PM5BA8MYno
BKoQCVg2Oqdyr2eI5LADjjCKpgLv0FaiFwQNEAy0WN3+q+ogJjFAEGXP8cJ281Ddjsk6His9/dri
mryk47CcTBqDjdsHkbXQAI8jPqTgiBsIsms8yTJRCy+pZaqIh4ifeBtC0G3TB008Ht+eRfcO7zvd
IKzkbFkB+RDFwb84IY9LonwWhkuIB76J4ivaBf2B+Q9vao21ogerG/3Amykt28DopByHavtIBe2e
hNnplaad+qddzM8EJeccrOn21k4dLyxz43qA+jgueeRgbElBq3+03u0Jml6StwZyUYEyWx3JmsQN
Jt+gfpAkReVUcqUXLiN3dKwNP9NgmW9Wytx9nxq1ZWQa0gavN+MXmcIFzda17S9wVZtnic8JuNJk
DV4ge1d/O12BzwDn1B+TRTYKF1NQnVtD44vES03z3bVpKUPSXPCogIyksEzlcaSJOvaUBa8h2Mws
iqPVwHV0aV6zTn5bNdA173gqRrwJQ/+gkoS8YL9ae2pq7a+ta/fjQP36HsWmv9rZDyTb0T7c+WHQ
B6ZtOlxgcAOgi+twf1Gt939tC9G/mBKlnhaRrk9pPU4zGDheF2htbb6htT+0ldKviR/pXVUPw6Wu
Anr0DCoIip+AEIpzIN+baI6KvqfdFQCoe1m3PjqtsLYfSRoadJO8egj1mGBqToKrGRLxTroNpoOc
x/cwqmC4B3HGjbxbkpbfsESSvZxJvHKcs6hH515jrsSNF2AO35ubiMKDg7W0HEcCzz/bKqCUAjYz
eCftaJd1mBvA/sRVf1elUKTTbpgztg5oGHtvnrghO3w3fAdDMgS/Qr6uKgOCG75UFZDKciesDR5Q
IlDfrBSrxwUW8KLXSZN3HebndB/SAw+H/ZDyaL6zKmpz0aWfbTMFJVgKhXtm8Ee2thjQ56n+RtMC
QIpPpsnl3kEBs84Pxz7elvM0r/oDD+3+RFKNbjN2w1Et+CKQLlnZQgMrwXrKnPehfBjdwu42TVf3
CQLRzY/eNXP3TPgmRWGmva0wiWDAy6tAtlsGddpVecRWiiprYYFnHLjEMZ7G9qmHZffioLP824li
x9Rz8K77FsmjXah+nED2ftgxjV6s2xjAwIWl7/CD0r1sm2Z4loARvt3G2wtBhuBzjpiBcjSDbIKE
z90TRYP6dwnH/SK3MUwyWODzk18C3BX7DCsD72iAWy02szzOTuHKXjSUD463+1NVIvoVc8qXl6SP
uLmrwFmF5d5ubCgDneD56VvIFiHIhDyJpQd8CRRzyRob+OY8BTiEhZWkatG366U0vedB1ik8vZFv
k6AYUQ+vY9CCZVHhPN3JRdR1sZGQ3UKNEgGed8F8Nq6TPM/gKT86GKjHIUihj4L++2QYifI5muan
JY4eG7IW0nUaFmCSXI2XYSFxDsGacvrZinr7LYe0PfMmbl7bfSXvwTTGSclTH33wxrvLajZ/WNNk
vGd7yB9llCTwxKSrTlHblbOf1BkddX3jWLSdZgBgJ4uX8HMVcr0xI+EPEfDiQ0/EMTCjuG9E6y8G
C+YL4ATt0xCR6DaFgKpg9hoa5PPU+MwlM53gUfrqOi47tOZYVLeQ7H5bWX+TtXePdqLVkLl56XFb
M80yzdf0n4W/kte2bw6Q3eBLbqx+XZLUvm0tnpyODOat7aQsKsfD28Gq8dJ0Uf+oxuifjGqas8mk
TzPa2YcfvwfdVTP9xQ6QHRV0Y6dBK/6yr6m57JLSMtjN9qqCsM00UfUd/EFoWfsSln6Z9VD2wWRu
XBVtxULkBPWwrx9XCABFODU/Tme7TQ/ge7uv2bPose4Hc/B7+uNxjMs9sGl1HsX8ZqlrRrC2zKM9
6ENbujFN8mXz7KCs2T9rDpv8x+KAthaiBzIte1/rkd2uK1SMjqv0vRFz9btqcOfHEn0ayur6BCbf
/27Qi90BHNjLXVcGXr5SzwZdngLBR6PDTiZyAeY/3VYaR37VuO/FNNrf8BhB9eym+fTYkRLDhsdI
HQyruE0EhrVs9Xi6oLrSol6bJNtT1JRki9e89Zixwkod9qlub4dwrV67JNaXeKraVzLiXOma95gE
16FIJljZfR0GDyKl7FKJdQOtbLsX5yd2W5N++BdtDm5bQwf2kqCfvAMlz2zmhyr8TqTChAW6aLkC
1/lxNatWnggOWgDeFGYnEFll3+ysjCxGEk1vxk3g72F0Bc8q9tOLWJj+bEkNbUUoC0DfpfPwrnVX
fW6GQkxPJe6Xqx4X/rDj9nvdl0FxIEAdcNWe99EChiGpPqXZMF/Ftgm/Vj7w15H1e66EGD/dFkwF
q6h4GzlEmrg3441EpwYfH3cHvqG2L9SQdHDYRPSUEtzeAV/iE15Jfb8Eer3d1Wo+bW/Xa7DOTaZZ
AvxsbLqTt6E/7LUeb3SCCwPsyPS+CNocpOrJU9ypOG97WsFUzQ2u+DEfRqwvHIeZuzvIzHV8Inzf
shg8gc/sJoPXAdNGnU3KNf9WGiWHdKG+9K130If3TdbZOHj/pjBDFrJqkIEQDakz/PASPUFUYaBm
tY76A7qA5cbTtf5gaRO8iHbAAWqCHd8DgeXsx0Q7CEFyeAU79U+rZk7KWfjhc18q/29ED3quY4Jr
qILTU/czTMOVkCN3zZeSELaCUWVW+M/Oxb4wKM35ZkyYb3ULImFNX3HJjBe/6GdabewobUOusjUJ
3k2QrfDi44Lw8UZZ+Hlwup+wkCu6r8Kqv6EyYgRgbg8VwFXqHJthuG7RwM+N8zgOBKLfZe8XOxZd
Hf6Uqf6gRlDCqegylCqNJ43sV2d9cttIXxcQPZZjkFb0q8bx+ZpglOyZGsYef76br7ym8e2KCerA
u9DA2RQPfq+DI2rz9qSgyUOSD8IltyTejh0BsqAgSt1jz9f9jyb0QXkVTVk/bVDoFRnae3R2vcwg
2Le3tUg41C4dwwNK60jmtsXgmQm3R9DfdlOEru5eaSc6nqXbwh/RGgDjULWq7lnb0MxsQp9MVPO8
7cKmCDXoxKTyeC67KoUAH/TVwewGpEtjx+UaLdAS88iy6m2WKzvoZdIfLWCXW2j0CsBZTXCBR2v8
GDZ2vp3x1fJxnquHGjjHLZ3IAOEMvurVpqk4hWBoLqzx+gpLbbo2UZM88aCbDsPGoeSB4xrePYIP
9xDXtCnjEOmYLAGZWM4rAWm+R1NbysiDhpr3wjAJyFsy+k12qc4rfLRnjpsp48KyCOVoh+m+J+og
WysPS0z3+1RDfauZGH9Qqj65dcpMjztxFEcPDtuxJuFw4rB0Px3IrssUT+0vHoN6wOWtZ+iNcIQm
iFdBhoda32MmYLA2fDQWlK7ouUR0CjWKmRnXTArvMO4FgNkY+ZWYVWet38Ys8DCbMzqBk2td54Ch
sy6ffULOpuPThYxw1j2Mm9+0QQNC4BsXum+BkKX6hHH9qIJ+voeZaUC3JlAVd4dCit/GZxMl/U3n
xHYAUjOJYqh/ohA+qUwZhTWe8XGF3MATXx2tmpcfU4etdwHYt1fO9+A12QZZdOAy4RFFyy7zlbdN
KbpBYU7emulFaTTjhybWzhe7WNvhANaSjte1rhkk2WlkOLcQP2xWK0nehjbSl4TWLbRnNNFgVep2
fYKxszTXUfDmuRY7Be+WEoi9e8zjrQB7af+1ot+Pu934b8V2/pTAmA8OYujIXLYtB84Qh3ABs3au
wU10HWc2R0wifNLAllW+pQ1bgQek05uNwvZrJRScf5psNEJ+Y6n4ZU+j6KWJ9uF9DqvtSNphvnc2
hEUp41k/rl7ukNs8Sx6mDUJcuEb9PcrNRxw08NgSIAs/G+B+kzGsDxPCJVmDVZYXnbD+tdWtmcAl
u/kAEpKVfgg6CCnmjFdhLzWd3B1vtEiyeEzHZ2NW2F2IIbxAvozhrTLxEHoOiaHdkulG2h0usJnD
5BuqAY8BeTHwN3SBdUCcI1FBxLacoCEji7bI0b03CUeBgITqb00fidLWj80krIVzztMXZarhRi5V
Fim+qIJ1MMcrhkpw0igzfdbstflK6hYfoFh7Z3Xmxn5dM6jO8WMyhaHLpg02edEIT+bchFBqi3VM
BlWE4dgeUEbYQxel5jH0bH+DcL49Em4HgLkIWTVDpEFtTeGvUCl3H04mKoFRbPQwNswXGmzmPT7h
0mMu3xL+20yq/mjArlxBhq0PC2FqhgQZ1NF1ThxclyDo8GudBPGdb9Bl5UaQ9R1kJPJkHM31oY5d
e6R14+5duoB6EBGc91zhhXgc22UnuZyY/K6CWvxQskHwLCsIvVmDyNpz2whWOlJhgE45+ON40HHO
0xqDlOvD+G4ZA/00g9B6Yls43HtA1UiFVQ3YZpc0d3xvgaqBMOK3VBMKGWfQ7XCC/R/8Qk6RXREY
5DLv54aCdrPQP7Ok7cWl9aT606h+/5xSPDzlVqNhy1ZERqpiRZyl4D7EGLcva/eG07au+dA1qARQ
Pd29pmH1ZyPm54LDQxQH+J+ECNk5DMx+S9kgLnVd0aOce33F3Y4CpFP6rSO71EU6ovJtEyG/OGmm
R8cXcXGynW+izaznPaztP22j5shxbGeQleksstk495fDxS6WzhaYIbo2N9wMpyHaxSXGvQ2IcOye
I7cilsiGMNuVt99DO4dTvnMfHcGpDqc2Eg49muznz2Ciui6lFeMTRiSo39Ogf6k1TB4TdGd/9kmI
550t+GXBPaTlOr9LE3iMeJWH3dEITS5G0a20eA2fh02bP6hAfYIszZa+kD0IqxyRNdaUo64fbC/0
0zgqwIE77hakQm0UXVNqzEMfiu6KIGr6ElRjk8mdiwfuBqgJ1Pf29w5Z7acg/2SYrNaHSmAqyeSw
dU+gyFSb12nLpueqGvdHp2Cx1WhubgBB8EeYW8O5o0H9hFjBlDPl4nxdEWhaonEB+xLU2V5v1X2/
en7BH5P3eLrJlwu6Jcdv3+tqVWXQjO4TI3NyZ8W+P3jXf89BXPTKynyugdOyNvW33Pj+udnC7biM
YszbOn32jWal4l2Mygjp8mw0BRIdgsssW0b5S7jh50q5wMPjJ1NEHZ7rbCF6O6wYX+HQWCgcpOmr
s0Hb/hsgNkeiiQYgmUK3PEVo6DEJdDHYlwRpg2x1bro0axz2mU+l/pDKLTdwV/+Mi2Iqm4yO72vJ
xO3Gx+jRQc74PYDcigHeVwjYSQv7prY4TRuVJ9yq1U/yOMklhaagFsv+TUO1kkzTGZxxMGrS5JDd
l6BAas/3eYwW4WqJGN5CiZJV9ylalhoKpwrY1mQR3JYxs8H0Cj/VnHu8vmU9m/Hk6iUpsNEjLBNP
k/FIwzhCNZUOppUx/W8eVvoW3qEtO+6Tf6se9BVR0A5acJB8UFFTMFG2S0gOkjW92CpGIysAoxbh
bjHBsKDergDjIeX0c1gkcHMg907x5xRHQ5TXnSHnimicSGgkDaB7td8aF+OSS8WM4K7R9XOMuOkh
TIPtpREu+h43774atK0vs7N2ybhyP/d/NdgbnrYJCMXQud+zgn+Z4VaQr5BI0ZrsPWa8bG1xGa/I
ncCHUSZEoUEy53YjlH51YYz89TZVBkqKR+HyQ8rP1SjoFT8UQY4xXVxeT+F69rGRqFwAV8+Ljqeo
mCQbJkDunX+bE8Xg29TpgYGd3sAz1aasOB2rfKwYqQojmv3WNhVubwN29IJYkr5Ip/swi5UXf8Cg
IsfAKRy/TLkR1Yo1U0WyIPXx3dQ39ZJBaFOIPdSoYhlSHu0KXs6G8w1Qc3wZsH/yVOlxTPOeR8Gv
bl3go7BBXd0qkP82FSFniOy9KOJF//yHDQ9dVtmG/YJnG3bZBkNU5GCb4+95bYa7CQ7qI4oXepcO
5TKrYpT2M9LmAVhNEELv0JuBs6mWvMif6apPEPO2MnUmj+APlltDVeGajt4m6cpAxIw/RaxLgeop
oJdRgATQIQZFkKcQh697T4OLG2Z35ykcbwS6IJL3iELApmFlkvAAT9bKStJujxGBMlrrDdO1frdo
wi++GrpzQgZSGhXoYvPz+jeY4vbWop24Yz+3s0ReohCCIme+TiD9Vvzb3sYG0Vyr6Tslc3OnZa1u
1bKxcjS0TvLZrRrcf2zeazvtj8u6DjejmhPY6AEpI1b15w7ro/500ypKOSXLDcLR9X21zy1CV83W
FGA59z9ahvVJBqk4L/u4ndCvQyYG8xUf/p9QP//fBQzBykRYtfB/ZoP+l4Vb/8kF/Y8/9d+5IIHP
wRNcoDX+CRFiD9v/xII4Pjw3CbE3D7vAfhCkn+0R/4kFBdgv+r9dLBFiPzW286bY6UaTgMbx/w0W
hHUU/xXPYTgdFFFFzJHIJ/L/kicc0VnjcBt9oFBwuiOpnK5uWQf1JtPpyM9DAtogw34HDcCibcct
m6H5D0VPVH+nF0gnWc9kcmWrCg8bNgXc8BmUYt77aUGqGLQIssIbajGsxp7Zm7R3BysQsMvULDZz
9EuIa21dAf5IGZMtt01U3dplA9SP1Q38jPUU01Ii3tZPR449Ch9749xWBLiWYXtt7Yi0GdptndOh
kjcuWflXOM+2lCLdjg4q7sOugh06ckKQW9tVDhxnLKfZqqeVTfOflVHy6QfX9b+Qn+dfuMiHd4Yi
vOSe/eAKfVzV9UGic/leqWjfuqQ3iLyBGIrR1wuESgTk2WcIAvaIxRALu6EAtz+8hwE+7d59hAnK
EZIqdLrDCA8ctx+Cn0t2MDuMLsZqWqBwIUnCWwkfZ8WnA1aA4YNJozUKp/seGWwwhoFNkegJQvlJ
hwTtRTMieFJuarYym6NlucPtHH8kJmh/SkH903WkA7loHXbYcNGvFlEV2ErhNVm9Ho4aAlhwHn9g
qcgMEAataRHcMUbjB1AdlBTqlv4wt0P7FRqrcKVF00PXLNF3HQTuV2pjCNbWV7AKNjcPl0ntcLzD
CQZw1W3Ta68HrIjYk5HnfWyFxOqEGdEgutv4tbbSvMKJUbKYEbJAbGiPxqeAo3Mu8R2413Uz3cMw
zfUjbt12OVTepGBIjT7CpZPvrXRY8Qq0oxFJAZoDTn8iLGYnM63LhQdbQPKwcSQ4WFJ7eMKgLj9j
vaKIpyNUo2sgJigs8UIHvGcBWqGeUvoCnRg+RpVwpOCCqJ1XrAfRoFeMF3bJU5/oV8u5AH7Ube6j
5Sa5aZsUo2WTLpUtV1P1Ew4sUuk5hHNkDIKlGTAf9OMyH6utDafSzL1UBQXlfIygIt/oPmKPVm/J
L9VifUqKPnjNyQDBIE/Xfn9Auxh2Tw7OHLQ6HZ6amYegYXeD8kvr5djpIUaYHrsqPgZm1VUAzCFF
AI32D7QiAV+9T8hhsaG5NJXnUU4dkLgFnEuZDiP/SGWLdqYPEBfIRwvZvphWm255ODFsK5nZck5C
Z9rDuNT2QEcK1nvbSYj4yGbkU7Qz6PcznOZ3ujXzW0u75IuvSXRFXAKdD4VGmCGoqPJoTN4stHHI
XOEWZd4E0aeIG07vZSTB2fbdhq0yqevs/Tzsmy+UtdFlWaNFok1Yq/YQLpN9j8daf9WtTJC2Ez7p
jgvugfYAMMmGJ+WZjzPJKb5yRVfIKRVXor4Cqd/ifGyE3bIard+aO55OIK9ji10gjQp1n83NtN36
3f1QCBNbDISPAMzvWCV4zGtqfJIpmirIWDiwn2NEmk8Ft6A6sbTuvj14w0ObyvBmwBO+ZwLz2J+F
8/FOiCk+Okr31zq1HEhQFUZ/Ftu39wkYsujqdsgWd9KO62+yo5loMe7nAPfTmyRAuBcnqoXVmOJU
DijxBxQT/6Gs7+5mmdAtX+gcYaJUkh3jwAywkwWiywt8c4RsZsQDfV8OtVPw31p0I9feBCu/kR3f
n3HZxP2LSqHYJy1J7pjEgThwMS8XbLNQ740PK4ugbiJERruevGELjb1Ta0r/2a1GSAnhTbtjmp07
AQFaYk5j47cJ5xSxjrlh9IgFmCp5jRxpAWADZiRAmCGLHiPElJZyw+cs6twMO1y+RXhzEtUYo/EK
uqAINuuz3uJJibDOZCh1C24njJvfGFv7U4ggRGbYZKF52+kZOT0gjRqqBlK25DnCddbnWzQLCL5q
FwocY8dK6/f1M05dyE+NC4eHVBEGjWD36xlh5fgsunl/N52wUxlASSmDKRyH01KZqHmmoEURKsXC
mtdZ851mtoZJkaLcn5VjfZupaJ9wHW00+LYVAk/IVoW/CWy7B+aD8RBitnjtJCSOh742PS4UJuOf
DPo2/G673p2GjjvEhbap+ebQv/K6WcakJPucOky5iPq/SII0HaICrEfz2s+/4yWCwQouCx0vjB6b
RwjMmrxBMhgS6ij6Esl5hKri1UPsjPfqwS7rTpGprCQYViNwa0Uk4G8aSWAUblWd6E7pgfVpl0dp
BRYPm4SujDB2khYJgLG3cEOCZC2nCrp/pYz90F5vFcJJI4yP6D98gp/nkGRJJ4abeF3CezPzJwu9
rED66m2UKx7MH9uh/jEgxiaurk2IvdPYaBR9ux/DQoJoyTHgQyZbJ19EvvmtsG4MYQ7xN4bjgbgz
OQZNNxamkj30S90EbRZLF72Z/3BOECfHqa1jneqffO4WnrFGQYW5j+Z2Om//4cvEBOsJ8pBw0Lyy
8wCIpUC28oBE1+Kwgib5Hv/D+2GBCV7rKSE7xGsDi2dTXeLudhyf7wrK75hvK1qdqO56U9Af7+m/
UXcmS3Ir2bX9IsgAuDsAnzyzF31E9g2z4QTGFn3f4+u1wFuSyLhZSWPJTCZNNFFdIoEA3I/vs/c6
so3pQnHmOiTAn7b4MiLelbS/6MaWMwIfRLOhfRBjgEvNLQKve58osFCq99ON3+vkSwZi4LsX+S35
TEEyYJ6azwbH7XUyk9XbDObi8ZfKd65dpwBHpIfc2iY/WnDmj3YctjPUKBlGdGj8oY8KXKhLMw+r
Vo970wNZtc14YYINZIcQu5W/dAj7OhiPZWSI68rqZ2wVo0AqKKxOvNhuSLZCz6L5BjrKptOHV4QE
Vpkes6zRAo3aBHMkRtO7mWcYY6s5rzVB/VJfmq09ARWyuvBzVjbipOqauITfo5eW9qI4tpqurGm7
bbyZZCs0zR1vZrUI/Nnd4zjMIPuYHXVo4KTzPptAjm0SnvKVVXv4MDtsaQ5hS+eUZDXJf7vwhlXh
2M0TRRQWZfg+9hd8rfVLh+XwlGbYeTe57SEOsCmNGA10wU5Ca89Yu5YCTNAIK77pXCskBOyodlM6
RjhvIG7UzmUfRNlRgdWJWc5MezcM9bL7EdpJ2VZNrmen2XylUj5TUnGet8lU6twNei6ehCNcFwNs
VHCadN2XeKi6+JCDE7jr4zIoNl5gwxHDJkdREBU4iWl4+rgE46bu1gJE1ydoINWdXWbOvd/ULoFs
22nrVdDPgu5BZ/Oe9Io4TiLSztz1DWlDb9E/2zDCMEVhekczfLjofB7P2g8tUFEs4+opgQnCGlmE
U7mns5xUWy+kIfIcqLj4ZteZHYH+mVgugmGpjuKwnMu937XpJwoFTMD9OAWXXlk2ZIUrIvaoNDrI
tkkWkX3Cg2WPKAByajckr9unxJcWOAv26JuuwOyQd32/5ROov2Wdsu6HpA+JWJc6vQvn0fhgV6Z+
wt6hMO9o/a0jd/phMrzhwlPKeJ1MH0Hdr+L5biji7pX1l3JBVi1trMxr4n2WS9q5wLy8o5kH03MR
TbQcO/YYnC3motQlMs1YBMw42RNnc9H4tUjhUYi2TKmUTQJ7poFPatVEuV8fPKr/k+P2VoUbJRRH
lAr6KniLVbTBHE6GSoZhRYJOhEF0QlRPLlQnp+rYSavBEBODLdrQdNXf+7zPvjS1B2WDiBAhzYaz
1JOMSfSvnXAYawsRvogW7kkdyhNCSo14YcRlvFPzMPQ4qDGkGp+KunEPU0wYqcAHRTfgGObx3JKW
7jnubAiWFN5LRefdu1eoT81e86aV9E5Bv+El9LtPioZ/MwVAzobWKFftmCI5YJ439iNewqPge+LF
nA2aZKHTluMaoFkvrucyoGAlYeytTE89muw38ynxJ/8u0dQEtykR/hxD2kwU9zKVjuHvw2zo0m3m
Bd3WNgWhYMgHfc9JJc1VTVwsD6uqugrngvKoLKIORIVVZvK6jUXunxQGgPDGG9zOuXEirGEHSIbt
BpU8v2vdpDIuwejE5eOUmva819WkxK4Z5zA6KqKM8UsUlHV2UHTVp12ZeFNDEHoyP+koTpxVOXXK
/5g4AVQOl0C1S5HUCh9VFkc1iea+aSgz67GK1pY9RX64ZALNj3jVcFTWLQbhdeWXxL3BhOhLtu9q
OCSe1eFwyqx6a+OzPhSmnexbsoKKMtAZH8K8zbLjFDmxufilcWXlsgviK7ASg7ueM6toUZ3goVUG
afVNi/1iP2VC+ydRF2O3K2OPvUvnvuuf8qqbcJpGrY0PmZ2B3q9hOGnzOiaU22U1TtlVumSQ1kYV
qpkE3dCSps/NfNIH39NgYFqVueETm5QDxmVsc8occxgu+0EwcBmEWtNnH0LaD/Fni2+4uAu6dtrk
ThnhEyWWw9EOR9JtXGn9GlPcSXTPlm4qdnBXkv2IpvlgBZ7bX4SGJG3p+cqVq9lw251r16TuZq82
LqIsedWxQcSvssrgNkxK9kTplx8NMeqQ4Ot8GzfBfdyDnyBOnaC7wxBcwroChz6xyjLcRH5XXdht
xjaVh4b/fY6o9Y54ijkZITH0RHLTcPpCNFaIYwPwgILV7JtTVfXdQ2dVALschDWOl1N27Il4yNUg
03tCK6xNuQZGEmBntala6FzR2JwUWDEj6D/ToASlZpkeravCqTOX3hbnmkPU1FDAGhqkTyh2uBhL
D4FwBZfHupkckdpX2sz7YMN/jTNQ5j0hlQpwW74q4KiQlKlNjLCgKr5WLP3RdiRG/6GxyEeviBsy
PsVwcty3qYElFfAQUD7Sti1dP2eVBqpON3OmxI1KA3FfRYXcR7CejrE9mTP2ER6HMzj1Be9l+8iT
1+Q2ApP/vnDR9UlpH0szp23SmMHTNEXt81QFbby3Yss+9cJyjx2eGWvdeTAlAkLr5TqpYYys3cIy
Mzzj2O03eRUb6bXuuop1SXgZWi039lQFCVFhZ56yFe0etKXc8zGGlxz2N0vHuVqiBSjUcxSb/Wbo
6MhvJC3A7f+suvm/kIwGTl16tjTJE/5z8fLEFNBfplH8IOr+13/5j2Cj+29a4QDQSIR86M4Caf8r
2OgtaFzUyP9SNv+hXzIQ1PbcRVNkcq6kBQ+ft/kHGNdaZoWgbSoXJqDicPEn+iV8qjP90tHCE7bn
mfxzEqDW8v//iYdmEt/DGDVRG1pyrteUPkVOc8MS4bbpVKfXJrXycxNMJhG12onaLcAIgvbBVAfW
pmlsyZGkrPqHwRw4uLoKbk2bGtmVN3btzhrC9p4WUb7KORSuY0Xbh60ijQ5hV+QX/EHZJpMo7wOH
e/QD5Q3jpVOY9QUlXR7dqI6+BY1BEUZY//GeXtSuS3MjDov0HiSpoljOJkpk5XIM5rs2c8g7bkhY
hsgBHCKkfJRYjyjPwdS56g+QO+P7vlPVoZoMN9lYY/6i8gKjIlVN95Wbw57iNT6Ar0B0j26DO2RN
oyj1KYMsfz+o0o3XxuDgqAEKIWiUOD0uH1G5xS7Cb0x6cfSj66i10GVRoyTlkVvO5slOfEHtDrQs
WcUenuBD7FrChOMKvGHr1zJySa0MzkggLjc+Fp2vIU+mU3QJZyn+VGVddNnYpjSJPhVudDHa5PLp
4U1we+kb184GGETjUlf53gsm5e41tZe9y8EV9M1Gc/oeShd+qdGW5SX5w+lqHHqW/1ZpYhP05Kn0
VDkmB8uwh1tjNvq7GO7PF5GFRrxO4hBMw1QNxktTycnY+BV8qL3kPH+Lad3HlygDMo8zOB7YCVAu
HgtskziEWrNFIp2dslg3qWd9d0oSD6z3LHezS4mAxFhptfLdOd5jOwCgifsXBTd2E5IHnW/oC/wv
5c4q835j1011W05GeRv2dX0QbVHdh7FnXldjpIxVPMfZsEkVduREZeUns2nHa6A+RGEnTLPronST
k1G39taRCf2tkXxZE3l9ifsfg3srAVYUypp2IR3jZ3fygVZhdj4AO2ieRkqqZ6ljdGUxgwb1TM97
yfx2frCIqtzmgdOACRp7urx6uEEWJJVEXQvQpkquOuxONOF4Pd10JKhvDUjIDYfaDngSuUn+pGGm
nzYZ9CMNgJdIZ7V/snBAH+yM/mUunHyvzDB7qi1ZrgtPfHDwFq4IPlN+6nJV9Re9zWew0lmENWEY
kntNB/wYUQOsh85E6PWi5qLyUdD9Npo+lEEOOLrrxpNoUc4wRfXrynSowZ2p1msLMBxdBtsPbi1l
zXfC7r3NlMd4aCpX7Eub2N0mLFT+3Rtke4duY29iziAPczDMT0ZWAwd1vUnvhhgpaSXGMn9Kw9x+
lkVcPtEx7r7DjomfODcencHrDjLh3ybNEg2ov61zO9Gkfq3srLnLM2l9ghSrijVWJf2Az8Rc52Ea
mZhSO5IvmjUlWY2xIPYkphl4g2N/Gua4nVal0cgPNsmoG9mnyaYe+uwzDhOXDJxwPsahQaiMFgXW
b6fp7xlJ4x+mMrKOUJHTr27ja3zzNCuo6w013cRujpsTgaL8bkcV6RZehEcxu/P30B0GuA6DmX6Y
K9O9m7Lx1uX80SOItFm9Rm8fuE+j6jcpGfdXIYLQ2HdyzNVGp6l/Tay6o10qknt/jIJv4IxoBjuc
Dp/xD9GCaFiaD8JJcDrEwhffk7rAN4yAUOHlIQvwSCaGmHcHOHnNOSa4r7Mg/+Tg7/hm9x0N8QLJ
4RYvSG+vsfnQt7a88VLZSIKEOCLkG6zsy3kHcQKI79b2cBPMDu9AXU8VDRwb0rf0ZX2aTVWVmG/g
821yC/s+7ikojfkUdrce2VkkhISPpHSUBEvc2s19YKfVHvMIXeM+6pqHGL/d1nFEdTQJLVwIJ/Xv
g1RK0N55QlE9+x+NAcdtmY2XaC3EXUvimne6dpIM8g3R8r6Z7WzlCzLPeDsIN1jGRI1qTTTQEo8Y
WZWEESFZHd4katTX5PsJuMaz0fEgUsmB12mC4WDjq3jwzSh9DPtAfbRjYyApGLgXlheadyKPh1Mk
tXOJYTE7RUmXwQnqwnKLlUzfZDjPDn0xqlMS18A8h64HEwRGL6Lb3bSOsfOiKlLrAeHhik/BxoTV
UPdXcUB53TunSfvZp7Gp9CeDtP6+0tjGsHKL+qvVtu5upMn/2FuRt51l7m69KvSw0dXll8APhk+6
jBfdgR64B7+cNha8HVx5oL3ApkcosXhN8+84D2pMhVQbByAZYtdXwpg2HKewbYKfv4wH+o5FtTzR
SXAScQfCjO08Tccw7JM7w5WGg0rukamNRmzuZPp1da1hLgLkAn5urcKhHz4ZIoV9H2a2fx+S7/su
epV1N1bShSSRPJmA+M3c/MqPJH69LpruSGHE7Ox1U9/lqK163WB4XllZ7OIaJkV+SUYWGLHTO8k1
OPBg54ZZcUKXJEqPu9L+6maDD//D7gZz7QtBaFdNw2LzQOFw3DR6Ys9GXKyjsk1XrqY/kCtDXQCM
LPfaUfqDhi+5tsAV5WvagWQbE7szLtLIn81jhLXmUeQVhJGqbQCZVYYpL8J8Es9FaQIjHVWNduE4
CMQ0Ak99M1QXFPz2PSqefZIa2LffIIpZXkCyrJiH2zlveCCaRXfFka19VroqvodePz+b+KX3aVvl
xwYsySaevfxe+5W8dGuBWWlyGue5tekf0ZYUlEMqQL88EnF3rqIwjK7hGCXPhbacKwq2Su79Ku9o
sDY6vdRT571qOr4EU5wXE8LqnoQ1LFVD8joHEjZ7XcpHgyTukRxFunAOykZCR2jcD/TnunxbAlze
hypJX/PAHJ5slk68NXZdkpK29DYkwmgiUtggBsc0PDlR0R0nJCaQj5Wz931jF3WEzldGHEf0kIb+
I10mXIpRIp11Ktzk1VtcUKuwEx7tAtO7FlMX2pvKMvtvPjr0ththKlAYbc0yQrURzTJM1jsMA69/
1ybqAnTWI/T/ej/o/sFyIV7WMq339L6WDFfvsWLFvTKXKDhnpCIN0gesuuZzNS7hXr+fD9FAr2EL
oz66t2fdjyc88jqmoVe2xD+FLV90006fS3dRPidWdSKuqWZVj38wM+Yf/Ayg0/XaDFK3WfMzk+jz
SWuxbJfpK13HgYeocbUSf6/cvR/bFqDwLrmNp5wvFRnX39CQNm6dInoEeO7eBjTyHyPC7QYtP2BD
cMwYTREXo89iWBjfSpWZj20Si0OcAvCOgaXvAjOUxLV78ThInFxxvJsl//OsUVcNHdrLzBxwd2a1
WI3axJCVhxlhYYASeMaD28ZrS8IM1rWbRdY13BEIZbU53PlVEV0mc2rtEoOMBno0eywpRTtUxBQH
d9P7hb3rMh1fWyNGO5yeA/JJE6rsAK6vvapnisVVzXHmSfVqERtafJ8bm1Snc1FRID51Qe14GzHK
4KlirWMHm9R96Q42FLuOKnFnVXmK7ml42lgpSPEfsNLq62GaSLy6LWwHYnOTYBEb5xPp9uqlcSyH
vLozXTqpC1EBVcB5apxC3bHYWXKVVWb4ygds7sQ05JTQBmZBvpn8wZ3H4KpMFNMN+DttVMHSIz1g
hN+109OpCAkn4rij3jzmSxp/lRKfbGAU4Wo8lFlr70QjmvCQQQzMWTUnC8myUZD1g9SuqvVsZvxK
bUCKQHakXrauJ5S9rmdpfFpYrw856r1Yt9TsmzLLsxtgat1r4dJV31T9lF9hmCOt5zntuonBTawm
2Zs3XuOkrw1pm3YbyjjObpo8NFH4q4qEigolEpQ2fOR/qx8HGPJ5SDecvKSk0uRVPvi9rZ994Jt4
J1xfg3dyeVXXWVc1BcM9pLFg9CcsCzj2n5vGIFjZOqZ3AXBwGNexHUQfCiTO6Y5m/dTtZExCrqnp
Te/LKqunnW+2eBhM18NfmQa8HDetWMTlNC3IH3vo6Wx6SFHsVdM93wxZIpGR7IHhQa3B6n8Bu/dA
5ze/GD0hn1mW1L1TsB1EMTTlvJ/ah3EiaE81NT8Pc+AaJFWisWH5jZEYwyUsw5IEvfN/Vv34GQv/
//4PcZ8YHWRaQNzfU0j+/z8bevuP2UP/+Af+Ekq0u8CcGCCMIKEsDFpMCvpLKNHWvzEmCHKcsizX
8hYP2H8oJZjAGDvE/9q2TS1d5gT9p1LiMO1LYxN1+b+MGAJS9QcAKOtXDpPH58Rp3MF861r4ylyH
P+5nocTQYTky3UEep7JElidLwlCUICkvyilL9qVR9CedqWmrwYjsQDoke2Gn/h58an50qN/3mHjC
z40gu4Hv2v3LYPhPQVF43X6iRP3HX7eMXsQLx20v/KqfZBw5G4YXxBAduii7bAz7M0p+9RsY1VvX
kIyLQsIyHUWT79drBMNk0M4P1THNwvRAyFpuPCu7/+n9uP1rJNPPoK1f9ai/boS3gBQowyQFd/Lr
RfC0BdBkY/hFsNg3BocFpBGApbFi4Ifj9795bm/9qgwhYOgbA6poAJ49t8HB+abLSB0nFpGr0XTK
DzYQkOvaKcrH9+/sV4TYX3fmMGAOOoWnOZUvf8pPP1FjdlkKFUERGIv0mswg3K2KeKOg5ZpY9gNQ
Gm/z/iX//otp08Ih6QitFGLa2Tvb0VOPoUnBfS7ao+2UQgA/suLhj18M8rR40XGykD/yXByfP99Z
PpOUaTloHol18iu53eewTMztn9+LUJYQfO+cuM5/qdhkwoFhRhK4wpDfjH1XnBRzBf6Vi3hEDhRx
b3TZX+/EbUNcd64hjqVkMJQx7omH3/33LrH8Zj+9BlOdVUxsD+TRw7bUNp/HGo/D+5f4dbbF8qZp
3hrbVtQNWpmLiP3zJdyx4dixvGk05fBU6sBbZzA5aCp87vxoxw+Id8LjuPUvXPaHZG0z+IMP6tfL
NrMDbTNKecHHsTtAcG0fEuJnG1o2tH+TeF7nGFM+EHgNGYH8n7L7G4vG379izcRAEOx8WixO5++G
zJoEYn0hj7lRXTFO7gJj/DEuzH/hp+O/Zhvgk0K2P7vBxDdl2yKkHmdVL7haeJqbPBD5lz+/G8/C
akzQw3FdeSbJJ4ji2RyV7DRBzbgN1ggidiXM1Kn+Fz5cz102YW6HIX1nS5IpuikhFMWu4fr+a+tZ
4zZi9sb0mxdjeS6/DN9zNJ4F0IY2i5DgZ/r1xTBUOGF/rOSxVUV5Iv7nvyY4z5g7kJX5h0Ha+UMk
aX+tck4PH8JByqv3n+gb66DN3bEUmpQJzvkCRblRVY5V06xssc8Ypn8397Td//wiQNJIKblCYmE/
W2y1iCvcB7045m4vP04zwdqZvA5zpd971d+6FQWCB84u/hnnfIVSEAZDs3bsY0NXATQJfcIQEtf7
F/n7Jsxm+NNFztaoYMg5kmdcpPcKY+075XQIRgPeWwf8X1i+/M2je2PB4mWnR8aay+t4/sZPactH
LSr7KPUSB6Wle+1URIOaAvcv/j3y86KT245Iz5/vKvZSUTIj2fGUff5JE87WbT/kYPdA362GxBXM
nUIwe/95vrE+2fDcXP41kgpsLr9+AExHY1zGonOHUZztUIPaK1GK9irvK+83P91b7wcNQu3ZTFiV
fDW/XmoQsWWUlWLtH3uJ3S34MjUAK96/nzcuIkxzGaTL1AH6mmcfdBXOMk4yFwmxtS2iqhZBb9fz
//xW8LCoherKjCppndVmid80zdCbDvYTskj4+uQpSET7m3t547chCELjk5p+uaGzBwbaGhNcWrhH
HajrQBO4ri/L/nc7x0LEPV8Df7mM/evv0i25MBGO3TFSysLiVrSfSiPQu3bEp7f4q4q5r5tt2voa
NhoM6xUQpPEERIpJiykjNyXzC6oi30gxty911kMRBbiR7I3avE9RGPhB1rnEuEVjRq79OXGJ1Gu6
lukAJz4brP7SInnRwg2S/kZVJMUr+KIHNY7yi2iM17nX05YIWn5TjWCQJriLq9wm+chZ6NJNMmvN
PM3uATEIKBnZYLzO4bB2I5MPJy0ra96FUYV5toyadjdH/WXY0j5OEqvfgYFwD1r096lqghdRWL3c
FlIFj6mb5M+VNJqNDVf6tqfJlcKJbrqnuirEHdm8wF7lDJzTdV9cyTmQmyRAcWndZcRfvSwPXY99
DYSqeIoGeZm5wz5nN3ogrgmjs29gRI11MJHw8NUqh+N7Kr0Rp2GXqvbW1n3zpDUzUeMf+5G1bE3N
skkFCNgbJ0BdbZZdsV32xzrPoz3PFLS8RmY+zr0VrmNklo2i5GBo0hWsXmub0wtBo0awxI6US3zv
y1Mxw+sMc9Ut0/7qJzjh1ZFWu7+vAH8+VVTM01I6l8nS16UTG29CnIM5kKteH1qOdAHAtBV2G0Zb
9jr8TJCj3Yu5z49yOWSOy3HTXw6eNUmFjeZUhtQkNymWOWGZ4R359y/2j2bncq4RP044Sxd+Xs4c
xiQZEgjCaRM73S6qZuM6iWBfroqlXENhhD4DTnHVDy06rlf24Y6uob92ZwVK063a1962okcjbOyn
Ks7yg48Tmrk1y+Jmj0N8Ny8rUJ1JcQHkGH6X67bbwmFiCxQY99YNrfhDbjaJpl2u0Vc97S9+PdTq
bdY6/uUcpAUWMQxSDgnXZYZPLC7LrHjQeiiZhCStlQTqn21yQ+dLLgr4DZiNoWSMrVGBpMMwY34P
I7OAwhZ4Gg8MCKn7PPRluqcDE7xUEqrn3oNH8kU4RntbxpBwmzHLuzW/GaNjRC37TwAKxiMDRDMI
+aUTvdIZaVCs8XqSGTTNO+hhDFLJbIc2FAkKkUvpYD3IbZzqQF0fW3yAL9YQeAyQm22fqUZmER1o
zXQxgydrTHTQvDKFwcIVV3ZmDVfDOBsXIkvdPfmeaL4WsCOtB7suhLWqcUUGOzZMoZ+JilRHxrI1
1jbVZJKBlgZ2tZ9GC2AuFqa2jo5V0yhUwuW5gDXBjax3ccok4McmxNuxaus6xlZali92I5JtM/XL
wwqPTGvOCRmUw5Z/Rl4ILSumzaDzMSVjzGEJuGFv3QTIev3S18DjQbt3Y/kA6iQkKnA45veY3vs2
TxJ7PTS2fywMYqRGiRW6rix753cNOE5yUNdQVUOGD5C3nWbZ7qLEwjgSEEogCe8MciN05z70ejwC
DLDKNUkdjTLZZVsZ+w9N7AXXOA6e7RLscOLkl7VkPhF11FcLl2AOJmXAAraHHALWqtE4jHMoI6ym
+VVgi/zkLMykTJTGkdFOyToWgITTqvL2sK7hrrAodE51GQLXBWUiIdT63pW0zObKk4W1wo1aXabh
4PKryvCr7Jt078k8e2b0TH7di0Qdut6O1wFK/woxCcAT5oubBF4KeKmuuHdp1F7X+YiQnCj4WqQO
GWIaMiszSMcHeDEVoZ8kOE7dQGgE+v2pdBhUFenC37gjoQHa6p9hwImHqrBgz+QB0zCgde4c6Pxb
mdOvsxjpuep9vY6struqCLFgcQ9N6CZA8B/TsLztS9omOLGHFY38hIF/YXvjh/h51TzR3FCR2Cji
GoWy931VYwLq76VJ4W66xkOel99oPt8mA3OisYLjfmjbdp3HjXtDeD14CTyj24SLSRxAXv6CY6o8
Gp54JFu2hhmMrp/5X5kYs7dwxGFAmc1vdRzxpheIbLB1AHQzCszUjNGr4fW6eXvRMTZqjSeFX74U
2drIEjYtWIFEnrp2FfiqxkmcAmGKaKeCV24uafi7K+Jhy9xnxi0Nrot+zwC4F4O/exfH/rwNUwlq
XMTDlRcmtrkGFgLgq3hwYA+cUkyea41Zd2cPNT1ZOcptAhzjriZ1vbVcLIWlk83XM7AwucEEoA4h
M9ZWCYNAOhKKtjDXUsK7gQCFN8D07ekJ8BlpapAw12Thyi2Zq4TpK0p9aav6e1kB+K68LtrXvaOP
oTXoLeEvxrYmxGMUnEOYWY19GlORfGagVL4DrUB/KiA0eitb8EYM0/MOEiL6qzakd2Tqifu9NCI2
FN+vBigObnQCKjAfAewH12XbfqyIya8V8u+Fz3iUp3GortTSpaKhc5XSiSYK0oFnGaBbj9Xz+7Xl
WzLZzyrjWT2G34IxzyYqI/FP+tH66/v//Bt1mGlb5iIaOy40/7MzvITdhOmUs6jSu10bvCad/Zti
/+83gBjBP4zKp5HffgD9fxJ4Sl3IsNEVphYQzV23s0f5m8L4rXv4WSA4O06UpeF1tZfT4VPPIDAi
nN/vP6Q3auJfzmNnF4jJsRSMs8JP0YlTb5CarP+bVffZCcJrGvbRmKq7ptyGMvUhNEfcbyRo378T
+ge/KbyXs8xPP4fBVOF8mLiS3Uf2sAZeqE8RE5UAi8IHpBvl7rsIdR7TzYlcXobvXmUE48ZyM7aq
szdB4EWHaBn2pUN8iBBTszZec0jEfaTBE2EnzqthWEd9Mn1RS7HKcDfvhoCKYa+xb4mDP2YLO6PS
9p64TUKMJRLOp2imolHkB4+Gb38I1NRxZqsZo+dTAyT0P2mZ68Jd8aUGH/ui0/3aAxBylVWdunJS
PJggC+e9HzIFdetB43qIC0ZCM3y0xbMXOw9eSIIvDGEd1GVGAKSq2Z2XWmAdKmF8Tgmqiu0Y+6QY
wtz5rMtWXNu4kq4nYypf+QYrokd8H/mq1KE9PziqSV6VnZafFPysbpNPrRifGYfNQ1JFqq7beQQr
OkgnIA/AMIyX2i+d/KsROl20DQmLfm9FV1S3E36HGN//ZwDww3xX9lI3Nx7oWuc2MTmCb9M5G+57
RCN4Il7MaPSpt0GkyP5pGBEunvvJroNdFnPmXgkWpeqTo2ZM8rIx1DPplfRWaz+/mrGGv3gVsBDo
iDzUbOiBuOcj3V7bC8nTKdvYjW0rHux+ML7UISS6pPOCDwhzHaPYqyB6aWn5rBKjBzmKSwgqHL4B
QMjMMI3C8a4qnJgCGi10O81mciGxAGzEVIjLuRfBzVDUxbr16vbedbPpAnaWuOrSwF6HuUpJfKUv
tkClJM14cgmYrO2l+KREnr6gP1OR9mML38eg1RJuSVHQEf9RvgY/SlkXcB/r+FLg2oQ1vwIn8G5H
ldT3M0OWns2xj7+lirljHN2ANWs7POLgMA/B3FN+E/pYQ0Vyj0Mm/PE3C9TyTZ0Jfqh8UDbhNTj4
oc/WD1316Ry0mXPsCnmgLt3FbB7vf9hvLFFisWij6ZEk/ptwM2PNtFRVA1io5moNxvxZu4SKWvxK
v7nSmzejlOlpW9Jf885uZsol+T8dQFIgpgKb3QHF0Hh/Luu5kgzbooAhlJ5LpF6pisaqAhSwVJdX
3l/n3kj4/8Jj471YWqxamljPz7Y/34lGcmqzBQbYfZw75jgShRFw+3rzzzV5V9HDFQg4CCvn7S5t
4qCNjNw60kaxYRjbYJGdZqN4xX/ztr2xHRKq4ZZ442h+nl8JF9NiOC+gdUqv2eaVVwA00w/MfNhH
McSpOKseK1hR2/ffwDf2eS5LmwjhiA/8XATj+1TJWHXmkUO+AwE9xo4yDvZ0GNo2eIwxQcgtRm7j
j+sjkIJ0wGhqS0eDCP11PyN4aPlpmM1HJo5l5d0wtyjZFkMFd/CLZL8Km8Scdwbzu373IbzxyXnI
s0qa9PnotJxVZg0jPOlhMyugiJuJkWuqL4tdJsJ+17fxb+7yDQWaZ+qZtqecRbQ/u8sCe33DIOHp
6Ii6OUXhtNfG5KzzMVxsU+3N+z/lG584TS/LcVEpbT7zs6/C9Sng8aSN0BKjK05u65KZde9f4q2H
99Ml1BknBtLS6IYAA4+9xt7NTiG9yyjavn+RN15Jbylq6ZHa8G/ss/uwSxUNXuKMx5GUPe6uLj6N
unee2Rdf2yaSX8pF8Xv/mm/eGCowFDDigbY8eyuGeXaJjCfTsRp0AKR/kQ0xWLX7JYX48P61lr//
bF/x0OrxgriWafO9//ruj+zanppRYYxJ1wEDq8Zsq5gKQ+AZgfCSwbNInWWvSKHOTisAa4zT8f0/
4W8vJjW96XB1IEKspOf9F5vTSSqxSR3tfKH0k6LtdkVvJFfAXqtmC/DR+80V//aAlyt6inFNNlsE
jZBfbzoji2YKMXRHUdVpu6kW1Thi6THhOJpf3r+7v30IiJ00DphEg74v+Wd/vVanZjsPi747Zovf
eKpB9U+/6cW9cTsWhwvJ7yhJHTlntyPQrwMqzw5TDEVBK4ursGPQYhs8vX8rf/sWuBXB8cvimEr7
4Hy1It7YQwCru2M4eohszY3flCsUiFU2e5u5S67fv9wbt4XHiB2c1jBWob91/4qqtLrYHI4p04tO
ztxXfIT1Rsfzn5YjC9ZKWxYyEnyMf2fvzHYjR9Is/SqDvmeCNC5GAtMNjNNXySW5llAodEMoQhHc
98WMfPr5qKzqyojqzuq8HGCAvBGUIZfcSZrZ+c/5jvfrLIl0dF4xUFUnazFBN6CRZUc7dYK/unyv
h1eHIaNYj7Ao5j9fCczxMxBU7nRKMLCmIc0zuK2V51KxJV1V/ouno+euV9Yfb23+IuBZJDvZLAjB
Fz+/Xg3hJ8kSMzn5AhDzmo8pPWjc9YyPsbQ/qZoBSAOpPN8quyV+W3VT9VS1xrzrkgJqSNwG2Xmu
lQXNYXBpY6WkA8V8lYzIyoC73yhTka1MZATPQ2CTMklLWsnJHUtf3WkMwx2xhUXhESWCMYOjA72H
7j251026+DcL18yF1gJ0zbbhvTAz26Z/XWDhoGdhNaAm3ue8n+twqnKcqICE3LWNnJ9OtolwW0Dz
yEkpOWMqyapr+ur0Hm73R/JWM4aRwVUwT2rjCybjTKRitMJoeCbM22w9ZTDuGAOorCSrOhy47Gss
w6UOViN2D34NDgSGSgg0aZmPvtcZcBkmS03FQXJ7pPQjmLgnzdktzxL8NQMVDzfmOBnfcfXMUK7w
jlHrvgJ9HdN4yHOvgT09uHfl3NuXnjj+Y6vm3WJ3+Z6OA5dswTKuBEerplOmdEMf8sSdO3ju58po
7C3wVBgkRdvsk6ECxGXOJAfNZNjbsf+YuH7FyOa1yuZryhHe6gFKedJkG9Gbzm0DO3nqHgLYR+ea
AunQha25JcPXPyRmToNMzRuHQSKsRhMjea0c40gBffpmtS5sDrpIwelMV4NRPQhF71QSlehIeC0u
U5ocJYOgE1p0HpqDVzwDgqijDeOj9rQQjKcYpOlBtJCJJEfVVS9QivutKZqvHG3dsOsc/PdLUB0t
rs27VrZMmuhYxXuiH+oEuY4HNXVbA3OuvUHrr0GTtRstJ3+0nPiKjHJQvRez07wQ6AdE4udsaQ8B
HPNbqBCTQMl1Xf05WLS1doCYzdtMucIXKEbO8uhGwGz5/STnco/Sty+wzJJbfz22kxj0vqr1KJ9/
nOrj9YA/JTmMxNKbUD2swWUHRbG9XEUBkDveo20bCAWF4MwrgvJRVHpMdnKVFNxVXChWmUGugsP4
oT1Eqwzhwh54wAXj3BDGZIzQKoYD0P63ngPKFYOW/9Tm6zxmFTjEh9YhY2gAR2W2xVX6IYm4hpWY
wFqN/IFqeYQT/0NEMT8ElfxDXHGYUvQ7FNKm3fNW0vySLTV728Z2+yuYu/Ftuco4NAWSAp9B0e5y
x4/uK2q5XtCjne8QT6jMzfpBoKuurJqGODhZbyJD2h+rYzMHC5Kpn9KlrEarevbcLL+B5u5wtXjj
Q5wFwcvY29ZTWjrGvu2i+IFaGeYkNpSYx4UWiCc6n/l02xQ9e3EK2pZ8RTS/dQipuX4vz0lO4XfI
0Nbd+QOThgQTHgEX6LeGDcEJioszPLJayBcq6H4A1mnFtpYoYCzz1Vvi+GpHiTvc9XzWr50NxWIT
6XENe1HG9NabCVmHpnBeIi3pIYXKjMk97oWfblJJpGHyS/t1yVtzi5RtfPGGNHugijl4a/pWP1nk
zs4Z9hJSc5WALL4AGT46xMSLnWOujT6QgxkG2ov3bfSc7NgYIyXStibosXNH4GL8D1SchIAOANBA
HrhVpLXsTRVldrBhc5RfGxDgbpxRqq25iOndLCHKcNP1/merMumoywJh2Nc1gbaBGngzfiHLM0fM
knVaho3RdR7HeVN88buufHTZ2J5UFOGZj9s49KFCG9veiaogdAFk0NIzBT0Q+7IftzRG6GJbRy2A
epcj2esgqQY5akclX8H7QJcrKQ27IT81bFpQocDcc9kv1z6TOdMCqndNiiBt9rYa5DupDuscpd54
lZB6yQ+QrZfnoUsEnKvB6o+wk4xPYLqTCzwe/2utreFxstDHtYUbjU801wVXQcxdWJJJ5p5vuUjA
plceIlFD0NDGOwVOpFRkcYe4LDagLuPL4AbL02Cmxt2caZ72kmgHj3GI0T8GMqMk/0oBNrzvTfcW
BKDHkLGwp5t2qcYvS2LbX/HYz/2ea779Pg/0FMBl4Lhfp238UhEwDJjKyxj4gOMQZZwmKMVx0TJx
TStr26YSCqExkdvqsrx9Jpe1KLB67LcLAzLxhlUUAB4QEFgQRq/zbb4i9fouC+4yPwoeeH+qWzVY
zKq8vvtStsoCWGFX1bZj5NGEOm2bL9SXQIIETwsckBITd2fFSp86x1AHuiozqPx4JTLqyes189jo
+o5qmfQOMm58bA2798FKxPaxq2gGCKmemOg9QO5FXksZd2yrbgieiypFIofc8skyrPkr00/Qy5lO
HWfTVrM3cynAj+tmUhowlgONOKleaCl+nIyhfaLSh6DiqKv6DrSEWV+mXCfHaRHumwd5g2/hXbpN
Y6FPLf07u0YLuLfExn7omMzc1lC1/1ibaLM4ZsA/KKzTjIJkciq7MpnCRfrJdVxZVb5nfGbcxDXG
rP0IPPyUxBnxsdROPjH3EVdzZQ/dVQ61NzsEo0HVUAye6LYixXYnfT1tiqRdHrwUpRksSH+SUAS/
cIrSj51w4IfRIRWdGLB68d7SNpWuTKm6/dDOJZthrs5QCETyuxa6PTcQ1v9wgXN5AAFvv5E56U70
VNS3pkXjvAokwAmnc1TAFLphC5b03crvbg19MTrFRKJw1Tdpx8N73BQGfTCZX4IjHad1zsVz4o0h
ONHuuhpkiCu73U6VQYRTuwrrZpzNz7HKCsrRFiMg20vQkQk87eB0gU5IsRgvyfyHK7gJIqffnrJl
HJ4ct8isrUOmkb1ZYVfxITYUsVDLaW98A6BfAfmRHvNRvzQ1jUJ3pVF6XMPd+txsUnO2tzzQ7Wvo
8kN5aagsm3YT8/P0oMm7s8GQ9QIqhW0RTe2o0TbAQy7mIgBu1g7xt6Vb7GsKszA++61eSNIBqgQS
BhPtugdbRI2RgpxzpegSik+wH7pkFznQuxryRaEJKfWTboP2u5srYEs4GT67bp4842gY580kTHVQ
prECR53h4HkYieYKDvJiVOOP3FrLnQAjUngB87XQYdv703a2oh5/kWscWJNolclnpr8mI9xSSMwB
8UzhKjVj7jcH1uG4AenoPi1UJuwqweg5DrwrmU7OnlZMe1f1wfJIFtm8LRQmHGHk9SaI6OOAmJfV
D70XRN/qpQGg43btY2FqskpxT3Ex3DCDKfNgpw+L79J9Sk8MIXpjusWHpJ8I5FcnBs59xna2Nun6
Uv42qJropi+oGJy44Z/mYTU/GQUmRKnTEBGl+lH7sqK5pnOfuOzZCmfOlZX29klb0QCbf3KuS89a
ruVi6SPTjvFEDVi1KQeb/mpaRXrpPrIp7+6V1O11FsfOORnt+kino/fF5JP7GtlZHKKKuvspdbpt
tFj5uRmr9NLTlgqeg3pIGKPxRgncCX0k4h++k3yKtFEcHZcqyq6wD2zuVFgznd7Nttudh2b4EkxL
daCzXh0CAOZrI2u+xc7N/nTxPwc8sG6qpFEnt0+/WVLisYHJvbO7jPi57W6UK8YrkUTp0YuH4jry
M7EdKmZSsaWL18xWzDwczEcguDp+yaI/1rkzHAc4eVtj8LM9f0+/l6ljb+vgQC1mEP75KfifDt3e
av//TyHN/eXUiL5NEeyQI0C58aYrzJBiXKwR9e8vs3Jg/lHH3n+kdb7VzdylLLK/fPkf/zNWNlhF
/vvfPxFm/uPnL/nBf3vhtbn+py8o5qUN93783s0P3ykBGf4eIFr/z//pN//X72Drp7n5/u//9vZe
0muKA65Lvw3/9rdv/S0MBTzqz2HZYfJWvafxW5f81//y9xiV9H4D5yIIQ/3Km+E7eF1ZvLw1GPCB
0v4HMJvkkEnACqS2HbDB+M8YlW3+Bt2azJNHiMryMIv/pRjVz2K9RDtGvQA2s6pozB9+1RXGxJMU
nWTzwaM6/RNtXPKlpeHhhqrltTMcqP+XwTC/RrnVfYfQUL3SXMxxh6afcef0qt7Jib4K6RrBSwdE
6wpIW7y1/LR4B880fv64nP/SdfZfX0E/hfb+Z5fi/0PRPmE53Nn/aUtfr/a/Xaq3byVX8f/p+7fy
j9fg7//gbzE+7zcqwZjKIUPjsUAa/nuMzw9+44PnZ5M2MB2c8nzn7zk+IEkeCAxmKfxjy185RH8n
Hjm/oWW7XIAYqF1bWtZfuQA961dDAFdewCtZyOPS4bVWJe8PhoAaUIcJ9YOxPKA8taFUPrF2Ix4d
Wnvq8YMGsBQXEKKABJn6oFRM8TxI1rBs7XMeJIVa+MZlt13QLfaVby5g/JiM0N9hkK85UP9tHH02
Fjt0Luf7TEE4AMkKlw17lJF2+hGKsxNMKRJovMvcqr84aSXug97ybmPBmKMURkU7ZpDi8o/0zSic
R99p+pB3kC1ZY3XbuhbDDc6qfe9TAeyoDB3cvpJQr2VD7dLSqSX0KEXciKGhw7zz672cc3CGzPN3
tjvCn26DmwgKz+1k9PHBWZLXykrT6xkQ4jYzJo+YMhbB2rXfqQiFYTH136oSWHveUNBIfwoYSB2R
siHmc7/gxGRvaibvQUtNXDFb/RWSw5vUBtwlaVJsONLLoQJe00+979Ekrduh1e/LOLp7Ngv4ZTMD
zz/0omz5GrTJyaB1FNLvZ93a19AQz47MtoAlrkqHBu2E9PJGtsY3qNhqH2n7vYBs0OOA2+TeTAk5
KpxQ9lMcJBOYXBqw3DyNtmVc10ArQNAn7urplS+QA88ZHJSNTzt3r7owHXW7Q1vxYckZlCQqHLSi
ta7Ksp4Pc+rAEEBMY6W45F0DK3PRPfbDuBRH1TiYeI2CHZ9n3i9kiO5AIoqw6Jzxtewp6gVpN8Xf
IBdSFJhpfgKo30NlKXjW3WjgLG79O7YU8trW3vyjI5iwGRFS2k0NhfE6b0p17pL8jhNq+sPpFEjb
uYGHADlvU/ZAgd20GN6bfMxDWP0PVhtc5eNQhlZs5TAoDGjCIlLQbQr/ktcy2CpvefCT+j6X5sGI
laSUMmXrMRUpPVEDrQVmHolLMLF3BMr4DTSm3vtG8Uqn6HTTS+9kiAKW84R8gL9hdHcSleUaAAY7
dM/f2zhnd5W2l7B2qvl6yOWdZTjuw8C+EEO5jDLgYklltRhJDKhPFLiV434oi5EyHXaZxk4GmEs2
GRwHmE4Nlkqqu1e2OnaSEpliiUrzgFPZ4w82MvEAC5QDcUZqfNpOqU09GA5H0wxxiLOfbUzMNTsI
g3PMRj9JPYC1dSS3kL0UbQeZ5dC2bMD63lRxN8Vnw0nL4ThiUhzCRNBAt8lyJ20+G7Be0pT7mVYV
eqV9F7qIuVYfTX413bqQmdFfq7ybr6M2KdTe1y5HmbjqOv+xFK1bn3K3MOofTZ4uFP9mWcAd0CdF
EMbCyDyIh1FFTXMEZnRHd1FdctAx3fqQ2N68WrJbQBiDMFOc4Ji3+/daTAlt7BYTRrD1M5WbFTit
V1OAa8X4NF4FQxZdcKz48zaLrLTdeFTH1cdIUNm6ERO1qKGXacj+eHhidyvzgjdL5samw6VPv10M
Wd/kDsHHQvcN1Ns8q0rstvHwXREGcHDpKUXPNlbNHHpFVgKdQKDwkRJwuN4mecWn73BoOsSTFsNO
0DID79fzOb7NsdFAmR0TaZ28thuKb21njOk+AEeao2lRI7NxJmt5qwKZhlDAk4eggsINFpgXHJt8
C8984g9tEkZyc6Q7d9MiAxT0NHugtwGSpslNFTjDm6rq0eGUrFsEzR5mdgJD8lRqb3nzXSN06Rrd
AL96ygb5lAz6xYd0te2rdv7iu6rdL3lS3BOu4bFHJR722mp4xMheE+bu/S+4rZHn7MFZXi1zeVfe
GHE2HKvnyOi2wJa2Rp9Nm7KbhmuPn4utaTCZwfEIBUd1HjrKP5BnI97RiYBo6MUKkys9Tu3d3BVU
cCewRA6xaoZVIqQGZyeqqlDXPLWfp8HRkihGOzxmpSzsh6ho6e8pJM0OdOl59D1VABbmbsCN7RZp
AK7JacFdmUWePBaQmt8Nr7A4XKQleUYfDt0TwYpheo3rBcmBE5Qk2jFBu9lgCN9YaT4fc6W/whuP
KODmWrY2lJwEoYibZc+ZE1qL7qfLMMBgdgw84pOt9Y1vj/cznthTlHjZPbOgcd8DzvhkLKY8G0Gh
v/Tabe4bw+TMP81B8NST4rwH61IWlymo66+V7WKiZkRziqYSuoMa0UG9KLXujZ5CRimG4I6zO9LI
YGX+11j44+cizbGjdxVNCcQnVr8LR1H/h18s7Zl0rPoRJRPoWVzUsnjqjVZiJTLIWQrbS1DDazMr
fqSMU+KQYl8Tev/kUd1meZ9LJjKHFEuh3AfO7BVni4YkngpzsjOqoHuqY1oT4Jip6jtJ9/rHJA31
oloxwvBwkmDruWVHJ2cGdX2T6qW9Q2mwb+KiB51Y5L8zedryXDXaz4+5Va8WE2Bi2Q5GlP8iazK1
2JACfcga4CtUduR0cRnddA8gzH8C4licq3RIretuiOSnorPc12VkBUlnnqob3Gjxi0dD5b3QFkSi
Yi70TT3bkO1R7Y8RKEfEONe6TmIxnCZHIATSM1FtXXBLBs8IoFL7VZeFZkJ8ROBoX/pPmDOMW3oW
Stg3cQ+QyouLBcOiARNos8Tl2lcPVB84nUkj4mguc4HZmnZdKH2j2C+23bv3XTYVLyXpxmVfg0iZ
dhCOI1gxFN9nV2DLbIYp0LMj6uCE0R2ZYrP+EevwqvsJP99853pRIu4p3wRkp0F/THsD4ZEEsi0R
JZqEP32rVBEjfuD5xkHvW7k6xF3gxucUIA1hhEpN95aI0vjKaRbXPKssW8odzvPGDxlCPgTkcWnf
yox5fIggfDXPeDZDXeKpywrO6oQBTQIP3PJBkgShsrzpJudodlBDGzxhB/XuM3YupCcinvseUOSj
4Sz2EZOF3jYipXCFUcWdvRTl0Ze9D8oInjrTwZpSz6xfzj2pE1IkvQ3wl/aNNmyYleDu7Kfum/Y9
OgX1TBXsaJu3/YwBlEacB5MbPsSlHu3gtiAc4/988S1Iv9hv409Z31JP1yvD3JiNFyOnxUm8Y3dT
8QnX+kRHV9ucIU/6gC0cqleOHoR2PtZmcG0aFBKHOJUoVg6NtG8KI7E/OWrQ7aFIDXAzNW51jf7i
eWBkoNNg/I/sT7M1wZ2r51nGO1BV46PGdd+crNnPr3Ccxu8sczwso065mvhRYsdHmH/RzuL88dZY
ZXA9M6y40H1z4RCpD306Wmh0TbHpqsU9113jb6vRvW4XFwlLDE+xR6iEVsyI2jx3eWPByB5jKYr3
ZmwmdJnWaulyMBDLh46yeI4y7TvN0mzBapBbYM7VsZgAce4bnUBnd9Ius3Zmbzv71pbmSCErC8FB
abbtN24yBAdgBQzYlNbLXe70XdgOc/2t6Wes/QatCoOVgj6Da+3S22oXQbS1ijLL/qJl4NcTz+pp
+cOJxwa2bNb1oE9OXbQDtRl9d0Wrbfb0hzPg5fdh/R/RHWgEP4/wOVj5DolQPHESl84vFqdpKasa
3pc6Sd2BXkVVy4Cvt/Sr/Pnr/CwhYAsz18/Xgs4A3AIv0C+vYwWGGPzAHU/LWI1v2brCe8PCiSCm
0IZWGiNPvxfUlqJRD6X4VzFv8asDaH15ifcIe5rkdPvrn5mqmOKazh5ODmy5fbJuBIRfehCP2BxM
qi/u/dZuafJ2aJqZa72N2U1MZvC0sLsgGsA2wyKUsW48Ko99/6IvWtY1TreW0krTjCnyZTJFuttQ
aXHXdx2PqloucLzA3lK6FJz//P385z+Ik7DJ3Iq/jNiw+4v1YrGdRBagzk5L2qPDgseKm80Eqs3c
jR4FYOtj3LdPf/VF7VUAwujBztSjQe3na7KLotiZ8qDnRePlbJO7zsvhi9nFV6mc27c/f7FfzTkM
91fPFsKTxU9Cdfr5xeLAFhXFA8NJLaAZqRh717mxL009/Iu/6p9vAfxLbENQshE5aOf8+YVE2VtN
3abVKaWsbbhzrCZi4WS0Oh7//C9Cdfv1ZkPCwzEs2CYSXpe/fGhxDknRXdyC8m3Lu05GthTRqJO1
RSiwx20uqLw4QP7jnLdOTu5yNdrOhdbikIUoeR8/dn+NBTR96MZoOeqP/WH3sVf881/1n94TvEpc
WgHCDm+La//6m0IKG7raT095kpjy1PjjcNG15rD0l18HhdJ16fZDB8Ei+/N77xF/bON4xOUecRgA
GSaqdBtHRfG7Vfv/i4L/SqHGyL8i0fn8/ntl8NMwvHVv/y0UnX/7u0joW9QwogCuPjYPS/E/REIp
f3MZIYj1KfsT6su2fnMw1iEsOrjKWWX4YX+XCP3f+AZzkhVd4yBX/6VSx9/9vv8wo62qIEuL5fJU
ko4f8MD4+VKawRXa7oxZiPa6Q7V2MFTNvMNTTTl14Kd7QbULhbPK+ESmRz/5iI0vMxTpO5Es8TWg
1/YLFONs50w1WyQDxu4hGefmSdvBsicvDz1Q5nTeUv94IZgqkrAFbwB3NwcFEOLcdkMyQekLb5th
bNOimsJIDNWhIaJKlDPHqZAa3yiWjLe2wVjcyBj1oDs9Y0G1TgC+3V3UBhaGilFe4xWjnbYN6i3h
hjSscte9dYo83xeu3VHe3PrLqUukfB2QRg6umBjFZeqNhMhlHMZHx87HzZyjpgQBfenuksz34ISx
ROTLmcwTaaacZZdFDZNDSP1M4u0L3cHmNOPOfRdDS7/9+gzQ4VyWfrKbDKv+vIiyEFukRIZxXeJN
50hKkLNtRS/LEAvvvq776Y4DYrYmdKzoZiaK+d0dzfS9iZZp2ziG3JFHFw815d7BxsCXt0Qe2+56
nrxrZxiNowtxfdvjHGqJ+0BF3s1M4r9PvX7pk6UFQ+ume4fT5d7VbbGf4tzceA2Hchufyk2kXEao
kAtRfrHFcuyvp37nWEt6t2DA3FeQrK+irPQuqdmBvrX1lD7IKA5OOtDqRHUWgAAzKTgvz/2Phr0g
s2Cl9FNSKuQGCtDISvuQWmXoM/k8i77K7jDs1VZYRDkRbpIvxnWiEU+xPuCG4o0Ue5M2YtK2KkmA
cFv1NzsfMD/7S21dsVWaHwFTB7jfyGNclOEP5wBn0iUHPEpXhkhvx2IS1IrEOPUwVVn7BuYuHge7
vu5ihlMbr9N8QJ0xRKHNYZIUsOeVz6XrqQu2bsoPI2Z7B4UKSYuVEqGfzAGmoLE1dsCs+02gSvQO
n/pLvcF7WzXHoZU69DvPukKaISTlNBkfeM6FS9KVNDTMnremgswc4InENjQNF0d32WGmXmZBlTXt
p6VdHpvO8baF0TwYIk3xIvGG2UZTPxCHd7C0wKEw5l4b1H2kyxW17u31lKydavDqPNwHI75PPyYW
7PM5hElsWp9R4lw6N2z7EtCI89zyGcCql6V1xhuow1w71GAj9eU3ST7cOqv+h+kmC1FJahiYpMhx
JsSOuG8sOz+0UJWPxN2r/Wh58bnt9bmxPJpUirUnLG3lmV/S5EROZLabpffM8Hu6eGWVP/gBTV2u
EftfKqf9ovss/+rVPt0xrvDuFvDqr9h9qwNCLQcOMmbzMWF0tgucMn2fvQXiYBEnqKeYpzZT4Ylr
4o7ys/ZEvxlyl+0vW1Xa5wVqOW4TA8EeDGw08F2O4iVHRLBxmzwep09j38qjW2p5NCGAbuehfvzD
UvBfHBB+By392YP1l9lLEtFqC9dIHOLMpS1XFh5zCtRNAw6DdN/6ORL31myi0gOQow18qXTIn+yB
VGWuvFeuVGdaPFOeM7QrRNnYUhbwaaRPt5qmJZQyd7eJ1xYnOTTT1yQdBwDjeBE32RDT0R7QEIln
lQwBCYLSz0Oax00EM8veV0O73AkbbHnRMjLP8JZCXx/9ZNWc9c7M1dHAX/gdbZhUpMzHCINHGmwL
Ijq35gCwOiastptFlmJKGdt9KajQ4ACS7voh868zXF5hkFCxwQDCOCS45N55eqzepHY29xYnegZH
owl9Nk3v8sZrDyx5clvaOpccZNRyZVip2JpB3+/FIisR2vh1U2rluzdqFfhFVVygpfo0TlBqNucq
JDCJNcId/XtVZHg02wYDE4Okr2ZZtFzT5pmYxOsQmDcLQ5INVV5HJJnzNOHCcef7xABM4TrjRVb5
DZHQbqth3O7tLj0sXgxOwWeKsa9RD9c6h7K5gayiwOPmkfc0uNLTgGWnyNwSVr8XdXZNaN/fNH7p
bKPKxfiFaXncI8fAmh1okJs21ShqSOLGfDNTAPEa4HvD2+M3l6W3xjpccFk/FZgKr7ps7o8aHOCN
TpICjuJgx1uzH7nZhyjaQe199An6b731Yp7Wy5rZ8PRp+rjWm9jNsYEujBNsw6JsmJuiXm+Pfr1R
xo97hiuu34zrjaTWW4pmWIVVhtsMHj53XLTefOl6G5rrDRl83Jv1epua6w2LDuXdyfUmLiwz+9o1
9RfWVvklWG91ud705Xr7U+XpPXPMKrAffTwceExk6wOjXR8dHc+QqNbxeVofK936gAlMeD+cm8S9
/Hj+4JPkWeQAZWYN5gFlReOtX1GUXnw8vYr1QWatj7R56Xi64aWTz4MUiQj7QCUnDirzI05AfSpV
b12EVZBYi91megP1qGio5IFv48w5TPkyvKoyUucI0PGRw6T91Js+D1hf1eqOUrXutfAigBCwYvo2
nLThwoj/WAaijyUBuFO/kXluwEpQ+O8j5TdHY11MgEfyMtW6xEzrYuN8rDv9ugS1OZGpXf+xMrEv
qLGGoXTZ1GhdyUxEOyOlMZHHBjDnfF3dsnWd89cVTw3LcIaWYF60Nfl6A9iAtXFdJZ2PBdNZ104S
/PGdOcys0cLKxH7qyO+kHwsuKC/juvxYhtXHkmyvq7NYbAj205Jf+o6REfj8ajcUVoH9wNFHKRWu
qsFQzb3fqOgOLG1zTtjwhFMzwOxm8mTvfXdmoBh4RXoWWST2sp69s5X0+hpDbHIwbTGc6blWN0lZ
lK8uFGSYxZSp2KGYPzXYxXC7Nnb0ZFEr+NUSS00rcgtkaW67RxeteJs6E/aTwkoPMrW4x2ZV5rdR
XKh7HOj6fnZdxX6hpp+3wQy45dEKs2I4Gq3ZHSWNfOccTvUxyF3889JoLxQolJeUY91zC4/qmfxG
/V3ZK9180bU4RlDuHuU8irupF+6zFbVsXa1GZdeDynpaCGR2DRSNS7qy7R9VHvnb2lLNs1ub1tYg
7v6cJmTDc/aYgKlksexsa/b2GaCSg8jyZJ2MqZBGmR7gNcrwxuhFzNyljPYJOyjAHj4ZwTqv7HPM
0k+7m+ceIPxQPwsffAvr1AKUPwYvldHJfduL8aGlavrCl9GpGZR8SZVVHsq4S/aQmdpb4fXj7eQV
1ddZohwDqihfCYsEr4FflhfkkPQgtJHSKwrNJoeQjzxNjwiMEClgGUztzmrL0gldhitX+VyMV83k
tGv1VndyFgtjYavrMMvTb4K9VuhV/VWTUG4tWd3KqH5t7IWKL3LZDzFNeXFJfo0Yf/zUZsX0vepN
tfU6Wx8GBDZU/FG01s6bl3JtGE6aBDumUntjtr04HDq7OTeStO3iMP7sRgIlhd9pmp1FdXQzpvgl
pB3Hfunm7sodU+PGqqdjGftgp9L4RmPAPvLI3lkzGnCZle0ROF+3GzqrC7GbVc2uA8qEw9J07eIq
t4feZKY2lAy3x4p5aDLqfU4n+ikZafvAohZXu06XVEh33StaDU/msZZt6CsbuuViuuqx65d5Ozpi
2YlWsccOyunBNjq33FGIExy1xSms9H2SK7NGVc0e5ALppCjH/mL2rGvNaOfHKCCt0fpzeaUb3p6K
a/4Jy5HNFds4N0lPOGWu6SuyeuaSlhKHwV6WI0Ury6FSonixdPSes3gVZfTG/rs/KobNvCvGccBa
OjhxyBAXLy3k9FA7hv1AOdB4Be/cfHRmhoGbzqDHBnl4hvDku6NNMsh0tl6lrT3SsaAXzzR+aKjG
V5aou2fuj/Ys/WY8wiJaHZlj/V4yxjr6opFXg2gWDGEux6mkuqy2KIjp87KLpzJ65AMoeU+RH1Ht
Ov/NF6RsnL5Nbq1YZzRmYWqNe20dGnOpL5hizXOfpuWLmkzMrUkMPdI0pqnZw9nvj9ShapOHkxn8
AIaPqG8YlPfkucOO3caMn8a+SneWX3nOwatShBanMh5IjMSEG7QzHcF30stj9JVXHDCw1g/sM9Lq
Btq7kWyNsmCGwWMgTE5mbxHCg4WfqbtA6+5KBV1xv5pEv5c8ceZNAj6NDt12ndp46Se7LLNd5gif
Ll7LeurlVOy1qJaBr6V9LKMkxW4gYGXUqbmzITVwoBbp0Swp6yWA0Dz0SjFhIzaGY4IX7CEi63o7
Anra+CZAt4EtRtjTA86EROl3lWr9QzXivcfP+oqz/M1r6DLduPDs7+gZ9Y4jnuPjIlMO1BSyn6Xd
EdxozOl6cQT2nGiWoewZzCtYa5vehKNit/6TWFTJQBanuCAutaXtpt8mvWRo0fTx1i3cak/eLgUm
V6k7jr3GIcI/+jigjR6Ua3mhIyrvxsvm6N23W3vPPRofKurO+BjG8il1azpB/i95Z7IcN5Kt6Vcp
6z3KMA+LXnQEEAMZpEiJUjK1gYlSEjPgcMx4+v48lHVbDKpIq03fxd2lkhIxuR8/wz9YfnKHxQDj
EJQedlqOcp+bli6DjkSerJqjE7n+NQ8du8fgGl/Y5AortHHXeX1ylKjvPBn5OEc+El132AAPkT41
3lYSokCi5M7tAAsPhEZsRQlkVAAUFoiNya+DTZplsxPhYYxjNoJHgHCyyYvSWEcBAgm9hOxq0o4V
CjnXHiYNkSFn+8AI3vgU9wGFp9Cdm0Ez44Oz2MW+WCYDpgVWWMIErlVAZDpmZdzceRMII2rT1cS+
V9eyRyeT/aGdCvFRh5QXzmaG21NWexSQq/2Fg65k/6GYE9aZa0Y2VJIrWAE+jun9QGgRWFjVhX/j
dk75eaQHs3f7Wo9wcTIPa2E7x6BdbCTIYx0ZMQHIvIgDjpqlrvE0L6wQ19/51On9vaN3O/JV/VRg
Zhb5pfxDi5uwnez0dly0P2tGWBt8oZ3PFoblSJtIQPENxQvqVt1WmPp8JZgaRYye4KTMdjZFQ4cp
uTtUwAFYGNDTqr6cPmKX6z7o9uoAoOhjnmD2NjLu4ndEKc6qE6/LNSIZcrbMfT3wer8OjnDnSRZ7
XpBA23if1kfrsf2mPbYfp9vuHtBz/QFPyrcrxDPT/uKKiDNB70aagm6Nd9F5m8huK6hK8X50/fip
bDCohZCYL7eISazmljAmruUCOglYU5E+Gc4KrdCOi+fVcGZrg79mvMO0aYFK6BHOojW2eIEmMHN9
DxFP+6PrhfvAk9Jtc2vootsCTYACm9hFHua2aU9WJeHv1isYZjOjRUIuu3E9/+Mwr8xh2ftkekBc
UB1sd9i3t9coJ65fXch3WKHG5XFsHX/fL6X2GTSVPA19XdynyG9fm8rQ93okGn1KA4Y/9oRxblii
GRHCR5FfoLKoFkpllj9RrC/A0i/mci8Rj7QzbeWNgMozTVUgmf7FZ+xAMZKZtNp+6X37qi6yY2/G
fuQsWhCZCuvPvNq5g9anGRsjwHvbyQZnPyKc+2fnp+j/ycZLfizjMF3BrkTHxjc6RglW8Eg0wprb
F6chq7to0KEyELEnrMd6mE6VJgraKbmF6w3ow4Pek+kqHKXhhW6ieVedn9RN1C/cFRqwI+E8Xutv
ch3wXmdWnIKvUz1EDL5oJ+bn1uJ6bjPa55YjBlVosak+5HkV/n/r8KsL/Ypb//vC/53wctDdYE0h
Xf/71v3/qX98q77V/wBj/o/b7Hvz9E3+49iV/LH7Fer7X7/pb7SvhbspMyUXsj3YXNbZv9C+gflP
evsomOOswEAGrZT/Qvsa1j/5P7AkAALbUPgUBvfvVj4QdQddTDr5UJjJAt3/CO1rvCQkIHnEiJjh
n4UKAKpsQIhfRrCuw5+yyWa5T9E52tB0eqoF293yqEfTWArEmMvn3oVMvAbI5xmdUnrUjG076psl
axRhiCM6nidnG0/Zl5Hu8k8uw7/dnYYaV/8S8tQtIuiiBw7DDQD4wcUtWmPsQKtK5N5Hg2yjkT/Q
TG2JZWlwYtd+s635lqoEGX16EoUL4/mXr/ybrty/uQEG98gyIKHjqHf4CzzALAzh48+MVCJgY6wt
cbAURkkfHKhI2gosBeM4RmGjvxpSQD25wX28fQsv57Pnr4Q4FTMX22EaxBzn5R10dmbKkp7UXg7J
sgkM72FIndusrd+ZdF8eL+d3jTwDl1HsCPNSQMRd465flqbd183YHPqkD3Z0Ch+bFkflYAkgF7kx
HpMuMiLjNAVbL9brE/pF9w4cPdqmvhZZmhV/Iw2aVOKtf7TQNwZJqkOncWZYcjU4YaRusb8S8NBJ
nj2Q2UJQf6G65VE4o3dq3mFIXrL+eJFL6/7Zxd1Rl50f2lkbXyU1msWaKZY9IOv0Zok/r5PNaq3W
B1Cezs6ep/l27opnw1oRah3Lp1qr/LCU8e3qB3+BBv2IIeU7Z4ga0r5cpGwJqnvoH7aONs1F49Zb
a73EmEXsHYuTI5uXP/M4Dn2bRkJsmnicphjTee0Y7N5eGWc+yMsL2zSEOWDBJ5zDyMulUdGmEB3D
gb0PRhYidZkfPX/tD6aJ3WhidV2YKd/SRprOdbWwoesuRxqWbHQHptCMyjTZDX5H38RjTzF3ZI4V
o5jUtNOyL/OYMwdBIFz2tNqM3rn3i3OX1Wa7jDCRDNNdhXG4WNb6ALF/8VJEhg2zRrjFca4TZcZq
jcHHchqaqPD6ct/HfXULzO84WsZxKpKrocSaI0Y97WcAsmdQ+CfELOcNrGfsXTUeGoyEBfaSTjgA
6+9v3/frb227wAOw+CEgga/h1Pg1HvRYnely5LYnMOMbG0olNVJQ/HzR0hXBth0Yo2hI1L23P1+t
Mq6sxsLIvtM2uPTxGEx6jCj5lPt47MR2BHy8CbK+C99+PpVDXiwpZFpgNPlkmgqF8vL56hKeutaW
5T5dvHrvyba4knH69PZFfPt1XEfJTXl1kyeBFboUY2oqiZwxYMZ9Y5bPsRdTILodlvRJbdELtdnk
AUrnYTz2fVQba3FVOeWzgZrZvaB4cOoh5dxZ8OG1x2Bb9Y4WMVzWD2h6C1jdTN8kpc8WZOOD5mrL
jln2rTkv2FLSbAqLWYlzKM9hDRZ7BG3YjEhU9/pMfHOM2dxmbaBFTcZf61JHtcG5tRySM9uDf2+3
vo8Ks0bvdOW/2nnWDgC6VCmW4UUMUH6TBsLGbrP7Mvd+tzFp+qnU7gnrkicnt+4rtKauYoHJJ3ad
z9KEHtOBUtkA/TxouA9uBxoNu7LJnmUCjhhMNnpNFjOuAoXnjW+wvmvkDOielk/uyBq0i+RzuwIx
HssAt1a05Wkgc9/WfZ0F2mFKR5gtZv9owFXdTip6L9jB/SFmTBhtTYKGRumAdJ+LlUFufzP0hbBs
4gFeTtlTl8z4D7atuU1cJgqZiTqJVHrNAHk+jg040TxbOYhXF15CmT8bKQ89Jhg4VxX3m/T9R2kW
f2GuOW4nqzwl0zRuGbYgmjOILio4QEjz6VhUUnv0dHyn7RiTZSRF/RAfHwYPdpfuiGX1Hs/oJ8vm
czitCxWi4wTG5BsNf7s6OaX4lBvBQ9tB9WkH2Yf0VGkcg4DiYBkxf7T4NHUnoYLDzajE8IEEYx97
9ZPUO3lEzMdGp7vsomDma2LCKrayzWlglu4Oq8BnsMvmxm3H67anl1EVz6WHZ/WMlECY2DxoN1VA
xa2b2FLz3xpLaFP3bgswyFv0C9ESsewCMX9kJ2LBOm/UkYlhpsAUm0stY/GsJRorli8L6vP5bO1Q
6K3zZaRXyBen+2ji5xPOcfLMdJpFkBKtdXTNQi1tTvTj8k1acFKjEfpkNVX5YYDYCEFQ8z91Zrlb
8/SJwrI5oGour93Ye9DpctC98I2Tm0N+On8YMoPbzpV9VBgcHue1u0wsGx2uE2xe3JZFmj35MTmj
k1j3ll8GqqZ78vESx+w0ezJ6tsZ54cqV+47rGSUeu46Myt0vALBFQCKTtnrxcwtUrDBAjffwQpFA
HEk+ITavN/XMxxrgLW9Gjd/XVHSn/JQVxLCwpmvEdhFDA0sDjscJ4LUWoSOPGJPPom367Ol849wu
WcxQr7scwvseEJy8Np2h+wOqDJbjvU68FjNbzUvFTRMwsM9Gvp23BEW0tt7RcFG4caCc0a7H8zSf
x1Mz0SzOizgHewEMlpL0WetUwPIc/g3PwdItfn7gSnfuMXd+bAT7yp3z59blruM2fzqHi8ErnvuZ
PNofiQR1DiQ071zaqCUniHCp06XBLHqYeIkUA+RDK/kUWbK3GR3jgGVLfirBHIdAInzEw1EVd1fx
6JjN6Xw6ITMJTynhDTAGiq9MN39e9Di+M3OkCUmStpm7Qh4Hv7NzZjMknv6olVOxZbJyUSHBn7XL
Pncd+9jW+L0jsbZAWTFEdX4vvfKpJ79S4WypeRF00W7PQWlwCC9wlh9z4PlhNri3ZuOuB6w276l3
6n1msFWQrn2C2ZRvfQjcm3Lk456ribPRuptZGo0eFmvj3Z6fcFqKZ7UlwJPfq6MAPbh7KOPELfUN
hBncZpUGX7FG16qYTtj9MWqp1bJBD2YTm3TJG0M+6rltnByZPxciKSO5slSkzmI8RzrfJpg4iP43
C4hqG4GFiGgyfeh8GsczynJMuzszmrSVf+VDYywLukq9+jroRzBmXBvsGDCsd3L24SzW+eocibNZ
JWLgRMMJSR12MGnWsvoPHsYgjIrQOuFO/HnXzfzU7/gAQzbgKN0MSFUWVXbbMC0MfUdw/HSYvbCG
+fXqXLEKbqpTyXPhOveGjCOQQMveihXXb2HzqhVGa4YEWZCmE2l248r7mhoWnQwIPKVgWVUj0Qft
3npvBSQU6ut2uXzM0BbbeClRnyoIYj7auJR+VAXn+Fuq6AiLq97XhYEOLySUQ4uoUKTOOBlwgSRl
VTsDG8hbi5PrctdmS7jJhVGE53R4yPIyGiZwJPhRL58RVW4OXsXutlKSK1rPT+e1UvfVU+6nz/Sd
HmI9XzgwZLsZR161Om1gg3Ew9myBWPbFDYo/Rehqrg45CgExu8exyDHpuAyibneo/yR8W5ndThlv
1TFUfo70Qt626aEUDQfe0re3RMn2OrNTgMxTbSGBVbnYLKVzSJsKcZhh8qOmAZGet71N43daAFyk
jn6QYk2eUm8elLeIne1GQ4wokGXATT2al9mcPTdt80hvu8fBvK2+a0GxfrLgRVzrNd7TiYCpVLf0
rTU/g9dhGI/ghDOUI5eajNjKwhQ2bmhZK1rFZbtDk5CTtklUaiDG5igdTEOMoeq307qYW3tCqosB
aHP0VQFXpOTJ7SpvLSOlZ2vPxhXzx6dBK+cw98xuOxZoCJnTijTOpK/XK5bTG1ET7FWZ13hQylIo
TiHHe7djWpoeAq1qbzMGeqEyjMDqo+wjxwan1w0weOYysclRWoRXq4KTF0v3cDTlX/lKwtaPjtgo
5+KDHguYbx4WaEH7iN2utwkGAVzcQhiO0TauJb7V7YUhUfDI8edJFRyq7vlltjHwu1H12WSGMezk
4FyVmJknZTL9VaBDdADAF4fTHKdIuLjf8UyO8mT5PgBU3KC0RdDS9A4JPCYdWtuXW1YDiLKizjYg
pnFUthssDgAbupD7LHgnKWYMHdDvEZkPkuc7baLZLwkADDF2CVoNkZ/wTZP0RpvkddYQf+1x+mzo
05VElXzjZ5UglONP7bL4cHBm1jEbZlQM2jenJ+rmrWEd+9W+T9Am2uRSP0nNKjDSI2Tq+dCFMjO0
QwskIuzmil2rKp8VtNhGXwlL2ZA9G3MTMAAmfzJiIk1Tp8tnyHet+sIrIxdOILt24+cpVzMIwy+/
1O1gQ5fTH0ekIHkv3WPN3GJTFa38nqyoeXASD9Hqev2+aEiCoQmuzL7ImHRqOJqPmkngUnEcI+ST
pXPOJQQHSHw9uFDENAYh+VeqoncCkjvPYpv6GG9zyBj31gx3EiUi+DcV67ZRS5SCec+09ikYB0jV
9XifQkOMMF6WsMhGgiZHgbrP0dfvDboPewytKQs5rTcwOp8GI33ClOJRh9C9HR39vlvnfNPr0CQn
uqxXhpE2m0wHCC285A6yIHQ34ysFZLvTRwdJGt2Unwet+DPnTEt6HGbMJbiaEIPemBNaaPnE3fhk
VXhi92TXKpyufbXeFAMn3uj3DA0d/8HKiiexVCcSjPluhfhBFmjdCEleoxnBycgzl7oR2GlvThht
IIQUmFM0gpNl3l7yrJl0b6Gvp3e6NMSfmc67r0mTI6PwjqXNChOYWx0YlkFgn3mnVTnxnunZf2ms
Wl6D6poeqhbWUi9ZbqZqXmXJsmVsmW4Xn7gWd+Q5BUqwtxo6jUrmRgXpimqFwSe5d9evPCw5poka
177OIECg2g5gyNjH+tAdjSB/rvH+TjjtpeQc6mp8wizu83yi96ABOCPyp1at1YRlchvbDlUeOQHF
tRnl1qJFGjcMxZ0zs14aUHeqallnGkSe6xQh5uePTcXRAxVx+pAIthTsGj42flX7fljiq4XOJBKG
5fyhcPviYzuMCPvpEEMTfdyCkiG7o6IHi8CalH1TA8y1SKPsxQ9RjDdOieAypckanlNrhcHtpT9k
NsM98/gFfjA426AZmM9prKYACvI3pHT5LbJ6xstJf6risT6hufh0Xv3Um7Dn8+yKYvWZJgRPVbof
/Tnbo+15X8OyP3QxJ1cutL9Uo8qx1/YwJMF444ADAUyszsCE9TlAXt525FAEhUTcy6BWnJ0AtKah
5VsTz6wlI4zRjCyiyjPh/Dr9lTYgIzcKgVQBwn92y+WhtJOv2iRYmWZ+KOUIrtH2EF1IJyNEAyDY
sdo54gY+0Vjb9+ezN5jZp6kdP7xd+L/uODNiwSTas3wPEoh+0SkbzEEXaQNQy1avSZVUds9De93M
YM+x77OE9ff2Jc+0ksuOBm1NxjtMtRBWUR2dXzq4Yz56I7JZmMHV1LmFRY/Y6fvHVtCHzPVq3a2a
UfDiWFj9WsLmNWHaMy794rR/QOt70P3MIGxQW6vMZvB0LYLh9VCMDJLNGfsE6LYHs5TY90x6vRWT
wq4q0za/J+fuk8/n3um5LENt9EfWV+mzO/fj1undewMUZzhpqOiZMM+vXDFXp1kzyCFHljyTz2Db
W4Qt6QGp0XowXJ2mY6ik6r7BsJi8+T9yLZbXdQfUyU5U4pnij+dSZodO4sdHMAHvORgYv+veIJGj
mx7dRygzF02wvMzQw2Nz7uOOMtb3pviqG2iCuCZ5XlU4X7JzrGd0sC0Gdji+XsE7n/U3fTjIBzT2
4CMwvrlsH1q+3zqwAoZ97kEa68w1PXSS1AyAq7KkyOUW4Ly+Ra/BeqdDdqGRohry0OqUDhBkJjR6
zn30XxYUwcQYsiLAE62dR4QldC/EFMb4mE1uFaIzK74Oeh5HGL01SBLkd81YjZ8CYe4XazYe317d
qkt6sbjpjyJax3hCN0i8Xy5uq+51yk34711s+VHZLn7Uwn6OjLJ5mDs5boB6T2E9yfKQgYo5vH31
3zQLmRNwA6jun0dZL69e8YRWX2v9vsWWLixo6GyRzuveGQL9JmjQZUbqzsHI4PWYitPURNHdQTTd
yOztAA4olPn8FVD7bReUfy59mb1zReN3DwaFjFWEuDNzH9W8/uUTt7VMSEvAlSRZ3l3HPQ3zrLfl
kf1JK2fyH1KOT1Qz6J6ZbvJUzeWCH4khoHbDTijH7Mdafnn7Xb/ktP1cdcwRXRBPsDxfhU6hlTIL
dMGCL/KvjXCWv34mvwVz8gY00Dtgg7PSz8uVBVMPg2W6/n6gBpEvX8Fgepob10W39zPvVsI8wkHQ
qaMmxl1LJ2veGKP7zS7zz0KvjqXufZaZq23GbEKRp/jR+yB3Vydb3xFIV1PZiwUPh81E6ojBKVpq
lxJZlj+LBaxOt6+CkT5NSfLstuz7Qa85Mk0TVxV86GiS/WH1Quy6hk+kpRUtXa15BFJDY4o8DkiR
iRxfUy8kGdYtpmxygxDcdzwLnV6fw9UmBem9o9VZ9yY5DgJ5QoHP8kjrkwjMYY7BY5Li/cdsSU0d
C1dPgK6V+dZWBkig8KmtdagbJXCVrR5rCE6rVpYa251PmXzV5fHtFWK+fjdqkgxfzHJRN3Mv57mB
Mc7A9XSxT2LKhcVBChbUEuqXU0VfzIPDvqQWMql9hSr2OOrnx6S1urXLtiEh9GjVwh/arjA7roQ+
wAbVmRKNKm9G4mPddVWy3tCSKDYIN5qbpHr3tEav6vL7eg4CbYofCgTZ0dUz/rLz6GUQdCXJJkkp
kjaBr4X01KZN7cnHwXRA+rjVCaajBMSKRL5WZjuJaOY7p8vrmStaXAi6mSaTe4A2F2NnBF0tMXpJ
u0d/78qceDGArO6zenTfuZD5OtIwOoTlC8AZxBTM8JfPyxQkbk00LfZxTVcwJwkxkKLatV5fP5dr
R4fDoyuFhD1V0Tw0G8RzuJkhWLYxuJlwEumTSQkPUN48eRX1XkEJyPstokbVjLiyPtHfPkmL2byF
5M9Bi6ld3l54v/toDPAYgMIKdJxXk2P0UKB3rKnYI/tohGaJFi9mjWJbgSfdzBWqUSh//1D10lLQ
fkKn+RmGyTsR63WAxHnFYZ5omZb9+pjAcqbzhGGIvW43f1nBAvPBdLlYKbHWXN67mvk6B/JgYmLj
hJSbAQ/i8uRtjN7XXVMwv5ySXSGaJVRjyRUM9jZAHoQGLgn12jPkMH07+VCtzSOwyuLGrUjubT15
Er6x3CA3gxw1hTcME0xebTwbMTnrxhsEK98xcnl9jnLHjhoUey4R/RJIIFHRr7qZrYWIC0JsnehD
zLMKkEnUT7RR9RDZm3eGlr/JvrkaK0KH+EDYvtxJKKhDg2hNsPg5jc22QYd108/mKUcU/pBWPf3U
pK6oaIdjR3vqOrBoVKqeIf12LcKGUg+zmhZCzKAo7IuxoxFqGVe0VoxdS2opLErM1KXstpz+0YTD
RD5KG6A2KJxMxs+73lPRLHPo16rxiw1i/b6gotpWjZUebKzR9knRpdsMzY2yNVe0VhnqwVDzN7i0
IGLgqcwa1Zc9xqjAv6ni5ok+yXm20ZQ2Il9l8F1Vwm7Wc7lZZ0IRf4V7Om+F6KbdurIM395xvw0b
rmUD4GEmrIPZeBk2hL9mqbQJG8nSp3dFxRjToJaAfGv3GxrLDWcgRW4WmGD1E7rZ8D2jekK6bRpM
RGxdOV15Cz2ic6yvsOs8Zksm6Jl2wgn73vzzPNq0hRGA+ankFdxF6zbN+QhvP8nrBNYnvpK8gjjR
4epfxHuZ2Ixggc/uazDhGySf6rDy1Jaw0/Ea3ZlqG/hr9ScK9l5oeWPxzpl5Ziu/THOgbXs4uiC8
eKY1v3yRgT8XwYSE9V4vmaI1EA/ujIJ+v1/SCbfawP5SC6faIjVdHNHC18PC5oREyVYQlPkvp6jb
cIAbGSYry5Szi4mSxwDIXeyvujHAc2gekWDKUCFj/kBrw9Do86GtAvQ3lY+OUNMAhyZ7TlNyrwPX
D4EZ085dRXYvgcd+0UsnFHpwkiP+zw4cq92iMC9VAhQ9CRh6oDr+l42M8r72AdgUKIJv3/5Iv8ks
fJPs2zfQ7lUGnuoU++VURiOuqPMpbfaQN2kLMSCobDUSNpgIiYxtiMvYtIGSiFwxTGGUFej7ZF8Y
HiBYo8Ywq46tsZCBteW0vi9VfGvdBzvHbDzuxZ81E/0wWZhFeHq17N+++9dxzzddMgr2PT51r2qk
odcESj1Js8eKcG/EzBdVqCgW2pHnblQZV+9EvVfJM/Y9xAGLogyYAwe7uqVf3lcKY3GRBX0OWtsC
Vwp40pma3J9nMd358w4MhUbiC0gOQCODGgOOPZh+q5mHSLayiBzALLCviDlvv4/Lg/J8c1AMLfab
Qg2pn/9yc+6CW4gGZx2pyNaiNcg9IEDHFIDvVKq38h9fTm1xkEoWgqLmq2OnEE7HILIAo69WrVed
ANQTkTrWDrXje/0e/zILRlzHJqKA6ATIhpDpxVpN5ci0UWbpPk1T5xRkI/LVtvTgZ0LYkAVy0hPW
dBGOHZwZpKGHzEH40TC0+tZubO+Pya6Cu3wcDq41fOhcTDBaF+6kPcFfmtijIa2O7rr0Rb0PpgUz
z77OTlBn0RgZK6abeGbvuoxfno3wQphd3+MqkB/h/Rg7zOHaUGvMKswx9jhQw9jpFl7GFNqJk291
/OKOczzt6Ei2kUxae1/hyXsFlkNjolJ86BYd+hRwMPivFu/QkNnJbbU8jPMi+VBTJ+/WURvDsvb9
cEj5QWpqT4ZC2xlTi8YcidquKuMcqxMqNchzI21DDBQGcu51kzGnDuuiQizVIR5g+RPk8ETbelcL
GwfYXI5QPdFYoGUVW3vLa/0DtjvZCTYEjjzaJ9HbH5IUJq5Gd/jad7WVXsxqfB3QTNtDDHbe2WjW
ZaLumT5JGG5uFMSuTr3+ci0jRopMRMkpD4LCP5zrHpweeIhOZ7JNLoVUmP5BtG29j8WkKJuLHZlC
fUDUvxH0613mFwN5vScRUc3K9Htp5nARgR5icDThXMQCihbNz0OfABliTlLvGCLYUBJ42761ag84
K9mnQP36vOk/oLvw4HigTabZBUkCxykaZFUfYBH573R/LosHYH9sKHYweQyBRr9Y6kROBHDawt+l
ct3LFI4+k9i3d+9l8DxfwgNhiCg1zmdK4OTXYEEV5tAISHwAA7kIm5Fe6IgiY1iIFTBID5ll0bT3
qqLLpICLEjvhvdJhV2HjIkIhweDmbqpIiXDgIoZfcitWrNiRoTAADDDS09DpOjbYZWztvujeaWu9
6m96FuccaDsSeJqbdFxePvTSVuWYV423G1yhMZfPFQHFWsM8VxeMneAooFHuiXYPtB2KPX5F4+e3
3/sZAfdrYnK+B/rVJrWMEm+5KEHZNoj0SA2+p1to4bi03aGyLUkhriP+IMcMp/pK777hDxDf8iLt
22YGdVr3pv9Jg2ITpqMnt91k57sBV7dHvTN5lW1HdpeKXVWk8uO0LN3RkR6P06feqW1t9+SJqf1i
JqAS8L6BKTsF/Z3loXmVjlr5TvLlmLzHF89IAstAACcdiy4yZ/PFe8561245QncDu+o0WXLe6SIx
tsHYjFfnhwiGtLzTp8Q7dSk/YPAYI1SgryEs3ny7koKFFr2IrZXGySFIUj/0mlxjX+vdcV7NZwEW
44BgMxAyf1zDLLHuC7OyIiGz8Qql2+6A84UEAQB/xZ3heTlOF2EdBrd/dduoRDsNhA/UxrGpEcUS
5hrK2NkkIoW/KdvuduZf7oQ7ArFIk4+LhnyJG0/l3bKKL6vMLYLQcOVMiAXANEXeuk3HGzPz+ket
qX+8vWSUDPir10lHHEylRyvYuqy1BL7O+GYD0EgKSe9k0OTWy8cTTkSfoN0iWzLYxm7t4dxl7hJv
TTpe29wR/gHCCPRAXO22BfPlbRmwzfJ6TK/h/Onf2iWHQrsG6zW/xUUBAcHKWbPrA42kAZ2P1N0X
+vh9zUVwTZUHbbIHsuf0HcJ/Zgs9Vppyq8GFQXp62MF/f0DsUobFKv/jzEYVRIZn07llA7/KbJY5
Sxm08QLG0nkGMu/fqQ8uB8RUJiMZ3+lFnvlWF8vXQrKLo5CeQ+BdInKrgYaLPvSECTBB6Ad3wSPo
qPRa4BcFG6uad5Ye57ep26fXpi/ZtVJxoCdjDeexJQ31EX9kPvXHGMSnKXFv4hUHCgOoyuxeLQky
Su3C4hxzcJv83a0gsQm1gJcr8REKzYklSe753HTtiogEiDSjXce/DOSBDoPFhxRUNqe8092oSKxk
l4Lr/jxhkfeRqTVqimY63ossWyFOAjbAmow+jbu2EeZI4w2IpODIWPG+h+QB6X1h+a/BcFNhTXmS
UARuJp3YghFtsevU7TCDK1U2OX52UC4Ou5FYqaU4bW0d08t3TduzlHotvzX1Rkdop9a/WjGsdpC4
zGTTtNF2gazonY4JpmK8yA3Cx26U0tAgjaJJtr5ztP1muygfCOsMqlah/mX06Vy3LLB1cpVWq9oI
vD8pHCJsYyMH5TT5O1WUsgm42J8GHSHOEyQiOF4ufaxz7DRcnsPZGSOppQ+D5qs5T4xo2VYx+Z0P
H7fx+30/zdrO0ioNmFibXqOD6x8W5LXDPI0hjpVN9RmLKsBHGYdCsUKx3vgOWlDmJAibkMdCCXQz
1CURDKGaHKckP0dS1keCRQ77ecE20DDtT9NoPdqaga1f4H2CJvyDSnzYCEaZ11WveYcESNFNUmf+
XU+1gxot4hTBWNIswocFwaYZsx06V3ubgfSOsTlheOSSc4Anztuh7fWnYsQHIp0Ui0LduWThuNBO
pYbez66sIOyOgusBmwuOYI78Q7o67TvXM14nlpRtTuBS8QJT95CyfLk4fOBtrYn1zQ4ckxVlC8hQ
A5POU1YxiEJlO72eAzuLks5FKGqQB9nxQdyitaKm4vV6U80oYMKkZqZy3gYDB5U+skv0xpaAErAA
Fi2PkrmN/Fh1hGunVoe7E0tOnqy8c+rm26I+VFI7MYhr9qtrlN/AL7YRygqE9ybTwoTe5ANaKihF
uv5NianhjinDc9sgaLZOznPhld/MlHvX9H7eLTAIr+lrmZExzDRWGomMNGHC0Ij856NVFKRa0k/S
RxBlVhTgrHhvAPIFI0IgQqLF36fs3usmLfXrqcdtqXHVaVoVgMEFeQnKixy1FSadugpzi0noldWw
PNUrK6gYCRFrywItpOwOoOI5ewoWdleI9kuWoTvJe7OiUnJDAgHxkI7LGgYacjXr0s5//7QkVGTL
oO2kp1HNNyBDwsFEZn1mzo+YN78hT83uaGeoA0lyHtBhE/lAP6+8xLk7pr3u32CIGdAd5o9Bn/iH
ziO4oXDPd0rIIOo46MOuAfwN5rvfy6STt5kBiqhGcoSdx2NqaMZgELGuoRgNCJ5L4+7hKAVHs8p4
dyVU13J1P7uL970Cr7stSts8EtjGE5waKyL4s4odCMRoTZGyZKTR50gZuLw+kKZcQWOfiYBMJ614
/2lg9RTtfI7z7vqfTOk08GemY//vCZ2HrPr2Pf1W/uNOfvvxV5f+yuL8+x//5HB6wT91HKaZAdNK
IASpY2L6q+v/9//ynH+iMurbho6ZC5MA9ZN/WQZZ/yQpYHZE4u1DcnEJH39zOLEMgi0Gz9iinIIA
w4/+ZZx09zO5+Gnm9P+8nn6lL1sX8zKboZEJ54x9jj8Md3NxiMVe7uEGv8T7DJW6FFx4A7NBiLpO
gUnWAttvuoFTBfujqx/LuUR3q2mlvEVvJQOiG9fDdb+OSL1X6RCi21deB6OV0PDExeyEkHoN/6+U
yB9MrGnXYrIa9aDJ4k2/rMXHIO0WNn0vpRdZKVLPxxrEhnvsdM26mpwFKxUOGaD/A9ior798r79f
xa+PftkDB/ihGFjIbsJipXkcXJSmU16bcWxb/l6jjgF1mrvfZTLiQNI6tU/bWnoJI685Qdi6rhlZ
Us43YZoK7b6ciuXJ9VYho9J20mjBBQUbCl3Y323wlkj7BfpAXExXW0N4q0bZX3cHho90i/nbjetf
oSZhQ+dGfFt7J02gNfYyT7hU2DQvHmzRelv3ybz3hN5PAYg4ryqsT5o/f0XQHQFKzEdh7CUIo8iB
Z8SuByeNcUbippUCYQctcaQRwY9sONrXGBl808GOT6nkFNaQoLKIco7XTgd7Lo/tWVTHHCT4RwTL
lN4OpjtXZomgCLH5e6s0eSylzjMrnR6QOC0QabR7AqNLr8yzoE+ntH0KWVhIQCjBH3rAfcT6MOEF
F3k4uigDOcGMRpA3BV9hLNRfF1RWdpPSEqIcG26dZGlvS6U0BCqt2jdKfQixq/jI8RLfLVU2fuSP
3g76e/aYG1Z6NY8TJwNleLQqXSOIRCuH0WSdTKV6RCXYY4Jg9/Eu6VFFQnIAgaRJaSVx29PWUvpJ
xf+l7kyWI0eyJfsr/QN4gtEAbOGzO51kcCY3kCAjAjNgBsAwff07iC6RzoqqrpS36EUvalWZ6YQP
gF29qkdXkhKfoNjznFx2GOkALdGlle3aLm5fetuzSFGG8iVf1T1V1u4v3FAJq6miuOiV4TQxX14k
5Vpio1fGEw4t+46npPGITdhe9agVBrVyoajYnV6E0YgXz2/qe7a+7X2wkqSYE6wjXvH0Jl45U/bg
Un8ZbPvh9yxLhFQFuOMifyVU2eM4snyCWjWMtVZELpjQAdnVfCIaC/dKumK9Q1RnpV+ljWV/4vuL
nzBtAMeKy+e0z0fA6ou3orO6pfqgRXm8Lo7d3yy/GVu4Yy/kjMQNAEBUsJXF5f/GcpERcvatBVyF
tT/cLkKQchUL4rtupXoJfwV8UZcwA0kUWM9cB6BRCwmMUr/iXrM7uAqsqwBdaro+EkeeJ1Stb6lV
26dSxXih/ROwPGgK9d1s070R6kiNZUX5znydOmEccnxm+Bj9aoO0fg/QMtglonX37LPV0Ums9BsY
TuNXQNHA1zDnjLGsYpoRn4I7ZGsfQOnhIFrCJNKp46QRd0B3S4AouW/TPLkN2pT7JyTQhRtcasLF
wDJ/O9Ps/DzRNXmgKXQ61yBI00jaasYiPQScuGdwgFajHgZfwWBj4fPhjcLEkbMCxIwWtZWjM95r
MyyffZuEqlVaPTUxo5huFaBq44gru8YCrBzMg2Yo4TqExtyP28JS/hO4R++uo8k43k7NEv7I2tRZ
GWVWQUbDDNqzgdlz39mUzus2Zwgt6Z7GhJUEn6PMYduCX+oJw9qZxCxcEdyXPbCqJqbVIcZHn23x
pQOvos+KD3Y2KDmhDmTYW5Xy22jhUPTNF/wiIpgzFLWYwa+lKYkaBxQ5zwVgD3rGfbCSSPG3JjaM
OEzVhg13X0dxGQTU5OrpUpWWhAVpTKfYw8Ta11V1kFKmOKWrVRjXdk/4J3W3rJPA3U2NxsYNhPfq
2V1+cijCveZJZb+mjXBvadcKHmrqO6uo7VJwjzjdfxJ9tO+ncvS+hlIP91k3Z88AGvvH2CF9wzFZ
+6ceCiur9daYtpXpZneCbE8QZVnq3ArD0cfWUMU141macd+wxdqZYnv3FauRs4xlddvrgfIVOfrt
59QObybB9S32lDndFIwSe/Lv1oGu2fTJT7jwnGPBqTVkAtIrFwNtWwGVG7Kja8EpXOOesJBzYlHt
PlZ5I+7ZK3gbtmZ8P6qseWKkSLKoMdvyxH4778GkwtJHg0OGTiyJxSxElLwKSUeaGMbwGFMw9jmF
i/5ymlryHi+A6qOZH9p+HGnpiIRIsMskFm/j7GcUZ+e841CkRHb2hSwuYxsY51AN47HKp+mcI/r+
rnCAkK5EgjHXMN9Zqd8vsIqfaNCsNlNjlAfaIrJzuligS0Y3EN/S2S7o2hTxFme0R6Yc2Mln4g3J
h9R9t2NPVO7CpogP/COfJs0bhAJtb9dXtbjYMuTLbxD75ohiZt+IISuYWHBusFH6MWHRWbj3GZcR
07K08QThsUaKtRXtp2mv26u+wfrKPdExWJgScgsyarnRbsy3pivc8zB3+uo5GZtKy9e7kfob/mV/
QeZICy6gZr5FXZ5Yv5H4oM72HJrur2oMP2fWcwceYCChwripT37rBfzaR5kQ21PJQ1o5M4gKrzqr
uDBfQNYwCzbVi+VK+w2gogbnVsrX0fPy17gzW8IpymGuQZwc+uWjDs0XR5QMR3nuiZPnNldbjHd5
6GOf6SbNenBCw6FMjyxbmXbNzhwmdqk6bIR5aaUrTwE7KnxmhXem39Q5Lr3Md1brze+ZwffUBJxx
mUaDwEMq4i+7pawtIYI3bvwG9xq92JOOxkkvmyl1f2idxofQVcZeWLO9Gt2zi5ztZL7o2mgehDHY
TxiQu2mTNVP/cyhkTC6m6IKbWtXcbYbEyR9rObLOXah8iPKqqCBEufLALO1tQ4TCgV+iJ7KtH7aC
/+qQfS/Zs0SxL/FbETzj99Nx7UMZn0hs5xea4IARcKFzlOUG/WZDorD7d+mxbv1lN1LneoB9Pb3a
sUNU2ihmUNOhfaD8uowms/TfKk642S5e5vBKwmzee3Rd73Hy+h+pygAqDoQbyOPC867KmV9tO5ti
79RUlkWy6U552b3js70uvvlrLUal/ji2vveD4d+FKo5aXz51he9iAiT5+GAn7VwdRrS1H7mz8DNI
g5eqRwgwNM/2xSbvPA7teAhMhlNMedPB1IL101SaL30yKS+KZ27Fqh1abklDT7zYlt+kH2Nk5FHC
95sNX//E/LE8CaklCWIz0Bsw1zdmkRI5a7jm+7Ju7Gse1nFkxKiLjpvY3/SI6L4lFBewvvRD4xHP
jnPvWPX4yy0+427BLCwn8k7Jkoo7Cn/cY5sVHIuM+loFJHxMJbZtV8Y+uYb8IDIow6Ak8EFPnbGt
PLDLVZnvqc/tiRjMZb2hEdtiQo5voF4utxwIL71NF5yp34Lio1ke5jTZ2G5vUTlu579yL7ktiqpG
lJPmN9+L1TvfLx5eYu7vRnI/lzKt5Zs5DDTCZ6VcafA8Z3Fh+VS7e934LKrQeY+hgL2yRFKb3uzc
E6b5/MyTIL0RZWyA5s5BpMVltauNjkNFnpz6NodZ7WcAzSlS+5blUjwQlp0/PJz/kUGs69QuDP1L
DpEV5q9XHoOgpeiR3f70prnlbWTdWM7aV5MeE9fDFJvNauda+UJJUDg92jqGEGI0gDhL391Ta5If
XZpzIgjdKCVlPO/Yrk2QXz1gepQ3CkRSBOR7D5zkyVUQI5MVQlvYFrXnGSe/we69TRtqdYQ1EpIH
LFM6IjPwbxnpnD1/g71VSbXsgKzmb2qY6R3upyTZ1Fn1kFDBRIy6MWAGrA/cgJa0Ax6i5xKa8blw
O30oYsmBbDV+avYIzZYV5FMIlW+3aNmcc+4ZQ9TNpdx5WePbm740Ruo5u4JfYFGb3LCXlpw/hYQk
LliibPqw4t8YelJec1w7L3OddZAyFv9Lwn04pgV3iJiGwm3Xi5mfSlYda9vmb67rNrKCIo9Rvbib
jaMa4V8DeNNFfLGtOL6SAYuoe//0YlgEhXlK6IKx0vjSAqqN7GJiB9ukb30VuJvUJ8BXest8ZoSv
txwfHipJ1XpYjry3FbxDYcQVZHMbHsE4+NsAjYfkppdOIPv8Ae9rUV4IpPm8BTFUkrax6Ook++7D
qf+VxiPp5pFKj4Bw00YZMbZwJ6bIq67z4ofN3vm9ztyViFjY8YNLccK15qB9z6zSX9yM6h4TI4zE
6dM5L7nhDps+yeR7JZyKMH7ZXChbYz3lyxwBzQyOppOVB3doFSYElPouY1EwcZScch94r0upwuLn
1oFfmPPcM67do8HDmmQ7uMsq+1uXhiaY0gQnSF5cGts7T91xDng/dR2+d9jZc5UGD9DnwwNRsPyF
fiz3pIqyvPGzjgYHfoKneMzvE+Ka+m8kevvPnda/zMJ/6Bs2g5kcqVc81FQ/kpbrZgrKQ4h/0pjV
l9s7LSGeNHwZV7KcMMYKMT3uGSdAztmo7T/MdqmP+AYpB7T7O12F1WG1aH+UbeEDuBLUshOdU1+s
J3i4g8TalOOc3OLBnB6CMDX2ze/538r69ge30vkwwaR84KIBEKarYhCjx7tR7Yp0PxjVfkZGJKVa
XlwztLZ6FP1JLclJiMyNZuTMfSbDO1Nn6ggGQb+JRIU/CkMwGaQpMk5rxJrHDvueTZmX048EpfFD
e7E+A5u2tx7JocPSNekRNg2lqzah7W5SmKfs8hrOWXDnUNm5g7TeHJsUjrCatYhG5ZrHTHfL/SgQ
MGCHp1ZUOWI+xGWdM6HGmXwelqb5mXHyufareqMC/YT/OHy1ly5gBaxci+Advby2aPiRsb3gO1r+
Vn7i3yrQXOXDIZjnadM3dvHW6dk8c5jqYerZXy1u5SuH1OwmS0UHyiPoHktGgJMzdz59HhBusY/5
2ZqdNniIJ8FFZZ0LN76LPyWm1YSDkGf8GmbRXyvqRN4anB1XPnCuk+QsUIWawgSmkNGLu3qLTZ4B
ZR1VYmaWaR1exO85phwgZKtibUErna+xGqmpX0pY65mD4Iqe5/JGGfWjW9lwDJc4REbTJGOT9Zj0
e1TyuBNKXVhXJ2V9DPIFgrETcumwuOn16r1oGLxBRgmbnYtnxC9s/satl1nVExvgPho6yQZlSZ33
aZbFUdtBsxkYa++y37NbG6RjJIaeivh1quPcuxsL32bbJ9pd5aU/yehCHMuwJd5a1pCf9GoaK2Pz
RvZmdTOuU6In3eR5GqyEQ51TvcyTXZ6DFPL8WNfKjKYJqC53Nb0Zpckd4PfoaYQGHFC2E6QM2Zj+
6NzuLkQN21gwQPesUO3bxZmrfb5OrulU6pSpkm9ttk625e8hd2Jbvjcq3rMwJ8JmtLX+WLy0gYkY
yAfyhczKmQywL5rE46f8h8IQRnC3xWbv+y+FnJqoqDzusEZy8do5347r5D2tM7i1TuMpV8dIawzL
zoxHJnG1Tu79OsOjULk4G9bBfv495LNiNg8oY5xMYnPe6FUR8FdtIFgKUnXhqhoYHvpBuyoJE5LC
opuvzprOAWyPjQFN2jZ7dgzNeKUFRB4DRdElJpmnVLF4WXULWePN2NipMLb/TwT5/49K0xG7V5Pk
/12Pf0VS/1/Rzzr5Xv5Viv/Hv/cPnKL5X1id0eBZalsI72tb1v+W4gPvv2BIOSKAEOig1q+gxf9T
nm5zDgbyg4UJZ4TD//UPKd62/svDMWAHFLyhWPhUn/0PpPg/dpQsBiAVYm/EYm8h8P+ZMwValagS
kh9GLF3saVUOGYQYcbysoBO8nk9/eXv+jfz9e1v8F/fB+nouDVEu5iwCiVzIP28oc3uKV3Kif7AK
OsoTu8h/4glR3wYL+vg0D+O2ipdORZp/iqMY1j8AJqmnsaXEJbK87TwXQ0yPz9/8XX9uJNa/C+cU
zC+yBgATV9PPX+ylIcwYmLQVfZ52+dGD9d1aI8kPf/GOdu+eWSI2h6Z02n2cgZ1I56vXavNv4Lx8
pn/dtP9+b9iI2NinWLNjxPvnv6EIlMBhDTtAZrRsxiunJbDQVf7zpf6bT9zlUle/JaMSrVv//Co+
b3KeLjlGsMY7esX4Grh+dqSXUCJdduPfvLH/5pqwqXM1LMDZRP35/cJEY3GmC2ApsmPZw4phsNZw
/v7zNfGj/POdI88ZhPCETL7Dv2Mvf/n06J+2oMvHtO6koCoUmGnmPP0wVNnXf36hf/PmwU4W7M24
HsJqf3x9PWPhHV2/vnFmwuIy8l9jttCU7dT3iPP/s2zQ+n0gzYWVD/u3R6rsjxebtNs0fuf6B/In
JqR/LFAQ0YpttSA5T7k4/udr+72h+eO3SXA0cNaUIgbwP22pmRW42PcS/6AM8Ik4ksMbvADmQ2ml
4oRBgJ7XWol92rMkWBqUKsus4k9oAbB56kk95EXQHpy6GrZOIWIrMj0lNwLS1tajbuu+t2Ult0Fa
h+qkc9RjGPBU3gKfSRn91+lI9guHTw/lEWyI+AZZo/32n6/xz9DX7/cUhwRrUXwZ//p9HOvMZsOX
+YekTu1T7hnBaYa1sfEH79mY673EEHUiSPvLd1K5A3pkP42JG/zNW/3vvq8hd25WNatXdO29++vd
ps1nF4MEBLKS2fgEFvy2xunDQJOKv9nL/esrhUQBsaYiAXq813+8Eg0S3RgSSDz4cYb6qQkJtU31
0aXQA//mreW/9i8/wxB3vmUSZXMdrPp/3FqwhjgG46R/cIm54pswsmPLHf/eNsWEAMcXwVY09hYT
SpnuZ6rekZI2sUB1i4pmGo8hS4MDpyrWKJ32xKPOBu+7N2DYHkUO6cZRmtaXrndv+n5oLkVaZYca
C3FF8knn074kY7lR2iJFV9Eeb4ZzcJQ0D+DRqueDofCxt61irey1IURgKjMtaHDIGYextxXlHNTS
6TT37mqAipi60o6O7gHK2ADw5C42q/z7rKg6ht847syS4vWZIxleDqBrherpHnEW9260ufCFoygj
Au5JD7XwTHo0vrKIoiStxyqCNH9KYdxviB6St5+0fKJkQFLvV8vvQWIGcKhQlqJ0VjR9NZTF+fUw
U58BeCgz+/zRMKW6C0y6oaKJhRbWlGkBMD866o3BI75C+4xfUtpCDwM0oS8xdhxTY9N5hzLwWhNw
S/C4N+KS9+2dE5KS8iuUOzM7Oq6BgDFYDiTFIbEf8A8hZTuE1S6m63R3yzCbsBGVOHTEPQ5czkrh
CpEhS5Vtu6XR5ZmmWWonuEvNN6EO+TCzAncNbpeYbjxtqOxQqnH4yZGJ92R0Vh9dLamW0tatou2J
t8yx9Uk1bvdKpcfw4rkBle+VJztBc7QZvnBso4rDq8P+OSgr96Q1zJNRKWPTCs+9UYOAnKZWMYeG
C0nvENtMsoosEhBjSrehTXUIsqONR3tfB3zedjfw9g1G532PRTFuwc8t3IQGK9u50vPeIZHNF8YF
990BAThEFOKld4xXDIBgmHgdxq2O+nbmb+6c7kyGgngbA37n9eWL45T0CtD096Vw9uLajz2+8eGQ
M066HIS2VTpKWKBtfMZVtaFfwv+1JM4MHwkKOz1YWFPB5WJLWtCJ9HxjF5U6L4jnDeb/kVStSGhq
iSdxsJlJ7Yj7QQUz0RvCKGliY8tIpE7E0ny6Cgpk/dicrpDi2NbkLtCiBj2tZf9dVdugjm8LPSVH
D4RVurqp+XvTsXXIMAcrGqOyVxqgYWTLDfm7vR4sdU5JNl8SNmSPTo3iXWTznjb19An7w7TLMtnv
4cOJ42g0yT5UfXgMPOL3qpnIn4mJ70e5gAhlMawF/UmJ9TJAYrk4s/rZWLjkMk0/WZsq9RHGobBW
pV6dDKtt0bxy+J/2wKrPYj1MVkq4rLwL3n28CNcAMWiT4hw8pVBUuFakRKfDY0MpcX6bI88fAUDR
DeNgYaMakD31kJts/fiIH2OKSY8gMsrdOA/pgVJOx+Uo2n4NXtWTr+9oCRuN6tBigdzhurP2ZG4N
fNfhnn0a619mu0sMeWk3+XSNtTp3o0GeEy8LLl0TkGuvlpFBoUsCytbj52Qe3ItqreSOPYB9oQgm
/J4Fwnm2F4hUZZI4Ho0QWB37uo2PhBIBYsLk300ee2IvMKhZBly9FZLDMdup9JLI4Q21tzsHjVls
eOrN0ag1K0OI/Nceo5feSBcRt0HYixJAd9QPrZ46V+PhnSoO3o633HaOouCTfdOjrfzuKlnRfU4Z
d1zTgKXKYz47KGq97juIqqccx9+bTKAK6GIJn6GaLAypM8a02V+uSZi/abDKpHiraYMs1UFmvUfQ
fqBzrTxV2MXYmzjFuikjmDgMh1IHSFlIdD/rkYwAtLiiokNSG9YbaoBzdcvuOiLkbAOZJ5tpZGS2
3dm6KXvWBpEI0nLfluASvbIZ940b4n2xegYKS1BPhK/5Ie4Axe1b16cksCcbktf0+LABqkbfe+KQ
tByIfavIa/gpCwtviyW83cg+/erWPTbk9sbJVxyDZZCa5g5+QO/7jpUZ2xtX7gDxy1bELv2DcFZ9
4EQZ7MrJRmB29OjcqlHHD4jO1Y4qlfmSB+7VbTBGsKFdIPcJvIOjVh9xGAfQPa1mQzPUvfBUgKBR
CxSXaRRvtZ9S6VQm895nj+dsAjOB60iRDypCM9fymXMZLowaFlwpHMQ6Yvcbi5sN9EnUQ0sZ4WPK
9b63IesdOMMlxs5SVGLidq5yQlglrU5brAKxufOwMQw70fCOoGgu/j0FN2wAE25er0Padp82ZS/m
GiZt9Qlj4xTsRU3bFL6NXzM7sijJyC6Nvv5eLWVz4j+HpyOYOgrCWndjefh0EOcfuPdvTW4+t/wI
1WHJO4z/Tli826ajznYSJ5GlF0LP80jxLm2Ze2yY9FbRMIJJob20+IfuqIh5IXxqbpPQeHbKEUo3
D/l77CzBvlvInkEWtDAexWLkm1t05YZUtXoktPWIRozdQOYGYDaYhX1X5Odp7mi2UVqfdJyn3OV1
rQ4C6PUBmzf1l00pDtxSAL611GbRNFTezJTV32tZZiDj0vq9ATWzUy5NvsbMcrDlbjF1YfOLB1K2
o3uYrkZhDs+JZVr1Bul+/NmWiwep0ayJ3tGkFS1LaHJm9Oa9AT7tGCDinsas+9XYdnOexth6BDOr
9q0532fknc7zQiVqEzrsSYkKDi9DUQDoXYp2l/LZ3FGpZZ58T8V7A0jwA93jyb6r4h9tqPQtCdhk
X2ZhfWblmhXcHnVxnAaTtti8QZqCkMYG3PymFjcAHZIS4sPOtV9iD5BC4ib1GXO6uQkmmy5MB4/S
ZOfLvpmy4uLCAMN1T3XWiNOY1lyk4ubLRvC7xLVd9PuanfguFISD4zq0Tm7akG0nZ1+4+m1up+ZK
2/gtJsHuh1dJfaOkIxG3ymnDbHirnabbhXHXfXc6PFaVqYZT5RExbowXpPCiiPQik50C/3puYmqo
Ujkl20SL6pm1dX8b4k08AOGbjpNMzvVctc+uTAPwVQGbqXBof6h6XHhycyiI7KwhJK2TcStt7s1F
I5JbH4PDN2uo601nsukPAPEWkWOW+Pg8fB5T2r7KuaZ6ydA3qT2Um2oed03KfRtKkNyVmKLosgoy
4jvLYQiBbpWsKrtF+lcbSxuvmWXfONh7dCXltLou8brRdwI7qqb6pcuNbC/9ejcU5lctsqMGFHMq
9Yw3JO3so0Pzyy7AtMKzj66mPvOWQ7lCi0N/Bc/4+1nMuEmkNIJz2NA5ZjuZf3TKJzIw1VahIaPq
eltwn+T4i6kAHhni50jz+ACWLTs4vH7UVt5Xr7z4zaf7B+QQv2Z8ELslX469VM9zT6laN8zn3tAv
QW4P9yk5J97adzIePKNT4wup/sV2iiv9To/JwBMqq6y7cvJ/JsXPdgyGg8oyDUU6eeoFqm6lJE1L
/k3mWVfDXvCa+Lq7KVuD1Ae0PNYacL9GJ/hqJmIdiV1teEpt6kAOmDpU9bo4P5Diyn1gKyyUY15t
SoXcrr3Z4APssicqsjruYvVzuwQvwHP4n/qOh+BjAuWfWuU7LKj+0lUY5YF35Pu6Sp9TO8RYVj1R
q/pOXS+BNbfceF196wg29qY9gDyTA5VQw8y+MG/GyMb/s3U99AsIticqw9RqN3zI+VWdSjjYyA4n
Mc5bA5AYjRJW1KuBTmsiFkdh2cNdHSbe3Sz97mdfliGimXcqwPicwwy/4BCPy6Ea48/C8RnMGfef
euWSLGbI5ydreOILUwwxO3KiSVx5+zY0y/NclObGjsd0PUoRlHAditBIVVBfAj11SxaB+su6vtpu
O226GiZeKeOQ4X50scExInRYVpjqDc4wXHBu5wW3Asp2SZvU26Xh82bSbKLR8B/pAbwDrZBthN1+
DFDu6PbABCc4fVaFrRHFuefLhAO9Ez6ki3N18vi1n+vbSsRssyY+98SAB8ESsT2l6UIZjFs/m707
bdoBDCZpUHyYrEIsP5eQlD59w30VJb456lRbAuUdH1pbvJCb1PdzOVQvE2IoUCIW5+2YWIA37GYn
Y0KrUnX592zQPVbGFDghgsjZBz8dzT5Ku2JFs0389qO29HAgTciVmjkx5Hy48ywFSLxymt3ilPqX
j5PiDksKpzvhlPvZNJs9m/d+OxfmtWZm2efMP+exXk0lAtS/3d63PQMGGTj1hjHYoy4OlhoSy6OC
B7iPpdrgXboNOB7edcrQu4l7x84NYwEs3C449E/MzZnVqtuFVVwENrLYm4LhOKjbV4fG150G/LMH
K2vuEnrcNj7rkyfbqBldaslZEhzCPmn85mvios4+VO2tmPhIbUvLo03L8IHnrXkrVboutYv6jHuv
nulAoKDLvpqzon6x0/m1cAL3pbMa8RJM3s94stgYsbM9pKVjvpZD2R9rqpUfpRzaz5Hv9j0OEHGd
Mwces+MYBxKgw2GqphRCbNjderqrdi4yDkFxTAWmwl4ejZzmsQxYnf9sNoBvddI7e5MgZsGJzGNh
6XQV3dyphOVSleyZTOhsiqNiguL1FSdpvcuUNW9S8G383MzsEOb44aY556yUmyTuVe1t81qIs2z7
+V1TeMnAJHYlP9+92Vn6FLuEO8Z8tTNXyUS9PKn5xS3kGZDSQOobBxpC1Gao+MSx+oRHm+TFfkJL
IeY9auomuuzqTm17yk0wKKA/9iE/dGapqr00eTbs8qzlXOk51TWkboNjbJliorTGLeTs9CSXoT3o
yRaHquy9C68z74ABpofFswdceGNwjmHhobk0agv/dbpnAHscO9v5IAdE1+DU/8C5Nb5RavRR+0t5
VVMav5YYhRjHCeaNqkyjpGU3lxmaMGDRDhdoa894EV952e5ct+EpFfhACMQ2UefO86aNkdzsqcs6
Pqg2JWBnoA3VbefsKm2iBVWGheqYiQ0NAnx9mgbge9rECf2HtvsKYdXa8hWUrxBSE6qNGxymNU4N
RWAQq0Yu6m9oFfWzNAC7t2Eqv+Oedh6yITPvbUXkKZ0ZDSOxZO19YYefVKfT4cIIupEGbtXKlc1m
jJccA4jvIDBp/6bo6vambhTE+nAqTsMEU0CqWOwURZQHci+ANDsQe7RqZec5nRcGs7ahs9Bq8OvU
y8fYsdImpjy/pQ1ErDLPWxQO8elPDdADDz6W61jJrqsceVcCRN8UwwwrYWDSIpqRn/j6fQtdIS0C
Qok6TomT3iRDne/YgmcXexiyMjIKFNVLOWnSsa52hm9zbro/5oS66UM5y+wICR7u3wjtdENw0qdd
A/zJjtgXRY+tTmF9803zN46cc+qOk35+WirSZpDhsLbvgGr3Ln2Jbfk2Ck/vDPaiLKP75cm0E/cg
h5JH5AylgNXJYy40N86wLb4qoOv7PLCmbTBNyc6sAS4WUHue46K+FP1wG1RWe8Zi5MFv4AHCD7ak
TaGtwl2OiZtL8ZdOR2mt0qj3y+aFF2qfK8xiMFG4gVpNdYt7q9jntfRvvDS09qU1ptzrgr5+l410
zj12nt3iUtC8dRsFPMOLh+dRzctjEQ/qKaPn4mpWoQkrHzySWRuksowcqb0rZXm0ZDiB2/MzvSXO
vVBLPlvcGCuTh7DRlPD6F7ptN4k/GrsMf6IbuZAsNmWv473yk7WPSBXgJgueCPjitSHp5OjKvRGP
8rsooAeun0nx5HMTutVVoH+2tQeAj6Ku+qB5qwOoIN4albPbh5jErWkVDwR2qkM44PHxVk+WDM3k
Onr63k0sb4ucA4o3hhIBXeMW1R2cSzySVI3X8lvL3Rve2BIwkXQVA2WTuMc2Gp9YaMCBNaYC0PkQ
4i72klxFhepefJXlBHQKB7pAJcV3wTx1DIeA3po27rEz9pKFWa8fmCtjbgIV3fWpIXaTkvxVffpG
iSNHHE9PO+C15gH94wfkMeI3ExiPZhlf9JxS+tmPB+RaatuC2LzvbKxbcE1NIi1GsSkz3z0CUS6h
AhYKq0b2QLOn3sEEOceuORkURTkWPta02iHt6CvtIvbn1PhZvKXxuLI4iM/+gTDQgF3RlJiXyKMc
fB+PG3cwM/ghcjxDerblKxqI/FYTMHlIMPO8BXRW3fHOMxyj3xGHbf07DnTjRqiVNMFPcGsO9s8+
TVqs6dZ05y3JEkc4DeJPhFiO+Yjm8lI7FHxGLjc+GFwdKc69LmqjgCimiB0WTdj3vwrXtKadaeEw
2YpxYveIBwAAW+fI8JkHqvaiFDszZ+jAoNvbIbxUNHG7nPpwlg2nb5PdKs1asMD86tp7Rf5M1yq2
5TRQN10ixi0GE1YvcWZ8zPgwJ9i49Go1vIIeuwdvlDBcpGXeoY/4DDVdiI7RIe15vj+hpnOoBRg1
EQu+k4QCq9SmwILl5QYiwhYfx3AXl+W27wib4CfZMQrFG9nKX3ppn+t+Cp9rkFk8f5M1pJ/UHY4R
a3mr6ul16TJCDn1h79Mh2xrQ1aJA9smmmTPg1A3iEJudU1Jmxks30todZqvlfFDUgqRLhucdn3xF
TQDE7HqjwNMcKbpiqh1cnNYdBQ0njrJDDaS8Esve7Hk8Rk0XYG7xmjGkFzOA7eN2o06iwEiJNLJe
MW5pMpqbvWlQJBohbaSPDsy6C6e/5mTngr7LLJWPYpirJvJ7vCERmHjW1SgfIo4WkgL3nVNjRXJB
Ez+ZiVTHtkiYJlvGlmbrxC6RCAzffTSbM4iGoGsjlaBvmqMv3rgu0OpzRZ2xIs714izgJtfRpbyP
QRSh4CzK+THbitOvIQ2872Ft2fQDKPkczOsNsxhWLblwYueXKwq8iWMQEE1hmcBzDuHk1ZsK/62f
wWmwmmquJV6BBzag/knYjvNsekkit8JbHXyJ4Y4YgcoufB/moOFEY1Q13r+lN/l+mxm6mkC90x7h
Ufo9GzhjhuVaP93adZ5p/zJf6MKQRHzr5b/ZO5PdyJE0W7/KRe+ZoJE0I7noBtrnUe6apdgQipCC
s3Een74/z+rumxVV1YnaXOACvamqrIwIKVyk2T+c8x0mAH6TX9D2WOwaqsScF5DL0s/KkOaenKxx
Z7IieYxzGYSrNDIa7p5CfZvAKF1kmWTfMxeuRkAozQUQlfPWGXZPm9yF+Uci/flQ5g7/rAccz4uM
qBNzOeY1CPWykI9+Ib1yiQROfDRlaO2GuoUwTjSquqZmwFjCq5rwSnIjQ17UdFYEF8wEm/+z0Fbx
wjYpeM3DvHgnMW1YGw2ffMLHme4VJeUOhej8GkxIN3WIKIzUyaB9t6CifDAOdr5lJC8t+3JGS2Bj
d3AaavnZ7t215hE5lIaDVDcvknXuTuNPgHbD0mCAs9QYKom28RysRDDXXwyZI0QbzelcD4P/npCD
hxKsITtn8uKDYt584zgB9S+LOviYmbbwAhRZ9e5hBj5g/1FU1zMZkSmVIL6qnLCqsJdPXGD6q9dd
cVUaMRJbB4PIJFmHa+o9XPmp8S1m7gPyEz0FQxyTdAwRZlswN8kdgg5MNBz9QBmKMr+yN2tp90IG
XzLOqE60lZePhOzW5ErdGO/0VkwjHSwzZ6sdMoJLJg+YVNQeYqcoPxOqtQoIHcieZSJu3AXLi7On
xh9ME7BiXpw5MLySmEV+chbc02JLvwzuuLcq2ukilwly6TjD6U0ShPVDJPVwz+R6uJpmUD3K3i2+
ZNVlZ02QyWHuAvXTB21zBlJUnkLHNQzCJnr7p+za4iu10oGoLYTH7xoNyluCHdxdZCAEFEboqtNL
EHdOsJi0rXY8qqjw2JQ+NbISCe4nHPILBx/FA9kbzkvo5vmnDusX4TMe1Q1VST8REwcHMRSkGcnq
pu0apo+88SOyuhmidtRUihOGGfy8a1rme9Lvm3xDP8CH3JU9RYahYA4dkqhy8lXUCpPFA0q0u2ls
ZbGSrF85I0Ltbewwao9k2YEYSxlcbIa54tHJdZ9neMi4cKwmZSNdcr+c+8oZ2V/pzrrDksTkzm3b
CSeLG350dRmkq7Bu3hwxlcmNghjt+7wuHiJ+UN7G8RrnmcjWelqbmLM+KY+cngTAfPqRhHpgypKV
LpJgN7cppqxmmjY8zUmzDbBs3sAczaiW5Nipb13hK0xs1P7HkKSyZ9XebjZfDdtwvvnpDS38Q+hO
3+s6nReskBE002PznlAn8TdgqyCIGygqrl0G2iMLHfc9zObssw6HgNklqvRITWhGhDjJllkmd4FT
qy2XqxOtXEbZsJfR9+XYg5iciLbvkRFPjtDrMrQRZHbCLdq1E8XM0BqR/AgaJ9u7aKMJewtbVK3w
JOM1HLPqR014MreuIygB2OFMxzQ1sqU5tOptJqp0wTaDLi5Hf5ru6iy1P5OsNY9T7Wg63XkS2+kG
bbPTXqG3baeNytgG8Ujq/RB2bMxctmpX5TPXZBnZcZuQR3pD3QjKPMuoXxM3yvFyUFEUUfnT7oWP
5tPxDwmyq+sw20a24K/dHKa6qc8T0IIVS1ua/SndOMo0FgZrvy1NThGtaJ/Ln5XXI2H0syS+IjG/
ZCyAt1ZY3Uy7OYGWVmOMO0Lro37DAj/a6Mb5kIU5PRgqcX5g12gXaIxPkyWKz07ayTNhFpm5m4fC
ZwrsVG8YMwhtDQtxByTUeAgN688UGX9PuuAgh+Lihl3lODcdxR8URFFqugh7K+/W3LNFpXW+uqqI
LllbxtzblKuXHmDIMxYOrtL/WTnh/K2qCEuWp1iHWtjzhPeL0Ge2DOXF/uhtJxW2F1+V9a6vG9YJ
Jvt7e4DNGtCXsSE3k/5zmLlS6q7LN2Wf3gwhzY+0bOTS83KmnqVJjp5m06RHhYuOUp7FsyWuGmEv
85lcYc7iRp13tXKKA5yt+dw28V1jYbLE6IV5CMlWtuwGsKyAArmZGSQaTLhTa4vLgEQ5ZEIrFXCW
dXXnUKHIJ4IpWZENk7iiw/6R6MJZGm7f7irgTHgftFssaMjQTI3en4HeLPtvJSc+w1tSDYg3ZSv8
i+Qk51Hi43Oo2BFT0juYV8cZp2LZJdNeC7RLw4RIw/ZZwAuM/ce46SZiZNdUATexwWCtAqg07jKP
ek04Ra7WiW/3exMi0rIYjeNodvS8GZDj2E6SHWYI908UOr9iN5EkkRHNZosIXsB3YJX/+tGLuUvK
3q/9rVmXCW0O3uNs6c1jdJyN9kGMvVr1XM5kX2JdB+vQfbH66vY1gPPdwORNCo2el4An5h8IOP7k
2fw7n690lMdzCa5P/qoWhM5gKIE5aQubhzN0tEP/ZAa6/pMvI26OiL/WnvEpOEgfeQU42n+F5yHU
NpwmKEEmh2R8cn0TTzIMxJOMY6a+k0rClCAlaFcLDBXEYqqHmCJ0xPdVYQNtLf+STV6KfoaXpcSv
e2ntzpwWaUAenhObTyXAvZf/+aP5NW/B4bw2hQSMxBkEC93+Ra+J0XNmKMGzh0+DQwGDnFy6JlPC
JEjLBQsA58VPL4UZF+/ZzBiNRZC5jPosOkzOpLA+x9OnTPzxL3jJ/2dglD9G3f/b/0dqbdaiPKQ3
RfE/FmyvvrIo/qNU+//+pv8Ep7i/2fbtdQT8BfGK//4vtbarfmMoAqLNBc/KMs1DQvxfam3vNw85
LW+HQB0KLYvboym6NvrXf7G83xz0cER0KhsaFDLrf0at7f8q5zM9bggoj8hCuaVol349K2SZ8+1V
gFOieVpUA3q6rg+Ht6hv+4s9Dk/w84wHbbOyRk8TEankIPWS3PyoIIYke8+ZzX7UVRHvA9Jg1sQ8
ySVrZRbETttuqNHl/ajMke3KFC2aZCivYZxnX4lS34euUathhnBeJcSZKIhj19IfgifUL0W4qETz
ahdO/oEJMF0Z1kQzFqTpdSrkAwls/TETUMNQNQwvdqLMtclWC+GA3900ccUjyYRvo5EgAhgYEeu0
GtfKMIatqZm7jZaFuKwp60U3VY9mDhAmuina7LL1H8rRYMHUtRX+F8dYNyE1f8j0egEoFVBukFbb
1vSHV2sa5Q5CUfbTD0p9ghgTffcAxS68qWm/d0x6nhICq7fkoKNAdZTtr5yeHKNVkpNuhJEmEN/S
JJqWkM27tUl8zGkQI/Ir9o1Fvmyqdvxm5wkXdYbyHaKL05vvhXBJSAbjSgsQCkI86l6eZdsnkk1R
6r14RtYco0rQBNjeXPaMEQvkQr8/5P97JDxN5de//svHZx5jo2vaOv7R/tXbDbOOF/gfnwe7j3r6
0B9/5/f893EgyQBAQSuRfaMY5nJGk3XjKDm/8QSAOhV8id/f+v8+DoAlkcCjUDIxvQNp6f7hOHB/
47EBGy8sbrnbv/knvBvS/fXWxEnho+iQfBUg4X9zA6XAEC1i8fQ2IabigmFkcBlE6nyj5yR5C1Xb
vTPnyPZIdAYmZ1Vg4Xh27LWZVv2u7i1/n7CzemTqEmk0ron/UrD5e7MG7d7Ns+k8x/jSzgOqm/2U
28l36G32XVeH417znzuVE62B3siPp2UlWuczhV6KdLfq2ju2qtaTQ6RcRYJbrn9OU2md2d5lTxaD
+ZWHkvigI1tcMXLx9k6ontpI5fuwZCig8Oa/5J5sDrXhBS9mGSXnJMnhp7VUOYbfL3Ve+Wt2Oaj6
kpYhqQuEQaaMou3EZm2UebA8Q1lxDasivPNjG8Z1E+MGHtNsZaNiWOPyyx/xRxJLPCbtXUfcCUHp
HgJ1Bt9TrMyTQ6LzzS9nHMbMdDbMW/o7B9TNpnfT9LFvzfZctOHMgkLpu8pyGuaSjVi7TdU/ZJoU
1r71ySbITHQhnbwLujq7U6RvbclE8d9F7dh4rHVP12o5a8Oq0kuGwwRPxmwu2xpoQNa18wc4O7ox
hvObIkO4Cjlkwojn4hHkdDvU3D7sUMqfWrdkIOgWCgRzrnR4NzFNv7S3u2GKguYJDEDwRQ03s0r5
/ZxhqcmZM5mWG++V2eX4G+3IfM9/P7qc348xj/jHb/B5BmeTkqB01R6G+NjLxyNwO4ATeFzZpcwz
oa8FOt/VVGeTwwrQZpnJZKzC79rNGtNel/8Ut8M36AWTYhNVJ+hB+Jn27bwORlk9ZsgMVk51y2CN
3Z/TmLC9i7AfG7QxZxRe4So3dPuK64H1GOmGr26fxC+FaYQrVtwPpESXx4QQ7J/GGMtFbiI7x2hS
kT1DdCrqNyv5jCLvG5DG4FzWN63v6OLCziA7dIO+WcyTQohlQNmYMj0o5Zn2PnlAeCRW8dxMB0iD
7iWnQC2M9HmMND6+wQ37E+Iv/VE3HV2G5Qy7MPaiU41Fci9JCbbCMdgVBCmgaZltdT/4XnFhvzEh
slHjoQojpMV2rbx1yo7mzY1l/BKWWbrX6TB8y3G7fAxBP2Kyze0VY2rviMCblBEfwbeS9/Eoqge7
v1ERu6z/SOyqepEE/kKs6Oz3Ev/pfu6Y/S4mmKUCk32MZJKGPFrxS8u7sKGiWWC/Co92VJCg5Nbl
RY5xc2WkVr4GvmQUEeWsuK3KYpdl5iX7NeTZQW9OCVE+jqAVz0W4TDkdLpYtx107RgXfr5lz/faW
GF5UHruHrmC85c5GcQ7ctlqoNrEu8ewhJ9WdWLdRWx8arN2CFJREov4oS3VOo5DFdpC14itIa/Hl
MSb46hA/nplOj/VqyKtZoIbos9t+oazYozcoUOAYDc9UR4jzkAOa2VLLLnVXPtu6Vc5WGA6Lncgj
ApIqWsHwkGdLg1XB22Vu0LRxDhZua5Jd4UCjX+oEF0hru32MH93w7loPWO2i5ih+x95BE4yuGblB
Kmt0qdMcArzsAfqwWomx/R3w0EanNh6LN9uJ4NNNzHXuR6PXnw0mnnEZMCD+5tQS8YdGe/I+Fh4i
Yw5Edo+uTkgOWZAQ5L5P2gFMERm2RyqvJe/SSgxvzM1nfWBuYOOVNoppbwymJF00ZwEGZCU2vofF
aJEPKUv3rYtk7oF39OqrWXbe2WahwqE9BBMH46gJozNaEu87q5+ICLRM9Pva8o13hWkW3S2tMNlc
AHPQjSuWnrs4tkrIqaZR3Q0ZXvv1SIrXuA4tMc1L4FpJvZ20h9ZuIP7qMVY9ereBuaKxmNBHfsff
7ieLrsPezBpFWu1jGZnG0a3nfIPltq3XbheF0yKp8unRBOmKLJncxHcEHdSreQxwEzHzAMs0bW4s
o85AZmY2Em5CkDFtDXFV9QsiqsRhIg53L0TLioeAs/Enc3j9Ch+12RbAjZh2OhIoB+EK2QPkzeC1
G/zmnPnOT4J66g8Z+w/OODLuniXzYMKhC8DfrIkPHXvMb3i62bI59KPfnN8dACHair0Jtgizs4si
NBS9+xCk3uxdQ5RYGiRVLlinuvWwwZfDX6AmYnubZn7rLJQ7qWGZcfg+G4k9HsnjCF+gPmn8kJnT
rNjIMdAdVD18MUTqFvZt8rtUcWSuo2iQhJyxUFy0DuZkBvOd3BtGxntf8yK8wXtTT1Or6JZz10Kn
LjQPYBE5hK/MQdAzcQ3Fc9d00Rk3M4PCFPpIvNZKJ2/SReXPYNrLD8ppbqqtOQ5i1ml+c8CtXr1C
vseFETMkJV3dzQe5tAH6NEuA5vaJ0I7u3bAz4AxoQvgGESdlbHlohBdjBV1FGz1vTBuI7BXhSnfk
DBUfpminV0gR3h6CHdL1wJ0Tzl5tE1HAHx1ibBi7d5/ff9/0doB7AFLi1pXSeEfJMR6tyTOfc1Yd
X6In+QU3tv8SzqPxbJZ+du/YY9ishlH2TMlRzWDQCOoFK9Thi0O3vSSBI5hTJ1H70vfO1K7m2C6+
GWlR7n3CNXHV26X9KCF3w4UrU+O7rkBLLugpaxREvjYcJHMepYLftdkH28G53Bp9n8B9aCcfVU9c
gCwEBmCC96i7x4L9w5cbOV7+KobgBpqeBvcBgl8UbtyBfVHdJzPS/7RIr35EahkflyL6nACOgaTH
HLRBkkT3Q0tABmusIVjVQ7yC4pJ952eFlWkevRI3Ssst0LfsIRwxP6R1hAohtUlKAvEueEFSaDD3
BqmtEIEqw3wpE9CLy7lz3FMfzSpfjIHrhmhG4bec3NBirJ92zCxXxMi3F7NK+eoDY3xGvmkUvAVq
RNbvY4cAesOnGhph+dIx0r9vh9hfZeRbtYuk1s1VZORQz6QCxAs8us1DJ7LyYfAC+tIWu+xG1QKM
z0Aruo+jSZ0Ssk6rpcMNx5MhJ3dnJJ3YiAL9GTjnFDn1bLZUtCK6NbF1AjdN4khESWR9zMzpX4yK
gCgE4415p+qRTwR0W3UyzZFPCGBTvBNj6H2kMbgFhg58W5gX2hefdo/PF+XQii1k+IMMhGynss5/
iZnybKMZB1JjtNZdOtvJOZsk62hDZjMMkkTuuGnLdJsrYGkIAW8yBJJV/BOxh95xBApCrpXltgCV
4qj5NmQp4/lMA0bOSj//CqD1HGRghN/n1kI+FTazf7JG4q2Q6u2nOeOa/9+m8Qa5mv6saZQ3Ju4/
7hn/XX9G9cf/+XsI3t9/5186R8/5zVX0jtKXHAh/tP0zSCLTSQIJ8JE38ovoUP9zkCT834Ri2GoK
EgG8P/SNwvqNVfttUEzRxZjU/2f6xl+TQpzblxA0rbe8TYkt9Jdlh2oyo8cv2W5qhOvNY4Qr9Iny
RpcrbB3q4riRhwIIQORGm2OxcTAcrrM2lH/i2uZF+XV8z7dBCCHlEiZYxve/f6d/WLuYEvKtMQHZ
LkTTvKTe1K0C5Qf7HnLiU5fG/mlUbMeh+uVBQTJd0WF6YAAlEroJ/q94w3oPZz5ynxvziqIlgl+F
eyWOV3kYyKvZTsF+tgDpoKvsyIIjBJqqQiJ4qwzrPmpqVhqU8HvUsuQ9VAaojjHMgrVRYwO0pTvd
klz0MjI75I+W41qbVpEom0D2OKoulROClD5dJvz6m79qFPuaY++Dm8piCeHcQdU2dtyPEjFO09of
pjSzswR9whVdZQhMRrM6wiBZxkRpf7ftdv5EPimfkLnQa0x2f2jTgYo8S4sE+1kKKzAciu+t6zX7
TvX1JYKRdKClslYK6MuGEMX2GuLzIfTHYuvKqZEV5W6MDYj9nNXPDAQhFCYOl4qDEepNdKi1IfJZ
z9HgG5sOQc8+0SyL5t62TlVErgG/xNzSL6lVMUT1rmEhcwohDu97Vhqreso2egqnVeVU3XFqjfiu
i51wTSZLSRlXoUvoECxsJnfA+tI60zqUqn2SFU47nziBlRtWoFP1IN/c2QvW9dTUaLdMc1c29sxf
rbqiWJwWOdycM/VV8tQN4HbgafVIo29eOAe9Xl1Y8brCswP2t+4/qzzx1ipP9b1DPUydrozuPJRk
AhKuAbNTWZtmHM5OBIZMG0evitQmHAmu6U334nLvEkuE9no5o/e1cpy4hqzl2k21v9UJ5E9XQwd1
oonjH0CnDuaU1Pt83ajmmnU3DiOsXGR+QH2GvMZV27NDpqyt7kieaN9iiDtb3bTFcg5DxKraML67
MxNPr9fTXc5af+VDe75RA+sNC9x0XaJSvv0v9RliDNwOWFNeWXxZ1FSin86hM2i+ZiHuzZGZSpf3
48UsjXlZlf3IzLbkxvH1DdZT09F187YM2/YeJ5HCTuTM92C8knU1k0oJYAmyD6rYazrF+kJaULi2
rViuNYKSfcSYYymjKlyRhIHKwm3LXTGU5UumbdCQMZhLzcWFRjn/aQ9RuBaDnz8FjjssCG50V/wZ
7OaiSu360Z9PYzQ6e0hIgLLohNa2nnxW0jl46Nzw/XWNEXo5jkG5ItkaL3kL8yYNJyxIBF2YlCuw
7DYdlb7LEQFlFYqbWhnlyI5T51O+S7rMRodLLd7Zo7rEjWE/9OOwNDUROOU8I50s5NkrnGmbZLpn
2qvEOfSii88hs2ZTB/IKiUI0jLhFYI7jio5/TEUdEWGIIsfPWr0U/hycJjGYl9m1K2Zuwt/ZXaYO
dd+XZz047X6my9wYrqsuDd/2TcQVALJz7A+rvCl1EobULc7MHzUjkwdOZkpet6i/WRX5OxgVyA4K
gdMuy7jr9EI6oUr3niMhQMiabhYt6YT4H8fBClNXPi2asuo2QZQOG9n4Xnmne5N8SuZ1ybmD/bmK
aoIokrC3l0w3GpC3aNyXAiJlu7Iq02b3yMyAjbw9sHiMgxcc4cHFAfA6Ly3pFxZOrIyfsx9brXzP
hdfdG1aBB9Aym/qlqcp5mYogvKi2pl2QCoKWHU3kDmHBaqZOH4Ypj95LoUlx8yBOLhirGbjDsPdt
oKZpuIqCnvYUlWBBwZAHztou/S+4vWkIvEiTZ9e1+uBljXxzYr/dzckNZYYmDuiH56qtdtwR3Z7n
lz/jIp1K8Jl1+9NtSD8N+rl9Y4HS7UpVXHRkvFbj0Oy0YaI2xdrJBjWmkS8zRDmLSfn4QoCQvmMh
RQujkK6/OTl0Wz+h1vfNwQUhF3vLKUcCF6ErzNh6BCM2oSrIriIaEEnkweCMe5VMvX8q80CkX8qQ
TfcgaJgew7Kwx01bGuVHw6vwEQSWfimyyDhXodLRIii4oNei5qvl/jw8l5gkDS6pAPlQ37+luW8c
J0+OAdb8qV4qNcxqKVuUbmZsg8xGfW0fwrK2HzS58B4mBd0sMe8qpnGWfOAqbLw9dLwsuW+bpti3
SDoeOwKiHiOyNtTKFhXDhj73q59h3th0mbGrXnU12j8mRn97RFJyO8W9OipAPV/4y0GUBJaZ7AxP
yFOQOGO0MFhSPVqRVGc98qmmaeZuaSfRRzdGpR7SQFXvRMlUDw6n9eOUV9UOF26/CZvQkpsyjTy1
YHc+nu05sHeOjEMmrNQugwPNs0Uz/QLMIvMuDSGZyaFPHxgPe0dsRg1dTorUHGUsdhHfrMzXwq/j
90Gy5VnUJWM9qKm4QdZx0clvyoS4cElwvN70nAzQF03mwVwUBnbY2fLFvdD4kAxhhPc028NbVpfi
2TYG+7FoBRYr0ciNZY8F2lcjfCboJdpT1bAJVj1/BLXWkKxsXZNzOMbDtgLsdyQVyiOgxDPu5UTa
sKi6Zom3sPhy45GYvt4wWC6FyNTrUeC1SpMKDrnS6Xg3pbnVrud5suwF/JRcAq8oENkIUkWGMNwH
TTGCpTOGVVFP0SuGt+bs3iISjIh4Fo0UednzAS/nnvszT6olliNvH+XjfKFjBZZaweJgvpMb1GLe
dhwTunUNErdBtx8U7XgsA7rcfJERzbtzm3EeDgSPQLg3q4IEFZFET5QN6gkkJ/J0lhB6QFvjimta
oeIbAK4SFlvgAkhqu37gd21kMmHzJ0x3WqJ2XrFAcI9D2EzrqJjCnPEeKrMyUPMiSOS0F9zCGwaD
IdeR7W90deNwoBDcBsUcXvp5kpvW4Rl1oto7KQMVbBzW8QIjYel8YUsaa/3G2PsjkPDv7PRguW91
P9hotXriipzRaL5TXxabVsgSmQHUpFcDGsc1q+MEGHaQpSsC9Ly7gpw24Ki/k3Cb1N8C48W8nvoZ
a0Tp7FCnqq00Y49QGNVXd0XMYevJTixEl0O8CkwxXZvRxL9bFLM8K0wE10hGBhNqO0uOceqnT32H
StnKTHMr+ybbJ41Mrn0U2c06IcH7q7fyzF2GxZC8ei2BPpooOJTRSePacHdtVS4HQZO/LnLPGtcj
KZMwSWXPLrLopRvtvWaMl6wth2YZBDnoh3Fw9nNRlxtVkXDHeNS8A6JZWdS36ctYRLZ16MPeWCWD
cIOdHwRVtku8hEm/5XU3PTJgKRMRreqFseuRl33vmtC+OoNFTF1NHOgjp00keXC7rlxFI9r8ug3W
eR/0hxSBSU04pO2mGfEfOSZTpqQntEnEynaZ8TEPQdtse9UaB2YeH5Vt+JcKwRiTxdnKvjrthpeU
U5Hbv0WVV48O3UM3BRMhyKY+uxm4hMboGW6YsX/lgquOhTk4R9832o3pWCBoR4tnYiyCn8zMsnUq
bPcCZcGigHY73L6DS6ZfXBovhpo5QyYSDMEZlNrcpui+124mq4d5UChBx9ay7+rAJPXQn8cPVgLB
PTJJZ2tBJl/kraQsE3gZuqz5qp0yX8LxqFbsIktuzhACsgSIJMVwF9QUBfFgH21+QutkSt11r8zi
uUQQsVZcNIusxI+dx4F7ntj7v4iuZiWlIG+kTDqJU4F13tDcnGoZpkeV1iBhlZV1OybzFG4hMCQT
3+m9M0rkuJkmaTR7Vlb+ZQTepe09GIciStH8p7BAIz3sjdjjZiJjsnBRXyrRzpesqnJCDOruUlB9
LVqqgFM0p9FOeSEuQfGdbOFF27Zsk2y0yuE47WzDieilQE1il8o3ggsphO8xoTQHnLAD1AzcxELI
G+3Z6xxuox+cT8d0jtU5dENx1F5cY023h3Q5lxJ0h+gNSsb80xuqUOAxHp5KXqaNQ5Qy7nDmk7cp
FXjMPr3HfaD2AWHeR6/tnHtH5N6hN8t+3QqSMxj3x9uAt/3YTS76V7uoBSWoNm+PIUKfiUfDGOts
VbD2CDJFnmAdg2Fst2YEPc6Ltqbb80wTJqNltqLqiA9BLkiWspLxWFvSXE3g1umziqLbCzfH6MnU
F+u8rOslMg2HMeu4c2CukjY57men91h3sJIJMcbvgznn/Ot7ftQBmshllBNojWrNOEbAWd9MXBhb
5sfitSZKfOlXYXYo8ceuhCHCc2ZIZy0Hv9/NfWJ982zPflUkyzxQAeMyC+L+JdVBsbd1aTyIvkPA
MVcpZ6X0cGdAXDrVbRKdI1Ywa5Oi7YcQghZalAg8nLb4BJKDPdlpT8x38UQHQI9NyPkjd589sfRM
5bKLjaeKtEcGtTiUSobuO8Db7h5rsH8e1OA/egERAtjcEvTfFLD9LdursVEfQhE+wVPAp81CV5Hq
E7GEX7lm/pD0Y0qdoOsPobTDypDUQfT1xr6xrd2YzsYB7jCCcLjsd63fNgfXTx9kgVfSw9tqOfVd
Yb1WwHG61MSdS1RGq97TaLjowRS7NBofPR/3uJE/QAXAOClu15IKkRazPqM0fK1D/w1vzAow+0fN
YIM4j7RaMXaMHpKxy3d+S0QD14w+Oelg8RzXxd730qMHuO4Qjs58VAxl1670sl2eElI3pZgAkyjb
BaaO90ObhVu77x5NW8fIVnS/tDIaPJaHOGAkZfge6JrazVGe/rDB6Z5SINjzkn2JWiVEK1OkG7uo
SOwVXCJzG/p5sCnYehzHTOZrww+bHTNOGiZdJZjpsS+QHuSu5sbr9wiRiU5w96Ij3S8HAWej8i9F
LJ/L0m1PJuaWZxjCsAhqFt9raU1cjJjQcmg8wQRtxks6uUGvX75gycxWnk2LMisUqkQ0lseoALqD
EPyaEvyQTJJf39+CFJMD2R9fepT1md0KjrjQM/WaA/5glh6weQGln1p/n0BAxRc+pisrrafzjG4f
WYBl/rD5+7Et6NIWBPp484l41b4nyppsIC03AZSnlUak04RAwftqNDeqb5edHeBpEmzulGE+9EEC
kt8a/ek+N6WLtMhQ9aaVngUvX2NeH0w++tRNl24/+DgIjTBclLU85doBUFuq4eROgYfmqDiHKNCB
A30xDmY4PbvAJR9xYK7iyL5OMQPzNv6OjPtrCmtlL0zyM1e2VQFOlArPZ4OGaMO1aUD0gUSJbtJc
F0Y+3HVpL+iyQY9xc+1SVuwCGfDg9Cu2KOzh/Bz2e8EL5eZrbtsvNVh3hpb+tnHnnTTEUZI1u6DW
2lR9/95ZQ0jkn22n+4rr4LEW5nRnB9F7Z1szeTfGix378kLsRvthSECz/HtEW5QtLg3E3q7oxihR
jEd8w+fCrlZlgjITu646VVYNhUtapPXxISmzkgCycrEykN+vvEm85C7WiUQRkDsTrUQNvawxnU8F
61/ztlbmal74LtbulGynxZQr7ETWXkXxPk/HZTTkT5WKKS/lsIyr/iZMs5HFBKXNcGOb6enNKD2H
twfTXcyyBXeQkyGCCUE8Z058TgKCn3zRXgcC/dY26/Jr1NjPSYE91x3tfiUyk3oRKOLGFchdIEpt
RmgUSycGYDIq4dwRfAGTKEPTktYQOqRWa6sx16q+kYGk6A9OejJ881gStsDrqB+7BIRArw+B3/g7
NMp3avbZcTdd55P2A4Q5hJb15uv2kMwo+1iKgwwvR7zn2bhFom7pdYbseR+3TbcxUiXgY0XWLm1E
fyVdNfxGBjWBwa6NOK95slF4D9hlsCxUny5zricgMsVeUPruIyZDawyZJ3KNaKjVzSU3ut7OsUBD
6aG7hDnjlq4ryheb/dIuTSa8crHh2WtRlrekQRhCVTmVJ4u8kTVtQ/Af1J1Zb+zGdoX/ipHn0CCL
LA5Akodmz4PUUrfGF0Ln6IjzPBTJX5+v7WvHNm5uEiB5CPxknMGyxGbtWnutb+GXme3LHMF1CPR5
PJWzNaJlAjrf2XbSEyGjeaTAB6s5ebHwVDLygyLBWIkgXjnCmbxFXZnx04B36Y7nbCVAoE120B5Z
0xEcTXRUr92cCJeQ/di+tq2l7VjrxquSsCdRxxurfw5oLfHUxQuSC1j/aEOTAdUeXpU+a9gHlrVs
zr3JWjlhlXNrjqSumx6gVcg5z5w8aIivBLAEeykgPdj0mBMmgEHhgh14sZsrzMm1Um+yxK9BAW60
s+PQOuGCIh8zRERXkyyt6gXyDdOyGk2XBVpFOxu6UOUsZcLvC0xEqKig6YsPxaeD1LVoYYGdCzsZ
H5KWHR10JvRwqMEKJZWkIEUDL+ks02PrlsWe3NFYrdo4YTkLCp6EZYCTZqPSKH1vEkVHa2rKdcmk
yUCV9svc4kSOZ71JFlSBCI33wpQZJ/xmQ3gc7OlQUND6HAi6JJKKq8eq1Qzj6tEhOC0Ey32SsGWe
HMeWkcwJKmM7KEM/jE5IX1Je5Gwpx8l2YDjZ8SEIQSrxRzCfiZjirsAUz1CA5M7o7PqrjSpGx8Bq
j4oN/6bQTB1ilYSFZtNhU8Ne2NSQAF3fsGtjFcY9J+9Q5RSHUDPSMPzhkhPNIkGlOHqNFJc+F+E+
m4S48uIv7ntKADdDWBNO05u63ogkN+v1qANKWwB6GX0u/xVHnzP7k1WTDyUUhhJWUur14dq8Lxax
VOmTMNxT78kCMVMV56Qubd8YrR8B28hvumkQh4HDGXwGWZxfGUPeEo+W2zptHkTfXoWXDsvhJnj1
s9p281TR4Oa0B9wFPK4S4cu1i2E7anPxUcnY2bqVRaFoCHVrKPHbhsiDy3BK57PeDyS+wbLTlOe4
yGa31ge2xgh0Nii8Wwd8iWHsjjY0GG/1SN456p6GiUy0LpqX2Khrv4lJEBH9su9mmhroAG/rdysk
84pZ1VEbU/ZW7fcWsZ5KcrEJg2sUed7O9W7jDrYq2+0PY5wkvPDGZD8J5ytm/F+YSd4tUyQo3gSj
rPyhd70r210Ok3ZOx2XfGcXRngNK9eazHdqUqTnu6BtDhr+tE9+BLPEwSoxKY85sTDuYeWiTSfsY
7DBcBaX37nWGu7UrmLFMSZY/DRlDmGdWWBqCLNmNuI62nLpcjcWeRpHiKckMeScMHr/CgZLXj662
5WKnINNlD11sQ+FiMQU8rTsaDOqt28EEmlElV4OY2x3QB+1umEYPEcO6RpXNfy7NWa80FDGRjhiW
PXiGCVQBQPvKp7DiXptr/Qj5FUNAIJO94dJEb6SphzKE/wKfzaMhSBIHDfQxRyljLwLvQkTPOtCX
daGDFo+cVOtmcLzV2GXXMkvuJkBkBNQqCy90QiRpTuF5+7IHT0ZOs1sLJhzehUij1qrzBt7J0ATK
g1eaXYQKAFytnFSIXm3zQobZUz1NnmZ/AnxCtSyB+zBYzPx4ZbsreQyXk1uVUOnnlAApr8VTF7XB
uZnneY+JxD25HjhWbDlPMrQf7Dbx1r3lfdiJAXkiPLqo3RtL4tJoJvPBYy46xFHv401cxnnzPPV4
SoBbLaq2ivwaQoaWPgTtEC1nFiyXBo6JL4AqPJp62RwIJrLKD+3oWRK23qbUs+DcaMslMBgwgYaz
rKPKWjlupW1y6H4hFit2TadQRQmJtll95EQgA4hQmL7pEEJ7ISMH7bWQR6PH2IZRO9dXxMz34WC5
y9GgMNLmfbqwiGxuXLLN3FaYFsAKTRwnJPgoKpGWjuRok8KroWMsHMIdz3odWbcBqJI7d6Qk0kBr
4PPTi/LIX5rsC3d66lwkqkwT65L3G+UXt+Y7DbTW9zllMOM8VA+xmgd8sAWxXK/p9Fc4sdqVe795
nHmUn3FrDWDTjCBapn3U3vNeAJge9lb2bo/e8D1yOu51iAYefYvorXI+tNTjpai3Vv8siXvdD9gq
id7S5FiyY1LRXTCrZFrMWNUylATTu2aGTeMw7X28rmAlvCndkU99ZOA1JnYtT0UoSwocR8sqmQbh
AITS1bCwZyM4qDnMqWoEmWtV2Lac+KnPVLNjHcUYR4o0XnOjtrZOn8dUBpeV4PcKWBVeqobXxCm+
43bUfMhP37mWaxBdYugoei2+Zwx8LNwwDo4LLUESaakHPwyii3lTlPyz7KuiPU0E9xgpdflKXIvP
Er+styfNtNtvZiZixycDUK6rfpDki+nTmgf4Ce6tbIot64i/GWeIHNgJN7bq1lWcyYfetnijRU7I
g1I7/PT6yDa3GsV87J9IBEA28W5KF213rTlQGCB7IHbkkB0jibf62Dza+K6ZNAPQfoklNVCxSXbq
NHu8oKxF65oAwTwPHnZqrc47EJh0r/DxSyBzOPaI38QI5LcStM2wwlFc71sty59ER1uLQJXdOpTk
3mdKS1vfCVzFKlqYvlnbTJWW4etmCA6pGeM1G8UNrj9qR2b3o4j0cO3WATU4g1WvKHzqd6Uoxb0+
RB9ei6JH3E9AQVPDm1URHW6tkMpUaz73xJiWosrpotbxJQWRIBXR5fOynl6reJm2er0wRYnx2qHO
ta+NpxCH5jCldF7F7vxcDJG+HOk7WvVJrwh5GXAYs2ZvFlTZj87cbLkFRuvW1ILHvtJ51/f2+xh0
0QQokcI7HVbcKXERv0YksEcrDVKihoW0riyb5nUEje5BFSpedxgX3wI8pCBmpZ96gXVfNE3+TD88
b0TK6RaO58UUjHnmZpB2lvvAD8HGsEWxZ5+Eioc/MRi4daRJco16vXt0BAuflcjjcPBJdMUHuD2M
BKFr3YpXOZMlGcFgNsfLOKXGlm4kCGCjxwUNRBEbxN1k0W7Mw+Ksbie1w8Vj5dxC4BWGgEVl1Poz
PGgyLz3di1aHv5XFrEF7txpWpayu3MyYUjqr2VAkaJ6wFg3rfAIyOaXinf1bcGAQSY4Z06Sf11xo
pji3D5J4qz8kmJIxoQ4nYHLyxaEiKg91tU5icyJR3jnbtKqaQ0XN8jrtW/0xUmLYsGRA5uwqVaHd
TOBiukIFl2gY7TvkSv5XEpaCTl1YB1bTxpnvqsV8YE3VyQh66bNdK0bwLo7ARlG587GYRyzeU5Fn
G7Yv3AHZuo17kACxD4Gepwct9RrOVn9v9tVZC2l3Q82DOdXZOysjpbDQbVkewiJEjKt1wGdL1ir9
mnxz6lPU8FUrG7OhslmpOKXZf2ZYB9adlgVbM8RKDvCjEhuDQYG6o3Gb5VP3kWJCNVbeoCmAJLKI
n/n5vsPUSDY0vgqOLvbqEMEMrm0jpfZJ+6pbSQT7LYanRqkLLEYLmQ5xh/2dvrQsU+uhOvT2SqU2
K8XGGA7TTJjdrYv+rZvM6ZxMnI9V7SSLLuJiAGL54BQ3vExlSw4bdubM//UUxY9d7dbIxUlr3psh
b2i6Y87sGtax4vkFbflkZDL9nLU8vrYUSH+ygfOOsjf2MaaxasF9W6AWgWsueBcatKONWvmqsZC9
L426gaNdGDwVhrbUU7N6VzjdJpx+Q0rJVGwjBTMzfEcD5eYhavM+JA6ywhiU0CxN0JLF/7grofoD
1x0t/RDmIFdJVLBg0oiiF532FjRj8+5FzBs+RfL6AfWZ04YIFCF5xEquCZYiaK+MhPJhiVm+7OsX
hKE3mC7f1OhlHON282SKKNvFNfzSBcdp/Gpw/3zpJp21Tq/rExAP5nTuGi23KbjrqcudBfgrLvI0
HYsHd8pnHNeufd/lubOilUxt5yIdaLoz3W5ttGFprUHR48lQRDgBdKtO86fM9H+54KTIEpjAG3q4
mSCauDRQMcJ23Lqa8FhlaFR616N4KC19OAJSBjjF++gRk4fmzyj9S4b28ZzhIqZRpAtfaZs1n+q0
S/E64Fph2wOmTtOsYdP2N30cjpdxl4hbFaXe5C4Lr66FvJcuyxgc4cIJOQniYkJoH+IUK6MKl51m
iKPeU1/YFeJWQzrbolqWmOqXdm0XK9dpvxI6wZZdGdTkdBLsDE1KibQwjauDtu/HuuFtbN6mK/a7
+VHLxFkOBRxGiL8LIWfnbiI7yH1/HL8NmVkT8XOV+2Cx/G64Is3enU5l1CNLWu9Conc8s8C+xXej
4qBNNnu1Qh/2SeNgEg/DrPdNsKcXa2LLOJnda4sOfQPrNvMJp3a6xknTbDhK8bvEU39PNu+RwGZ6
HJm5tonXmktLuc9A8KJlm9Qxo6Q7Jk81fp2zwvQ7LvTeSp5JbrAj0NwZc1M8VH5lzqeGB8Iv4H6Z
i3xydm2UbqJcRXuZg6OjFNcFXivvYFvQUGzmLvS5qaBNMyIkEVc5n4hR7Y0K48ycNOibjePkfgBN
95VoNK4P0uovmm0+uk3w5I2VOkdNCJQw4BaXNi1ZFiWjZT4mDxF7whg31NZyHT4/njcdpgSAGSUz
xV1aDg1EpXQHcVM9FE6MbsAl6uhN+UTfHyavU+V4gB8M9d1taRDQp0MYsjByNbkv6pylje6G/TYJ
Rv2VinSwFDDuNtKy8iejd3hxdeykd0VS7I3S7g9oAnhCLDkuY0PUz3An5hO1XRjrc0FdV8OiGvS/
DWsAv1Lt17bK1kAeki19B9g6oOD6uV5XawUDBqswDC2Km0P2shEVYg+8pges8lY6rjg5yjU7Sf1A
3uBHBfN8U7Uh8aBYIe1BkajueG9JYHrmtMdPAE/AC8cr9WLjHYB62IC9Oz9iscxWGNGRpDyjeKwZ
Lh5VN4lVSAnMG/ROCgOjfhwOY663fuQZ7pc9msHz0FKbC+iUs95Ngjrlkz/X96yXvBdIMdOyiktU
g6jUlikw4pUsZLRLlCx3eeSIByO24zsqCxHK5yhrfE+Z3RltIPqeET2h6qAqLOCn6YjdwbAPk91a
YBPVyPtsblENR3mAEOkBGwW0jW8rZp9A0vd7HXjWnkEl/I5IyAyR3KQos04eYi7hOReBXu6BkN2k
oBcdlAmF26Xevc3YwJ9RN+I3/GnzPdqGuQq9QFvNjZf8iDQiOhN1yTsVlNkVzHy0Yi3A9f5GtzO9
yrlIHYJ11NcS7IsdPQ4h63O48LQ4dFGSflEOOlxoshxYzEzBfe3VElAppdxb6ghJrZGV3fe5aa7r
lrOGy3Ohn7NsIn7W1PaJlRW126XbU1qjqGZjY2Bd8p4LOHmV9JKW2rekbUCEN5yffRbso3AkcmTK
5j6sR+NDFgOyYspnZlGURP8sJ9YwBtHj3NWz2IHlhs5Ls+/jPLMuXgjVN3TMOtV6bhAyqsSjU8YT
xpdI3OCAQ6cqIMj0DfdagBpnm+FgzTKO1oWSz6Fq6JlcjFz1uTqjFrCNEo+qbIPHxPPKFUi96kpx
9IXTlZlHcpfm+DW3Te447NKi9NCm2fhkq4goWEfphKVlHTtrxlqajPv0xUuqCTFaC6LXAehccuOl
KGQH9O0ZXw2vqFhL145uWodW2PNHUcX2xo3Y3rUY/H2PK6fvJTXHFbu+C2pYtyXOdnP33bT3Su/b
L8w1E/XSobzMtTHvyPJQFCSmdsGly9tX9LejabCJ4aNakxPJFfJJS4STvSoBZ2x5MY8lG+x8vBvi
jmp6o8MZ1w3rnmTkGjcZM2cYa5uC1c2lHUbqDIZWbnWrFtyqXEMRamb3/jVrtuSkmIunNOJ7QGjE
JFpul7tyUMFdk/TNPSSkdB+R5OIKj1GQRAwtO6iPP3jhaKeBJuFuZWeaqy1klvEO+me8YkmSiGyC
DKekQR/SDd1UBmBPg+wt6yYS7jGW4Sc7Y/8hcV+dhyJI3lOvHe7oz9ZxIhWYYamlyXgjETD8P7HL
/z8CKgDb9HTbhapgGZL0Hpnlf+SLX358Yov/KD5/uvsIP5qfth/Djyz+Cbv8T8uP/KP45Zf4Efwx
bP13/xN/i16bP2MYv1UkWTA2HL6M36PX5KsdQ7Jng9ajY7IB5vMbiUH/2QGRKnCU63zZNkb530kM
+s+6RYab6LX1y1/p/o889OZfUQzSJYsndMM0MOQTzb4Rhf5gXefWrJLQps4hUE890DxkznW4jkyU
VTibHC1+LNd6+2gCO1x4pGiSp7bmAp6/BMCd41uh82DdSldoNRng29HmwedUY5nZbAYG2aClIsj9
No3Wkp0MYbmYaNo72jnIVYhx+ny5aZ5KTPdm1KxNbV+5X+Qf2RTb10HchZ9RAW5NUkKQAsE7YSWk
JuYrL2w/bSgWwvZu2IRUO84W3cDkVywnpWF2nUiooGzCcwZQlaylttHtpFknxo3C2Gd3Y0TzO7pN
ob7pXvHUdvoDNoBoGYeOu5AmfsvWIa1XfO+ye5t4HApEyr03oUSIuTqjTQMJnJDQ2UiSCwCunUmr
nj6JLW6yfarDW7XzozlilGir6r7tb8jFEGVH01Z2wuFiUI1eJclCM/n89xZjXG296cga/JgQysNV
yQWC8X1tteka0IrfdKxJbQ6GtGWs7M6dbd4Zgfk9dewzYNDEV9MkuXeLZ6yRT7dqaQF1NrRIeVHI
wWvRdnI8fPytYRSfQwoHFpjjcBe68V19K+IeT3/42Jx/pd78VPT5uYyLrv3XfzKMv8Yibp87/YYd
IAdCQuSvrXnpoGPJKjXU3zl/wvZc+pbVnsdBbiNe4VJgEsocm2QAahyR3XzcgC84kPzsMVqYRNJa
lKgg8NhBZVuCfOu4R05OUozQAb3pQ7keR3kBMcLKJGmXtRkf6uLAtLxpquJgTGsDp3UxVQtMkg8y
i7YuC6fG8O46foTVFH+RWX2U6Rvw2vXtig9Ncx0m6To0Ir9pumWtiCsn7RFmwVKMJYA4bQuX7swx
vx5M6zwRILCt8DRO/cIbczCx3TXhyOSR3Mze3jLebeKbJN72tT3f6SU6Jt1BGOodDKUeT2V6q2ob
4qOLoavONuhwC/Kt3/Ju2maQw0i1wGPTWp1k6HycYdK7bvAxVSy/ip50OGjAXmfS14xpz+vihTUa
dUBX0TSnJrDYsatrMb7PicTmKKBJ0evhvNWB2S+0KHvFpUNnhLEBXkYmzbbWZG22tdl86iNf45BP
9+F049sHpVx6BMoPOGC51M/v//gxETcw1B+ZSbenxIRZRgjyBk6ynD+/geaSvX4DF546lvRHqPUv
Ad++oDHewWlj7Gz2htM8UglzN/fDfdhCD1fjXYwDksqpet3VAK2llyyTtqIl3ruPKEVo4u6ReD0F
4116TqLhC5bSf/F0g+b6y9dN+Mnh+eYFzgFj6O5fIDb407NqMJIAJRX6QiJM6N18wXQfjz1U0CaD
zJtF7qbjvViFoBRzXlK10X8Ih16pgnVgRjxamxlEazX7lePwzBIfIAGCqJxQymFnd9iS2fWyyckA
rif9pdKMp9nk6tWIz1COl9zCDs69f1lGDXJrzPjY2F25GkGjLuJBfOl91FN01mlQChQxxbnqkMbV
YzQMZ8Xyq7LhsCGPnCLMIWvb9t5rZwYvnA5X28juB2IV7BkAM1BcvsIhcUVN+PLA9vpubH/ZWnZp
7eQ1Z8PQYOpcS+OLophNNFLXW/AVhPWuaa3F7Hp+F8lnlRsb01XewoGEH3FdhnxR5mrVEmrU2RcP
kR+n8qWoMGnG0dYKRmqXu5Ouxee24/SodLFMXG+rAQvjVtS/JE33VOuC97j1Oqf1UxiPXLCLeTn0
uN61bmtiCq5DfSvr4sI0tdXDmeU+io1eXTL4nL0wl7bg855I9DDizYW+K7nqKlYoInMvOX0UN6Da
steh+MHKjiHWh5G+5kd/1A1qtYZbgVH8ko31diCC31FKIaeTXh67YF61NwOvl7G1odurfU3mS2Cb
VIu5y6g/sLUnoxS8AMlL6AsMsa8Gxrou8o2bzqtIcf1sTDDKUeQjGp57+kfqJnmrc4jsXpsUW4Gb
FtnHIghlO91LkjsPZWgygtdwBBqF9lMN5xh9qs6sYaGJL6gXu0DzXizkmEArP11iUTe4xaIsg2PB
x5A6t/Lc1elWzHKdlNUlV5jbw+RgiUktuaYt6llOvkbjYKB1SyA/a+hKS9birFHSV4SerTmO27yP
IKOSQlgEXf5kRsUrlIbj2JjPWcd9XtqvRD2uY953K57qXR3QFCfMA9cZlMaW1vTMCA/c+LBodCyr
mpALmLTmYxpyapF5oAyw2TiN/mG1M3wK1TyW5vSRwj3ATdO96hkLX5zKJYbV6dxYbI1nTJFOFcHN
jldaumNl/Gw7bDE6Y/RFlFyN1n7tRX/QkYSwj9MNV2RYZNiOqHE56vo5twmTy+A5B2HgNqnfWN6j
3WunMH2bgSlwO/S9ILprh/jBzOfVxNNugQieYwEcdvLHEXvUZL6IOt6U3bxrYF4E2rchdb+8WX8f
w3ERipGMmvc9sQT7RQcKu5SPgfcDGiny/srS7hr3rjK4BdwXPSbB+Ay1GGEHaz6BoEkA/3CfcoIb
KVPHray7sE262salSH5QZrcpFLmj9tXxrug2aF8Wm94vD4yGId768MJWaINbaeFaDxCiF4CyH8te
8Lhop0R/HAVAqGiGmodoN1kYYKdtbFu7xllLK19B3yVnjgPSvkfG8ViZ54752vXuwp74XKcC7vg5
J7TkZA96yHafd+ULIB9CdbFchljF2nad91/IsT54km9YtrI1WNhvWmVvwSVs09j4HFTCDtMj+ghf
fAmIHlgODBFBVLLzSndHrpAd7OBhWgrzZ3ad4Ypro/WpNQImh+YuS9Nx1/SYH2RTXDGYYglMcIKk
2ls5TS9lOl/nMTnPQedANm6odiWnvws7LNxF5hbwSIHXso38zo56A1Vm2+H6gwxC6aDLOBVirNSs
mm2xXq0U6fc8UR8dTteeVaxNrZXPWpuIl/MtB/PuqegHQdGrV0AurxOxTZIphI7CaOIBTF0FMPgo
0gmWydBdM5Mts8FidbaObEu+UoggicHewd6zulwaZXNKFcUShnXCs3o3Td3GNWuxtAIzXFPkiN1V
SW2pai9edpL0Dbw/Gm5ugI5/juZAUDPEmFZJjw4J4I1MYNdYz1+bOSSyiqDG0xA8mpGx53sTrwIP
KJqogmmBa/pmR+ypAdJuntrcvvxvXUdv1LDvJSxkogZd+2//8jeK2PKj+/jTvyDNE5Z+oGhgevzR
9ln3G6rq9jv/u7/404//VuT6F3Sf+Q9j16cfYfSRfUx/hnX9/gd/vTR64mdH6sK0pWGI292Qv/JX
Xpfrge+Ttk3+DlTfr7/y26XRpqGdNmxyyC4DlX2j7rU4JW74PvmzLnSJeYiUNPYfz/mfXBqFeRvJ
/jCyuYw9lmtK3bNJfntIGn8e2chxdK5kkXArxbBCuDqpPS5ccwZxhz88+oROhfBmj2O1I0DeXyxj
csOVzWZkXiPrsTAAg7UrOhvCXmWnWM3yWFOwrlQ31ptci8wnj9jHKcCQep9rmuzOJu5DE+Oi5yK/
c6nxtm1ZuukGTHiNj1orx93Usn2UMiSv6QZdeG2hJEEmRr/y+97Qrp7R1we3d/rXymL9VDBIrAw9
Iw5QuI/63MTLwdT57JQgM/C4cZS0Q8PRWbNMSchw4DaywvCoQzuAjAN6goIOmn4xp0Y4YPsMn/OM
oohzNL+vRSy2gXTRheRsbqHU0NNq1R6a88RslGeT/aBI/FzdklZjhbR6qkhr+smUDyiahNTMJofA
1xPaFtQpw+sS1fNQuqp/JEJOnQF+kkfDw9Plq4oiS8ZGCApHgdkwpGVJDQ/1kNkAFuDYhsc67pBL
QXkMJu26WcjLmvwb0CkjGOmc00yosVOZIJGFxsS+Nhs8zXiYwb1O9xy+dvEAMJKKq1mvA5ba5Hlv
FksXcY5Vsp3sA+zCt7tSYAwrcDhyXpsDV4whE7V8cPOmE2tjdl2Xi7OwwLz2gliwObesOwO7HTaw
iqJPvaxCELas42lD7o1nGSivWVJwFq65hX153njoNVWfReGKI3mw6lZHhwY7usMrwuON1xSc1YgF
3qZ9AxbWmHsns1EAk+oYxZvMh61nOQ29AXTTWupqAwWm/TSxgm5LoUW0SQ1zbCyzkptpalfuVZJb
JZHjlHh687hzL+TopqMK4tm3kNpvML/s0qVTzTEM6BvAc4TJzCz3ukPZ4Y2YtSI0te+bycNmaczX
oIiN9VCXco9HxlxEXPhjAL/3IeMDEZf2MllJ7EfYVu610AhYQqiQDIoJo9jKKKRhUIu4x9eg0UI4
Mio7SkdAMk7MZjnlWX5saijP6BRWfOVpZRuCoQ/mlcA2tZi8ONkhMCqMkwG+yd5g0KpCGi4HlZIW
Doa3jp/tzWYeIOcyj6D0Tgpn32LWFCUJ8KgWLB1RGOL8oZ4gFsDiXNWePj/nzCOfUmhcsNkBoY6H
7caJ+oTvezJxxwzrNwc40C7T5v5UddOPEvc3fUSTyFculgju9wn3j8bR0le6juyLKif24KR1nPdq
6ox2peeMGyobNG79Y7+E3GSubE30KzmQFNZrSDSz5yjWwmR/6PBm8TYmum81YbYFtrDX845YqcrH
ky31/hUzjTJvbvlz6NHG2Vbsj1hTe/ehWQcflhqCzv/fOsv+eJT924ltZdmWX90vR9rvR9wvx9Z/
/Nv/IwHW4JjgBPnPUSSnj89o+vsokl//6N9YJOJnFy8kY/ntMLtpqb+dio71MwqmrnMqkc0zbuDa
/zgUXf4AMWnoCb+efL8fisbPumMLzwP1ZUrXRPr8bTT4m7rFVMFPJvxR/j21C3H2z6eiZRs657It
OGTh95o3IMofpdTYwFRBp0G7HrM+oiqyCaON0TbRvaYl+jNoIePFpWMH4wLcwyNeFSyTblF1O1fF
yaWwRMziC3cvPFyGVqxu3nUuOq8iCxoK+xgwZkXP9PAyd2m0vz5zYUckqIRYjhiNF61O4SxEqCeo
ApLbNmoJYb5nVrujtqgKdY1lhQN/Lgro9I553+g5O0+rcvfk/6JdE+b9mYVfhsLpyLGkL6rLmUwj
8AudYKCM5IQSRWnRfHB1SAF+07vTg9cHA4CzmHXFXjQ1EW18Io/M4KVJlmHOL5XuzgO2n2bgLl1C
HJsthfGaTkaLUlFLRMNOhNmA0QqA+CeFsD2gP1pNoUXS/9Md+7HwvP0QCPZTFFOI5gGydvVpNdTN
kvwZ0+GZLJj3WRIz+4ZfsDS2AvNTzkUc+0GYKGgYseeRcNMojcnvpesUaj9rcvjqAqcrUYLz+h0+
nXEtSQouqFtyH4Q1SQpik11kmzdNWgPKsgHHaX9jHrWGHWnUiXKboGHazyIbi2w0ViRkSKOujYR1
qB8Y0EgX3qRfrbaM3/rMCj/7Wmu+j3rr3OVOPDkQIOtuFUQqBEaRV+pADgOeRhgoSt5lk2/4ruB6
61AuF3gjqRav44qQy5AqP0THPpqZlqfvMw/HI/MUoZVOL/S91pCTKfE8+N0ccigxp3MZxjsX+1XP
xS7Dg8pxxTEpLZz3tP0qZ493IzxaRfq9BxJMXzp3K+6gJXp/HCYXF/Fl0eKiXegZ/9+9G9igYmZk
0tAayw+9HGk6i3vzK8xy98XC50E1s96m5ntUOTbLZKyeTg8Xxij1hUfmdgv4Jlx6hRFv4Cd30bLL
vfiA9e6R7F08Lm7ZPCkn+eBAJnprmizGBxu3tBFOc7SpwcZ8b6hwp2hK1xgzmpEbiCbk2C2IKzBf
ORbGJ8TRgrBnlmSjizM+S6p9W1Af57hzTbghC7HpE5K58QQe3UTpBOgNq95YSQccgtEss6zhrbEc
bLLVwPPuKfJt/sDi3V27ZeCaWyqv5w+Aqn300utlFFN3HDlMlhESP+Yezsyd7lDuuFA95hy/zPW4
2BlUiuCYou/stVXxWJOdDbtyzd10GI/1FGoUrqSq5tbsCjNaW6ktaj/SlHHfNjEGw8pu7DcTCw8s
Qzd0tGAT5L31Qg6r1u6kRTvUGgBn1K9HNmESGghYdz+1FZkJNY2TvkxGftBE6ApJ9MEUYTHeWXS7
9adgcBWsDjqMQMp6/K7HyFXpwPwTGOql4+lyF7qDuXQdhBQ3k8eLdFj2k4fcWVFzsYXb1l31hDgE
DP6wvqRtObmrWOtY4it6YY4DZcd8sGVFmJl5KHtu+EKFb5VJ+iNTnQcxJwgaBPu01mi8xtXd8iDN
qN1UhBH3gbOJmkrn9he+gNrPbVNhp0+qtN3xZI40mcSEnvGFWw/NEBd3RSHlp62NhdhankN0tWdZ
8I1RDV4SvZj1jfg2DjAOPVZa3ijgHVjGE0bqGe96SrlclnK/kXpVh37kVo7vyBgy7QzMmMoFydCz
SCMIrwtekE4LKamvS5//xXxpxBWTI1WNuHCzMS1YUaDIvQ30M5yGVBYvrGwwPUFgmO56JVK6JU1v
xJNQjSveQ6G2pFRbUYfbqRP9dd450Fzwlm4SeQRs7fFB4kzxragQj/lQROAEO0l5fEpAeBfUwsN/
l0FxoqQ1PnQd6BepNfXVKIT5whyk1kYDaW0uPHvXxyqkQIsjMl+Nmq5/G0PKnE2NmlkiKvgWqdmb
ey5aPeyPEi9ZobX4m9Iyp8jQKqp7rSv/nb3z2o2dSbPsE7FAE3S36Y2U8vaG0JF0aIOMYNA//ayc
rkYXaoCZ6esZoPCjfiMdKTMZ8Zm91+6/bMZ+n/noCDgWDglS/VDs7HZIHrkt82ivcfE9N/Cu/ugu
Fz9wKMbnsZXjbvDrp5hjCbWCDmOzzYbmqeivziqzZOqkdcnJGzng+hypvQ0rIRIG65oi2UdU6q1J
HsizHSY1YLimCj7SEOb6pje1OZcBO3zmmf2qzgnzsPG3HIquk5/InADuNnTgzIPd3tuS0RptKrdq
DlIOzbbFZXTxjYaToRtc1LuZapLDNXV+FezoG5LTvWzt1qmjbkDGLmpj2qV50dVIWGUyYeBY1YMS
R/QnA3kPhE9umjAiE3K2u/zTRx33MPQzmleNmQJlFPmoKPW/uZrbmwXz6kcx4B1YUXiTBj2V6Vk6
EpminjmofA8VtsTFDxFVDPEdP0v3KcfYfi0ZYbIQYrz16KLFPub+rEAaBuilwuI3iFyc8NAnt2NC
J3Ph3as/bLgwm8nvSFFrO3/fuAJsH3lVON2W+yxeoguVC61yXMv32UEmpGMrz460lFA08OZvy7jB
Rof8wds4dh482MqxSbHuMZg6PUL5pxpI28kVVw6QU/MBS0V/xc02yLo2Y4uOAuEL1PpAD+LTRGp4
mKo48I5+VpfvDQSQ9G4WHXG2diHqPw3kx+/Ew5CIRrNprZPBGl7wqhbYmUE5hCDAZ1BAnl+F7JE7
xDOJ3/BXhrGwnPluHGY2po6BZPKcWQF0SGLlks5/EIVLJvFoOJl5c51XwBl1t+06WK9rvlpuFIUZ
6y+4wvt5Gbu/IOYaAKgDf297Wf+X0cVwhJmrbkaamJNv5eqhbBq8qCacYfT6CLleqlrX+0xLg48E
FpkdJMEJpSvfCCFo9VY4FYG3cWC4bMgAGxDBI/PIcKDyL+ktu/jQ4g0rdmr2li8d10iXoNjMX4w6
k+/OTAjJDTvTlCdWgAqhf8vKewfm15k3XjNO5MvJE5QKVZYMTX2nQbo+UphmmwmXNLq2HJPPhv04
Wym+Z7p346L5jEs8DmvfIwgYWxeunaQcSNTxtfpAzxSk63xu669y9v2zIOjzy+t7sx0SFJAUeFZy
ThvtXFfTfnkM+ZG2KWfm1WxgN29dlOrvBTga44Am9C955uNRjPsmAFo9TzetQUTdxD0/W9s2/qWJ
oKVfJx7mWOsl9bauSIlvyF2WBG0YLweKHbIEiUVLXyCxXs8dQCzCuMDWyX/Bb9oSJF5uGHbUcu1N
s/6M8oKrBhw7ujOpfbFR/dR/dV0DKC0rDPNoXZZ3Xu62ApuTpCnNZmFf47fC6bZrnR5lU2QvL+nS
xc+xViX2Pr7ZJZ8zG8XlhAtpCifxbsf+kD2VQNPvtWCBtuWAiX46akuwUZM9J2xSJkHE0QwhAvGP
TcJRFxF071nduoQMMq9SXrMDvI9h78OfIOzRacMH4uysEA3z6D4F3DoM1NL+NcME8+TNbnQ/zil1
W+Zr81C5nT/s7HjxDSWJRdzhusMfuWqxJT0NQZzfFQO5h8gty/nO9zR5t+nkPWqUatxEXpOyNbB8
NveDb/1w4hU77udgB6O2+CXlD+6izHyUonHj7IxtBY92PwafzVKE+ZqVIURsfTWMjXMXn7KgCT/K
cFjupd1af5pIFk/2nLXk/6ITO9fDHP5FqJmrmyU1V7yE8eWPJ6budRkhbpB4NpxD5QPBgPNoM+GA
pF7vArDy8+Y6UckOWsvgMOvCeglSZJTbyiiztzvi7WXWEtM25zYUM58pApFKyErQGlcnhCxjBjlk
mN+A+HVbLAjYBcI5ZFeQyRyvqtOomw7YANkgad5uIX3lZyi89tGR/ftks+NN0iaHtAsEMq9d/Zk0
9rWZCtRpyrzomKNN4O5KBQapsNtCTELKn88jKlcOr5VnZa/kdkUr0boEdXcMI10T/21C9vmB1x6n
NEm3mlDUnQBev4/GrIEKPCe/iaXMnXAbzj8scbgPJ7pDqxP7RnbZfqREEIgYBswOcdPcT1c5qC4U
KdezVR8cM5ZnnYb9N6pX9RBauPzXINsHapeweRbcfbsggjFGQHn6STkDMCXOHvOao9n0/KB4iBNu
cBQ34dAkZ+VjPldxCxcy7c1N76bc1NawbMYckW8SdEeH4S2bpJBNx1CP3U+pa3vcFmMFIabIos9C
u9Cbax10p5EPyBqGVHtuNQ5R0ZTFKTbl8LVE+mdRFrVVxaKD65RuTGUkzAdz255my132tEDpDgc/
XW0+e/Yt4cP1Ngt9j6Evnqw2HdxdDv38gQTIOQIMM7XnADn7DWEN6jhb4Gg2kd/apOD66bqyiuDG
a5JnPvYPKD/Ow9QTZDqKexGW0SqCkUuyJKwspBfxirfz6gZLcXro5coZgU2Ofxo14yvAtOzNxje6
pvtEUM409iWwu+krV8SWBws5MbhDuuJ2Zl10CMjbPDZYCry9PRlsz6QzLR8Esd0RmdbelYR87xPT
HXrHa6kA+xp7cOX1pJ63CfJw3383DLX/qMXcyqzSZ1MVcqMZfS8cMV76x40T+09KuQEzD1AqAWMR
kRDWch4a4uiLauifZMaf7UWaXR2t8k5XKcJ8MG7+US7SvTRBOD53IbX5bMrOQwRrdShNoFt07M+3
NfvgFW4R8wePTLqr4nDCbpSMT0nKrM6OOnvHvp3bDfwhGjAneItqDV+6Vml6NRsPi72lGkGSO4Ua
GA3KC8wV7MO0pVHYkCRcd2tkeCT7jo7O1gFdG92whQ0EkwQm68zqh78hAszwOUynq1PXrWs6k47N
f8dt8tMyuWQvD3L7UCx5zT62ZTzRe26VoNEgmv1eForU1xzRUWGViKIKz/10Mc7euThzf0xhNc6q
FJVEpMD7cOzpbnYBUZ9Ys5Ypfy1B9AGTiZSbPyll6prYcx2RuRh0ahuRwfU+ZBguQyZARyxTVxf4
5NX3Tlm5weE6IPlKfcvZDiUS4ZVAej6sPYFAHY9EZz050KhW3YgSj/tFPUE27L7citWzZRx5cP0c
43yTnT1jOhALPRpTe2TOQl9XkTKNwudZh3N3MPXiubfpNDP9hfEG5xvk7ILvmqgia+eRa0Q6/Sjr
6BWfgmvvydWMmaEm1bVkhG7FCjIf24IXooux8SbGxnFVYAf8q+ypv0SLSN7sCaXxKiPLgTyRLize
8zpH4wOdttlFBRouRlpTdbLCwpPPQLKWp7pzhuBGTqwBEfdP2K8XKEvbfLQQ/jKV2Hde+BFLDKxb
Tfu29xjOhZxIOYoSz/GXW5pOjDs1N9ZuHMnVKFP0brRm1rOKoJnAv4LfFl/H8X0zfPLI5e2FIz8Q
Z93L4g6Vnfiuij56YzKD/pb7iEoaZmBNxPvFj5X+ZsiMriSPUw9W0BXhHWfVT0GMcXLQUZHHjB/a
kuUYdjpmO7FsfSo+BgYrT7kt7HuFFHjT5mq8BVVurm1hnzKPqDSUjGhSRNVzrvfjSqn0SqU3TWif
q4x4YkhwE4+7gfR6DQKXnXcwdGLFjthdLLpDONibtvRZaItW9e9eoq+lsmnAjuSmqp5LxoH+OmFi
eVfTvvBPJSBzMEx8MFfc02Vw0r4UX6mFiqclzGBalyPJdo7FFTWHvqUIiJfY3mIV/CkrR70FsDTf
QR0jF03bzLpvoissyQgyVEHem3kXzR0lbF717ZFKvNoN+GmrdTL3GGEkMcp6rYpOIcLMovRT6Fnt
66APLtiV8Tq6tYwwwYU9rIk88r8D5h8Q3IhIOAeiKnF6UvO8F8Yy7d4J2PcVOvDupY/CvZId3EMc
XdVjbVX6MCaebtdZS++xduMUx6PTBvWNUyDCWhkteUikVwpgOrJht5C40oLCMnaJhNITE8q+7eFg
7cshFBNKr2T6GAIaLH6TyLxiDe5BWfZTzG8dBpgR3LJbCJaPZwZoQ0mV3FeZ8xyFEQ590UUBdQKb
ozPbsB44kD8UXy5xLMwtclK7dnPq2NZaDhi/T3HYL0QM9DRdfDyDaFOmU+gT74lw7z2HnbKH9Buc
GIiE+a6OyAxiWlv9YKVxb+t4JrECBzIiQGnCFpxsn3avOvaLNz3aJHXAmMNUPS4RVIjSClkG4rdG
KEOUZn0CQ41YCMc6likC2+JnxA9086gsbGghTvEnmUf8Xb3rahdoECHH6Loc/Aqm9KWDnRwSH5Hu
8eCR3zD0yyYvpvC79fv2pUKFRTOWSz7UpctIb5V3IfvLLGD2SC8A5qbE01ywAXO89GsK8/A8uS2z
0jwuoksBys5QT7SaA5ttUwWXzvIWzC8itUHXdEtIoqjDwCbAJmKDhB2w58hqQm6Bh+UjwFWyWULd
f/Akte5Na9v9PlWp6W8QnZECPlrs3jeWZ9KfhJ1WtgPxVVDswY/UeH0158pUT7iZC28QJ+LPFndl
k+YWrEeuSQKXg3jck1uuyEgCoIswxwb/UltoYegiLdwq7aTT7QKxrti6GYpVF9GjQgqm65aWCVWL
tnnmt0MukttxQrSKJrhYttoubPIKSsn4q7SvARycqqhnIzntrGa0+5t59GvQmNekx3U1K+ZoeWsz
TDJsTdnpZnF0MeAzmDJzs9GCXbNgkqJAXhp5FdnBTZQS2GyPKcOiueEHTq3JJLcG7lSyq6Tzdyit
6JG9n8PkscBfKawGtbKdka/HY1ypamVVqq23hmMTVlKnrYeUViN6dfMFjnYw5DQwBZE60eiw36Ot
F4hzRT1/VhRk4HdyN39kiitqXmNfb7IxzB/LKpoPYcQCYZeVU/gKWFidl3lIXwuZUUkTLV/cV7pi
negl2yYPQ9R2XCLbpId8nWJBTzb9lNRfLHSsnyZX83NRxYQEE/2D7zLk2J3PFVchHuaokoTLwhYl
m/U6yy6H+Jtirv1jF5F8WXDGA1RUowHVY2Uny2HZtO7YpyNMSnoPN+c15SKrxK9j6XHH1MLbTQwU
zox0BNoCv783aMf7jSUbDyhGOC4Hjw8ultlRPSbLxBMAAwDgn5u6T5BtObM7sp6fywgrFrl7PV4h
5ivpbhlDNJTSMkyiiMIAe5SIHuh0xMcX538zeNeo2GwsLgwbynm3LM6w3CgPIMrBTL7HegZth1jl
pescuzl7IoKbdObJmb8IlN8COmw2ysZRH+mlGuHngldpYu2+U5NNPndbkQVPJa0JDuIyUqu8DdJn
5FfRM7Uohm87zkILrq+P6L8pNf7Y0G7+oluhFvVa5gDryNjy1zVw0NaRV1Qb8l0Y9us+1+vFxb2M
xkigx5JtIPf/fz/7fyNbcgPAPv+7/ex9Xxdff/7V8PLPL/mnxSX4R+zFAquKh80GhMR/hY16/4gi
PjRRFIjwamNB+/3Pxazn/gNxU4h6CLi+H1xXtv8pVor/4QsXQbVPLgFKJ/u/lzX6v6QLgvQI8P24
sSt8/vfvYqXr1C+gEa/3fT+YQ+uU/VedBwrSgZfcs0Iz51HD16r4aDN2QMXmyzo9tlNUnGMbPGPv
++Rb1rP/E7c20zMR4m5x0OK6YLrOVlln20VYuGd9PzkBGMdgMS1fQS/oEfKN17sz+mB5JsRIbEhO
A7KC+GIFJuDiERGwRnHy6jbih+d07Q0+5hGU5XtYuA5PhM2uRas+XFPV5EhlQ+el8qGUQWPKqpO3
iPpWlfNyh7BffkNmsIGDBiwpczc78OeNdyqerZ0rLLbKiob11bUHf91a+IfF3OebNk7KT1/2FfY1
/lTgLKhNiIuhnseAcRSYpN+ENHBS62vCQQCMEHnyg8rLhnkf8unCmeVxbCNU11YU7cHh8oiCxXUm
FgRTf59xgB8gudXnJkW6NEvjT+ugdvG0doX7MjOQS9tpesoLL72YTIw4DYdmb8nw3hX18EL0YPqr
q7x9z4NRQC3kqsMwEN/nkcbR3jZqKwPcjEMhXTKN5lfSxjTk4dx58krtH3teaxwlSU7yT1S/jniI
98x9UEGZNN/w0VjjNS2+yHjILyTrZSM7VseJVw3n6JOIC3lBNPybCMYhS16CDukD/R4wb1lbkCG+
QUD9nYs5WjZhPL1lroKu6Z965E3bXDnOwxBB4MyjAhdCOMbvArDZjTMrcfZkS4+IT+BHlHBBTHml
tVDFo91kRXmpFxUZBkKx/638XtNopfJopowo6KwdT9IWCYFltT6ExGyhYY7Y9NSWe6vn8Ddpz477
7hX8ydjg4yfDpXKqfGOQb9ch/veiV9slndNrPIGqCXxzpLznhi8vcbaYfWwt84sLo4eOgBo2FY1+
w1s8X6oZKnNqD9eIew2SAMf6mqXluOkhBNHcoLW4lXhXG+4ZZQ52llCg4u+krAj+knJG7lzPxEu7
Ot5RA8A4bNwJ+npDnmQcvrA115uYXmWX58h0zdyGV2nusMOmW30FmUXinsmZIvoBEqWEWItt0aKu
1cvMPYaXe40Pp1lbM+KtoG/sLRAORLkEqdzKoJlRKfbhvmK3ycgivCOOdy8Bw67YBqvbJEoEuAXI
tF2AvHlS+yUdVkri8iK4YB5m6l+3+eNjK3NElZ+xXkT0+Xb5oLAl79S13SiBOqK9EruAPmKPDq8+
Y3iJPsoc6jZlcD2ghdLjY1CrDxHIP/WSbv3F3Jg6/C6GOkB3XEYHZbViBw004fC5fkfZRh7g67Fa
q+VxNOIxcnJgRtXVnqST+QkwRLfyRjqfJEehOOVMSf3m0ubLtA06WCVOH1iPTaD6t6wZKUmdctm3
ZWDfQQ7soGnVztkmx+PUGE9s+06Fvx0I0l3QBN5t23s8TPi7tgkr0icPDulWTIKF7RxPazMMXP5+
s+z4HINlcKDJXQ0m01sKe+DohThGcKuZnWuHzWmC6XktnIBeN6Tal/CGUywRJjiaJV325Hou91GK
6yANvaunJaWFh/t3NV0lV8YTdFvWlSuHcfm+jDXU4iQkmXPG7eX2Pn25CLw/qnBw5kGbnW+61nbW
kpkaM90meaPSXtbUJAxv43E42XoCNFiNEX7FuP5Dgdydx4xg8ygu7UcecqwC+TVyoxqvduLJHb2X
IG9CRBUzfNWynvphlYiMyplVeASUKvJ2xVDg6qN9+pliXA+jBiwLDB6zBIrK0hwq0YQbLgz/fait
h96M2Hv4zZOCOHXWUe0wk+C5RPhpEOPAtKlwXxZz1+2apog2SVvFKG1c30cbmhEDGPc8/93sr02O
jgJMBzgVAlVL0BmrLI3XVp3gPovDm74AQwvgifUwruxiaXD9xdFTvQyM4Yi5FrBTRPfEMIu4oX78
KeFXHMYGBgOJerdZnT8UXiDg9lvTbomgOeSGINmuGZe91ycKyh4nuI+4dz3RU9MWL8MvDfVDNoQv
RaCAmQ18Ayajan5XBcfGKk0kSWJDkLA7YSi0tgm/NYQJMWkyCyrTZP7MSZ9+xEc5nPnu2KQHYldT
9Imc+lX+7HnhxZW4JC1GOcQfkFnTwSL3Kwyp2WSym5bcv9PUlOIYFoFeJ/zmb76MvQ/j4VfJdVQe
uSUOJOsp7JsWOY+6T3wIfsOYIg2o1fu0hOlZB3N3F8pZnRsr7H5lLKhbkQxwDc5wsEpZ7wxxWqSC
mvjRBOzGaMO2AfpCmBCXpJBn2BTLxZEp1tXM5ZoFa5KwyqPtBAhm02dxqE4Osp3r9JoBCaZRkgMm
XEduRoqbKDyER8W+dRwmfBqgBJQ5FljO0h1Zy7A5imCUCnjj/Fe/zAFjf0e0Aq9ixRDxCbOqvlHR
Lxva8W8OvPcCHyVajYnvnn36+Ho/jHlHIlIzdl8wWdvfYrGjjaIDYvaYKcQfAeSRTUi79kxDT8tB
ILRFECnJDeuxyvXDPJBRhymxvbVmw6Kzu063WMjZ0NuDAohqMu2Nrs3V5EsOuls7myVi394zKVzP
8GefLJDURwmhDgNKOgOE8zJz5Z1zSevoDgwINH7GPq9zznhFNZQoqa1+KzVNz0qG1dqikd0BjuP2
9jwZPwBuep3C4b6pByjZdXYh6W8X9LQjCGnfna59IaCTVUtdeg9InJtdHdfzjmsvvq0TmeXb2a7C
98JHqtJQVqR++Q01dc8C7AD3+dwBtRyJutmMIzz2zSIkgRTX/MFtOnBgmGLbFD46MFsfGjq7GfBy
aWffXGivI5lOxhf76zD4wnBbo7cW8TpgtrzyEcRw71KFgbdA7R5i913mW2WEvcZFLTYeTM9L4me7
yifrBnggYOQ4Ez34Kkx6odKjw7y3UJuCcdczx290My+Gdr0bLLGlhEd75FB1igwvapmfaeKtTT6M
3kEvxn6gipufmqJadgIywb0TgY+TxY9IKWDlJPpzzxu9JuzrFm4UkcagRVbmyvDxjWs2NoopICdQ
ebCaTwePaII1K/qvYg4UW7iqugHFwxWd6ABlXoN4zgTTplky/8Zgjbmn/NanKBzcg2Lvf8KXfpbW
pD96BkRXpSNuvCHPvBXsbPDQLOYfWx2puzhxHIR6zVdU4ZbzAUJuEUwTWRAGR22RDWt0966D9kuT
kYRmmOnILPU+QOd8IrTCevNzGb3XcrS2OVLHl1q0GxmgiebtyPs10Ajrl1GL3FJRotif55TAotr2
V8xwzYlNUXXotD7QWgQHb+wCXlSZ3iCPUvdhxCWVNuR0d3X/prJO3zCybD+avAGAix8RFk2gLQ6e
q5hkLFnFJbrls4Ptnvl2sh5TgsyCsCRQEQvqXpGf8VLPmcZAheRbZxpLTqu8C5I3daQGw6/lVvVb
m7ZM7wGVrCwkdI+uJTFB5F3100gn3Gu8nn9jpZL9NCoBx4sKWoWFuHEd3AvovGv5NcuwLCCLpfaj
tPtoZ7OBu1iBzl/RmHJZVMps3D5JLyCkoa970r44jJtBQ6Ue4zVjrlh/54AGPv2sBW5SxJvuhnG9
/BG6jy9sQfzX2XEs3H0jan2vNx+x0eljqYvqqRkn9zRGEZIAKE8DL7obrDHb5rBLIMkac71W6+zB
FAJAip9RqhkGrlkiDhZhaHB6h2QdjLq+CMPG4Ao63xIN+4spomW2ogBe19VM0QZFZ1cuQfThYEyE
wya9R5KHzHbqHH1OTRFQeQY+FBTf/6RZhSwo0/hXdYlLrFkxHbOZGOwgzfPL4GT5AT0Spbio9anx
gGI3loh3CCkjZ+3m96U11lv2LgA68xiimeX4GDvi4uIu7Z20M8x7E9EgQ9jJU7RAnl0pYu270PFu
/LEt//KLanxXKjyjBIDPVsG+Wo3V/NdPlu8OovwqQm+8VmOUbpx2chiKOuSjDiBbJaGw5yRLL0NZ
UjM68a2r5nITRP6wZiybv5GpN4NfqT4a0On4W4vwVvUIRPylIDlRzmtiN8bztb1niVf/MpLaoxWL
z00Xz8S3Z/FGsWZ/zTLX8hibsbbNeNo21RAgx8SSuen71rkRFF9r7br1S0rpntDFDa+p7QeYVe0n
rG/JTiQ7Il/3TqlLIiaGh4LkrjAdOVZminHb3uGImC9MoHF9401YefN0VwjzJ3UqUtInWVxY3ywb
f24ZlXYs7Mc4AAWwOB5WHrvGlou9x6kS/BRtEdwxf/9YMvuScnJuAVzb16og3zUaRMOgLHdLh5cc
ImbERK7k7cOAsZmZJkidwcTLlnQa6F2+AYw7MODWg4zuQCIRV8EUmbju9HbAwIULpbXTUz71UO1Z
5aEiKAsU206TGEQNsYtpn7KJ/CShq2KFPrKCT6HgbFPywlS/KaMIURcGjRvJIcg2yJqGJ5Jz6g9J
okiwwpSXfLdJvVjgK8FnrkBAg6i3h+JBto71OAkf3/mxhWHE9hFsLPCyukD+VdaXoiscKBh1e1FW
RYMLXGsNaxRIFiIfVLTIWN578qpeXUQuWw1BjV8nZ70BFnuajyjXnD2imm7PVDd4bOupvFJ1+6M/
N/6jB1R13w9u+x20xFYR69jnH00Td9+ThCRolOJhHDg2eWnic6Idgrv4IQ+xC/ZzCHAJ5Y2BmIvs
5p0uenwd+lw+MRAVlzIEiZg5NejdwG7vPN7TB1e6/DDMRF9Td/xVVeFu6YHyU2YPzt3s8P+Y9cZr
bP6kmQQ++wFTW84d96yzlYK9B3UHYWmzdYPkDXUjeu1dSElBoJq2VhVRasin0NVSoLMqvNgqDp/C
arK2sXRHSu1G3tpQVd12QWuc+pxYQ5ofCBQrUXixlo+75nkKyq+WHd8y53DYx/ynLEVxDDWREEPr
re150mrlTW+GtifiGQ49ZwbUPX82iBVO7Byy/+dhP85/OCn/D3aTOld9+6/zzP/6sn8aMMUVwMMc
CFUmF18kGFz+hwETayaOkZD8WoaUV3fKv3hN/H8wSQ3Rrgpcm0wvQf3850yTQah3ZUXYJLYHsecF
/x2vifg3A2aEFoL8BcwmMCrDKAzDfzNgIuaqlWWX8aHBw3voygSqJ2gs0S3eSnE4EicGaa4EfbsX
AzE/abZML5IW6QnJ/Rsfz5Acxjj6CWzcgq4nxYcZxINTM/DwvOiOIg31IAfOAeyJvfMl0P5V1iav
wo3kbVdaxwVC69WfnR5obB+tGo7zquF7oA0ruNiG6r6IyCaBgkfS6crQRYH6rveUUkRbhsRIbZQf
DM9sQ4nGTDqOwhHQalsIGMEDUecHesBijxomPFh1LPwDiRLTU9XL7D1X6rekTgk3YFfZ4IJv/0QP
+6fMQngLWXWbCwEGhY3V3BBaPjVyN0bg3JlvmE0t5r8IXaAfpOk5iUC9ow/2D5PPUWqo8x4LhC23
MWcvcudq9T/lfm3OzHJpR2ctCPBes5syGzbUHCFUC+F29L2jigLGAf3VaBNz8RRhzGDT7gEpCao5
NOeQfkbsNI/lJNqjhUhy7ZG6atbxID9G6d6x9fiUDncYaop62BOjB0c/FimRGm3O0YdtHjuntUdh
mtQbJRL7wR9hha8EfPBqvdQO9XYZxBGNAIk2rNMqQZJTScEMyLU+XLeUxborrDlcVdoOj4w9rWM7
Buk3PLlm5Xbpjsqov2nHbAdU2N8NczIinx1JxMnGs2/XZ7cokZCwGNwWrkQH4MbQHymJWMrHwWro
vUeqPhAjOjA3QZ34e00i8SYeOtrqhtcMfjnEvto9eYwBfx3Q5C8oD5st9W9lQybQoPxN6fTTvkB4
1K9Jb50Jf1qyfBPYBbilGPsXDCHlFOVTPhtnPFN3kGxaoKxh8OxupzjAi6+hIsRxWr9mOl7u0dgK
vFHsNZu2OLNHF/fglha8E0laf8yOMOsK5MnOb8ZmEzbYgFcy0MXdoProJ+38Hjxp8dCSPXbiaak3
tJ+Fc2sz6bvgWQmvF3yH/hCz1JLfEE0XnLPJYr4YSZwmQyaQuw3W3sGFjISfIKImTNPvROdEnE65
7j9nZOjrIRrcu8Tv7Yd8CMjicpw/Asg2yG3DZKPxGQ24sr2v+Ditct/dV7JhEqlJTB5ZT2LeH84I
afGBTi3BohlrBaKi8xaNhu7mG9X571nKQJBX7q1Km2YlSsLqmpT6Ddv+1cvvPHOPk9HUTweMVQWf
GrWPJ++H7f1Ifp71rb2CKM8aeQ2dzInmcpMBQKmADxOM9Zak3iZCc46g+w+NEgbS+GIPgDLnnrCk
ael/ZDY5l1J7v9iR49uyxy3lhHa7iyYrOjRO9+VHxpyyyKEoDcrsh5zr8TQEkXmQjTsfjfGv6R3g
YuQ1UAoTzjdHMQhP3/sZRBXvQFYEa1xLERFleX4WhUVxJ9O9nG3ngpjstmjRHHtl7zIRsOaNFzrN
zrsCDjVmgdXgtwsynL7f1JgfYt7sUozFtovUhuduxzy7u12Ug8mWafM+FMpcZzRPbZpMtxVd9ZH6
o74BxAQa2TiILKfQecDmYe5JxNh68ZAfLZj563S0EZowh89PGPiJhHNZ0wALRJ+KA039LYmpBHYP
WBShfIPdwXdXnkRCR+2Rbkh4JEFknDB6VOyVPiYiTiBQTLP7Fs59p1ZDK+13qhQUHZ2wG4wPRfHX
LJ69N57kAPCyIXsZnZZMIdcnGIfCKlgVFbndqcA2P2AhX03s/FcaO+1mQgdO6cPOYMiJIIvjm9gH
/KLHsTySMvc4sNLQzJoOqq/XGANAyPT1n3SJn5R1N2UjwrV4r9whXbdzkHVrpobdQy+TI9ZzrGIa
pi9BOYN973a5RThl9GDbXCs0gCu6NntX+i5cSFv98ZYH2Q1gOfkax1Hv0nKLB2PbR0VcEj6CFikp
OKwX1Q4FIXGJ+hMjvVoFlrmPcG67aTQcBz/isvLpcZmEPqPHTdfY8RBflCzGx8pLD3ig4NEGPJgs
zYqVIxuznhekh1lrWXiuw/1UNyz7PIQRhDuf5p72Ql/3YgLpKQoyr9kAxm9uo0LF7zl1p9X59CNh
MOzjUdVPQw/ySzD6IsmpI7455i7tBv8etf1jOMPtdcF4rjxm5yqV06YX3mVqeJn98MnoheWTNZJJ
GxCK0Ukf1HVV7SBsmgNC8s2EIDBCn7qjT/upwpR8vdJ5YiH66WUjUdiLCEDJRc/WMji/4/9g78x2
ZEfOa/0qgq8PG8EIMkhe+CbnzKqsedw3RE2b8zzz6f2xtI/U3bYEGwcwjAMDgtASeu+qyspk/PGv
tb7VOi+cKe59Nwc//1dE/8+I6A4aupYwwP5xzHlf/AH68bc/8UtFt35jnrSFycYRn5j3d+aHo37T
NpBG4p8WGrul/g6KNG1wIOBBSDYvsEjCqH8bOU1r0d4Bk0Fahfix4CX/FGf+Z/HmJbv8O+KHtXxj
QtMVzuDL0kEQvf59tlk6Q0/944BDmwAyCAnaCQgeybVphpjq6E87/e6V+Q/i1EzR/8HX4wvaNrlt
sGN//HppoChBT3GEz1YTr2Yr+IlNkKjPQOjxn38lqRZQ259+NvQhx5N4GGy4K38apsFVSKXCcNhi
SiAxnNnQi6ogNI9c1Mtz4gf9mfhmvCc+kaN61t4nYef+puG+e0QQwK5XGQlH8TRgaqFvwOL66AX1
s0UpyrCKXCCyWgfmqROyeZ+G2fZpqXFAacWjCzKWNOPosPkvKCnFK6TdhMPYrWFxKCeqzIvWqsVN
lMomQOiZ/U0bO9ZXq8OC/PAQ86lv0u4no2f4FWhO9SR3IHH46XyDLQcAVEukdF/x6OFwb1mq6Nm4
qIQn+kNl0SmFoOzxrXSO7z+7xFiw34bV7EBu4yGCR4KKExyvhrMvZ4Wym6UxdrfOG+BVNUQUCsLi
ff0zi4365KDlOQHvB7PnlDUcOncn/bB0tpRoR8o/zQGe8kja+Q0T+OUYUv3MIAvnKipfjIyyVFfI
29ia831uO5fEOYGxe1gFCKBUa+UZ9eVSCrsWbFvpiUL65VaehuS6OUaixE62psEKAhXiJfKWBdZo
EfRBZVlpWlBXY+9ctTmQibTx1mFI0RmLagIYgI96P5/gdoDF5kBopHE3oW/bRBZX2hzDPZdAawNz
/CgrxpOkVHx5MoJoqcFPkojeyu5i/gF13hGkYJu09dZ96kBVCxsWHxZfXOoMz6HLlr0zAUIVNR+d
PHgLZHLGbULZow7eB5+3ukld98bKwYIM4rZIalBWvKKJYsuG3HhPGjFYi1F+2p1/aSbOsWJjv07N
bC9KJGminOVaNurWV3QIsvD9jHW2UwmmWlhreyXin0JqnJR+/WLzP3rfvVIq/pl4zK5tQMt6Yq6T
3of/GFb3ATq2wVbSnfqL0E/2rQJbTXP0FlcJ77vRpfKm8tGtLmNlDQSLoSFfVy0pLqN4yfuYxmYS
O6jT6YXwxi/dlZR/j7XeJRm/PBw2EGXxfa/6lrJJXGoJ4meu+J0TVeuwC8iJraXyaQD3m+eRmDvM
0KHhxUiIEvmUCangcoqdbwQeg7XR+GvpUNud+PgEdXAR+Emx17V8QbPiB/BJL/t8uXSI3n1EGPrZ
8SaAUlojSKyskvJTwO8wYwdJ1WrBwFE3DEr8Ym9BVXvIdmymjJQoCYFrLlaVnB8ggHHxa5wHeF/E
1p3ssmeOwYrLCMKgvf3fw/U/c7haJvem3z3WF3TXLyTX1Vv29a//cn4L3+q3JmzrPxyxv/7cL3yI
+M0T0hOCwdoFSvs7fIjkgEU/FabtarY3i4Ht//JDJOQs/g8oyVJButIcfL92Opy92rRttkFK8iA1
Xeu/csCaYlkP/fEcWvZMHK5sWLQwAeb+8cyjDtIdW2mM26llaD5o5vjN2Dds0efQ+hksmYp1m0FS
3dCPRdzZDXogVSZXtAvPwF2xpSGDy0OOu/glmyzPu+o7sfwbeSM/VAW+hJZERQTTEsQgHZ8NI894
MPK+EaflrV1H0bNhseK8F5M1FLfc3tMGh3ZEuUdhgZRa1blG/LCowao3cVh67qolL8jQ3Dd0NbIJ
RZD2ZMZ8TLyD+qCCy89N3gbmTzMu6LIbsQhxSeu8Y0XA/04moSEpFJp78vLhYNn4Rc0quaYBhbVD
lYLCslPR8APgeQI/YLub2i56/8qn7SLC4BuJ5M5N5Avi9IQMaBAyYUyXETBkn1zjGIX4kqCSWTHy
gyLUkrtNSClbQrxnQ74WOYnih/DBco1M7+q6pfNmkjUq89DHUXzdsCIkAw8XQFdUMhpCTVhsaRFO
D4YbDMmpHkuSTTqgWIRDhk/9amo8HhAjyOVb2ZrJtC6FBZvCpikDPCMKfxnIa2KTxaVZu+Etakn5
2pjGh123M8ufMSk6moMY77GLNy0pJ+2y90ijZ/42vQv6oL7xCTMXR1S4gQ1Uns4UD4jAuksoKg5o
NPMBqem0s7zVSFCfnOw049sYCs213mdHOZ+tFnjEKXDMUq/FgHnxUEPQpWJ7Hrp9R1Vjf6brhiee
HUXsEdxB2jf5OJoU0bp+k1+6ggDkqvdScIZFT2Gm3XrY0JoJZA3969gGLpIx43EOp67r0bIHUKWj
2y7aMMVc22CW/DPp/YlmUBVG/m5Kkj49iqlopi2GHDqMQqfU+KmCcnxoKOBNIYYo6x1abfWYhYvP
MajrT1oNzPHEuw6Cscj8qd72dYvz3DYLj32lgGyVLugSBpqZxZDh9hkiCKHrOBaYhQDCjYfQ7Mil
A6xtMHV4kt/YVAfFCTEX80NU1glOoii8rSPnBrSAfmwaiDTr1md9FnRmeHKHwSEEaWYlobXYvDO6
sPkxe5O+oDXz0BcSEziUElfe+3UPd7OgTU8+gLR09Ip5E8dzJ8rpPsrVzJIkm8+9LeqB+30Rmtf0
zjjVChuLZDrFFEgjngiys0f+pD2MJCGrjYhZIRLWq649jsJqQxfsVNIW61G5bXCteABqRd2ikGy1
FgimaukRAqhOeCy0ARNjqqCnGmntolM8EyBiZda5LlF8NmRLJ2gdMR1S8DXluAX8ybvdZIxbmyWW
1E2BZr6yXOE/GXPq72enpwdoLPLPtKQ4Kq3DaBf41vgM7CRbV5i6HbZWdUatScDnpvSa9joo6Eqj
ywXzrUj7hybQFJ6kmKxWOIDGE8tcdVN7NmhBy1PxoevxWQBRg+MWi15mh0pU1qOZJc1FMw3BDzuR
obed2xZNKBkjBnCHpYe/9yaM9+RQw/exNBZpOXSx2MzC5DZNMOIh0kIdsfywYKMoGmtDCDFlZfmO
Tj9LO6xPqp49RVKK2rfODPIPJM7e29EeNAb7kBOn3GSJA3kmpd8M3XW4CqvCOPqWpEyeLWc63FOT
7BM4sr9Z+GlOvL8mtWaeNBtYVl1l2u0hxJqEj2axTEqKtMh6Zt8q1raomuc+ntgr9oAKPCcyfpiB
7+SPLlkngReEDwrUQnQ2sL62vYHKDlEiMya1Snno7+164O0ZPs+RId7bLjW3riziLb1f9c7rQiIV
DQ0kPMIzLg/EW+CmBVF10FZj8xnFO8JjP8ElWE2TRyB/7JS1Nq1y3vYWNoQMj8sDna68omRVHQKf
thkN29SK41vR+VwhuPv04WoZpI0La5bxm+79oj9QIt4lZ0v585piDIxPsamyLRlJ1lIzoewbiNbB
g+nymKM7c2S73KjIA3hqE6FfUWHLngabxPDoTUB4eV6ZdCg2vPLRdi4tfQuU2ZBkXhA21lEHaXWD
Isc3Iu2wvIsqaXAAzE4R0ugW4RILabOWx8iVFsyLLNLbnKeZtzadaLxY2mDp9bJm49jlZnAcx6KM
KFDxvGZpDqr9XVvZ3iGn9+dTj171nOOEvTX6FgjyWEXzB6kIFmtADiRJIdKExYYvgWWAq9mMe9dK
kkNjE0ChrHCqsICRAqbe211ehFwCWCXhE9OXNk8MCLVSbyQwOOhcWp8fpsJtzoUoBxBUyQjVx0p4
tFIvpLDewfW9oqkoulOsep+GqfBOyQTzbicMY76LM4HADH6w6c+JN08PZG3dejPECcdRkNT0CY9Y
p76cwZoO2MPNK38IiS/BHqTfp5iTgYIuqvyKjdvTnGBCQPKvrSkmo2917MFuJqQR2NODE9JdWXuv
esE6xZJL6DfpCcPDXbfAn7APwoHyFySU4iEHUnrBREUEzAklv8cLQioqeWbKb64UeKxlmypn97ld
wFNNifUqXGBUyTeXqqj65CjGAdDlcgAgc8ULWhFHz9DFwWaqM7rKYBrf0abinMzKEXLfL0ysbKFj
pWlcr0ozAJmFxzZcsSZDDAKpQRNmRRfy6Pgzhr0ZXj9eHH1nfYO4woXJpRc6F82d82HEO+PxjIvw
upeDouplYXrFQUFkDYYdNdZhMFwY3/gvoQfqyp0FCkbTpnPVs5r8gL0efFqDDl/DZnowvoFi8hsu
xpW72EUjO/TsGz6mnSVXVfMsokhezRLnPnDVd+gmwHPMPJXGic7Eo7lQzajRc28tOeOWgqn8wP2n
/GGbYVNcqbjqf6J4gkcLnARUmm5DsGnhN0LNljPcTup0KV/+hqwVVGC9ozR6n7jgov6p8Ic82uvC
LD4rjBb17fCNbJMxyyliEQvKDU8KL2MQeESPrYX2poIF/OZ9Q+D8byCcwTiHWfYbFJfnqr+vvvFx
UWJk98M3VK74BswpUHN9UybFya6rHniIN0y3k6NysVZzeDbbMToAwAFYF451uyeICuviG2jnWPTB
rpdsHQ5AV7c30UzLeeYG7imPjejgU4V1LSxELxKEQ7FtgU1y9SvTLcg6ZNCEGeSztuDs2bkTbjtn
kMhGREZ58LpPBqZbekEmMu1HN091/jZ9I/x40HoPUxRbn11f4eEMrJo6b0xPT92YAlP7hgGqZEov
G1lgaUyrwHymMsx80sxqV01rB3sv7QOCwN/JJ/s7BSWWQNQ4lSXrkaS0Pjgg0w1HFtkpKofUc+s3
b7KufPjxfcoun3VD+RO2Fob+7wQWMWXSWLbfMXBglsufqqALHobv5JaricIAArbvh+o72oWyKV9g
HVRs2JfsF8VLdAsvgTCTZNjITP5mjrNed6TG4iU+ZkjFkx9fE85AUCckzMS8pM2S7+QZtqQuRpRb
EmnedzrN+E6qye/UGtsAREzBWcK+x1ySbWhl5a5xKjXSPIYPtflOwUVLIC76zsZJi6M8hA14V1NJ
ecd7fz7M/Qz6m35UE2Fn7jpiIxH1U40qL0RKm5Nc4ngRCgxiOwm9EggXc6Mb28cmbqbwOcMHDsMB
1jVUo7JmIkRLMc+lqrobCzA8m8+SirguInke4jTPaNhSbKbWfdP/SLohqnYdXXcY+lKnZiRt6+q6
8GbndjD8eR+AeXgpic0dSUuDlFcYd4tDZNAwuQHqEEVboUMghlZvGK8hzhrjFJPYoK0WhfdxUL0W
GxhAplpndV98iNR1SCJz0F4F1nI5K5wmKTi9Uc6jafRT6tS9mF+hPb+qKBx+SL4LvaE4Gae8y+td
biwFI8VS9fijkgFNZRF5hmtsl+KBAZcnbDz3DOtUj518VYxfmV9NOz056bE2/Tk69F5hnbk0uP4J
toh8p0BAbVjSZTSIdCEJ3HD2iJTQoD7+IDPsU+qZW5ZcR9LH7V5FJb2n/dyuHFY88ZYPs1mRRE76
dz6++pJiMiSu0BSc7j3O24MP1wN9Lkx3g6gchYXHzq6lYBja+pWIzFPjhT7bprwRCsa8EXOr4nqj
EeTx3XsWRbN2ywG2ntuO+ytBYStAsaTdnIuSp6fH2m9MXIWtIjQfNXn42Ve1fezDznzNxtzdNKEN
DbnkMT9LxerQnjTPmoT+jTqnJDFDcsI1BK8iX7PNBNkFs7D5YRmVfx04gMxIioQg8BY3dDCVYcJO
PdW3c90WzakqpI8pnuUsYZcg11vyvHiQuiHAS9ADiJNrKFnjtVu6HhzGNvI+I0+59wSUH6m4r5fy
PU2QCWcSb93ZWbbJkNQS4Z4W6RwyU5UfyzHCqNqThy5rrestZ3NKtW7UNXe1j51Y1Z2z8HSi5iNu
Q93uWKK3NamDfEHche1n2c799QhcAuM7MQ/ivkUQcEjDGXyzWnaCKb+HnxZly3d9yAHPNKovLWoe
bmFqQMgP/eGMae8iwHHDMs4G+L6usv6QWPqjId1+k2iCIJHMB+IZ3JJkhZQZp0y8vVbPcEs/ebuN
vMbErzsdfaZ9RFDKV9kmjSiayGIm5BE91iLqdMps1rFpX5Q3LsfwLmrr4AczRYaCEU363krexJKu
IN21IBFytYloRN6aVmEfk1yU937Zin29BCB4cGKZb9TejHLnE9qJefAppz+qMqGM1aXWUHdJjI2+
zHcxUa977PsTEC5XvHu1lV/oXg5vXV36EPqTLNt57bRU+CaFBhgNxPRj7jS4B2w11boBI05HUsXQ
VZGLTdf9YFRvdqLdaTvrimqsTtWHYmSmT1hm7uO4HA5AP7nu92VyM7hqusLMZNMthGH0chh7pkJ3
aOevKaZ6kIXRYo20MvdhsrUm20WNq25yizsxpsChTARFKFb8lRpEpuoWvAqHyQvdUR0GPgzu50bz
EIUCXsTrUhGC3NNDGBxac9pXKYT2vA1HCqOJsK1garePjLsVC4qpKdfj951jLINN1djJT5ct99Gu
AdgNUzy/mpBK76gs7WhABcSFeXQBJOWiM9eRzeOSzc3eLtLjIINyH1Lve90llskPNLoG8naRM+wY
GUAZQoDrwGlt8JPcTzvHql6GWoBbneBgYg+271LPag8EU8bbFArTahRh5kLSSV6qVNGGKrJyQxau
vhpo992SS5c7SHCsz5phQ1GmuWaisW/CamFjOVF0ghiwqtTU0YXiXKHxDLg7Hetiwmu2syXmJ7nY
iXNwXNyR+wjKWYDnlMN4h8GMlJQOskseVPGWj4z7jHWnJHOPY2edK4lAYwYPtDp6PUnGfnzQemx2
A/tq3h9eZ1/DBHVxYMR6Og8pPG6euBQ1qDzdTW1QneY5KOXFaMZlu2WbdsT32LwagMUebF21ZC4I
AzzOvce0FyTquYKhvYfSJPitzuJQYuhd13nQbh0oQvj0xyHdiiEcNr2NbgYBP3Hex5y8nsEPMhYm
+4J2zr7Aefl7ng/FXTUPcBAojruieNdFABqe25iDtTPpbgvSsCz29og1GWorCLjUuSptPzNXLdcB
Wm9I+vNwHuzoQiR1fsRB4n6JVt0YPmN3A52OgcyfbrQ16e1otNMaPcXA9N2zPzIwjY5xe9QjUU7M
YbN+0jKzX+2ERHoTcpJQTHLhVG25p72WgNnEYHvlj/b0PkepeqR+Wfwc6g7b+uzZN4AM9zGo+xb3
7AS/P+zJjPF3hQcUvY/KNmWzBRcxHhi9p58hRuKbBDvHoSI2t61BtUy3giozq6MErHdbDHQT+Rkm
KUhT1K4IB6EtiaN5QNcfuluhMoiddm5y6P1VAv3ViPFLbf2r2vvxu8aMP1DHH4qM//xT5Pj/f2By
bbLWtxfR/B+r9g9f6RtKXP4HYcH8+5/8JS6Yv32rAB5KuVLYMtEJ/moYdZzfMIM6losvFIHhO+n+
S1wwvd88E6nf4+krEVddNv5/Fxco2KDLA0sbphsevP8VcYG/8c/agm3T8ChBcJDsw0vwJz09Styo
IfgW7BrR3gFqiSi+HeWajtVu5xnZ8BW7E+10OA0OXYHlHyd5AzdNq4OeM7XzwCWKLa5sOmlS+lFv
QY22VDr4+bFdksshUOArxw/0WfH4weBIqKp1ffuzln6xQ+COQecC1HhvIl8055iLjUAAjPQLwkz4
1JZ5c66KuqAgES+QD2lIuBfOOIPLG4Z2hCJne6yAY8H9Kxhq+jws6G0slj+oYqi3U+5euMnQv/B5
7tcMEQiTvBzRvOK5Yx1qja+/AkfKcrLGf8nDMn7MM1xctC7qYV7JdPRozUIGoIfRC7JrbJoWfXkW
6BrYYZ597nw3wr6K5ewxr0X/6nEt5ZxwovZYerH/INoIU6kUCUmMiLvAFTXOIP06Ax1y1cI+vG7T
tH+qFzV8m9SRuBjBGq966L/mZPaHyGyGj0Jk2Q9DwfoGZds0122Cqr8ZclYfVMraT74Y1GWr4FbR
iiBejCIHMc6R3x/Rq4fbnjFxW6sg+HQnrAfrQI/LN56qXblYbzvKG0h7Mip0sriE/8I0xq85f2cm
5r4TCmIlfSQk3ySFhyuopsU+EbF5TY+kn0OghKzoF/hj2SIrDGNwffdS4+IkQF4frdB3N30znLh0
YIPvWK2tsKbedSNedypGe3M5WfLLjNwEDYndPLwFYRWfBkrBz7yhuhi/llsaBApwEWM+IClRe5t+
bIpNIuAOeHOtD46RRU8lZ91mHo3qwjSK9M4waC3PQAtd025KKQbWyLXRcokPifJuydAGB91l4oLf
qH+UBp2B2ZyIH9U8z6fQCvwbzkZAezFv1JrY/zt1lONOqLEhowxGgdDjQwWNmy6SYu3HXXjDOYB9
jqjZYwkLcBd0rvUWmd10ETECrgNsEjut2Zs7dfMsRPlKonBaGLlkKav+qfF67ql51zJhMfRG97Ri
HYA13pQS1gT0AF0SgZ4H5jIMet1IDI+bb3cgoUxRlJCSjqsSeMEDnwPnzLVM32FX1vlBtGN8SkPD
f2kc4cJsjItkUyhTuXv+pYhE0agyAF91Ot0zRlcHcF32FUtAbA5jiwVbul6EoUXhYskKbT1RkGNd
0UepDmZdwZOZMjJHvjNEP0WflrsaEFy74l7ZvNOqEiwfStd7cHKzXMfsSvn1E85gtWjr6Qbfanhr
URNEkJTY3Yq9XXBTwjuSG4aS6G503Qm3wBRmeCV1/1pGcbl0PA6nCUz5FWAshDwuvFCJLTyAEAnN
O09WzsGdK6ZZv7T7B9dDp+syZzhoCKHvXhplD1Mri/oAKN565/0d/Qx1rxScRpOMC1Nc+Gb6qZWC
fXSXptHQcQgUVTn5z4wlLcKHqnZJEVf7IajQujLbD/clpplrQjzqoc9kcPJrW94nGepgbUA3XfGi
6JswYprB01GZW1G3ATkYvODX8xBDhKgDvSf70V62YZl9xLyF+a36Sj41xF0ucdOrrW/O1YE8wbIU
TV0g5tnMxalmi42Y4YsL7aO5edUQXNhmH1+absIuCyeVCcrVMM0HGK2giFAujC2fX+fKSdrs1q2J
81mguqCrm1qFJ4jtzmOQZkKtO9oMPoa5gM+zlMw7yA+UHdmM6Z17iisuheCZior5a+zrLYuuZB9l
Q9VQ++aGJwWW6jB4+RUmbQZI06BprFQQvEOvNQ+ja2a3Om6Htc0Hd4sTm6pI/mtlDnN+3yACrtom
AvMeedeIrsEZ6dD9SJQXnQcMHDtTFvOpwg51EehMcvW0xXsyV8m577HlU59IM0VmOxdAlfgdyoCi
DK9KGNdZ9vIsyi/yicsEUnQ3bJ0se2cgLLbU+NQHZeX62QirnXYpktQ4nvnoh0cz0duwkviK4qT/
pGXii2pRZ6sbY2KNY7LzLwyi36oixUddgN3Z1pGt9bU0LKB0vjZuTcIJh4nutGNg+CcR1KTcCj2K
bZsa08tU5qyEfTOob6VPHgkKiVFua0r/UDke5swZd5ndu7siLF9SMcljWrZAGuvoPTb6IT1JnIKk
PDza6GmOGDxyBvO4a32rvzN7Kz6PvVHu3KRsr2opL8Dv/OjG8mDl1Enl7KLQmJtunU3Ysd1CXppk
RtgUhVi/Vrpmvl4NLHHglXfxhaQWyiWpNbMCX+rJ91Eolm14YWV7tvenOvGxlfk2cgVIRgESx3Rb
oPZRMZSHvk7fsinNTjrV3asiM4qDJpyiM0SDfp+HZkWZiDKqu6pN6/1cDS6IZ8tlTgCqCqI3SLId
nnc6qiZCLXNnqC8cSn205YjH6mWVbcgwYwSAMYYu6tdG2XAORLIpoNFK+O/rOY31R1403bWj2+E6
SoAmlBT5bZyBQ8zjzrZOlTxTI3bNj8XSJ7Cn+EE1ArKM77H7XZv+MD4Rx/70eLu/zrbeMPacARN2
O+IK8RsPxOou0tzJitam3L4em5EfqqggtOImoxJpfgW9g4eAqNgpRv4YVlBXK1R3ribKq4ez4yb2
eyMT/0fAF17R6zFuXU8hRGSGs6tVWT8WTp8fAp1CMHbIHNf0tJSxHzyB1Cv3Geu8n4pWhpeht8qd
dGYbOBdh6OiQtkF9GHIPWwVthhAVy7wnZg5X7YYzYNh3lMhfubY7nyQD2VMEWfREJHw8VZIUqaoq
/NW0r3IgOfbl3OeFXLsyco9hzWtle+38ISnROrhB22yUPcOvzqivwX9v76Hg7Oc2eZx0Mq9afCyO
zZqtpKRKNos4iUXBJRvbAakDozjUX/jHmOcK3orJqLdS4KfgQbxhA59tLG1stJxuDVWpU1HAwgUk
YR+izC/eSH2UwCUZKewmw5nm5mJXtlj+5AzkLa5d9xbDo3kZ+OwoshJqXU4LHZRInyt8mnPnQ5K1
I0XTeN9dSDn9NE0uYQArfEFnAtM+250GlIw9UZnBqHWFrm7tcrAKF7CFw70xQ8ZrBk4Vrzb7h9av
28fJ6lJiSWO/G8zxSgQhEQ0P/o6gF2QDVRkc4gC6PPGhRk1sailLs8dwrdT4yh/qL1nFzu+4MUaq
LQSO7jDI4RFzGef1XiI/uoMjXJaRQ2QnIXIV0IKWR1Z4cnzHuS17znK/KwVcOD+5pvSdGmF/9m+x
HruXmcgTWEhGQnl6mdg3fEKpnSjLsL7kHpLd5oG0vwDaBWur9fNrNUrzyu7ASXYUGn+xT/XOumO3
HA0hgHF2EkSDNNimuMqjV8PM2jOPzfRYIQxumsr5CLreOzg5ukSA/HbVYtl6tawWtYvaFbxJHPTM
RSouz4SICe7XEH6ORRbQTB7a5cTTgyw02ZUc22bRHbyaYL9hO9MdungD3rHuTqD9/E1uePlJjcn0
NCjA9iNBsUI7/o3wy+R1EG51UE4Z4Q1Ueza1yXYK4mrnREv6s6YIbwpNoDlOzElXAtgumZsQf3k4
d56OsJJSSiy4yvAyu5T7dTzwmB+LF9goNmTZNDlhCeANXDfWpWsC0VnNQQe1gj6B8DaQKejOTndb
Wc7jhz9ROaipf1r5LAo3XPp7dA3O8dFxgovCgQTd9sGzuwAeMW2ITcdAVNfBcQ6SPSmdkuxF+jZi
P7jhRB3FSjHyboTd4YwUxkYI7B9csyD1lsNHFA3dQ+KV2Smul1xt3PdHhRfu5BDu2MqG5d6YJf5h
CN21JyBoEmsjkpp+Dr3wPgO3VMe44K9ihKWEYUjrj8kIwSL2eJ5WVpQmOzkUBuAw6nNcKhF2+Uwj
S2kN1rVhu9N+DpP6ZoBIvQb4Xr4L3jAYvswebzUIFGJ7LHfNhnGCZolDC4P4nHmCDWMQTfe+HzXM
C3H6lpjezI/CTibL5/CDy5gkz1GbG9r5LIxIbfWIlj3cJf3slKsqV+Zr7hTGD8xysKojUR5s7EwJ
ztK0hKYwZlx6Wte8qckFgjlvSJZQZ7LuPS/ZueU0OXT9FBqgb0XZQNnw+7IdL3mZ8nHgnTVAxDRy
trN+dwb3CNWeI6UgqAOmlqRFROkIA3/fepdUV/H3ly0bUyqpvUiuGU/FKdG12GZORpR+PGBfeHA7
l7/GpNEXGxAe8jSfDo3rBLvJqqtjr4r2CHESorYooJ73Zr318I8/GewSL4up8D+gTnB8Tl3erfva
9vb8eiB+ZL1zVnNaXmq0ulfH9TtmI9s+FoKRtlMQ6Ui6EGE2UwwXB29eTDY5HurLKs95xJNR8/ZU
EBGuG4oqYtQv3J1fx+6HwN5kYXvFGzKlvvPD04ameZfegKeSEWnxB3tXLUiBl2oEBD+FPlFoqcY3
nYcZZ0eSA/zoJuxyJPFuA8PoT4k9j7dG0+DvtYcEzc1z5BYP4Xyc2VTceZlXv8GGQWGuh/Kl5Hzj
Ed/gZpxoH9bJUJ/dVgrsf22pwVjhdZR+Vdy2AL3Y1xV9/SVAej0YuR6cFUHVhhbAgrJpeliwV+Nl
ekUPrPZOQ0l2kqNYhyHF6NMUKahUpgB1oyKkmqRd16Lpwk0JleY8OrM81b6UO2OaspfOTphcZye9
AXiuUfvS4moxfV2ldb2wNYCo0dOeDxkQS9ncJE5bXjNcIyGqAEBZHeNcpNqx6u+CokIupAwjJeKU
ufvEnOv7uGSGxRyUZIeMLMOGZLp7KQOTIFOaN4+aElT2vA6wwCYJnqzYjfZ+TTn8ClEtPg45fjq7
GeYT/sylWGceXvpZkcFlCr3tsO3syjlWT5kco5PXw/KlDoCzyB/mK+D3JYbnUgSXeCnNc94g2xPA
12hMqX0UZU+NFQYcrEkFK9G3HgBoiR1JibdMw3NgeTCPzxaoZHYtsdeweCCeVm2pIugujLkxtwpM
NOw935h3k5OUZ87x8jUc/fKpx3GxmHm4GLhts5rwLV0T23YfIaM4J7e2ERe63gYvIrMru5oYseK2
SSoowFH/YjrAjXC6h9fY0OS+bkyyDcBW9OtsgopCEIKqRPMqHEebqTOKcYIbnVVtHQg0N3GjA361
7ls5sAEJKeucWVrtxMQdnJ8DskdF8FUq3OguT9dkMBI8psvuAUNadjBbD6q3ARNYpQIsSNLghsxn
nBkGlofNOMeMSyC2dQRjvsrguJmlLyBw5Gt+asZbep7uIzRBIs0236zEeGiPFoj0/15b+f/MKmbh
KOefbnY3b5/121/e8s+/XL0Fb/VfDm/9Vxr9CQvw62/5ldFS7HI1bgHc2eTokFP/tuUFC2BaFhks
LGzfJZR/t5CL3wj9ex6ImD+TTsVvQknNxUhIFtHL0vj/IaJlewKfDxtaei75RsQSc/p4o4MjaP71
X8z/ExPHgmiT+tuBoFQcj3tthTsT/y7LzL+Scv9x2eW/q7pkI+0xLvIFYRnzUvzxawWoqUVpNz7e
3mLXOz1gz+rQJM4uL+zd7FWv5DcpVnjGZWY48zU0O4w46iXFJiPx0o2sj4CAHn63l/+lYvwl7+hW
iPJ2+Zn+3ZJ7+a6UXKqp+Yd/o+68euvW1iz7V+qp32gwLHKR6LedqC1tyUqOL4ScmHPmr69B27eu
RFtSH6JR3QUUUKg653BTJFf6vjnHtKyFkcsrwtyx0tLbF8G4p2N6TDiubXtdHjhs0ystttQPtxYG
FBvjEzmEu9ETc14LQBtyRfTi5uUb0n8+8yfWMjTpumFrpgGvwfnDWpaiYkZS6Hv7emoDV4/E0c9M
cSsczcMgG6gESinJW7RtWJ0GazoP8znRYTLbDbUHcZyC7LNCzfjGa7TkwiB3kSpmeCxkBr2orXYk
Mn2Ww1f0jbuuAbaTZ5dwCMIYLJzNrjoD9kmtkdV5z6mWHGmHGD0kbfkEPQrvtG5eYpbfOQWJUiLb
RYmAfNAe2gBzsnLb6/nt5FHGQnQkSsrq9JsVFeoZcodM1c99y3OJuzvVls5ZDAJO9XFMlSMFle3U
fVFocktAhKI3zgsUXbo4ix1ABt2HriUgBYlOsC0GeRTNe69vj1iMtnTm2Zs3mJ7h+TT+zSTOQxld
Jba5Jadsa5sjmybv3AwagDzexvGS02j2d8TfnRuGPAw1zYoYFFubNoeSfsYB4NRG1yWFOGCI6Lla
UV124J9q48cg+50t+M2kZ7OP1a5EKGN+sGznPEpNIu1xOCdICpKWIwqp2E2yhel2VkEbRFLO4+Fn
WIKLEuhWZd7wPjeRYpy1jZWCsug47yJKiKqdVn4J5Fs9K0/M+yg7aajTxlRV57yg4BN3NhW6FO3V
XYxxTKmuxmLuAQcPnD/3Qnwph/xzXX/NKgCi9tz7cN7WrBDOeB1W2dlslk9teQihMfhe3V4RMVXc
hQ21BJkql2PJm5Nt/JZwz/5Wn4Z8rtq3sB484gRTkX/1iTqmLozbmGiBAt01ndvv9QhcS5/8/MEx
QgSXhjkPGjyCoeYFR3Sgd1JrcUSg9j1yjm0/YQ2l02E4vosUHoEfvk3/fUrPAeGt4W004ETlRo81
pNWe2aZ3pEu1B82q5a6pJpBRGeVa5JaFNTyY1ZicZQCJBd2Czp97quHJaI23nKysm2rq5G2jp+Xh
v3f9e9JI/Z8UzIzy7sUV8vwhTdv/+F8PafG//+MCexVpDk+Wx1///e+10XojbdWYl0AWQrqN2Jt+
d0CNNwDPWBblLBcUsxP5X/Yqw3zD+mFqNuvmbMCdfb6/O6AAwnVp6diqNIFkjuCWf7I4UphhSfr3
VKxA8WHJnpeFp0sV0mlfaxHhualXEd7CqVrb0AsgsZeq4VVBvGq+dzyAHBSusTVvZv/uXlUobIxD
5x2RM5WHMZDmlZXBpoHRJHekMCDW4di9VxqPsVPgnsgPLcX4HZE3VFA9CLYkR47HdC7VJnUwfhiw
Bblkwar7uiScDBVn+ZZhFH/wK6/as+0M3FSbVyuqche4Ip0jJ2mSA8Is5dCL/yANO4H0wwkfbKey
LiRBpyH0UHJkd2Qtmzs7IgUKMmgKuQXwBmkEeCwpM0V30KMawGw21Z+p9ZG8B/nQfEclQrHSVDr9
vsmU/LbBKTtelJx4L8bK1k+FPigHj5xbjm/im4gm+Bi2hcFKyRpCOAit7LeeXpAvFlje18SMu900
Cf2ijLqC7NKMymfcRagZiKTRvNg8B1w33rcxO5eL2keitcW7S0NApTeXAo9OzcuswioV6My5qMu9
CzOSxReBO4wGQaFghFU0OkuwDpxarb7TkY4/SDIuP0A+as9UUegf5RwEsVXRxZ0TbEX1ATl9s6Ue
WH1tIdUCnqFH7gbUXIkhDmrz2IOppFYYhco9iAfy/CaBfMSd2sT5ATRsOkuGCTFXCCD2ApNV8aCA
PmdVFR0rSkoVK1TRonlTxFVCEsP8LVqsZl9XAxU5spQQ8FjgThMgFMH8b4IQoI7oh61+a+lt+qPs
eQs7nTLv+5gkHxxTTln472qjt5naO70EhstEiXac1jAOmNj236aWNI4YR4JrU0+xERcV4tQcaqbO
Y6tofpZtMF57kEk2dRUle8El9euKW3wAptlqOJ6h7WZjiSJMKpSbM6T8B49jq77J+JVjIJTxkMKV
+zEyJ9MwSMF+7GEcOgqmZQUEhteX+q20au/BUVtwsibhtBsEUfp+QogHGobzv8WaqmUnL6Q6TEu/
uq/CGtH55BRaCDAakZmuT+FtKBL/h4nMFgwUKMpRD2kEmrlGbZBTc0Oib88xf+PYSdueRbaifsP+
Nj5MwaS9M/hZc5cTt/FDJZyZIe2bebnrJoj1dMpsVWH81IW3KTpAnkDWCMPZkehLKdxO9DzHXWmK
M8dE2YoSWNqCxt1EkVDQpKMJiF0R7znhzmCsOWfesRqys6I9mkIQNOtM30ecwOn6D636vR/LHMRL
iK4BEhD2wtLPcIArqmeea+PM49ASx7kFh/9VV9najVpufqX6kZypatLcInAoTgOAyN2kleKah+Jg
sLGL4T2hW/4DTAhas1YVH4uRhlelowDGutw4b2Xs6Hc0V1L+1ingKJr2He8JtW8zWypgGsFDDNkM
Wg7Y976aqKEGin+HprkFqVo43zHxa/FuaJTmPb6i4At5kv0X34s6uD/eeDUVfk9ZqlYI/zHT64gC
EukplYLJU2ijYH86GmzXpMEWkG1+fkp4Sbs+zf3PXAREIo2h6zrSSCgWDpF0BOBQd7doKEBCtlvS
XcLOTk7NaEDZFD4wlqz1ORDXVJSx2SGtLkij3YZUqzsQ0tDPtx0qTRT7Rn6eGhQFd7ac31ojde8U
RXI4G60QIneVqsV+IOHrZNZkdZJ6gKWUXaqsiz1PR30wC+G8w6GIo6GG3pxPyQ0Ju2zwhoGOibCz
A0ZLVDED/OF7y+yci5RMZUg5IvyKMkCctybpNSomW9cQQ3IEch3uzZo9njHl8ZlOVuYuMeFKmOgH
dgx14K7znJ5RPgBQKZRzyx/EJ3LIE0QjgahcszecLSaA8Eph3rtMVUt769RKtQtMovXUvKpvTeb5
6xLQ8C6rcoLs2E2XrtUH4tpqRXyv1XAgNJk5hN6GcbdvkSVdTOkQnYF8CM9I7OldgmWItHcC80z0
epaT7lIP5a7o0+jSN9MejILRT198BWNTFKfhbaoElI+G5saZcifZMVvO9qjI0T+xboMBrWJAySba
5xt8azBMa5oj29JRIZk2bCbfCq8Z3kdDHvyIoti/bUFB3OvkGpMKpPYOwYN1BMK5Elear1cPfZpa
H9qQvTMKGYrS4Zie0TCgbONQmzzARRbQTbte3qSDIU9JNVm7xJj6U1cp4gp5osQ2Gmneue8juMZJ
1JMLEeJDDPA+N0pH2qapwVSXmJ5vTQlfKwy94CcYlhqhiTD+SieW9AGnJKSGJp7QcmLTNPFoDMMp
COEvUIdUNlg8xGmy0+4TZA6yroXabidWMbdzUtyxPp1xLIyeR1aaJrLzMjaKK9ju1Kc5H+vfjS7P
rgKb6TcmnJGAOHsCptDa9VeP6C2S4jL90PWlcj4Rvv0d+vV4yLW6gzjFMrSRwoxdQ+JZ8Us/ftBD
B/FO5uj+Wz8O1BS5UIXiCU3YFobDHDQhoBPQxW4vZK9pF12q9juHw5xbYMJyR5Ez0+FOC4+h5sen
vPQG+H2B5TYTFPXaskueJkV2LD7VFk+EvvUz2KjxkNe3PeSsA6ZaeV9HTncddPCkJwyBOxvn/4Wt
WFfYC7JjPTOoh584aoDs8uSwrn75793G//9YxprBPY+KDn+AD04PcR08fOu/fy+e7Mx//Xe/d+bi
DTxKhqKcKQWUov4LZimhG6hwfVRBm5eYnhlz+S9tovZGqrMAEY/O7M2ZY3N+78ztN7qlaTr/xNGl
PtfB/snOHPTl4405BRtK+QQBqRoWG0pr84nkcd3KzHsvqIwM62Kfnjtp7SaxHRwVFV19g7VFSHUX
W3OyRNW6nu239GLU9/g61BPAyY+h3+/YPJ7HWu0CSN9YLAgbv51SbE0mM4cHAKe5jliMt/xVIdnW
SgiTvhboW5KPDfCcDVZpeoXWtmFaRH2kb6AP3Q0yuesLdOR99PbRC/pLmeovf69tkDsJXBTInC0W
f2+EWqaZRjQW0B4xsiIl8H5kVXFNdW/7z35J8HJNIpmo1P0qTj59sr5SabJLIcfXGttTqsoQT05j
g2ELxf3LP8Vp7PFb5Ggl5ol3/l9UOcVPlevjt8iS26cK89Uus7qv0ivRcaTZh2YknLdytCOhPjDr
MEfu1NIqdrJr6y19424j/TJARi1yt5fxlQjlJ/6teyRPl3S3gKeZ1Ue0RMeoKr5TMi+1awL3qp1p
5V+qAZ1qYXBkQ0lwGoXPDGiG/cEz1PPI+kRWrH7k/VqbpouHvVDDfhd4I8bj6VNZhp+NUrKFiqlT
vvwktPn9/fug+fNJ2JT6TN3iuGlq+vykHtVhPVMG3WgoDnQ72w2IStPSAe1D0BwKDlNO/rFILVYX
QicD0kLC2XjUpd8S1u2Xb0TnwL24EalpYEsoBcNltbXFjYzBMPipb7J7bQgBIMqvAd/NxkDQu91Z
SvgNqNQmaeMLvxnYNsY0M3GnmSNC0ki67HOB6jn6jdFWd1oo8KSe2J49TJH/OR01RL3m7Ss3vARx
SUq2zFCCkriUpBnPVedHTw69oa3EzRDsVXWKtmaTn6MUuRedelcq1iXHuPu6zY8RRsJpsGgZq++J
wK4o62Ha42xeTRHsWACo87QxAYoKLOu+L4htf/k+/6gzc58Y+nWCUaj4m0yDT+/T9EuJnlIqhEgm
dwWhtQfAe587YbDJG972NJLIBaCWW9ylUa/yvEkdqMzo6AT2PnaUh7qw9y/f0rIev7gje1GP73tw
WAXEUAAv/m4gTCJ2NJr2aKyrysWr8PKv/ZyiHn/i88/RtsAFy+uSurr4shAhxvaEA4VoA450rQ9A
1m7Qbqc9n4a408iIJuYVVQJSuQA/lwyvrWA8CjX4LEekMlHk1XsMTuxzsMV6rcksjxwiDn9gtIgv
9MBKtq3nIMOV5Y2RKsBCCNEmzvPEjlKcRRZn20Ij07LqdMReubanDnlhOw4bSaqH+y5Qr0migk7P
RgipXF2fNbY67gGpThszxRmlVwhwGmN65ck8ndslzB4eDOok+D2WBu9l8WWQMI5KBfTEXAoBXecf
kLHCgsHNefnyK9CXs4y0qKZRNGOXyQ9Bm158gzi/dBi7wT53Cj52QdPzpvPrL5AXyIe24ZOCq2gp
lQQfoqG/E+V0bNrx1hj1TybJNLUuj0B7PmMGh6Faf0NxTFE/PqsS/b5oS0zj8St3LP78Rp/eMXuN
x6Mb9Jb09aKM9x5ezlEjBhPy5pby90ePxRx0WtftgqILN4GCUC8ZsstqwA1oF+VHf0qzLXFDyhVA
CmU/DKVxxsa1u6zqKiX9t4+RR9ue65cW0asck9+3Pfr9omyuuhxhmShalC1NN2wUKlZslPlhS+0o
ykwATrxSEJTdg6hWkDzsIba0nJHyD0MTPXhBoW+Goh/h9LbvkS1bKM+D7kdKSYFDtl8dvLb0L6BN
Twci+d6//Jb//JzYGZmCHRLrN3XSxbCG+JS1lpE5O9/0rmDuMCdCQTCk6xX64eWf0v72W2xGpAHt
UGh0Kp++HmxeZVsbOZJ7fTLOiaaDFVIYF0U1+u+DXhNgowlgy8bLGnarDPttbtT4dwEdbvoG4wYE
JiJQIrO61pzxlZt7Wrudh5Wkhcr4pUDMuFpuEZOo01KTVLIdYQznIJjInb6YyncvP4E/1kt+xVaR
laiS39B0uXgClR4jVrMSn7IOqJKBQkIZzjiYzrnxzMadwgC2XN3eYkZGiKQJWLT49nku5rsI+oCJ
cpsim9hKkbX7ckJvW1Zhtpf1cE35KDglCnG4FTSUV3Yc86TydDbG0GcLVkw+EirAi0mn4TyNQR/0
o23lzDYhFeAIukOAHc2nuEQiizyoqndho4h8+ZHNDdUnv4x6GIsHuFKTJZvj5NNvpkM+NeV+7u3S
QtLGk8w5nA/hsxiZftuN7TYEKP/yT/75lvhNwPe6JRyWXzq9T3/TAegsZGw6Ozi/buw4X0Ith45c
DHTUIF+iZDolMjooWnsexN27MhAPDnFD1GhpaunB1lO+AHTyYb3k+dVcprQU/yKipKrlchtG9y/f
7p9Lpa2zBadFzlwNO0ObH+GjPQ0uFS1X9UZBYtbCUqtcj8xkL2IsTX1AaGg8JReCr6sf9B+RGZy3
k/WZePYBXV351gt1KKGWuE2kd1b35ed0UA/DXGgpiBm0AZXUw763YpjcuJjMHAZbkX8NBQgNkcqv
EgB9Rx3nmPOv8J/056TLl3Ax6x12dKwNZv19TNX7dhSftHpWWuNErOIDpph+3xlV/Mq7+0mwe/K9
2DogWUOyP2aMgfF6+jAywsk5rgRyV3fyPpbdR3YpDYMt9kgSLIqBGHgPgR6BQvvaDC6LAXU3Do1t
AkiOljFC3Mavb5uqvxUQ9YHSVdg4tIas60YCKwCEl7fOdtSad0FUfU0dysCaUZ38muY4yEpEmzjg
qt7SNjhaT1Wpg8TXgnc4qQ+gVXeR2j9Yvn2HQfqTpoeXGlTzONFJkBNHO+lcquXJtlctmHLt9C2Y
Gx2tXl5VBKl23Lumpm85dZyGKDrFCW2CoUQKBelMMQx/E2W92zTWZa7EbsnRBlg9KiI0VORtYevd
DziCcwVvjNprM+B52I0a6a8BfHpjQMPGPzrXzeIrVogLa5CXYfP95U/1j/UZCYpFLYBsAm3u4y2m
kRZkfyZx0+wMHSjSmSmBl52VxkbL/V/fwf9tv+n/pE6qyozE+ffRE/+jVLN7SB+yn3KjXdg+Kdb8
13/8u14za4l0zKJU8X42THkTvzup6hs6pY8ESP+u1+jqG/6J5FBikfmNVYt7+V2v4R/NZGhMoehj
tHl5/yf1GkdnkD4exCaGVI5oGv+DWBsu9NNBXOBzgvijiZlU9KOV1pWsCCeznPsIqTXGB22fjHBI
OsW7D339ppisT7Ly3db5HNDcpMtK8EYwvY9byy1C86ARtxSdpqg6b3pzS9llP/MHg159X+qGG8+5
FJPpRlN1phbbPEAWkRQXWjVbkw4WsW20CU7gms7ITzrCP7ixKvPKtAy3L8WN8LQrQX8PuO7gB4ex
cPYg5O9spbibBm/vWZSXAlIPSEhLmi9Tcjf65T5KJxzo1kEK3BmFfWwx42uFuMrE8L4Ae1Y02TWz
3B6dMDkMzM9IVkbdu2crae/Ikb1HNHhWUTZKPfLqZeAQ7AsmZPLYiOKevGl8eQZmJQJi0H1uKude
tauPkeCRwR9xDc8iuC6G9tF8BTxCqSo9Cbp4j768619v64lUan5Jf7xEyVinC6bx1Sw242Na6Tg+
Kcmyq9tBFwFon56o2781x/EtxCHU90G8Rcu6VziddbyZl2/gj9PArFZjo6VSI+GcZJjzdvTRuoje
G7m4Hnp7JcOej8qDVtCB1EkNyy4MjjjQ6RvEljvHwkbl9L7LQuPErlWhDYYAUm6+j0ZTHdjsW9su
NsKD1Lx07+XTaUiqs7aM0djTMT6q7LnSCfWTMEGWuFk/Opu4orJvAy6g3YKJN8GdlXsm5CfjooRl
siH3Vd23QFPHfoY5DdNNq4buRMwqBhjtg1HqFx69YjtqLzJi+M5zerYXP5/PP5oi/8/89s/+W//v
ytlf8zZrqvH2u49e7clMNxfLnrfaH7Nv4cMf//6vSdGRbziVgO9llTI1qi580b8mRct+w/+tOTbl
atX+Zb3/V8i8fEMlyQKoT/V7FmHymf+eFFGrUPam5i3neRvV5D9KmZ+Hy7+H0y9xidQoWT39ivmA
Owu1mtw3JmTyzUQ4CCng1nD16DH8Zbg+d/l5Kn40SCKpxGM/ZJJmZllVt71FO+veH6b8x8vXf3r2
+/ftL6ZyByO03caetXd0s55uCg3zxSbgEKdt6GelNNKMsvFeOcw998csDrM17yjqZ5ARQj0bE65q
cHTMR8v+/PIf83Qf819/jL3Yv0inVIsIY8K+Zba+1LRegIxTI5Vig91kg4sQlZ1bOpbF7cs/+Mwf
NMuaHr+dwkb3Lucf7BJHDud50HrtVmAOCF+Zrec7/8vXZc9/6aPXb8P+UJvWMPeEg8r+3EJNp2+L
uNaDkxkHkX6ptXFLqCLpuiOG/URo5UHNgq46e/kP1OZX87cbWEzShUwJiKxHc9/6Pjt0SqIu6i8I
ckYJWbH0e3i67SiVE5GtWryHKzAnuii+raenl2/huWdsPn0EiT+m5Jf1PALOWVus9T9wEoav/H3P
XXz+/z96vjkjlVDahiiVsZYfVZw0Gw8a5yv9nueuvpgbAA+EVm2gb2B1Cr+rOcjnTAnj9rWV9Jl3
s5gbUEiZBSpek+q+7N5rbHeIHp/kuplnZqU/fjRV0kdFgd1w3+TKNO3VQemqnVXknJHXvdjFbKAP
vjZTKpgNcjih29GyBrFBfZY4u1U/sCzS6zCN8f4ClIAgJa1rLOZB8x7JlvLK3PnM611G8NW22kKa
M213yrUUO6FQkHCHMdFbL9///IX/ZezJxeB3iC6fM548vGb2RIRdpRXdPulHepglYhFn5c8shrgB
FMOmzyk5m4JeOaOQCeiFOLmEtLCw6Yd1Q21ZWyvzrvQMTGpuocfTfVyNwdsML8P9umc1v6NHA7mH
+KX1bA/gfQ0hNulKGidfjHn5IaZsOLzyqJ5748bTXwls0jFsTgRulYjxqCB2euv4GqC9l/+I5y6/
HNAeFkseDlteWZJuq0Zog6wJTdy6yy9GdNvJnPKnZbldwhtoEj/di1ZBjrLu8ovx3IZGNiZjZLui
7mLeAVkGxIOrIwyeVT+wTASib2aWDnIu19HSmVxIgHK/ryJIKdfrfmCxnEt9NADx01ikZxK+R5dZ
Xw+hX46v3P88oP4ynq3FeE4dDlEROHc3he/j3co0Ldv3Rjk56nmjBI68Gf3csI7r/pbFqJYAoh0V
sh36HtGEZ8SCDtBHY1y668bzT7X1oxE3gKi2GpIS3Lj2C3GsU72zNxEGi9fW5vmp/+1xLYY09mxf
TXu+JzSIBWkTPvXV65T0Muvcb7w03pMHM2YfE2SAn1vs+NkrT+65PY+1GOXJAFYdmR7zbmInxXlA
qoxkZx87bOvspo9Es0EAPdGHCawiPcTD5MsdDngjv+tUGK0rH/BiNhjhiCBTVoApSqXdGWEviSFK
jFc+xp8agL893sVsYHYAkku9dFxDnap8jxmyIwrJm9CjFjTmx7d+neY/CkX0aGhI5TGvBrBn2aUu
bTsijxkF5iu38sy0t7SSkZlgol0OhVtIr8ZJORGxPgwoCFeNBHNxKkgqnFkj+DG3Uore9RsN7aIP
pOzbussvJo1Wqyw7gsntwt+3P5kspVdASdJ1c7a5mDNKwwdJrUjHJXqNjNFWs0nObkPMU698Zc+M
smUVpg6xH+tDZbsNpQ79aIuqUr8MBZryXaAHPwMk2wITFd45/2tBHUVf+VoW+3oDqBkfEflSlk2Y
EtQBvSZ9uxXKyuXCXMwfEyDKsrUquW9LU9tD/fd3k5Uru3WvfTFJWJ6jZlE5TG7d+nQGM1TLVlVE
r8xBzwwJczH2CeoJFNoBk4shnLQaMr924Fz1lR/VYuhz6sltLcwnV+fcCFlV+5BBI1/5XhfbAM0C
hzokPmzrmeUA2lJlL1ASFbvu+mIxnIOobQqjGieXrGby2Loh3uFwf83f+syDnzWPj/eRRtGZRRNz
9cbT0asbssb8APFp1UfzsyT6aM20M+QD+Lq594Y+ZEw0zsaK5WvqpOfufbHkR6pSgdXB51RqYXKo
ncwnnEJMh5fvfR6Xf1kvxGK8zkqTacIgRciS+Z1jZ9wdRBMXmdv0WARf/o3n/oL5///o+Rj4iLMo
9nrXYODeEkcc7WEvx+uO40vZZZOxFeonq3dzui5HOpTtLhqzldONWAxZrUkTz56i1kXMLy7CJJV0
L5OVt74YsSzUXhxrRkPYbORpCFdB1ctgiIPduge/GLSm59ekZlDmgUw2nNNyaU6tB+5r1dWNxZCl
Pqp0Whs1h6r1+/rOAMaT4Oe0kZyv+4HFqMUS0mGIIJ5oQPdLPKP5aXToZK+7+GIJNiMlxu/vdfsy
wSRg1C1kZ9BhK299MWiNIhK6F9kdT175VOns7zJn8Na9VmMxZuNiIre4tn7futBL+B+dtfbWl6PV
BCdjB1q3d3qKxvp89Xr9g1kssLHaFV5Sc/Uhgm7f2nG7QT4erXzsi9EaCNNGlKFydaF/R+STHPzQ
X1nZmhsVj6cx8IWJHfpc3Jna1EUlWXHysoZ1ewNjMVaHhpCuZMTZYzYeNn8NASTQkGbdErXEBKeo
3bLcUNt91kGnBfH1HVq7tu6p64txWk9VU+T0gPdpHCDUF+Ynpav1lRdfjFNsdpUxBgpc8lLNdvUQ
PtTtVK+8+GKYlrUzRFnYtnsSFSDukkq0aStdrrz6YpxKI1IIp3C4dafVLsEzGtee9JNXEpXn8fiX
lVtfjNOhFWRscGV30qq8JjCQPOKd0ih2vfKbWQxVvRycFFh9h40oRe2vGAVygF5vvq6agH/qwR7t
Cgj00qt8SFlZvTo5d6Ja25FaMO7XXX0xWNvKKwwfaafbOMZnLdJvamHcrLv0cqTWY5SOo9JAzVSu
mB4/jbpcWSvUFmuqE4II1DLZQJIN7B3U4Ps89vJ1L3QpWctiHIeO3bauEjbhFpL0Seqluu5j1xbj
lPZtD7TOVvZZMnwLR+2Dbqa/eufP0mme+dJ/KlwffSl22PvApZXR5bJEZ04oHOAr1oa/bupdKmQ7
32zBLVaNi05V/ShIvCAsOpy0dTsNbTFQ2zLR1cTLW4IWqmmXD/JLEOJdXvUx/jStPHo20MtL2YU4
qHADky2XEihRx691Xp978PrTFc/JLBHiim7cvGqcS7v2tctE8YoP6259MUT1Rm8qFJt8jgFGdyPt
P0rM0OuuvRijk8iBtwdx61Zmh9LNHj4lpX296tpLL4DoxdCHBtdWovpetOOlCXRu3aUXKymOOc9v
DEI4VE9RtkrknUJsquumRHUxQjWtwHCt6Moe499bgnY/2Sgv100tc9Dy472RErBPr3KeSRJkNyiH
D14arLztxSoq0OjDbNcUPNYd8isdVe26FVRdDExYsw3sSs52Vuqf7Hxws8pb12ZVF2tnmOB2altu
ukjJXGm3kXy/7gtZDMnEwTA3xbxEEcQ45Zwbe7LWzVNL/V9LsuIw9gRdjbj6Ub01uhu1Rr1bd+OL
EWlkBC9FodO4tYKUQM/iM8dzPq659h8K1zgJa1NqqrIn/mtGM1gPRMquW9hI2Xj6afNhl2WisiQH
oTVszFoA1nJkt2rgANl5enUbwXQjzE4hZ+6uImuTKva6Z7IYkQEhDORajo3b2og5YOcWG6207tdd
fDEme/pd45jh9dKC4qxP6O2DDW9WfSm4AZ4+kqpt1VhJuLidmNdGW6B7ByO17sYX49IR5qiWtlPv
q9S4Bv/wdWi7tddeDE2tDzG7DBplY0zbp5aIuPNSDNbKp7JYLYNadAn7WT4UcyJDV43eJVawaoMl
nMXYHJxW9LHDyB+MscG6JTwrx3AxAXRZ9diXEi4QFMKjV9O4vgC103cfaD68W3fpxfDsDEOFhMBz
aVvf3JVtHJL+iQlu3dUXw7MKOkk9euDGh+G6zdXzoYM1su7aixEapRLDS2DUrh0blwmCw70t5Wv2
r3mw/Hk6BAPwdBC1foU2su0aVy2SGwKKt1EVrNqkiKXEuDKVbPQN/Py6burbPkWzrYnox7qHshig
4LqjGol0jZrB+uTX5IRL827dpRfjc6ga3K26UrmjBpI2Ach9yIj53K+7+mJ85mafOeBx8QE56kQm
aX4ljfo1jcFzb3MxQNsCoHeg9ZWbo7VJNnVbKRcQrsbbVfe+lFT1isGsKFreaDd+q9nBDbX9Zd2l
F8OzYeEJCiuvXfIeb4eiOMK7WvcdLoVUnWfHFmhLMia6Mth3PZkzSpJ9XXffi8EZTsID9hXXrhMU
21iMV6n92rZzHoJ/GZpLyVSvUA/uClkRb9JBbaykFV3CThhIU9KJrlh3/4tFFBL3QOasWblJaHxO
AvFBKeL7dZdeDNEBxWMCgb9i/Hf1WVdX2kbrxLpWnZCLUerrgRlWhs6NC+1D2uEiEErxft2dL8Zo
MJRFXKlB7Zo6EUT7ycAgt8nsJIh3635gMU4JdCBw3Z5jTwblJkz1+7BcdxYXS5lUEpolB2Yu7Y3O
TaOGbz3DWtWGguP4dK1I7NFLydqu8KikuqvYenOj+X24SukLTeTp1WEuqWZHrqfrqSSrjVUJVGul
Ok2Qpvfk3JkOHqC7OqjcrAOOoHbygBNwXXX4F3nyUW2lgVrYCodHzvR40Y36RWIO68aQtRieDkE1
bVT6lUu2Hl6iabxwqnBd3wyH6tOH4vCVqIMeV65GlIShladKbVbe92J0ViHdCcxZpQs76kOoVTdJ
XH5cNXasxeD0BpHGfoGR1uLJbBxE6JtyJK113dUXI7MxolKJcqekbwPHGEv4Tas467agSymSqnLO
yky1dP3QSKNNT6Fi36qKte7BmIvhGUUOqrRoZNw4YwpZz7Juk1Cd1r3RpRSpi0zLQ2tXuli8gU7W
8GB6f133nP770y+xVTI7N4eczyV3BADVzB7BXgHD7OJVNRyxdI2jBVYdH06Q6/sBPvWM4pnreaJc
10cQS7nRGBN+V6Ve4doK2QMY5or0R+vIfuWhcem01wjXFr2jFG4VjPUu9S1ijkkfP6z66peCIymH
wVY7tXDbxNLhMiFihwm2cn40FyO2SVDg1UZWuLWQfgPaTo8f4nHIftuK/2HdXywpGUNYkQky8Gzy
AOJf2KTvhkRbt+Yt9UZQQsFayZbnntnF2VirRC0neXC26rkv9Uad0RljkfSFG3nm9EHNPf9MSBsX
7brLL5ZUg3nS1ElZcZ3MK+uDbDH2wmrNrdegDPMy9JctqliMW5pxcZ4VHU/eqPtjVdnvgjJZV5sH
Kf10UpBxSrpGUxWuFM1d6Nc3fdzcrXswi2XV98beSBKfuJfM+ZzlMxEa1MTKp75YVktK5rbSEs1m
EJXzGSLEcNbGRNqvu/XFytqoykAenpm7jFQH2h1BLMqoyHWn09nQ/rg+X40KPfqEq5vQO+BkFuek
kL4ylOS8hv7ta1msrSXZZmZBfAvpRLFP8HWaRUw2MhyIck8dPz5Li7G/a8H/H43aUKBPBkFp3mNx
k+U1IK66unNkap3F9CVz0KSZsDYyCSnG+0Npq/1mElFZvetLXWm36lhm8UMeBKRow24NdVB71Nr3
smiHdpdoVMm2Fl3q4diWih25uhwCcSTfticzXKWa8FFB2TseNCMCVG/IgWv2ZOZOB78EHY3bTp/a
Q6rrwwTNIjWyz4MUwrtuSKuLvtQazFfXnnRC2quBv3dXkOoAHqYz4S1JXcOdDBS4PQMc7jsny87w
hakE6Nzh7O83nW5VxyKsq8lVc+c/OTuzJjtxYFv/IiJAAgGvsIfaNdtll4cXoj1JSAKEEAj49Wft
jnuv25x2+wavjm42JTRkplauD+4UvtFTfJhszJPjBAt+lLC1mACb1aYBfw7gKhglAZ2Wgtxa2+hu
6PkwnHQEW4y7FaMN+CZV02Vdg+bRggIIogPsltZCAhC0vuhIdum+KGSr9mrmeGRqpN2ZJeisx+YJ
JCcIrbsm/xW/8s/pSeMrO60HqFOw5nsVq5cqrXe+92avhEH0PGuC907G6jzk+rZKon3Fwb8NMP+R
HyQTlCkRKkhnkgO1VwUAkeUajoz7xmSzTdqQU6ZwaXfmRMpiVv0PJu2+oA/GEb+Mt0R769SmYXce
l9EA6DXXNx11zb6t7Iph/+fXFKwOx5aw4cytimFykEso/0f3ad+4bDZK2/BpmgyQIvBMH19t1q8o
5rfZnyyQfnP0bVVeoB06tInk3Rkua0GREHkvVr6v0wz4g19HJsQSBk7BdOelMyCwdKGX57kP4Sy9
a2y2Mq+orSOANzAjGW+S+Qha6gjbxCBR/WHfD2wWqmt6XwXCdWdcVP3wJr5NwN3e+fKblWpGb6d+
SbuzCHPoyNwAiDlYqpL82Pfum6BmgkcgnUZizrrPwSNNu57ijj0jZJ8WIyabFevBoI0A2ESAEMJW
bUy9hAV1vTNA2Oq9TOorucIHH9UIZ0soylhpAh+e9w3OZs36EK3SSd126KrV+pYBXArsUG/ZPn1/
vFV7DbLlEDJ12IbbMb0VLQ0/I6dd9pWCt/5T6dzAlm1AvIpS1nyp4mo8p6FLd076zaolVI95fT2d
YMHGS9h18WJ0YAXsGvmt5Cuy0TzOyJPPwdLS7wJq8+9rM4Jfue/xmxUL16BWCqlAwmLpFFwUzNaB
Jfc++cPd4W/66mBa+eueht5W2DzqrAWUA55c74yqp66s0paYgx+64B0azh6DINfygChO5SXPkYye
RJAk3b6vv9WHoSmYhaNE/AlWA3CnQSNhQNGI1uh9afRWIMZCuiJnue5M4HVVoAly9J0Bju3CnR9p
cx6v4WjRXkvaM/yla1XMXnoYfyo4FO6cZJvlzUDosC3BDywjgWx5HT9Avf913wzbHMjaNYvLx7U9
Gws498zpj9Ule198k7jwfo0G+Ik2Z8S2J03ULSHDH/KW35z0f0/of4RvTRCAIQAHkbOLp6FUAUyd
0EjydtegbEViTmjLIwC0ztVos+MoAJtpknrnURluFrVP4c/T4oueawBpvsCMmH61AY6bfe++WdGD
jNsORmDNGbHWI5AJd7rnf/By+c2Yb3VifMY9I7Ndex5mIm4jDZ8/eA35fYdYuD2AFfgg8IxqzlRl
MLeD7XR/K9KxFfuW6VYwFudzR1kbNuc0aSVIGNmNiqNl3xLdSsasaTmv8ro957Hw9/C/heGok9Ob
//6m1yH4lxw93CzS3Ktl8hHOd73GPUL+cOD5UYdR18GvmXbtvhhrqyHLFgBTGaC353CkzoD07eR1
aYWwDv3vv+N3E2hzFjdBPfRTXmNuJuRldOFbHlW7pj1s9X49yOBkAS9pi3dHdS051Bal/HWM2l2f
F/5Uvz79pwd6lNrq7bTAqq4Vyb5uJrqVkem6jcaQDPq6B2dvTEOTs6uTbNegA5Xw67sbVBfCqmk1
LsNRlej67E0QA+Wz54vCDPnXh4+La5dxqTUUArBwKtF82H8C36ubdj7/OpP+sc3DkAbeo87q82rT
L6gdPTSp+LDv1TenKgzscVuNDkE0rXYVCM/AAH/3tN9nvUH/Nmz8x5vXSN9aUV2HHbAjFByHDB55
ybhzum9O1o7IcV4tXr7iAmWniJgClir7TiiYUvw66jlb0yUZUH8D+y5aDm0NPQIwFa2cdhVfcGvx
6w9kk68MIlt9jgQgbBkMkZ/BZaje7vqyWwuwn9QLHvG5u5WArTwSYpLxD2//d6/e/96P6dYCjMWU
zIyNmDpsTJqnPora8QZgp96ekIiN5ATPOzYc+kTP3X2wICu4N6nsm08kovFpZGS9pMC5JWCAVyPc
FZZAqaemTWag6Pt+qcuVi2r90lVLPZ6A5bJdOSZy/kqbOL4DEtTdLrUAHrUCeTxf4YEhirCp4/Wd
iNDf8kZdfSretTX85g9I2EBVDBvrSxFC+fkoDZyyD/ivh/qBkqqbdgWSNNtsM9A1/h/re15F8nHK
VX5PasL3HbB0K4mDP2/SoTqqzmQOvzPSv8kj/rxvumz2GOSaIOQyD3TTCp0tmLgX0g1/MtK4/vn/
NlU2u8w4Bg1fhxnuwgZeHRc7rBqQJ3B27cEjQ+AXeKtr8WnfX0J+XVZRnyegtwBCFZiAHWPl9Wk1
mr/f9/TNniOWakSOSNV56mJxCKr1g5PkT+N0PTD+bZw2W04UAr+o7KjOTI/1C1TV8VMm+PzXLKPg
5r/f/zc/sRXK/UQdDDNV7CBcb8EXnSyK7Zfao6PtD0n1bz751oPsp2M9r51SIJDOEdRhgT7WzZqR
EorufVUleO38+r25QO2kshqD1pIAQjf2ARvRzgPsb9vwfxxgAQxHUAho1TnCdZyj/uRo9IcN+ndf
4vrv/3j0T1KJArTFXQBhTU4dIJvLkfFJh7vUBTTdrOufQJjqaiSIXnf+Me/Bofvv2XR9yr9M2HSz
sIcl7+t6sfKcpok7QXOdFQDW7UtW6FZIN9UoRdIxEucaEt6TmZbmkOX1rjwOuKtfhx9QmkjrFDyU
aKpvw4oWIM3tHPPNMv4VtVLl/ampya78kG41dAtc1+ohB25C1eTuyproQfXe9S23GjrICq+GtWA1
AMnd38phcOcgoS/7Hr5ZpD/JUyriw9FcyUdLruPTvqdvjl1Q0myVhEF9TsFUvYPq9UMPEOLOh2/W
KWcpB4l4rM96Ifo05q69Aa1znxSVbmV0wTLjPqWx9bmWEqRLkd0HqR2O+8Zlszx/glNcE9fgNhD/
3lil9hUVAQj+dQmJLne9jsGAaaf+UenuLG237xDfSuk2gLB2bEOQhP5E9frNrrX19frJBlHDBA4n
wCCGwVF415hvpXQrTHqGyZkaXUuAwLUAUPVFZdt8nyAN6JlfB/0nZCSLu5WAFlzZu25W9b4+SLpV
0/1kLTQe+Dr15v8xFn4rhvq7XfhfToutli5mawRzKi7O0RLQ6S6smwQNRhzGoe/glNSd6yRfQQPv
pyY5MlTXfNk7lUyw4zRsOfVjHvbH1QDF+leTghQF5CK4x7sq8P+L3fIThgLbTMcvNQ2z8SgGNbSH
ffNicxD/BIzMVjBsUIsc21KAikC/7vuBzWK3To3rVJnxOHbCHJss9geTx7sqzQAx/TrrELIl1NBm
PAI+0pQ+6dGpHae79NWANP76cJNO8VA5PHwa4d2sh7gvOk32afzoVoMXixHd8CO4R0RGpqQqkgUq
El92DfpWhNepLAtDWrnjRERTZAG4yv0ch/uOnq0Ij0NrGsYBdccOyhqA7S1/1Cl1r/vefXMmx94Y
GrHeHYMctx6gOvNjvSQ7B2ZzJNfWRx0uYgGcr1Ly3Daz+sLCNd0XBm0FeCvQ1b0bp+HYtuDxwbka
jjBxtc/1hF7Rs/+MzHUO+h6S7+FYp7M9JZWDv3ig9t2x063bF/WErlq54Uh9I6C4cu/QXj3vO322
Zl+j72GZlS7DcUmBm1ShsmWqdsYqWwleAi5KQHuM+trArsW75UdoAQrdNxs3QXOwmqavNB2PHN0z
h9wLUQJOte/yHsSZXz/pijaIqp4QWKWGfBka+tIIsq+9mm6lX6JBSbkz8XisQxuCyEeAb6kgo/vv
cflNmrglj+pI9UR1FESZSieAWI8NKGoLI9qeYmtwCv73z/wmJtoqwaqJVnEk8UckJAM9lCS8bOdx
nxIMuItfh9+IKgVgCk/nvK0Bg5OQf3TLt32vvlmuSmI7gJ7RHs0VygiumzwMTbXv4NsqwXITh64B
6vc4qXE6NSIjBQyM130nHyW/jsvSUMZW6+3RiVWfokG9XyOZ7Pykm2N1FU28dsBaHk0m0rLRsywh
Sd0n+0eP8q+v3qZL6tKsMsegCWwpV9MW1Cz7nJvoVgZWxbG2kWTmWLtelGvS6DKDTf5h14zZ2n2N
0YKSs+XZScp2fbeGZn6VYfsn3/rfLCWyOVcr6n00Qqx8TGyEfpRrwGFI9Kca4e+evjlY4yhCuXrJ
81McoHQ+BV873b7bNyybVapA/qrAz0hP8PmqdDGtUCc6MQ8f9z3++hf9o+AV6Y52a2jzU2KaFgJc
OTNxzyLdZvvW6t9g2n/8gAHHEEhDk5/yISpkTm51uDMS24q/YMTVu4Xg0U2M4++qh2j3CRJByfx1
WACDqCuR9vkJWM66UOCZgvyV+X3HKtks059Id7hw3fz/sdx/MxO3sq8wgaiIXhnuDPKHK789bus3
u6bK1ucrgY2QsLSND4SNTXSOjUbftfDN+H7f8zdLtDVRL/XYpae4i2ZYqMdDfHtt1fuTn+D1Of+S
6W71XHWgTJz5ip0aEwDwXE1T8zikIedH9Kmm1YU3QGw+uLX6vwDD3yfXQJX95kc3yzcF6a2dZK+R
ts6+nctIg6Jujkph1emTqGali75rgKspWtrjbJ/lYtv00mnDRHNCYi0VuPOrmpYLcPRB9RelHrK7
NoSkVRVULqv3QFla098rFmXmAZhmH7HLHMRpD37sqnlQFyHNa0AlrUsNAqGO4dMVSd53/C9jRTNG
RazSurnQFSA1UGuR0Kf8sPSTt6VaqJxfYCHnwVpOFBA/XdEu9TyAVJ+PAYuByoQ1vLqJjGKwvm9Q
s3RNgb4CsOLhgJp27XtDGiQyMpUZSMgN/tmOfTwdQKmFhemIEVLlNHkCaNoyzqAuqZAO7V8dirbp
WMwW7ENfJBnj4lNbxyr/2vARoB80cq6dbQq4fcnl41Wkd2PWZpmLFqZRQ+l9PUTqkKJxsjquuLIh
x4BU81BWGWZaXk7ML0lzINOahHdRNrH8VCfj2qAvrO+WG1AC2jJlZmIPMhzr7BDW1NNSpKxHFJY1
gPc1MMAFtZOzvoV+U3aCH1yOfD8tUSGZeYc361ubFsCcpugbmepzFacIG7GXsGa8xdfqRF3YDJFd
kUcBgHNj05LPvWvYwS/rnH4d63WhJ2O7RD2uFjTHV9GTNH2krqL0fq1ENvKDXtGjEp9yP0ZwRFhZ
OuoHdGhk+F6mrg1ejodrzsdTCFdjRGNN2K3qZmF09l/6rKk7XnZTkopLig6k/F0ElPGwlLqNQRLj
WXC1gdSjbn2ALpYVoi046KTjNB4XfMuuu5AEhTRyYarNgGZlKj8xJcDfZrNvLKopSzBM18hyGu7C
cVBHb7FHPbKOj/LdPBPeggTB245cpmQFL7HjIiZwiRWLPiCvEdmnzNG2u8vnFYmfSMJxBkLaOHDT
izxLUkBZtXOU0hIUOCrfRCqz7ASDFTXftcRHqGqHDt5qK66Z3cTRuxUuA3NQcjKYrIV6/EJ0gJ4Z
O6WxeUmTJsoOohoS+QW5T6axaJq4mw6DTLrhUY0hZ+8gz+qbk1xStAnlXdglt2sSEHUfCa/Wb3Wr
uxEdMzbo4scei1YcWyMWcjFNJPsPImiykGB7U5wlRdrEuXkMnVPRl1hWVQauPc8bfvZ+mpLb0NZx
91F6tiQlPO9DdKNzT6Mc1s4J018r57nihepV9iWhrDcf0F2+ipLVACbiM0Td8gBV35Dhf+6C+Gsn
7bReGgIW5Tu1hlFUGoGV9FXGmOY3XJH10eUhP4Wkz+RTZoHrPIZZbcTbXol5ffZo8CABbqLhG5Ad
rk7E7DJ417Y/FG5uxJ1kPV3OXSd1de5JHtm7sQdBu5QxEKGfMkbi/FvkVfWIFvLgFtdI61e0tjSF
9Ak/cBgEBYe5XjN/C4bEtN7APIh+1Hkd5wej0en4Jl2Ebh8jXtXRxXf1uByDXsj5Jl9syM4pm1X4
IWSVqt6KPuemNIsL4Ikow3xAE03Dhul2WkHXfBjC1YUXapjR7wHuqLqnMclTcQqF6tKDm+WEvdMn
mRUn6Kcj+9DnE/uq4QnQlhWYxP5JzKHFViK62R9Z0jnLDyFuq6Y7JWFwfKr4aNBeE6QTfyeyIY8v
jTGGFa4KLPsiRC5NydtBOVlkbVSFAB3FdL4MuhncwXkSBgc3tCQqWr1684m6HG9wSEIewc5wxlvU
AR9sIedgaI/t1ZKngKHdqh57j8a0Y2Ks/0zCxTPg1XgLX06gINgDwiX+vcISTkupBWlK1vik+7D0
qL3C4KhpYHlWULWu9cU7dMm+W8Cns1UhepfO2O9X47uukA7HtC+A1Z6Grypyjr+dxJrfgcNhcSoo
WNbkbzUedf2axo32COJincLD05MmKdAA2iZnnUe5Ok4Tp3opeOSy9c7PA0fpYgbLKr8JqwWBItrZ
hLgMQK0FxWrrOnhhibLkIGI2gpEdTlF+SJd1la82XKm8mdzq8/PYdEEFeDOplnsKYs5zGA2yfkH5
iCyqqLV2+QnW8dzd5gppzOOCulh2ilWNQ89VVdJD7B2L+b7hoVRlt9rIlbGx4DkD2zBUtUcL3TpE
b12oGnRktLFzz/UcpuSmw72xfOxgd1f3xbTEoOjAXLzovc2jS0TzwT0lQx+0f5F6zvQ903TARGtF
o8U3qrMV06GBb9tw7HhWTyf8ZbM8Jo2Kh/dMTaK6HXgt6QWdtEw/jJaA8nXEnqTZAXAmWn1f4ZcM
Y/NByORm6GrOIXBGGxYmSgYzpVsh3WJujGwohMMEQmKAsw3Qh8Xklpa8tEGe3U6Nzl8zolDwhU16
Ur2LI6GDH5Dav1xFrzewUiHLyS02fYH8c/7RDX3oD1GAA7CcZKt+GDTXvDZow0huGLZnEFrzXi03
kW8/KBvLA+yQ67fIauCRtIYBgITark1a5jPB1G9CABseJzNPpRkQrD0rgmvDE3cBOXhZHwhcPd+w
tJ38g17JEh/qWg7JS5P3WXASXWBKMXekAE0ixDRovC7DMVmHz1YSpGWZhJFK6ZALPkiHvs9nEcNN
8QCZU3Xn8Q8PK9f8UCN2Qm2BKDofZGyXj8pa7soGrW3LPSwB6V/C2rmIJXsQjQov0zAE9Iw+W0Mv
PRRYN3maxS9r1MAMRuRY9e/CCGuxyEkwYT7opCQE536Yy7o9YNcZ+sc1GLPjlOVtOYbVvZFB8x6e
vdNTOmKLPwBFSw91331dQ9EXS1PVn8FWkfcx6LSi9AOuRG4UswvYxc7N3XIIbULdhz7iaB9FoLUC
hx44OA7Cq09hHhSdD+J3BKwYcqi9idqv2USx3wfo3bszcoBkXUI0zO9y6ubpB/Q1Dqh43LKuhzAg
U3KXpW6dv6Vt4098cpAuFwIG/U9Z75go+zkQ5o3Q2Aw/066pCjsEhoqyUcsIR5WKx7oDUzc1/HYl
kbMHaI7cePYDax58g2DwR+vSZ+rWJjq0MuINhkqgpV7nQV89E2Oq+QRhZNu+hWbNyZfJG3Yvwrqa
zk2/LMtjCvcGc7AA36+XGFY5U9GMxJOCzn0vPo6t5eHnWtDpSVLSPxtrV1F4WLAPEy4h1pl97aK6
j14cgIzBR4qrsOBDzLCTwrbJuQRdtLFmyVKmtZ1IyQ0ItLeiXm3Z92OKejcbx6pM12Q6ZW6U8ozk
ZDUPHpqY5xyHbWqLyTeQWvHkkeRNWy4piIm2giwP+/dYBHKsID8WY0kseMozy+vL0tRl5dtPDfBl
RTrX/uKho5Nd+wFqvKVcaBeXRMSKwdzEA5dgu1zj+EJDVyarECZt43LgOjaI7AcD7uCUR/d164Ll
IKwIbxIP/e1S4VI0bpk7Ruj7LbW2fVHTBMYRlrXvEfV+Zip5GiOAGSKHJRovVyV2Q2bEn+wjr/OH
ieZl10dYGSDGn4XSU1uuUuL2KAjjl6jx/QWMMWWLSGqgumOTlyNaXJ+HUGe3gUxbW4a8e0Se4aYz
0WnCJnyzsOkfjegF2tcjWMGeTC5190Ab4wOcFXBYuMsZpwfZ9W4+JVEdT09RG1oYOuPiPn8XZ60X
p0kDvfTcE0E/ZgOwQYchrlBbyurAscelNVV6Cq305AkXmrR9Ozi2PiWx1tHZ6K4L5mK4li/aGDsu
Oi6ggczOU2SQm6wtz+8qbJlmLrM45s8LlFVBOTOs3rfD6ns03GsaEV/CJrNSZZpHtXlSA2qYGDyu
+yNd0LetT2iBjI5ZRdv2YMOKmDKqhY4e4tFcScFsuAbXGaS7gpd5NiXk0Ix9GI14CHrG28alR5lp
WHMVa4PW2HcGHZT0lQ+su7ftiLC+FFwGZSRhPYipm81TkXqGTYKM8Na44cwbBJXpHCIX5A43ufAJ
sB6MJRoH7lLjZcI3Y4eFWZKE9Qe1iLE9qxnnyacktH46kVTpCAwcC3O9KK5pdlhSLb7mU8KLgUbr
aczG+WPbVoIg5UkqOTyOUOthx7MI6etbWht/UEO1PGXLFby72pXeDVmmwmMGctKM8A2h7sGuMU1e
vZ4CDnx7m7h3o66i6W1rx6jE3VxPPi8a6PQymevgYJR4n8/jWEwm+L4odHF1uOkp7CzFjXAGxi4x
+voR7NFyXV1uihQJeQ/Zr3pxNiQ3RBF/nrsxP/ompXcK6v4PGgFVOS/yC4eR9VOEktaziICMB6bA
vSR+uu06nAy3mefLt8jI6LVvk0zckFqgvWCVw5o/9AGxz6GH/zDs75MHOIeORcYWuKiM4XpG2NK/
cpSc7PMUGAjM3ZyWYzDW6AVPXrOsHYqlyx5wDQmPATB3qQU4kd9hi5sui83Ie+zu/KiIZECZN7OD
9gawE5L4oOQeBIiDwtLB+Iwee0ZV39Rjyo+YGACGMb7criz7lmXcvYlJHN+yUGHCUW3LOmRvdGKb
99Gq56eMGfmGh2aAkGrUSvXFHNa5HwqO/G05LYAvLjdsIvyVRbO5dXLJ8oNse1Y267jOp9bK5HaB
IDd+74MsfeHaU4AGiGvT4KZq0snrosJayWD8sIjwW+2qxb1PEsaWYqqbOYM4OZr8cqivDhcXvcwr
jIAyGy0GrOi+HzDL5pp28sDZFAW3UxTDXwCN0j68tSKq8schmAd3muBcEb6uTBNW5ks8ubsxNgn/
jFys6QHNIAG5MbWp43s5Txr4Yt5O2FojY7NXOmoTPvV0pOYI45GlhcnGwMSlC6ZcfwqwMgFhS5Y6
qQ8+891YLCicV8fcjWldWo2o2xcVDSjVxZIsY/11zhLa309zN61fgFnzCPCFyxKc3hoLOTGFRAuc
PMIXqiJnm+lavpkjVLOOXRvT5uRSbHwH5Og8vfT8esnQpw2hT2gTk8kdFOE0OkT5nOSXCI2A848a
p2jzNA4uM2G55HwSt0M/0JAVsMjJEP+tkujlDYo9KUFdByLk9W4Y9ICdSLQpYijTYOm/KJRf/CeV
qPwSg/SOkk/j00/RQFXwuYFkAIWfuUvAEMW1iigxOxD5F9U4KRBg7Dgfpobb7AODS4V7zbwIs4/D
0OdEHpK0DxCsVG0STC/Mr3LmRUBIShHlVLYp84pq8jis2bz8iCuZ62+2Rn/mMZMAcb5dtJhzWGgk
nX0GtTxR87Gd4Fd8zuuAdM8M6xN7cEjtNUAAHilF+Vu0aNS/kTQU/oYqocLmEK92tl2hGWMcYIMO
GTXSF9mXC4JUBNaIe5x/Ix1CRH/OFVf2VQ9BN506Gbj8Mgz5mOCLrbm3h57oefqs8gTddUyofPjs
vOqnk+FhE5S5GqO7uucVK3tIO9z9ImXM8UnSGu2tA+6NSmumHhlWz2CQ9DqucJVGy39f3Xec9Gdf
zdnbnpLFDYVL1tU8LVrrwoJ2W6DNkY8UxLxMdqfFZwhfMmQs/kaGMzsStsZBIfIxLQbnEUQXbnR+
eJNGPhU/JhB7suOqwlAcmIenV1fwAeiUmwrZ430NxzlMPRo19LaSwA7fGb50H3LsofZAnYsjXYR1
0Eevg15lgLxrCYPzvGJyn1OSROmtw6Ej//Ke1mdktlH+qUOMn4oyyXlYvwVjTSAWklHD6rHATEto
mWGzXlCkCNAPuqYiqh8z6cO1tFj171WUNEdd1awtxqQab7sQhbkHlOFo8py1M1O3frL5FxQYPwL9
4ggDKYihs6ED+oi8bQmvPsOmBakGb7BX1tKqB+fCHK0P8M3xF51mojTrAo4OupXCmzq1VD/0jg76
wVbjcDca08m/wD1334NeDcNhHgN8y3hOX9V4zSuUytq3eo79K0NY4w587ZF9Qq7n5kL7tDmhBz9n
hTSeI0LBDfwEhmM24xoC2+GAsqWTjx7NUwCLZtcCJvwM7Kvya1qQBI0VF9wQ5cM97bM+eKYptKnQ
uqUtny4T49xpfJRxCQcYFVSyPs4hzeQ1dmD1G97XOTtGaMrqf8xIf6YyECjIfoYFCSDPNsmG+Ngi
+SOYnzV5sTUy7PPSyqEgEruoKabRAs7IySi+ZkkzkFfqRzGVSzNEyN/TWE9zIadMB5/qOqq+ZNeI
6CabYZ7wfmHmu1PaxZcQpY6Il30Tq/EmB+omK3Nmm+9dgnVbZCDRlKDdhPFR53H2d01b0RWDsGRH
2LZWMZLzLKSnmaQ+/Wh4kKOtvs4rFLyDvIHh12DgvHFAGNT424R13VetZ7gZoiAnZPsKA8JcIvIW
nt5IFy/fUBHi653VpPreCL3mCbD2y0TuG+Hj/n1QhSz5HoEEk3xDxUSg4Cd5cp93VmEDCcVSEh71
/tnmVWrQroQr05gzHj7XAWO4pEFkE94lHj65p3yyjBxmt4b0OLEJyYhuxvkFVt9R/MHYfHoTBPHw
IavS6D0kTW49dxV6226CDvWeWTfzdGRxBp/qVU7mA8Zc3bWRSsSRSXDlYd0Td5dO5HlfJgaJW2GC
Sn1EA/pc9Al6Eo2JPbuzswmeU+bnB5avIjt1FRxFjjpZ5nMPWso5Mjq8xECNY+Nr6fAqkMUsT4Z3
aIqfJthYFUmPlPXFj3Au/gxfHJQbhsXH4iNuPGA3xKYF40C8lNgWchrRDoEIMiKURN17MTOEpRQV
MkRYdSiTAK7HYEscLLo7kmOScZQD/Ug64HdSu9ZnYkLzCqqAVG9J1sHbYAZY5G2NFylofY3PS+zd
i/OFRcmXPiEaTOOSGrzO+66rfHeSfSVFSeLU+C9XCfela3XT3M1pumr8hgqGt8iXvX6iPPV3CC9r
esoyE3Q3UAan/g1uWNojtom2PdkkkcOBiElHsNsH7/jY+RCbCGxfbvEtUGWrTNIZFJA8tPjTsri3
QyDkVLbJGOnbIJia9QxXvfVbkIAGVmgQT+/42s1YPlWG4VA+PKo8HpFmOn9LuwhxrKjbu8WI5C1E
+T0aX2BbivId/EdonFYfgxVdEqcMjV/Le5RP5wmn0RBG31xmOUmBdlIrCl6DHk17aXHxVn8Waz80
Jb4UfBwyJZAL/A97Z7IkN3Kl61dp01pgOwaHA2YtLQDEHDlPJDcwkpnEPM94+v6CRUkstqqqJbub
a9amWiiZGRMC7n7OPx12zHws/LgJa2L5yeRyr0j+c4BrJrseDnNlNc5OMdqeib/haDuJp0nSPLeT
a14WoZaOUUT73tC8sflkQbp27nTo8Rq5nlHNfc4yhsZ9GzhAw0Pd9iIKRoLiReKVhWHpz5VFmRaM
k9vGvrJGGwtbby/Zc2KTvhQIQI3kfQ5EZ3lFOcTxk5hXdo9I02z9aCu9kH7hGrkRVIC8o1+VI4it
F9vLHAUpnllxY9VN69wx5yYZvYVw83ozLKGkHzZWizLGrfX+i9YyLMSTOJjcO0Y0jWoXL/Wkvth8
qOmlo0q1z7LTc+VbucqM2zyaBFngNb1GnHRFcb+QS5FtjbQTxeJJMiRGcPm4XCPPyntSY7ip52gL
SaLChnnxbhdexZVI1oNuibm8cmvoB8+uzYkxAHXcvglpJvG1sYYlcrtQZOWeeQyacYs3XdmsqdZc
J2jNcqm3jCWd2i0CzrrwIQvl8Lmcik5j7ufaOwctByB8L/Li8g3Z9FWB3rp1SmdPt1dcD8DimZ9F
Q98NHhFDunEStiHpaWWvlXuNIcnx57LO3DkIbTvsdxP79RS0sq6zTY4sqwkMBi31mde0xRJvaTNy
+mWLVEE0xfll6h1DAKsgjRN3Poa9UI6P/SlyZUDAiGBBJWGBTAOGv4qO9jibqw9YXFv7pbQqRCgN
BZ4HvaBnnpb1axo03Ab51poHvXlTicxyjQZCt3qTMc5k83ytsyLHpphB/PYcpgXFouVreevubKM2
lvmQ6Y7pPA8tA4rOEyjDXPPBEyu1qEFms7qRKsnnF41P41IzAYVUw/YS0k73OzrraF0Pl8b9FGpV
NlOBIQMnN20Jo+hmKfSOjqUdTJsFbmWgsMqHQpRT74mucMsvyUJTj2R1UYV4a/tRaygGlKRrqnos
uyNDmKr22LnV4NxINo+IetFJ19cshmT7mKZTlW2tyCo1UKKmNktGjNttcmdR87OWDVdZcltTGjVv
cW3JyfF63SWEfFLW4DzqIM4JU42gtfrPLinF2XOtDZV2W0XwmHejmzYdQRyLkxu+GhviunGD1m1+
iAvoXG4Sqza3raL7sTeMBx2aE8bWSE7+CjVaFYQPtipRgZB275ymGoL0TInt2GfKIqt7KPM0a48q
MqfqoA15VHw0hQC8si8123aoCm3wcmVM2rkShK7daUM3JOxxjNv0XcrjcrMMhdNeJ12v3KCQQo2P
a45S13dEB3eZmHlJclIbaf0Xx+7q8NEEOfWNkrEd6bgetZWp9JSsxHXmh6mOzIV6isntvq7mftgv
Vema+xbyaNrlmb2KZz3upTwmGQS3X4sCXcsGm7xoQT5K+CtYrW6W2rZpDWPwTbtINY81d2XX3QWo
LSWpL1uh4xhotommQ2PaJczl4uVMDnS8pZlrGbSxkta+nwd33dfWrImSpEJjGlwvMyNGAAJN6OlZ
6m3XPcuOYQFvKrKG4kxhm6htLuPBfZgmGMcgjwC/Md2is7xNyjK3T2GUl9nD5HBhTovhZN1RDEyK
AsbDeLHLumWVt+mgiug4p62bPdHtgbGCp1MtN+BtTgERYxE9mAh/YDHXmk+kjb3UAfS2ctxthsr1
ksytPhDMKTrdd11yXYtNAcPZDQcKsJYL26u0bm85p0uoFDRmMMTUbu7yYHLZ8Qy6Ms7WJ0hBYN+R
lbx111WdJXCEdjK0EHzdswWhjMaFnXaMnUhtu95lqWrkec0rAgV0Y6n6D1MyuADb2UAizraP6nmJ
PX2CoYC6N9ASiqZzRrIf26L7WIyWY9xWpIl0xvaSYKwDbMxydEAYVndMfbeYpixYivYyKLHv7GvZ
hlZ5sDCoT/umrAcziMalLs9GR/ySN4eZ0A/WWkvzrHW6rm0h3fskyJ3Ipeusm66mNjKLxPw0q3Sw
TuEapfM9dIvVwyPFYbu+mqU0o891Von8IEy8uweRTEtzRQxG2z/mZKxT1ZTSms+6pXXL16WRaX1O
xqFQm3WQDsigSyHiwWAPkIUJgY922PTW1SCKbvL7hUm4h5a3kAbDahiZj9nDRgRiWRe9+OhsXaT6
1/nIqOsnMWVRd9X2q14eFXMc18v3rEIccG6/jH7SKSv9DKSogctKR6s7sHM6Gb8ruc+LDTV1xtHI
Fnrp8qe2nm5crR1Nf9E0vWWZOE2L/6eWl2vn1oBY1BCtdG86NeYa+RmJSl6Hy8n4qgZQaMIRZHRo
KnfRYVUopx7MtjV6Vl0ki6b3aqcjJgCEiclnCqZABKYhNfRiZtSE10as+mnLBkq455iXyfjWp3M9
n6tVFfKlnQfbom1p0uG4ANXPL44q6vHmEkpq7rtiCL2C9KbGow6N5qA0oa44bWHkb51lcdWxi7HO
XEP6FSQ4UBWvIFtNBmglmcRqyf7TMGiN4+GUMybQ/joDz0Njfd+I3IyDcWTK+H2KVJcTkaExhJG6
oxO6z6oWLtaJUkDQAgCHbVP1XoKB1fIqB2GM6SPmaIc3cKQItBi8RvSfACvWRPPsnsI19ST7a796
UV4twvKYukDHuZ3xOzPtqpwtO/5AZACcjTdMTGVqdsXYyyT1Tfj1GYo+JvhLD1ozRpsU/Llre/Km
NensYF3N3hdxzzxVzQHx8kn+Np9MHq2dximO6oMbf8OZabxnOImSINSbyujaDTjBOuAa0ELt8Odw
mMW8dFa+J3l+ngNhp2Bo6xLLG8jXcgjskDSDf0+S9/M0RXuxyqIqu3wj3Pep9WiP/55b5OdBijI3
x5mqO9+Yyb0DXJHIf9MTpv8kU66IH3XDRKktB6QAQ3JHcdWxT3d/YEr/jQQ2U/9JAwkSZvRILGFG
NNZfE1dJfyomrSLUs0NuBk49psy5UG5j3M4dyC2tVaoJH7qE7+n3NYEXAe0/0+z9pJSMZsDvRGvV
tmI8bx4kuLSuUMM2PpUaVDo0uPMH0Rm/IdT7OVmrbTpuNdO0tyRcNOqhX6pwCOoooUufOJOI2yXP
JKcenZfyD67wb2g1f47bShE8co4Ycms7DJnpyVHaNEDNf/CBfuvZf5JT1oyo7FTsSqRQxees1Z8n
pw7/wP/wW8/9k96ZAr0p6iiUW/hnWoV2OSRDbv6bT/6TZLLX9b6sBltugaA3KJHhPXQwx9+/oX7r
nV/+/Qc5cjhDLko3sbeR0DpO8zH09Jhz/997dvPXz25ktYncjetirAVh073L2NS1evj9J/+tO/Sn
BW+3MKj1nHK7xMo1XjvQpInw/cVgUJZjFLVXD9gL9rj2ZP1vzZskX/TXnyd2okkRQiS3zPeVL1bT
dtepDrD6+x/oW9DhP1nd4qfVrdLFBBCKrG3huDHYs1suE9wK/3tb9N5+tqi5+ZfS0kt7l9TpY7om
jzp3mtyHXTLEdClRvGHc6Os8mnFteL2iGPvl3f3nr9S73V//i5+/VDVtfhT3P/3418eq4L//ujzm
73/z60f8dfdWXX8q3rqf/+hXj+F5v79u8Kn/9KsfNlTk/XI3vLXL/Vs35P2354/eqstf/m9/+R9v
357lcanf/vKnT68F+hHanTb50v/p+68Or3/5E5FP3Dv/+eMLfP/t5RP85U9eEn9q/+cD3j51/V/+
5DjvQG4k7ZMhDJ2MB1bQ9PbtN+Y7HCfKsEFeJIbRi5W4ZIRv/Jc/GeqdNISyXV13DduwL2lcXTV8
+5X1jkeAqtLNSRIf2Hj/9sZuf7lHfvkyuBLff/6PcihuK+QJHe/m2xSaf9xLyjKE43BW6ZaUTBwU
kk/64wJvRjvvSrcwd3WoW49pZK3BsMTlEUyvC8Z0HnYjcUdxVszebDjOh0QVxdmw5NBAmgyNtStd
HV1PZWUvaRwn10y2t690t0QgzmEUu14HOAwR0dr2i7FOVL4TzdQ5zOIKqUTflGShLvYuQr/44pp2
9XWtVP8Sg7SRA2ka/Y2ttPlWOBH4Zyc032ro2SfhGMcZOcn9QA7syerK6shQauYZuWV/oJNQc6Ab
mvmi2athneq+S09p7pqdlzhW+Zgl4SoOWWJpJ5HyQr60UrQXsT3a6G+L8GmuUso3qcmT7VbjR04Z
xLOpBlrsN2pJnmGOxFMol8ndUhPz3GY1C9/MU/bICJ3VqxuFUEko0qsjBH+0lZS/16uRArultOFn
UaRAq8hOOhLlVYHawDbbO61GyecVQ7LcIeJMt2OhyqvSsbLRExnDsak5ZTHcRP0yfEUYr91D6IWQ
IEk4faqhcdDqauGYeZ22NNfxnEmUdALV9TYkpMqGShyzu25dloONinE7LGBiXtkAgWdThmp6UNXZ
pCs+pLoekSxlgUgWKnX3xiBb4lDNr3Gfq4aPxRhwhJZWu0+1rBm8yhWD48+94NulgzYyj3Y++Yiq
LjtQKKoN6rJ62yldPchKqC3TItvXpc+ThKsRDrtBS80vdaZPH/R+tI9anUYnGXfVne0sxtNkle0V
fGQq/XgRSsN6I1Jtw8jQsvAyK406X6W2PA4R6H6eze4NKvKaAZ1ZGflkTRXHhZR1jB0pBAbU1N0q
a3UyU23a6PYgPxZg0I9kdvUPliDzcU8km7hLUJiRxGZIpMepnN1rYbvxTW0LhGgqc/or2TrmWTbK
OAhdM1AhM1r8MHSrUXjlxCUFmsiKva656V0SDZPpZe44n8OpeyjEGn502zI7apllfVBtYZ+UtuQo
BVuDy1Tp7nU7cKE8qUqnQ//ZyMovaQhpC91UQ91SdWrd6sg2Ss/pVvPQjR35XKbdGbifx/Zeq+wV
IDvdiAlVh6ybj3VdhECOVRE0wGTPjdXOfutWRwHbxuSSsArkYt30meXNSuIQcvuYxAfrJYyTDWqw
bltVqmXgqYrPlnCmVwDQL7rWNteF3T40bf3VTbrQD01QTJd2ua47v1+t6aZookDJ2kJJc1EnGfa2
SrDD3ISy4K63GY1jbye65xIgsnO8xJoXr6+6dTdj2OjRDA7y2OIgmIQ5sSEUsRm4a1+cHWXZG5bh
+FSCUlxpAiEstAfBmhYoyF1vM8IbBPOSbIpoMp68SJudjwh7stLrIcVGbtco/pKV7IkBuwmKjwqN
s3t01jmOd+bAxfGUzDWkF87Em+RBUngVg41CVsI0aOcJvRhqQkdlr4lZDiCP0LXYQiW3RT/vgNKt
nRgtsbGiBjFrq1bmFgmxKyILiV60huGT4tL6Qw9OMtXg3aAbRRtkMc4OwJmo2ZRpP2yhtdcrOknx
4KTt+tFBGGV6BmK6E7xrdaDLzW5Dwwm3ELfJ1zqZwh5sVxq5t/aC2RYLTH5iatPsrQZ+k5L09Q+1
lYt9g/4twiGXJfslTIBOUeOip+2UcdXaqBrMzE32TABr31tGK7kdFij5kJ63qKt+Q2jK+CByvX2v
YVw5KrSEgNepUrtuAEPg+ne3KU6QkTbHGj4zHYqmznD3hKef9CxbzqiB8/etEXWnKGKGy5ppD0M9
Zoe0dLJ7ILPoxkZ2fmNoWbFzytK8bcpznfSHYhyXW9EniFuVOT65rjluacVLZPOzag5rVmvXoitF
fTK5m24mINdzGrPD+xno3xF66kPouv0HRVbfc5MM1RWXObsrstX62MuSYSJNK+bab8BubiL0/ucY
ZXLKoI21C9KhNzfEFbt+Jx0DPetarsEUDsnGcodTvqyWH69k3Hsagb2tNkLwuIwJe1gnEmvytVgf
wrWnAg1RZ7047mxulprOrIgt86hyNOfegPrR7+w0fcVDMBx08iSQ0MESPeRoErbD5bVVkpi3PQ3n
NkIlujf02v6iT/Gys5ljV2+cwlh8s8xLEGB9hia3TJxtqosuisUo340Tx33dNtALuo1oOpvuY7dD
eNZr5K46iMgO7rpEuG+YupmEYf6iMcHgqQfkO6+mYH/XVWMcaytsBr+MTf0QCfO1W0QW4DzKPmNl
brLNWqX1E/opLCEWpQfS3aZV57l20ivD6RYHFZYBt1N8QlqQcBtn6TXq4ejGrDto6nANIyCvyc0+
Ah0Co2SxMLXNgvPlTlmO3h+mJlkfK4PizZsr7EGia+1ngKTxiai513aoqnWXhB1EepSbN8rtojfQ
r2hb2nFfQlfN6Ds6y7KIm3bnDdJy4zlt1fSo2Go+hTPhzn5Jy44dKRNgrSqV9ZNa0vwtN/PMJ603
D4o4gQkGz/oQp4Zh79u0MW/6pgaYYhOdIzAzpyIfBiBzfO+G0WeA9z1LyzmhYUs3BV4qD2XevkQ+
K1a+5yWtpuMCyCZzpkgJUDQmzU3roUzrxUA5xCLZk4IvT0xxtx/GkkAHrRuYEF+6/cGJU4oOuWbd
ZyTr19jB+KJodw4GONOuSTlMoZW0NEAIlQelNKa7KOSeRt7A0VqYLva5cHrCPICNeyWqEqdFe5sr
a37K0E8EWJWkl+UlEw+63NqoSmqPzozk1lqQKArDuZs63AHtFFHvmUn6oi+4eEY0Dpt2LOtXNGzZ
biKNZhNRbu1RELnvAXGXm1C3q9exM+bthASU0X0ITB5apMh7st4oTIxuj3QkPsfVsGyR9TcfCftY
T7Ne2V/hu3HlhPKmNtrkVGgc96XR6J+XciEXKUkdI/TnsTNjbxm15JQDpuPA6xDih6GYzuuSRkkw
Ext5vdgtG8k0V5+LsTU2k9ZBKMMQ71AfJ7c27q0tThp3q3o9266pqq+G0NV2ZKoWvh5aNsGz82th
r90tHrJrhoH1ex3BX7DoGAqdnkB5tdjZuelL0N9hOlN0JkHqltZNPhr5PqzZ1iuhERJHMiNzm85L
T8eGpKLW3RsVRd22qPqLjyRK1H2FO8b0m1ro27jRTuyJKEmMPI0fi4Z91asYAJf4YhpSygi3WU8K
2dWWmRXavSMWU3xAEeOo4xh2Mz6gGis2+JL1lSILtYA0C/2ZQ6rZzVOvvyk5Rc1xxfTZIN/K3Ndx
cHR9uyIE/9hZ4/Tg5lIh/BrWK9FpV3jF5T3F5HJk5EzsmaLLyNFOXKo5pE+eU6TJgmtN70JvQnf/
mGd6tMfG01FSumEw9enJlLV9zY7Qb2QTFWc7MkY0D5GZvAemMc9GoWHSp85cr9uefBmvFpAmOZX1
Q4Xi+Mx6lQO1F6KntlnGu0xr8KAsynauLE3vhVfb5WrA91oiQOqmt8GslzkOBNsgaAAu60OZxcXZ
7PB8+cwGlNdmRYWCahMbCMUqOVtxZFd4LXpp+13RhbYHmZSsfta00bqJVoF+Jwvr+EUwMPrU1jVG
lZgYnGOkKDGY8Xyosry4HiH3coxLxZUx2uqO+FzGpM2KRCg/LcriFQGF/jmqBwd5SaY+DLE+HBzH
hdmz7SSrfJTVWeyHJdAvTLpjkmLGEItAq4DKNuE6OY/d0sY9mrZ22cyOUmAsF+dOI5HeuTmmZ6LU
Ai12dX9hVtWOXesTgE+P9QKSOXaseJdfeIg56Xdk598ajfza6GO0D8tKO8xpSKp4oR1EHe8tmVyv
FSqF0a6LIE+j/kFMLR4mLHm7UJJRmBFQ6OcWmaaXFkOpYs+FWH1kJWVFbcg7Odqy/CoWLkkSaXvD
noXHF5F4tMgXG5Kr4R6MX9wWlwqw+CN5E4unk4qqUXZ4tIPTtk37G9p53JSTQyhu12CQ0fZmgtSd
ZuSzFprnTKYIizB6rAgbPWjtj31lnCJBa8YINHBFTHwBQvTFy6q4PzAnb90Ukz56TOhcgzDBWmKW
Y09I58D7HEkdst2JJACyTFBvIiedPxVjE3RDvEeZFQdk+N+sg8puJ7Mg5T0W6xVrz9rVZugGHD1E
ik5Li63XNcxjWnbRfVg72c5C/uJHDbbRRgw4gK0EkbdWlyYW+y6jKNWWcUfuXniH+kIPfcTsi+lr
7uA0TG3r27O9DGniDznX12lzhfhcQ8NiWuPe0lT4POjG8J55MHXqx3FOw5L2dnKau4veaDXG8S4X
aYEYKqrd59wq5k+9GYWnDr5O7tuw9iho5Ptoqodo06MrTH0dom8+CiZn3Nt1NBcb2zQhYeEkPA4O
8YJ7L39ArlJPKOUtW+y0LO+OSqmeGtRB3QgBXb/Anj2YC7ei6J1HXJ7yxAaDLjupnf2cN5/WGsq9
wV2ywXSIg7VzN7UuxjdjQbVLdSqca4Sbzp4eq+xZcnX+YXEcG3JuafDxtOH4kZWV+Ims0fkVRbwr
7NnGjMRRLRNaOAOJ1jFdjXnfO6AEnoPCcpMYbX3CWg7AgMdteo7QSXyocFruErsfkDSpTj05FC6W
F9mElHhhama/4NL/r3G1q+QLBuPqa/8zsPYrLO7/I/TNsL9RKb8Nv90Or8OX+K1tlx8xuO8P+w7C
Ge8Ml6RhYQFwKdO6xBv9AsIp+U4yAEyhhNcZwvPtN99BON1+BzyGRYFcE9t1jEsO1XcQThfvHMPR
pWua6Kel6er/CgjnArH9CMHZtonBjQwEk+m7/N+fUHBZu4sY6qHZaI78EM6D3zn0ulE0KDhYWnwg
lnkbuerM6v/yA1D5T/C/X/NE9Mg/vfRP8D5pcmgORNdsXNSjXoQxzotTVm0Wfp4a3fF+/9WMyyf5
8ZOCgSrdBHCUwrYs4+fMmjQcU7u3ymU7MlXnCJnc+y6LKpjxTxK4Xr8XEQYwvulmk+c4/Fw1kg1Q
CxmM9vB+rEr6lzV6TosM35C6IkkdC0guvV6EL00TGlwqnHdJlZ50E6XX7797/Z+8fdfVHTzyFvcK
N9Tli/yBDDGQOih7bLALZ0zIVLjnO6/qtdZrcHdttH6V/lQvTrDihLx12X4fLApTg9FyhFGB5CC7
eJ+tduSnjvjAoJtzbFo7o8o+R2qUOJOSQ99QKMwTf2sUFMIlym0M7M7OrpDa+9h1DlFjiEetFFbr
hXm7r+DYljFidvkdLj4fXdgGAfi9JdN9tEyfEVIC7sWEEhYBesPej5LsTsXZfZ0vD1bzuiBb8rBr
fZyTed1Rny5BbxbqqgL+SOHbaQSd4bIp2syKwUMbSIcPM5fmswXagunMiB7tTNyVWp54OdKTe7LV
8rMRzcunFJPVrnLTeTfHfXsyUvZFqykFyg3dbQNLH5IbVBAUtPnU7IXKgEnxEwUSkcrR0qbwTCO6
ehbm3dtpDK09B1957LvKQemEEowUruqGhDt0625Ny1Ha9sc5C92NnGLjcy3X8a1mNAlWltNkxNM1
iveIeH0HIQe7c7WVpPcfy4GXEPbqW2OpbzVSOl9xyL4mUWUfkPG7WE+baWvZ+p12cQJWS3wM2fsT
Jz42lvsUIbD0FF+NpNDa6x0PqFM8QvgyabOKrrmCagKqrB4VeMkfBG59C+z5cTk5UliXJWxxSxKJ
YfzE/LlRpTd1v+ibIc9LfLhyvUirmj7O/NJhAJ7N1vWYJMZ8XuNB+xhTKDSIOxDIA/dUYGjm02yM
Pgkc5WlCRPXGADR0RJnId52ktrNB3O9jat+XrhmGKzWH4uu3NfV/h9ofUEq6bbnstb99qJ3e2k/5
px8PtO8P+eVAU+odh47DdgR946DLZSv6fqBZ79hfHUd8P88UN8XfDjTjnRKOrlxLMekCUont+fuB
5ryDshE6z2fwXBdO6l850Az7wkT+eGcq17VhtIQhhEWd93MiNHufNmWZnm0usaI2EwcnbyBFJ/FB
9YdzmeKPC8VgnGxzrfaiMPtDVbQZ+WiFW1/Fmda/WJMlACvBNN7bdTtJX4iyOuBdtCtiTDJHobDo
y22EyOwG7Qy6htG2p+TcSnzf1iqHU4fUoj0Owh5afyD8YtxGFjSoT+CHnVG0Akl5HSzpxbQumCJQ
5NFrWUscIs4IjxY4ZtpOXo+qCA/5OM+sES1TTwI8NtuUOnkHchXhae2adjg6sbBfmnUyXogKpe2K
temmWvs6Bl8FgmJcVcRG5NggI1kM0O0wzPDInOL1uivJObpYfpPeG63SGo9GG8aC2Jew1Y42mq8H
UU6D3GbAsUS8LGuDtTrSXXASWMcysIgaCW9iheJjI5kpR/NTWHbudc2UTzc2JFJ3NmwL9a4RWm3u
QzJZimNexzyAlbEVfpIW9VeCMKqzMTDZaSOIwz9XC1LhfRV3ZMzYEJwxOFm6PEwwHKYXZvgzt30/
573PqNbUDSZXQ8KNhi37kmnVWh8WiGeikToy2S8eDue9SLr0JmNz3/PNWI/CSUdw53C5DqvFvTWo
dBBkuWk7b1DdV0+GaWLhXNNiDpmjSnNYt2it2Kfb+VnUmbrLGmF/ETP5yZsBHqeAOJu5NE7krAVj
Gux8M8jOeGmGZHhxIsTo2ym3iHZxRCEG31KqOaXFUD5Y8UXzlmKCBMvrdW06WHOPEwWIdqYH5hUC
2Yux2AyDad6npNvsmUiQ3HWF1VfeCLHxRRcx3Rme64VyxTWm6zQf45ML/xBEuJPerDLuLpCmbCM/
HN2ZSxCu2P9GLV2CRiZGGDCnVOfvdPtjowZz8Aq0oZk/oUGcfbuwagvS01jlfpm1NQQ/SkIRoLRb
x4BoIRSjRFK3uPPs7thBYWSBVYM8ogysE+mJuh2+2vo6k0VGtkGIO4LQCb+os2n0DKcZtnC/TroV
ZhneFQiNPRJvsmmbzXwwb4rdVvfA00h2iww6yya3s9chAZI7OAUCpjKUQxvYOf56GzFa7NCvMcb4
wXVJgerU4KCdwwuKNdTrrDZ9rleXCGByN8qhnSB5oNbqExE6Lrejvc8XJrbuRSfSZ+KIxI5ycd0o
ZuKcUcGivI2RozYznl8icyc1XS1Qvvqd3ibVczvBDoH17XU5TgM23L5OjxaZAQ9RnG76vKNlTkO9
I9Kn5U5B0yevYC5xJfZOCRgYuSYTb0WoJTV+t2I9G6M+uhSg3CdHsrCy5Zm5wY3mE5swisgzl4vU
eiRPpMXfM6bIV4o0Sz6HpOzcT0Npf84obeoA6XwTH6YlL9ebBNs3I9BZMsPWBeYSeF2jWVs8KAnT
YYgMMBr2mWFZrzRNS597Cl3cACZk+3YAaaUqlLExqD3oFtu8F5L4pHkRquqtozXNp2quT3CFKLdB
42fcjp5gJfm1HBhkJyWf1vvzPzoOaP36tjPGHqdSnW3/73D/X+lFBPXY7x3uD0mWJcWPhztJ7JeH
/F0y4jKHnhPZFtKyncsR/l0y4rwTOoYRoetK//bvfxOMOO90g39wTYfe5NLj/v1oR0si0DcJh7kp
fNWXDvdfEIx8C0T8x8lO0WDhtpCG7jo2RK/1c855aMacRqVh7K0x1o7kvmZ+VCVXFhEMRzVPHCzN
elG0d9UGIHV+SpA+H0smzyBF6GP81Hjr4D2cL2nc6UFIqMB9ycaNCbzumQlHkOEPV/afdLh09j9U
Iv/z/V5a0h96NqktZAs5i77n8Jz2i0V6Vm0IkxM5DIgHqz32HXHlYuLc/f4Lm9/awd+7VD8117Vt
FXVbm8s+iTpOshkfKhCys12budqkg1YFq4vdhqQNdAyGvJk52jwbjSMhNy5NYi3b/bKW0qs0kiUq
Rt54qo1vYLzoyGquHol0N7kZRldhPxAarMiaynBU7Lv14gNON22OvZdTnMi/RqN7qXNnfJ8l2rKS
VTg1txX6lF1MaP3DaArcJZ1y4HfmZIMTqzhix6+uJGzTVVuu04d4mHpii+rqnOi5sVmKtdm2db8R
5ZdljMWBDmSn9RdhiBuPQTTp4smaqvmgxhIHCGFNXjhHyTZVw5e0dTsw5goEkuOJ6JNSS7f0LooY
nSbZtDHjtVFhPIG43gzLdNfgeCA3LZhy7T1aH/fU5ymqjtR9QW+h7STHB2E+Ilhi2zgznfuqKGDY
60hRxC1p6/03e2e23Dhydd1X+V8ADiQS4y1BcJAoiZKo8QYh1YB5SMzA0/8L7rZdVe7PFb63LzrC
Xa2iQACZJ8/Ze22L4BM51tBgXeejK4YFfxyQAMNLr+QQashq5rtJj60d08MugChEIzWW3RWeG9A5
fWhswzy5rcIFh16jHwinvOQm9qtlDrdRU28HMHOGBhUwVVe2CC2EBxhUaXFMKGKLdpfQUN1XqWsG
xlgrtOJzti1mvQq4sHitQbujxcT9fYyaiI7riPbCEt18oCNwPwJYueKt2SRafx2SVbRhCot8OZ4u
06AN9xPECuZX5jrU6Klwx/qgx9pFlHDWMO94mwbJyCauqvjO6yOssuATTgS708NIRdC6dnh0S7qx
XRKHR5OqAb9uFQeqsmsfoI9FxHmdbFcj2UWb1JXKogC3/uAPcXFcZCO3eZwQiNXxNE+W1HaYGKpN
73oj8oF+vgbjo6/jg2RPBfVpOuWlyzqUJwYDSVT8XuxedN3btnZP0ZHzXVqjiXMvGw7AVkbmKRLo
iGMwODBcev09adZeuOkHzzpQ+TsY3agOrecSNJzfSIbKsVVj2cZkj70T63NI4PVUKoozhxRElY8P
MB/0ay3Co2CP07id8hEBU90513NVZ4+phG81I2KYRvMRPMy0zdxJ87Fe6Fhh0lvbnYzNHDvMCdDr
+V2qT9tZM/ba2OwtQ9MC044eegOEgFV41/SJj6pwHxKXUlbN0wV19jWdZ7/r4ttBifoA6GE7OgMI
smdQkXeOEqiZ9P4hjmv3yUCbteM8xxCl/yAsKfQphG+azMBJU15arQmMydupuPiio4XuliTb5o4Y
VvJh7FO336KsI6hkGZiDqvtk9K60RtxNDg3usDRuCnt1AYW4NHZAFEoiRWXVfgJQtvjeS/2RYcCu
pcXzoMFL2YFxYxxDj/8LlJJpo5cNqU0M0b2POE/4/1wWir8W3ABG89mnn8AxQeFztucu8vO4z/1J
yfLQ1El5NDKwiHXfAqgpMuveDY1wkw/ZAjpU9QeQMfFKO0QLY+pPBR0Mn9VvvJ6ZZ14aj0p16QAw
yEjT92Ms2gMhWMmMsNDRT7jP9KOn+uZBhUV/HoGNHJIK+244pvyHsA38YYGuhUdCP9kqvIPteNUY
cg4sO7vgzsfrGOJ+tDPzmSIMuWztgFybAWE2Bj1FzaibW0O5CNzdMN52Zo4sr6EqS8EAMlhuk2ME
YQC1YMOII0qSwNERTXtVa70WpXblhAvrHe5IIuTSQzm6KTIWezlQCS8bTVTf0SMeULd0e8uWhq+B
Pzi0XvImGZoEZhLeO4iNfBGHGoTradwwDh+YVafiWNRpCfTUevjNPkab+9cd1KWZYCJRNaQOi+3n
HdStypGx1CIOvMFO7esmCXWybxVnWMfZYjbQYK0JCEBL3R2yUlO3jNjxDA+ejrwyVNfe2NE5a6tX
O0mbe9qRHhqnhpUvEmV5azlLeMgE3u8UqcghCcmmMqapDZplZmEo4c8gYjw4dfS9RAsKmK1l8NkU
8HZ43QA00EX5Z5/lLwqGtWn2y6790+X+0uRNoVjRkrXEQbPa8KFtJmxWs9tuC1db/P/8UT933/9e
m9C70U2h8w/TpenyU20iRi0sOg5ZK1Loe+fk9Bks813S/V8dwa//+cPkKj7/twv74dNWnfwPlRCE
bo52VWocrGQ443CTL7JAYJSO0VeRNMpXdtade+hZV25nLIdOm+QWhb61ASTc3Xhpf0i5k9uWRxNx
yrRj3N5d9SEvfDTRXk4SbmFmjfo27lLIRBhAz3oal5s6Q2uYT4K/rUoR+EvtNK0btVq3bGiuvwlr
/Kv7B5gSEooUzFKcX0TyUEZioWWtOFRedV8lhX0o0gWkRWz95oN+Mfr8cft+/KRf1P5ZN5WxbuBq
G6LeOpih900sLSQC3UA5lNmftgGqd7JMQbQrlUINWXn7n+/pest+uaVU/MKm/eu63Nr11f3hlmbF
aOsa+8jBxtDnZzb2X0zSGaWbrZ0TDO75pifm7TeP7V9d+E8f+0tNbXQVi1s1yoNmonRzG+urkwl2
5iZkTN/o2lU5T7eh1iIeWqscBz/7by78L38FbrIHO9b1XMA9P185kelTWxeJYLZPL7FlS0ys9sb1
bESo+OZgCdh3lqtTb0r7nVVf/XG2/cnk8KNw/i9eXe/Hz/9llehHD51uGeE1zvt32SbTbVeG8qpQ
yLZmLfpNp389Kfx6n21Xt7jHAsnxr3lpMSreBuEG5EEJxhKJHQhzfCvBf36a/uLN4fv816f8ck2Q
rOSQI5g+FN0adMoFbtrSDKBr17+5fX91PeuloAmzOK3+28JXe325LLZ+WEJo7B3mT8gA2m8u5y+f
kR8/5ZcFj8NH3zEjM3k1a+cbVIW71HDMPRKJcAM5QD5CtLXpaa21sVqrZKPu6t9Esf3Fedkkc5JR
J5Bqz+Pg/vODGsbTCJAqlIce3/ZhGZvhUhumOCbJJA+1nJ7IesgwP0fOJhnwAivsdL4D6mHjFNqH
5iRZUDPkU2tpUV5nUfFiA1A6i2RVK9IL/8+PgPz3O2MyBrA8l44Ev/GvyX+aGLKwWBp+tai/Lme4
HgID8L5acsgC2nIzefYU1L1+6Nt4YjSZkLMMgWaXTBm1u4XGdyjYN9D7AeEswyCtxLaoOdC0mpiZ
NAKUwDV71FVB/SbNa+EMYDMLh7PZjEyj1pIuqJeKwqrGIzzk34xEp/k4qgLr1mCe8Ib+Ud/8bwT1
uxEUnSTH8FjY/lkdrdapn5xNNwmBAB8/darEP3/sj2aVJ/9mSkaPGOI9+a9OlYfigg14HUx6nssQ
iMXkH70qk59gneF/UmebXlezf5ibxN/IU7ctj4cPGK3z342h6Er9tG6iqaBGxtOkM59AEqx7v9QC
0ou0SlThwNOq4htDxIxnq1Y85Nk5jprbhVCLYLSd61rUEQTNskbkbu9FSHErLFEES4oqAqzNI3rj
G0MCMG2a4X1YMCmgYtbcirq2BKw9F/J7OzXZnWUP8E9E4tXn3l1mtMVL/u60yQdVj9hhG7deYxs9
U+lEvBNQrPH+l1sa9p/KG8Wm76dPI6xBAGXKsh9UqqAdjJgzVPHaRt25tHuUAQ5MU9sz/LnPAqic
4P2pNr4bRNAf9aXIX4As6EHXjcUtx84AbsOxVjTNsWM8tq28kR6E2XIOBBSgTWJIsVHl9N0uRe7P
mOQ38Vi/hvCVbokdLzeMPhq/K5CjhjWSWwNKltuGwdj1H+io0m01gdgVnSUDx6K/Z5g45PUpf62B
v0GEQPCpJ6rYhjq1gW1DqEmQfVc+KJvqE4Bfv5+G7OQM2TVq4K3BfG4/AebfIVsrgtRMlut+qLZV
ElcblSYAbGznITYLaNcID2k9pt1BmsLc4JFpnt34jFLwwridgbyNGcz1zmZF/6gE5xtOL51rRocM
ZMINZjACk+PmO52irajMXa4vz1ilDihxSf3AL9IOIqs3kmSCjTd1IQoK7REywPglN8kc4CTb3jX5
R6TiLyxLZ+jc8H4i4y4dJuecKtQYEAQ3plGRSWKMzilXtLgqh1kSfKxxu4T6HXydJEhEwxBFHhuX
6VPSmBCGUu63nJOBDkOcbvRlGFaihYlkLWZDNlp7W9DEjGDiB8RtZ7QP+M/GKeREnCjrvs+i97rx
Rr8x4MX3+pU+929qzl4yKDn7DgJnZGvMKeTD4iTGw2xqD8AHj1OBZNR1yitCHMwVDJZulAkZfCg6
6yovO90f12bYOC2bWRg5hzVnVzd2eIhTZwC0yclQS7Txyimn+Db0cJvMhhOecgSPvpFqT0YlTzQU
2sAdBv7NDF20jppPkwmcj2/naUhX+1o3vjlZg521dsrNEpnf9CY8ASe9djhxPy7gbsHdT4kP2s31
82YADzipYyfQ4EEppuTtEFhP2S06MJD/UfIVlbu7B9m1F/1qVNP17woTnIZC51o1zIicsfQVYDiM
aFPnS8A9G4vB7yFv+xR/XrWt+2mf1rBhKvtrptRLgcZlGop2Y/eY/VoewB0SW3HTKIDLWkPf1E3Q
2/D32Ji+CgS7AtPDAo8cFWbQjl5xjgYnqBz9DjQQz1kDfNO3Gu8VstJ2ruCVzfF5gXPdImA+wNt9
GSMYnIX2GVeG0aKHacQZUlW2dxZufKzhEJTbqu6rO9syr+L8u5WThNn1AfZL/U7T4VwAzTFIfRrR
xrCgOaURfozpufPmYy/oZ2aOvInW8ASMcQ+Jprt+MzWfBXEppwTD8a5jDJCi2imSK6XHLJXukiTf
IjC7wEKDnqexwKoJgGR8noUVwLkA43cjY3BMxYBPGdY3pC7YG80dD6HE8gDpwlqel2lxH5SQeDti
Xock0Oh8mdZUHOGBPeC/B1obJo/YjcwNDi/eOrBVFB4BYSborjVmb7rTgLF03J3Wmd9ret1ca/ch
Cw9NPAxZFJ6jL9vx2FcPS58dcce00GXsq6rpX6NqNkffjIf4CdETVosOc8u+AlX3XbWEvmyUIdrn
sSn0V3deuSkzWUQvs+UMLbNmY35LchxTfiazdC8TEjmWwh0CI/GwtfRLtQV7VO2yhuKWXlb9veZV
O8xaHyZ7s7D66kBBvzCcrTqxa5nkN9uk+/tfLZuq8J3CbRE1h5pT+rRgSJJsqyo/63BaSp+310j3
euRFIigAi430TouUKatcFfQ1dd0Kwkpw2AH6ySTYLht2lTuE59SyFvpJaOssT6s+57yH0TvNBB6k
6rLGxlhrLFC4iOU8AkUK1pSaCiyJbt1I4OOBKWbBrqGi/MEd7TUuq4vOANWSSzQYzofUWqTEpWO3
vog6b59gwu/3+eyaTyOtgv3Q1yEC3TnZs2q8esMqiS5yxrqxrnDNRyDKM735KL3ROuNLm7uT43Xm
sOnmuaa12ruvLvT3Takn9mEyFDlAs8iS16EMaXlrMy1+s09yzGRmdleXjXtss1G+k/TrbqUO2TNI
LdM6RhJ7DWZECZnHgTdH4e/piB7n5Cb3qq9mltYXGpRLAD7MuTVTaC9k6WhHEBfLR4Ubga/bLlbN
95uVmS/uIJZgERVt2az8Diy+CXIXsK+WIx7hu3OMICZV6itfeP6IrHJVPfJkBamGAMKsvMDugQdP
Cl3WQtBE0MJBffIYpYkQWkQHgm9XaSJhqIbBmKFPWH6qpewgbbeOWjB61XPhmxa7j9Ol9Ucaz/K4
5G17MQorDAABrcbRIrTPwohyUguuJoMT0T6vlzVjI7ZeZB/F/jSlxbsCHxMgH7dpphNLsGWD7h/X
tsKcJ7iQSa8e7iI9fBAukolK5jXRrICOz1OVCYHWpER2IiFQkMCUQVmmNIrnWWyrfPiKCftTITPc
u0k0HJF5qGc4Q0ug6OnlGaeA0WALQA8a/dH4+l+B/7sCH9Cpa5g6x97/u8JH3P/RdUkbfTTxjwNp
8a8f/nMoTdWOmIvuAD0112MI/c+htP43yn8EX3/vLaKV5k/+VeoLqAc6B19Ptxxb8Lv8WeoLB3U1
AjbGyIIfdZhY/xdjabD/P5X6KJk5apiMpQ3X8NBs/wqH0cOUkyvV186Bc2jsJtE2JH2kTI4QiCyE
WdRLy0Q0E/Tkhiic043jAADZmpMxaZsOWbI/enQly5E9puorokB7kOYny3HyxywZtQsui/gYARs/
20UZXzcF3hEwphRV7ZR5gSNrnPdlG38dpAu425tzl2NsLONDONn58xLBSmUeVeIqE8i8trFhu74Y
w/nexr9IJOvyiHVh9hftAFQVpJ0BCCvoSTu9Jpih9KGd68aOCoEIGEapXec7+ayNe1Qy6jap5lUI
my/6Y2gl+aucpuixMqpya+tG+qncObqZc1WATseZ+hlVnvVO8JGz6cgb+hgNgus8kR2t1EDEQoMB
gmIqMiy1eVhCK2rzu3rJ0qDU+HZKY8IvQzaoIIDYT2Rj7AR2ZZ+lF+9IZYtPF/4yPviK0SnbTkJN
huTuc0TcMiFdy72vUaVFT4adMohJHQ8GF3FHhtji8yq3naWPgSexouuSwVKaRsZVyg3w+4zYjs5O
h+upap7npASg5hgTU6+lJSowT0u98pdJlUFsUuCx4tvOTW+P6UdSmsU33Qh1b9+AmYOYVg4t5xRv
bk+LB6yutoikoVhYsOZ6QxehuSqjDtM4Lk/sR2N007mMzyavrN/iNmxJt+npbW7sKUFhw/mYBROw
8GuRF5T9yJPjA+h0DfslXqEtFS3CYLpNCt+p1ZTRpgob7xq6MFLhHLbXV0CIpG5IqKaHPtG8vdM7
JJgZEA0Cg8qu2CD1yeqALnqLDVcaZxyx5inkOHiJy7j6wH9LLWh3pWI4zty79omsqL+owprfWi+m
CWPBgCPTK23qd9GTa7fB7WZle8Jjm0da6RyUTEEI1FKP3inNqvZcxErR3C0JayBryG3uXcBZz62p
FSjPcVV9I7DLsrY4AfGH45L6tJWNeXia+XNcueOlxbPNOaUr3IkjFbvSYeToqlH9xeU1GxUFck5c
hNZNitPMOD579lg/WF21HKUo1/c2Uwfo4Xj1TWbbHCSFp29VZE0K8aiBap6Xa/3RMBcbhI05InIk
hk1gDqsa1Ersc65ZGru7mU/4j9Ssv9o8cjPoQqzBXsgIfuMiS632DI4pHKVC09WC6BfQQN3osBAU
tGEySgKYsbyN0RQQW+vLYpRfqsFzsVdmafNpOdNKqRbm9DaR57RVfTzB023HyzT29Sl2JeMtyzSu
yiJfz9NRxx/DRA2YB7cvC+i/eBu1HdqAtV5Np666cvSFwD05M4JHdVfucHbZlK1ueJjneM/vvQQV
/EhwAgyjiQpq9r1qOC9x4HomCKDwy07C9MR2Zfua6Fsm1l1TA1GICrWNlxIzu7nQV/OLcaIAQ9hm
Fr4Rq+RbSnzKE5CH+FpHvRsFqpMciDXTGF81XhSxU4ZseroTqn8rZIrkMNI6TWyyhOQtolQs8oHm
pJh3ZKhgICiWGhALyh5IQ1Ck6G/Y/a1S2TyjJyQKsSva9rXVHRSJRfk1IwSr35YN6/SQA9yMPcyT
gdtrFvF/nnrSOyO9AVkJbs+Lp+HFDKPmJMM4fhODk+YgQrHq9VDu8YZOocvUHiwsxBa1OF/IgwGw
UXRfdJWYNc7mobpiK7HWFkKuvpoawGqObz31FJXVeANTlAgrz4pma9uKNG19fNaQ7NHAVu6G67Qd
jNh5jIs9jRhtZUTmfSP9reo4JzsbBLDsMuZQHBqkhlehnZR3Bd+UvkkwJiRbgraybm+0so0PgLiN
Hfa+Tj9AE/BaP43kSuEkNEmhOUDLwNXrZrvl0QQ0P87ulY5lcSvohZKDskwsTl5ekkbG64b0JyFh
aFTqLXFaCtfac937rm6MZwJQ8e3ZKjNOOkfJJ68Z1KuDLOXKTfMI8rLTachnIbne1egh72z4t09q
diBmeKRY05Vuh1zu5lpkBVPA4QZAx2qcmMzo2RNQMbdT5YjvOjE77jW/YSy39mDleGXd2X3rJpcT
VU++xQ3vrVUcQtOwWBhGy76wNjWnofDg9IccVJl4ObhVjNjyJ62h3M/pLMQ+WZo4NFSVnNI5dF6Q
J4OMrqbiLks9HX0IuEiMmMnZAPEDhEEI+jCwnQXxpM99pGdPtSfrraAbUuuOvHQ1fZssn41tn6Xy
ANRdvyh8u9+MtJpCaA8GPDtZyWMKI0jz48QML4UeOWenSi4VRu0zumVcrXOJLXrAXXrWUoNMHbPm
DA8A0iL8DvRqjBCzLIGa8LXFZFelZoFxx53WJyGX9UfiluEOAGC0gufA5sE/Gw94Dp1jF1E6DPm4
fMljqn8NdnPjwx2P71DStyegmg5mZTt5T7rmDbwczJTem/ZhQkfFsYvkI+zJe6vcMXtwaXPsNcXR
zxricqe0kV676xprxKCCv9vHaAqMtjWaGwcwy3seD0u+cYUxuYGOPzsnf0Y3j3mEEhZhiWse+zjp
Lujdq0OpNfGNx6kt6DCP8s5FDHmzilAnvTXlHsN171dGMVwstpZ7U8tlBEGWUMtNDMwY6srYfhAY
P964BHbDRGjb+DhUYXwb6QPSd7Ovz6L3Us6AkeWcdBw3j9KKZ7VaicV+bCX0A3dyb+cFmS3S1xAU
ugcO5sZOnfyjnr3wrZ+z7IG0F+97o3Ko+jwDmKerGLxsQMIbwHsxN1rtW1Ff5iQTmjj0Lckt3oCQ
C4EYd4m56cxqhmAFk5KDYn3O6hJ4vMkJjCDIVsgPG72Dve3SKH62zTZudtiHKu12spr42ozSZYtD
PAz3Mnbo7aQJurYjIQdtdejm1H4ZNN7IskiGBydSat9lhbgbSQ5Ufme1IGfIxNAPNm3jPf7S7i2a
s+q+mUlr2BoRaVC90tU1ESm8q0tUpCdnlvOpsRXBTprU+nsK2JF8Qm+IX2Mi5CKCM4aVC5LF8qKn
k3qhn1CfvRZnw2Q3C41jOxo2bFtI2CzVcEebJlmItyqcrxUqMRSFiN1vNZxDV15d6vtm8abBb8ZO
C/DC2l+Wxe0A+zfm/NHRo55xyZeIo+Z6+CQkJ4WOK1s44FnsHdJ+Ge+HjCbeH1epUIn5tamGN29w
LjLtjM24jNYLL6c0Nyop67NLvBRC0+IJH+5DjkwOGVfUnjwwKryzockDiLaemC8yUXzaAh2cWYMb
H4a291KLhh0kZAyV+bZpoBRkui6fU+i+J09U1YNXVfYDLZP6hsNLfgKtlL9qbmhBnIZR9CVDFbQH
xGE1xJY5cPxdmxZtm3fTu5vM+nxVTXKYD5nHLO0qpq0GCCyK5kOHieJLmEfNPix1/BlQxykuo9qp
KxRErndbqmg5CHaub5po7W9RFDZ9gFNySTf9ortI7MlxJlN6kImBbdBLngYP3jJdhfR10bTlQfeK
UO6GucJa4sbDs8i8+IFI7RwqW7+cl0R23+TfN9+GPLENX3xFDRGFD3M8t59T5bY3JCDUl2YcroWK
IhtP4mB/QDJVUzCabiwDnYQJTHGYyzG2kJXkZs641ccIZ11MiAP3OYedjjrMRLfU9+lynAaaaX5L
aHdKLLJh4fEUakKX0BHXpCdYbJSu119MTXWHsWqSm6pvqntYjYpBxhJ/bZXlHSBvi+dB6PMCUH2K
jt5ADNNOYFlJyJnsoqPmmYt2zEqlHwwnma4zxID0M+e4e485JJN813T9iRTDAta17XYIXck4PXEk
SA52MxJaNekqI2429QJhxdSh8zBwTT0J0FtZI3b109BahA+AjFsHgeuqKFK4D/T7ceUYoajOba4t
B2iLa3Uj+3Rv6W16cC3ErZsRYPlDxJN5GOFBfrrVUryvp2ws6r0s8m1vSu1R75v+XEBUeskmNQPW
l6CfFRu+b8lw8WvRWvzJoFNikMh03epzfaq8iLi7RMZV6Fc5QTpFlTfxweiS6I7hA5eQZbVjrpy0
9L73iu9NJ/E2TXmxH5s8PWuExIKdIaDWbxbLuo5iiD0bzpX6JbVC72Ey0iUwXSh6aOB6O7tO8XfS
SCcZ6qqFomBsyUIySaRtbZJLOqX7g1UmGkfTOF035aQAF9C13BrKeL3w5uvBGpurjh3pI8mw3mMf
CiGBTPisAYAIbJLoh5jLbQwLaMMCDQQDNClhw6ahZciZLbMD8kbj69aQKWALAkCIvAdDO00EmlBG
FnXg9HHDeMDOkiOYi/bbFGXVDRYiVhINgsu9Eg6yQms9UxAXxizDZRdHzyeaO7MX8lTYXXgwdBg1
Q+a0ZH3MsdpFZTE9g283IHilNsx9NYTvXeMmiqHUkt/AIVPGEZD2Er1gbqFdPDhjO/8xoP9fM+s3
zSzIcDZ6lf+7kXX5KJL8/91+fO1/bGP9+WN/trD0v0kizR06RNYqGvqBAmD/jS4Vw3DGxf+YY//D
NMl8e+1eMaymTYVehe7Wny0szBjO6gPHyu6sEAD9vzJNruqaf2l8HNPxJKYP/mHxaShjfhGKNEqy
6bL5BklExRMWbL+aemewEvFmQnTrsiuznVhg2ux3HgmICr98ONN4h7G7wXdCuCYXyp//ICSbNKGn
o1Pn8INZw8IOj7q2euAaNKabrndIB81T45S0Q7zvaz05dZXQv5SE4AUkecYFc2izHdG5LdPtQPAV
QZ+TdV02HAobK5FXqvFKxputdyNJV9/2DXAm8tAWtsWQ7NmwqZ176icrIyOPg7Wy7YuMsag5kcFf
SCgX/YppFHdmJfLV98YhIimYNCSIySuynXa5LTllMvmStw47wUXoAKpBc8llLZOME/Z77eIsJo0d
t/LuRhktNACleRMBC9onmjY/pQnOfuWEOXmrTDnj3O73xqxb1142eHuLc9WRpc6UPqMAiE5rLyM7
mIDQTmviSLtttKQfWRasitkiFrB6b4KX35P0SvWkhTbJ2PHsvruhmTLxMmrjAYsvoeskmaAFIKeL
cSJmkXlI21MXNdqBrLu4uC9kNHwrwll/K822ZSBsaeXs6wSp1owRxvF13XxJc6EmeiRi6oWJjxWQ
OhAD8emu3dK89tjTD1HatIeB5WqfKu3d7nWCiXrCsrZ5T/8l76GIsVWkfXJNi2TqMNtP021fK3Cw
TZZdDzT09jldvL2BwZJ8OeVWp9JwjGOcT8VBDvF4iWSV0lYZcaI3/bJrW1cjSYHb3YpM/4Abpgc2
87fQ95xi2mead1dgQzl5WRLtMpwyN1LL8H04WDOw8M8bBwLXQcBuDVa7lEXWVy9OczICpSssErAJ
oA3rXa3l3P6mWHY4FUzE17SbSs3wdoNpLFvwLO2LHQn3ZQVd3JDUwzMNgRCKoiS8j+e8i5LcV7pn
3si58S6DXSWUPX23RQDXBlKf2i1SfmSwzPpRNSMFvjjGknsbCyjqoxu1ntgOlm2Jio6V1sbbjEzf
foMQfHxP3V6KXW27hs5XrJcEwbakcQaxGME9mstKvZajgTUVkTtVd+nIz9IMuwecmLBZHZLjCYzD
kz/K0Pm2AAh9ZE/xnrquNdAZrqb+dLX3J31hXmRm64Iz+KSYWcWZVwTlNFTNNiSUfNwJTVN7NK1p
CkuToPMNwa0RHZgsGj/reUqo50DYndJGNOLdddt5vzikHnoWox7eazv9ROCSn0cMjvTg+vzSJoZ1
KCt1bKEpHdx8/L50JCEWzYRxtJTye1StMIWJGmiOrORGQbA9Lg1SUIGSBL6JksMtUFWsn1ZS81JP
onuyR8P7koYyPK4I060GgBPy6TiSg9lSSWQ6kphtQufjZhFNHNBdbV5kSCpw3o/iVq8W6yNchnLX
0wj4bthCBCNutYcSEOMjcCrxQQ4Ic7B+6fdhjMBsntz2iUwzuKFDq5+6KSpeyYJXz1Uq5RMVmnmM
mdlv6nruwq2VDdno038f9zUtcQqTMp9aCImJaL7kiVFG17FsIqbDac7E06iSagwsfvK1WcJ9mM4x
0DlJ58gE+LIEAp/TcjBGMnk2XZLOAa3InTvHJOl4FrNkYJNYnv1Ix9y7sYjn3iAJgJwxpUPywZOG
Col4YKhPk+OR0aElrMakm+ExjjPCCndOTRtii40a67KjHO/EOay4WiiM253i8MwcXzPcY6hc8Q7r
2Dv3zTIcFe24F07VTbhlQDlqpNAiPw3CcOC1GRIt/CANLOcs1XlEvM3W+Nyn5BwfQ/h74VZxXLkX
KkWCwGhxCMIomT5K8kFugaW2BH+DLg8GbX6bR61kYAoGdU9CrPZYYtT4psKZ0DXkf8HoGKCv9L5n
XDMPc6e2APjKVx7+heTgBY8yPZbMIxY77Gg09ox49Q3HXXukA8HRAqqqIkULO5R4m+pBbgeoGGJX
4F40kW6o7o2pOfmMTlabL9ir9VeFXMTX1WJ8SfrO8KW5eFsS3Jsdo432DgSs97WFVnBLRe4x70cX
VZIAtlCY50tY7edoGsC/TEC0VKc4WHGwk5cQhzAOapOXflORTXOY04ZfANZoBtQzXkYYeCKlVoyy
FEVk1mZ1zZoJtXsD3CzJ9xWVKTDVyOrp0EJLmHZuhsUKalXlIlhd9x1oO9UzW09I+Awpe3RbpqF+
ypJu4RSUejtuWemPqdvtzCyfTqoO2fAIY/Y2UPO6q6EamBzlsdQYalRFeVZh20PE5nWo4R34Iput
M8KbOA68wpEonAb7VpBoCJ3MKE/F3Iyspkt8XWDRIcWcgdXGAYOLbAEIBtRuGtQPmoASvoXAAgsB
oJe+vugaRUIHaDHSPfdrytgg8hEGeNMGCHb7vZl1925hjFP5ejdpOyxIVEJe1TFkMQdzSzexu9cy
evedPZ3jUXgPcEyjZ6RocL5WI37Y6BT4dYy1iLASCJfgIE5tHMXE4rS8toatmU95pYYvw5xkvDNJ
QySoHs0TmlebeFQX/eJGmlZzwzyPRNIyQHHEhtyrdm/qVU0FYcSXYUrH22Gp+eHYVP+fvXNbjhPp
tvUTsYLkzC0FdZRKZ1nyDSFbNmdIkjNPvz7cK/bu9t+rO/b9vnF0hy1VFQWZOecc4xvF1WBWf19m
pXm1ZgHXbnK17HHuoQ4uVq9f0niJVlRnwdiUj4NGXQMtQew4k+0zPalDDrDf6V3Y4eRsaplED6qF
tq2VS16PH3T2I3HPZ0CQDU0Ix9hVUqZ7SxLOhSax9u6nFOZO4NCSqsICqBW2Lkc2l6bwQDD4hFYG
DTcV5yAOQj8pENcr4KW5PHkZHQTHyKFQDib08YBceT0B/VOBGjIwYiE5H9QPPFFefyDhrf9OP1wt
+6rfCuVRSXl0R0O/ARA6GkHrlRkGwooxFkurTQa3L6p4OtUZQdgBATec1opf9AVraS/d0q/DbvyF
Z3CTDdUgN2oDrS/jy0SwT+T+gjpsRxWHWe0Ge9A9UiOjfGNArBsNwlLx9CqoxIhCHbPinHgm8qEe
NQ6G0o0nAUiyY4LzCzNRLb5/33ZyvdK3HI9q41HkG5lCJ8kW9z20ivkXuGL+BbGgTznLUzxnVsGb
duiDjRuxa5f4FLjEgRbqh/8LiEFLBDiGuXEy7D+QGR1aC4Y4CJOOOlPLm0Hz0y5a0JzfpBt1o/8F
4Eh+wTj4XhjIYugH0gENhkUsw6fa3ahfII+62qAexLHR3i3hfVKWJ9oCoRhARR0yhOBbl7/gIPkv
UEjBgdje0wExnsZfKJEhdhOd6DbDGM++05JQJTb+iAfH7jyMLgbdtNJnTsDoPWiIWhA36IYwS6Eq
epbrZHxxN8gJD3U+noWlzEu1QVAgqNI1HDc0yiLjsb7ARICYomdTiztthkITepmvOLJK0ARrXWof
gAoYUsRb3mbg6hyjoglrXbYzqBzGfa87EFv4TqC3kNwdfynLMX9VSzlmcIx6Znt2j4S8RMK1T1Wr
/dBFHmPa28gwOrvKaZknluJmQ8eY00aRyTagDN+2vLXEmhPDtwFn7A09E3elcVmthKmvHfc3VZPD
qCFsEV4NHz2it+8PdPms+UqucpmGSG9jGmccjxgO+K393MOtQBD3p8r1/o+i78/mkt+cC+gibAOr
gANBjEpVWNbm1PhTOVYbQz+UGUFiMYP1U9Mn36DMPuEXfTP96smwazZWFxsdh8yvHWF8D//8+n81
Afzx8o6Ou5/THZIPffv7P718EXdGVUxaH6lNCa2tsr7h4pf/4p/6TZ39x8sAtaTiRAau2/5vRefS
raMxrRY9zqSnJkQbluxc2tXe0UpXMmaKUSKLMPw6/QQyrRkhQgci5QUzkTdBHthpAUt9A260fywy
17/dLhkdXd24apNc3gxjo1cXDvkOA/tif48eoIn/8AH9/37Mv/RjXF+nY04v5H/vyBxIIVcf/Z/b
Mf/np/5oyLhoilwH6qHDrgZ0QfD7/gBdON5/4UJhfzUECiaEeNyC/1dT5GKC+p9uzB9yo/9pyBj6
fwHGMD1dwBYkOoVUsv8HTdHvT4FOG4QWLKICf6Niub+ZB3wjG52uhG/d2yk91pXgjC9oduZ/yQr6
q5PMtTjdMGVAIeK7jsHn+u1lOnDgWDBrJ3LI+fg66pq35+CRqAAt83hIGPMd/vQt/N3qsnnj/txp
2l7RQS21WTB8PBrbO/rT4+0TPwj1OHYiV8w+J6RKx4fAUYSQawrQOqwYHj55+JWOfew9DpNOcCtU
ivVrvZjioGOVOtOQhUqAqyAy1iE/o3Wabimt1huBD+jfLFTbavf7++Urt7CK+Thl3d+WI6avxTLN
xIgUcVN9TuNS7MgS4c+CQyxFSkx8QkIIN+EuzacixuFzmD2kyEkuD+hsrZ8JJdtLTXrymYC05uc/
X07jP+8TTLxbko+waC4iGvjr5STPTZc5TnuE0NLCUSOKGa1+Y4ZuN6WXJZ9d0ksFR7CyN+dI1/Tk
2NPWinjP3jGdLfeLsSTV3TKnFyHkCXrDw5wIjjjxyAmLgf1YvJuW4x1gIOKoRNT1bUhEcaB5Ih//
+bP8hiz542YEA216BuYr+H/brfOnW8PLVmIPB9PG4lVy5LVpoyP7N5JwlhAPJ5WhPatw9cCA6KbP
2pkafPtVjaOkxidwpEjSHoZ57t8dazQZnwoKBCZlbzPI9K6zb12VbdmK2ciAQEvuanMYTygFcNkn
+btEexxksf3m27157TWyBerlDgb2eJSLU50KVVJ5VHV7Q+AhAgugjhvFIxPxPq1AT8GUdqMBrTHy
3Mm8VVJPPz0HIHcgBlNebKclRyOnnxakrEYI+PRpCXJD8/uwWef8D9np/+oQ/fXg/nbbuiQ/4Y4S
pjCd302O0oXTbHeLjWrIrO4aQqf3TT7pNx6OBKxTP7V8msGb0CHZVbOXVsdB0URx2hJXhGz72zaZ
RsRLreGeGBSWoau1HN7r2hU7ONYSektDR4/kF9R4slo+fVogJGjEzcUvZ+1NmEVyI6GNAl+QGdUH
B8UbD4bFvh8c/V9uHFbW/3hGeTK3LYG+us2j8NcbR3o6coTtIeiKdrwmlUHOJ5fWOkmW9XsgPHAq
hIA2IUo6sqirLqZE5xeQRiyPglDiF5vY9R9kB+jf//me/pv11dsWWQYI+Iu8bYrw51u6TJYKV+tk
RxNynx3a+p/puJwsfPehO4/nf36xv7kMnJqYCTAuYOr0+5EG5akzeUtvR8vSuW86UQrbU5zf/fOr
/M2C+JdX+e0pLT3ALJ2p7Kgw8WHooBVulqGm+Wb1sHX/+bV+H0tw5baphL/tqJ6JJuevl49bksoT
7ntEnK5xMbVq/VxR+t1w/tcfjblj2a3prDWIHvX63idYNfznN/A3lxRgpQV3gvUfauZvp0TYR+QX
pbYdlbgjXsXUElEUr+6/7MLG9mv+/LRyzubggI2RJRxYlvvb+MVgyfWWMnfA56pH2RnJrtKXQ55t
hJ1nZu13QG935jx9bvNYKAna3SpK5pZrQ5/OJKbcHwYyj1KL1CrSaA4Y/JhHzI+dIcn6Bh8TyYwM
M50mqERzTFqTvyp0YO0PAij+xaD/+/2BRhtlBnsl0urtXPWbP39F/doOjnIjKoZmRziNFzhAgsPV
abR/+Xb+47Ix9do2PrGl1AlMoH+9PdI1NkD5acifSyc5xwv5JKgXx0ui6nJvEu515FL7//KiHAV/
/4gwyFhvOC6xsjKE+/3rmozeNirE0ygFJ/RjRROZiaeYPszTm4nWwAkABDzCXzmpBE+ZX9MOnRbj
AzGxABedXjj7kAgBQcjEGNFJGtAsbi2GFYwRmzy2i7P32Ojem1EcMh1lJjBiBjQViua2hPvoTvOJ
frAVKLfT7zfp6m5TV/vZkiaYm+B6Zfqi7xU4qFuvAWsMaPNGGlq5h5LGbCam/4Wu4GFoychD+YHX
UH9EbLdj0T8VlvdE0vVwtzofllw/axpndzXySlJb7OSta7ThTmtzYw/TJgnjNRdB1XpVgBMqP5QZ
tFH+v8zfF8JRwnnIauToczd+GqWvDlZKBU8Is2m9z5mBEkevnqUc75V3oG0OKigR3+OMhG87rhja
aSTLAw7MVlCottrbbQH9FIMrOH6bnuSiqqtF1/dezE5MBEne9pHILfZcNRg/OrPwoHG5MLBEAu4N
ZCPjHzHG0YrvFlsou9TXAgRqhA92roN82cnSeYIl1IR9S2p3UA+DRcXepsuF6GTrIU5HlIjZEs2m
HvnopSFjr4CoTcaJzwPhdwuUy34x/J/LRNgDwKB2HH7knC5fM7gue3MlUd33xi/om89dNXd7MCbj
bWy04rXNcxMlkrLpOcum4neVONX81Q98s32o/PV1TsjiQBQA90HCfEyHX44lDxkDZr3xTjH2hLdU
2vf96FWfUHO6u0F5yDDjNPnpjTiiaHh3Rx0u50NXeuKthpD0ZcrMA+Chpt9n+ezdN00laW2Wgwpm
Ym/sXWW0S0idv7yUydo/mPEyvEgj93etppZnLcXMAyOguGqyRbXMePKx4KB1HfIWeT2z5lC0lcsr
O/Iar9oQFdOs45f0xIcW4z9l7GBfDQTCYcq3dwS52j+Aa/qmRnf5lm+fcGLoeCA74V5PrMPaPIM5
ELB6lzsa9rdY1LoDIsnp1Iii+R7HIn1udG7JFoArB3APHVhbiLPmlmvY05YHe4e6sGEM9+C2U3ot
kGPD4lsELkFV//T0bt5rENXP4POqu9r2fqSt/Q62KyZNUjQyDhSxwl/QmTXkAk1aQG54yZlupnPZ
pevJg1cUDCr5omT3Rfpk4AS9LdS3shH9a+IVEGH8tjr45tJENMMNso8mumyVskPlK+eIRr7cK81L
IptZyQ4gYw3uvNZuM95VSEYS/7ioH1lh52NbtdNJoKmJ+FfJwXCnm7gbf5h2ckGbysQm98l/rXVz
RvOX8g9AWz2Ns+9FI/i2fQHJ+S7uZIEbW/OezGH51nl281iqCX7JwKrAM4hJxczGU1nhiZO6+TCk
Fd8JCS11yHBqOFuCPHpf9Ok+9SfmUz4TIaORN26+yX/MDXGxpDltrTXF6IiTmtbgetH1lg/YtN1u
sVkdafgvbBBtBXouzT+6gdYKE5/pmq1x+WAvzUQGnVZFcAT7ECPawbayd+bT3T6h1x+i6yQQVIfY
NfpjOGtVfiUyh4QtbTa+0xAlpRyHc9iSZB5mRdLeG1rlJ0FMaefszcp6NePWZg1kTB2laR2SS3CH
5HF4xKpzEfi9B7Mj2i1/jtE48oll8cBoViBKyoxPfZ3LDXjISd+joXTIOwOSISo/2G/KuVPQj8Na
puuxnc0nEc87u7YMxOiojFx3ONSrHCJfGd/qsb2kwg5RltJws5wgq0frMEnHOChNf2pAXDB1G29r
e4xvpgHcX2CT8PTWr5UIZTvV8deE8mwMUlr0+yVfeqrrVV16AQGNzjCUtyK5DisQ4t6YBNZ+czV2
bjMzvm/VsBsyv9YCiPbW3vGtbNdM8ZljBzBEWqyXxtTGe3yALYOCmuyAppFn2+maR8tpHxhuLQGd
XO0js1TzsSq9gGPgElVKfmjU4+e+yWJlvvGum6gbChtJIOMljB3gyByZfvhCy8+tp2MPdtg5FXkp
PBfSP45I4XfkF1EO4uMMCZGrTtK06dYuNvNsxVS9nOSw71sW7zxTD0r8LFL6CIFDStOz16Pm7EQq
742pXB6dpPAuUpXLxV3d/ELe0RJZZR9/qVd/eRvKYhM1lOJx3lSwtW2xF6ZYXS3VZ189YHkIQ7t2
P7ae+yYTXT9lKSGWOSQ4QnpJBaT1HM6FmdzT2QFNyae9mZhRXvqxs29ic7CjNB71Z4MYz4cy6/Hd
d5N3Y/kJs0ach7dj5fFfnT9eWzf/lJiCn9GqQ8gGdnzkFo3aofvm4QHf1yXnRXic2+ripym2qJJ+
e7S6znJC9xzBazvL4c7Wyc/snPpuKsmbSeTs9TshnTjSBs+9NRGoP8Ltsz/tDMSDa9T2Zm1/XWLL
DpsUO0rd9uPBnkblB/3a4/m1ENJollOd+6J1WMMstbdomoaZjkfB1VT7pNkjw5oZicLICNhOTzAU
5V5fSLorCQYPV6vixo97FM+gER3rlCcjCXOe/sWzevfe4+exBGvaQ+3n5e2atZ9OZ4hIR1LJCbhU
OA3UcNU68+h21s/aU+ekWJN7G7dJOC8jMJspzU+jyXXG52LvWpNMatpRt10iafXGOw5q8V7F1QQp
QyyY5ZkO3jHAG+7QNSQvlJiOIAssE3uiPRmf4jtQV8v041dXueKxqnr91ugneTYJjryd57n77IjH
ZCrTpunzVPNmNN2yf5iz7n/HjV+fCzIdIiPl5wS+kFA5NUTrjEPfHlWvOQasC8uH4XfuTTV2Czhl
s6kj5bv1o6zd+pS2+fijZLY7BLmpSUSS3njoGmnKwBWZeCF0F3kokgsvbGz265H2D9Zz5igHBtAW
W+XQxs+WxHi1EyUsz26qksPSYkPmnNlCqgAdvjJfM8rXxvbnN7JCS9CIaIqBtqZpDEdnMFOI1U3u
X4u0GPdGoU2hSTGEJCXW7HfUFPTzZFy+O8bgHnwbRRPJH3kTTFPl3/plC7wk1x0sIv6agwGVWtsF
UCnWu5nxFkcm1UlYiGl3m4/5I0Oub5abf0FXwpAlXYyzSuIEQe/6NqzEa3Vr1e6WtFDHgTFKhLyf
JNptuyGYg4xRX62k2TTdHNaV04ZwZ4cbjENk1cVDundN5jUVxvYkUFU8n9AO7WNitfKq9Em1hZXL
7BLPWweN8aLNmXytZzgg8SckFlznxrPyxg8BURtT41e76N5SwwJalWjVQzvq3rHTa3dn6RXUjdEr
+rCEAhc2ukBv3Kywxyt46CF+pPVYldogaEUZnJMQ6t76tuqfsLCjUWk8E9aCNIZrUWdEBnaObX/M
U406jbcwMCW3k4fSn5/iuTKPtlhARVQ9zAhTLxgax9d51dcmUJNuHmk0TT/GPO6fVsQJh2VuMF5I
6eKdWBJIoWyCn8PgkYFWiThILCcO4tqUB55rDwOAakiGy6fjqAuS6cAFBEpg4HeaBNdj4p/NupAP
TkH7JRB+1oYjRNkTKqrplew1tiDPG/HJZYktd06zUsESNbDgbnWyn/zMNtXGp0WwgOawzToqtXYr
c/pzAZsyohro7lxoKSm2uqWIlOFXN6OVanaQOQ1YjDx1D/hvehZgqzF3cKm0fd353pM2Y3QIXFqI
L0gZmnfKd/1Cw6I5KASaPOqDDx9TA5ISoxjJp93o4wHraUHuZ7PXP3iiDQQ++C8KUDr32qgPEUKX
kkMxAvGTSQLarZ5iGQE3o4rbMoXlqTiKkIFQEIEgyuYwxF4WZvBhLlXivZSjfjaqrvm2Dgk42rRN
nxi0N0+rbeItlYTNA0wgEgJ43gOhUPrX1C79x6EwjFvD1eOAX5l83xbGr1XSpE/DVLWgmUVBvl+O
Q03mmv/irn3/7BaojsOhz76zzJTXFJvey6QvwHIyl9wZ0Xb1V5Q5LZ8hLY4po+2bEr32VaxJ+wAD
ujmTnGqeIHD110xUDPA1I/mSyQFYqYFEAN+QcZkcj7hLjm9fKj8z10DhRjtwAkI/0o6WFnkVKQPt
6I7w9THr3NEnHF/x+S2fwOarcwMn3ydIeuoe9C51aa6sajnWnN4uDvb/H5NoUZiteZ09wBeQD62X
L3UaaJNhnGyXajktqS2P4KbxNtXZVO7b3KuPKazQL11Xqfc2BzSGfI4xQtC0K4xfjur5yyBsLCvw
uCOr0lQXkCZPmeMllY5HeEyvmqPXCPAbeRxjhTbCFJKiMFX3bJr5XpkrRAW2ZSROi7e8agBEXzCH
ERxSenbYyjWmVKz7a+HOD27sudz8YzEcJR8B3qwn65/8r+XsJqvkoFksyNADX2uZfMyJZz9qKWGg
rkKKBc+8sHYtea0vohe0T3Wd0x5/3X4vZTxHI7PLOzEiWgHzMFFXkfX7Yadx/l6jz1QMbu1+3DW1
NWWPZpqCzGwhp2PiWob20uATZJK/PPJBaahLNWuUWJV5YItfDjPmrWNharr5WsVx93MkOYlCmz5i
fTasyrGgryK7uvhL5mCMjIW7hOVSqCnkXK1pd7rt9N5FEKO4xdDab0OFQJO0T/OxXE3/mGkZ2YbV
2OCB4LyfY5kmEN2LqDonsmsn8gradR3IsCsyP91X9SwhEcFnANTqyWjp1GLc0OwDCuFkNmMrr4Gv
aU8tgZBoX28L0+9eshG3zKQRIg39jqpN8+afq/RRTlCJT+dVa6pvtpBbcHPJhrmw3yYM70fzBs/m
+sVA6voz9W3nFkKK9slHb9+HeOow6cayP7Mxsgzw3SDJWYbKU1fbS5Zr1zgeme3DWu5He9Rv6I0l
rO4jvtsQMkpGPGAj7zJ0xtdGt/OvFJoUjy4OuG95rgp67WQ1fiH2zC8iz5wueZ96QD6QFKCAnBz5
3rU+VBdij98YMPFcjWVG2Zc1T/UYezexshP6C/ryrTZoR00wmK3eYpRCd/PAkP5cELfBxaYhFtSr
ljxmi1sCq5p7fkgmF5l64q6wC402iBqQExFw3+2Xeu1B6bVGBBtP9VFlNEgec2c85mxmr0mREPft
eakD0GAS3VnBLPtoODxF09T0YHP1hLDhQdzLLtewdxb9BiU1gGPverhWYAXmJUbi6qbsmfMIgVkI
ygRq42+G3Xoneq3JxRjnH50Yf6hOe9EpCIIyz8TJFO4cepiy9tbEEtrY9fCqgJedPV9iIien9sfo
VlhZ1yZbrvS52Bkqjtmb7NAdwEsJmqIq6/DsS+1H56PmDZi0/ewMe+q+by9B4rsz9bhQUiu1I8cY
2VvXEXJi4DDcXAAEgFiTYjR3VsyHw49JQb6+2lDamA6u07eMxMxih3i5v5tj935Me/u237K/+Fgx
vB3IBoFfmMNlRLN3UpNFBE27vOv8Fgeku22FlCnFwekXkM4sEXOoFiLYB7pyQJkq691V3nSHjs58
6/joZ49tOKDb2J+YeDURvSbzld1pZ2nEIgR5vNhXTczTjpMNKqiy8MJWrLdpXUFJJn4YdmkrP5dy
pvlWDdohllS+2oxo2WynHrRpja6t8QaeA03Yp44DboLDFxl4gEaOHLzCmA/497RDo3fEUwOIxME+
GPLaGVq91y3lnhrXQFTGSieepKec7zQ2tvgePJT6TsvRuIvusYpVCi2GLiGK5pKKcDBv43gAd859
SEhck+AebZYj3ziQdsxBjGA9gDVDCtVg9N8mzXRf09VxzsWi5K7wVkGjtsJLyN57HtCY3Xrj4IQe
x5W3UTj5BUF3teNwIEGajxPCp7aBdOVPt4ThQYLodW2BCZEyuyNeIH1wF2pkhITjRaF9/Z4oCB+y
jNXOtBmqISivXyrwBs+EKK6PGubuV6b3DQUSEGTkgENrRl4CLaJ0cszbQIy8V0/LSjqypfHULzUW
tyUjVNXq5UmsJMZJ04SKNakcJ1sx1juCmkgwsOYqO0ycLA9s0zkKOVefdlphAwYHsQ+lr1nGryyj
wHIczUaL6TcTB/14JcaembS37pauldW+y9zhsRcAXksO+w2rqYd4apgNvFm+PWkPWbnk17Zp4rPX
VmTxNqoMJ6zTN3hVW4wCot577ZqH9thREXWlE+Lwk1hZcaVVKJlxFQa1Mr5mjfPhk9MX2I0zZwEn
vpZIWoL1sN07u37BNQum6YijQH+UDWjntja9c7VM5W3WFc91CttKkG30sxWGeHKVZT1jpY2hmZpr
hCPqKTagG3qxMz2Smg0ltLSL68xOWg9VHUFLGx6RfSVPaOjApvTK2ZNz2AS0d83bqbaInnZkvx+6
pg4YjbwPnoIhnpTaYY6r01gq9zCQRRvmaf+zp3b5xPS7M6U274YFzdhsry54CQmOQFYnMINAFlQN
KC3t6BTFZB9zh5tJtJpr+twPw35lOmu2Nd8xk69IX7rvVletl2SacDYOvbIxmFlkhGispCDwBlJ5
9WHfFLpGjl5veBGpHS3mjwCtscT+auNpzRcXtHnPoFni3isvnkI7IrXIh86OfBpugm9/Dp6WHAZt
Fifkvfxrr3QeBkCLTefcGGt/1CTVHrov66La9I5OcMMkoToABHxoNFv/lqLHY2miODYmAqLw3i4X
2mEvhU8CrdTdHWOInZFltP6QVeFKyy7JBp3v1Vx+mn2cQS1TX9c1uRGCqiJIsqZJAvhQVcCk32A7
0Oy9tCmIVjs7ucbSyQAEf7XhqJhrcfRwL7Y2k7mwUi47ZDZBg7LryBO4PAHIwoIV/vy1BshMNnlh
hWbjUMJvOaasuaHuJsVIDL39DcGx9eS0ST1ESWrAk8Da6OytBa5jCfML6iE4n7OtoeM6kEpuv6tR
aMkHEU0Fj6eSDlWwL55hiWKymdAyB8UyRgXPrdxRWUer5y1IoH1JY0Nly0OsWfFTKwnYyga/AbTi
GadNoph4rXFubSNjnDlO03LEdISD3o3ZFd2cW0plosmftWzNGUAibfc/kixmIRY2CRV6m2rxxcmo
T3ZJ4Yjp3ffz4sFPsI1hGoKvAKyTaQnj2vymtMd1txbzvJugaQQL+TTBkLAfOoi+t/UUcSY5Ltlj
Po3F04DvfNM9Y+A3iTZZgymuyWJzMsd9l3U5fCyNYX8WuFsCZfkDyWdwHYKOum4HTabcrytidq9d
RH/E0Il0VOerphgcqRYJKNcePE290TZWUQ4EiIFm756xitHRJy7asnqb1aq8OnqDW1y2d2ZunLpK
fqRkXvFGpzub/T1p6jtTSy5d3mtPlpiQ4ltJnTzYHEhuuePS9xjfxvu8AvnqEh13uvhU9jyEyWLI
YzmS+WLHC3HMuX8AA/F1TMZHu53fiOub+4AHlyd+NdvTjOMr8RLkx7VqroTz+jtHcaNXmCd2iW1s
khsxPLJ3E5rjFfTM8lJWEWUAlWqvWQSbletY/VjRcu6UZXY7jj2nGnFh0LsxNZMFmrJG1RLvpN9N
T35T9y/JgPB6zkxa1qXdXnPkDCARbgG6xpGYXREKL6Vl0TVx/Ea9UOkRGrU2dAtzhWNg9l8zkWOA
Vs4yX9YeGTsO2SLn4JsxJG7hamrVkLDkpTuPfsGSJ/5x0cUQ6pQ6QKGKCstBWdtPLfYVDlp0UzNd
Y1Ri5+9doonDMrLi0mmdb7PGVjiR5/Vtcanaqh2DLfocDjfLnaOqt2kS5kOyijjZd725fMXHh0eb
0/Gt5ffO29KuWH9bhnwciYiybfLF12/nUtPbwHW5DKjDtPxQdUl8Z9Io+k5tShWy5vE1GxMyUMGr
jlxJLXVFFNuifKGEy8JOqUOxGLupEvrF8jWmB91YvFSYIdQgp71dTa99V7VcweSFcfJBknx1LJks
RcOqup2+wNcMbWXT8c41xNkMGFlXspe+gRpteZLKZORGC0pHVz/rNbvKlsQ0K1sOQzPaTNjOfSqj
1DDHsENnA6fVkMneXyqMAQ1aGCe07OybMRi2RNIopyNhL+pNr306q47Vbkys9pMceh0VlMENMWUq
JugNmMJTSWTGvGtFXxyLuNh8Uqt746Ze9WLMDpHmA606n8SMZA3racOE1E7ykGIS6F3wot0oszNz
EwYORlUeZ+WXVaj0AaKUVU3r4zpnRIG4YupCAxP70SOYFe85rBBOJ3n+lrMKfscHJXY10ponB/U1
XeJZZhd7tViybHe87wnEDUaYwhHrhHbBpCQpkdrGOimDtMmdY0/FdeLcch6XGOLV0EnM8ineog7L
Z8PDjcLZCqeeS7zTjOG16NaUemP1ItCg6jB5IucYZ5wcFx8CWYH2we44MQUUocYtFVsTpIqZ4hiC
4Xmo5WeXZ9qPhjD6nXIH7abYTrhkSmaPqPWaq4mxn/hKjOk5fPgjj45JkLK3vlqp4Uaejy/CG9ea
+g68irF2xs4umnmHuZ11qjaKG1ROG0xs5Kwct9OFFXbeEXnk7QdW5YNjFkz9G7XNxdpYfClpL5xj
ZkChBJUQ1pnpPA4riVeFaOzvQFjcGABvs4V25lDNB4tkgZSwlS3OZgrpGZmhnmL2kwjM3xQRE0+C
+/EhlYJbKTEx6ltr82gj1CJ6HkYYO00X5iyqNKRGCwq6XtA9gTsZeoVdPWUkMh6Gzum/tDFrW6Ob
jPOnGl1bsOg5n7jShnTclTXEVdKt+i5ym/S7hYr23R697G4xujZkmKjtDGSKAR42e+e5/rjD1eJw
pcpml9fmckk1jy0m4emgPdy03oc2ae/YDH9ApjVvbd+854aiV0/3aAdtJL9PNVEN4ZBjJwoJeKzm
q78yuD5srpPhAMGe1StV3Xjktm45Lpo0TKfKS08iz5IXt9W7Zdt4Rj1s/BLvicaVRTCw+jf1KOKj
7Vbqu5EQGUXHPXbN/q7VquVU6xBmi0IbAVBPOeKZtCf/JqE59MTdlX0paineJoOQTcftkijRbFKK
SOm6I8sIS6c7UE9iKGPoXAr9Dc1l/1KsBo0or2pphq/CO6UKwgqiseSHn6xeKCGZRr6zLk+t38qb
GprAnt2hjBxXded61kH8rWBpGL6IX1Ux5gCzbi9aTrUFXLM82wQFnbTe77FAZ8xL1tIjRMka1yuN
lf60km37UUDWeNWLSh3ZDvy7zEZ3wlcRit6JSmMePjUfkkA2AZXAYTQ55Q7+z028TvM992LJ4dlS
740z5t9Nv6SHnibrk4tfbsJhNNC+WRgbo1wI6Q/jms75s6Af8ryAPiAU0629eaePffck5qoD8t20
9lUHiHUmSRqvma1NQ2RTVR3bDKZcvxb6/WKSg0q1UBGjJ9Iykk6PNkXAFXXJb3+OR9O4ppLwaUO4
tGfAuvEk89DJpGN46a3lS6oqpCMa0qm1a261Rntxaw0YiSqfK6m1j3C2Y0gmWGw4vzYQ37LsVdfU
eLcMiftszsX4qOEZD/P8YaKpujesfHgrGqe7t4U5v2lx2kcQXIaL2WTebnDj4Y0F5c0pyv9m78yW
I0fS5fwqsrkWaFgDAbNzdJE7M7nv5A2MLLKwr4H96fUhWTNTXd1nplslmZVk4txMG5diJoFAhP/u
n1vnozbvBPosuQAqaB7yVOnbNAgBMTfkvnynS967zicT2Zv6ss66iEOJzrqAsWrHKRA8c1WaTbjE
9uGcpq7ir1XL6TkLqhqu00hiMLM0dl6qhBiUsiM+xDMNOLcFCizRM9rN3Ik8YGsuKxiJW07NkkUp
KKlsEig8otnWltvuS+hXy1AYxpPjpQWrLL9VBvAmM66RVaNDNzXWBnU25qe6w6YodYDG8EauSrdS
64xy5xVoPXloiUEt4vxrjzIjBp4Wqd8OWzbMXg2YBNQsgVd96as431UCfVjI4FmG4TvupA+JrroM
mF5HvrGhKYwsvhLxtqyKj0QkVC8LsDpRnS6yMZlBSNA6su6M3rqz3i0ehpYFZ5igd6UMhGh80JkX
h2tu1mVr2Ksuco3TtCtvR+p5cArRdNaFRCLzdOn0JCQdpkENKHMGWBLuepkpncZZbTfp1T617F0b
j2d2hc49kp25QdSyd0oO8cZuAnzI5RRxbIQ58+KWY73RAFGdS6CHtyZzrzsn52xYTBGid1YY2/8+
FTo7REb2RECb4FULQ/ucw66+mWSQbEkjqfujj/F/d1Jk+1FcvGYf6j/mH/yl4DeNgrD5H7/9T/X5
38FHMVc2/OY/1seG0uv2ox5vPlSb8q38oG9f+Wc/+a0E4t9kQAzB7fydmfN39RGH1zrn90tev8+A
fPuubwkQeeLQ/yLJWsxJIFNiu/xMgJANIY1I1w3pIKCzzlyX/nckhzyxOT6SS5L8ArjV+dS3BIhh
nNA4YYCVNQ2b/yP+Utnpj95XgZESj6GwsDYKacn589+54YVytNJlLV/jTd5RgHwp/OSrIdl+kGLX
/Oa6K5Kvlc2Q9rt36Q8SGvIYafjejUr4EgGFbL3OWJHX8kOmIAhJpwGVaelO9+oP33b1RWvbNsdj
pzMIZeoTAc3ItQlrunNukzIkIpwIMxMTI1V+tR2Px2wytliQ8jn5WcixOKC9EwetotHOVkHgoMTy
YJZXdloNatFyL24sx8cOVWM5mUTn7rWgEZtAeZyA8jmFSg0ezgKCqX2AxETx+5d4zqyiZG1ikiZL
9v5Yaqr8ZpwTrg1xQ6HhtG9CcHf2UMc31jESOwyddYHhiZwsQYYLlyZDtMM5R2vJ+C7wJP8eyWm1
pQoiu6aEZk0F81lsxeo8KXkrBg8+OQxcnahudIzt9nOCl2lY98WaU73NMeCrWiO4JBhWnzlz/teI
RrB+ImKlLud8MBbSeGGlcfAQYT64EU43rLFIlauA0aHBjPd6LCp75c+R4+aYPk5qW9uMx0yy1Wny
stdU89UfTDLLeeGRX6YNwHtvyl6hkkJHXwS1p98Px9RzYM4JaH8OQ6uiAjKS29DCl6mJ44k8+Nhv
pS7Dg2np7FoZIZ0BrULO1BxxMUSZfalHEzNYcw5jg3R3ybkR0I7UgGuoHED0Bn3QLieWEp75c6wb
dyUJ73IOexd2O5x1cwAclQL2HLu4TTzHw+FDlPdVLsmMV6XSgpU7R8nNQePAAY+E2cgxa85k2iuu
AhO8BxHnhKMaKChwCF1OK4+tSo/iep7fOyKFZH6xrUwPWWriF1mQOAVTbCI+DHP57HjJ18GhM/vc
+HA019HXAUMOLNeNdxWKHpVO77TAWbYMcpcOlsrTVnX4sGRexGShOr0AsUxcDA+ry1iqCErnAVCX
C349HoUPbzJndD40EsMzGFEmjzwKTv1MwZYKCqc8b1uAYFUOhJImXv0JCTj88Bu3/MI7E92oJPcu
3cQB/1eNKZPxyG7DJ57gsDiiFkqJyfYZfIBudFfYLPhXJjOkgsxPvAZCumu/4PZQezHFYlj6doc/
POqowFuFlgHINxpMSvPS8dYsJusmN2RSrXrDbCacDxX2lWku18SpKQJ6cPvyuvMN70XJInysYUXK
tS3rAicHPEZOXGwhuwbPl9u2xrAmsT2A/mrUfT+Hkhcmcu5rResn9XvEp1ZAeqlypaK91jmuVsaH
piLjNmzK7IFJnQ+B2nKfcuiceNes1NdWZm9h3yH/y3EZjl25bqGr3hYCRA7ZV0z/AZZlIkqxSACT
gpiwNlEoG4LndYrnWAyuCZlXiGkdUgK2NcIOfZaNqkGsDZl7dKk1ARYQ1jeoduDgvEBPD1NCGeI8
xWEVSZgc9TTk9NrlWI4IKEYik4d41KDp6DpiO4Rmt/ii63Wur8gXZrup0tiQYmNzR1ZC0z1t84jX
I9rZS1LGMr7SKNy5MkHRtsvac/BaT7nRX0dYPR74kzLML0WGWiJLsfZtUd8GmG5Wdmn3GEGd7Do1
cBFNpRJiUYqheoLwDMBvYBl67mlAemEx5y/KkFmj7so18HJx0tBw6XZBnCyCoYTzoDGXn7B69w3h
9IHfFDjuvg3EyNBPxp62NLqcZaHzfQ4EiTZ1F30j+odUr2NEQ6bWikCJh2qmUwP9HDWKpHPQOg5a
s6HlHNQ5KJ7HHgYVzZHlvRwHZEfld65c+wjsTz3a7DucQeYHlD+ypEek+5BuTGJSWK9DCimwZ43B
qeEzpAM7bSUXnIL08KrQ8XWt2dNa+6ITQbhVqdV4ewotFAA55vrlOb0VEWpKFWuvvV8P/pIjR63W
uQniVOUoXsh/LnMbCz7Iqi+ngHSMlWv2kgunRiFAFsAOUmgZqCRSh/O8dqQMeHQUX2I4yJ5DjZMI
p1LGt8hpTxK9XJam9M+5kuoXFyfZuZbULkiSOtt3KM+Hic2fxnNOpDsRjjxBE3BujyDjWPQCGfUX
JIFkvs4SVuqJHiW2yMTXYXo7NqjLXIjbIUGljWxdoK2y5cbz1br117Htwusa6hQVTni3153u9Rcy
6w3cL4wCLGySj3kRzOY4CaQQLgcsbJEGtCDl0yEzc4Q/t1UH3JaYBfnNX7H3XbR9COuTTPw487nN
t8B30gvbb1W/BvBBdy0GGhfrZem4+s4PRhJUuGP8V6gVyEutaJLxrADPYlDa2YWP2I51/tCwGGL2
5QPcptLgtQ1+OD5ZkyXuWH7LqwFpYks6bHwueD6fCTOgYUemZvpMMbtnLQyFq3ER6DNboYvdiPqe
1qiY6o8J4xeh6fVL3zrNFT7E7sIH3Huluwr73dhrS+lH073DjfSFk4PPAIJ5ObjbdGsi0MFhLphF
LGp8bu8TIiII1kq5dE4j9OAHUMK8juyqvS0KenRamN/pWYUq8ey0Yfh1oqkupAm3Qs0xGKXyxsXh
VKNYkVi0T6fBxpVXBL58GjGPvPJ0ia45XIWQ6ZmrEv8w4d2kq6IpMRovKpW4l7rPI3/Jad0eOOjl
eBg0q7aRMFvoU1aquAk49gxKi18r0/Mviq54xAOCclST8AhjGFBRpsZww8YAknTbaG53GENbcGa3
wp5qH4pHlhkEsA0F3vgvoTUyOvRHWnRKDZ5hZsovldlYhzyk8GCBvAyawC88tcPZIc5a23iu4JTe
J4Nlv8nE9FLiNlxmELIU/lLDZJPAeNNtvkqhYVipWheMjh05EqSUCPxN2814SolrQK3CoY25O63W
DHAJYs/jxJm1OD1lDGJOYnUqaN+y7ce+qbiiMsw2bIRSWOE2qteuTnXAMSiBPC55wBtf64TZJet0
GjxFdc6QQwMwdikifI0rfcy6NYRQBkw4DWAsJkM27qMq0t78qKbsIMJPDl2DsMSydJLmxapwYgLN
irSXQBOFWFpqjDHgWawCnpkBaDAwIN3mssT7F3QlexPgDv19n5BgXY7YU9Xp6DMiWHAJIOgncTxX
INBxeaPn6SQ3aQ9/fhFNaVVjLseN1QjTfSffwxzRZrbkJemqrkqPUijwknhqw0dw67Nbb2LHVvsh
1HPcZItOH2vcOQPAAtJvsFobQ/syGkH5rDuwxOmh6m3NXMTeJIHhywzUN9ZM4kWkFaDGLIeS4pY2
lgzhhBOuMnyz5IfGVRYN+S7wnCFmKCDt67ik7rjPcrkxFU1Sc2sCj1wqfUbfQcdzUUk3ss6+eJNp
PHIlWl97aPjruoss7rDC9a7ctq7PYgopSUzEqXszGWNUrPXGC2+10cjOzbbn/eOmeBjsnuUqtQjL
bKWKx0ffBnum6mZ270+gqFbwgZUBJaRsv6LotV9oUSKBC0E2zJaF5etkWjndfLUk3l0aLfDl2uVY
8IhVpo0sDOIKoyChhMDkKmRe2+fhyoCJ/DXSmPaUU5Xd9hOLyqLM/bJdIQcy4PPzgAmh3zSDuWtt
izK1MRnGvc2FyKYXKMqiH3nS6tRJMUO3Ua14jOVVepGxm4eGM8WdfurUab0ODBHdlkml3RQjQKnJ
xViAN3OSjPLIzfWm7Kkcx+y7cKq2B96WCwyRqd/xvIdv33MRC++OZsEJ3Is/shPkQZlWhLyA2KwK
o6K/M2A8iyuyrNghafbIW0s1CW6yjEq4aMaYtkmpH0gMgclq1Ax+DxyVPo6t9IDLovR+JMBhwgVI
QnZFuZaxRTQEkOtF0JvFgw4Z/q5Xunw38SPu+nGEUUPUK3/KORkXeJjr+DVmeKhvOMY6l+CyIOJa
Wg66DgeIcfCCju2hl3u0P5U5tS+rrvdBuUqboQaP4aK6xtwSd7T/cRkyAMUxQ+kZxxxl1/oVmN3K
OKSybjoa0Gz9zs1ri/Ft+pFPUBNAv0iScLXhzpDcTIuDnQOHby/q3rkomo4tJG1vntxHmdT3fo1B
gGXZSU4pj66vFOoYM5zExjluOxzzuqGMtxGsiNNeBhhZtSJ+R/XVazTjyDhwSnauMX8eDDnpi74q
TjPTnC6GMMF8KrJVw+FrXViUpVBwtI0KplCmEQCWNsWl4ga4BJIlcbY0FGekuOepZ/NWNWSskJBg
k5AqnzhYTFg4CUa1CywqOtmdOtrmlZFfYxvKrrKxJrNmsGvEYz3WPv/MCD26yI1orTGuWbjjwOZi
iMUl1Be1QaPeEcYwljH7y4CeKtoda/1BzzOT+jYdpT2r1WOO923ZRKa46YSUwDbjcePkwyXwyaFf
mU4rdoU9eKdMqm1YYvhDO1YoT195fhUdAPz0TB4iOVEDleYX+Nm8/dThc1oWvodXksX7g56xbYUX
joKyMLkKOhTBpsu950Lr5N5lbvYEZix4lzxAly5vEDF1KuUau2UuWEY+xix+YqJdTcJyXfTwkolY
F6ryLqthlpv0CZYMpUeG9FnIBMrPQQ16GrQooL73SJfJi9/qU8+QYtS+dq2bqxcr4RjEBiCitjL3
qUnb1jF2ZFZSc1gBYw8IfrRl+q4ZTX02Ei6JIPDTi0d9hgHvxyjHpN+kQOIWSSy9a0AhMt4AMmw3
rdN3nHH0kvlKy0jf55jJTmGVzM9MDKKRgweIoAl2JqunWMYSal8el52GX+25ETajLBKVvr4aBo2L
otNhwu+cjGMC8X4LR7ZZKBtTp9tiMrByQ7w0GPM+Sicy/ZVtesm4kkp6IKy9wdsRH1MBFV4hm+je
SsWHDJhnRCg5B9Wr/gJ8xIS/QA/ZmLZGjF0rs0mf2kEVYVe2oce3lnUDWKzL1oHUWRJ9iSciwLVH
lLJUTJ6iI4QrQsgGyHWEc4nO1M/aumT2foR3NUeQV6ENzRfkbNls/48on+fRl5qo+tfmt1rnUb/8
pxD6f5E+SqbUI3r9XxNyLt8jFf5GHP32Ld94xe6JjWZi2xJugQWwGJ3zUxyVBmVc/G/GM/3Yrmui
gAJKAV6jY6CEj/NPcdQ9mVVFwfcYHqwSx/sreBxXzJH434iUktC8tIRuAQbQxY8iJXicimJJ4Lsl
FD38n5kDEhMvs34eusA5CUZ7m5a4JNxAB0SwmWb+GfTzdOOnQ3VgQ4ZNYNAzhCQLgw6rPyYYk+N5
i4Gsd+staaj6fDCi0F14RTOs0ZIks+4IfjgPreqJ3BTkdFxep5GVhruMNh7sDB1nMdWGuwpT0WWE
97ZZVEHTeSvHstEgssTkvEDzY0tpol3X+akpU/sQDRGD8hb5Zu23lnbeYwiu2EmgzmOCHLQPH/gd
bnKUwjdoZuwT9F6eY8KI9kVL3QQS3lScSccSjzySobuwDrE7nuVKrN5R3SGpUbO36uI8fgDr+txP
enQe1dGdT8MJzRNZh9FA1K9IJvRFmFV449fNfG6w03M9is0tcVG1pq4QKQon/mk3ajNKUT9ttDrd
4MCZ1h5v3doI4nBJmpDBdR72N3VuNnByJBn0IT2YTLwgqSbvJsoZx8UiuvGlE5+Cp0mZ+XXjCzwD
cRY6ZFcYdLJXWEYiYdMTS8vaJ1RjTkulWxN2F4qCIDWmjjxoEHTLBW8atQtpahg8FYY+phM0dOW9
EUz6lcCdcuPR6eOdSjQZtdDjoLpMrLl3UvK4ey3csK9OsW+1B3glJr0ARB8vC8mkBqMFc7BFBv29
PPSlkcJOBnJKIahrtynOusC7Uh3i5FI0ri03OZzGPXjHeOmXKfgw3ZdVtApaALsbNFMLZSuJLwKK
E3CtaPGL1rXmxlfYq/KY+SMvqUtvKjTo+7JRztpp5HCWqKy7bGDT86ckNzGiZcvZf9DXHc3Qc0tv
FlnmI88W8VBQL9EvS4aU19SsC1p0aAHCvuIXu9Zx013mEQlb9m03PuKsCN4qJ4qvFcUEawtPLgWV
0TgyTOMldZs2NQr4sWntLxEiopuQTf6ucRN9J5Jg2Mye2XTpJ6C0q9ItzjmxN5uguzXB9DBQI/2n
hQ9FXw1LgI/dBday6tSAEPA8uFV75WCDWDo2qD5Z55ec3y44GRo8CIfpOqEm5RxONG+ZVtMMYGQV
wiMi2zbFeMFdDaxo29c1brmRGhTAg7VZ071EvRinvnJwyAPr/Ycb+88NicGzuLLy877yhtOg7NkK
xZNb7VqV2WcFYah9TiIWeqVp+JexYhiABc/PDxz9yAmSk41APeuRe51HqaLTog6b5RCm7rnyjPqJ
oz4TVqMuob26shAHp2TayS7RVO0pXAWBRZ9CvvGFQFhk3SqMtSvl5MV7SlkQ+GcD1nh5Jrn2mY4a
FXuCRyLaw3BKr7HDhiLoZMXO0U50Rgu+j2OhqBKMtqMV8acAVbroW1dm+0jjxy+REcd7ZuX0rbVN
9shG2s72c38GDAno2supcQDwRC3LNO5homJrxMj0EbZ4v229WnMwC4mHljLwM8NqFCA7Pb9Pa2ZE
nJQEtiZJldm768buVg1+el7PSIMO8ZqR1NxGkY+TdVkAx3ujCMd4TjHfLd16JjNxF7HCYnyScVPe
9ZFpKCwZE3trinSq4j3omuJ6Inr2EWuK9hK3nd7rfuhQ73R+sAHjOFinFsrIdggsR91FGrsqzJFK
wtAOCznc4GV2u7Wr1CA2bsWXngaxZawaxBH4Dkx5xc43h8RfZWSnKEzI3NI8zdgmZevZeNkuaByb
7uLWNrMFqIfGwn8oaEdT0q7FFuph0C2l8pLzwSFAV7uBtSkRlhl4MAlemJCPtqNXTEvdK/hTpsFl
qrL0rJacWPD+DQO5WfyTtPVyv/aq3LcixqjU4mIkkjdkoODr/p4gbgDd3sNaO2EUe2lrXs4SBHpF
VrMfSmfl4h4/BJrGebui/NTDIlPCSkuCvKffkfKzLzoS6LjoktF7CyusM6jPHHBR4kOOi2OFtWyL
I8Ay13o2jiNeB86qiyQECKtcl9kR/ic3PPjCCiNOXG3g8QQr8ujSLfT60GdhX5zGE6xztvt2f57a
NEZZDqccQ2nZoaCqddf7dJ8vsPODHcAyQrQmbG7coW02Kq3116qZbmw0YYuQj9/e6ji0AXJrStMp
MKpn10/eMTIxAcy+klNCQ0zKQTwig7Xe0obgSo16M3Xhuq0EXgOFG5RmjiJucOv12IgY3t47RtPf
Nl7AqLToxuZWWLp3qLiHF4Nm2jeGquxHTXnZgQXb3jNq5cge1wG29vF88lJI/a2gh106CRWN095s
uGHBP6T0faQF08/WslGy8IAJ5yKCQ0DdG3/KYFFVGVRaVRPb2dqpbX1lqjy2mxLlfby24GncO6HV
zT9dl4fEyESwjaj5uo+HmPXO1TkD7qvCa+p1nVXNJSItYxytMykOSr1sZ2CjhqBg6xWpTw2SydLX
fMQ/EbJfW2RZnVAYh0lulozjOLtUA6GTtexU+lz5iX5Zxxrhy8xqCVvW3Zizh/AYZeluSks7Svtl
a06zdcefrCUzWnWr8PK9cjp38Lq1isr4NghYaHS6jpYhrWfV0kSSu+RV0zMXarraiVLvGf6GrfpQ
tEtaKyYpxEx9aOburhjnAFDdWi6GUzisahnqIQu2mAyN6rkm689dfE4T2TUGD4vAMcp3Q85Fee7c
mafCinJJu6++EMBJd/QDuF9aBFME42PlXkNoZtZ+aOIrC2R+6jv14NmZm/ocPe4eCVnAfsdpH593
RnEvezzXi1RFFFkz6ccXN7f/xcciQJhu77ptckJjmPA0zX2B9bE6kORIS6igZBIU6hl0bOYGrClz
4WAqqHLZ5ElbXcXHSkKm9NQTpseqwriitRCCHQWGAcxHY4NluH8aw4yKwyQx4mCtSTs4UC0f3DM4
Dz9wV1jc0l2fFmsqYcE0R8fyRCjx1WpqIKawKrfUK1aKTCGqpvBW/ty/2MGWeOjmTkZSf/W2xgu5
KOfGRnQsZpWUOLIhhWafUOtYU8GJ4Z2uR865AiryQAOkNXdBIvbZwAjmgkjKLhSYGIJpNgb6Jc99
1hOccebMOfbhCaZUAXVBf8dpu1/CU8hWlkEjpVeJNF2qWq/egnpu1pjC0PoyzN3VPgzZpJieQwou
O9gQ2LsgEyrf7NCBR7T+hT23YnoteJit789lmUkUTtsRovC41ppaf4ICPuiPYcXEBqOZ5VxZiBSn
E7JjvbaOhZxBU6Ic915LmLT18uStDJyBwpy5ybO3CzQfcSz4FAVAoZrHxZJCAjqjorS8AbrVP/hz
O6hzLApVMbvMuTuU2R7CWnWsFNXUsV70WDWaz62jEv50jWo3t3q6tJK6cz+pGSUAFRgHaR+M8Cko
hRbHz55bTVmBdHPZ6laJ6X7uPdVLGlDJrgYMQV16UZO5IVU3SBNtfexkaBlEd1/EsU5VlXFurNig
jc9SDuUXvGpz9Woz17By47ExBL1UvHqiVXeOQboR1dK8yuYWV+wmTFWtY7krwOmR5yygCtABtL/i
0oAsc6yEBVjfvtvNiB1vNi8d0FiAIunMteeUYE+trE4JQreKFQlsc+6dTY8VtJpyg6eZOspcuie/
mB7rahv86IjjuWa8elK1e2Nutu1R06kFlvMW7Fh9mx5rcFPd8hE3AdkxmKYnd/QJli2qY33udKzS
DedWXRYJZMa+d89TqcfWapz7d3nPCFdhScV82xhhssLJTFkv9akPuMm6AzcryY6I+VBXWsbemHt+
5dz4Gzptv2ZVZWTuahQC496gHJiAGEXBwTQG99hAaQ/GkEKxTEinMI6z+KwuHXJJ7rF0uFO18WbN
TcSDHgbLSEvMTTlybuztvFwXVBfXUMoW1dxmTKAsJdEw5VeFK2JzifcAj64i7b5gnnDa13RIOyyS
RKZ0zGOydV6iJJzehnRGfZXHTmUvj9/KuWcZBk1w22ZG8mRSj3sb9QHnP5dnyEWHC6PfmkZObbBw
zSZZcmNR5dzoDAeaud8ZQ7qzHrKeSK5O74tkU5DntyNpZ9ozed3XnmvIZWGXeNhb13MP47FMmuho
+qBCaiKHic0FXIuU4ul67qBmMMlmsUDUrHDXbpFmpwCrPb3VQeO1V2Lusk75A9x5Tpfesl5UZ4HF
y2BnBMqkS6hfQZ1lez+N3Z3Za3sSIJyojPTZjVltB88ObsE2fXrkPg1of2B8+pEmJ7CBIX66AnOX
5wrxg+FKWryxVtlM26Q24uuynxqaTISxYk7v7hnVuFsjH8J/Q5P7EYcLpREnJ7VQYHGxjP1Iy4Mf
Wky+mwzbPgzSM3YZzRUTo2Jl6XEI9xzKOEcycap6WH3fqT1/8HJ/RFPO/zKyiYGP23Y9z/4B/Vs6
Tu+mmZqQX3FSL7CJdYuhENqhHq2E2lPPz9//vxR3NDz+O6uibugufbXf/X1+51a8w0VD1/lvvIr/
+LZPRc4zTwBVMyT+1OMsFyzhpyLnGScGxV0mHF4+z93IVfbNrmjaeBwBLnNtS6Q88DX/UORM88SD
FQrvHe+jzo7pL9kV7R8VOQwmlrApIrOFwLYIu/q3hkWyzmBfbKPd2Qxy6Etn20HV6y4jAr8gj/ck
BXnhjsPz0lEJDT9F80Hx3mOMQTBzU/3GrzjsOlX/3hDwWyRN1oKOEozfNIO2DurLbxlZ4VnA0MJy
SLnM1BG8oZj2WpS4jHqktV1O2H8RBOWFWybmQhFEJHriPPGArzaiHW8KW//IyvTKGPNklbLDXcIZ
shcUar7bgXWBXGCSTqX6LCwqam9EN9CQSvcN7yGsjyLoXiKV7jTUNvoLkfKauQuUXfxVQIHDKjId
ba1XI2FGK87PShjHdI3b077USoStnCwZ5zDiNQs9HR98L7gjBPXaE/hJ9IZ0TYcAfo605Kw5O/mA
D2bbEuHSBd7J9iYbY5amxD4rhTGcmolDhBTLwCqoPI1nihE1HoNY+gcWsWO0X43Wu1BjINYG/u5r
zrL60ivDdYjXYDsqjDm5VuXnblx4hLyV/2ZVgbYTdu3uQ2WWLOeViRGGKmCWw3JPD414a8T4Ug9e
uLTmSsqy7+gxAe6zLOHFvLXgl899gSjo9SX0MlITK2CE9vnEnpfVv/iIOZRtiRe4lzUTpk0f4Dlo
Y7i8hl5IDO6uvU5CBjS9V9X7KhvMG6mmd55fwMgopYRi1SZPVjE+kbsKlz3JFaKGBJ9xauPMTlo2
/exWyYQSv+/Sr1Euk51beC9ekya48/jyqUnxR/TkBNZdpu958HIBsGnbAeUJDxFEhEiIO7It8V7q
RGMzzCh3ChvRKnHNZE36OkCZCtKbHjrDEjIcLi56gNZ9FIJfLe37mS5EX4jmnJNFeeR69T4GPQcG
puXZxQQ9YZU1qNFdqe44ud2F47AWBZ4QXJoP8WQnq07vvK2ajX70TD6npD52caNuMDgN6wSv4ILd
iNpkbdE86AHqgyPkDerRHVGLq5wYJBNLyUYO18dCdegDCw9v0BZKVeCfx5ZZ1dtsauzT3I8AKQTk
469sMZRrA2TTKqyT9BJtMl0X4FJOs8goN4Jr8DLA6bX3AzvaBfOzOWWgXkee2k4NpkY99jnMpTRy
IGzFNyq25dbE44qPQD0YgRpuMy8L9iBj9B0oOjYdtrin8c/cJlGXPaRxEmFikt26x0zJCSTGrum1
mv9cF+V8SjCrM5xmwX7C1Ep6oHNtTEFOTXO2X38UZZ2vkCfIpBLouRCZPVwHBGFX5WDTJty37OmV
wI8qrUudQokVTbrTQnh9dN0bcPXHUraXejxlLSeQiQEUiJJmqhaCQMGOLSW6XjkZ137SDKtWQ44f
w6Fg7+SVS10Rz529aKuk6fFfiFJGOzN08hQJBfgQLaZi5fVa+zgqT9y3QevuKjnSKDJXzmu6C/aw
05kr28RAY7caD5XrRPceM/uzoKgwV6OEm2BTDO3Cy+ppm3lp/Chy81EP62aD0WoRqCDflWq4KpvO
/OhKo7uJMJZQxqUUWlMn3AUh/GnPKYesjCrfIna4H52lskuXZ/7eG0W/Y66RQrAogb+5abKBAwSK
LS0vtFoefC0zV9ivMFN7GExg0RGvKuaj+2Gg5Y87N7LiVTbLamUXugc7zeKrfvLLM99o4suQgy5B
svasFVG3ZXZYPea0aoE6yeqLphpbQDo15WuRgew093d38RTTK8yvkfbjdOOH0/WAfRpmDyedYuyj
0zJur3kOaadt4VcbHPzBG8Y/motT7S4YKp14fY6OTlTyktIhAnuSwntwTe0qN6MzXAEJ+rpdXDsw
QxHO7XY2CWhEcbGM4unwVyPGFJdr1yNJ5WjtqtGISPqRzLZ6ndRng8YAVMsqqnIyyiCJrLEKR84H
1q585YnUWAKOuIZ98QW67bj04x4h0WMzjqxhrZMO1JTVqmndtT7Li084vcj9B90mM3b8HYj5Wusg
6gngNZ75KDvu5pQQwxpNxsM3DI9waXaOreBoUp6nMVtA0c77+s4s5VcHZSPrW1ZfYyf70FgTerhE
gPYwDSQWbWqSqYzZh+0GNhn2Ei1GlzPKc3aK8UPJFnVdgT9Z03z8ANN+SxqLeBvPBKKamvdMKBLV
0Svfi4ELinqKu67CDB4PY7/KU/1iAuAC3HREhBfxvWpq87TVsKDW818aacTfWMxKGLqw9DRe/p6b
01vrFi+da4Kd0DCpkUBzQ0RcxBQH8tl+8IOrKKzowML/iakER54hrOXodxxIaHpayVYBQZ5yWC2x
a+3I9tY0QQZQXlVA42DT0A45FK+6xioksgSBxF+Lxnkbc3PX2847JVAO3BODXLPl/D+23f0WHpq3
or+L5pDx+Wdw56qI8uau+F/7on/9g/5k1kc3TOSOHzfQx9/rGDb6Vz8mfW2ipn3/+M+/sRcmrsPq
gNj7+fG3/5bCdvr2ac86IY8qGaxwHDp+fH+8md+m/+qN+Nev8fdJqN//nH/1Aj6OZ4zT9//829wP
/NNvgsuInoIA3fzDN0ESb2Kt8+gRoKCFD46NeAi+u1Z+/8v/mRf4Z77mz70Jhs0v/8NR6q9eCZbB
0YepBOelz1fJWeW7K8F1T0yLfJk1g5zmj1/vTRDMtzCccZr7jcPjL78R+okBpN+kneLzkucHfv9G
eCemTj0SkPtf7jL4XBMQaX7qDTCdE+ITtmGhpv79pv/uDeBkbbqukDwA//HpX+x2sJy5Q+nn3gSP
wiuJLQdF4bsX74oTrDVcZceypl/xNphzlj/72nmRDs3jHmS9P7oAzBNpgmOlq+rzs5+eql9oPUQS
mmtlfuoCILnKEIGs66wcfX8F8DTQXR4V3x47v9DLntvchPmzDwLDOWE7YFoeHd5/8Nefc8Bsrj1h
mp+f/Xyjf7G3wbQ+V+cfdmx/ZWdknhCBJmj8950Py+r3lwHB5lmnRl38x7v0i62CHmv0T94EpsWj
gOgVfpbjQ38WML9/E+SJSRsRuWIS3vPHL7cSGIKGop98Ewz9hPIe5s/Gt1f5w5UgWBC4DGyMnMeP
X25fQA+1wR/uZ5dDqEFE3NgaHT9+uBK8E7YEzC/tz8/OF8qvdTtYTAl+9pnA7UCRE3MFlxvru/tA
uiceo1sMYp+3gffLrYn/k7lz223bCMLwqwi56CUhUjyIKBIgtYC6SWwYTYpeb0TCpC3RASW1UJ++
33JXEpeiHBsTIMs7WfLsgbP/nGdBMVoviFkgIhJIgvNAIiIRyJMHbfxbNkEX6aqTAPhLUIVGjcMs
D/JU8wT70j3eQSCCXCwLkyDFDZDQO3Hs8M/5moYhQK130IdvI5byfZQay5go4+jqpwFWM+lelAT4
yQFjdQ+vtYq5ypfGTdQ+UKVgHhcB4yCOwEbcSGaP/IOClNKICMNdigcUbeD9wNk9QME8IEdiHueJ
BQLDdh7pxRSfTPEYSjcATgjpZRBjGzsskM0CDggXUmZWQzB6l08bYD1EUpGAGpAm5InkhxPvcgJw
mKANYoRaA+pnbcTyaddsddspugU3ThpF+EImGFDo+Y1JvEiiZAroj2EiUhEbMs0QGuZr/7yFx0wS
kVoMK5B7QJ7JzDUKcJJlXCKOt9QeBg/xkF5dUiwkekDFWxTH40ZBGtD3jVtIqer3UzICiURRdJ6X
jAvmAWk+5Pmk1gQcGEdZgO0Rc2GuNSC9Ow3acHshJKhiXTeLmlBlvdwiAE6hpDRIuGuarnEHj8lQ
PJBEGdJRjlCLfvw7EUBCSPxDygxEk3I62OaJ1RdRinu2Ys6h0GIYjdk83jED5/WsTPa16uIMxxFH
P+GN22U6m5AlehP0/d++nghgK+QaZSEvhDgRYfWIG2Wd9ZO3OJ+FKAi9sKtf7hKDjDNxGCUNyKid
IwVH+SDHbKCzYpZZNWFqJJJPOqOREFJGmE0DIshEVSgd756BhEgDtoAoe2Kx82epjAN0P8XZCYV0
0VWpyhARPQRjMZNGVYZ5hC8pJLo09c6VgH9v+gPYYB4ToaP8wcED8BD3MdFrgovd46VwhIPFeDAL
ZlPSSQicOBvQAWJKj7ypr260mKI66erDnEa55JXjQ7mAAiSycwua3YPXuJFfAJnHBKarql4VXepS
XW56nYm/+4NDUs85AZunojNyuI7s2Mai+6EuBTCkDZzoz+8coOlyaXpfHnJr+v9uF3g+9OikDn+8
rstWtcuKci1SnvZ2mrqh89s375uiatXkrlVFuakc+7hzG58m9PaNM92eUvAs/c1GrftkTWheSpaL
k1XbJ2scvFKy16rdq0b1CYcmj0JMuV6rZaVWozttMpekQ3xQXEs5+UWtv/06+ajoaVY7O2Q1Wuko
z7bPvlz1cjQtn2OWj/Dpyt19E7qUTvqTeqSnTfFvWX5z3q0JCEmp36ii2o+fIRN+lg5wuSWPcMPv
dsVuWZVtu+9viw2VSmd9t2se1FeXcKc9SAn/qR7UZlspx51nrXcp7c/142PtAJZNrpQS/qLW9Wpy
q4pdf0dsko6U+F/brWrHoMWGfqT0/y4328lvZXOvVs7sTThZSv1GAeYA1tatc7PKhpT677sHqOOl
MYS0dNY5Ql1yjJj2k4NWx9wjKV2kslqrZqKaYnJbL5++8nb/2Kz4uHHXYe1z8Xjtrrksno4uIekw
N/V/T62rDnTxmE6llhJ/vlJSCJQLVaAlda9D3fMyrtU/5aruv4tuIV1gSbqQW0bQr3pAXWe6o3tL
qd+oRleUHgh1yqpJmcWqFRMv79Fx1N45FdaLQmxASn5RrqrhplvXtZj08bwtagehzezjUD77KyRW
UcM9rpp99K1Il3BVVWq7rTdnI5y8FtIhOjmjHvVCDvvRMdAp61w6wgdEwUX6P4CFvpQcrfuhjn8K
i0vn/0kV7E9/czKioCTS6/AYBSZRRNb84evR+vAXacrjeDR5j7xYXOJkYnQEZ2i2SNiaaye5BfC7
TD1mbx6LPs6t0EMxx9i/uSa2/sVyVar23f8AAAD//w==</cx:binary>
              </cx:geoCache>
            </cx:geography>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olorStr">
        <cx:f>_xlchart.v5.11</cx:f>
        <cx:nf>_xlchart.v5.10</cx:nf>
      </cx:strDim>
      <cx:strDim type="cat">
        <cx:f>_xlchart.v5.9</cx:f>
        <cx:nf>_xlchart.v5.8</cx:nf>
      </cx:strDim>
    </cx:data>
    <cx:data id="1">
      <cx:strDim type="colorStr">
        <cx:f>_xlchart.v5.13</cx:f>
        <cx:nf>_xlchart.v5.12</cx:nf>
      </cx:strDim>
      <cx:strDim type="cat">
        <cx:f>_xlchart.v5.9</cx:f>
        <cx:nf>_xlchart.v5.8</cx:nf>
      </cx:strDim>
    </cx:data>
  </cx:chartData>
  <cx:chart>
    <cx:plotArea>
      <cx:plotAreaRegion>
        <cx:series layoutId="regionMap" uniqueId="{A4770121-9CA3-495E-94DC-AE5AF55CC15A}" formatIdx="0">
          <cx:tx>
            <cx:txData>
              <cx:f>_xlchart.v5.10</cx:f>
              <cx:v>District Name</cx:v>
            </cx:txData>
          </cx:tx>
          <cx:spPr>
            <a:solidFill>
              <a:srgbClr val="92D050"/>
            </a:solidFill>
          </cx:spPr>
          <cx:dataPt idx="0">
            <cx:spPr>
              <a:solidFill>
                <a:srgbClr val="00B050"/>
              </a:solidFill>
              <a:ln>
                <a:solidFill>
                  <a:srgbClr val="4472C4"/>
                </a:solidFill>
              </a:ln>
            </cx:spPr>
          </cx:dataPt>
          <cx:dataPt idx="1">
            <cx:spPr>
              <a:ln>
                <a:solidFill>
                  <a:srgbClr val="4472C4"/>
                </a:solidFill>
              </a:ln>
            </cx:spPr>
          </cx:dataPt>
          <cx:dataLabels>
            <cx:numFmt formatCode="#,##0.00" sourceLinked="0"/>
            <cx:visibility seriesName="0" categoryName="0" value="0"/>
            <cx:separator>, </cx:separator>
          </cx:dataLabels>
          <cx:dataId val="0"/>
          <cx:layoutPr>
            <cx:regionLabelLayout val="bestFitOnly"/>
            <cx:geography projectionType="mercator" viewedRegionType="dataOnly" cultureLanguage="en-US" cultureRegion="IN" attribution="Powered by Bing">
              <cx:geoCache provider="{E9337A44-BEBE-4D9F-B70C-5C5E7DAFC167}">
                <cx:binary>1H3Zctw4tu2vOPxwny5VxAz27eqIIjOTmgdLHl8YaUsmQXAGOH792WlJLomdstzZOhFXGRXlkJgA
N7Gw9gzqn9+Gf3zLbtbNmyHPCvOPb8OfbxNrq3/88Yf5ltzka7OXq29Nacrvdu9bmf9Rfv+uvt38
cd2se1XEf2AX0T++JevG3gxv//VPmC2+KY/Lb2uryuKivWnGdzemzaz5xbWtl96sr3NVLJSxjfpm
0Z9vz8viWoFITTO+fXNTWGXHq7G6+fPtoy++ffPHfLp/u/WbDKSz7TWMRWhPehhxTLD744PevsnK
Ir67LLw9wSUWmN5edeHy7a1P1zkMP2+v2+dF+iHQ+vq6uTEGHuvHv4/HPnoEuPT57ZtvZVvYzerF
sJB/vj2Ah1+/faNMGdxeCMqN/AenPx74j8fr/q9/zn4BSzD7zQNo5uv13KV/Q+YvY9b5/cL895hg
vkcYJdJD0rv9PMLEw3uACPNcj9xeJfe3vsXkWWm2w3E3bIbEX5evC4niOmnWb86b9fWNSe7X5b+H
BLE9wRgDQNxtkABNPM4oYh7dDslvi/UENrPxc5DOXxVIh6AtdbIurl8OH0z2OOMIe/KOE/IRZSTb
Y5wigvkdo+j9rW8p81sSbYfmwdAZKof7rwoVXwEs98vy3zMGsz0uPMkQI9sMCyDCXY9z6uH7e95C
8awY22G4GzaDwH/3qiAIkmRtrTLxunlB3YXRHuZcUo9tNfES77kUgUFxZ0j8rjTbAXk8eoZLcPWq
cDlc53n7BhTWm6O1SXL1gjQhBDST8Bhz0VbDwvaQKzjn95f5Y7bcSvZ/1nn1/35Htu1QbZ1khtjh
0atC7GQNygywsg34jC/mK3t7FDgkCfhe23xlDlhJj+A7H8Bj97e+1Wy/KdN2jB4NnmFz8roMzdG6
KdZ2rV8SGbonkEsxpVtVnABkgGRgirZ7zL8l0XZcHgydoXL016tizNFNs85eEhJ3jwIREHy2Kja+
R12JwSnjt1yaGZ/nxXkCj7vHmINx/KrAOFkXqmpf0MxgIAihnHCyNX7xyJ4EZ00wJH6C9TDM/w15
tsPxc+AMjxMI219RgH9yEyfAjvEF+QH+MYMoHxFxp5O8RxGLB06bgNSLcPl2RH5Hoicw+XvoHJVX
xhI1lc2LJl7IHnGBBC55HD5uMi6Eu9hzt4f3J88L8gQU9wPnQHx5VfQ4XcfAjheN5/mey5GUkF39
uf0fpCU9uke5RELIW+Phiseu1u8ItB2Rv0fOIDl9Xdw4axQkJe9X5QXCeXePIeJSCs7v7eeRupIA
CJaQtHTvXOOZ73t2rUzyS3G2w3E/bgbG2btXxY/ztkjXX18ODOLuSYoRZZvkyQNaCLYH/pTElNyl
62coPC/HdhTux81QOPdfFQrv1unaWMg7vhwQkKlnkhJMwHvawgoBbhUE9hg01a2emuHxWxJth+TB
0Bkq7w5fFSqXSmv1ksUTscdgtYmLt3q6Uu5RITDk6e8ixVlC5XlxtuNxP24GxuXrSptcrXOVvTld
X7cvxxGoMLqII9eVj50qAUi4AmBiM+P9e0Jsh+Hh2BkUV68r5LhqNhHgL03mf1bphRKJoMz1MPm3
SENQLAjYja1K6jcEeQKL+yeYA/G6jPd7ayGV+ML1KrDgUI1yIS9/F97NuOHtAS8IEQwM/MNA/DeF
2Q7Io8EzUN6/LkX141FevswL9hz4AYVEUFc/PuiRfyXBCeacMHxfZZxV3n9bql/g8/dDzRF6XUXe
jzfGvvFvCogM77fwC0QhG4cKyuyuAJvxwPGVYs8TmHv0Ppcyc7R+U5jtsDwaPAPl4+tygf8qrtf5
uvhRyjpV38qv0PZ0YDahu3k5kBCG0q7rYulClf0BSD+yKAhK8A9ykA91247CbQftl5PNQPzrdXkG
waZ1Qr1sjRjsETjFkI+Ud+n4x4oPCiiQaoHsMLuLc2b9E78n0nakHo6dARO8rsLWX01brL9Bovhv
Hf5SpUcMUY1HoCUMkpM/PuAXPKTWpvQoiICWitvPLKr5jyTbDtOWKWZo/fW6/LqwfEHnGvrDoLYC
rjXe2rIn6J7LwD5xjG/xmdmnZ2TZjsiPQTMMwr9eVfC/r/L/JcIQdOvJ/YxqZgpN7GHCMYKo55ZP
M8L8J4JtR+ffZ5hBtf+6/LmwTSEMsi/nJmBwEzzgxM+S4+OwVCDQeAIqMfCV28/9rW+7KX5Dnu3A
/Bw4wyN8XXmzk/V1Mv4vdLpCmoARSFgydseMGXHkHpbS44TcFWZmIdDvi7Udnfn4GUgnr4s0izUc
E7j1tqFE1rzZX3c3mbrfyC8QD0EaAXuYIu+xqw2JZ/ATKGbiLqcz89f+c7m2o/XUPDPUnvraK+oA
uLrJNrFs8ZI+g9gDinEGbf6PnDloJnddb9OveVdthssP4yQQZf2sKNvxejB0BtFV+Koch8VNlrwk
j+Qep9Ac5kKj5Y/PTOmJPYQYFdDNvNW9flaa7WjcDZshsXhdhebjtTbJ+rq/uanut+l/r9egZoAF
pHO8ec0A/GiKPWiLmTnQvynFdhweDZ6hcbx4VbzYXzfjiyop7O0hT4J9gQV/EHBCQgBqzHAqjD7h
Pz8vx3Ysfj7ADIf9/7+Dy+2W7GH0/+gb/+EhPXCVIenMQDvd1fVn6snbBJ9cQAff1mDm7ujc09Js
h+Ju2CPB/5fP4T19Ru/nGcYFtA4vfxx+fHBM79dXfzwenMqcDf1VX/jtWh1c//kWQnrItfw8U7mZ
45E1fnRe5e8BN9Bq8OdbqDYTl0BzP/hh0K8hKfhhPSTG4Qq0mkGvGRSAoN5A4JQMBKBF2djkz7eb
XA+Gpn/onYX4CMIfoJ4p2x+X6OYoBxxigjM1jEDLs/fzyOl5mY1xWfxcibuf3xRtfl6qwhq4Jwdn
vbr93kZSKPtBUZZAhy5l4GvAlPCk1bf1OzjXCl9H/7fueGYKLydhFSF6lcZ0WrRjUhwOQphFlw5t
2NX550Tngz9AWPBZiTw/xpS1tW/hfzQsPMRPkpLqj2mSqNOim/gJ8goRHQyTTTzf4CZpfdVw/hFP
/aT9vsj4caSTMvW1rYsD7Y08jGU3ffQIL79PpbAfk0nEhQ9tF/aMC2c4d2Wc+Z5xnYDWpV710Fd8
ODQdfteavj6ipigPR2RE5XuFPYi7UQwLhB3y0eETpkeVNelRmnnE+ErS4kqraHIPtKLOkZvCjQJG
064IEt7xIGF59H4o0zrMmcOOuFd2X2pV2cxPHalVUItRfYgG6b6P2Nh7q5bEMDcpBzcgWeoYP84m
fO3FUZb5PMnLw8YM8Yp1XJ9OOG2on5pWHbt5KmjQlJ7x81LkHtybNBdOVWrPz1s1XniKpqsuF8VJ
IanufFe3ifZxx/L2LLZj+x1lynkXkSwa/ExF/bpCLEd+4kSd9o0z1qfJoNno167Mq1UkqMODOOn0
hZnG8YD3rFy1I1GJX9Ra+brXZFW1ojwmzLCDFKF4WuTUJatcpN4+blmj/YF8T2wmangsljp+kdFm
P3V03fql57YyGKwL6Cath7U/yVx9MUmqD0ZaiOVo3WplBBKXrHTFqiOkuR5tphSsRtSGrZOSb5VG
/WdkO37oVGl8xBJTXnA54vc9LZoTzXTKgmR0hbNilZs6y6HtitzXNI1NIFLODtuYj/uZHryzpi6q
Zc10EQespPnh2BXimBZpf8isdS8mVokjkjr9EvGWfcmTLrvKC2YvwdYl/X6JU/dCTU5b+RI0MvZT
Nnin0KSbnFXcTZQvtLQnrJHkmNUCH7jIwaMfRWV70JoJ537Rw5LKhut8HzleeqHitie+9rrhOOrN
Ze5O0RevKfShoyn9LJqcHwlnzPZj3GBYphJ5p00LC+UzUUjjV13NyqAwsjIwSeokPi+NmFYo6rvC
l2YiB6Yz8egTbvBSjV3zzin5tJJjunR75SxYVX+pqjxaRLzMF7XtnA81bYag8cpDd2idlWijcsFG
emY19Qc4d7zKPZv4UUM/Rola5i02q7IUDfcnkRxDU39/neX1N+Q09WnOm8u6qb57ykRBRPQy81rr
V5UJ7ET7s7yOF4JVNEAp73w4nbkqFW/zs4jlsOvBoA181WOsi0WdG+krOoy+Lc0UDu4orE/Tlh02
vA56l/SgEPKELLzJ5sdSUL4EGnbvC48WJ46bZH6DSBlm1LbtheVRFPsxyRrpT66T9H7sDPJLm0pd
+FZap4PtGiffdAE6cQHaBA/L0p2sdyinIUlC0sLi+IJlzrAqZA9CwiDm+iWJbQRM6FvnuGe2SYJe
Cn2tSNGuWpQ6K8lTBtvCDiHKGQ3djrpLGtfoADViCrredcM8prny4ymK3gtY2qC1nfT7iumVjL28
Weikx8p3s7heFqltV2OaTieWKfdSps30RaKaEx+rpjvKMS4PiIj0eYRltHLTUn2vVB9Z39EMZ/5k
3XHVj3pYKuL0gz9hAYQnXfu5opm7X2vex343abU/RqpetaWOUz83Ap803OU+0Z7a9+q4+URxw2A7
jM2ijvp4lVelXWa06C7dDDWfnKzVhyKvx3qBUyFC09YW+BCb8zR12y4gFW2/xkORLQn29qeYHSGt
x2Pr6uxTg2NzFMfDfjtp57KtOn2QFlK/G1Udn3HjTmfY0Xkoi4Kc18VxpexB3nXjuWuVWkBLS/fe
80i3MlVf4CAdRH0w6co5dU3hVkcEdtNZXzXZcZqAhg9066FD2mefI8+zn4Wj9YdateUJLLO+yPVE
v1hWcL2oG3eogjrrorM4acfjpBtp6uN4Mou0tWTZS+sFhkl8kuRTMS36qFVL6rVH2TjRIJk6VvtO
Nx01TieV72UA3dTrbJVN+XQZTRY3QZTH+qP0BrIcq8Ge5QklhyLLJ+632VQFhqfpda2T9gB1LYCU
O0xdZjSGXba5t1CKnNtC4VWc63Efo4p/Q30yhjyKQfXJHI8BKbKi9TM02AEMaeEcCxOXtU/jLOx6
MPdVU69QivhqnHT/LvEMi33rxGUopdQH3jTGYUSTKlBRlH10inZ6b6nExxO03WkfiRofVjSq26BI
CDqIXXJtRlcvXNTrryyRtV5OZVq9H1CXxT4cE3KLhVc34nioZHqCpRmlb0C3siRfE1Mo2MY6PU1p
E5+RypDYj6YoJn7ee/pLD/o0DXTiEmc5xkV5IahE9qCv1XRVQm4M+0OZt4euafgHU+vu/ZCi66Yt
yylUkXF8EWfkTHgmvhGtjVcFT2zhj3gg/mgopT7tvWHJM4I/pI3oryAj3a+jQShQurhLhS+1W1Bf
pKx6L8Y0u8lIpoOWlNkiT1TqV7lFn5MUY77fpDU5s3XVLwdQokPsyKUsWXo4Vaz75EXxVy82+0At
eVRLL13muJv8zon3ixpduhPgPKZlfzjW0SnLeO27aZ0Gsu2ngyKtRnypGyDJfuspdjQUKb/sCh35
jmlxmBaePZBJCk4Hm7T5WqX5aTkSAGrEzQGuHBbWKRhTv26cdJGpNFsUDPcXcQR7uh1dMK058VYV
2JT35VhmKzQ1ZSAL1Jxngg7vdTU5C6495uus4EFlMroUJXOu5CCWAx2V30A3wEVvWH7a9DH4e0Sl
H9E44oOuydtl0xXVddGkOuy1KZYxuFv7gyi8T5zk41mEeHndGTysejP1qd9zPl42VNX7bWrBMcFm
n8ZucpyU7bjSXVJ/8QozHQ2o5N/F5KCgithZhRt1lDtg7gtco69jMXalr1KJo2DoDEn8sXPUUZZH
MQVPUg/fo8jtj6cxjdViyB1+OvIGFEk/lF/zrsHL3jHyKI4cG/Z5r875CH4UiiNvJSzSqykV1Ukb
eU5YqCIPUES5X5vhOueTOVdVfdpKYveRW5nFiBxwB6zSvhi5Pq5tof2x7Y/B6VSL1CvoWdbhbD+q
QK2XrkNXFdGhK9TxaJOvHh2vK+SdiTg2q7y0ZQ8MVuJdWVUVCerKRaukdo5AJ+atj7M0ucpr0Kt+
OQ6FCty+TcGN8OrpSHDbr8honXfSHYn7ua8mKQ67yAyh4JUH2JcZ/Q5OVtmGjOToAxipOhx6i24E
6+P6cMpr8P0aqb3rrpUIraYGrJGhXX/pZUws6NROJ65xTjRK2TtwJsfD1EsTn7hGH5tGeeDNtWnu
yzxVY1DGyER+3zBylWkU7+fGGnApvWjR2/SIsIqfgkawS1bH+TGPcdf4eUzUpwpGHOPcGU0AfuZ0
2lg5ar9ya/E5A8/6smxwcwx8ZS34XnZcNfXYXWinVr0/wlmrE+og6/oVLya8jMDDXchWo2YxoCK7
nOAdOfWy6qv4c6GT/JgYPbkByjE7JSV4KFrXOPbBWc2xn8S8PNfYMh6Y3ETcN6xXU6DrJp6W8eSW
jq+jKvno6gQdNVVlUz9xqXMYC3AxaGsOSp3lp53LeLawJj/BHRcXMnYpAQeMKBGkeZFfy1Ghr3HV
yhPuafG5TVB7AKUZp/U5V7oM8jjRSRAVUTsENIOWtUXRDsXCKStUL6Opl1dmbBLrN7oZl4MUwhe2
lCtas9DTXrbgZdXohZN4KBjTqAlBa607Za3v4bZcJJImYSarPBiUDRMcn+Oafa9RF+9HRekcDGlk
Ap07B26V7FOmTqey9/yOV/kiS2N76faNsyzcRoURy6KFdiMSZFSHzibEECLfh4WYgr5cFSX4hiDJ
IWfFd3eEJVGxs4/54PoAhPIhRNa+yjxn4ZXJR6/ps6BP4iubTKOPsvi9A26HD+Fgv2pSewbhfBGU
vTwh2NSL3HX2ibLDCoKRr05EjjVLF4ViMpg8BbbBjb/YEh/FLoRmzDR4YVvBF1Nfj74uE3sgdD4t
8x51PuPRtIhUThak6GygaQtydoUJuNeXQZ81qzzDCzcb1nlXL0yb7FuvThYlLc6mVujznuTlkifu
dALco2FFIm8Bpgf5fT82xIe4iRymhYnfRZXUIY0qFsR11y5rt221TxVvfKcqyGrKjQan1Bm7cEAs
uhgjhqJAZnokgeO1svZFZptjPrapCtoM1lc2mQj14Ah/IrTbp46IPrQIt59MWlQpvMYhg4AltVwd
DWYU1WLCXXeRuWmeLHlceR8ymg9rS+LoyPCpZ/tNVPng0LBPcV+18dI6zEsDNEGAc+gSpN7xKh7y
JRQQp/1qcAcfDIf7MS5MdmnduOp9p6HcDR2dmUMhhAUfVJoGVF5XfaTUXpIRtqJr5ZW1mh2BgtF+
riq5P2T1eqoU8Wve86Ud0sBjxltWyO1u8NgmGLxTV57GLZH7EGMVFihXZZ9HKXkw4LFO/bKJui/A
LBUoVqnaz/MkzPnAw2EEU80UhHA48eLDdMLDvpWQJfBlgrylwk11hGLQ+aCF3P5DzHT2ucw8FSpu
22KZCyPeS3BcqB/zPBv8KCX64OFrqx7lbr6V1dioOLl7Y9jPH/91Vebw34/3WP39y80Lx/7+6eT+
TWW//FZ4U25q6Gb+pU327edcf78xa5Py+vn6rFkO7fbdZk8k2H558VH27VGO8b6MsElRIQQpq6eT
b48ymz+/f5t78wQchmJwZlMSDHUbRiBpept74xJy2vAr6GiDqxh25c/cGxF70FsKNTnww6DfCt7n
9DP3Bi1wHDQwnJLGAk5ZeXD26v65H+EHica7nx/m3mAesKGbDN1GTAeSgYIKeF/UJiP3IOPmYdVx
k4HfZFmSJf4ECZmPCSg7aFH8uQz/wfSzhF4KYc3YD5B0SZq6ad71fHLjq3iYyu+/nh+yk1vFh5V7
JH4+abCZEV96mJnpokK55/oJSRnyXeqCaaSkttHq1zd7aq3cxzczgFHaxwVfDoZI4kuXxA34NlzC
6dlfLRb0Dm97GAkNKA8fRni1W6WQf1y2qKInCPU0v+zd1OXHo7TFEDpiArWbj3UFxYlf3fCJB9oU
tx7esJJu1YnNDbvME8NhmbRRG1AwFmr56xtsJN+yu+TmSR/sLqmm3rUtYUtwtEV/yEcS4aDSBifH
TEOUcoJa3eqgNnUxCsgyUFSv3CLpGmjE/NUDog002wTY7JsHAlQCzBMzI1u2cdzVgcQyFAR9rzSp
QZHXcd/lfjsK57jsY6SXLS5LWfhOLHEOZdFfifDUGkPy/KEEWTzmXcZ6WALI3wWkKb+DB6ueeb6n
Jt/8/sHjlcDUXo6WLcfRiE8uBEt+1LXp2W6iz3RDJlPFDWnYUhOlblx4JeVx4SjdBrtNP9MNpdND
LjBhbJlZ0X1AfQ3pvmgSu2keOdMMTdanVQUu4tKWzjQt3cHpmgWvIHO4o/gzbYCHGMkxS0EblLRN
g5Hzgfp1DVRa7LQ+YqYOcDo6RWkqCOpKiBbODZxoth9ya51ndOcTm0fM2G+k27r9wGQ4lSiHXAZ1
Gn9Q2jTPLNBmh2/h3uaIxMPN6ZWaZi0eo7B05JSv+gZV3TLrR6QWtUqot+NtZhQntIxkXzkitLbF
dr/gZeEupwJlwxISdP2wG9U2Bf+HT1OXXR2RIZdhBZHeFYQwyVkBNbOrX2P91FrNiNzrQaIe3IMQ
O4NaZqYR5DimY1l/1Ezq4Zmlegpx8vgZEhlXWopKhk1GxwMnn9wzL0ZN5v/6IZ6afk7oSI2Qjpt4
2EJCboCE0UA/86mslrtNP2N024kSDgVwHnYZIGCzOF/S1gEveLfpZ3xuIW0+ZmMqQ2o6DRiMcnAg
Kziqabcb8Bmfteew2oOMY+ihHCqNUCMr+mWTiqk/3+kJ+IzQAo/EIAcCCM8k6oOQxpwPKobY8dfT
bwi1hc98xufc63qWtrEI88zU0TsovdbtB1JPnntoIWoXF+BtEn7w65s9sZf4jNUCglAohjABkSm1
at9OZPB8KPz27m585jM+D2qsOeS+IRQ1cUUPDKQ/pZ+2tHnONm9WfdtyzSg9xmns5j3spzoaq2aR
xkSI89yZoKYIZZtcL4cYj8WnLJfkS1vEffHMyj3l8/wosj9wCrIhjkQ59aB3M5lVh4ljIqi0TNoD
t07aPqXWL2w6dYFKIDuy0sMUiwWnPSkvO9fydscFnmmDMeKOkNqJwlw47YKoXoRSZOSZzYg2rN+2
vDNtwDo7qBrXXkhcyA4vJxR1kKCLpinbrzwixrPY5OX3yqF9vk8nWbDTgRBcnGAhZfpJaszYM6I8
tVVnikMWkIsvewVJFBEZEvDJu6mGoa93U9pspjayhnA0DqkIG6fqw9gimkEtUcbXOxGNzZRGixou
U+i0CONqkJ8ZmNJT6GzId9PZm6P1j6wmiYvUcYQXsgwimaBFMp/8VjWjeWaXPcGyTdvKwxsYVY8M
D40M7dhH+EDSpnG/DhUCxiU4cUu/UG2V+3iCNNC3Kp8M3hGWmf6AAnAGm6jhIZcRZLurGpscMunU
2dFcsJn+mOgE3Qy8Ecu2ZmjJxy5eTLx0FrvBPnMFeAQ1sLQeJqiPxjacCpH6vKnSZ3TQE5SY9/HA
2xcSZwDTEKZY5QG2KF1EY4l33FQz6kPUU0qkoKAGKdXCdxP0sYjpc17rU6LP2Ix4VdAhi6cwFqM9
acfCBV+gTlC6276hMzonULOtSDNOoRPl3gHuBr2IiKThTrDSGZtJ1bHKapjdRpgGPRHGNzlSO8o+
Y7Ms8CQ7AbA6FieBJm0H2VRBd9OjdEbl1HUat4+g26JGKlsZDxpmOkan1a9XZsPLLfZi0z/6UFEU
EUumCTl92DvsBsJO3a2o1VUR2l7wHZ9gRlnSia5IddRDxwZv3nm2TJeIlnq3cJzOKGsLcIX6ifdh
SRk/gKOZ7SIdix3VDcWP1wfZPIvklLZhDOXUI5Xl4qQash1FnzEWDHWkNSI2rMs0QkHDMLRJQU9Y
sps2ozPSMmjv0M4EaZ6qUMOhtrE9bqFTYDdSbd5X8nDrQH7U6RAUf1dNG/fmkkDDX3YGLVc82W3f
bN729/AGGqmujjvo+hliqEHpin0evbF4ZuM/odDIjLTQHaeplFG3rLME+QQK9H7tee2Oos9IS6qU
4iiVHay887nB4N8V3hDtBiuZcRbq/I3jGH4nOsU1tGh0fFfR52xlMmqhoNItvR6Sxngzu9l9YWZs
1W5XRZmB2YfUS4JW6k2ZFKc7LvuMrQllsnSxC7NTfFMrmq1iFe+Y2dqUIx5tR/jDNFLFMLk3tXmY
Ca+ByIsPu/kGZMbVwUKPWDbqbsls1PvQkoN9VEV2NxOFZ1zNkwoXJXHbJbT+Fn6fqJs2ndBuq45n
PDVTY6sy6dtlrhPqc8o+O9AosuPkM566EWvImDh2KWpoTzKDWpt2MjtOPqNpbbwhBU+4XabQOerz
VGV+22Cx4+wzngpoX42V44HoXotODJRHziPoc4IDrjtk0PGMp0NLcUFh5nBC8GeR/KmQnC0c60iz
456ZURXXg5e3VdyFI80LqGuTioVVj+233eTHj+mEVISbcsjBskYmO/RSgxZGp+Nyt9lnZG2h/E3i
kbWh9cgXlOILQ8nFblPPmWrGNB9H6DlSiXMK6vHziMWOuUI046mnVC5QIWyY9olctAm7KnVU7gbo
5jzjQwVWaOM0nmzb0FFWBVkqjgWu3d02O5rxFMq3fWUGCc0k2XCtRvQRsxxeZrXDTkczlkrVxw7Y
6zGEaY2FDlmTcGgLJPFuqhfNeNrFDPr2aWNDOFXofqIW9IBv1IR28zTQjKhtnWE3g87zMC+baVEO
4muiqmjHZZ+RNJKqFp1qoB9sbMYgzysQXT9Xed1IuCU4QDOKegWnqnJyG8KJGO9EmhidZE5UfdwN
1hlFscW2gT+qBtsxiaAFLe8/Cal2hHTG0YmWXholug0b1hEfyeFzVsvzneSGwz2PaER7OvSKwNxO
aq5oO54wak52m3rG0LKHjmzo4bFLN3KcwEmjYzW5O+YHNi9jfkh/hKoKGjGxs4TX05zlo/gsmzHb
TbW4M4o6CfjpTQlrkiXFRRmXqwj6knZbkxk7adWPZIAE/rKcuv2mx0eU7WZBN+/Bergg1cgsNNdB
bMfz+FiWQ1g00W5lVndGS5XZIWlbELrK309dG6Tiw26rMaNk5qVNNWkAkSb6azN4F3Liu+mpzd8Q
fLgcbd3pYfwfzq6tSU9Ua/8iqxAQ9VZ9X/ucTrpzmNxYk8xEVPCACuKv/57eV7v9ZnaqvM3U8NLI
WiwWz8GJpfRzG77ufgFkeWVzcW7ih4hkfQU4dJMu5RwASkD77iat0m9nxgYd//3MO9XMEVh4AdBh
qG4DIv7koOadyrDgOr8fHBt7mhTBkSwbsQF+yIFwTGN7KnB4egjKZLbxwiMbXCbxYoYiQRf73Joc
IlLWcuKT9Eu5JgBzODaPGUgpr+cGP8Skw3uX9301X0I53jiFt/2JtcupncLfsF3/vQ/NupIuUBg8
UdEzW8efDffm5Koc4hL8aU8A658vRrPnCGODoXZ27ENohq6JGdtCtI0pIw9rUrd3E9/EyVU5RKcE
iFuhnsVGiUBA2Un7WQl5qsACz+P9im/pyl2XIvI3gM/bnHCQ0AqKCqg5lVr4EcI1Os0rvNUsZc3H
PwNnv+Lx4fOprXgEa4GmSIxgWJd1raNiWoGShVhRfKqO4EeklpE2Rj96w8S37XkdyN1mp5MRmhwi
tNUx4bFkc5l07FEBcHgB+JueXPFDhK61ATZytUsJdO1HHqi8NfJUkQK29PvdYqKg9zXTc0lpRHOn
Q5OHvP117nMeAtTjRWFO9DIDzSD+qOftromjl3NDH+JzM0vVJTQwpQ+Vy9QQT9det+dgGCA3vV+V
IXJ9aoEVKvGEtBf9PjzFbP4dxuBtaf9/IQ4xh/eDr2DXgKPgTDkAa6OyeTXBfWCJ/3RqZY6QKhcw
ZEUQHkpq/V8zKrhtTn6cG/pwei44eOQILmzZifrTNo63ROtz+/AIpLJV0okWBOdyt5O8WFfTIlD9
z3PzPgRns/NqNls3lynodR33Tzr5Xdn5FoL/8DGPkCkXoB9sx9iUUttozUws2sdJjFvmWrr6/Nz8
D0EKXvXWd0NkStWw70ryr8HYvZ4b+hCiGxCPSsSA/1Nq5xs7mzALLT/3VMfjQ5TWVEaNYRQT5+FX
bQMQioPxy7mZH2JUbtPYGSLnMqINd5edrZ5nfaJkV5z7gUOcclnXyZoobMkt+Nho+tpM5+7i/AiT
Ug0Iy3TB0JVPPy6k+VAxceoZCo4977OLSnylJ+tNySpNyyChy8ewds0ppC8/4qNoDAKVbbATKwIq
kDdTyfhJdBo/4qH0Bu7fNktT9nYkGbHxdXL1ue4wP2KhFsPXladYcqTHe+vpvYq2czEkDuGZulqt
LVjbZQwycBbv/j41EHo4tQuPSKcUu4RstDNlONhnFk4Phiwn532ITtPgdUK4YCpnkXxtQvNRddO5
S5w4BGe1cd3VY2tKgZXJQGl32eR1ci4fikNkLqydgnZIJ7zbyCk3tPu4Bum5EvQIRSIE96w+IlNZ
N0yDGYtGxWUlgTi3MEcoUguG5m5bj7hJvQbVWIhPYKvv577oEYpkW1DmgLWbyj01NA9n/oST9Nzr
Od7f32eWNehBrd4GbJch5aRDrvWQKcuS1HanejgQyHn/C8ACkxSyBVj7Wro479E8K6uKT+feEfgR
buS7dU2MrsYyCeZugjjEqH+taexOXhqjw2EK4ioBvzAYSyP9XOhaQHBnltH1VCY4Ao6g3AERHEvG
clWC5kQAxA7x6pP5MTpE7KKAwJtZP5Yzj+slC3fa/dmB01yfy2PRIWY36BEZt2FtBtmCJr7oz5sK
z515R7yRooPTQbxi3ftkvPEzma9ODfLm1Lof8UaWWeZH5cayraL9Kxmq+gayhWN3bmH4oWnEkCcj
6vFZ076aZkjDJAzE2GqAHMG5+R/iFo9x3dCPFivPZndrTPJZTupcb54fIUcg61JgjM1YxuCRNvX8
0XXLy7l5H47VuvKOKYiylJAt+N4PDmJLsMo7uSiHUJ3QMk+CVY8lM23yPcajws3aaXtyy9D3iWwh
weZ3FkEcR9A0E4C+ZIEP4su5hTmEqvEB3ugVRo+sX7MoHO+6/ncopvgtHv/hQnOEGU3NBnhdQocS
Alp1BQGgvkWyiZuty2ud1t2NHr17WfWsbtnMAlEuUk7RKyhu8fQMfdXZvKSxFjcd3iWHm7brodMQ
qwbN+HqbEuKynbeT+ewmGqw58VPf/TlIGUy5QGFJizBCr/0Sj+u2FgpSJj4XeKXebtcpSNqSxpvk
t9XQOp+HBN2EbwGQvf4asnaOCxZvGNOpZtmv9ZTKGWw7uq9XqPZsezFbzfrvW8x59bxwEbQ/5jCa
pjLZaWpLs+HvLcZljy4tsSCr9zENu1z4uF5v6nCo0weR9OCFkWmnL1Ckd5mlwtyOzWz2kgxpAuEf
rSwvrOF1dLGx42hhK2l5XqtRD6hn09TniWlYDAmyxoT381TP81WFS0zud6y2yyPW2dt9D6Dp0VvC
C04sBEsgFFDtLypsh/hcFXJEe+mNr6KDoEopIgkmvQ6gtcPSc6F1RHoxXnkUkmospdB/V7x7qeLm
5LwPudLiJWZTFPOO1qqcU3UHJv655iA7ZMnIApkSooNUwk0AdPIg7aAjFA4n1+RQ2RhSM9Hh0a6s
adtmWzf9Eq05V/SxQ55sQW+F3BoZytWv4xPYYM3NwBZ9LpWxQ6KUoiFrT8Vc1qbjDxz1K5D/6/LH
qVTGDonS6NpaO9qh7JJ6/WKSaUczv0+Wk8t+yJRT3yygiaRDmaKpnEW0fZB7fY5pBhvW90meIITh
7TIOpR/GShcDcW25TaQ5ecs5wrzCvgn3gGFHilpH24XOkITK4iDqpuLU4h+hXoueXBXIBQJUXP1y
I7+LgvkcowNed+8XZ1ydsZOPh1KSFDiyZY43lbO0pb/Ozf0QrhD82iGrRsdSTemeZPEwMbyxQ1bu
HBYDsu7v/wA39iokW40CgYQ8W2PXXpqmOVkgHPFeY+yqFrpsA7oRi8mBKIPEU+BIeW5xDjHrCKjS
UdMPYNUqdSeYjZZMTEacw/fzN7HW/37Ug4hJDSDTgDTcr/Gd7Bn5jjutP9cKpoegjTc9QXEF9Spa
WdttxaFXGZMlPrnpD1FLmYKc19vp1Da6zmc3QWBo0fpcwjlCvkITbtADSoYy8D37WwJt/veuV30O
+cmPoK+Isr6FrM5YRiK2AYRc+zAnlXPRb94O/4VXx4/AL3Bbq0qopC93FTLzOnaNHfIq7ulYuHkI
XkE4ewqCVLUFqrguzesUl9GrDKJoOPf1j/gwkIIFWVvUn85PMskD3UKAQst+VNdTwXEEiAnCdtxZ
3jJTtYTVvW6gMlP6CYqp+bkfOJzHO1kN6LW0L+Hn0UDF1bUOIrQdtycLrDe5lv8OPzHv2vQUP+BX
Ctjyvn4Fev/nuckfQlst2i/puvflaCC0tNXs175EZyd+iOx62sN57mJdora9KtrdUTqfawH8Z0P/
FyFUBwGpoRIJqgu30MgKOJ4a3P7p1KIcQWKLVKYOof1aVqtJLtA9gj5k1Jw8Kkny/nM66B72Pb5o
2Zgt+KFbx36aAMfNubkfDuK55T0EsUJdotZ6iqGRqab6N1oubxv6H66KR5xYveGdUZihL+eNyrvw
Tfq1bgZ37hAjxwO4E01iO6ZL1iVDnbVJMt3JeO3luTA9AsZ4ug1M9ESXcdS3+ZQmNx0P/blz4AgZ
M2NfQ7mw6csUAscQ49M8j5fWfvzf3/RtCf5p4Q9BmrrOWxfifFc7n1Dyk7lOL4qEA+TOcKvrz9VY
RwxZ4kUFeXMIlJKVLWMmo6V9Cy2SDufOYnI4i3XQzJNNG+zNiL6sC/lUh9WpbQ+L0vdBBSWLJSEG
c0d3LSoag1b+vob9qc8Lfar3o/fYjEEHVOAljE31yfpgfOlldI7NxI4wMtX04UrorN5ycPJx1Cwq
F+jnnVp0lh4qZ+iKalLpXuExHF2JYUo+BhC4PLkwh6Bd/dL71TcKCAFIOOUgH05/7AqS7ifHP5yt
EKSpqnExqtxN/AO9o0cdy6//O6j+OZuxo0oYtwSv1WAIgrQ6VC20RVf7t2PTOekNSCK+3zINrm+9
rN6WfUwqNBzn5FaLaD253Q8nKxTU1203mHxVS7SdQgop9W47d0JBlOL93FOxxz6a0X8LoU7qIeYI
PELe9n1rTzVf8Grx/gcS66oRla0qQyl8AVVO8jyAz/fp1Jc9osq8aNDhclNQ1GG9DXctCckTpWO0
/mb2/+Hq/f98zI7AMtgc0U2IFVsH8vb6wxSG/XrTdHYyV1zEVnqF5p2YiylS2/AQeNwKHsa4hcsD
zBL5dRV0v4154KMs3asV6goeQtkfIJC/0VxPk2/yvZbV/mOofLNe+xFnbr5G7faTac7v7dgud76R
9sqq1WEIaGDIjOiG768yBL/lY/emU/HaN9Czh1xpzHf8V+NySYD8fGpHGcB6oOFzA/3OarCnCkl2
BMQB1zjRN0Lypa7C9slC/fSBNhSi+ee+6SHRDNBbH9Ad7Uq6kb+hIvsxDevnc0Mfcgzumh7qxK4r
2Q6craL8lg7z74Q03rLsP22VQ+2+roGu93nrymmEVsetmXflitQD9VA43BDqWxiaKvnHub/kkHPC
KY0EtxEEYMdAXHjn1HUfId96bvRDzpG+WnFHhHSyHbgsgmr/urT0d+v09h3/aZ0OKSckdbN2Zu1K
odbmBahq/iGR9fYnlMaD33Q2/+UnjkA5UqVxTUfops8b60Qhl8lMTWYNmu23jQOj7TeX6n/55EcN
MsAT6hWmL/Wlbpauu67RBgXaNlCXRu8JzYHoPtdVgtbO+zRaS/ROKqOwaD0NAHQTX5GITh5g8aFu
CCA4gkZA35UhnuMW5q4LC3+ToP/tS7z9+39d3mIGLOcODm7R1VO83KZqjq5DkuLdX9RWkVPoAhYf
4jrC2KJp4gAyHRASBNe9/pbCTuRcQooPgT37dGoab9oyjqPlCsx1klUyPHdZYUcgnW3QimRrKMsG
EN7raL0ukrQ5dY+DxdH75SdiDJWKIRgd2uYOmtEZH8TJNT+EMXTP1TwsGHrf+aVKp6tu6Kn7ITti
6DxU15o57SBz3dD7OAruJ3Guiwe/4vcLAljhm2BtUxVj66a7dp6XMojYy6m0eYTQVVEsrWcBNntY
zxe4QvDMp4pfz41+iFKSdqaKSNCUcTOP90C9fp1qf04clh0xdLWI68DStSmVp+q6pkt/QyZ1DorK
jjC6wENcm2uIlzdtOxWjTB6C2MyXc+tyCM+tJdM6syEtFs2b7Uqp+wz9c1iEnBv+cNLKIV0m+LNA
Dt5OT50aytYM5w7xI5TOy22rdY1CSi1rk/VrT/JdRb/JvP9y6Tki6SzQ+TsYfgiiGeYNQI3lo4Ci
8KlFOULpdoj0zHYZG7CWtM/7eoQbSmX69BwgjR2xdKn24Fx0UQqi1bDTLFGVuR+2rjnHg2RHNN0q
+qqPJ2j8a7fjzfYjUAC/WZn/0IX/obw5Yum42EOIU9WyDH3A7D1pNExLgJL04SuUkoayidKdZfFk
dXQR6K65fII0u4Uc5yj8dVpTMl32MazpnzqOqC2rBBYGpzrwcNJ7n/22YAqhu7G8XZfMUt82jCTr
Rc6wESnO7YvDQdw3zSKSUMbFZqRAgvLtCi+4SITs57kfOAS7Wbp1t9W4XtZBjhedcFeMKT/VaYZH
5PvlQckWsZHBYiV80/1y0QSmNo9P4avhUfh+8DG2fK4WDA4Toi5TM5+yQdFzGD92xOBxuYINv/br
hbbhmDP4hmToSPw4tehHEN7QJXDKZNVysVTCdCQIQODaODmXYI8gvBpYU7h5sOUyAFmTDZ2pn1TM
li/n5n4onLmDt0sopuUSwOcm591ew9YtOrkwhyO5MS4c8BC7XKBRSZ97vXU/BNnjc2XQEYC3R9JN
y2rnS98LlUO5GoowvDqnesLevDT/uzJX6cJ2lkTzpYk3c42qBfriATyQzi37IU6Zo2xX3TJfmNMS
iKvlFfTq7eTg9P3UVzdBMiv288XH4Z51pDN53J2sVfghTqNuFQGbsOq7hlyLW/wvYmCId25ZDkVz
sI96qhRbLzXYM0XqpMyRj8893rMj9msHDaJqLAqreKQ/Zs1etKTn6NXsCP2SGi3lAeZzl4YYkm0j
rS5VBRjd/16Xf7kmHlW+VAg7oG5gyVVUKrLPctWNvnpBYQTDzYhT8H//zL/UREckWGVZxcMWf0RE
k6CwNKrzflvPIcFgd/F+W46yipdFYPS67psC7oWAfwz+r3NTP4Rr1yIdAM9oLuM2+rzRU1vMujp3
8B2RYOnIyaKjyFxst9qrlgnNIGC8nzv5jkgwr5kQu3HmApMhuKHN3ecdtlYnP+khXHep+T6g13MZ
Exnn8Itpc0BSz8H+wVF+/0n7GMaZcVKNl0AHJm/3sc/YCL+sU9/0CAOrOFcGXp7jpVkmme+RVnkC
mfzi3OiHq+4aerScTZ1c27bfX3cybl9a0v9Ot/5fQumIAquYc+EKsPIlMiH4KG8Fx0jD3/UI/230
w8HKwxDtag8nNR6gdW6Dn4PqX88tyyFKu5CGFfwz4it0vioFy06gExe5zd/ODf/2F/1XwytUAxt2
YlI46+oeANx2E/JBhKpPzsUqPZys45ysqOLH9JrOYdam9E6Rk5XYEfwFIa5p8RRDa47j7w0P0Z8D
JLIj8gtmEE0l4ymF4xakjzoX8pzLxJ07VukhTFui5LL7gRdQ4brpzfhMxDk1QXaEfZEIoCKmNYe/
m4M1ZADv4+bjqa3y/yBfkBGShvW8oHDxDUs+KvCupdPr53PjH0rffgynVq1DfOVDuEFCnc/87o2q
9zs9wbdx/uGme8RzNUE38sRVAh62wXyzVPBNfJphAlfDDXCCZ3mtdycfl736/eVa/EcF6Z9+9BC+
sadVb9tJ4dq6uX7L4d2t6HjpOkSduspqg2HjNGjY1cCdd8LZvrXe9PHtoEZYiF9xsW47nam9s/5W
Vj6o/mTMAXbXwyN56DLW+t25DEXOOD10IkzGRztXLhS3W8DjqcvMrmp4UBKWNnBWNUs8ohAaBD7d
mzfkUP85GqnXMONd3OhbtneQey48LvRxXfjJOpPDW67dXiAh52yTRR0sfiDz7Ztt7rMwXQMBS00P
afjuJhw7Ael7jZ7lojPwCuANDAXUeOg/j1TjItPGbfJLjxr/bGAfbwsBuC/c77BCXW4trI/L3a8b
XJc6AmPYP+FiSuIV7n4hrGWzKBG1/KNveJf+1PUKox8QOffB6AxqX63/9gbSuxl37besh2jUnDvX
zGFXxCBOVpcdTzb0EtBqm/MKPsptmlvhfKQLGLFG5D5MrEivTbTuGrywafA3cAnoc/hjWvEIK+Mm
KUjDHMtlDEvqfkt0UsBevW+ybarF1AO/2Q6yLpYU9/04R4dkqwfMbOoNXGSpiMEbsXBD5DHKRuQS
AddafK0BFocmQWWXpWGgdLHqnn6fFi0K5/ct/rk2u4cLqhkieMgbmogvcqJx/MSWirGHvZLJWhdq
B0eFX1O3hlBE2EW8qkcwNBJ8r7GBIWmf12RPYSBMoGqMakyTYe9uvGCb+zHBrX2o88GiGXwbg4GU
voZbDC/AXPVv9u11ErzJQKpV9S4Ai2UHaAsKOvEKd0LYoqLIvqURGmn0VnR9IrMOhn9X0UnYMIrN
aYNuig9m+1ZZ2vmerHN3cQY56kkM9dq+bhutezhBwNoXdrERPAphDyo5hUqs9KrAvUYmfyQL64f7
dNtx8ZMRWTcDz+wFzfwsTaKYooJaFsYYLAEZaz+GHfzXrxBY6bb7nroQXW2yQFttxzPzYmtwt4if
xQIkp4DIGlHrD6oCcGaMjfn4Ekc6TApZzVH7A3efBA7GgEwNtphhjzo/dSupxSvgWZO+tj4GTSgd
yBDd7VFAu4dQum7/q+nVsIIxY4KBP00IWnnpRwk73FGH7fRVBjohFOmtq0WUxZqn4xOB3WH4g7dV
lcBOHlbgdemctdEdHDT58K11wkc5NO8J2Oi1Q9aHtDPsQ39Wi6u7OuumLvkRMTGNX8Eu32WO1yWc
XeB5DP4RqL45wf88BPzn0Bq732o6ev8Kg9MQ9rkwudY/W45tflN3dH9aUlJfCZ2S9kNi4Id5IUkz
yk8wpN72ZweCBw3wEg3dgKR4UyIWt7Nb+v5Xh5cbed+KiflyGFpVlRNNQ3O/TmkMd27OOP0jEZSn
f4Wuq55AIQ/u8Iy0/wS1RWeti+qihkBQUGzNnrg7eEjY/QbiQewbrBZ5WowKTMePsZeqf4IVbxPe
uqFZ/SWYZLvdpN4QUcZi68hXIqqu+iSntB7zEaa30ERsCVx/s1SL2d7ZfY7MI9zFF3LLRjGqzzDu
qIYPa5TG8kpkN8QF/CUtcqeLEiOvwE+H5nFKrfipoAnQ5xVahu6D3IhBKpHD5i4iGhZTFwSvVfa+
ayFwfK3qdQS9Joht/SqTOeW3Gra9IluqwIgfUqbtmMMWs4M5LKyWKwKjI86221nBDbdYHCUBvGF7
GsIYd3fjHwx+oqktIlKHkDPcMIsmqGeTtVsAT+X+TZIng6Dd3j1NDsS0SzQa950S7wTs1eoeupyw
ghCPKJfqvyuEMExmlaQ6F9pFw1c/ofcKgSOtIXkG7/d9b27dApbsq4c/nakyOS3xhny/j24YYBeK
YxpmxHFn559duCz1Jyv39B4+HAanQgfJmvSTwlBvX3NcVnOB4yKeOy+9ozrKQADto1KlYdpdrK2Z
8lkdLsl+77a5Rutig5dVekMqj0IRdDYpb2dYrQXZbpomeBFRB6dWycUaFDOxYVrEft/bL4bsrL2x
y+7SctVDUBWTo5V/YHDMeSbh3DYvaB9R/+Ymq5b0Cun4erlLO1xjnjz6YrDG7RocektVRRPA3lxu
DzD8bLt82E245Hw0cQDygpkrGAoTbKPwE2zsNRgZPV+W52YjMb0Z8G7cPg2Qu4PFKKzj4aIDcfFs
ciYNb0OWzsuHaJ6C/k/abIl6gPM4XMuzXmol/2Iq2bEdNHTb5stQJ42FP/u+tZdId3z+LOB+Xd3N
ddOyWzBphXpcYXgcopZYiRIFzJlY9fcOvWQIm8+yjW7moalrAJxBw8JGSSCmdCfbxY83cAhnAA5T
AInJZR5hfZjZxff0pQ/S5M5qlX5JaIeGL2TSo+qVh1IFvwC1f3kDvd5ASoX66+JN/AL45/ZrmCfi
ijDAAZjbtu9+jSDXfNGgYUQ3Auk5zGw6wak+dP3XzvC2gBxy8wm3Gmgk7SSAIaEyu47zdKPY+prA
sOHJjpuF0ziKNRgt49nwWi8BLRxMsylUPT+KuLfuUe3U86Jp2jl60emUBFc5BGMut4HCbnsh2AYa
dsFkjfb5u2kprmVJCyGVfMFd8LFdwPt8lhxqigVgTtW9wz887rWqiwa1E3oLtGNbAVt6/60zpl5y
DWqbf4AkIPtTGrNlvBWPUnfk1s5zwOAju4/sdgIC6yaNEw5LaQ0xGJki6l9JiFiEs3JgsR9UlFOK
c5+kbdMXyDrz9LQHa3KxSdrnK6kexjbQn6HZaz/EK1J8ESk4DzfT8HMncsq8rprv8FZpH7jzUDt3
M55EbjphPEfFsWyDLwisspevU1iDPopCa48gX7hAcRBafR32QTa4gL9SeMXQonFj2P9MLEO+D8Dd
ux/bGZD1FqDh+j5ly2Z/AV+zNFmKV9a9IAG10X0SL/v2V9xrd63tAuhyJiHQ/yGZFiHzaQvk+FEq
JMPvbNBVZuZgZDLXnV+hqAITdjVknYnH+m6n4WIKYI6WtXSz0I9Ooxj81S/xM1t2HRZ9G9YaSyVB
qYcJ9FQ903GstiuAkX3/CZi1pX2BeIJ4kKSpbKkn7/1TDPWGsTAbHuZvOaRybKZX6mjGtmmS39be
1OR7I5n90DI6PY/wMpeZgwT7bPEIsW/i5xA2U/iywJAx+MbwFBZ85bAdhoICXO8isGi5EpHP48ZY
mtcjHGjvZLObfJrWGP1usa5VHu+RvSbL2rYlLif7+OiAiXlOcdjGJrOwlS/SOnqiqe5zH8Mx0VSA
5SF/r1nQrhXgx3LNqdnjyybS5tbrJq9c/4eGfVkWb427dcDRtUP/FWg8n3s28JxK3gmImzjYJZgh
VTi+QOhK2opApG31Ra34iMp+HuE7aNPwoemXwBfSSHITOeBvfYVHUd6L5RKC95srZaasYRGEI4zo
P6Pq/S666MMawpghXBCi3L8hsTXdUH+Kb3WTPlqW5sMUIjLCkJSyU7bP97bF61FA+Euo3XQLj7HO
ZGGrWNnxMc1XUFyfZ6KSu6CNe5OTenjCPWOxJVVxJCy+GdHT0ygnCfp6CCnY65i2anhkenQBzgoo
LNynomZFO0xw+o7ChtsPIZzHIeiMh/v0lSe9k1erYL30PFHJviUzbIOKmVfoLSVNsIgn349VfCWm
dfQDHjRZ/2lexP4h4kqF5aiGIdiy+a190XNkXDAugIFMShuOuJvsfZ3eV0iZ45YnnNfPHsiqIN8E
ovfTvLsJhHvFQupyyGRWXR6nYTN+6Gb0MLF4tZouzIO3ra6gQIaXpGJ9XxhS0TEPG6nCR76Ob07B
Yn4rrhNAd2Wdp4mNaKHXiYQrBgFnvNdLfGnhAz5E2a5BjX0dwaBkX+pZDA+mX1HW57JugzxsIT2I
rZtsNoudQJKgK7Q1bmrhRhSV8UZwF6wXvORCJ8A4eCwxHiy3DSZDPq4DAjOnkZiKzsu1h684zpM/
ImKcvdK4UyE8cAzE9ULesKTwsZI/UxvV2czC/bom6/at7ytJceWJqnZ+WoHWQ8YzKOmbO9aMDm//
lf+Q+Dfj3d3s7H5Oko5cEjgnbSjfUOoWZucs+uKUDerbTvTR8rqqKrSferOGOd7mJvrdq8rZPNqa
oBg7+Tnd1jWzY/C378DiGvDSk5mtlTdyGSHswsHrR7HH8n1f0jGLcSGfAPvtXhZD6A3tqCu3YU0v
TsfsvgO6/6tCQZVvvv1RQ8j6Q4iW1rMMqahhU7C8RM7eDQNOhrvE1f6vcGzDL1MfJfKGNhL0gr2d
9/RxCqh5Jg76w5C/jx6hHLpmifBQUVnJXqJsmb7UaDmZZxuMAJgvW5yvASAXVRB9SZJ+zvyQPOIZ
EhoD8NxlJptJfY8UZ2+9SehnZPf60tFWwDxdbwuwNzA7oZEL8trBAaLoEDpYn9UhZ1TNTbPG9QUb
A4ZhovZ3u0j+SpJ6+cgp53eCdNhwTJm8IeKjioz+HO5q+5CIsf1Yk3EGkGpVXTdlG2lSN2c17m/+
6mG+6G+EpfUXEW7j3dL6JC3afhK53td9u/amje48ALn8swuS+KVWDiifgi59HNxUOrZOZRViJYHw
g5fkr2ap/PI5ioTwmW30lgCcHFrni+ZN4eJW+W2HEFBiQj/CK3qaZuyyrWFDW9TChsGdDTn0BUCU
duTOyLBKn+Zgm5erhXIF+bILRUWeem6X+5WPUf0ddzE9wTSDBvRmbMaGP7SbVbAvrnuL1BqOJvnC
VjWSDxNb2XiB8IjvIbIxC3k7BDZVfwSITJiwRb6JmuL/qPuy5kiRdMu/cq2fLzUO+Dp2ux+ACEUo
tCulVOoFU0pKdhxwHMf59XOierlWOV3dM2XzMtbVZpWl1BYBzved1UmnbeIBnOc7NVtRpVOLqdsl
eRzEcZt45m31vkoWj1fLqpftO2rWHAb8cpYMT+8WNzIbkhoWuHqHXKg8uphkW9X3awg0a6d7Gnf7
WeDgy7CjF+I4ngWlu1F0UXwLm1jNTlCEx2EWqpWpYwgj4PqjwlO0u7VmlgNJvSqW8tKMJiY8QUSO
xPy31VHr7wH2iAi4DkTI28mY1uAkKnuBGWrocOs/NoBf3LeGNepINUjf2HROfAtN3ASvHSQDAH5W
zdAhClqlTHF1YPJPcrs0aICZ7JotXTHJrxwpFfOzdCWRL8aMKqozJsYAw0res2B55G6r1yIJokjE
mHLyqUtVHrfRjdnk6n/QvFbtx1TBn7mTNYo4H3xbrgoRGkxPd2gtZ8266xfkFV+oKoj0Hcf9iTOY
xNN5QEA9kgD8XfYw6h/qmJTuEDdlQ7qMbtM66aTlnBcoNtDYqLG+1GPqMaRisMbcM7v7esaI6C5U
UzTTc2sCvex1HczqaIyyDO/YptyUjVG7Lq+NYnDX8bJR5nV2zbjsh4J0QaoaG56qsch5OkLaMV/5
uqYF3hJRwd5qwBul07CM2LBGjoCkZ7shVRqW/zG/0kU0Xrh8lQ9jHPnZJDPbtuHWt22bTGi7TWBz
LGyMxjxZ6713EuOLxMbiDjVZ+S7iGw2SUlmRmNlhiE5mOztzL0Inyh8LGnvkbmsIKTPukOmlk8Kg
OuWQY3u8qpA4h0svDrv4Mq9RO3waCq+/KpyhUxbPMw3bhFRQ8jybdqsD7F2eBBfrhov7QkQsFJcz
Hjr1m3NxdYHNNlTfNGZ8UaZMFaR6QMdaiVmoDjte2QRXGotTicPaA6QI4AfdRBlWN7J2ZEsn3PVP
Tci6XZtXvE8sy+2lJgDmrgHDxexO9itvLt0yqe8AGF9Q/TJHHE1BHM4Gjeqj6KGPivwVMS1YNYoO
Z2VVT831PBMF6wNyc9yxFbJMh82jRwduJXKoxBS31+Mcm/Z6yq052WHQ9Rt6z+fPYGyMyVYb4L2k
q3hu7HmvaBrZP7Qrdc8cY82cFduI7RNyvXlNWie6PTz4iif14ApMKGDgF3Q4yhU0BI5DA9hyrm8c
zFMoFpVnABN5BtNz4zaRRAzGiiMYImWu4lGOwV0soE2F1k30xXJceFHMLd4U64lBUEFeV7uVxLI+
zw68ui/GSvFdCFPW+GPF+rOkQQlA9hURJCh5npg0dNdj+YtwfVbR41Rhw77wfW2SqMYpOiSLnVDO
WES2fJesM9Fz7Gy5pL4zIfZ3QdtlTepFtsG3qgrz7/I8ER3kivCEJ8+Hz7lpZ3okgDrCIh072tiD
QtWNTBWfuk/NcN8mEk00KdpuCN21ispfMe0m3vAieLlDbGtOsZxLEu/XSDjxMhSBgq2+UjkA70B1
CPwyA5I3MoxBnbtkXOv3tl2RZghArqz7ZwQQqhqTd+niQz1T/wFEqNhOUxvln13Zboqh1t4v0VVX
Ojo+BTnh7DNEEwz7AGJSAvCrC3al9NTgACGlT6MiHN3dpHIxwK4EypQWvCB3VcA5SBpMNuTEHHJy
92qZeJSt80bi3cIXLCNtZ9dHRH2H9OswqeU+CKj5KnMRPkHSNG8XOoe37RBo4D1r263LjlOJnOqt
XoaveM2bUx82UGvyGr3yiO6h+qhLpcaUDVjckiHImxcY0NdkZPAkDgN1/DStQ3AnuFuvudpKudc5
EkV2LfPrxYi2lItwaMmRomocB18fm+cSW4y/HQoNU/yyIMYqYSNW1kdnkVz8ilwcwA3GO1q+gPFA
3BBfPF6HyNU1jgUVh7HGIIKNCJDo/FSuHGNpDIQME1ZFahYg9RjdEtkEdwfbMVkADnQ20qjfEdNW
XUQDGZ7RKlA3D5HUyDZYUSzyUOEHSeLqPJ+nOLv97JIJkG98i2lQ0DQe8OM8aZ07va/HvC7TiIrB
fT9LuI+6b7vutAqxtfgeTWAesC+79jYuhDthvKzivZRDoA9QBgt3D4al3+GY6Pv9xFhtsqhc2hAq
UPQd77QjOEQQ+3KJ9wIoWz4wPQBActDiL97PDyYo6yXtmQ3byyBYuu0CqXrbR8DQBpa0aDw9FZte
cfvkEi9H48iuUdRizZzdZaxDzLFl1Z/8ULIHiPJHGF8QWwr4DvkjMRX5S7DBJbGXMH75J8Cn64Kn
kSHhxyynIhKodmo2AF6mtUN/7EG8Va/lNpouxTuFHAfZlNgFcGK2S5eWYz4glh+ZXOoayX8ScI3j
gz2umo7yQqDaHo2/+cJllQQMaZ57p+LzTRjUS1FgfR+xvOHwabJ6M8odZ3iNVBLpdW5xG4PG/bR4
gObHYZpJkS0IiicQGHcRDZ81xZiWLU5NZSrowmFhm7lvniuO9KWMANSoXlpAdDTpeluWT2TdcHoU
QcDDSy7CjqWditoo0wB5l1T3CxDbpOR+LbIanllyS4dxkvfouamWxCPcfNhZnzPsw9FGMcaoIZzf
gwllIQmDg0ndo6JpERelH5x45/il3FeDKZVfMRO2IqWtaKK7tnAEWeADdo2yMl334JFL0eyj2pDO
JwwZEgtw+bLfioS2M1JjcFGvxR4kichH9MUrk1+XmlTbMaRk7a/VAPoh4UPsUAMwlNMnYXFV3kRb
3kNul5OmP6CPIYjuYAcWHPfUFG8OtGbvhz1qSd20h4Bz6FKQhcx+711nAvR+brM8Bi0AwhfSdud3
iGOvysJJDTU2e2x73Y0FLN6ksA3NxiaIGAqjE+ERw07L5qA/BChJLr/3Q6PWLOc8ny8czmuXTWwY
ml0LWdaYRShamptknDpf7rFmtNiXKVIFoSluz613KAHUWV1War3MZyJkCvtToViGgBGCG6rKO8g0
wPDr4pIva7ylAIsHevA91RChjBjwEtALYZPAB73V2YjLoN3T1Ybjp6hY0wZYIEI6x6hxRjbPj6Hp
WtgUGxC/Mx6mHYZFmgbtpC54NER+PTahjOWznVBQdOWAMqwDfvGK1hQzyBrrWyaqdv0a4LdRmJkA
hWi7P4e0Y/td5LbQG3te3E95oJsVExhk4MhN83lR3PouNNhYJhtz3OC0AQorUlCIzM0JMZ3q3yuP
pR6SVS868jnNSzBiGBAMW5OeYdldUMKkp0ujtJW3DIdHgXlR1ttHU4Jke61rp5s9LWgfACUah7hH
xTifqnuKmR/3cqQEZfsBo9H4WQ6UOZnMoUIIuRPUyi8hEOcKrUagtebvCinFzfMQWB3c6QI85v2i
6tEgiMPLNkrFMiKuG27QYWqPZQc6FxcJHeL9JLD98B3qQe14grG1YC7dQI3qDuGDk6hERhif5ckN
IEivMGJLfoWxiJrHvq2b6VIUsdPHwLZF9xoTAvCKn2e2vdVdYJNWRC640gSha/eBNbbCGYe6zVRh
PO533nZyuqnMDP9Wx4hYvmwtlLqpJAbcZRW3PZKTpiKY3yU3Q/4lBnKaRj1qO+pluww2tNJjZEVc
Z3t0QxF7zFNobk9Dsc724HWv4sME8shdtA3fyHNYzoxdVg0I7nQgHXQtO9jkyQTkowd/BVbLrCzY
j1MU2TTmXR0kuOeu+WDOQG3PkPqyJyEcA+O+CkLQmLwHc+mTFs2BMvHjOrBsKgWjh3m1ajsMdA1I
j6TCyFmVNHGBCkBAE2F9xcLJmGdmUBbwKQpquysMtpXYt6y06tE5MI5ZWwD8hukWOsu7qu9bfsqL
tm8encQLc/KRbMwlsWiKAowH48VFY/zG7moruuJyrSfVPGHbA8YKPB3T8gi8TXYgYiiiByuSWtzM
Q5Ai0ob7IQO9LaTaN1C5npO5xTcEcxITpkoh17XbdWA4jT1iAJvwws6iHqY7PKd7UCnQmIEhxuym
/GOMlx2eQcXKZnsCKQjYd8GdvFfbJq4Y4IjgFAU58PWEE4QyRmd2WkYXpOZ8uGhqMbKrrdUIFAgj
r+dvrrIKwHZjkYizn4th9WUSOjAUoO4jaAnJaOSSciAc5rVbqIzuNNJETLQ/JxiHADZWtkggDJta
6lR1zjWZ76ZzUeJs+A2bctofKQzq7jD2g42zYvFDfxUZxC8la96Q8Ei3gcVXgQnDYA/Sfa6yVhYK
W+cwmgGzUdxV8dsqaktP+VbU6wPoFjqDRyrzafuIexYX34dGk/ZIYnh3j6RyfrxGDMY0f2mRsY6p
pmd0vQppYPwPP7J6uKoW24ndZpkEMqgwiCRgsC3IwgqBjzwfZ3ptSWdcOns04R4n/Ah1ZrcoalKY
PThEIJSe9eKL3CtI9W/aBVXXT8Q1hbme5i3sLwV6HLfz+yxymHfU7Je0MoLW3wEpBsBlmQwGA+wc
m0xqelzn3Q4zdYNHI47Q85bvpsHdqmBa4tQHQTjhNpHjBP/PwM6vnRoAYmGGmJi6NWJpA+RnVKL6
sOcn44ewQKERjsCK46iVD8GqYJx6jKcpmnHXFawb52SQBjEBQJjQfCbAFJAsjlgAvVhcjPlNVIrZ
7XGAItxzaftq+ZzrdViv9CY69nVaLadYW8baXnpA9etXKbphuT2HksYH09k86ZDeNCaYQ4s162NQ
V3jagpG/k94rcWlKWGduQPp1SHDAVLwB2RobgFYMTayUzW/WBqNM4JSLHND+oQGeB431w0jauMyW
BS3jDzWkungiojQGYaRqkbl6FgNRsE70BAQtAOB8GvWcVDCw0kRLCGPiFGKOyX4CRyqAFgOvIfMb
wIqtChI+Y3CtE4bzdd6SotWwLyVoXcDGuV/hd0bbVb9SXn5DZAA4m8Q6tDKNF90ys6pO4ZHNV1D0
JYK/wmyKS2iTsv8004y86YDJC7Cu8ZwSSNwAb0ogXimSv+OnGJ8dnBZXFsNRlb/izFi8V3ASPYJQ
b3Vkph1wgs3CNRDkwfE/c7uS1RvaHpA8v64Z4TUwtM2X7Bbka28zniPN4I9J8n5uU+Se9p3uTbsj
6qWmX/jyx9wiPydksTZeVkzd7S6uHiTgior9QU/Yzy2KGvGjKq+E2OMBSYAhqYVcG5zT5t+Y0n8n
gS0Of5IqAwmLZkgswYwEuP/GUlfzqXOBRqingdwMOPVSo+dCqDG6Ww2QW6xWdUBS0CV4n/61JvAs
oP1n8rmflJLFCvC7Ciax16jnbbMKLq1rqGHHFJMaqHTQ4PLfRGf8jjrw52StaTS41OKY75FwMYrH
2evcZkNRYUt3eCYhbhd5Ji3m0dX3/+YV/h3V8M9xWzUEj3iORGzPJUpmZuQo7UZAzf/mF/q9r/6T
nHJARaURpWKQQnXfmyl8dnLI/5gS/Oe8LQzoYzcUOduDf8aqMPljZdv4D37xnySTcxjOvbac7QFB
76BEBu8RAnP81xfU770qP+md8xXkIlMV3xckMHiaL3kSlnju/7Gv/pPYOWqGGHI3vC7R1iFselao
Td3047/+4r93hUa/lWrzCQzqsNa4XEqhog8DNMkhfN9HKMqSUTckg4W94ADXHhv+UN8k8kV/+y1L
WTiBECK2R78v+0rHydzUIYDVf/0L/Rp0+E/u7p9Tt0TtYwBCBd13UpXAnlXvHbgV/O/ThzN/ppi5
8V96Gvb8ohrqL/VWfQlxpbFDbipbYkspyh3qRj/WJS6HKJkFhrG//nT/4339n8Wnvvvrz2H+8l/4
87sesOYX5fzTH//yRXf457/On/OPv/Pbz/jLxae+ees+zc9/6Tefg6/7t++bvc1vv/nDDhP57O/t
5+QfPo1t51+/Pn7C89/8P/3gf3z++lW++OHzz396++igH8G6M1Xv85/+9qHjx5//FPLoHKf5j47k
83f424fPv8Kf/3R6m3r8t+btn3zW55uZ//wnIX9hLOKSKK4iFN+de8nc568fob8Q9B0CgAgJwVR5
7lnsUeRb4vvKXyiDm5hgeA6FEOd8aKPtrx8KfzlLgZTCRyj+BUEHf//9f/MO/fc79h+97e40RArm
z39Sv3laCFTqAOYAD40oBnyl/y3EiRsWDLj55h1WIgAF/hY4849Q9vsFCFSQz/eLbn6MdP53thv5
a3LHf1/J+M7Q/sE2EkrAvgy/y0/3aFGyeONba3c8VxMixwVJsNxSCFbZEhbHiCBzHlMa5bBUV8H2
sJphbY8t5HM3VWiGH5Qpv0JyDRV00sPH+qKl16c6opFOxgqTdlYUTNWAC7y8o+0IBtmSpdzHLI9S
qPM15L+LuAyKGSccRAYbpNo5ooN8ARMcn25REMQzHsfvNSn6zDZw2wCFTeegBAc29g++QwDtXJAd
DyJygs+EJHSd6gcUUEKMseI2g3QzCAFwhc2NQPG3SOxauxuQCF8KJfH9cr8aFD7y7t4zvWuG+qpG
JP51M+ClWNUWbmm+Emi0qwZwADSLVZN2elzeYx7Qp1kY6LONDYvbSqjpivXA78LK50kE9qeDZcdD
gAAONInbuniuXKgekNa/7vKtHKBw0Rehi+w9ODGa5YBMXgAnxkUK2VkALV0DtDleAnnrMOv/yNcI
8eq9xhmSFvWsPubBmWgHyWSQFJMiTyvZDP4VMlaeofa9fDCg2lqcRr7BMhEVNWDrxjuAtrI8oZvT
nRw6DK8igONpHDB+s1YdvQWIV5W7qPHsbgwakXJqyFVlVpvaYe3v1sIV9pyqNffJNooZmGXXK6Dx
eX+hqV2vllrOiLXNEXM21Wpfo1Lg1K/L8DT2UgAMHkxQZOC29HMELSgI9ECCammwe10AElT6rgBO
WqOwoumA2nk759nSj11KzaDmZIFS+cAJqYZUl2R7Bl8Leyr4omKeMWOFoKQGFHnd4u+5MYlcH36y
QDCyK+zS7xY2q7uSO6z2BIIMltpzsjMLoRjBlk050GNdLxfFQmBVMCSKL7A0YOLXiEJ8Zn4R226r
ke2Y8aXPk3ydpTwLLJFLr8Xgj3lnxFlQwIZra8v5dewjXEjNSF4KosvPfBbDO16Z6sE0vbpF/kIP
mNG3vt9V1JYvmOgRP1bZqgDw2qPKhJNwueORxXfZojI8YJFRc+pbQV+ROW4u+VbzNc3RiJon1VKX
fVbGod9h5Iv2tWn9Y6S3+KEPJSQiLoyghqu7M1wHRGB9HzvBkQ1auOF+yUP1aqQuv04VXr0dlZO+
Vm3bgBlQBX9eEF2XCGvDFRtotb51ejZPIPvaKIn6ib+NVT32ySCCJgvDibOUt/VE0jEcw8/AVOEj
pCvd88JqKCHXWLwA8IwgLIxbyKcjF5MvBchwwLXh0gDM7ln3iAoXujPeQh9WjMXQJTnEISYzse3i
fVVKyE751GKb4ytiiIoSTP2uJJG8CEtwepAObVBxIsbygAV4WSDtKqcHiH5GqHIK0p62pkGSlPY5
ThGE6hYu6VoX3HpYDzt47WTzDEMVZiFCdH0G9IR+JwRQWcZZ3B228QwQhBCAQcexoGPVYvNYIKPr
ABoOtazvAshj7yKokkDoKCjI0q0P3X2lZfyMt5QlGlEhoHHlwHc5cmAfQXWXGQWhtWMx6+7bsKp3
22A4Twa+ji8QAWhIx3AMfXOE8lcc5mfRz9AHZWKgoWAplV2g0nGB+Qa4zwCIIZDduiW4yec4hR7H
H4NhvrQF95BKylpBWbX0OBYWqId11gTbcgM60D23UJVt6UZbkKT5oqLhQCIVfatms7C0sIwNOxIG
8FSBAqyvoSWyd1ihhyfpVwa4JF+E3EH4R19ctw0fY7FNbdaVFkd6RSCHTGfo0bZ0aMuNJYWcfHEM
8wDcDiqDm5uu70h5pxFHXO4oV/GlBgNcXpgWavJLD/y0gCAgxN016a6CgnisgzeXT2ue+iKHLbtH
bN7e9AYOOAdEZ09jGLQyUM9wtkCoFtAUF860ZCOQbhAZOugglnYErc25BroBz4LBXwkZK5N1kvZq
MoCAJJTelwoUZTpEMr/GlTS9noGE6wCS0GdbTx0UyEtz2moAfHjO8fbAS48naNNb/xVuMBx60Ea7
GzqDR4foCic1mCwoxqDvGsckZlR86J7zx/WMMVWUIIzJDaSBuMuK6Ye3S3mPat+hTKu+RkYEUe5G
di7c4xddgBjp7muvi+myQNhvhYZ1PHYKZKY1Ce+3Uxch9CYQoPlhNoh3MX7yN4i2b6wrc0TzE+aT
DePXd+xG7Q3y4o3bAVMFUdEgFaVKEfUoyCEvPNihxsr8jRRejInlCKi50ty3INz4Un4lkD3ijT4r
fFK5rtAsY1eExCov/Qv8ffwLjt8BmGnELwpgJN/Q3xpe8ahYqxTofPsNxLECkm82wZOC8K2AMlsA
po3AiqjEeHg/Ug7c8NVZNt9RESw3+ZpHd0QY9hl7yMNkXm1PDDfSu+JBTtOZ8Gq/6vYiArc5pFLP
OWR87Tx9bNUCpwUbjWAAeEFent+06L6io33UOrRHJMg27dW4LOIbA0P3Y2tyZCyE5bgAgG0bKLxs
XULcn8xwA9HjttJlhAsoly8+HPgbni7VPQ/DcsWxBQvNmkQWgslMz0MwE6SjNuIWZgE9phA60xUC
Dchz0iCeaAZ5EcvWuDW4CSD8X01Qv8GWkt/oRX9duqnM+ilfs7IOIQ3rDPgpDAbjlto5EMvJl5Q/
8i0+R9541kK5ltN6P5SoDss6vBJhl/tpZwFyQrQfyfcxmuNTX3IgrasIiynNtTKHEUzklaUhMPB8
fGrWmH6XTaTagyC4zHYqMtBnhBGGhIRaMf+Q6AOC8t4KGKwoXDYPgNSLfG9R/eWRpFrkJitXW+Pu
jC1E/JDNTLhoFnj44NSpG4hE7Rrok10o/QpJO66oLux7DEItxUOf4LE3tQQaIrmhRCjBAz78MTV5
rnFOt8VLhbafLQ0sXW/hITJRRuCz25WVLzpopEQYXzVr5y+rsQq+59UEnqJiFNHyzSRJOrBmfj1n
UYDDsFXwWgRc8xR1xfXb6mKcAirq4BtBl0j4iHo0Sg/FAq0MHlSbe3Lgt/EwhmrVHD3MbSrBJeDy
tKlrX1x7sMkPBF4YuW8daMqkghFtSm3cj8eZR+Kjy7EGrzRPpWrabBqhLY7nkO/ZQsuvbo1kwoIN
E9uEKLyk6YyGJAqCS/gBsfyj72yrwYUF7z4shm+Epf3M+hQ4ZATLMujZYpbdnlaBT+D+gGNxG/DN
hiK6hbK2wPHAyqyLFwLu2yPAdIVJAhqvOvG1pPf1EASQj/ZyD4Sz3QmVUzxyl/wOLDNoZmHltkcX
4Ds8dOFXXInxD2Dz9W4CF4c7TAt1J+w0XdXlChLL16142EJf6R10MuVjgKag68g6vH64KZ4hKsJx
Bd4VsfnS1P5rTqX5Ami2JFm1sdVnkHhCyAyVpP0BcYZ9p+XScyDGpuxSHefEpB22mx+xNMuUbkFZ
fqGDh6pYm4heOwNSrIIFo07hAllt0lSuL7PQevejCsSaDdvYPTqwDcDce8QeZaBJBfAb5EthqJzn
NTpY2JzAkDWrv6S4EDH0tnByOo8nLWnKUoNl93GJx1g/tjdAx2yXNVC0kCOb2mlXhLx6HJoxeNAe
jtJNQAAE88gm0YY1iZ2LpEu1qmNU7IzWEagoeHDZtDk0m6sHXoKLmKsvOl+QaRXnHpMgHpTtmBXT
0sKOHYKSToqNl6ALkcdpsoB6vLSC6qcQ1Rz7ATIMvrPNQE6QJJfLDh4tZdKCmfYrtHXKXIKlLD8b
UUxlAk8xpqIeIdcdqHXQzbDuRfqZ2Lj94gyRH1FX6IPzfh2OFpTcS4/NGNo69MC91VQXZI81lt06
34DWiIO+hWKiIOEJQk2MhwrQyIRXWcoY6oic4nCgIcQ8VOvxfpIOypK5w2WYTNWGAdtCVJMaOpG7
SMDccGol6OW9nyj5At19nEBM/9lD2CsSyAVLmB5DkfNk6YK6ODBeQEsxQeKhZ5hmoUmFIPCygmbn
EiFquOCgbGmOc82mOxMXqCOEQAh+XQrVULKsQ31RRZQcnSzYkAa6/uDCkCmJRQWWXE3sntf9KZQb
SdyoYU6ECXEtm6dy4x3stCHfQY5y0YMHuKh0MGcRssYSF/FbgxvgtgpyufN8HlLRUoK9AePHpGEb
TbyYG0g5NiwWW1VnpW0h118c2YNgqS76MezvHZ27u85POptDTI0x5O5Tjm/jaXul+7DaBZBgwksE
w6lfa34bK2b2CFA6WDzYYGp0u8I07q7nE3kmkKsgsInU4J4n87XPFxiNqog/LFzKHSQVfs/69VaU
weqyiFl+gLJFHXOBWhnMJ1Gx4IRSJFP5WJ3CsEG01FTJbUcmOB5LqdXltkwO9thc5RCry/5TGnGB
HjvzY/Blc1cssADOS3+WTy7yUpRR/IJCxOJD4gGaCrxAdmpBEc3UkhG+4LxkO3zFJrjbeCxEuoK4
wsRbmuFLBxXOIYL5FcwaKLUvcVcGpzbvIaMHxXMQvFyeBjBIrznk6hCREx/8WKzozWvcYA3CAFCB
Yu1zCTH7VDdO4iSFTWSuoJcEUDy0HwFsP1c+LDFZLqXCA6xeQ4JpYPCN20MlCEsrLAtIUqay3ody
tMiqdQt2HAJzWWqrUOdYMzEpZM35mTnIoWJIOkErbCId/PEZZiRzieoDHDszfrRvyLnZFigxq5xk
6xrgolhItLED67AmQKobw5ofaUMbCOptbJO4D/nrDI3z58CqKAfNrRqfSSPVUS1qVQfYNUyRxn2J
IRrlkPxTwsiYVUByTsYZd+PrdRMpJLMYTC1CU97hIp51QqGxRIM31YfZxvEDncnSwWNNcCSi4cBl
BYhfD+bTwHNddcg6v6iqHMt53fZLBPVcRK7sNAyHdl4wPc0S0PsefMv8PvtNzhe/gn7/r5HP6+p9
0kb/mH+GPn+Dlv5/hY/iusKR9C8x0rQs3+a5MsXbVP4WJv3HJ/8VKpX0FwrIE1iojKF6gDzq71Cp
JL9EjCnFBaEhCdn5I3+DSiP6S0iikChFFDxR/IzX/h0qFb8IKoGUchriUwGj/t9ApfAX/QyWwiNP
Ab1GMlLwr/zMQpG8Xhr8f93jKVdG+zVEm68zdQQ2XvUbXHMDrIa7qQnh019QhYoDUYBpyOgKwCmZ
+UxTp3h01TtosLTVyByy8E5cMSHaRwwIwRcW5uURefcAX7q+PE0dtFfQS6J9B/HjaidiPDKwZpYf
SyzhEFC+lWU2l3F5yFfePm8FRJlpjkiaUxH2iI0oAUynocs94A+NjNBpO2/8HuPKAepNzKQRGPed
RazSCQ6wPoWtgkR7ry28pvl6RrZE6wM8UyI33lTaYxq27UYec1a1LzFCTh91pPuMk6j+Psrz9NmO
HTwaAWwZhVbsFQ5rAQ+Cnd5chIQMFTZHVkcAOCAFh1SrDhtY3nFgghY17e2wNfWuD/Dq9NF6KghC
iEIknaVVPEX7kLRFSm01ZJvm4XcJoXcHUNLmIDNk1VyNJW++O4hx1+R/sXdmy5EqXZZ+lX4BysAB
By47ICKISRGapbzBlEol8wzO8PT1xamqturfrM2679vO3clJUoD73muv9e08Lrw/ca3Fr0Jm5Cmz
eymJmKwJI4iFqoLB1qetZ+b3VEOKZSGLxTHjA/DHnHzgIDN1muvubUkrnBqOmFPOyZ6Dr8gqvfbX
ua22iYVKGhABcS6IRdlXWlnljy4i3dt3+FmwZlSqh9oPJ/68erhiGrvXcHKUK+W3pwZWGsrqXulo
JhKLIGRxGdzJO85e1XwmfdQTox2LRd/IOSVuaDrEbuAkJB9lUVox+opIQuQZjQrVrEgqdRPJNYLa
FDyL3bECuo4674SNmdxSgYngD44r4n0m9smQlsPDisqhielaots1mMZQQlxUsILH+nWwTHHL08w6
R3LsX5Iqqb9i3UwQv4aq9U5DzKPok41rUPPs5bP3ktoIbBp34AFZ1/wyRgAa9wYfkD2Uqu7ZcEzv
ZlkGafO1mbxzltf9rUSGaJE+SYURana7R5cJ/VtvaSU1cKlrP5AB2ATjou19kKEvf8tWsvlwxk20
qYU3vbCfg1IkHkp3htiSJUs4CeqGjdKS6jTgzaQBIpemDXOLVjdNbx5Wmyd7qNeDaVT39zZvQ2IK
mvKtBhltozOUCdrYZg1HRDP+O+bluv/RiO7Q6oqiDXVajm6LvdaFwpHKW6HZWrlByp7197hd9A/J
I7fgkarXvReBu6XNrPmqzYVul0iITsiPLJDBEMGNw5VE8oYcC6gBsX5O8byFj+WbJfukauW5qa/n
WffbhhGPHd6w5s+Z4HjQjsmMcbefXuZpbM6Ja0ZhblviWKEmVhs7HvhlzJfblhHD+4oilQRxP1hb
in6gBPNQHx19hexhEibwsb5WO9g1st/MbhQuS7Ln6163NUY1X9ERbpD0u/3YdgjvwoneSByV9H0m
5kEYJtLXjLEXG5YiNi0GlrINkrVieGOtqW745TSX9VZEOU21SNr0JyOn+UoWJTnpuZHH23YwRbHR
LDFhUfQMY9cKs6NhIiP8WZoZdQk+RI1WNCXiTwtjE0SmQVl2hDVpiVH75sBAY2Skybh6M45yfGiJ
0S+bpYK5MpR9/9HrToRuUf1hXXQ2omVwTqsCZ1/i5Qlh0lGz4Yx47as+iOyCNw5fj5fM6t2K4u5s
RknyaSgnY6Rhl+t2JE7T88BGruaX+E9TjOar803wtAjjcvjW29RC+KlUfeQqsVnCnBXtH0vDGU9U
dEQ2qQjWXzAvkpX37Hixg97I2NOk9SORGQsTqLvh+5ROOHpF4mKYig0zyGFz/ICZqAd/ovuoV2Ik
saXKsCu79hjJtLqW/KR0GjJ7TQEgg+ncC1SCJMTxL+jK8RaG5XrvwzKGPdj9SGe3yGsmBT/wBwud
W+9ItEyLe9SHms3OGHIIXK4zh5NXVGAPeN36NU2JMk9t+5nSn1ibxnPdx6HpxBukJQRX2ebirCe1
ePVYKPrh1Jl7dLMixuLtDBqzDiyj12Zwqyubtp1XVo7m/LjB5bW+06vC3C2NkZdBn6oLrYlcfWu2
4jePBUtlMNeO8Vcnz+ue+AoTk4GIzTQgcRf3c5hdveaCYvbBe2uXYWQJm4NhsuULZ1N3VqVHICiq
xc5EHQ3Q8RLbn7VuXTeFlmqJD7TH2GltnZ7xITvvS4b6iC+5vOaZpzPJwpfmQVO5CdeCfrwaxi3j
RPINOEhvY6zj/PTMJjCW8bPRHfNlaJR1ywGvMz/MzJD0iP7S6rX2I7J6ZlIXC4wzZm0eMj1zND9J
reil1GPn5tTpS13r2g15GKvgAtKa8j/Lb1omCO9aTc3O7IVM74b7bk22qV5Vy2bgx5YQks8sGs3C
ZSLJUMVsvlIXdRqnUXx3uODPwWgxhcTHnMMQUzqoYlq/C7JhgYZJvPMJOCRXwFf9Gfees20mmf5K
h+4TH8u6n0dv3kcAiQE+lelXNAKWqN0pf3Kdqdprrb2GtkqqXatNrvRdV9xZJi0yxpiYlS/6XnQX
xy7LX2zZXosNM+LZ3eoMfAqCrrp1KGKYG35vutZhTNLhpV2nOqy0Lrl4uQ5osmesSeOUkfGqSY/r
vcWojAPIr0WpXmyulkdLK5hk9thOwbHgmt7W+tR/QaacLi5kwGzLiZAcVB0lD8RHxLNOcvxmjCjt
zHNt56zHSj4jwi2tX1i5sUfLEfvMnd2HZUWbOFV9RObC05PiIjOn+GoWL/oclzx/Ilbq/e3agvgO
z0BeMylsbHNrtDnJGmPpYG4gFFcFCBQLSdE2+Yg3eFUi3NL0fHSc9fJOs8VUM1+aW86cZdhYvcOK
E7M3zC+pKJqDIYuTN4ajSUd2xK21h9nukpMVZ+xLt7El782EyagPNXqZDqSpelqoJZPvSuONZNKn
npyYHepDXhrXCUQJsxG7H9CWEYlDRk7xXpbF8Bkvef3InIStByImdo7fvj2RxeRdXeMyOzuLuZw7
2ZIg10xtfKSAZfAJeyf5wOtP+L+YFENRK0/MFz2b23dTZM3N6zNcy7JbH1wENoZgtmXNgd12fKId
AgzCQslUwiKDsRlI0D1oKqqOXlPp+271ZuV306Btnd6R37T2A3PCzlq+BuZ8i9+Xlba1lkb9Jo2b
YcM1ewIHeeKF2bhOjyofoAD88122loMT3WrVp6ecFzMb0EkIfLzzcjL9bNOqubnk2DdJW74SjHgq
kjIN5iLuz16ZWLyzkcUDaCkNngDhS19bmgFDq+CDZxer994YHTdIhEuUdfSWgMvhCEZwGcL22WPl
35NX1+gdpWwuNC/FuY+X4kNzI+R4Wfbud76syX7NNRvxVDoEhph1EGlglfovN1305VjPplrC3GNw
yS5fQUSMxOISDtCJvqMi7vZRpUuuK22iuIwbp6k3onO9h4rBWGhwc/1oRi9/WHjYwS3P0A2RanW3
CyTAOOB1ymTnh6i99FV5GLu1usg+Vg0bhu6VkYm7HJVFuIl6M3IveYLdVzxUalxva2oOP+Y/l28H
uGDDD76mhoijpyVZ+t8z8umFqFXzwkz0ZLRxLMEyKPmFZbKdt5PlJub2vuTH84VcUFFWQtlu7kyB
PsUxYWrSYnzOBSGNjV5ZeR6OY7YeZrK+HBrQATP0dGF/AH9i4jq2A7lwdn7D+tD15tvS2iGcEIsu
9djViAtT+94R3vvTt7YXYvE33pShLyvJjTlGvSDvvTOmmdlWWQHV1zxrZX9v1SL5OOl8yju2z2/s
hXk7XF0L3RST/hlcSompXjK9I4YKeoaWIA1lN5GOn3UQRgMj561hJ9Shy12aAA/RNIHZlGvrZ5G9
4hBw4HVUskYjLbO7tjhTywUiMuobS2PXEFvXvboxx2xv630WunaF1XsiGfEU82SGE8az3269lr/u
XfbAv2CWRYCcrD2z53a8lYXRvbNpbiHBY+Ixb7nwfduMGI8avc2vKOYLE9HvU68vzbn2YrgaqZkg
JdUFiV1GOh2YhiGNr6Iu+RZyPCsW70OWPY5e+bcbTGnyupT7qSuYSUOjYn4KCcvvVts+xQloBQwW
mv6S2ZH3NItsZfK/CstHZ5f5KWuBkGxqIujHnrmOCAhdo9qC6CAiObS6r+wq1WhNE2bkhWAPQ9gN
PR8NZbxeestJ4ZQ/DtxIX2kuZ+lXadRHm5lAfL+pDOTPICEXr+6plXm3TkNG2AEcgdp0GdtWUdfl
FrAR+pRgYNXlJA2ZpuJ3nWeSk5SRZbN1xqRz/ULm6YE1af3PHOf1Je5yThININBjazj6a2nfewq4
BEWQudzivu4a3RWQknku5RCFQldVqHKnJ1S4JO0uBjT/Rk5E6Psyk4R7WhX9GjqXtbV3r9Sl8qxW
HHDsr/G7M84M25UzMUP6/2LW/5XZz77vI/o/e/3+Z/Un6b7+x637+vPT/+9K1j9/8n+JWI6EgGd7
NgY917rz1P/T7yf/zZG4/aThUb7wm7Bu/5ffz/s3A0OcA0fQMVwHH+9/SVji30hnkuzjr+OiwGv9
/2D2+xd/+j+eO4dE/N08iPHP/tddQJLTQxks0dp1Yzz1zwn+npfV0aomsGtPXi0H/l6gGcSsKn2u
d7DDs21BTRT8tx/bf5oQ/7vp8A6a+BcpjS+Ds8fDbWXi4HP/dfWzbivJjNAT25oW4y13l5FUpBcd
VFyKlzFPvTPLGTcrBtoyIthLvRu6UK2Ar8x2yP9Kd6hE9b7Ok/IXR6kOGI6rAfZESuODpeCmD0t0
WAklBcCmx4ckSxNiZq2dby0CUI9J3zG4YtvhwSWT52uttpKJjotoq3X5FJi2s2zhFVHkk/T6MATz
pt0g7WqbuYt3kkAy7pAyYKwZv3/ZgJIzDoCp5q9aq4Q/ZtYD8SAtBBVvF5u1H8wv3daLi43zCJ29
LUaW01BOzZLzhITtbxOI1x8j7+wXj4dgD89VHYd86m8ppKJskyV5yrxrqn8DLe8Po1TdNbEG46jX
BscjbNOd9KzhFksTBb4S6A+ZeSzqJiQTQI9MqfUKYq9oCYACObcyQ34YYwSECunuNZk8bTcSpzlg
/oo2qzIFalqs7fgt+n5mvBXUU9KFvaV7Z/Sq6aBcmzzLQs2+xEvQWu14gh+ZEui0YhqG9n4+wv33
x7aim3MmexsN1sJuBDm82C3IMS+tzYAyNHmGlmp/MJaMtt1CrsWEiRs2vbnyrbW39V5JlFKbLnGZ
Zy/jNGvvVJlqxwSN49NijtXVIt22dUPaZu3Un7bM3K0s8+rRKtmvs2GL5niZmrI7prFpBThOduCF
L1bShm6lnVxUw108a2BQdefqIDcsHP+x4a86oXkQswyqCdTToHr7KhPDxqmMe2pvuXtttIBpeO73
5LR62d+Y5MtNkRBwwvVSBSBd09BkqB40QweYK8+HjzSLBwZ0AxoiGW9/qTTtt7NS+biqWh4oJRWr
I3ieUh6rnXVHwDZmzzx97OWfmNjQnoxt/L6C2gFTZ6jlElvoPQXi26MOmuE2lmq+6o224nZUczCt
jI1Iy14BOQLIKcd13yDqPhaFLfdFYa2PFtXItl01ShyTRlYRerrlyJ5XQFzx1hSpvUVmkQdYupZv
Jy1YqUoXvmJKFtZsYHkrKtPk06Q/rYocfCvXv0lwaWtMXvmCq5c5Mnm3gL+D/adJK0OFtfU8J7N1
qO3B3VdVLLZmtXisNaav83GTeVuwc64/zxFouthMudxJoOVYgWb2ftdMwuHW2rvRtBXRfOAQD4T1
ZKA1M7ybqlxKyv3CPC6JQ09jzvIKXtN8UjMRgKp/mJsVYU7V9sWtrWV/HxcFqHnGJXaTq8chg0iG
F3Us/SKZkNH0ajwpw0y/l7pL/pYxdlSvIMFjsPeVwdykXxmttx8xp34I5kgeO6WaS8XA9LBWyt5p
bKW79nzZfgtk5SmGP/QlGjc9ymyww2Eax+8Oe/ITJ7OLI6fufol2zIjSZhFhXYn/p0EoQtSDhpEf
XAvBgof/DioZx2VvYyOYAoBlhOX7hulflDAXtHsMxhTk+oRzuYuzy0hKF4Cdlu2ymPBgQhlOe8Le
Yd8A98KkuNVNVhSMyhw2hjnJQKXRm0m47GoBPV59YXugIuGr8Tl7hJ3sT9i/4yMlIk2G0PvurW+b
1c+NKL7KAWMal5+6RCZ8K860ZY+hsjpOS5l8glBUynfjjvc6UbS3s+nlbDidqthn9DKb56TJ7aND
0M3amo0Hi4z44KGpqnY7ISofXRZNflipN4RrVsMUVay1BO/iyD2mAIyHnus1f9Oa/hmrczf8dXr3
bihch48SCHfYyPpaJdo7NW+PrqAb4KSBC7tERFYMvIZHAyrxuq74zz8hFEhvI5O4/mDJXQFMdOEf
0CfnEE3AVrCAV4dERFMR/AcumwRfcQNtrIx9GU04rGS2KO/clOxT+ZGIhuOTkZXWM1vVzHmHK6v5
6nkVvqJIVG91kWgXCNlVsolqLuit0fGvlR6Onwa2psYlFVlvsVIfeelpJ+TkOTrpFtYcCfFJ+vaA
be0/yNusNTaPBM6x4P6D32btM3H0dJF/jUXYT1yFvXuY0DOzx6Hv0UgdI30eCXY9JwZ++gDIi7Af
UMvav3EJ5gpbkyPfq3Y2vyEiLYeBwOl+SZU8yUW5P17pGNYmEnoWapgYz1FmQaXX2ql9RmCTl2rm
p8rePmevjNZC0NBa+ZRHsv0sLdk+WZzWz0vZtiEUfoUZPyboBYHElRu4NfPFXCMztOw0pu2ndvln
U9KgJuetT8AhXntWnGZHlT9pnnIJANB1WhCjt3qOFumj27X6O9b19HOys5ERWJOuPa7beDC3aT3a
vyTMjeqaIX3V2yGt6IT7wtW3haF1eG7wtD8yKag5brX4MZns6aPoGuPV1CbzuR6M8shshxSTOdfX
CODdayU9uGZGj4tSKv4Kaq0pA9GA+7MARwmOWgwnw7GI4nuuBk1DYMVnz6FfTWsNhwEHNXwK7Y7D
idRrNxtVFuS4nLH5Vvn8sOSlGLYrVCVzs97zsn5cMtHJjGkMaJEPUV/PvxNHm4K6W5L3WJQ03GZc
AihKDL8qLdNX/IB92OuhKIFzaQxe4BLM63UcSDx0rdezZgzKFrWYu59n6MccqvjAej8nKDCf8Ntr
CIzFNIrQ6cFTHfs6S46UM+DwBdiKF8oG+QIOmSGF23C/773MMW55W6y4l/CY5gzwkKA7s3viT+3s
bEn33XhvQkubYWKhO6cp7pdtUmOmC6q+6z+aSBKYyOwFIJtgVSu7xLiOTODEra1tanq6fVSv8VWt
i70bLJ5Ri/7sLIFeb9IYxyTqWmP9JPph7qoPUvBf7PTcZGZ+FM5HpyZT+OS1cYKTDPhNfVnvBuy+
hJTnRb1rSIG3osMabeZRkQeFJd2HO7xh3S9k/NnXk3t7VmxB0Mu9Yk8Tb4UZ0gbdOTB8Elnsl4Qw
nPguAJuNMdI+zpFuLLd+1kUNBXG1gQiVbEeyEw3mKYmNU5p7+Ysao2QjwCXsSSgWB/C92U0liQmG
oamXHyVKOCpxPWXv7uBFQaXZwLi8rHdMP8MM2fgT2KByW5cuWMO56vUsQtqB0fYfEHuy3th202aC
zh2VuJfmCVNp3TU7yaznXAGrecgmp0Ucg3Axo7aLo4qVFmQTnqfQi6K2CPF0V2dXuGODXRGbCFF7
/84RDJWpjN9jH5s3axI9dXW/6M+cNgnx+mQcG8yZbGvthmhbqkgd89g7d6RsTOiYW4qeZh9jhjtP
tg00aywwD0/R0O9hemkME3CnmpoHUfA+7VtWUfyMCJfXnFOR2x87F+RK6841W6IlyC29ujhFOmx6
TelvDfjFGxdce0IYtk44caFLWGLcMafnmZjr6C8e1mKLOOJcZ0wtFNDOCPZscgxO0UZ70+TKGbLM
UTT7/0iTeVP2W6ew26d1kriU5kGYDx2zYD9lHv1lM+J+XDjF9yJmPlMSDr97TQt/LPqfDqnTB3TV
Bo5tNNyccUTRuTJONaaHqKMoSCfzZPIJbbMldyBe6TVrIhxrK7loNkXTominkXOB+J68GWP30Ao5
7OCf9PuiFj1EVpqbc2fH+UniHOcgEcUY1vQYkHUTcdCxnz0CPmHCWFSnoi5epSh/cItdB+XCHzaS
HFJxruPFrKaDlrrcTAyragc1RRrDei3atvxWSzdea6ov3KFRfE7YjxGS1p2OjvE7Zy/iMAwWhrKc
dPC8hCbyCr3UOgXoguXO4EKKmWYt+CVBcYdEmBY/Eji7ksOc2sdkkcBZ41O+pvISO7FxqlyIggxV
JiIOjd0EhaFgyc4lJq6WzQW9ml4aXqadVcW1L12M2GhvaUCANX+MUcMPURdbJ3cYrUfLKN2j0hs8
ijBKA0dz2T7B234alzvK3aw7nMCgm++Poe07C4+GNpMuqO05jKAd7sE6Hl1mbbAQA8NN9vBUeKYX
f6oQfqg60iNknszvRDafOmHrwSK5mzZrXY8HwymNXaZl5ia27K4D/Ywbm0FnCI45bHVqiNVSrk/C
kDmxzIpDtJacfwiHb0bU1AyNygWqJZTBUxK33oduN9YeNqzxDt/U8r02Lo7NvI6MSI34wrDa2tqT
p8JVZeIXgUDzXTpr80QFnB0wqqu3vIrqg1k12pOhRvspX9ucsxIuK8TjLjnfp+ywvFvsdhRt34Zh
0EIbDToZpq0/ZtLajHKH89xmJ7aY2cGiR7/1mbvvH9dJTvAp1V4gREAkWRQpkwnjt0aw6DCL0btg
WPae3ShDTIcO79eQ0APlVOa2N9k1YTsNY8XKIOdWB1JnumNadJF6+YQpJ6dOqLovpE8rKAG8+xYt
/oHRTQhWSDvi8yi3ZGEG1jYM/dHx8iebsIHt4ukVVvdQC8T/+TIC0V3ZVicG+Zkn07WadCNkocMz
rLtdrIGnKrswyo37tUSICUkW50DZvXex91GWTEpU+tUhbEBqJygTY214yuaxDL0BdxvXTHW28knw
HHf1wXPzk2sn5TGerfUku4S5hs0IuczdPcm5GkN3UoSRXqWsGCjivanGZ90k5O0ulfIF5r9ghXuU
83DU8qDbNFekmvNv5iw1pCCHOA2mYxlkI2ckaxLCBPdeYA+FvmdvRrSrcyc6zQUMSMh/fegZdPqb
qs2ccxqLaOPODqYXVx1YTo/T0zkYY3IyShGyNYmlbEZqvzZkR8+65ZivWEUazlw1eFs2B3Ax5sQj
4YBjHB4ha4/2bu3T5k2bvCJwTVqUVRIqL1evOUHvUs/AeW+5rYN/IrnErowtvJPjULY/FcOtC+FB
PBaY/yAXuaz6aNygJeO9Q2JqDiirkd+acx6IvFsueMNZl+MI/dvk+yMTN+a4mIB0fIya2x4ICbq3
majXLmIlArAPQh5x0WxJaOk7qQaM8pHOmVd/mMQ+nhRDDDqc2VseS9xnUBU12e0GROn9lFY1oQKd
Hz34HjhPE+xjDeTxBqDAuQTVEchGTszJIvesTNThlFznavyw4YP01OocPe951nNQDeZtSYtDOaS/
iTj+LDGhm43e1BTiop2LDa7iNuyNrt5xbWqsry2g7QtN35Ijmh7GXBl02VoacnOFMD1Dw+khMahg
0l1Wc3hl6Lo1L5RTbrltf+QkHrTK9va9w6xWM062i+ZNrbUjePIJG5k8xozX+9ByHTx3DEQeMEB8
jqYAG1prb2bq2dcSE8kX+9WbkF8nf0vZ4tBAHMyWbowSRXsmVnOpTXaCZ7PuO+TOzq1gP0Zmiw8O
8JiIYWu/mSbkeg3GXOAuxhu5QMjH0sVOzzYRami/a3J/qWHe6RhMFFfzxnOYLBIIwmdcyr+5wzad
JD2U+ewnU/nSAhNnpDj5aasAcXCB70oCqYgb+6JaPrTGtXh7tHybTvcZbgFS7pkmu98VVnrJItYO
ecZwu08ttibYuFvSm68ZsBzfYd4WGIVOvWigGDmGwPnak/Np09S3UlEg5RnWwzzDpnehuePHyqLA
riDG9kSEu7rusOGqo5WfsS6fmilNeR2rZ4iwG/Khx8jrvTDtxwfJkLML+nH0grE2ype4recPrxqO
2QqRqKDh2JTNHMq2mPes6RYVhq2lPhCTG3daLo2DZiQizHvym+2q4l9xbnQ+b+gXLf+L2RX+xF4A
fLbtHwed64UARX0wKH0PCcrQlrjsWZMFDTW5xp0+O25oMUqlNxmvcYncMuJafDONjI0z2TLGm1Rz
mW83LHCpBgW2t2FeJBwUM9qGCLfBKp9ZtAGSX1/nS03oCC1TyPaASWoMOm1Og8qb2RlfYgBhox4f
lB7vGxGlW0c4i7dpG5MRpD1bDzxnWzEuZ0Kw/RlE57ohIYnqdQC97G75s7h8cI4dBJ0iPnh9Cfg3
ne9mjfoQLu+zF2XPpaiTPXaUZg+5L3/TGEQGrd3dCMfwdaV6us3JHpF711j1yT1Pnaw0xFcL5k/R
PMGiU5uVOmFZHSx4utZWh7XJG7+dpk+7Btm6cIofZBpblwL3GGCrREMiLvKGfQHsvirCaTbds0Oo
lzgLG7OcADdkHhARxKtZJShUrf3HQeoCX7ewd1hm82PWx60R5Hc93NMdWIXMrHIh4ncWsuRnwrPV
sTKhA237NCNppkU91gKy5dme0Xf+q8sgIQ65ae9qKk0KqnwMSosbOV1JXG46p8Gi0Q0E6i4ERlV8
VnI5kQvT3kDrw+Nr7jtWes0wXjzbJo0L/ixnyxWj1jOLzeKTEzVGqCaDnIfD/Aq2ZMmSCDZKOA+O
KVPYaX0b8keY64p0YBGXKd5Sr7APxiDbv33SUDpGVn+eOhom/EX6o6js+Eogyty3SZftwThTALHp
2djG6cjNq5rSPutqCDqKPxO7LjtbUCnOBCTE81iK+IjjRrxw8FfXUZrJXsUtmXGcTe1esNClhdxU
skesaPHx0/w3XH3O6i/YAZDZWtxQfr2I5MuVnBektqb8VRjuZfSgizvLVOH5IaxlzNZP5Onmb93E
/gO70Yz+REVavlCGfGaeTcA67x7F2L9giFeBugteuBBC1hk2u5za+USslsfVRvjC9qhCvPbVFx56
J3QbK/OBxuhbVYNhiJEHA9wY600f1ewzR2Cf1+K4yGa5GHi1LAQ6ydS+ZCNgnWbNg5ub5CDb2dlj
jHhVS8KQV3TvqQEOqGN+uc9BQjysQ5yC2+zbX1bsEujVI2fam/ZotT6z4gTDqr4nRffCCibv4LI6
AhR5TXZ4PM0wXTnw5uy4COdvSvnPer1yCHIkKE6CmfSKIuPzYhQAy7Eb5XMwDkZ1lmt0G531JmPp
PSbYR8kCF82uHsR3lbg8jHZqXrALsgglu+80IAv9dUcxs4fP++UNhhvK5o5fsF0LqDhL4AAN4oAt
oyLDAyCMkFuX1lgcCS9Ur1lh2A/C4PGDlB8fx9nVQho70GFd8TiwsQS7o6HvnHY4GxTqvcsuDXNF
ldwqsfaHvK+0B7XMd7K09ZI0ZGyqvGS80gEESzSpghES4VJ1fPMYJQfDvOKf0s8MftfN3crB1rqY
pjjPPZQhxtpDNT8ZouPl7Cpyx9NkHEXkPYNnsk5JVT3rvEQb3Z52nXK87TwUL7guHhYwx34iG4v5
dZYamzUHGOKzfe/u1emGnaDC4SxEGrW2A54FQhZOzg642hwwPusdOZhlYj+fITmQDa9rXhdPk39q
20G1xB7sU1isfLx2f6h5DIPlvmqPljpvdmAxs8uAF/mGQ249LoN0L643FD6sChKv8lH2cBZGy/uS
GTkpKJXsxXH2lk3SAwzso0dddEoTouhtGqQlfuox+7BVjdDaEypuawcS6WPUqyRYGbA8d2TcfYHX
5MnU6+7U4nQMVCyTN5sNDSEOZ0qauSeCBDiSnL0TtEljbR0ow/ty8Dbx+Dgza7oQ4s6Od8fPVzlH
aeQXTkPZPXRoL6PNGxBX9tnAw5ltWqtkZwbx9BiKYTAb3QFISl1tLPyTe5ZrUA2mVAubzFm4Tkp8
6r5uWzqSo6z2Zlt6fIxuKd70NiF27YxgAd25qH6zunLg/QFVe+YvzY6Vu7wOLhJVoYldzfl2wbmf
Ob6mZu17hQOw5T4kpj+t6hA3FdFUj2DRB5vEtRf6ftYX8ii/zVWh/BmNPSHLk/RXzoUeb/JoFb/k
7KlvzJX0dYgGnmIolOf2euorO81Rb63xzR769Kq0mdd4yfkQmDFNyUMEcZQg9pBSZhYkhl4KQ/YH
FkOtHFedroj9O/brmBgJKxscdKoqtjH8w2S3cHPUorjGUAvhmRWzxyaSuJxWfiR3+6uFR+Z1LKbu
wDiKMq4aRbqjo7ZCcuLpupF1I/i9uPbA+U/qg6U230kJkHlYyOiMFgug2pSlFHorvgsKPgZuK4IV
S3+QRPpRd08KBwonRc1/AWDm/rLIOqGk1O0PVpbxLvHLen/RTNn/NrGJgK8UUb1rRmX/ySjIdyBo
5cGNYnlhyjo/4AkCyq2YCXdyGkgwFvbjKMmpYVuNeVBa8gO7MZEmMN+oY/4Es5xlYd5d6ao2lIrq
h5/OuKsIb/qOkaWhPndPcrYYQ7J5BUeeZWtYfLLiggt2fkZZS3Z4lsio4evzXa0thw2gcpny+mUK
Vomck8D5d/bOZMduZMuyv5KjGiUDJM2MDWqUt++8u95IrgnhcknGvu+/vtaV3nspeSglKIEEqoCa
xCQgUeQlzeycs/faVqA+4lRs+zUu0OrQEH75aOP2W9l0ZXcg7cUNCImkWbqBNzCKxo4iKodTpURJ
BI2bjW+MNkwUt9XAC6xn7yUPsZV4EL3xwkEOmw2/22PksG8A5Lz4DR29RcSZdtEN/bMsoUM2uLHW
iZxvgdSjRCozf4GhrVsQUTMtnTabV9X0voxIpcExh8XgmokgwrOush51Wa36KakJk/DmJ6DS2Mp0
gRs87gYMZhaKubQ+gOyk6nDnGh27GW4aYQTnroT963bOhzFow2kd514Fc7Cvr2JoQ+uRFthZJgGp
sDEszweGTfMmDCF9DPkQbdrRGJ+D1vpMIKxaJvg/bvK6zp7yiL2jSDxz4fp+dNdB3972BERmy9qv
iBpjioLgOJ4D/xjRlqTqwFb9EHZme3ZtBj5rxHy6X2a2GR0hEHEk0LhJV1qwJyugNcEsxvtxSqxd
pLp+i3GRAg0zIRPEPTBbRqcCTe1lp3YpPPA4o9QsEQQswBaYT2N3yZzqkPTItke+j/+bELihX0N2
eaAy45TSynrrFaW4ijGubrIpjbAI2x+YvwVHDiLxKeU0ucwqChpU8s5RlSy1fRyn64nZ31Uah+qd
a8xrEvsGGDliQlLVurukLOtjOVvRJuka8xwOdk/ELPsgquIBbSWnFiSj+RDch/3oIJytuJWYoSAs
JHlkNG3d8lSh9ToIMK+soMMZDoN3RKbu2sgoSm8+kRjmfpkmTApbpi/UgEzdxsNQkxjhYRYAiVrm
D3qW3Y1AkWvoeZXTzbuqxtbZQwuP/QUsqeKoiZuFZmAS3IGSv+824AGTpT8XX6rBsfLF4DBScQvR
fUqRDmxaIw12grQ6LDFNaW8tDgpHiKi7NJsgexEQZa0JIh/chUZW9sTv+2Gyq3iL8BIacc1cfaEz
i7JtxBwcN+9NGYfbECs/rA8rVPVC0qajucP8zlxJiRR2MYvOWQ+Jw0ixtsAjzGjQvCrvnls0s7fx
xP5YVi4++pDCoBbFERBDg0PIUWw2zMw5/1dTGJ1b8K60i+NGgNVnhW4L85ZZwyYaeH/x3TxaqUo+
zUYWPTR+7X5iAuefVGcdoi4WJYrPgGwfD+NVzlpopcsa3sF7g4HsDf7teqHy3OKtINbPTET5YfDJ
qIKccYmbGQkFObIXhK/0QKk87ErcaJu8BYRBJEN4eXbD4H8kJiEnC6oZpXkkfY5PO4b60huqgtNm
PENIqT/40L+dpVP0JopJQHbU8Sp+DWhWUiaQpLAVgxXv0OwQP1F01TsaQ89ROH8cRj9lG3fqR2HD
mY6QlgOmsOroPSES87t2IvGVVcjE81NzTqfWaKimzBR1ADXLSvtRT3j0mN95UwZKK/ecG4zpLman
dNjBQYHeQKcPhWejC7nJS+jb4HjiYKASbQ1gR2L5tcBJaEtsZre+Y+Jl4REvLLoYuhl3nkHQ2hwa
HrL30b4rpNmfUG6KQ8t6RDAazdmZTv+KQ/t4myotkUy2+j38KvGIIhyal4FqhWmPiZjDkP226S79
cegu1nVsD/SdzDrzGHhBXx/qZFVECjERvKl+HeUTjfY+IvDaGkjiRPp5MgkeXra5jcgnnyG0I8t3
4xWOKWJ+3OZLbEXEpRZB1WEnQc5QJ+m8toX14NLbX+LUAevOarpmvpudjNS+VX0+bxrClJBJzu41
dGrSvqNx/IhDg6CVxhs8gq+CoaZEmv1rM7KyM0Na/9425HjLANv5iEI4PxqTw1wtN/tDXBNAutQ6
BTdchN69nJgyQsB9j9xfXJKu6/kKO16yQUlTb9lK0bvAeb/p7OyMJzQ5jZy5djFo7JUcvKfqgiVp
4iriKOmN8WOFXud26EcsH2Yn46exmpkRGN6MuCm6UHTEfEXET77Mk6C/MJXdfRMm2zAbwoPKiHMl
PcI7YDi7LgPsJ4hmvV1eTPmeXka/nKMy44sA52uVCGcgZNDfrF0Xv6WH6ysgnP6KT0K8Mxxx9uqA
NLVyuA1r4HFuQBWX1I1ekSEL/2KM70LmhBFqqJ30XL4fH9HqFJd0XtMxv04KiBJ5newFx9m7HPHv
bqCIOvlTBpuF4klcla5f7Oj7vXq40KU5HbVmYOQZ6gCxjKGN6eluF8OPex9CFd80aeZvUdoTSda5
LFwtM+l9HucHq3A6TIIJmhCpxlVk2dVTSkoMTokA1H5mw1uuGVTDenCay5IOSanCVLcBjhXvbCNC
1oGxhKDsivyEpKUBMHaTbS5KzVw2lGZ6xzINU4KR/Lhm5yg2zCTNY2f3n8vaotfTaBCVESrrRcoo
8pp1S5FnKqYDegLiBnw9PlzMktd4WIadDwLkjMQyXc9RQEvKt/JzxeHiPLSTvdZhVj5PKTwyJM9j
fxwzIB2hD6QDAlHw1DcJeRYzRSkd6aBK+PLn6obxkv8uj9JpVUYFXYOwMFZJbidrBXd+HxP6u89C
176zIie6FnlDo3wO4db5g2hv6Q2Er2BWTPKWypzEFBqRyB0s5zg5jXwPm2BkPZsbuoajOnbz5NdL
gB4puq2IeYKS/msV+JI4B0u/0iTkDBFfWlHgo+4iivCMQqBTB699f2kFvTMDVFkLvzDb5zlw7Ce6
G9Ez+rT5ht6GWGs/MNZz7cefQ0Na54loxT1up/QhiINwzViA8j6HzCL80r1X5iV5squwgHpOeO41
43MsEV16aDEafSE0pb/P2V4ZzEzBTeVXCkBGmWa7rI3l2iCA+wASTWyqhr2G4jk3b9N0Gp5pszhX
jKzStVcQJsYrL5sbJgbyHr+xQQbPlNwnhfExbmpv49Tsn8QSHsicbxjnqPpGV6P1osgfW1M5o8DI
C9BFEgQkwiCSzIAO2fsmISGA9kx/BnDPAdAeunqV5m65mWsaGWXsD8vSt60vduwFRxQ6OK0JaIA0
MgVdeOtwOAB0NwaHrOA7HOoKlONIqU/pTLeAaZR9HoomOMe+XwBS4eyVB9E9uytnHkUtzfYrcN25
LrO0MDk2STo+OkM47wj6ZPBkpC0za461K87IyTs/Liea0UYQvu+lS8/NT+OBtgP9bfDszIWwniUb
1xQSwbkzv+Rl5Gy9kOld02ZktVNyLkmUYLti1ndPN6zdKRyhqPsuvffS7JoviGsmSFNa3c8EJ+z7
qUuB0k8gL+3IP5TJ4NDTYBLDp1rhMoKGS8a8S19hcnBWIsuLeC2ZYGfjNdTfu2y2WpRxYE86P/A2
qMk4c+oItwujm/sGUgkVM8BQEzk6VZVnDYqicvK+zIaj2Cnm/DEJeQaYlIDmpSjZC8Ar13XcoX4P
GiwrJEVQwiMUhIInPR659ZkFx7jqg6lp1w4x83Bp0pQ16N/RisUxhp5pE/aDspapV3xWVRGsRxWk
z2k7aUYoSIYfnZT5h0J9dQsjMSY8rumvCX+BNYQK9ZAmPa6KUMb53f+IXP7/JaqDEj6C7f9aCX94
AQ7wb//rJSv/978dXwAeRfUPYIdvf/4f/FtU73wOEq23JaVCN/ovPbz4S1xeXmTvyOLRzKCU/4ce
Xqi/iPhWSOEBqvg26Nx/KeKF/ZftOjRcsTvjrgft8CeSeOlcGNn/yaHF8S/RxaPfv3DUX1/OUa7B
5Fr/ntudtrqumVHq1bwiRoAlO6SVytYR9dclCcHF+qJwwSVr8GkvOpAna1r+1XEaGZcUWlcbJKbq
Gst6uILT6q5Sdp1delHcGG2A5Ko0tMXMjrnPKmjI3BwC0SwIH5hA9yBVTZtwescht9m6UKfWTWVe
jLp1dUNzKnmn66Bexy4Di4yp9XIgOhSeEZ3YfB4gMkWXdJA8rA/4+ZhOIDJ48fzaOboRfZcVieFI
iZtCYJ5nMss0NskwbbEPF+WAkmDQIr4vKjzcdGss7zR32oiRhY7tZ+3SZVmSI2k/tLlRnNsJmu6x
qvroeIlMPZWwLDaBVwTbKZSfZDzPyCscCFdGDhuzSOxkQLmBCKEIneCV+qRHziDtYxX35YoD9fxs
JH28BlcvdlaA1DNxwwnJv++ax0Y3AQteGjZAu7pvNKiMnlMtSe9FtLIojCE4qtgtP8pkxq4J/4AI
WgPCUFuhZsG9/LkgWP2dq6bynY7Qe5qytN+7YUIwrEmaFCwmMW3n1O9ayu6ofgVhExwEOYL2loZ0
YmL7btR+QCeEYy5Gq2AYmTtezaSE8ee61P8yEfq8S8eZnThKjfoIr6p8Mcoo4aAse39JGlKLITc1
V6DS+FuiktHashM14SAUYLt8FvYaZJO1mlMGn2gYCdlwbE52jDfss2N3GYUsv8LKrkX5lERyJK7V
r0r92IjBo/fQ29WM8BkA5zI1s4wKNPH0Tea4xN1nVXir7MxeWiUAN37uYrB5bHUxoT8Op9tABwiC
atoBkr/Svq35J750aBSstcL/uconBmJMk1syQDEPboLZxV6dc5V9KI1pk5EI+2UqHf5N5DCpdN1b
1HfIiOklw9+s7LPrNMGLb0JMXqjA4D+jZa/nLFKQpfzJdzYCoNQpYGIJ5yioH+qomS9kWBQFm26m
IgJrFZ0jmeovqqJ3MRKst57sC0tRFQD6Fmldtx3KkZmsPgTbHQddzzA/BcqYXmbOd4/k4nlqBXxZ
fAFZ6fFJ07SkCzVnDYNy4WG6FRGxRouyZ4+7yvocMliaSKpImJBFsRp7FHy+Qpe2sQ0S6m8JLae7
JXtO8xTMowOyLATQuIYNpu7hVcKgYhBxAUKrJrfXsVV5F9VAZ34mdwYfF9U37chs1oxIde5S75mB
OpAfpcG5pr5PyOX4ihtM7ierUK8SvtjOZM5zHiGBncaOLW5GOgvHWvtyaXnl+ERgnH7BfcTw26FU
KEme39Y2RQsmmNaH8evb92nZZNzrDOEKDgNIKh5mivo0xlS9+j7HbahnEiRDQ98DXu1QsSC8ru3C
SkhZJGvWd6PwYzTHA7ROmk5OFUzXc6kH4pEa49ASrXnLxAs3uoZQMiykNckP34LgWlcw2s1mszil
/EiYIgpm0kFMGReaNDNiCyaO9D8k+QU9kqMSoFjIUaIzQo44RJ7omKgPntR0S/IOZAES4IoyN+ii
dUka/DJCLt5DZAR9vextpfa4PogRFDjfVx7KpmjVunZwIoNw3E0O2rWwzkz0l6UX/COHrjZM2m8w
8RoU42lrvqhS+o+O6BiakUl7Lub0bsrzYalHAs4YFOQbEnGg2Y6qKx9gavvHrExxCkgZvRZ2KA+d
mjHg9J25FXJMkZyIaK2IvsOhUiTEWxtqRd4UyN2qGlZ86vW6uKzpOeq+FTFDxsFBEfSM2zjFCcJk
YasGWF4Jrb5rg3XvKjMd68YHKb4KVdCvmJU0Z8U6f1vpHhVoXTBY67uk2nImlbdOJ5MHqzHCz5ab
03OBI96vOxBHx5lKdAdVKdqhhwHyI7VxKP1Q7RBsEvGbjs2IfmPI4iutsiFZ4wwA62Og2IqTLDpn
0A33w9je0XpD1sNqiQfWh8z7zL4NeqZOaGEoNTl3s1k2C2THA8Wjb2bUM2Q9cRJsxyc0HeEXku/1
mTIieLDLkfO8YQ7+RxxqwEmbmtG/tuEHoSd610VxvYI2jng6wudB4BJZrn5OSlTuuNKCRT24d9ko
3FNazw6is3k49bUhr52KGm6B7yk4aE0DCyM/3ng7ijY6nMW+NS7hi8pq241rxOlZuU22hicGAfP7
EEHMoS8IHoD5tHBhidEiRX4Zi3E8hTh7lnoKEKOanjzNXtY/242OEZaaQMudTG17P4PtrSOPHJAo
IODesmR+qOi8Xc+eQxcA/oj9WfTFBWLH8ps0mKxxjAKnqDqveQ1m6nprzu1NP1TGYfbm7nPmsSQj
lOnvscwwbCS1LtkKV3sH6vPkhcM/ncnct/WNTkKTVENUzBsqObG8aIz2XScJbGpKtzu6g2Ud+8wc
Vr5hdlsEfdGWfjUrHYl/0T6ydHIC6j6Smxg6W2aS8aFxvIqn2VaPcJdRLrKdMFub0CCNRXMeVD1v
sLS7D03sI23uB7Gb0SquPLyaR2RU16GJdrDpDXr5MwF1Czd23JPPvvrxf+SA/l/C2f4vzKW4nFp/
dUD/j6Z5yb4/kn/7A99O5L7zl2kJm6aNIIXB/Xq4/uZQ9fy/8K3ydzs45+S3Y/c/MWvuXyDUFFAQ
hz9MsCPn5X94VC8ENhuDqgd7jVfHJf7oD0yqztfkh/88kXvSN03ssxbCDVIWudabVJsidAczNBqx
C0JAJQtzNED0dFYg4q0JmYzdgSX51uPrhICG1RaWuJ5a5khtjJI6bN2+WdSEGtaAwlpg1cAVQR5m
qivQWHRBhLtSYs2ETbO2+QYvASqI1gz6bAep0g5eAtPGpfT7aA+hax2rvLmVUW7f+cx9rzXyRsY/
Rn4abT/aN5ynrjpb3nuybJY8wWlrQn9YFdg8rlDibxqvXMG/jNfKEQc3y5Yg4brVXA+cmyfmhval
ZTDXXrFxkXisZNLhh1PIn4vKvwo42173RqO3cg4/wNnkEG6n3irGfIBFqfE3hRKfaHWo5dA3r/g0
vG1SRqRVNoqSZQymPU6B9m72/eGQRGb4ya+cHpu91Rxyq31xR8Pbma5Zb+KuBK3uc00vgkbVu9Z1
W42f5g7pJtxsGnixwSoKdiiePzIp2xtarNoseDdW4sj86iRpNrdTd8iktY1CExeTWxmvEjbMJhjF
pzQtt43EynoJYoZrViztQRCEgZwDycq8VglmACivhHdY8bs0VOO6dd33Tmye4triYOaugEXWy6gb
q7WvIcp4nQFCYoDwYFcWpIRiwpIkt3g5GQuk7W1Sl0gF55GVXOIq3hFc8BFeN4rs2jHvwF7aN1On
8H1QXXwgghsHXeH0+tUOHJTF6BtvASPR8rAG+VrXnbFNu8q7yTLtHjEVTl9qvyVuXEbwwYg/nI94
AIZTHSY3plVGX2Q9IOCdStji2tALMMo0NKK0/VQmsPVob5ytyj8kWBWWFgkhmISNWtzQTgfAlXq3
CTTj1eDMZy8s7hLX3Bp6cG85RQ971acRYaatQ5c3gUSOl7FaRWqi1orHjWekHzLR9VcQUvaGDaxv
0dtNcnbdDhsrXoHjaHqM1h2cFnE5oPgjJ7aQ+XRsE/fGMqQ6t7pprJPrwqlAHpVbFUWBEXGCJBij
27QZ3XliYAeNXNlPHSzFPTe7SkvJdxc7Hb03xEgZBcYMw20LRc7hhgEXnWvP85nWiqxBDxWJHCeN
M5tEYvYVQ/aSableNy4YQSrGMHKYoReBuwrSYECOx0mRVqGRhySR6BqdmiGjrN11xA63y9BOGuzd
CaHW7/DhAJzge/aInUgy7zIzMQtvafcQua7Jgm0nrL9IhY9BFabDxhsVcDfNdNhDIFjR701UahTE
30azz3U52W7MhjDepUYz4tBCDL7mb/qeXk8+EPwlqR2q2IaCgCliCxlCrlvGw+EmyAyv+VTY/YUY
bXlU5FYxIa6BoKc+mLae3uUDX4zfxihsdO1NqziwYJxjCA+LHfYHEMt2bzAhpvkLSEIVKV58Gp48
LBK3kVvLdcc/4zGJTb6QFlGsHSG+S+I8u4cZ1n4egqqQCIwHTl4J6qHk1iniLN7Mncy9ddZyJrsO
E9hRR6a2IfEjI+YyWG3oRE3Hm8UK/A9U4qwDaL7HFNSmr1VtdNHGdxOE53bmBbjteoumJTUCLpEu
PIPCNNforLhgVyYrFKs9N1qGbgetfKzVokIoSQ71geAc+0PiROGFa9G+DDkJK3iZx+qqI8MORYU3
x/tspCPqoZtQYQOt0Wke4tZ9CNvxvZfH46rJq+nZU0OFFi5M70RssexFGk93nrf30nWLTd833rO2
K7q/opXzB8ucPw1Oh/XI7PKngFN06ecrowH/lCFgPzr8vfXCacGQwi8fhz47tXWfiK1PHtLnAZ/L
xa5Dut+Ciqa6merUWhvhGHRbPZQt8dkuSqW1TXDscGTVfupbORI9GFbtfZy5qTgHKViPTeq6SI4w
dtP0vdDyJhQ/41mlGIZ2qcRo3UPFwh7vWuEnJLkkOw+A98ML7yh6qAvkth9o2bf1YUa3j/Khjxpn
UcHIsaIEMtAwfhwRQ5ASw7sM9h7FHY7Cct5YAcfqemz627adohtpoD/sOcJeeYI4oKST+yB04juP
mQZjIzq5xmy6TL/T8ZmQ3vKuNEwoez1UhYdmTqe7Kaiz9Jb4nOJjDn1o1yXzsA/6zDUWQ+dlL04Q
WXcG42m0PtSlY5v1tKCt2Puo6Ui/SyPMjZjKQSkyCe84Fget8L546VydyqkbvpCUMnTLyC/c9AHj
KO1m17jg6IVD/e0WZpx+iTwHO2BshOZ10vfOGeS08478RXDaPe2wjS/R8p4s/KusClO4NnK/fig0
HZUlUOr8s+16xZcez+R7+hcY0yoZQjZUGUY5hq+My6KRQRFxjuJKp42RXSHolQ94dqrslJejl6C6
L6SDPNWgswUYzHvvFlp4y7jxx21cApw7OFYiP9GH6e+cxPYezCJPT3lEXwDtROA+prWlPswdO0g0
saou3GzS753eQA07Wpqex5Sin4YKsfLoju4CZCtrSysL04/d7ntpJz0GImaNqhtMgzWC6gtWfp1B
jjEmCcbAn5vHMbSMayaV6BJG3TAJdnQ6Y68wMMJexFsUuXZfUXXWJugLFD5Tug5TaJENucrE+wrR
qLs67tP3WaN56WiCiovVqQ8EeCIfG64PIR01YUB4Ek4x26hpwJnsf5VG43qH1sKYbpSDbOjOMCdk
LmMRM2UwkKx4i0a4JCKXDDn0ahguOSKZkVAXRx5ztK0mz0afotxwKPTzob+zUInrgyxnZZ6GOJ4p
12FuewwPL3itkZjgOTam7kwLV5VPAU7ZEXspauwYZYSPqTlP+OR91K3YJHGrJ5BZtkNb+Q/BmDl3
MBgH5poB6z5JONHOkLOgJ+SB7rcje8d+lt2ImXkYw3VvC+YB0d6ECGRlxM18agLptYscHdMxwsxY
ETxToTCIyQp4HT0HSCuqfY4PwrxupgF1ZB2cafgky7qJgnXrIGNo0rJ/71lddcziSD/GTdUuk2bA
P2iWjn6QSoNZ4HST8wsXyOAnrypPzBA9KkApY3+HKNDjZy1byr0AEXt7a+MlvQGGLjCCheJRDu1Y
bdOIpiogkIRlOWsdJ8GyEWd7SjfxOFl9xM9Mmi/5G1PX3Y8iHsq9NXnMcOxZf2KbY7EMQCwCsB9C
oXdpZAZri/rjpbQy/zgxAr6dZXFbuda4JYoQx6Jfpos6n9UJq6lH0LY6VjOYvNxuH7QTJZTxeXAc
8EC+sGHE99q1009lV/bbKqmsajMII0E9Xgf5glKm+qR1zhGsUMFep+awS/uMDaocQ9psMqpj0j4a
ITeVcC9TWhw19RYVqQ6uVAhQo6E/6i+GEf9zgmNsWRFn+lo202tLBhkBRlaUQUkxbVUh+Esx2TI+
hnT/XXH2EyAOaX7fzSD+XvG8mUUI/EhmUbTjXhYpIcxCNfUhJ7754c8v40nhOyCkXBej4Y8jD/qf
eREExrB3xxqFKBblmLyWCkLzr6/D3ObN7Vx+X8YzwqQipJ778TqWb9gtguJuP3d59xJfdninnakI
9OSlNHSNJPqc9kwzF6QKkDfy66vbl6f1Y/0IRUkIV/oewyPn7W1GQPcM2AftXtZRuUFZ3d7bXuZs
6P7MvKRNeudVmAAgPU/PyVQwiOQ00Zv+Ay31B/n1mGFpJK6XUSxpENt5vB1dSLKOqBh8mqaGuxXP
RKotjCFKb5q6ZqkqXEj5ZRwWyKr806/v6O83RCVsupTspuXZkJt+fJ4zfjE3LbpyPxNFjmo5iWj1
9EU0mGtIQD57vE498Zsw3L9flC6dKS2L+Q+V/9vg2ho6iOyZoXJRPZ+EC382a5nu60PkThV5mP8a
H/7kA/hxCHf5ALjYV4Y7lixWJ/vHO9S+sPPUy9r9QOj2WtX2pzExNpk5tr+5q79/aVhCOYZAcqfJ
IdTl/3839YOGYJUFfEfCFeAo3EirBAOnc0t1u1/fkfWT50eiJ1Ukx0Qba+CbH00zt4nVrNJ9K5GD
MC3wV8R0h/pE90N0KxK37GbrIwDw2fKG5iYZOiFvwWcs2YjCT93X019pIQNGuR7Mu/Hr+bD+elb8
9T/1b8/EsmxeLZ/GDo9FXYBl3z8TbUjd0jOO9oTKmO6+9Lr2dixGiqU/vg4Bo+obx58R8ZtnTwu2
AfjYhfs8oBhY1ehCI2Ic0vTw9Tr/P4zh4TdhtSh2LhS5736Vv+XV/kfd5S+v4Uv6U4zdv/6CfzQK
3b+kpXg1PGHT+WN2/8/RvU8IrfQlWDqWWqb0fM//7BP6JNf6wI6UDagMLNp/xjHYzl+O9IVCnU1X
jl3oj5Jr30Qhe5KeuCUcmlNAdT3akpe0hu8+ZcMPCYSNBCOzkviSRVhHybXUSXkspyzZlkbRH3w0
smuszhppms2xyE6DbTzkOX29tN3SEQw/NkKElIho5L57rD9Z0d5+VN/+da5yaaciUvB5DN//6yCF
Gp6OCWmjFXJqDPsjA5pq+efXIKnIRjphOgqU+I/X0MNk1Ejj1T7NMIobiS1B5WfnX1/k7Tp2uRHe
Aoe6goYxd/LjRSrUyFGVxGovS9D4RtQ166DGARurYVE7Qf+b5/Z2J/h6OSUkU1W6ls7b5zY4Wd/4
ZNTspzjwr0bTKR/tFGdtjV/k4dd3dvkJvj8nXC5FGp4Swv4aNvKmz9ygMEhxSKt9H0SM7R1y8cwq
25jCGzCA2yCJDG/160v+/a1gCyepwUHcoqR6+852ZtjEQ02NXRft3nZKIcBdAKb+4xfDNxFj86Xx
bXAKutAXv/s0cmwDPcABYC4Dkuba7T4yJTXXf34vQllC8L1Lhghv3vDYnBwc8pHcc4TOb8a+Kw5K
69+8fT97YNyHzfvNoZWt+8c7QRiTNbj3xL6UKXrpcdt55Tf9FpE6+l+h5d/TKH93icv//+5h0c6p
YN5ouffqa93CKMattvj1o7rsoD++aRxwPNtWnoDjyQb/4yXcscEKeHnT6Gh028jXHiIOvSUW7CPz
iA0/IIgtMtH+O5f1OYRwac/hg/rxss3smJHGxbRHgN7tcgYB94kZgiuiN4HBGD5ErsrqMasBO/z6
hv/+FSPsQjx++bRYnN6+GxIgHzGahdznRnXlKPdIp2gfF+Z/46fjT7MN8ElJ+fYGE6yvbTvzdsyq
dsZFVdEfy7XIX//8bjgFOzYaTAoneVkiv3tDEuWQ2hKV7DS6Tjc2a4SmvwBSij7Ur6/0s3fRcy+7
OLcjOOr/eCVTgJGvBFfq3CB4bj1yj6OAjsdvXozLD//mfUQR5khlswgJfqYfL2PAtgdmWMl9q4ry
YKdu8IyEFRupysr8cZB2fh9JD6h4Po71YzhIefXH92lzdyyFJscEhEk//gM4blSVY9Vi37Q4XhDD
3M29+7tC8CcP0yYGh+KFksJ27TcHBF/ElYS/J/a528sPpH4Z+1kEzbfT5p8sHzYzU8XJVqAjfLtC
KaesQ7N2ECVrKsKhBHYRDuFv3ou/b8Jsht9d5M0apYd8qvOMiwBkMpaBU047PRrGsSYPFgt8IH/z
gvxkweJlR2LJmsvr+PaNn1ISrH0Ba1r6cPgBBwpmf+THNEWOXY7kFLCNHcOHOEj/fFexLydKSibi
X+23nzRzW8ZqQ27viYGng5xQd8YWnulfv38/WZ9o8dGc4IiKg/Ptd5ak1hx6rqX26DayDeqb9kqU
or3K+8r7zU/3s7fQd5m2246wJV/Nj6/6wEjCKJFc7MuxZ8Jq6lcUznr16/v5yUWEaaKm5WDBTnxR
736/QlXhLJHkuGrftra1LXyrXXPCCv78VijTLyWib19aA292/CRommboAd4oqyDfJrIl0c+i/c29
/OS3EabnCO7DudzQmwdmzik2qLRw975W1xrGW1Kfyv53OwfFxt/WwB8uY//4yDoMFb0gmXUfKWVd
KQIfX9Dr+psWagJp4N6+mHuSvdM28E/4ocEvG84wHpxWA6BPS0z7axyjeKGlmNv3ddaXgNXmIdka
tXkGHrniB1nmEhV/accSXyjirhQ5/WJIB4SLxGj3J4uWR7tAeQgqphqrTTUH9U6No3wVjfGMK3ii
F9LkN9XogFrIZoNctOC2oBY6uaR3LMvE6e4Z8fUbfpaqYMg0LN3I5MNJS3wAmxDTXL8oI3IMyJ4+
hW2HjCyx+g1gEHfni/6c4tV/LwqLSWJBR/kB4mn+rpIG4tMuzxDSCygoxtB0T9i/xJ0bzRo1aG2u
UU8UV3LW5EpqZHmtqwBnMpYSW6a5nCwaJZ6iQZ4ymBIIkKz7KPdme903KEKZ82JwlIECGgPZpvTG
+TKyVzSo/b558nH1AG+47EfWZWsCnovfQPRqRSZ7dI3d4KINYH+s8zxiKu+jRfVtu9/PaFFpsZOz
iz/iGOflVeMk1jr3FAI/6QzOIpe5JJbh8lTM8DrzCCRp7bx+0jFMmrQzg23lVPqp4sQMNGEghsWN
jmPjT2hX7Rolo9v1/q6lpNMJHtT6UjwGvY84sm1a4BF9voeXE2wJVE8I0aLwRDmAMJmqTKeUZylq
BWGZIdjV8tUeSwKXLnWN+FrhoO9DIUXNwcBGIHJR6DycbhPhAr5miu5dhssc19rLwY3YLTIGhzYk
Pq3sw43TdcESfz5BtW7VPmNxjR6MsLGfqjjLYYjNZrgsLoubPQ7xHUByQM6wQI/0rTCsuG67Lpyy
XA86JHwotOLH3MRoukhCNHKIjwN5iIQpU0bGTnCadYr5v40IHXFD0yf4ORZAbot7VCblhnhgstJS
QKUAKX24pUnVkw5BlYOzqzKqhjAbL/s/1J3XktxImqVfZV8AbRAOZbY2FwgdqQVT8AaWFAmt3eEA
nn4/VE3PFrM45JTt1VpXX9BYlZERAcDdz3/Od8z3NDObZcdgKJRbIQxxX6cxzbV0piUvoKdsdQiC
eP4KhkvetgAUt8NU1StMrNWwl3oxvqX5MJ2Q+iqie62XvQrDG449k5dqoxvTvJu01+M4tb2TZQGA
cUByUT6V17bHl6DjR+nZ8wv5yXVSs9hkTWyzyY524MNfdpa+8CIx5/QjtuvExMaGf6WnxbigTMM/
dIvIlmugcsp6sPvGIRkq5i7Zs2A64fMoadueEbysXRmaHQ5AMNfdYZ4s6BYR7Fksdd0wuExj1s+l
IOntYOahsjoNHokFMP6RPUkhVvr2xR6cYjfM4/phpScl0zXmiXWDHyMukNkgmRdBNd9Y08Qst/LT
0brBxU+5juFLZk6aAetaEh3RZzvdg2h5z2lRYfxV2BsNEuHUGIoOnzYGjttZ9j5WAyO2OV6uQ99P
I7y0pHsWIfeMZrC9Ji5MTOKAWmydUPkPlLyedGtY9AEacXg2SoyzIo8xIATJtVOOzzZmwk3h1Zfw
h1g2QvebVVWneuwxjyZ0RuFhP0CstjdTnWc7nqb1VWI79dnjsrmv8FWfvGkl7TvYS0FNBodKVGCb
eSgor7uEUy9IIIgiWuLgivbQ4YoYOm3SI82aILx9vlWRfsOcUh5o7aqeMwrLr0enYFQ9AnBJwmZm
OpqqyMUNcUN42N85dJXc+71orvt6ApcPSmO3INHn0ZSa8aeknB4KSXR7lqCpGVLj0PT9/tx6KdPK
sKEycqJXG7fTl8bKnYcOIzWGBLABPmC9vReXYidqmJiWCK1oBMOfWVJddbhh4HqnZgfo01WPZdre
jm1/GDG86ki5hNz7PJU3cVoOGyzGEqRYBtCP0pvGtQ8jLe/JPN4Lk4276Ruk99rvSmW3hbYkVnyr
YDGj0bPGlXYjQaS+QP1Rq4XYiogA1y+UqLaM/ZxHMXL9o35wHIi/lVZ6sFQd3hrLYn7vVwRN3yCy
eb4ie0yHIFPXhpKU6d2v5YWqUkDn2uCbb4G5GBXsRSiJ+LBKhT08dmkmcsrVfy/9/TI3oLxSw2dQ
Sr8hdK5po31a0MvZXV6Y/ULGzOOFEbToDg6Tx6sgLeyVlKEfCrd5oEIlP8Mv9MnIlePe1vSaB3TF
7QqH2DeT1GEHGJisPUF8aEd4G7ZzNblHIgxORBxsVAT6OUJshKiTLdWlMEfM2J6fspwC4tmJQamE
+NI9ODY7fNEuQ8H+ve0g3neBglk8euEphXS/k5bINkxQq1uYEB6FlIN9BsxRfKHjtd6b0LTWSnO3
vhXSZLQ0msFR+I37GhoiOBHJ9t9borQmSPZO3xIlys5dvCwn23eT61bKz13dwapE/r2Ic2N5mqAi
uGsnXOpiRqj9XZe3KsKjjo+doq1f7y1/JpP9VWX8sB+LQ34foklsYGOcRFH47dc//if7sLW+dxWN
Pd/zPmojwqayCIKUOLnhfi+TV/yPv9ns//0NIEbwg1H5KO21xIdDdRs2DPXIr5686tZQam9P4jcb
45+9h78KBB9foTUILAQ11hn3GUBfNv9OQPrJnviH89iHF8gzSmJjOhhgcDrn0XCOWf//uOv+cIII
hoF1NGfX3bPdxnDwKTVhGwOc/c2XwfzgNxvv9SzzFzXFyEmJ65lXsjHnaKowk/Cc1WRTOjVq0lzS
P6gMdT6esrPSaUWvhlu9EZAhPiZdZW+TJMiOmSJzG9J8nG3KkkjyhkMi/Ht6DwhbTDVEvk02FvNX
d92sBuYY3OS45olFyQZj8VRNWGS70MYsz929Pke9t2xhR+MWYXAyYvtT4s6KM1ufgANkD1AsM2Tb
HBsScd06+Tw2KqTHYEqxz1DscOWVJLOCpFgOcTrJdEdnZvWQNyAMQbPLrw59Tg9B6o+UZWP36FsC
ATgRWJ3XvcAmdR3jC34P5eymPAZCndbeF4yNzrXtJOn1TL/cK/cg3Wc8xej+IKVhLw+eOxSvrl22
b66/mNSaztKZnrFk8iHhFXSv5TLp9KAFyAD+k6596ePWq78B3CQ+k7oqeZeOomZl7r1DPg7ySxoS
8bhrRxEON0FAs/ttAdzU2ZVLpe8pfesxxgW5hBoy2g0VyOOTnhAunsfZ7pN9lXPmjhweSt2bBzNC
bEH9u8+dtMvbMIzrq8VzypeArh2Wl3VjRSbJ+gKbtaYZMki7Z5YxYz9J6TzYoza+9mnMFlRhcESY
U2sbX5K9SEY+EU1f4orgCg/3YDSfA9yTUK7S6Q4yX84GGi0USKNZXIhU9ltnbkBojU5yo4FFbfBJ
AvPBYXVhTJNzpUpw+Cmo5r0zlS+2g0opYQgSiGC3vG4+2SLPX9Gf2ZGOoGgcwqKFne603bv37R/b
V8iubGV91zZ5jq8bXFt0/jcfafR2cqETLNDKnqEg599Ll5AZRzf3nIQ2k9CEtptkGdl+02mGX1j5
J105YMV//ZBd76kPgh8qn8+Ql+sZEOmH50fYjeWSyMo7qUYc2ZfucxaPX7/ETx5RBHwDG00vpLXz
o3CzAFq33K73TnVHkd3gk3v3LZx+vjB+80o/fTOuawahLZivBR/ezEzvn+qAJ53SXvY7phD05g3B
P5f1fKb3xJU9FCLGHD8+pUDINAP9hChg2JXwxP9x7s0cyn3+8cfGdbGOWENhmn+TsGMvm9IZ7tIJ
Gt7jsvofHU4Te/bN5j/X5Nd4huUg4CCs2B8+ttBMCsqgauvEGMU+tZZ9QFYAmcMl/pur7SfLIalh
3hJXHMPPj6+UiEWWRtWYJ66XYVd3QXPO5/BBLdMhg/8LrbN77Eyr2v36o/zJOs/LMiZCOOIG/yiC
cX+6lBoq88QhHzOmk4fXetI2fCCwO495P6NYphBM/vH+KFy/PP5HnAaYyIfPlYyYFdMPupwobKza
O40zKIjgWsq91LYYAcMVJkmoMfztjbD+5A93dYA8C3GQOR+Tlg87syFrFTNsez41+TC7h8Yd22Zf
Oem4H2X+m3f5EwWazzQw7cD1VtH+w7tsPIAYcCRmXFD9cM7SGTs0QRiy73RlcSj59Vf5k1ucoRcd
caiUNrf5h8mVH7OBn7t8OplpdsXJbdNa8fbXL/GzD+8vL/HRJYYbfyJ4nk2nMbwyFCuFCC6zbPfr
F/nJJUnzkEfQCooYb+TD+7BbF1RX4U2nafCAHVKldYbU6D2zLr7CYxQrnrg//vo1f/rGUIGZmgb8
Hz7CD/srDRKF6HcxnzodJgaF6ZzACg6YhwVm78OvX+sng6QArR4viG+ZNvf7j681sWoH7oIKA/Ie
C3ZRTRU5J+SlSCEQXk5/SJ3t6MaUwXvABrp0mk+//hX+dmGyp1+9Y2jrPNj4HX78FWxOJ6WgDOtk
w2gBXOAaat+MRnGV5Kobdr0AF/nrV/zbB7y+YkCAjIEgs9WPJ5aqhD7pOFqdnK4v5bZbVeOMR4+5
qTrz669f6283AmIngwMPlwKrAz/2x3dHktiu02ZUp4pTXjD3O7eafzOL+8nbsThcgOGwRcCb+nCN
4pdbEnaeClMMmwIqqK9SVZ4amTz9+q387V7grWAIxVFo8pbMj0+rzlRjafm9gi4aILINN/HQgtNX
pMODLZyc37jNfvK28BixgjMaxunxt+lf07VUXZr6VMqsOHvL2HET9rTjLL9ZwX/yFXGwxEO3nmEd
7+MsKU27AlLUrE/WYlrk26w5PzqZCP/p8r0eXgVDRns9wqKY/3glMMfPqxmw3SkdVJtt2grQd6Th
IT4z99HVb56OnrteWX9dXHhHZDzMgKMz4jl/+PH1ANZ3KRn99BTYA6zt2NIV1eNZM98MdeV80g0D
EKz2WbHVTgfAAVRU/Vh3xrzr09L6BmgozC/nhljxrpC0whu2R7FCv0pGmwYJX0Xa1H67oaUPrqeN
TYoSz8BKT66qAn0zCTAP4EQW/TR4TnE/+2btwPYLvdG9oMIruFq4Zm5Tjg0AGFs+CxovHbmRNhYO
w7ENL3JT73kNURMXKGZAJ74BwgqHD/ae2Pf0VRgXw0lrf8ZUktcXS2JM+zKFdrE448QYxg/POPo1
AEUmEUykCHiHsXwKc6PdeqRLANaFAOaaERqY5BwMKMbN9/6E2C1hX0WNWNoNhSYLeTMPMALAPkuP
5cHn9shgT5vjsTdhJ1z6Ai4B8BaQ8mo0vuPqmc/DgHesTBqwTz0Jivui8KAWNJLqhXlwbgcnTR46
Pe8Wh6BHlrVuZNWLyoErWs1NhfENhoIR3LjSc59ro3W2oxNQ9E4KYQ+AkC4Zc5a71kzl3kmCh5Qe
FEY2n+t8vhhD+UZu9qDSNo/swRTXbf5lHPv70IAU01gs+K6x9IBl8uE+NYtw5cbsSwwSMH7NDjFS
E6+tTZW9WZ1r76qSjLny6TM16ntbq+w6jSt0JLwWtDClR59B0AktmmYg6ZVPPV3lccT4qDstwF8h
nbfDuIOGbkRh1dcv+TwNW9Nuv3C0dTd9L8II/GB9tLg2bzq/Y9KUuF/xnkz3TYpcx4NaXQ9wORLS
6OlgbILFjYmoKEsk53qk4/VbOYv2hVIvQjBBwZb2EIoRCODSjjZKrutOz5Q4WWobQo54m22veJVx
JZYH8CacxefW51zukUl9tdbDOjxp55qqJO+LXo/yxR+n+mQ94I9pMVC06Y2oHpZ02UGZ2dZfRQGa
2LwHxzEQCkriCIUdVg92TZpu56+SgruKC+UqM/ir4KD+0B7iVYZwqyC5xwUjALsiUnadZjigQEJ6
YsqgShvBY1es85hV4CA5hNbhJ1NiHTXQi3P2hyRCB0hqEjcxinv9h3AS/CGimH8IKsUf4opgSjHs
UEjbjvITPGwY4Bv2ti1RhTNtQ8l1tco4NYI6swK4HMCCg/iubvvlBT1afFdwBo/Ma6SNrtoAyiOJ
SrUUIRpuBFUf25ng/3kKsmDaaWXVT56bF1dLUgiuFk/dJ6DYXtTgWI9ZJYx918fJ/WIUzEkcs68f
FtUVj3B5+Ha7DD17EaV59gI9XuBycZuNS+jlMi0o5tgwtHV3gWTSkGLCiyxK4E+GI2pSLKOQD6wW
/ssc63ex6m2E+VDAWObrt1QEekeFoHsoinn63DszgcJ4UhTMDTU5t8FMxwerLcVLPNHswFc6xi2d
5XZAfgxwxHEMKufzUnTQfpzcePVklt9nVhy+tUM3PVpiqi9z7CUwTmsCu9GCKf0ochMMMBEaYENW
UzAMdBbvq/JEfmwNJbudMy1Uu7mqUKjxdMzpjZjk/NkMeuNam20FVSTOnTBic1RcGCLvroTyNVw6
e/xmVv2ScdMNwbNVm71kjmcbzgUIp0RGmW0mL7bSc8wsecpWmFXfexznTft1zZU9uGxsoQvCa4IN
TYXBALJ7O4i4DjeQXGkn1GM4nHnqDWprzuNEX1bckbGmZM7+THhiLo6T0OmXGYhwvOasxquWVEXU
2TFEo5JS9OUiYDJHmrpIYG7xfNk7WvrfklRa4IM8dU5zaPoHchPLk+xTu91Z0hqOLs6YT/XgprfS
q4MvzWTJh9FCH5+AFHVrPHOChBsm3IVVk2fc8x0XyQa0zwqfaa1T5uCdioqp0knEybEqo0CI5Fa6
4fIozcy4gQDE0943gQBT6FMa7+DKoTYOlU1ybxhM93oJM48hY+mMV90C93dJHQdyyjAPe6757vss
EyJMdI0Umybrkpd6ApzKVN5PToop5budjRSCVEnZMXHNamvbZf60i42RmF+fF92TVcHw2Rg1++3S
MAGDrPDvXUiRdhpJY6AMqUgXeQHoKbyBgRje8/nU11pazKq8oX+tOm3tSHjVNTFYcF302nXtayUb
2UVVIFW/iQ26f61ET6deGIAjaTDTW+CoFJnh7ON6zFsqL4VosxuV2cmxM5whiLRIICPWmTuA3aeh
il6IQiKvZYw7INPIkMJgQLFEmf1PlmHNX5h+Uq6ZTxkdK109E+6r4qy/7udptjaZDCfESf1im+bD
aMjukfBol+3UVDc3il7E5nYspvQ4Lrb75i2Gz1/hXbqmv2o6dcA5d+1kDy+qc4b3KTGDagvSKnho
TLRZHDPJ06yxTjMK8tNT1dP8sFn8IAUwbdXFnvGZcZU0GLP2qjUoek1yOFeZk35i7mOf59ohfFtk
pZkfQlAEkPj7QF9D2OlvaLYYSTJ3yz19RFPk+mI4+d4YvHKKmh56W0A/tCYjPjFg9ZK9NTnlCfZR
RbNUN1dshrk6wWAhkt90Vkk3uolzf7MEI3CJTjtvI60TJ9WZzbVpwTTVoQ8NWPRCh0yhW7Zg6QBt
Ngo7Y7o1es1EonT1V99J5LekLSGAqjyoeqiJ4zrn4jnxxhCcNCKpYn+DKxtWVm3YpDNdjXUzyeen
RNOmgb/FIPsbhm3OBH5NrWyrESkW42U1z8TgCYyDy+pO+aIkAcUyt7YiBgYTmaVTJ4fEgE8PcaO7
CkAEH8oOLVUFanqhDjcubiqjopyDcyPPzTYzqSfkge5cdJLM8G1b9GwD6JVsssPUiZkNhk+RRBmy
LSK6jhrtUGTJxVyG1Et0Mvm69GuFSADTbRd00zKxfUgKELx90NMsUnZm5Oh4ns+6HI3kFPhhD8BM
NPPnNmTfZtLM9GkCe/rdLXRwMnEyPLtukT7haFAwrG1TH7RpWFS9CnnwAOCdZjpMyGLW6r2w9Mwc
3RE5dYZVDRyqo0htO5O9xl/kGlRkwGwIi5npL429W3CAmAOoeCHymvjwv+CCEc4NW/dxCa2SZCSj
5yT0zj6wv/1cloQlh3B5GKfZvIbEILa2UdCNFQ/TvMkAdN8PXhh/bZbWBs7cdw8lCI92C9dB7VUj
DabM0snuF+JAewqIy2cRGuM1PqTpsWn9+sTAmZwZn7V5k/k62IZ1G18NpemeR274x1mu5iejxITo
0yCKiFK/A5uub1wk8Ucue7bCuThb2eCcJiuWLyCrxUXlWcuFT1r9yLRDnVSSAgaTTn2wiy4afPeB
TXl/p/2puyCZKC5T5TRH8ADeq8k39wX8S0JHq+nux0z0sPWs4rJVdXY7+HTl4oJGaAPOQf8B7oQh
tpP3QKSf4sko6Q5ud9Q3Owc2d5oaTwNwA6jZS9nK13BcanKlAyW1acgQoemKbUCFbxQuwXPIA+uq
TlugG0P21QKJsXocip3TkyGWDpF811ZnO42zo5fI8iIOcnsra2ZSiTWVn2mnZOYhMB+FDmcEVofh
2BRCHiU4sq0hg3zP+xn2fkaNYRMewobF8x8eur3V/v9fQpr74dSIvk23kiwQoFw6WUoT6FSNNaL5
82X+UeTqv+UnYaX92rRzT8Ot/I/HpuKf//0DU+k/fvzj8Oefce+v8aUf/gA1PpPznfrez/ffB1XK
f4OG1n/zf/qX/+v7Hz/ld2kqxiSoZ6u6819Jxr/Fqc7pW1+kb/W3v7KWrP/7X/6ZowpgJ1FJBDtp
JWWT1uEs/Z/AJRCo+KbEmklkNIOG8e8YlfsvfEY8dFb3PjwmF9nr37gl61/4SbmikbvW07kn/glu
icjLDwd93OyEsRCPkX74HTEwr3//l3msWZk5h6sZEKolln6DC44GHAstJ90NysUxaLqx9zwkmJK2
Q+9lHBuHgvNIMvcwx9dzKlXybTc+cJ4POWa7kgZm9P+rYFLQ9XUq7xuNb6i2GsadLp2PUbta3VKW
mwt+oYo6skYfdag4k89uoKdLrzEpo0iaOrtxlUrCCKEnzbYlZ5z0ovf9AcRi2pT3opYu7TUsPvOG
EShczakz6/DQ+EDdIBVRfxmpxIUtxmEV0FFYu+OxoNPxnmpT6lVnwy9YiOsXt27oeVKxpb7x5qxN
Af4cd1viqEd/8OgTtA0wNJGurPig3dYHTKdRxCONFLIHbTti9HM6YCPZokWDUy3OrjNpmQSJ2FtW
W6zhi3m2i5jtfQwyj0ohWiv9Y46ubx7FQkE7qSpBRU2ITXGCalgbnxsVh2GEZpNdNnFD4zG59ssB
GQoZpWlWYyKy3kLd4Cwp/HD83gMy3w8gmsY4eEngsr+W0FhF5CnZfLdZS99T4RsUycu2vYyXbL6C
bsI+gZ0tRUIKmyPbcwB8R8uwNX4fY7zLnb5ieJ1Ch6WNNKFEBHPPy8ACbGzjzhuag+gG79aw3bjd
2iIp62gZRkjiMbLIY8MYa45MaWJVQgBumw3V6ta715phuQFtVb4uvnTivTIg4iDKLBA7sh7UEKjv
tSvSXyGvKjbCCytr273V0k9l90N3285GC1Ku74+ObLr7NA/M6w6SO2V9S14BIyIBvCtIM7yZoCuu
TRCMaoPpzd6wvhVno5f2zhM09wHpx4OZBSP4vbmeD1Jgo21cC9g047Jnn6nmlZnU4XFwi+FpapuM
tTKHZugsgd4EZhC8VLFcHqyGjoc68aDhyGncFFaob3IrwHJVuBREtl1xpQB97hU/6+BDVlwFtfow
DDLYcngwWZv5lfTS2ztYSwsTiYSW7riPz1gXm6NdpVSdO7RO0Y5TPfUWBUtN4HzyHJrYTc8G4kcN
RzfSicRtwE4ng+GhdXEfjq5zylLeqaYyaZsF2XDRATzexjKbP7VJjUKl1HR2KKWg5mgZNx2MnTny
5j7cWIgc2DftOLm1XGu5c0AobWfwODdc684BX7NPi3fj1u+BFvJOxa1N2axrPVCksTwZcLaOJTin
cI8DkdppZ2rrpzKt7WeccYBtG6neFQ1/T6sR39OBOoqCn52b1AEAZpHe7WxX3WtHaPuO4nrrTYcx
Z/nO9sMHO1Pmpk6BTWzySrHihzxTODrnTr7TzrxQyOPZb3oB9gT5fRCfbLtLbsRIe3sP0efLlOT+
TdA73mf8Z8MurdwY4o43jPdOQLX53GacA6um/OYPGKCipkNx4mBFcwo9VQsLupm3nNI662m9EOj8
85f3lEq3dhtos/xED5x/h9fs1m9gwuAalFW/gXmneZ9GRxsyw7xXB7XIOCgO/u42hHV+zXxFnWee
Efd4X5LvVQpIMfLY5D0XIYHViLlDc3Tgx3D4cmLnvegbTNdD6KwaRGF7jwoUpr3B8wcrnsKR+75K
6jcPH+N3e1Q15Y9BW96amTfa4PFRPACrTZcux32LWihAH1Mrwy1xCUposnja2YFJpxfSedT3c7dP
hG3KSMQC5pAJmnfblz0U49pSEIvo5aXzZU4VEXaHAtGm4CZpSfXR7SPt4T6hl+SQNYCtopEM6UNO
bwf6FCofnTXeBTbzGIu0EHTG1MW5Npf4M7bzBySM6TJPFBiY1pzzO1RSSq8aDZRnHBbUo9hJ1KmY
ek4rljFjkLJm59IrAnlVdgV9ThZ7uZvCpYaJgxzIznwxaKpvSio8tAeRFByrlA+UwZaP6Zi4n+3c
0LtxBPJGk7d5RwOePiPme5elPVbnrFBVsjGQRtdqmfCmooflODYTFOu8N3puspEGDCgkUAzkIGkf
CjLwMxvthd0Vt4L9yYNtfUe3dXJhy9E7z9id3yacSG8Ux6gDdFR+Z+04/TdYpP6e3IH9OFrIw4tY
B0BdGlwmfd9+TeJEv3EOoxIncVwZbAqjgOezjLo/ejNlX1EmS8Y5Vv0eD7CAonW3cVSGdPZj5xjz
1nbBXEsOZ5e5Lpw9294V6kTnLcWEbrOnpXI+pSll6QYGDo8apKBq93SzsN4GWImuQ5hiVFxaLlbc
VI/6zXBKyNJpZcf3KRzAd/z6lbqxaKoDjoE9d2T19OurGCzCvlbZfNdXM41OYT/0d3XjQ1kZGhKQ
CBu+gHPDUsdBq2PxGr3iehimZO+nVXNO3YH0kXBy+5tfaWR/A5HK3MSOk12E7qzDPUkA85Pnl9kT
a3aRUXjZ0s1FX8r4uXYN96Isg/YANiTEPtbT48lIakVK5vQ6FDa95GUWL+YpG4f60alRDqJODvnF
0hnmWtM4O89Na3rTdnL7E8gtr41APjfncdDdhWxojoCvZ59FmBZ7oO8oBkEC3I+I0e1SD3wgIQ/d
1Zgtn13iI+8U0i/PpsaAVUrqZIclKLf5EtT3YdyJS7937IJW2cF7lnaPR1lqh+0QXULQbvK+pbku
JRJRxl3xTOrHu2LD1olDTNdUF3VDWNIZo4JXMBPTWun0goW/PdA+P3FgFFzOWDW2VEKKFWZVnFKv
KjkmO+0gotof/E+5J1W9a8swO6RuUb5iV9JPNo9OACh2316EqRXuUmCwNGajQx7tqUzPHjCp0zwb
wc6WnXcAOLPP6MrrcM/lGXKXHunXYrgfZYXwNqXjF68MNmsJeN8JsO+bwbUzq9TedpY5fo9xhqP3
gCxjY7Qz2wygojO81VkbHLXm8leycC8sGTwKSGQHqu0fLH9sn3vmRwfAhDKJ/DHgiZWPrgkckrAy
d39SPmRcJs+Ufk/AeFFnM22M1Q4aaXZvL3gDzspwQxroVSuTXe3Y4iUc5Pylxa9APR9PdUmQh4EE
y088qOMCTjzdcADqN2ZS+sOGrxnIFjVoA4/ttnzNOk/zIYY0CM82y+chzu3VOcEMK5/XwSs29Hjb
zIYBoi97LM3Ev00yET/SqOobm8ZpwPUKrbZW3kyQZszG+N66lflIHMQ55jTebvMm6fcJquSmzEbn
UWNH5SPfL4J/vRrcq6EyzUsIv2Knq96JJkjMWBLS6lRZZr3x5ym5HQLZbg3PuvarzLrG0Bwjfpv6
joxRdlnQQrkvKCtJGXexxtJnYDOC8SFYb0cYZ3tVhfk1KYT+MulWXrQxYAWkzj6RV/3CZhGsmOs9
uaO7zthkkwINm+F5ofCY8kklvRdsnUkQv+FZxwo2Y6/ztZ1v8f7x3LI6+i8j0O4hxnSAOZ/yntop
Pc/pbeLLdd6XzIz5qHFZzkE/di+DZ3mfAhj7lx4xopYOqtFjmNi4dzzsLBExrU9fuYHNvUOrL1to
A3g690z94C9TctUWbs8TVTb2FkEoOMPtTt8ZP9Jzm+rE77YF+81TrSviT3DyQnICvhzMY1tJe+8M
zpAeKyo1a56aM3EwNbjMP0kB0UC6mBXfkoSethFqQLX0CY7bm34RxhtNYMNDndAjyCxzMbYthco3
QPjVa+N7iDgd4t+VCvxNJwJGqQPW8jmaxbiCvbzylY4jTmjUnOQVg9rURGHrutLduinE3wiEYYz0
OE4Qv0C0wtidWovSvoZL+UjbYfiMk4KDzujHIUXqPpfqpsJG0RDrEAZksHo2W2RA63kYwMYcAJUF
F+Gs9bTJ7ST71BgEUe6qBq8VuKVGvIPvTppDS1XXvI9N6TPiJJkityVieHojHcGRoywb+IdBai0s
emWoWavme+4ZHbmgQqeNTBf2Gjz9L2TKyFRV9cUUOOKZx5J77zUsBxRfhxf1OMu1eXEo2E0tz3pJ
QBCGaUax0AJlbkNMt1wiHkmL96cD4B+pHz/XNX6QPv5nAsn/Tz0x0EBwQ/z38sjF9/6tfPtRG/nj
P/lTF/F9CmCgS4V4BYOVxoHW8qcu4ot/BYGDJoHxxcaB8hdlxLL/RTLZYgzrsxXH5oRx4T+VkeBf
tqC2ip9HhBiNxPP+iTKCJ+WDMoL6QkadXSHWGyZvCC0/KCOhYi9IXBK9L6aTKG5YOphjlti1+YUu
6xxNLzaVfeHB9T+aFcSxpqJWbxNUWEbTwpDPQgsT3muQ5i/kxLW7Mc26OVEGC7w3JLXl44iSNUVg
+NOZxXvBafQ8nV32FBx9FYuraPBFmD4r02MkoxoUe7bhMVNkyKJesZNGSHkgRkBQqDkbd2ZGZfKt
bl232gYjIdtt4OS9jmS5LsBM4aYasF7hf2IvnRe72krZ/y9mfLEMXa/O7Hi9527RNo8BIJVDauib
ZpFtGo3LYERebSbnEdsIHL0iZdpD+UZItVmxXA+1puuTUVQmoxH/5XimfJJSG02LDX0Gc2o/mLWG
JU0bdlZuu5n1ICoSK8zRUE2fFG0BQvUm9QcFCzoFHLdpKsH0f+jIy97w1PWHS6y6VCHaHEAwBCKk
4gjPLSYtyk96c0OSu33vKJK7ZBdH9MfM5v6ymXPTPTY86QiJOa6bRqC45wfN0cGha9eG0ivlVJKK
ymQOcZmRvI48EnlfCwP5nDoOVTbbeSh4AZF4wYuZDflNQdDtyDcjHs0gH48QgefrGK//ra1HNjJZ
mPfTjkFg8wm/GuoTmsQUH7ykL85tP5nJRoz99GSSLr1jHux9NXmeMbryCDpEFYBrUopJgKdG5165
YwthP3cqU89B4gqivqUYAqSHimIBkpuo5ZWqH0RadUxwg46NVSupLDoxCKagmDTltE0DXmHrSpMt
jlKOc58juTEo7bK7oRLMgEYr975aZur1XJD27JMvtfV1Xo7pRZg45TahIOe7YMGgA35xcfoRep34
COIlPInRyOdt52Z2vGW2bPHvWd7nzlcO1i6skcVGL2E1bbxKtGKvTXtxjzNl93E0Kwqat0yzF7rU
R+W/dnWS9hHGEEwFBCiKrWiJwUZdABAoMttevTNDmJh2LG4d01lJ1HJT4UodWTI6tY9RdGlccOr4
rhqnJLIZMut9MfHGIo26b0VIPC3ZRVv2l6Ttim8qE4l5CioDMSF2KZHzyrypPcaYacAsxpEVmdYs
2A6+Cmh9p3LeNuxoEIgW7f9h70yWI0eyLPsvvW6EQDFj0RsDzGAzB6Nz8A2EdNIxKub56+vAIyIr
M0Qyq3NRi26plFxFBOlOoxn06X333sPwkds9mJy+GW321KxrTqpWu7wd0T0gN8LWaNX0udBGNTCK
mYBAYiznyG3z0xwP2g5oaFh7STba6J5u0YkH4KblczMSGB44moW5Nt+6elel3CdkcYvidNvlJEED
eqLbhZUl75S1m+mi9g5OpA4I38gfoMc0JbO/rT6oHl3O2iDAEsFsl/1Rodx5fobJVZO3medBjTY6
nMBsN1A4h+GqGVI2fDLNko9QqePHkZz8R5aP3PbpPaT2fZzzYrlLaFCYydKkbr9zzcoC7OKwdp/Z
DXa6c7DcpV9A1vYzShbV388d/fzcFnXyO7t+MuYxxZ2l9fae4YXH/CZsY0fZRBkKKp3K9Tv1KqcC
DjUcJRA0c1lvVvepV5m9gYxi8tNu/rdZubPaVz1gajlV9602dIGoqmz368T6n8P9v9h/YKNXOVr/
+eF+3xfp+8ffH+5/fMkfh7v1m4stngIW3XKExeHzt8Nd53CnQ4Ij32D9QAXH39YewN3WRjnbtR0O
3l/JgT+3Hi6Nc+QE+UITR7Wlav/O2c7m5S9nO9sOKtOo1GRk4P+/6iH+busRRRGrxUIrgr4fCI2j
U3Cn5DIfOXp4T0K1PY21Ovu5YpRMlk5MFraIDs3kpCeOXOH1KMzPTjGbn27D7YkSVWXHdp9n05hO
JyUrYiQbLiWNaYZHA2b4JpqWd1g896wluNGgV1mTPCnM1Zw6DAJ2GfYbUNhcfqmhHZbkWSuNz9CA
lYuScsxa+NuapLgEx1M27eqqt70Zc9E2YYnwLTcTihVQvPKjjlTE5WVe7gphyx/Qx1Xy0Zb1MSda
vOfPG+/45Cg7zVCiGomOCxfkKax0Coxcg2ey3+CMxFnW89xf+FNDqUdcBpK8+hxUfTggkUcvVDyN
B6UodZ82isGvC/kAAq18z+a4O6ZiloexcaY7PIgOJDgTiHbblmLaZOXU38ek+eirAzFdRmP/OHM7
5XwoNLitXarROiwxU0zTLUn16NrGBleCcCgDSGz3bJuGbx1hlq86T5rXxBqNB+61XOrJC90nNLt6
E/nkraR3/DakUoPyMz+n9lDfx2YibjrlD6Sgwv4EvCI5D7FTPI9wcoNE5a5ELzCVlBFBa87Rd556
mBWxmI6bOhGCXcxoDzf0f3m1q/grNEL2/UiCXttb9auVzKGnGHP1w1pApKWzs/i2O71gTNpnsXns
ofptk0qIh2H1JCROytXfHt1Xw5qqs5grwvzcy4HyLPmnkakglhF4uZFCbL/iNlGuBddQvBSYhH/w
JKyDyonkgf39zJapGY9SNcLrmBf1Hkc8pFSaXQ9YnrRLPdtfYXMS2ituHHW7TtA3asxLstNt6y9h
YYOuo6x/u0RzRIOAUhXLhl+CvI+sMkPqW2gqVZb5m4YCcFfkjKKRUdYvnEHzNUfC9CN1UM+zhrLN
zb/xdJskJ/sOziRhae5Fjj1d6nFZtXs1piu8h2HKsGj97EfDuXZc77c1J+fO6uoJNynmnQ6v8pWg
z7fISFanhEn7QGKDIp0b+8nFc7IDRZu/WzFeBqtN9MQjxxQy0UVimzZIDTUC5m4h7eNNc196yqzW
vtWXKlQKLF9RMtcXaZXzXqt7O8hTFRVkse+KqQmkjlJuO0t1CZ3QACnueGZnbdBHqmChVKGSMNvT
EILqDAlWKz8wfwfCAMoRmZOzqXo1e6hA7+7YOzRB1oKdovt9Zwk0PirLixNtd85bhipA86xaDJCF
6/HRKqo3w5IfxRJtSVScmS5/pENh3S9h5mD2a4xdI2TIw2f9jphYdFrLR+bg5XFsjUcH/tlG5g1x
BOBsN+Dn1EiPGZvZhPJx/HufukmbQbJMW4vGE0/0lvJI5Uf/Eq+AQGxES0DhhXpnr1dloNfixFq4
O5YMztu+q+yvjoXlziphT9NowoeJWs5tmLCK0ely2pK613h4uJPXUqbplWa5APPLQY8LtBVU92p6
ieBrH3Q7BZuXte1Ow8BznGwl8exsaIOhTOcDPC3mNtG2FkpoRJaW5tt7J1rMXWSjxCL22/A3Ziqb
G37bc2aSikd6QfqPuyBz63yrhHbJfrk3AuJgYKu52H1UqVhvP1k5Q3JQhSfVbjrC7gpfkJ8Wb2BX
ce7ccTiq9VRQvD06+1i6xQeB/e40xmvjgJupj3zIuQklGNY3DEQgcydt1L8hd9qa1805KwEcuyhU
zI7XNuLBRyTV0XfpgIV0Cq3oc3LlN32s6201J9ReCKSPrAX2UGIGIUPwiunqoW/H65zwk4fwOIcE
v+owY92AEJa+NpFcsFM7OPCw4OzKkqhr2OTsp1LNNHGlxIiNbs/nHySf1yYiCUDRqzhk8m0GHh4O
Ij2XBY3HqWuf+9TsPYRZYjuQh/Hzsrt0nVuxDNPJLDm7N2ZhdLcYno4v+/Ezg9G+H0t2/mE4XOIi
YTlsUf+TYpvHmgaaB6/4rivHJYDjUAU6RUY37IIL0EG93vZyGb7cqHuIh1VYZtOEV11Hf8+q+bVK
eWxQDyFTcz9YIeRjVEusqarf5qi6ndoCvFTD+XuSu+ajauXDie8OCnhAtYreOpra6YJ9YoF21WS0
LZUWc2ceyS39ciog4VDx4qmNz40Ct2zi6ngANlZ7IT/5iyld/a2lXcJPaiytnBL7ogurWwTcM5jr
PjQ9MQx4QWVcVK/TYken2pq7OwLE1alEyf+Sa7SPd+56DBL9zzNZ7FpiFb69wA9sLSoz5NRvIWq8
9tpwhX54gr++XIWMLvTwkWjnk8LGvOhGPHtJyXY25aHKveXIMIylSW/POs4uOWncdLC/AmPSgzJP
g4awDZIW0PSNAuPVF0t3aOS4mSanOhP3iVD20i/RzjBsrCLjVcxbrbnp0Qhdw/mipmT8mbDkZnkO
rnMMTe1kdjQZBMOYdBYQq7F7XziGvtKF7XE10eUvsrhCw4aJwPGWDsuTBLTzlJE8VnyX0h86ZfKk
fuBq0fnkVZqLMtPKaLIANTEVz+ozj57UJ7EBDaAmiEBAcwxUDY8rqw+W4WOTerOIrZuCInCQzrxI
bs5zGPt63D5VscIhDYfJUUz2ePDvnucEsbgqGVEitfrCrDw9VXBWQAfa1q43qIDZ6Lp0H2iFeZ7s
4b6kGWZbFPEV/Cu9Sc7q5OpfRdd8axaahMAS6Q/CdMtd4RbzjmMPCxiBhWSLAcZ+Tdk/bUrGisjM
fgBVCPQyQv1PTvjGCZoi0I/j2iayGBICcKYDAwbKyMuebsuUxZpQ631p9vezoj5SxvmDA+15bIbP
1jTI447EDlawcEQzDNCfivfuvAjOXaYwEO4mlEM6oZb5woqGpReXd8LtRn0NzXiXs8KO/XGyW9+N
jf4arTBju8LouwFuA4TMVPUnHr/OeV5Yr226lbzHCF+wM2XqNOKrWmbJSZlaxU8GaH310qoPTHHz
rUzzZWcMo3lPYxmTcPppRAywcjL6U88v2qvz/mKlq0wcw7lqTZhLqBbkNLihH0NWrD6blWmvg9X1
ykZ5T2erIoee5+fRmVcqaQ0zyaY7HzPJ5JdLbJ7bMRT3jN/10bEHbV+VY0QpSnoivVy/Aay1n/Hx
OD4lEpTuZLMC2bXrnMcGseDODYUIxrR8d3LWsSYbLpqtZLjBmH+oFUihsDRea6t5r4fS9BOtMzaz
BJfJLuUYqkJ5MRPpvBYgZLZJHeMmx3AorSqiI2hOeg9orPKFfZesYyKsB1YQkTelhWquCZX2aNVZ
vu/qes/VwtrjWbd4UWV0BuZWUSbAIRWBCcFx0b9UcVefzcRp3iiYE35m1nBQGqtWePDoMYi0rAXY
UwMITZPQi2cZemPkKjsLvKu3UO4ZVEMffmPvXj+okeb4WNnDR72p6GsEEnBgBhsfSy0vXmhIaD1d
4gYiBTU/aooEDMaO+LOUgjarxCp+ulVFcxmYNEIUTNC4nIyzhidsZZMV8n2WdpYGFNKrj0hPzk4d
1eaqWHXy3Ko5hwWwWUrjwugqMGYHkS7Vq7BnPtFDpG9Ye7eHcJFij9gXfS+MRWxCOjv9URnlp1H3
7lVxKvN5FkJhpTdaG0vv2zd8SdFjVqf5raRo4jg6Ts1hJ5KBF12zvIo7wJbPSuq17XqsFvFDmxq7
pTFjRrW2fe6pFNtjhx+vtj6EhLHq4oofsj1J1bS3Sxh+jcWILgTk09oVOK3ghuBHyhbLeRNTo2MF
l/rjCBhiO3WiPkVtajF5WihYnQmX1uRgW2TkflVdyJqIq98hnp3yzoqS5EobXbI3DQhvnVHUx5L6
Rs4Lw91RT+IIT6OZSRmLLXBfHMqJK46JIiiB0FiiaUtzJ9VY2+AWhpxqdzBTl6xLNpXmHjpb6Gdz
bLKf/KD1NnQr+wRE2yA10RGdGvP5JwmnH53M2NUDbPAqxBlfNBNgFVckG2OIeHLmMFbCOLoOWcbM
KNzLqpb5lmMOeG/M5CVZVb1xyd9KNtS0VKf2pSJfJun52xWqhE+otQCuuN6TOCi+6rEKTITvU9nR
Whg24A4qlrzPcUymZGMDMfJjPm10H1EZBQqg8Pu+EWeD4QtHj1Z8w5stQm5xw3PElnCj1OotnaNw
Z4Q7ZwwDAW/sGEocaaPl29HIY2VmGFfVHZD1+UpbGckkbP+rnHWXGu1HJNhlp5NMr305LD604xa4
bg1GkGLcoFmEXmwyFf8TyVvesiHs5ia1SBXEpDXUK469epuzGlinggR/hKJsh0rRttzwwr2TytzP
oMs8DFWe+NR613t6y5ctCUDQxiSkjmKoChxZ0rnrl9kI2sWuqVuOLgNlz1juGqT0ZOrFuMk1Huox
sRANPFzYhnBgtRcY2N5kOB7m4VV2ZGPtlZWSeYy8+7g8Zw4hxj4axrPkIQgeXJmGW2umxZsEG0fy
hIqrHwBy1vKt2J7oA4tZdXv44B5kI5THyTBlJ0l2DM5GcQBMsBwt0msps+Kadqn4ztnXXCsl54Ib
N/zFyZw4myURU+QJhSSWvoTPmqBQoR64sWwwk3EzlQXp7qLJRGBJtwvsKrIeKVDLjnNn9QdzLs1H
9rtGQO9a88MimqL6Vtwnb2Xpdj8mOpZB0VZ8GAcem7w0LoA+UcLPGJw9cjSmeyx7XlK2nc83MF65
RY/PA8HRW1ePxjWzNSB8oiAVYKnNnc7v9AEQOn+ZxemeI238qvJU23IHSo6xSkceIHcahibq17Dn
grGy1prItlDEHees2ErwJ1w2YrnBzHBWUjXbZLmBDYWRYuOKmpLNfN1faImJurNQgnhVK9e+4e5T
gA5QbYQ8Ii/o9FutgVisRiZPrCHCKz4P2dFt9MZzu/IJ9fW9qcbLMifYF8fkM8uM9GDXFAsNje6p
81RXeOdeWq49Dp9h7N7zpXfn72VdKMckjeOH/xbF8/+lRSWJc81e2wn+uZx5WT0jffP3euYaVP/9
y36XNF3jNwL/6ED4pDn4SH39KWm62m/sCm0XTdGgcPofgBjmbyiplOKQfNd01Evtb/tKDSEUggWF
8Ni/sWFjvf7Tz37/exQbK/w/L6L+1bbw+393+Pw//wsiBtwN+laEpupYx+2/ImfMuiWyRCB3X+aZ
su9wGyN0uEejW3DP8XCMPLJxTxlh5wAnpIldZZm+Sa5IN8iyL7w9ba9KXOdzrY0/aro03trBeBAF
goeuO3cMafFG44GDz6dUd9Ruoh/GTfhsgFe6dBn12i3xYnYXUMCy9lEpsvWJzvfYmkPKwTbk0KNT
x9kQZWeb0nKL2ixZgSsntAgOQT70K9ManvAhO8yEHY/Cca4uTWpMsc8SY9pzB8QizN5sD8PPMPcu
gL0bhZPxK/7gL7oGCxuak04T4pSk3xMt/SBTt2yhd14ImF3Tgr3rXObvyVTK3Uj7ro++0fqFMf8E
AZZvwigixFGT1C57c0/8ydq0zHmPKUm8i8uzd+6J+GEDRyFM0CyXZhSeYTXCC42k9VNKIZmWrNbe
jvhuK8dCDugnZS3fYnCHFYJbt492BAdpXTUbQGJjJ6vHbDIaSsfC0NPjmXJHd5Bv9Jbi6FC/S8EZ
RqClGIJZI4PuuEZ060Gc8uiz84chtyDTjmZY+JURqg8ktrjRGNEY55SOCubtjIgIF4FFlzYLWyPI
moyBOQfRuw8JRKZeBybPpllTpfytrpVDM1orBbcqN1oX7ZiM+nMzxruET8WOWlDS8+Z4plNzPJlq
cdLSLD7pYZpuU40tH9Hl2CeHA22yIEVJo9kjUx+bSfw/Z4slW1DXWsGCq+NaXfKarZtRYojacXX5
fAmnLMjXReWW+TdXt1lbS2zSmegBKQ6l23sWvvWAxSN5AEtNG1ZOhuOUWKxFmt2SuRXjiblDenk6
mvQjTmQCXAtXVq1I33Wj4jmu3eXeCtE3WlVek7JJTzMz5D02bEJiThgVb7MwyC/WEA7Ncix9gmYN
SzGrTu+Gqnc+I9ZY26RIH5p8JTuqSeFz/UzFhc7s7CrdBJtL13Rqyk0BcMBZOhoEqElBX2TVGNhD
bPxwwkEJhAKnmBA5nxI7in5AKiQgSxKz/z7jSvAGZ9DuWEuqD8lgkZ8V4sPAO7BXJ5jGLaRZVpyy
uc/XHGpCA2i+MpAFMGR1pSLbKx/ZWUnJ1tTU25FMoNdqfoLpF0vjfK468zWOEAR55V5oGig3xspg
LiPmN5LyKA2VeOIcB2PcT3tMxHRb4B50gTlHqhh33FJ+1HoK1q0wRMBN5sjl0qc7GKusOLWgoUMQ
0VhWD+UwfnBR2hCmxIo/EOnvcQJMS/8p40lcs1r/Ko3IvWQ9DGphQ6N2Vi51CaCa4HZ7jB3BUGpl
8SfU0fE4WE6Lx4jeo3alXKcr71qu5OthaH/wKDaZs/TPgeKu3epB9+oscnwpYGcbKa3axGoDOavi
Cob3gods9nQ69VAEcMXqIId3LFxDr+7bYjPAsPcQSanWG3LP5ZedYR/YdiC9+dzt0LO7y1JB+55R
mwN7JYCj0dyalQmec6s+MH8UZ2KuFvnolR0+2eIhW3niJmBx3YUwTgqMKMSoYlFFh0+OGF401h2s
ab6IoEAo70X1MxsiWuMyq9wZ/VL6rEu0jS41/m1iRj7WzTTA+LDm49grvU2mPbRsl2aN/EIPrG5o
pPrKlNI90+GvlpsiSdOf7aKrQatLHgA0RsXfRtGsORcT2xWDlbVJc9xlkQFjcnB0lb7/nNt53dQw
a7FR5Tk7AxjOIQT2s7sClGv8wAchnceBlUaN1rQnnecpSRyei774iBb3Vil3Uzxae80NKm2IvGa2
YhxsqtE99DI81FP0k+esXzrFxh3Ue61LFL+YnAdV5VjhArjh1qbuMlOb6NFnub08QDD2W4evEaJ6
lYqWPrSqeqCHN/HHpoGqLfFgVCy1PbcOKxoVUY0tpb13LBzQRF4Pg+lwWJnccVFCn9rciqio5sOe
ZTbP5hyeZU0Dw8ay+GCyNCMUKcvWmxcQx3GjKJLi34AwMss+HXeQtKPjjJ8hoCvdt0nb00zn6iVZ
j6K8UFztvibMnQp1KD5LziGgLru4DX26ywykL6HbHa48l7O0G8z7fDEf7XmMj5qWcq1BO68iOfm9
oV+nkpfZtG9tvbB8UnAaKFbPM4dKxTnNQZRQwbRva92fgL07gCR33NM+c1Kl7NjFjYXodz2GTz4s
BljE1nlSqE7/Gjv7lTPFoagt+vnfMlL+/+eQ+32C/JcZwstXBI/tff5Hn9zfvvCP0RPXG498HT8a
UyR2tL9Z5Rz3N6CAbMShoHF1/PVv/gwRWr+plq1THETVJMWPLvnCP9fp5m/cXU1B6AGnO246+98Z
PbW/jJ6QwSzVwKOqMvsafLO/rtP7MO7oj8X40rg4PtmqZfB4HH0BDivcJAbnCOavs6apOoBR6W8G
CNloa42sB3a06ujfagyrh6L7hZ/Fd8xn/ReW1hxXRK1cabVua+uXcBxVguIKrACdW5ru2b8gtyQs
Ad62v+C36i8QrroyceeVjmv+AuU6IR2ArWnjwR04dQnJCOXJXem6Tm/3r5XB9FekjrsVK4UXGe5R
5dCnNUe9ziuplx5ooL1ZC7+3/h3li7emppsnguiYtm63aQyxnKGUV7mPfYhETp87AeqZ3Nt9I+/q
lRocrvzgyIQkPFMSvNeM2vU4d7hVy3xGSYx198kpXTjEII8vlQN8OJ0l0amVV0wUr9rguGOSji2m
aUOrngcoxSCO8ctgJQR8DHsVBPJYJbPclhoP7rP2C5OMzDU81BxaxPQLDttzjd9tDEJnGNh6jyts
2S14APutCCnajZQVyDz/gjMjrxAIywfqfx4WhPH5rvkFcxaGCth5UYmT7VkCNeEhrhyxHHq1g1YR
cgwQasaoNGA5ow12pw9x/jrgfzYfKB/AIy0WXKHUJGjc6jWW4zOhunbAxkUMK7A7Nf5UyyqycXhJ
NyiaXjybcK8bls1RtKPy8KfrTqdeGet7rXA0YMJzlWGOUPbK5AyvhMmJo6jh/Thh6LLqkSRAN0n3
ojejL2esb4DS1R2kZcmSJOQRW5tk+lujaD91Odj7UlPiBII4qoefl6yPaWBynkw7pYlotktOEJl0
zg3Ux3weQyJXNO4gJrddfuuyufZ7nasCke44yCK9PKJ7Uj/RuhHGROfYN7O7RdpfnkL6MMjklObR
slIyeKkSUPih3kVO72Vl295mg9hELKz2DqUrhGSIlL2uLIwNEYeZcE0Z25xDkn8elMqYn028mxSb
64wlMpfnpmYqXQP5yRPv1v5UqjodHqpWzuNmdpMUqlU2EokKe9Z8TGk5OvcBaSm7cxlS2a2lHJpR
iePMQ1+bIwojpklFEx6pW2jWEL+0n6ckkQ/1XAYlRRFbYkzLs0yH5JNC33HbOHZ1k33UBnbcp7zu
6RxYaVS/2W5HyZWy9Jeqm7/Kvgc2VBH62zrc/vbZml6wGlvJXivitrexnLl3CdAl36u5Ezg8pWUc
1vqG3TRNPTp+pW8t8kBcN3EDqgwrAa39o9dMJu3yQs92+ZTi42yifJ+7ylGFZuHRnTZdLJPdXKi2
xMzaKL/HQlcf2yotjvUcu3eRXofvxjiEfxSl/o+37L/wliGsrIoIjrB/occkUPfe5V/0mD++7I9D
Uf/NwF2A0+qP8Pzv5nHEGFSblWVLSH7N23NW/nkiGnwFQDr+p3P6kXj/zxORWD3iiUkVLwlFIvf/
lhiDHvQPBjPHILKPVGQCMMJcBtr4LxBsne7NEj132PdtHV80AWa+olL4Mae0LmrAEYTDdrTsUyUq
nqINnhOwmgENIYT2TLpxlzQjfWLYN0d0F02nv6hphu/DMiHqpxfFYVlWFr3CZ1z/2U5NdodyApRO
JG513ztIzlRu5t/tNnlvdUXsZtXgumeR2SvsqIPqAYg7aQvfWaaP2mVH2PfTB5f+KNrgkLIe67Qu
vXgMS7+Wr23U3YPCbjeajV2AvkBv7jOCX9Sjb4rM+qm5S3hQF5m/NG6vbrtulFcACdtpjg9VjdV1
McZb2+oX3c02eTFvBTdqtsG0hdfF9NMqRO7NhMJJElavoUIXiZHhGsGwTLOetJNzWC2k3bNTQS5/
O3b9u+QO45cTXAzRgY63zS72NYSujTrlPC3s8b5sU8SWpJZ+qIbrBK+2PJx57Hm5OpQfWS/6AKzI
2R6yk124voarPph0q97lI0tbHpcLu83SLxMiq3WaxN5i2Y+xIQewSxIpPkq7vW6QIxpqs3l24ntL
y54m6tQ9Ex8hyNp7ag0ecATAOJ5eOoexKFNEc0nJrRzVuPkppUTxN3Y5D0vilftByzdNx7q6HTBF
bPSSR7w7deF26BXulDT45IaDPlDr7V2Tv0d1/MMajHsR0sbDPvYupdH2Pq2XB37X0cbQkLgqbbTP
cC3SXWnjABcGz+wl5HDRCR0losH6rB8aZw3jNZAolJTftz4ng086K92oC2m1gRWal5ix2LDQtbhH
s2ePY3ebk4j3R5v/bJxC/A8J53qfRd+rho6VBqsbjuKjOvdv9Zy9ZLMtg67iD7YU3MVoQnaiPc6G
8ug60WGSot7SH8N+1zFYeyQwzo1S2xC1Mo950akeJ86O3oTVlaaRjxzsXQV7lkI5Gy/LQoskqbTx
SJN8fA1dLoqzZofn3IpVjzzvN43694nurS3TDv9kjkuvipoPA9+8J/TyGzZBQqzd+GZnzfg1VzYl
BpHxpTbhuW61kw3s47bQckdkjrobAlqOlzdDsx2m+tDBRtn2hnKfDF12xkZxNVSWeHA3PwtTc4I2
7wOmzJ7NlvqzXvO0S6afaP7vPZuuvrrkvQnGqPNok6o3JnGNPf2yxB3L0q9W0auyd3lpfWZ1/SLN
+HEa8ChApcfpwxtwRwmduDQ1nYFKo7EkTOLtwPexOMik6A/CPk+UMrFgzrft6GLoG+xtaat308wC
qW2ImXtm47465EfmsscSHt8vzMytULo9DKcXZgo3kcoHpjxt9Qc14p7MM6VrC7/4WLkUDkNe1bPx
NI1jnP80US+Nrt8uXazeKSoFe9gutJ00gKSYPNBsAGbvY3rPkpDltLpvoAtcokITFE/YjwlVZpzW
zYdcwvhMTn3edXSzpxtLSJAoasyj0lmS5AshxTPLZtvzbpSANL2qGtkdm1t7UDwtuuj4AncMcZuW
RpOSPAP9dne8CYkH8sop5vK8TIvzWAvdA3rOxyHZKmr/aJiTPCDGPI40IHqrg1RWJRtz8gNTzRDV
t/GWijSLOzeOedVuPOo2nJ3SGT8rcib8rN07VhPlRMdoyVw0ejouWVhCVJUe6FpoVx/YsWz616ic
Dbr6VuGl+6XBoNGrQbkKMzU5TZ44mmgxhiDcOL80nDnJtZf5l7IjV5EnyctsdW4h/cBnwm8inVUO
crWNuUpE+SoWofQ6G30VkCo+avtZATYbGNLsy33pqAuRirITOJX4QfykW0UjSfm89GxJXSJ/VcVe
g9FFHBPNLikOaLS1aCTVtTRQIxenpaTSE7EqlwjZg57jWarona93vUjIc/e1gi9rkJDKOmcI7ymP
W/b405ytCTLoY0a33/TT3GzoAiBqXZ5M4u17ip2W+1EtSFxlBcV2Ch04F7133S13RsGpUUf5ozNa
ypn2l+g+VLPkKaL24l1XWjLshW21nog6N0DolH1AMYHxbcTEFQx9FV6JJCQBT41Xd9BliZmOMAbA
JXPHcU27rNq8Fy42lyVL5u68jqfDppvnamtgFHp1KLbcFPQn7Cet1ii6FFmCaS9UnrgDVKTS+yTf
94uR3VUFrdNtNurfzRoLhA5XDKgTfo1DpJs5+1lCb99UO2klKqtLZjSbk0vulvh+0+op0xR2Fllp
X+l/NDZcopUD4/nyXlrQ97TckiUmqzczM16cQYCmEmRU56z4OQ1UWOX0aW644uaAKuh8hp4UKZ+8
4PltrCnj8qgWbrepQmzJKN0tjvSaN3c9bKjPibatUmffXKBZIowxRhWg5UpFJL4R56niW3pYfFBo
2I3B1NpU02KVnSWbDE4fu0ur9zSegfHmbfuk0aixVRuT93wmQ+teaFGOaes4aQbewHwlHtAwZL7o
9IB505TK73ULX87O+XQ1+qTE+If7/kZnsEdZEO0BvasOd5EaPgqn7jY0y1Q0akh9ucfOJwQJsYLl
rV5gkWjKbPtrNIrnWfhlPnxWdAJTDzMFThIN5Oan+hkn9bKtSYjmGdV9pIzBKbpp9Po/utf/VXmW
+mtz+i8H/Ot7hOz1l+qsv33dHxM+NVjwYywbxMEKDLZYnv4x5K/NWQT+XNQw14T/wvz955BP8mSt
pGcdSn8XnyTWtP8pewmXJBYsZ6Q0vuW/JXsBj/vLkE92VeMKwvdzuDngu+Hf/12KJMswrek4lQ9O
FOXXymhK3l7t0F7rtVmzD9XJr8TIPRuvhC/GbPFHamC35kQFHcfkNwse5i7XUQsGO4Ub07Wi9E1w
MqA8CZSz2MHcigmakoIyMu8JYKanjq2Vva6vknWRVVkUuhFEyC9zBA2H0u5vJq0eqFGuuW+ZFrxB
tCzCZvOJy3rMmD/KO8RiJ/XHuQ+fqnHUlMA1Zz7Nrb3UhY+zlxCbRmCObiC7moNiiUNkZmoSpkCV
awhtoCfxjdbgOvHrdVdnLhA7ddiFby3knDbv4F1ozmNvKwG5ysKbdWuNjoN/7Ih6JmpuBdQinhU9
gkazbgcJJT6CVD3HVXMLG9vhqkTVzECvipJT6r9Q7b/N0Gs2utIvDE4p4TPy4LiEh1PYlGc7qXiJ
kpkFJT3PY5FoXorEspWm5Chd95nxYI70E48GfiHaUTgmzCvhUEJpFCzurER1aZ4ZCFP+WoxOTjlf
qaKS1xi7zzkBQUUMjWpUVZ5LqKs+s4wS1Fw23rHS2JeU9Q6+VCdITQvXz1KsNDsyd0p6iwzp+nnj
2pRgJzZtiVnsjZkxPAwNac9RQ6YZqz6/OTW+7FrPXvosPk70qmw0XJt7TS/JHhnyoxvCh16ZCOFK
fZt24U+pE6qJSuky1FU1yCi7fLMTkQdD5v4He+exJDmyZudXGeMe1xwaWHATCC1SROrawDI7qxxa
Ohzi6eeLmraZvk3yktxP79q6qzJDwMX5z/kO00ELWO+SIW3UZbphz9AkSYIljOqQDAdbL+c2SzOj
iTO8j7CiYU9tiQYDI4uxMIfjoRLmmrEyfmLyEwO+JvIo6iEjeAn44GscXxRW/52RxBD1x6U2V1lu
iVVryucY6/59DT5pW9/2FAxyHMS0egiI/K1D1dhnarn7KLU5LFdql8SuuTbwFWLgo1t3yrAjNda8
3OEsYBB5SdrhaBu5k3AfLcW3GVS/2JcBl3jZFlvpegoodp2z57zIJCmbsF3ppiEmg+XMWBiNzMOj
Ybl6gyFweoGN5B4sLhD1QLJhvlnaqLeT+7KWyVNVdtfE1l+xy0Bcsh8hLGFFUCOPV8gIHDHzx+9h
0Rw3TTRLI9sFCqN6gUJx4BI8P3OouBIxchIoJc6wzspkfhIF02riT6rZKSOT95OHjD2/tgH+8iXz
qoeRSVKktL7A22BQOPI+EBCh1lIW5GuyhtYvQpO7bOzOxiKu85Q8U07bnfjUMgFnBjrca149QfRm
LumH9t71Gy7U8HUoJsRamBGUZpR5hyf7nLsjW72eL3U7U4ggXrjJg6rHmA+F1LrKLju0wgAV2YgX
CxZbFMzaBWDFt3FbJRUDzmA0dy0yeuWanw4p05Mo+iVK/HOZ3Dd5cVwckqmLiWXrZjKGt/ChQQwL
VrB04wwkDEKPxHvB6ZAn1vPZ34eZi5iIyYtxXg9dHnXMNP2W0AVzRQvFdQSRGU831/jklZzu7G7e
l05S6rsKP3Mk3BbD8eKH/bK2wskN9yaosOxYLb1s3kCFdDxMbt6oKKvsXO3hpGh5tmCsTNhTUoyT
AwfUgdrPCk20a9OwWgnwdA5QimSW2NqnVm7K5VZxDA5+Ecj+Hm77psrqHacR+x5js3UhAes+MuU3
t0Vo0zySOeaV+4dLpdMSl4Jq4aQgoML8fYzirCZOljfxl63RptdBSG3bquNaZZCUKIY00kB0i8jn
xvq+FAVMvCWpTPYJgvshETfG/OfOVtY1Vy3vS9U++vEMNCXLxo3o5wZ4SAW0LhDbzFcvSp+9Ba+q
jAUYKugETgry3VIGMSaIxqu8w5AifA7kZkxlXRMSGi/rBue8448rbIM/mjwct3M2/mFWdhtBTsOI
Mlscv9vxrlast1Clv1L/C7EhPM7MHNg7YNJocjVnu4bjlPkC+bd+pPL0Ss9guJ6KAO1i5BbP3CiS
JT19AzHKE1Mi8tN1XEZpah/jgJxSPuQRKQr7bPCN3Iil+aPo8ZnzGUFCmxt71SXjA1+yl8Vs0l+u
MyYHOAIQp4p6OQGgJhBBX8WrGZDozMx2/hXWpvQiGHtc8/r/cGr8dm389+nv/+X0Z92KUP6Vtnv/
nfbJP807//wj/3Hqg5fKPBosKgUkATnh//LZBeY/wNQgVZKk/bu0S3SY6PfNhsfSLhiJ/uepz/QZ
kVomI8rQJJFsu+H/z7CT/Oo/nfqILNOrZN6ce4BTyTWbHEr/eurDjNOianDIaQp8wVFdumAvu8kQ
l8QHIt35VDkPNFbhAnWTks23jM+mVxXbuJjaU55lJOcmUcZMF1FrgacSLLAs5YOij0e/21mV210m
k6QZ8yM1bSTBBhNCxdgdq3Bu35fULdaDVReH1C6gDMGe2w8lJYK6H5J928rqPnV8B5a+VDpcu+xE
XVTmlk5WyA4DN3an66qDhRvslE5pDLKgcfpNPNjGZcw6cMyCBYHAUzgZP6FbsXyy6Idfadix2Iox
uNRulh5rrmQIyflSnzHCg4gFfDYxP01wzuSNj4jRpZ0mFMAdb40BMHvNVPExLiK98Bg/x92yYEgs
9cHNiGJ43pKcHAvmQNwp78mjwuEi0sxCpAXQyF2Z6B2E7YOeDaqVtTgooyu2MGKXTchbB6o+SyKD
YogVYKMR37GloFgEl6CeihOIQ5jMff5tycZdDRC2rnHgZoeKwoYNosr8Y1pq75ywtt+CZgbnt5Qp
dAFQw7aPOboMp2NhU1MPzCth12DHPxlKpg2+EQP7FVZgyg4bytURpBI/eDHlIh68uZ9AcBZFeAg4
k946amR7n5Pl6lZBafWfgGqpnxhxG548KS3YF/UY39dByXGqbJErSXpmfnMaG7NAqgJ0jhrlO0T5
lkaGD72maCHyFPP4bTU71bGf+iyKicYS6cTHSJZ5KNN06zk9rK0xz+6gT1h3KcSOH4YeQJT3QEir
jFk5L0kX11aGwQu3ZXfjKtCQeV/qe0WHMh8lts555UyBS006gSXGEjeJuExt623AJ/la44MaiRp0
5mPIje6eu5ku124X1/vB9Ys9IbnxRiHV85sSlvwCGIJbh/DOxjYSiTqSEqM5j7wkvR0Kk0vFXHRx
VHleek38IdgrPxd7L5fTllM9ddFxrut92/j1pbAo25P6yeoI53C+2fpG8lqPZInrfNZ3xEnag9n7
2QcnveEB3VBHrkMiNOiqe4UBzb7pBJjcFmgshX3JiAhtPYOmUBQkbJ8FGKodRFnFU83Za4ezKOVK
VxkK1EqHt3szAHxZaFCf3LVjiPEnM+IPhWHqnHEPvIxtOB1kMyKSoVUTCyK2BZhmqm8HFGzzdGrG
91nfGwxTdFydhpRhOm3WJjjgTqT+Y5UW/auZd5ilgLX7lz40u3eEFAbKZtcAE/aD2ju5DVbTw0hd
00AHp/TYKLUdzD8cwYf01AecMno4x9+c7dGRIrMFfXYmW0Vz28qEL2O+GTKZCLBkvsthXmpqmWqb
IPofthfH4bmCEZmtXRiRfBR1Hq5GvEIwBA3++kiYen4BM8OVYVDlm0nHcnlMUL3I1ed5Fi1YJrNt
OrBMY9iEYMDIZije0nQad0PYGZCRHO91YBJ1Nm3V3xkogC8F8ISAoTNpJ5yrk/j2/czfAVcuLp1V
o8AmRryl6jC+nf8X+x6+wPxV9bH5UXR0fPidwsPLU8QK28gtvbXN85iifjEBWtyZ+Cgkg29JB8Ij
Pqj4Z0Y/xz73h+W7Gyd9g+7zF5txaspNAVRh2k2Id/0zKZ1bMMPvAwmarA6m69y3vt74XC+8rd/y
vx5kxr1EVV08gmeoCm8fW1Me32K0ZXGpSr+xDiV8HJQAKx1pbsnl8pwNDjxT2C3KXjl0kibrPnBu
mXG8gri4+jC/TG5tsL1Ie9uYiWZKQYkRAmJc7+awXiIRMhQ0C3lf9GVxpucAVKnDaHwFqg1sBBvP
qhz75kgAc+kR1CASztNUXiRjjxcXYfWs6hCP94Kz5MfQ8XKiLueRWPXj1Lhrf2gJRBlGsGxblDfQ
OwUZsX0uYeBF5MznP4TTZsQ08jn8SloDbb75jeBufuO4599obg8jssXkfgbZ7aSuc2MXQPLu/RvU
u/wN+I5/w7693+Dv9jcE3L/xwMcSyxrVEg0z/8ZyxgvB6XGPsZ6nAJrBqUYn3I8xshCkScLBWc0y
KW74cX8CRN4Xnfhs1XJ1NLQ9SAHx8CSmHHi5NHpDrFXWUcRUVtpnzLnk3mf3m3iec+V46wYXDrrj
NRkzPLXohJOqB0au/42UE7fIvJjH+Sc8K/Himmp8Ulyo8nWtQdIxJg5PLc/wajIs52r2rfOGD6Q8
sWA7x9416pWbUTM9jvNlCSnLigaPIWDg5uclXI6WuiHxerNYvsvfoDzurUDzrKVHwUiTkkarko9S
Ys68Qfb6bjSw9xeO/Qu5DAxf8xvJZ8OFfHG5297+dph9uVl6cpdClXzJpoz1zheeao4tSZxu04GS
ujd+gwC514RvAEDLvVllgAJzR7TcLw2Tm2r8Gybo/QYLloDP3HVPwtheQXi9wQcnnSgmbn3x0ca5
uO9+gwpLe8CSSKa94gwBfHstbmRDPN7l/XCjHda/wYdSuv0T4o7xCSUOMKI73CCJg4SXKH6jE2lp
w1tpgbm451W3xzgxRL8H5QiIME+G/mePjEOvhqTXZBVjmcfOAyWdbOWATBXBGEpR10TCgu0tptFH
mSrHiz+JZomIYXvjSrpmg9TAtTHy6Us49klrg0cZ2z9wFxT7pl38PwZUCC7IE3cUrlsGnTfsTMum
qQksMtQQ8oNIbnd2RabfjBRG5ErMfXbRZv0SjC0e3qJPmaL4vu+eCI7ioC91NqyTsvoWDqVI7hh3
70tV1/jycz5zPXjD3ZQ3EJoSvCuruAbkWg4ZzuzCC/J5W1GM/JClCz52I1aGuSrsDKAWPtThIx1y
dBUpQtOEN2eN73NSMnCGb5dJ/N6OpB4qkC/D5CU/KV6weaQ196dNPdQLTTxLBaNxkmW7XlTXtKzK
AxwKNHsvQhYl6x4joUd6GOJX3XZoYHbS7TpYE5SxFMxnS/hXy5zsOJDu6RSH0EH6odo6BIFhmVEO
SuGSqo/2bXA2lpXDJdZnCUzLvH8b0zDfOFJNEfs+vgDwH9bxBurZK1k051rL8ZnR8YjdPi7XtFRP
H2HrFQVXO9F+ya4MUm7PiU3GjMEJvos4r5cPesV+6jTuVoYnJCgzS5urYPZIsznArFchqL+a1DVW
cdg3ybIDNGrhjCe59w7tYxJvSVtjAF4m233gEh8cFtBwHS69omj3UjVoF3QaWID1wyr/aqQ7Af5k
gcAdWHPR9oLE0JFXh82+Y7ug2F0uhyktmmsdpuNrjO9x5Y6FhSWNspHBSKoTU67EwLvPlIVQa4lc
0lWVTfWiFY7PQV5A9HZbfmmQuuWXb3JIsGDsur9Len7S4gRigSQCf/cUdI+sQEQMBmGjHeYYzR5E
M4ZnR5jSWGOvCR/yrOqehOm5+S72cP6vxrlqf3homDk5vYzAPge0+SMIpuaPATxHE/kKSz3jNJuD
YUpt6WeIZ+TZNbV9xrVsPZST2b+AfcybDX4W0Da29Gb2WYkyrFMj3OFZmPZ8e5DaykQM347CoLav
lzSEsehT7iJqn1Rl1o0BtRSzTR0AlXLGyhKQjYqixPZA6l++Eyz2GBvRZodfsuADVLWtVMSRzfwM
g344mt4oL6MF4H01B7cjmFaS80C5WBRgCNjqK86EcEPDuT/PsdctK7CrDWW6VizCXVI55U8Wiewz
oz7yUgRUT67RiKoN75nAVh2gWWuFU209pVUcr00Eut7L9ImHFTMFrOFIN7Z5NG24zGA16K5xh3HD
qor87huWuQasEjvAczJS4HKZ5QsJpPBbhg2Pdgf58WtCkT13jcvA16c0j8RS35lfwAab9SQw6aRG
bm2bmXsjOIIGL+h06mLcgu2SZ6T+k+LezpbqAaZsRtDEQA2BS8fC0tQZ5CaiIi6L5GdYCB969+D+
APi4fE1FSxtaE8zyBqzLvhqrrtbLVBBIIhL1TnObeEpHyf0Pya29Q4aNx51lVr1CDbIU8VVqda2t
ujkkoC90J4vHYjOVowpW+DZhAcxRVT3N9gIhmGzK/MjMJYhqp7EhBOI7JqlTFWU0TKp47RM72U8L
h4t15xVLEnVVn3x7NibQoI6DTeviOak62m2JqlW0eqlwePCYax4KPoDn0NUYNeOyPUubl8HJiAG/
zoEpqZENl0SHfrZG2JV8oDHXrw8/Y7Wdbumrtl5e/iJ//Jnl+7dqKB/qtFL9//wf/9yNi6JAX7PN
GIukoAixnt1oZX+ZIwU2b6zdqGWXd2b22NAhfucksPVJcPnHdCn8nYm3Zf2vf+itwfW/4oK3H8rY
DCRKwPjKt8y/dwtbKS6smDa83Uixx5lThnqQMXEnW2TJc7N0tA3OMyCecWx//uufjBTzv/xkZBNT
2D5u8dD5mzeucd3RL8p+2QFrsDnq+IzZp9ozTt1s57dSr/g2NsQ7+N9Oy/+L09LmosDn/n+2Wb4o
9dn920P3+f2zT/5qtvzzT/6pyMHjZTQrBJw4j5nnX0i9/j9Au1j4vh3LDqitQAz7cw5ri384JiPb
AMmNSSvEv/9U5G7JV8fhu044AYucYK77t6Trv0q+/v3puaUYTIcTqidY2U37b3qcqhQJv8HVuyZT
4dPI4O++qkEMRTb9vF9GuOSnUYRtE/3ljfrfPLRADAlQ/NMXGTnR8cyb1ZQXjiz4t588EEpjSMkY
zHOGeJt2ttt8kvxmxyHoQzULKiDjvrQbh/eiyZplMzmMD6PAp+wBAWMU3k4UjWlxUrGLj7iNwXbN
POorvC5S3WT2NhK/0fKYKMDMjyymHdk07Fkrc6TDjfU6mL/ssV3ZCoj+zuJ5/yidcvqcayt8pdup
TDbC0voREz9tLbny0lOa0ItAjUPcZEyHreG9cvx0C5BRr4OyPDlManaj3M7jgtNpqb4QRKJEsQQz
5aPcKK7/0AXsBq4aFHIMuU89rtfubGjzZyIKZhUlLmW6EZtK/GLoIs0Ayxn1YUYeBLM6//RrzhSC
5qRYZ9ZBWUx2xjFhPDj4Wz2BAajQFyKDFlhc5Zo0wy1FMlpPOjB8EBYYB8uWXEcGNInI43CrLHDu
K9r/golqWQwDcg1WkD/YYeyhVxEWkAKT7DWghbrJ+oRrwK0vdE7CpfyHoQwdGt2uiovt2ME2aqlG
4vwa7jwPZgoRQ3qvoKQBHu7H+7Eb2rMYGnVYYnipMWY9mFdDua47UI0md1zGCr3JzDD1NyCz7FsZ
lNopF1O9JXpzSxOve8DuAOJCW+3G7IYB5gzeUxvSGPObaWHYWln7HFvnFmkYGaXMPSb0RbwmrJju
FsaFG205teRWKCmOrAznu4HLsh9IZKx9wzPuaDsA61O36XXGjZMTcAYzKaH+wFmfyOrcbid2xh5P
GHJNM7wTrvPAS3AkE4f+nOkJxiLJwMiIOPn6H3Jwgos/p+YXDb/lt/LnzI84xrk2OCryJ7LOz2LC
YkTqTqR3mRVijJzBpQjHOLKxNcdkKeu3EqgY73XWcZISOASXDZFDghN9CGRsRZun52Gc9OqHEi3y
pmC6JofxOq/W5ChdwC05o7eJepkzAoe5mxBvy11uJMFT6RokE43SEevWqxZrww1VkVHwveAiOrJu
q76d9aMFbnbrSGZ6RykbQn+taP2PXgUcjGILjDW1RnUSYQuKr/MYiINQdBtGXivL88IDdaDYkSKB
RBAadLiqP9ddR0oddwhMITcYEH/BMeG9NL2GA1ZZ61dqoYFOB8QQnohEWTcBxenGTeCOsj3OozJ/
UlQPesguzdccSPewU6Xp/Ko8lIwth2aUYpskH8019CEY18BTJG/Ddjnl4HGpdXEtRnGMzck62gX7
9mClFXjulr20Eea24R8blT31rwPQZAZ6wDYp6zbuY2f+9mT+1ZfJ2dTZrhGGg75pYRzFiLzXSWjf
0zOMw8MZzqmimpLLUX4OFcd/rswph26AP+WCUTRr2ruKyOFDm4nvJCdD0tUd90dVyD3tFc2l8v18
a0leEUWlzVZi6X5IYkPd+jiC07AQ0laAu78Wr9PbuTS8O/jkkDhL0ubnmEoDvNKxxPEyWrS8JAGg
UPrcuCEv1azRpmfX/GJKnB4LayhOlKreT345YSDvTWWTDa1672dLeqRIwazO8I0qwuD9ZLwrYHEc
2HpkZtN94fBHHya1M4+hbQrYBmkcrJWb6iM4458NWAFAQ7XjbJOuidchnOyLhivuOjmqB7MSSbGG
TA+1SsoHQ8Btgi0zIFmg6V9Bcub2s6Y4HVT0nKtDLlv9hzJKysnHocdNX7c12W81U0ulk2hWNVJp
Zk+0W7pxZ7BayK9AZ/3aqNxgbwcTLwxfFF0fI+/GZFlUXdQJKrDAYU03ejRPfIHlmN/h1unBRsX7
obDK27TqqIoEmo/lJUiB7i92p/Su4iK6K7pWYrblm9IfSBVPUUOxjNwwqBHzKu2lWa2Nue2+U4PW
ZqKknTj7HoIreNZM0aLVIbwhXGl5mRJ9TQkWvXHMpwQNxvNPkeC4Z9rMNZgUYbpzW/Lt+6bxMmej
tQ7uWpWXrz6fU6Qns9vPBafAAebLQz+1MXbRwnRIvJYss2qpErWulX1rb+kgyawZN4F2MEzZbfKm
Wy4ypT8jG8RXkwBdc29nTVLp+gRkYj111bsxkTW6MQHJEtMYYYMF0p5tYksirrECOx7gPCAj9zzm
FmaOmPjUnd/747SZvQ7hRpM6m4PqMbZRdWDYdOu+KY2HAjfI3WSMhMV6AOWBsxU9KUKThPzaauW8
kZK2FZ+OMqTdU9ayM7kd8b48lbyE5BJq8d360x8z6/th7H2OCoKce7qEzLam1toboDJWKX2Na8sq
QPgV02YZOncXaOqLYgmCfUngztXJBNLRla+SHMqmVSNfgHhkeZY2vTXK6VE6jSW5As6eb2yxrTHG
m5SG1i3VTdY54doK+hjQoADL8T1JZmkxZcGXokc6RQC3VvTdcZ3rWwufDITGxqeahE9o3HAWZKZO
ofhaT8sLEXbeSKwE4HV4Y4u2ii8ApRBW+uZldBPuYXXV7VUIi5Kjhr9iFKh2NUTpHStQAFK1kZsg
76j+ISG4divH23Mp5sKcMf4yZh7f0nLuJz53MRbcM61OY5WBLYyLZPLlrkMXW9GnZfPAp4574rjQ
f6TB7UNNQpdq5z7tH7y0CTeZqfoA42g8fnBxKq4+vUYnigrzX/3kegcEFyyrOhzfMgBgjF+nGha/
K2qqDaehouJRxL9Esgx7z8UzxKjTgrmXiXhn6ICCujo1KaoxQnbOXGpx9ORtomBl9ifTnPashTXd
Q1vIxxX43TDl/ba8owxLZDdNQOGI4JbCdTXdk8D0+wzjIv5ZwMEASAtVYofYn+YsTCa9UNyvjwTp
KyqjpyzcSNtIjzwq+AuFnDUpQRHkO9Qf89WGKbNyXAccbzlPYZRY1EcMeSV0VHB9rPkQqvIB2pTx
bKEU7NOkn08IxsuuErN+d1wFyrJFV7kBShMoxRVc1x7B66gEIBqaHOzlOc/m+eeQeSWPaZDn184P
9TWEBtziJPOSNUfbIaIXwN9mcd6/BnMt7uKkqo5JbAqgJ/rGVJl9CJx8D+R76rQOhBFRgAA1pmc9
ls5eV6l+NEJbcZr04Hf3dQCAITBPaL7+u1GMRHplW7/bTnzoa9NdeUredUHmna1AYrZuDVd7fM8c
qHg4Y/qIFY+6awt4h8PYF4tY1xGutDjwEPWcIr/lZkEcACDmquDegIPGjUuyJ36yo0CoXVm64sBY
zurqKWM5+A2/QRVU5ovtabBSdafs5zjGmLhZoBaYD2wR7G/IaHpmATPJ2fSIlgVOasqHqnDr2dWy
BVzW3g3QoSK/CD+ztDE3aEUgsQKaKy0Nmq6FUPvNoQWbEYRVRt4IKfJmsq92JcS4Wxir/+ChXa4G
g2AIglOF5MAPCQxBp6pPYSWOSSJeIL8f6qmz7sZe6OkTH98E0xM0SfFkoJ35a9UsMJBbQq5hFDN7
HzGLdxNUG2q12GUHBY7cC2CcuChKV/If8nlqzPTXgi61C2cP1yhVqXI3dKJ/JPNpfgx16DwP04go
PXcWjLFFAlTL0rR6kgTAv6eRWLHhOfZn6wCmWfkt/qDV2HjTVXBA/dnZ9XKk9ZQ6gTKd2uvcmawV
C7QZDmy9yarmqlbuiOiwZHe9Pbx5fNyf1LA6L64nvO45oHFEUeTROjbxu9GqNmZPIhy0C1kfe87M
KKBjCgsjhkaCCIM5p4eGHnegDNKA10tTR7dR5ewhvFPHeHTmLMCAzn54qk1aDle53TZ3kiojOJ2G
bV1ao/GhczY+MM1aN/LQ4kr8KJYx2VUUxb02eOg+La5E8OWb9tq5ziN1kms5Ff26odr8pGYQK5Lv
IZqJJz4z7AQ/ZBVmBw/cx2u2aOPdbGq6UL1wdj4glE9HrcZ5q0MghdZie48Seg7EZTnFe+eW3CVD
feBEnZyZL4/7FhvVfuAt/NS+1IwHDe/BwaS7LQ0kKeru6AfPZoL9SJY0eGTXyjGcS6jsIQe7qWAt
g1AnNxW0AqZ2McenuiP5h2U2vsgk+IH5/5vetelxaERckUPo4GzYFpOF3tPhL+CsfpRgYdg6loeH
ZLSS1y4IhzeKURjKGpV6ywop1/EElrqCdH9MGQk95hRPQS4h6gVl+Er+sHgoSlz+hJSbn47tLOyg
o7Wv+tx7XnSojosUYgM7d3zNTRvYEujZuz52swdiivZm7gBrbUqzUWeSboSeDcianiyTR40AsLab
tG6YZozkLrmTftEy6zwywyGctYQDptu6u8d8nB9qv30bxJTWOFYtWPEpw7DNRNo/6kbq4vNBLZ+J
V1BkOVFumhc2ZyBw+O+a8NVFa1QMKktAiPht/CNOWfNdxmQHtlV9nckT/Ug5i92RiWHQ0sfqMvh5
/qQ45eX44CAzL0ZjHDHLwzVntPKie9Z7v6mHH/icaR9eVPo5ewy8gENzpTYZhF4Cn8vaSs88XSm7
yhogNRTAkD0lGF19o1ALwCT5FnxmdqkgbL4WgdsfcSJkr0bN96qnUpCbILJ2cKNLloltPvihsI6x
DyEeC0rxTDG9dUmMsvrljBOmjFRU1nPAefIOr7k14LOI7e9AEsiJMCJ1JyF7oHtLzCjW4Itm4trU
TLqUyoe3oc2VXMPYbN7U1OBiD8LJfKKzsnn2O+w2GVOUaeUzJatQctvqvQcv/TkqUdC/J1lfTn3d
gVxn9Xslkpt7Z4b3mD5Lumu6bZYH8adUI/crd0jtL+1V2F6scoly368/p9GkAjkW/lvtIdIAWKzP
kpParc9zzviFsnJNoqnYptp3rnAazI3pde6ed5I8p9nry5Jr9TmUgz6ZusVqZAUxRm4yRfNgA7On
dercBywYNb6j984X6VaSRL26dAxHWSnilelHEMhod2dmWH3XVetNdyGuDhc+DFFZF/fYvBpGab5i
5sBX3lAW90sL3ENhJ2bYMVTBUPAzSoxiNJu+5dwhSa+mJAl82u9WvHja3LQTc6G2kt4pt5wCuvMs
dPJhhan57GcVX6DUXPgdqFq8znVAgZshwW45ZfuLgFaLMO/P1efCNOJXzRkU4LbBMhQbC4PPlvSD
NoydN6VfuUTYMmtSd/78WUzuvFZszdGoFOj7JBO3w9gri0x9BO35JOLR2kmsMydikQGfJv5QWG0u
bYbgMocm5pQeXFXaO/exHZdnQZutgb21RAWY4vzgqopqLKfyDoD5+ToYiH7HpewGsnSJfdumyi2N
xXQR+LCCaCrlSTMIJQ9zcEnlnKwRPbqdGcbiK+Hr89XAEVlWOQRI/nzRnsiiuhfNDWrrFba6ZrP/
MC+JuWNvHq95bFTVSpkQIQfDHXeFETorqBHdvWuJ+5sm9CGgokNtbUbTXudGld1zsrsNxFivcB0G
DNXH3k0khXeOjEC7U77kT4uD/raotY1t6BV6NcmzcOy8R44GBSWrSR7fW1nKeGz0+71i4hBlhU07
SU+hZxDPPJcF5kBVUDxAI6yiTiAd6u7kdGiJkTNY8VtL9A7PQdN/ZLMtLngucuKpiXErSdLuo50O
7aXlp0U1vQQPCROBi2gMBpVxWPsnUn3+3q6hLlvp3J8aJZpT6qTB1TOLZluNDGbXVsVzOhMfuEdc
69XGtcmYMDIo802rDfzai9NkG+nMf4QLSHJlYRJYpCW+jUXmBx0vMQ4MCNyeP1gO29Fi0V8Y5FuZ
AeLrXLHchz3qW2L5Ncn7rAwuU66ax8WYAH4OreA/AUPZe3DtPydd+MfGbbIXWKGsglPd40Kwac2i
j5Ndn4e6v+dOYL16Cem6tRCaM5fv7O2ezUyBkZHUSHDdA8HWWcZLoMhcZjMjbwpTSN4LvIWbbCom
zNxWEREdNA6q8JqjUTOFmg3mryLlAGLIOl33ZUazWNiTOHR3+Dnae02ec0vmE1VxmdhI+Vc6fp2g
PBeTP25tim/9dZXcAgUzPJyNA23wLa81coMXzPFuyNvOZOOBUU9Xef+KJdN8DUZo5sUwZwk2oo5m
d+1lFFYWFTZRZ0xJK/Ycxrep20/zevHxeW4NAND1SYP+RZJtaovvLeLHsEpyabxhI+mPgUgytGcO
0XmUJJm+Yg3o0hPTyPQJYCN1LvA5EHsX13PHddamw6/ML5fdMozej9xavGsw4eHe+lVhYB3MPK/Y
upDYUUJair6wY3oW5QZhYF8xUXFEHsMUdn6O9f1toDz4SxsCt3xIWbdDCqIjlbsg9T9T0FW9tzZT
SyOr2vtpsLHBSsCaj3qWlM1aNO48NCNCnK1v3pNcfbgmI9c46EGs0Kvyw6jthLkrgYnU9m1qzKzy
NeuxntECOJGM9RJrM8M7QEhRB94Fgp6imaB1EyReuXVYPwH/mtZ0HSzPyJfuMaDv/MGePSSGjFjy
WQ4LEWbV2sE3qoEHxZPxf74SHaMDY5oMZw39AD+wW5Ho6mQ9vaeBxwaBhDpfVOn4myF5TBsfqJ2s
vPA5V3FFp3QM/c/r8rVV+NMFL8c87enCgceSLon6osCwBwcxTzAgQGfiS0V1huPT2Pa0augEC5lY
z0Yb4Rux3DVUoipf23YNKnomJVA4oXq0Z2t5QzgfH4GVVeDUiCqlldPvVN/YLzZ92vf/zt55LNlt
bFn0Vzp6DkXCA4OeXG/KO1bVBFGsIoGEN5lwX98LlDpEUmrqvUmPesL3ROnGNQAyT56z99qMQB2C
cRD/7Qi+ngh/cNNrOEoT5/Ih8F5VnSUvcvTyM+KW/qY1rKyhBWkmzrkJRqYuprlM++EFuoRoUGWt
lW/0z9OscGV5FNc7gJCYlxM5Xo+AqoAkOkSrrzN+iNsKDaexjmsr/ohMFKdr6ZjmfRzR6F1JjF/3
qcRNC6uUA3To4Z6G4+euiRfnIDUWtnvVVmaHgrYSd9Zgl9eT4ZZ4qyLZvMxjIK+8OYWz0DeBdykQ
nNHGKbu0PEjVmI+4/awztjt0mUUjUVWDACBWNkgL/5RORvQus2J+q5m5E96bULCteowXCMgxhWy8
yeYYN7d9/om7re/XZS7ZCeh6jteIlqP3wVDLAsdDhBYj/+T7tnW0TTVfCqv0T0kSgWtviu7M2s4G
1IXio0MxnmxCInr3Q20Yjx5hcrcjLJ7TGKfNhTOo/jjbif7aaUfuEbGwdqLJaIBQqXH84qXocNpc
g+QYcgCjnioPIN/9k8u6jUUJL7Iz9u7JsEobAuykP0qUsvV69iBl1zlk0tTxR2o09EZvZi2w3cfa
r+44ItH9rsvuMUPaegvINn9HAODfo9vgD9zyuy7um+dYka3SQmxg3CH9zjgpUNFbzW94Xw6demcH
KgIcKUP4YMwmEEOMX5bcVl1yowu/u6uqzGV6wNqCt1I7Dqk7St0Utp+Da+FF6DlIEYQHcuONJd0E
MRX6daattmzIixNIk28T+ZxKVogj87ssQTq7TsLUqu+jqJpvRyTlsKqXsQl28luGW+UxF2Zy11lu
vbayEUFMj2AX6iZyvNZEkwmL5broJ+/Ey2II1Y3xeTRJIOUfn5Ooz7amrMY3jszBlcanfjONxQfx
7Jsi0zAN0amCwginS09NBRoNe9i3lV+t0yS8nyTSy8zLEaR5tC6PqhNuurKHxV5mCe/BHvhe2C54
eKZabZyc53rVErGy6zm+MqHRdDgMCcFRUba/YvLx8AUJ5J+OPbZ3DgU9J4HcNfpVgIZv1UOBO8ke
VTX8qbh7iTMSo5muvpNTT9r5Ij+/TmLLvxy8yrkdaWe8lj7w2RU4YWxqWPjjU6K5mwZ0W6yq0aK6
QCcs6CmgcbO+1kTckEIhmoXvUXUkDNF2b5d4hQG3ukuJcNawDT7ZMVtWUoSULMniFjCtATo+05Zq
pc36aQklPxb8vtukUdVhTNpgI5BUbINJBNVe2K7DbhqjkpVKFa+Y47tLZod6C2Ut+Ep+PBlyRgac
ku3+RfiJaAGf5mgFyfYKTyAJKGT9lLmVPWtOMCCChjOMFVo5BejGgGkO7d7afatdhKLrJFcGgd5o
axx6JHLl0se4VKPLIhf6DfZX1SX3LqbNHZm7w4P0R+ejGqbxM6ls6qEZwe2vvGxc1v+o1BdemAJX
mO1xfG2yRY/GqhA/0SKlNJkLznik87AY9zrwmcNkymajyVRyORhCfM5tUP/boY4UnZSJjWuC9XuM
AIuc+VJEKrEHE+SFauc4uSpm5ypjRIydC9+1ji1YR2kEXIS4HYu5TRLuLKtmzy8Jw91GCG6idRVZ
RrRRvpwvCQll9VaDlZ38kGTQeOzIbnWheQB7TQkG9QQTP+SDFbuVJWvwbGY4EaRSSLSPNNoyfH8J
u9iqKNFgQQLSdnMRjiNvA2o9PkTQLRAze475mPctcxSrzM5j7+OiVsCIjjTZCx8nQ7f8xcBDB9NZ
Wo/MbG1Y0AxEQdSVrvvRENd0VTNBvWXzonbJ2S5hJbO1H/Fsm9nGt+bxmX6ztW2Bqj3Ey+mqCPAR
6RjOz9phPrgdviVeylxcBmFvfWTQU9jEFpRthAFg7Zi6j3YuKoJ1SHP4PBfCPJEnMV6RhdmvbXNp
khcJlOumtbYkMJo8WT2pBelw6xh0RpNu4HTdPWuK8NMUlfkxMEpjqzKz2wxT038xaze91JQTV6Qy
sH7N8Ct8X+DW7msLTSj/b07BLa1M3YlngZKWsKsku0RDbm0rqH3Buhl7EoptVz0nup5v274vLyoC
BBijm8YWZWtxzMH8vuc1NJq4DtoLLMbJNREOaQuBfJAbnQ/zexcj8EJSDZZ6RulNvU6buNKxu/t/
bdC/ZNPzYRd8J3nZvKm3//jy7ZVXb8WX//rPu7f0rVPJW/m9LgiFzfKq33VBPpHbvkcW9zdXne2j
j/kdz+CFv8EDRWbpCpD0v6Py/5QFmeZCZvsbPIP9G64/PHyubQugaa7778iCgDr8LM+xuDsEOH7O
kejcvgV8fyerq6isublVt4MUWOR7Ixq76NLK6d6Qk1Z5xzJAbbBCqd4hsEhTCL4NPf9yA96ruOpa
WierAkzw2eozezfgt7/wmjCT62KqiaCmzEYuPpMSB+ZXF5a+CItxp/3U5qTR+IPaT63Nstb3CH+Q
tBvDmrzh6JK84BbgDqvREchDDcVIF0W996ARvMxyHIeNybLM2IsEo5bAzAKvvCij+AKspffZRsy9
jf0QBAtdXEg15kwfOTC2RT1na+Q41bZudHbXW3Xz3lvCeJvKMS8ecaF7n1nIy2eLTbglO3SRK0Bp
SRIixbv4oxc+HPCgUA2yCAvTdz34WbD3ac/e0xDQe/AKrXUh8FC9gMSB9TNP44sdsB2thlLUVxzh
Wxa00lwW2VLNDLosKxEbNi57BkgZM8fpC8lRo29NuDBxadfXRWs2xGyYOnypK9OO3wTQH+TD1WRk
2yFrwBo3uBWvWJ3dl0CZ6bIVJEvVEZJ+AVMuhxNR9Hrm2APT5xz0UwcwngaYeawWsZSz5CxprZDk
W0p1fAFSPMADjG2xazAlfraVxmmROvUNeZXOR2Ka42OoXRrWmlSZErxZU57qbGbibdcMgKN8qJ+K
rgS0MOO7QvOv/RgDUoOYWMzafUp0DGm7qbN408yhDNHcOpBZPSrnLZ9gfOoHld+UdZPcsuqm7S6a
VHhIpOr2TOni5xS6FQ4sy5V+sEHNwaQ/wJX0CZR33548czCNNcJhoH6owidmwk6fvrmQUwvsonSN
ziYiaaTg5NJyzUxKIQJSxQN9YuYYEehrKIGwqeHYVR3qFRKYsYeGBLg8aQ97zprFd3xJPRVcpDLk
aIntM9LbHq1szQ2Lt5uAIG8gdLGVJeeDooKzGQ1k0G1VU8TZRlRGv4fHqy8wulm3uhuCxywFQhJS
B/dro6RhsEQczDeUi3Z+NzKZo1dH4rVsPPvGTGbF9gshb593pYslHeLDS2lpOH0IcwyYea33Tq/I
Z65OANwOT4c6yWjynLUYkcS16Fy2YVl5L2GcUs6AfjeJpNS07Td1r8HT2bUF86Ox2mNgjwo4XpvA
C62EVmSVGzbZRtBi75zZon/fMGl+FoNsPqUiDz57feCc/aGn8hH0CAlsmbK1UwWfNL1x2lw2CVvA
SZ0335XEacZOXHn4mgbYLOGY6+umnIcJs6F2Tm3vtKAfc3LMdkR26WeXnPrPSRoHxSonOSvfA0Ia
0x3CJG0fssma3FXsCd45wtlHaeGR+nRuOBO560r6+HrBB0PKH72whqnkaogaMgNTvGok+TITyemo
EGqrhQEVoIMG+RrwmCdCTdDlRZjRxuKGfascQ75lTAuiA2EO+ceE3nCXkgN/UfKEEyXBeey99bzq
yvdrdz8K+IVJqD0kQZHtvLe6SK8DNGTOeZxpW8DcqvpXY6aYSDnur01RhRcBrpNH7qiUUSPMqqhk
i9+xmUwvmZ7yqyYOBBRB0TicKLPY2mOqKhkn+/172jI3h2TerCfy0LZlMiLL1inVyLlQZu9dxLk3
37PYuMUD/t/oLUiN4MqKuSF2Hqk6py6us2c52cQtB4oYlRUEYOMTLBd9lfWhIJOWvFuO3rVG9a+a
3KcBDeMZcuSHspuQ7IxGWmIfmKyOT85opOBrEDMaO41D1t87ZctjNjguU2RVzkz5Wn9SBz+qXAov
MzfhAGmy84j92jhAQcptl6LbsV35yrG1ONi5JPbLqjU9b13f66FH0tjR1XBH17h3WM4KJP0NXjVw
Qhgj4zC3tnqa+zf8VLZ3kKNd3oSZgZm4R8NOAjBNQD9v5mdFXH0NenMItmZtV+WhjZQj7wVqUVj+
YF+ems6bxUonDCnw8NrHbLTIHsmcuWY5GoT5Qa6nf42vzn4F0lncWNMSl8DZ4imPaXHcFAmhynz4
2AVx5g7la5oX4wH/42iv9VDLD4/+1zqRbRVsjRlbLKfcfPAfYkP3X0dfWhiGi6J5dVuHASu6LCpe
Bj167ZBWrNZyjFxaqJVfbHNEAfXK7WF9b905utFtD5IfSkiMhlX5rFqOYWJJ9zyHjTuLDmImKswq
wnzthBFaPHg8Z8uwrEOs++ShKjTTEBOEXo0v/BRlSr8AjBwAHxcVgw/n25xgeQ4NnKh+eeESzXQN
2+RO0y/b2F7zqYoxZEbL2CFZBhCVdKOztFtYbGPnfIzLwCJG0ULCAroH1dfTxpnka0Y5tooa/4vL
xEPFDpkgkP02KooL+pdEuKYrMnucT+rb5KSqWYnxinQhHsUKoeERDC2MvQnfZX0cvs1l8BMigrUN
DzUv/BgExDEWu3k34gcdAbkEH9W32Y9lKvMJYrcx07xWjHiGLA/GK+xM5UdE5xenVE+pA/iNlBw8
/dWFo1KmUJy5sHymxhZdhuReIYoVOwZnBB6IbsP4IEUAR3ILDV7/LnOBK7l9lG+iPszeMWJZXwMZ
qZc8sLvNOE/dZ4Pj9prAPYfIBsH8gOFw5F35XoWpNxxKk1TdZQQnvo3jkJ3RjXISyYQmGnpZoUJd
hnlItXrUm4vJfltww8SbosYlBe9kmRD2bTwea2nYV425OPby0aZVUJnaxilE8toxnO3uCwAmgpU9
tCIrJ6jzY1F0IfhCsHP+zh5FcD3PkLpWc9mGl8NchxdCWfhVAIAmn4u6s09u2xroSLE9YoxZOo4q
ZCorLMh4m8lRGGY13llWCzyO/h7FYQEfR2AzO8b4V8gkAdxFqJxKL802QIepkaV5K2v0TlmBEx6z
TUDMuWd1TxRRSJSh5Fjv6FrbZ43k8JQXyHk3pRXQHGBTGhEahHisckZ7Bh49N4LgCvn7Wvtmkqxs
z1Wb2jOSeWNmqvUuCCYrji5wmpTlDJPOMLTL7odhPWdbFbwfHIv50s15TNdjGBCpAsnwdgjn6snG
nQWQM5AVp0mfkNSh0emhBBB226d1XG0C2AbTFpkcRYGsUBIz8IxQCaZdS749oKs38rGaW6suvLuo
a32gGJanSATuZ6JtAV5yn/Qu9qTMzrUA8pVuWlIBwcskWPENCtNbhuHDWUf8POsoMQEusYy7T5DN
advHVTLVONGZWWyDhIEIYVdp9cVqC0sC0JlYLuJhqY7SpJ5rUqdV/kahgAi4H4ESBHXdiVXVqGmm
SxMSK5wVEkgsGiwCB1mgJ0Vib6KessgxcZuzR1/rCrFDqft+yyPQfim0a94NWZ90G7MO89tkHuHS
NiJ8Qt7hIt4Jwy/a7sExGcFwDlzXeJlEREM9atL5dqhS/cL6S7ngNIoxFoDOdI9LknEuSKzgKMp4
+lTJiZGjZo9B2SKWTh2xIgWLgEizPYwecqud0AbQigiwzqmUBTnIwkAnteqwqbUH8neLk+f3kCyq
PrGPdCqYq6AtdslaSr7xH5KkmfaRncTyRFM9O7vamZqjdkwCh2SaN8aGoWv4tSdj971rietc54Mu
rW3HWerJSSdYopibx9akCV9JgxFXmzgnGikwGWwjrdOdOw8DmQQkpoTGW9V2/mFKrTyo0EExDTgm
ZTpjBJ17jjsbjCVV8NwweQ/uXLpP3R6csFUzOwWghpYw0m8uA/9uikGFDcqAaDnmtBwQzxvEtjje
0eZ54sacMUlfJDigsUfbTm9fgdegYLUrelsicB8E+818yqIpus1CaoKbXJtziSBtDmPrInfInt8n
pNzn2yKI9dYStiCbghiBnpNKDs6FWOgyaZrmMpkryqO6ktrZWGZdOFcqtcvo5CIASK6DwdfetSeR
hh3gAaoNXfLyFvJFY8BYoSZ5mMiknPdhM7n2rhtJwTrCx5XpM2mvbXEAt0HsfZ0FU/dazJN4g++f
eTD1tRu9Zl5cRkyFY6jAMQ7fiK4simrSbvquo8wEiynXpjVJspbjyRKvaNVQVLYKgfCa+BxrgxJg
Ci/YvpvhkAWmRuFUmO3WQmd9qISV7RUmXZcy0Bvvk1IVxXGSXioWvTSqrNLRcXpZQZTy12SCVYqu
E1Sxxkh6Y6OQX+xhmYfRCQbtiG8d9ApK4TLyo1PZ6AmlqVQWOmR2Bma/huHl3cuYUW7XzTgVl/ni
QQIAA8MFcy2OwvpUinIKD9i/F1Mf6STJE5uU1x2dUZWUOWIYLvrBhiAPiKzri8eE8UP6mRy/vrqN
tZo2pVeDnSFSF/O+QJEEXTsMX1KKO4e+p2Kaihzcd/B+yGk+mDE0jXNiwF3fBpHrQ24lHXznW23j
oY9sjTNu5peQOAUqcqjvN0lWsyfCQ3017JEYVbAUN2kX36V9I/SmlRl9d2x5WCFmG4V+Nno1juiI
zBILuzokd/gXX2dJrQfomViKDS0GGD+ou6f3KW5t+9gNwNKo7fvuBOJV32uoH2vt0VjjeDkVxx6L
h7ManPwO0wprUxl22TlGzmpRtTC5YrA5kVoJZ6v/zIASIJkpyIJhF2oLn9kW55qD7Frcox0D0ic6
dqgY64AG4SrH2n49eXZuXYai7OMNr0YZ6JQ9JpUG/FlJjDbxX2sM1Qtao/Q/GpZ+oPGN1T12WKx5
vNKaiADDK1Hf5gaSVKjeoO06FOBM/YiqiN02B33s2tduHtt3ZKc7e1mTJJOSND4jH+Hn8Aavxfw5
qgd++RDfRix4feXT1x/m7liLkrFJJ+KnaZLq0wQziZTj1LROvW36R41mxlzrAANonPWQxrO2CMTa
r0xRoBlHbr8pm9TIr0KtAc7MdlDQq+WLPTVxFp4Db56KFeMeeksldKeGVFwVbpaJc7NYC+hQzzIV
/WbQTOQ35MF42//b7uZisXyv6gngU6Jw5f1huVyahT/8Az4JzAm3+ks73X1hJqv+x9C3/Jf/6r/8
o/34T6ZGltxfZnneyyyTP0RH0E5cXvKHmzEAEBuEloOsEyda8GfbMgh+EyZuRGGavvnt7/9oWlrB
b6bFX4T0s0zXxQD/p5cRB6QfWpDKoNRCm7WDf6dpuTgpv7MUktHkABYjTgJTriOYai3wse96luyt
ohxKDiYOeJvT3CIcRu1x6URWffLHAZRjM9fwmDtu3zoeH+WQxafSLGkzCUIQTPooNC37gHD6ztxE
LFJ3ZQEYqDJqdVn4CBO+awnf/O4X/t66/KOL+K+flx/m+8/rGpOnZDDBe5T5AFN6ob6w/9EBjDai
potmNaG4BDYQ7X/9xrbzTz8VnN/v37pGv1uzs0wHGaNtn+nkXIGrCXZzM1bbVBvVBp4KMjCzLVaZ
5V6PPScgOrgEQfphvE5rF4XlXLorYnMIAVrG1/Dbri1Ut0er5tfz7PE6Z5+8jJSe1tInIzFrS3Ho
ZnlX9+m2zSWdLUGPSiHlpX2SB/1zhjtm3kwNDpEqKYgkVoW+720Rg9OinMhy5qp5Day/CEV16epQ
XrY0hV4SPaiNadTVhTQ50k8FidZtrbaixA6SiGNexnuQU7Brw4Sj3WCKR2cg5MpHar7PEfesojGW
4B41PZKwUzQDLYKtpCsAFpAAMVeLvSJu5LbFE7OvrPTR9aJrPQ23nB5b9orNkBvPTleGZ0VC62lK
w0/dDB3YDWuc2XjrpsSzLtI5viwKzi5kM9GZnFCI0lDf2wME9D7w31QBm7WnK74iyfyE9Ao+Qz9d
QyVwdx2Kma0Wkb0m0UudakbBO/DGVBa5vKqi2eaYSihAXD3AwTlF8xRtmJJt+hpYpUEEdtrQ/4xo
g9miQY/pgFeO8bPJ2er3VRo4W2sAZ0EMNVrTSRAimtZoKSRuTbf1xOsQt4SOxQPTKxpKE+RJeTvo
0D7x1GBr0Wfgl6iaAqvfocR6GHujvx2LkTIMZ+Gq9jSd8qE+CGwrmHRhO7VxCBmNa5KQwnQd6thG
KI4/ERUecQdw/rrAi2C/eWKPeDE6or4N1oFFXmBT4U9OJfqdUNcSrwxGCRw+p8VvZSDJWvdJgcSi
tZEPIueXirt5dOkyocegWxqAKCC2cjqj1cQTKRF4iL747Pjlg2Le2eKY3jcNOsgkeBCCDQfkMwc4
fkuX6oVBcH/wbDWsyd4kHMHHspNbAewoXW9Ap650Dz3a5Wqi3Ir2nvuEsYPIW5tGYeIScMYpLN3Q
iw3WUZ5umD+SDekHpFDmw51ZCnE2cLew8zLLGDkArKpawW7A+nwPGIvMGt/fj4Nzn1UuJ17CPpmo
wCPNdHrlBaO1mhLfIoKEdqxKQWhPhrU3hnbvWoSwO158h/kGsRRh87GbHRsyJyVpM6tmGh/UKLHA
ybVSyVVPkXWoyFocoHON3dOcN9d+A/7LJ+ohofXBASyTO8LxtqXQb5mks+3F7SUqBFJ1ygeAbFtr
DHdNUrwLs9wqSq1N7tNhpUIhE8F2rjAyJHvUrpx9mltJKD10V7yH8SmNSuuSxFiEkFTk/i5mhl1B
ra+6z3ARXH73UtyPHbwmK7fuDMqPXSQHoLphPzK1AUwrytZjnj3a4VsCA3sl+FrHce5cLlXoTOtB
ayhWTU0je1IkfyYUZyO4uUNby/JokSGwqnUXb9oiQ6gVkTGb9ygGUlQRhxxNMHm7BJdmjniEEGit
Wf0IzhWDfmjDgMVCEelix4YADmF2sFV8ZPxD6YsLE0rSMWx0e9dEhb4ZtF0fZMW8mxEA/yG9TGIl
oZYoeFuMy6LreppOrWVPW9fLHqYyVZyjQJx5mfNE2xJcZo3NLZ9iE0lk2eFoqdsri8iVtQg4iCgn
R3aH0xy8NOkLi1bzGC+J9qnRir0RS7SIAnlnWHXuc8FIyI9m1jswK8Uc0IMYAJ0zwpwP7eDPqHqr
r35cHmh4qT0BTtba6LOMUAr5YhutsyWX+daXNrIR7Km7sWO0xZkdW7SRmkdaSuXV3Lp3/7CP/Til
/LaDModn33dNCxbYz7HdJGwMadlBTOYJpsAUCJPX9mJDpNPob4zWNzaS9JF7NdeEohHZfIVXaATp
HIqzSKPmHA60SqquevZk2t5mkNs3GUcu9NpmWV65/hwdMlNIcnMw5NJ9Kw/WOAIonicWhlKc2kYE
B7+OcR37GE0VUr+iLW75HMY2phXy6+/7IzPhr1/3J9ZJ6uQ58D7XPADMiu66lt7wxPAJJQTCkV+/
1Y+ckT/eyhfgYPkDmuzy77+rpcyBo5aiF3CQ2v+KiqJZTS7Rp0haN61bP//6zZbEgZ8rN0Aqf77b
gqn47t0MGRX9WKXWAcfwDYNA+5NdJPqYDvGHKdtm3XiZuqFhmpwCZc0HZTDYszJ4pIEXq8sw1YeU
K4lNUe2BQY+7tNNqkQnZa05kxUZKLiESJmwYKnU31lSVN5BaSlT8iG3yEWG4hZWTJp9xMS4bdbNs
2Q5796+/599dP0gXpKdx/qHo/QneYhoOKo5sOfGHFUqXwjsUEOC1TNx/eKOf0hV+v3zfv9NPpXCm
xjIBFWof+li7BycKv5hz13NMJsQLc8Znj9zH1eg6CK+XSqH2gdf8+rsul+xPRM63T0DFD+OKyMSA
S7s8ut9d0qxAgm6wjxy8xiVtZ0kjKWyESEXoLYlPBl413ZAX+ut3/bsv/sPb/lRTW6picasGm9Gu
u2BK3Q8/w1wytIRFSdq5p3Iar9CCtTfIXastUoPsH774334ELjJObDOAwBwuZf933xwx4oijWZoH
WyIy7NgSUXijSfLg/imX2JTau3YDLCip7b2y6je/i3I4TMZfqr85VvzNo0vS9Z/v/9MqoYcQn2ZJ
PoTK9avdyfFKYQQ6FY3HQ2zEF7/+xZeTws/XmVhA5KdQblz+98dvmwwgVxWZSAfcBekFQR0DdncU
8r9+l795cvg9/3yXn75TZwu7z93KORRQZ1cDX3DVQbpThVf/w+X7u++zfBVh0Sp2rb8sfHWoy3n2
xGEmMJfDCYj/RXr166/zt/fI9+/y04LH4UOrKG8dHs3a/yIHdZ1avrMn4SlaYVOw77MY3Azdd2rj
ZqmS8ePVl//wIf56CHSEIMklCASiIg7uP166KBmHhrmffUB4Ux9m0MQPteWYR9Cy9qG2x8eqDrNN
3MegY/qJ2i1OmjVDDbHyC+MNe3sGsNFYDGBdV56zuPjkweK5MaX1lLaog379ce2/XhkQegxPid5d
PjEo8h+eK2TrWVTgKjwA/T4TiYL1I8FjUs25WHvGfDmG3rittTjoLhmZSkCY5gRq7CTcx43rlvm2
L9g3Wvgu1KjRNq1MZl0caDoDzTMniK91PcRH0RTUb7ZzNn2Mj7LAtMSs1FvXhlTbeq4orGA7rPr8
iyVxOk9DU6yF1zsXXdf9Xt/8P3rrn7pUPHasAP87euvhrZD5f1y9fejv9XWEGi0v+6NTJX6z0cL5
gRW6yzJMb+kPgZ3v/QY/jQxV8LEBbamlh/VHr8okFjUkcFQIG1U2KwC7VsdhKfmv/6S95bsWr3Ic
fwFyiX8r5PTHR29Bt9m00fjD5d1Ya3569Fo8KJqwhnbL8OHGpPqBzNm8Fo4dr1vmnIbKTg4zCm7l
7J+6TrA3fliyfQfMKvYXmnhA+JETej8tPsifRDrQDN6aBAgfIoV1wlDJBOCpQwutfYWyJrUuaOwn
e10LiXnZFO8MBOJtWI9g+RP0+gOVwzxe9S4MyHEe3TM6FACLLsETTUuHWrZdeGnLLtjoFtLMIQIP
Oh0igeOHY8stFbibXdYLX7TxEMqjv1n7hCRf9f6MJ3hmMHXtVGYuNtrrYJIUYLckx/PKRfSbgypU
KwIT7SvfmekoiAbCek2k2W07MVWygs548OFOY86qwuvBhuGMSNsB17wIuwxjekxl42wbP8oxrhGO
meSe3tP4ds8hSpa9yxJ4nB20m+SFGAuxB3woAT9+Y134gEI7nMxSD0ejcSv73DBtrPeOb0f7WDJp
bSGNZIBEpuA1iBwApZlVW3cIjOJ63QGqYM5g8Kt1tN+mPu0ukHlDcMw4LN/if+y/FNEkXtD7dMzu
XaOc1oKBGaplaxiehxjF8IpJZ3Ff2h22XcMlUwqqT2ipc1DityjL+oD3uDv0LagYAGSvnhbhpdDO
6OFGg42a606j+s5SLc8QQUZ1mItxvNJImLhYWXbuoWLuc1iZexgPHCfTJqguSuStxwRB98Huk+Eh
xsqwRw8Sb2SLRqLr0FHOmsvdmZl4y+nbbD1iGyMk9sW4z4zwuqCxd4EGNN7BmakvySWik+bT7HIH
pkw+PKMDHBEQmzw5ZEYpbV5MEHpqZILoxHGJR/UO/hiXvy0gOmho1rEPybU0rHDXOxZCSaW7T15s
Bp8wcItLsHHc07F7DsyGdOrlPid3AHOgCJ1Le2rDh97DjZIUWm0oKbqtDekDGU3IwYKIWM6JHK4e
kJ7n4cp12+w+wEBtbnqcdSaewtDoIHBUjYlTnWngaxpoG2wURnDBTyzKhWTTS54Wc3CznTPPBdKe
wXL6HW2D+Soofftz6UTqTpC9l6x8uCf7qQym+8GO/C8YMdt7f+jCx0V6SeWWaOM1ldZ4IXXhPNiZ
BzF+rMaGqMMkC5FzjX3VIhYh6X1nGgZgrNDFKTgIiXFkzHBXHQHlDp9x2EmNRcGiH9marfkKxXXa
z747rUPXDNjNZy/93I1tfjMUabZpYp0/dNJyDzifj12J3iXIh6/zMhMu2nHYZaVtf0VaVH9IMhQO
U+zKyybTyRFgUwbAtUYJGjd2f4XhqwYcJxn86NFUj95ghe8pnuKjUXmoUF0GVWUHz468icKFdUyS
8kaaXXc5m4SDAK1tP9lR3mxzPZhXoprdNyAu5U4Plfxqeaa5Hej/35VQY+6rITTfCoxGN6ae9T5K
2LKnMegeURtU+7zvxIXCI/WcpG7zVKW2/Qjs0zmi8Q9XNYOmiJyyPkN2rLNhX2N2h51c5iPRW1Dt
23eUZmV8Tuw2JvkzzQOHpFxZDVuXVz63c7SPGNh/jSLb8w8O/oJ5a9I5ng9gUWdnpWQKO4iY0WBK
0MWEzF2DTarbUWDFaRiOu+MEIt00wnYzkgX/xp02TqsyIiNyPfqhFBtDshoTagGoPskqZJB+PUwl
xkHI+Npv/PBCkS95mu3JZE7sZAzTA4LljlETmK+u4YbovuaewCo/+tTZVhttUqMfDOwmFPTbKOp5
bAALR2AVJnR8EWFEZ2DDw5NOS+UfI2bfEbPIbL41QXYjTbTp9USxHN/KdKyvVIu3D/weDBCcxi8T
ZHU6gzE/TNnnxn1J6+tLE6Gx6yiotoNvkSEltOZQOgF+bzDmFeUzN/+8hEf1Y7xGlhPae9pfKJy1
2yDqa4beG9aF36hurRUErBUNZvNlrHt7Ebdk5gJCLp2Vpxv1Qthq52z9rHY+FU4tnhtShteima13
qZW1BmwRbkJFjpvIY3zI6EA/OnuurkQzhukePwYQRNObo3mdz0tmQIy6YM1/Js/oHBF8xbUPlQYG
AOIZh4d+VTmqQX7R8gGIeclQwyczmrjBXPyscZZSYwLPqmvWTIf1IgFPmO/J3Chhk8euLtaWZ8/j
LkCFY+wLtBocAZZ9J7Dd6omtJ4o3xFlhtazGvn7MpAJr16bhjktWroc0UDuHcclFU/83e2eyJDeS
JulXGZk7UgDDfpiL71vsK3mBBMkg9s0AmAF4+v4QWSVJsnKY0peROfStW1JYHg4HDGb6q34a8cLD
wRmu4PX1J1UTrloRyzf6dVmX1S2DY4o/HB6Hxsj9tZVP7i3pvyTZhqVvU4ytvGsGynIdgzK5lJPE
YoNF6Fwieu6THF8SFRpeRtsthZPFKmzs5N6wQjA82py7pW5Gm8uDbrBJ6MnVxGYYfMumkvt2mNKQ
8pQ87L5LYmGYxHL8bGY/GjtEXXZCId6s19JRziYgj31n5PC5e2+8TbQV3s+5jp+tnrhdDU1uHUkT
E3eTINZS7uFSqhbKS5fEyU3nU+3C5TScJzqH1Fc1pSSn81T6cPhiMuVW4pnzOsB4AtTAlVfBnFwo
GNhirOGFPLTd3jHrhh2ESB7VmOlrNTf848Rp82tBxSvm98K+dkbLozbLN9L7sQfugW3NPCfRtJ2Z
+KwURQ1YztXKWJDw7Ml2qRlX9AvZXx1luBsG7ZQsxyYsKSiJTtbwefxDb6cicqx9rev9nHtiXTZN
snMg/y422yq41UlN3szrLCBduQACjr+gqc91HgSvvOU0fgNuKvZBbIS+lyqZr6euGUkupcZ874mM
mCVBbUBZOALN+CgSaB0rgbTNIX6Q76jMQb93grT/OgQJHQklXXvJSsmmOfgkJC6Q0xUs+6BIGcmU
/uSytBLuJaFcRvQgpvQ+rHSM+kqV7VDhwQVt2U39PKxV4XQBWz6X92EzpMNL73biRbcmTbZxgBFl
2apQxOgNzAg5EDpEKlvTI7Sa+3cO9SDP1syWck10LF+I9rAae0qcGdF1Zv0EdrKjUEkrnqdyCsPb
tmvma0qK1UFWvvOnn8EUIrsBpB68jl0uFz7mgIE0D7yxOUZj6uT80R5/iWIBb9aLW5hJiZvL9zAX
abJTsyBNZ9Oo+eDaLqhKduwYzOhTNN2DOdbyMhhEnLcQZupLkpUNOmrMx+CsH9Xyu+DQjrqEOAwY
LBaxlMlfd5GtLvRNVToelfa4exdQKwQbIP7GFNHiOwbVJiPaRYHONHOBspzp8SZnQ+zuXDj7D0rC
PET89PGwZ0oIdQq9VgU7y4LSGdQF+UnlM/JMSnNkB4wwB0LByU+QZ+hNDTkVQbDW4oXUpYcbLszU
yXKkfS6tZATlmWX007NUPJFjUdV59EgmrMxUt+j9I+mkTUDogS1rMzbnGcbAGzD0dNwAKcH255ts
o7ZEdgm5CU4OatebHhEKfpNQnpIpil6KQmXPcipUeiF4SDeACznlWND8jReqNd5NK4sYg1joCyZv
leM0YiVZ18TsXwkQkP/G1NO/8Gs3V441ZwV+KdhmLos5acVCnGeHBE/oRv2lrLMihRC5GEz46rAF
/HAgAuCM141yi2TjJ3EEZILt0bBpwtZ9pH2ppUf9h5Pr38h1v2hBHMdcgfji+TYY88AixPWzrkE8
ox+K1CG/aZkFDuD4S5VWD0zgXu2wfKDDhherz2CCTebnLlPz3e8//2dZ5c+P98BT02pLNZxpLv/9
B7kyjzpR5uTctzJicGLMTXXh4hf/oEh/nGj/0gn//BgahzlxmnwOjb8/f8zUzUro2SENE2N5HtTQ
xGvfsI3g4CRzoNa5akrB3LtKvlW8nsRG6LYgwYLL/ZVyIvcIw4PsbVP293nqh1fLJVt72EooPGqm
V+JSzTpdfHogXOhtvMVGWEd/Kqv/o8f8gx5DJyA64fKT/UaSkWkzyLcf9Zi//tmfkkwoPoqnLQvD
z6LI/GUeCq0/LJQQgaOIfTr+IcSaf9uHnD9cF10n9PgnAXNF/tO/JBkhMCOFMJZc8OmY58z/ln3I
8X7RRXDf2Z6DsuN4nsA0bS7//YcnoalylAHHGhBlmRIPOQ0shg4OpaK5wQrH18ALlwh+UqzdLufI
VPfvoxAvGe9aVELznr01kYpWf+un1F/lmFe2/ejBnDEstj99Wz3kABnOvoIUWwfs1mcKpldEd+88
Nl8bTcsgZDXofxCWr/0mhwSUTpx7avcVxGy784bpvnbM97JBZJ3AhGDig78bZtglc+ObE9vXuIEF
LBS0JKC4nCM8NR56qghWXMOIT43V57QrDsZcX2SRLY5HjRux9GL4mhEkEuEaW7OdQGDYWQUk1bfP
febMp8Zo6PjDUQqzxHdKTfJneo7C+NFM8zedyNfc7IGBK3zeV4bvuKB4RkLoNWt7MkzDKhPOcE+r
LsjE3Lk0njUyZ3eH3RxN9SZuQ9z/rZX24cqnJ47l2LWG7wQbrxf/MaBvm1c+z/qadBZEgS7fT51b
rpnnVlc+fkgArx11sG1sHDwH0gZnj2YjSamRRiMDTTNEc2Jj733pvemzxC+Kv3huadwjHirCgv+L
POWXwQuNq8ijHzEEjYhlVmcbjNMOcDFePsAd3zOrB2+D2elGmuy1QcJyGMHvuCKYFSwoM2ebJzDO
dEhYqi1HcR908zeqPFLq9Mb2RhdD/mrX0yspiaXKGmszRDY2fWy/2U0OyOkU98zkN1kOi++gGfKD
X4efw77INx4b19XcF1Oy05ZPY2Vpnmrf4wagv+ZgNjI5p37xmKKm+cgogIIQmsp4TB+hzHab3Bf5
FhNRTElfXNxj5AnWVqny9czBiux8QuaqcZ58O4vYgBnu1ZC1L9yv4ftoVlip4H5czwKFoexRAFXT
PVJi9QjXZuvVIzu0uQOa6OQbBaGBECmc2dFwPhXVaB6yvru33Gbc0vnerFCcuh2p9f7ZXHI/rhfc
U6T3CG/1trKJDbs871h4HA7AClPzCrBvuGfoHkdXmS1auS9xWBypNUfFiCfZ3Drs17aWaxibROYF
TCpRbGsn1kdmcM3O4x68iftOnRj9p4d4qSkpkuRRpmG3nxmqDBgB6LUq2OLQ8Zfdd5kT7BHsGAm4
3bMVd+NDCS/spJlPIVDxgukd7wkJVezzVJXPRUbWh58Kq4M7QYPNsx6s/mBEn2TdLIVJogUC3sWn
edJM4CIQdnj0yQNTci/fySUBwK0rzLbjHF5DyxvvCLGGm2Z08u2IR2Tddx7RgsC+MXlDb7BHzysv
1NivrCJZTU0w3JjZXA6UMc1fCWQcOAu2GIj8+kC7DsfiZrbuiGUR9TNAMk3JWLProqHe7CIfJFWM
iNVr3sBeE6QHkSyDkrIoyWhA2tmE2hhepi70nmAI+IcW2NULzTbR2iDzTD7JzPYUpibHzG+nc+u7
6VOYNhTD1ORRMTzN4r4AeX4dlpKYTlhkL14lXgio9rvamwAg4yhpuvG26ZV4V40F+lp74A3TrqN2
T3lMnkbYpEFirOiobr6k7qDfFcHMG59D0AkTkT70PelR5mju2vCLfGfN8UvgFM21IYNzZJRi43OM
4NyJI75kCD1xyGRPSk42Ejy5qZ1tyqVhsFGJfyb1kd3qOWoukdVnNwmdX2vCrRcimmpfcqZ/we9E
5Wxdyuu+nQbATgS3aYAkPLWQ3VQ2Z08K8vGu0NN8HyXz3ehSNikCSp/qSUM9zYY73kPGcaijdsdA
Nf4i6xILfAHWYmzN7WyTu6hF1d9winM3QTCDlauCgXxSSo49yQElOfWdm5lLh6gzrKTlG2vX98XK
HoNoM80WFewoPNbRcI1h0yNSEz8AemnKXF5Go4f2XWLYjErUdeXbrMKp+25Z8JBCr7BI+YV3JTnh
VAQTGUKY/E6IaDCajb3NVUYGeOjmrRqIwZZRjoW/ip5Np+atuPwNMALsbYyha133oXgJFE8zfByP
QNkcXuV5IrI1EXmnI5CEGmnEZF5Jt2r5KJrgu0vJG2EQVl/rEOCf2tKbcgOwKFyNgASQp4JEw4gi
c6yC3Fi5RnbvU2Zw5Zte9txgDN62wiXCPCfPQAL2uPqLDUFGSROBEX5irksBY9h8q0duKK8rHlWL
6JEBEtxUhXk9q/kKYWOij9TLnjr0iuNgGOFaLr80NOxoZ1MbS/8sS08fVt8qMX8BrvRZ+SLiouLd
2hZMCrZ+h0rl5lV6GqP4Nk1aRAUzphnPFnepRbxlihTdTBydsfZ3BCJmGIZO5tuHTuUSaT3uNxSw
I+FCxznYY/1mGqxCS3E6brSt17tfJnoutON+41TtYiugOYRyjG8fG7j/2e7+03bXszCqYiH/3X4X
2f1NvuUgPriqf6I/jt/+z/+2/vq3/5pDWoA5EHQAd5gfnnlGgX+CPnyf2m0GcP/hmLep6vaYyy97
ZItB5FJD9O8tb/DHMrBnL+zb7FMXn/2/wwL/Omr+rv1H/OID9x2qq/h4l8eDExpdL78c/hYFwXan
NDnAM9hXSyqnAmtvqBBcWRikO0HYb9GEjac2FONjAKjvdQpUcyOSOT4Hk2g/Yb7Mto6i6oxFR8R7
9nvNI97LecfwihmIn0NBAghyW0EIoiGEICtSbb6sxaFDe60RifTVYe+FVw81aR2JvtqDt8FSCEwo
QKn6Cmok3tjGWN8YaM0HFif6bjvWt75xt1EbWoA5Bv/cWy68ojasNz5/Oz4nl+aTImctdm0JzqsN
5qNMfP8zrSUxlliVMfzTb7VybzmCPzi4gldTzr6aGqdp487JdKeG6hKl+XxJFQuFmwe8cgkTYoHH
3Jh4u2KUhCTNGJ+R6BGVAT2Sl1lPZRkkyCRW/YJIVIhNkwZAH6mfU5fI96dj0lYk9fpYeHd13amb
jqAursneiq6mJBfv7mCm3xqmG5vGMfwtuzVxX4N7o6AVuWWOGG1v60l5Z6cfjIMreH912VyD1MTO
O3NkMMd31YFMSrDCV4MLBlqW5InHttgppqArrwHIbpOFvYq0G6hNW8qeuL6LURTmQLdFO0lv5ryi
BSipgA5npXebsgEBwTmq9N6P4vA4hqM+EqYGaGcmHJGgmHxvkj4kQqz1+EiqzzXWROIxSwdtNdB7
Yxn1RXQgWJWla2tdRFBK1oL31zkZfZO6zUZ3Wy6k2JnwqT46aJMbu7Xqr6Co8OUHc031H6OqB7LU
iMds2c1bbQT9JZyd4jZP3JD0lEivh0IJ1tXYCG66TDOVq8PusVR2fZbg0RgKSN6kW2n00drGMab5
X/LK59L19C29LOAwIsyPey2ZtZao1+sgwd6+tRm3buMEiGSoS0MiS6OxryxfMnLtW3+kdcqDKSXd
cDuBVuUHz7lxw5yyKEpR/bemoowGjzD+/kr1t84os/1E4HAGymraj0BYHxrpMKU1mntDpOkBgGB9
sQk23JeD5YCqSPTamKhfIQCWzoRaqvZM1gXpESCBx1kEnTIJ4mXYw++wTmLTehGt664H6pRuYXb6
zy2/AXxTv7QueU6rVD4SW2DTKvOrJKc7DyYpCvoyOEzpngBrt0TPwtgRd41l5zjjbeMAipupG1iW
S9uNl8aiiSAtluR42voX/kjzUqUa+RKSxXORO+rWK6v8PgjJbrtGHDDbbj8xKsy/MNcgTcju4Gau
3epz5SbVPkhqlMLZzAkZeFpuQ6dMv1Eu6k7bIk7sNbQgwEBQSmko0P7LSGx51ecuHnxp83NWojW+
zj7416wxL2XU818hHlAoRt+xBRp4UE84hP2DW44+vmGfHVNfP/zwKvgbTQ/xDq3gR7nr14X1F1EP
4b+Rru0BVs5c+EnwgzUt05zMmZn77ls3ReLOwoG4AnaDJAxYf1zzlT2xs52upx3DZ1be2SnrDBwk
Cq1aoHBPA4SlCjV47ft0BideWxz9vlFfEqZYR54YGz24j6H20XzA2ZS9F3jBqQyW3rQUgaKw7F3F
wOpG2FCEitahgaga+Cs85P1V5g3j1sz1waga+R5LRUQf4jcO8ZLulyK0gmuzH9JLTO36dgJ/DDho
aHelYN/j9GW67fosOBNTYKudzJStWZmxTzI7/MbqQbhpGdvtrC5y9vU0mA/+nKY3eUP/Ga88f1Pa
Y+6vnF7PJwML2cbEVbYTqMaM5wpyXIAG5VuB55IRW1yQ4Q5aauJiNTGlTRymEJY7BHdAM+ON1zb1
LbSZ5otZFi33NMfrGQYqaaq5ThcsR3GYp+KilH/mvrpLjIFGL2e49av8yuCX2wD76yHLUBlGrIFm
+GzkwEJutiDQWTZXTTBiNwYC7T32ru+xXwdFY24sJ73DSHyWOSGLJiidTVS5QKECXo67hDkEaSeY
AiBgB1G/IX5OV5OU0ecwG13quYPmdu6soV6THPKI8RDZkdnUHUbPMKkFShAqzN6ONybuZo40UbSd
uXODLDE23nIzq+W2LpYbXH3c6zSE5iQoZ0jJtmGBn+KhqJfHo1selOHjmeGOo898eZD08kghRmtE
Ax4ztso8cdHy8KXLY0gpyXSgeoRns14eU3N5YNXy6PrLQ1xwIP4im/oT71b/U7g86v7y0JfL48/J
CNz7siQQCl4WB5aJbFkw2mXpkKwhUT3GFLmwrGCNMg6hqanOXRYd/2P9GT/WIifnznaXBcqKBvwT
oPOKj9WLyohxbS1L2jRLVjdy3f5zz7yOdsBQJ0fa3KaHMY3HIyXu1q0grONsY7dRb9AYNcwSFnx7
hgtAzKP/rBldXSLyvAcIafZjZwYssJQr6xti9vJz4UWtXOfZDEdHjYbbXocfr4Ho45XggPIAk58b
29zWyIER4OEDdq5xX328V6rlFaOWlw1Bet473fIKaunbSbbdx5uJfUF9nqG3rm30j5OfseE3Usaj
LBtU1hO1oSVuec8FyxtPwxa/qOUtOFq4dvApLe/G5S3pfLwwneXdifAa34Aq4h0trEzslGy7bfrx
wsWnbpw5xfEa1h+vZHt5OwvOoFcRtQm3ndSImNFIhKeAvGyBLDv4pNDbfY/sDsUYtCodeM2FUT/p
laYfoxVRPXsXuACPVpwn04vIIrHz68m7WEk3nk3ZJ3vTFv0F8pm+StAaPhOM0jN3dK3stZiemshB
1HMbO3okgCjI/czUHuk2XOfAGUF1NuMmdahGSAsr3fupxTM26TIn3VHou2CwxrvJdTX7Bdpi1g2t
ZhuW1i2q2cFoTYmmppILtTPmIcxddep9o721vLC8TV3ffW6paXlGbq7ftd3gHJvHWhyiOTAe/GkQ
N6oT7jMNZWxdrUZnZ2RCEnC9n51RuLmlFzdMlVN/VlvQztwam47RjPI5peuKmyIfehBVxby1rcnb
ZU5o7UWWJ7Rd8W5Xc9xRWCLBwBmw2h8cH3x8wg4KR2qgpyOFfvYl5tVP3t+juirsARIBX97ExK6P
mRzC14rUy67txHDfAh+75f+Njg2U+tdUW+W+jGWy6wHDXwuvG66VV1RfJr9XO8cS5WcxpIiNFFne
Dp5K92I0UkgzueBu9/ptCbjHQzrBBiZzBSm9LUsq3Io8OeVTMZwa5bRLGFsendkqb2ELAMnN06+C
vdaarrMTbhXWet5uZVR/bmyyputp8O/JVa7jcpyOQeLHj7hJ1HvVmXqDmXjc91JXBaqwaK2tN82I
1WaRkM+RjtY7Y7IXT5e0m0vj42iYHTQRegfIdAXkVSMgzQc3o3ijhHXq2K9ykid3SI0rq1aHMg4Y
SKbx1WhIeWDJ3kKSr9ZlVraHsCmpo8EdtbbGgg5oKXtCXIy17OKU2z1IE36TElwRjpW1SIZxl0PJ
OyZopnwXK662ckQkT6T8bC6gfjXUfrsOtD1ibTRd/SC7edrg/Ji3otXsscNS3ROjcjHvxHV4QNKY
4GGQbsG0FK40KgdtgauCirVbs+O91gx2fohC0XxBkStPY8PlwRLtPkLbhgs9Ns5V0jVUa9dRs7G6
ajoDSt739jwfGAnQQaVFwVgt+pbz8ipKbD6j3x10WWy5Ksahr9k10YaAvTE6hpZTr0fHsO87Nwdc
kdXmgzOpjg0XpXU3iV9N/Qov7QBaNjGdjVeNeG/gvEJKMI3vYyS9k4Vy/Mzz0V78oBkO9owuWUI3
+1aSeT0EosHkIJr5jXwtx6mkuo1ya2HRT+AfVRk98AOUXFMRwH/IZfBGC0y/dbo2uaZ/J6M+baLM
pxutfWPO9W1hV+alS9PyVSNHb1USN+aaNIpqdloQtQOQM5osTmb4vTRsew2qFjUfoi07dlsiPsWB
Trew8zxn7+HNO1ZOZdz7cR6n22R01KEal54ZiMIeaEzwaPfsM9LqqogNI9kYJfryimVgnRzNzpqD
jWjbTN+E4yhPOpTFXUT97HvJijPhIsHEVIzkTTvbS5/sssy2mSOIuuaW9dj5qtiNopoptM2Rh8oo
SXc2UQF8JKm5ZZaFfRZq0cEswTcNvm7u8c/dGMCLqsZe8YHdESRIjd+O6qzAHPNVzxZjvcwB1rLT
4zedjuN33YhvXerKz36h3rwGug0qfFzfQJ7x6EgYMIj6KQdqEH0X35aUfzamYpIu5KaOUD39LoGs
RsngqjMH+2S3waOYdXnuhM63AnQTnt+q2yQdDSxFQ7LSLdxql1Cqes6qSt9w7DX2Ua2NB3oM+712
LY82rMq78rIp+gbMxN7xjMb7KpltfoahfEzd2rtK7SC+NQFG7Bku9zsjKy0QOYX3EOOzuNgVr851
JuZs4zo9yDNIQfFpMny16/w+PsrRb78A3By3gdFEt4ChsKDpGqcpSxSZwMy9HmqsQkYRIWi2Bl1J
VA+nax1gpgIkP7pbqFYM/HJl1GuRan8LDj7ZZT2HY3ZX2jiWYQ3xkFJKRlgj2ZXRsx5w0i3BTZMB
iyGig4v1Yp9P2nruyW6T/+/gFXpKH9Miqm99XUwWZ1Mg7avYNNJXN5X9odV5g2nUJlwt0vjGSUmn
B9idn3nRUVbrSSwiWG/E1tFBfkqtkogiMXyWlqb6Tr1AcOV1bvGk0GBQGCtziwtQHObccUmnTs4O
IIp5rFDjwSBFIa8ayumg3OX2JoX4cenM/s41ux37VQxA/pxtGZ68GFG9abVDdngyPlWKZk1IYe6T
DcJu5QULtbXm8NJ4fgeOyxxPjQuxWkbg41ejk+rt0IGp84aSiDY3BuaXsicRDUDJezSd2cU82Ed8
g9FfMQWJTr8/r1l/f1xjJRPLWQMs78+j31B28eSMU7CH5v0wv9qv7Zvx2t7r6+6OGV11A6Xk95/4
d8obdovQx/ARotb4vyhvGPicEvxDtFdeEH0parKLawnm6TofyeRj+a4XckDbe2uLmdUXy51JnzhR
/n223NFeQVyJdlWmp4w9H8vZdo5sLqCoG9/cz25kvHR94z3yTVHbCFBr2kmcpaSuzyd5GNu6vdil
zE9U/o5HbiMkEvayK88P7odxDvaKZ5+dXpntCsdqd1On23NAIvyzpzOKAHVUHFXrBvt+Kgxi0Bqz
U1/ld0lJY5tYEE9nxWr0kFD38EbXCT5i0Kj0kYypfGZQvUgopShe/uGiEs/4+dSNVzJ0LG/BkDDF
D375GTsSF+xMWmM/9YFzqvL02IsowJVrhFsh2ByI0HZvTYcODCb6ZLfddHD3SvjWpy5IkmoN2T/+
NqlBn8rCmc5GYHW3ARrtK6tR/WxTIjLQPQGHIZwbVmx9L8ueYUBpNDlySmar1eRP+YHRK1GKqM8s
f+PFhn/qgriqt9BCnZMdCsVyDh/3Tc4D6amy9+icmBcNEZw/ciJzeaTF+UNmdD4kx2RRH8NFh/y4
YP/PFP7lg/5/I9ygtCO2/N+NKi/vXf+/Vu9V/Fb8KNzbf/67fzlVzD9MZHfsUD4P6I/hocD9g0SR
7REcsj7iQzy3/3aq+H8QQvcJ9AC7ET55kr9ke+sP1yFUiIznB+B0SMP+N2T7nwOePlo4/hnhcasi
jfrc5j8vVr5jxG0ReMFeJkMOZC4LVyr20o2bElbsq+n4w+X5GzHrPxbHxXnD+ILcE1cEys4vsWVI
fRE7jZDaQrBa+1jk2TtVgAAKLbbG40QdXRlxGkZhC038LJNiXMcRdXimqaxYayXsp1wBzN38w9/1
i19nuQ7shHCuAf0h5eUvq8EPfp0FaMCCWQZ7NrOfe9458GFxz/izexC9c0KEgNVCFyB8iGLcJNOV
KwfzH94cyzL9o863/A225QrTxLhk0xn+899AY5QXjdkQ7Jt0hOVMd/EpoE7k8fdf9W9+cYevSsjW
hq/DSOjnT/G5yPQwZMHeroGL5JoBt58edMquptXQZ37/aX/znVzGQja/uCvwXP1yf0khLXPMgnAf
Vr63G4MFGTHAsPv9pywK6C9XDsomITj22dzD4pe7SrDD5+gTIQknJV+DPdCqKoZ7VaZff/9Bf3Px
eLFjKwv5PpAMfvkg15i5osvtG6WUs5VG9l2nuH9yYL92lv/De/1vP8yzbXKFDsN785cPGwenrv3O
8fe1jV8JuZK+ZUWzRDl7QEYy7/D777a43/7jKgoL9d5hRSDQ98tvlaLIzNKP/X1r4FeWCkC09iPz
vsDVfoQSl28augx3Sa/Z4dVZvQO+Fn2hSA86e0XVK82Mcm9XpdqQKIJzarpts/bsoCAxSxUOh7Ky
2QRJFYKqzCqqKZhs9SvZzHjZa0y/66afKTB1M0+tzMy7k2Up737/HT9yyL/eKfj/gEfh9fvP+1GD
psVak/r7uErEMXON4DgpF5Kccp+MqYJ3GHXHSsbffTtpKMnIxaOOneAfLvXf3a8hKzeKDDZl6p1/
fgZRYp3KjYpwX6AeHtmzXlemB8rdpPvv91/4Pz8pJKFJlVRgBy7X+pdPQt4ghZSFwd6P0nI9DgEn
7br83EF02P7+k/AWLP9jP1/cJYBKHpbhL1Bc+5elpS0tG0Wng75NaQr+DiM9SFb8W6bZ471ncCOI
tn+kaKiEC9ZDh+oDE7Yq2T4M3/WoD9hyyK35eKep3nK9h4F+ojdXtcGBVtC+WNsQKB+AajkX6tnq
cw45al9JAORQo4ds3BWk/dZw0hG3S384muD0Dw3HYoo16WY22q7dSNmKre1KzDjtYBYWYOfajfa6
FyCaS2amAzGum8q1xmwNixGviRoF1pYgvYnMMnuDNlseHQrIt2YRzocphMJQqxZnYNsjjNmzc0NC
JT3MndMxj6aZ2g0RLQihR1dWNjHB6+1tETUljZspSAcInCsS/M0jJ+CG2XPVvAWxiW+Tsa4gNdgy
hqqZZPqVmtB2KkiPZp89GGbT3gQmgwtasRu9yeVIo++o7fa1wY10JVUSgYOf071iVv3V00ttTmTa
n3Ije6kKgfs0Jyl3znp5Y4eS8GuZbKhZPNiOUR4qZQH8lRhU7sH+I+DYiRecTcfubmYSDDSQtt6+
a2W+5+s060ARISBMl26IYA0FyaAUTYRVarqElEsO+OiHcqCsPWJwO+Dh3xetVu9smbgmlLRd2C43
zD0G67plFMEls2G/tbXTvaA3qWdsfKT3Srfp6EWV0HrZtqETUaTaPwVF6RyHgap0zWZ9LT3XubTK
K7d1a0aIqXHQIIrPvPqZ15EkWWWFUw+bXC0GtTiUuyrg9xad4vIpoyMG6OUaWm8ITspUVrp1Gtf9
lODhO3P+cT7ZScvQhWltcqPi1gQbA0qABM1gEkFh8UAWkc6E8AO1JHzWndsXz7DIOPQyhv7auhnf
wY9c7viQvO4DJ6Ic6E6imy1jruhUdnKN+OF/n2PqalcmRwSGNFBisz3KFoSXDNzYReRle5q93quR
rTXOKo+4TxKN3l4gCYoV60H5BTeGCsE+QCQNHdkeJSksDtL5cGC+NF55M9imVebE4b6mAVYyMizL
TVBF1/kwxiA4ELZXY2Xx9yZaUsaFTOlRuiK8BOeAkc4XoSW0fas9JaG7sD2r8sGuNA1e6bQbGz95
5IA1blO4b7uOv+2gjTrehS0tG4Frlvy+I1hkb+T+KOjcRQgpBg9xP7aelR34Z3tq3ymJb7fpwPBM
wu39HEaYY9ig2u3RsCRNWkaGoEzgL11Zs4ufluTYBhIMV98M8qsAbOg6GSfabStJSYTjxisgJuWb
KePsOqssfQhsiXBpc8plbq01oGxS5QU/8UOEa+aQpUax1YD/9jhG8KFmifyq3LK/E2HHCEsb5V52
Q4BTLLZ2xL4o+SBAPCo2iONsOedIYGgZfQZhcsBarZoTidaAfuOgJTQ3a9w9XQy+LYue4knRnyit
+MagZOKMShm+pZjYn8Ts9oyrY9tFrpC4xSpJJQTzX8B5PaBWl8pJNzDiU5pbaoPzUm1of0zOcaNe
g0BS81mbVG+6C6V6GAb6Bubqqi9cwtiNo2c8d6lDo4WkmoUJWUajLD6dkbgl5QHzdWe3uE8yf34Q
rd9dwfFOv4wpK65p4L7jNZ/uW2ZOt52qNbxXI3ptqICDmj6HT17rzNtRTsammvz5Kg6zV1wW3r7u
ynFhCsPApqOuKO8ZCEJ6T0rviEkVeHuebeJZqX0xUCxS255+J4yLhR5Sb4nBYTCsV4qj7Sun6K50
BDE3aLJ4PWpzWgtnsi5glZ0YqSgpdrLw6eIqar2rgTARhMUYnlke2rmU6j7qmirdSYdBW9FTX5ZV
iMweOVztu49skub90GKSoRH0WXuWubeAFG01fpMrp+rvmhRpMKNE0wcYycRAyH0UVW9WXWNV55vb
ElBQjBTHcBz+NWD+JJ2d7Sg0mO1BA8LXQ3RfmVG5ReebzlngXDk1s6hw6QOgRmKE/z60n6MwIt5G
y8OascUtpbfBLtOVp/H5au+18qmrtYp42lFJTg0B9kBM4qjMmm3VVDVP7MvGO1Gl9qGgHW8vGZ6u
LRaba/o0KaFpjfAh4ft+kqFWsOjGQnI1vNIb/4u581iOXFmT9KvMC+AaREBtZpFaMMksanIDK5JF
aCAQAf30/aFuW8+xutPnWm/GZnEWZceqyBQI8bv75yznTYYppUBy2PhNHZmMP9BrsGnzjuA3n/0r
01cGbDGL10ufKP1BmwN4psYPVXeMM2LSO69CCmn1/D3ZKentdGlC97ufVD7XR/45tLpg1KhXSqwt
N2w2eiruWfs3KLjWLQ9hs58zsv+2E+ZvIE2bkx3DzCaKPRM2A+WbY+XYpWmOqML4a5UP6kxqerxj
fvncw1XZxKHx5FAXtHbY5K8eleg7TXM5xvjEYtwZeQPf3FwT7/JF82B72AlS3RxqCSuHIK95aDXd
yOOkGbs2XXfsyH2zyncVpkrySfu+sfFm1IW3Z0kh8KzQdBiDFzdTW9rXThbppkKHeKsDobcNgYbI
mDIYF6wWIwVY32xIBBJpqDzACuqfYrIwWDBHd/ilitkVq9rE9Zsh86xmeh84M7rTzjACPNlFXR6H
VH/Xtl2fxiGyHjBMwCs1p2uq+vw0zfh16tChAc+yjP4Zyl787ZJB2CZ8NnfoPeYRBkW0M6pQ3c/Q
m3e6jL4UYMFbqzLiXZGG1ckLspT8YtblBwqBsDJlNZEWkPjbtjR/UKsUQGFMbIa4/UgKwxXAhkRc
nTJU0XUw2hg1HJTK0c7mXT2m+ZnKDfK9ZFrSYU3NM8l4knOf9mgXZ4CNeYuvhHck9LJiH1V4j0VS
44FIvHMuutdJjfUFWMHtyKDzyy1lRzLZkciWxcLosG878I7bMNL6p6MRNkuz6Y+lO+3z2niuoimn
Txqu/LapoupU032zTeQY02fplU+jHtvbEIDZ3mQTPIwSpi/54ichE8DpSWBvmrBXX001zOzcHApo
OqwJZHTxsJE2a3NeezFxmyr+YfVVtaZUmLhMaRNJcUzyoAwy+isNli9yCWfXRneT2H2Bj3zY1gnr
NlKWhEgwbhBaAoDw9czwtO2hgvYrTcXqxUYN5Wem6Q8O9i6D/GwxaUcECStyTatyrJ51ZqQ76Vfb
Pge04qUHAAftkepo0tWEWSj69ik1s3p2YQchgc6Rmabziuonf6dr199NHgPhlZRGcAprBDHbSX36
cB4xKJSbpstpLxpccNux3HOUz7dBDD7ASzLY+30IgZafv1Kl+9k2bvTqM5heSZQ8c0A1nzOAe7J5
mloUP1jlp9bonoPM7q8JtFre2rewJbbhJMYnLRbPtpNfEB8e4p4dKi2tOwq0f8X5L0XEYN8soQ2A
FI/EenGPNxIZwL9JXeti2GSCadnRN4UybhTfoBthhphABif4rEeyBrFdLkWl6yqQ/Z7amPJldr4Y
xRW7AHF4bQ1ZuS6AeuInm6iaKXX6iH5DqkVXT2oOnr0m47/mZy6j97F2bxK45MJ227Mm80xzl6Jx
uUyeEjvEGlY+4vmhOatBOxdL3qu6dTzsoabdY5aSPXoF1PZVm5EdtXEPbYTL/CJp7CN6VrMbvOI+
46k60kT6wdjh6NFcZQSNuzJsa9U2PYbLLIkOnmX3d1UYu3eT9PUvIlQhQzP3SKt9eQpTd8l/DwQn
hugjd3wu5lz3H9tGYIHiks8ja7jeZzITcym1WMdR6e5UaBanKYeJZUdDshylvGYrHFS6pCBEoMcq
2wRWiDejqi62gH+oq5GzioxCLveDAAzKFUEPAFs7wmBFzAvOcCiwFOAEC4QgtlbzeXPTrFeD4T8g
Ut8JZ0jXnq3eqSbb6ZZzfuVx+ixzu1u5EWu+jDnQO+E9At6FhNFLO1W3pRcJgMN87rEBpTjzC3VM
klmy6VdPZgu9R+GRtcdMvmb0CmwsKGW02334hnjxChO5X7FnT1Lzoan8WdpOdyU3XD6PDEPBVboF
5NLYOlBGRrEf7IyVbKhLSfuu3SciwRHIQOTkV/hOJ5/6jaYcONv66r2iKXSPvMArBZQE36O/c60G
rbZ06u0MwPfbh9txl9YUNigw/buJ0vadQRHpZgI7U3Fn2WXcf05DFXE48uq1a6srZRDeypVB85pI
w0XLjLo9I5YHevrqXSSbtdvHtwHHwzvdGN12ZO3YUrjkXWokHA79I/fm1FINKSxgFAqq2c70uBwH
CxUFO9IWjyc9TUAOl+4eaEqDNz7aRsXVpZKcJRXV4DHFxZ8jL+rkK59kxMhHaludJPZjdHv2W/NW
NgCzY4wmJ3wQ1YS6h3pkX8ypwRugu+ySw3l/1lbtPQej+ysaLaK62Fn3SeGYL0VftAdqDI0HKXv1
MfDdvrYq8C5TSkk1mBVjL9uk34/lSACuCPWt2+lyKxjjELdOcHc0kKFXA6f5inOf9p/MGgm2i1tn
Z1rISJzI3GBdOLpc2rZkd9SkWMimFG8TwQ46p5L8M4qTagv3dVoniqNQyxWZjkpiKSNAjg3U8Q4o
ZeXia/e8k1Tt9NbhxuDC5G0LHt8don13XMBN2yFzaZImRIf32c04LeaQ5P2k31Ta+5EwiFr3JZ84
NNjwQKjF2o3MUhBwhg60kU4vOHzVkfK7LX1M4y7kQecuVaozsNF+m6Vgc0fXKS8hJG2OsUWCu80a
qCaPkqOce7XvRtvbl0ULi6XMlxagPEHcs/tDlA/BiXoO3FZdTQ1yymmeC9jDoG2HZqwMIXxsv8bQ
ITydx5RAz8WlGROyW+n8xXVc3YfEq8HcKoO2dqPTOytX/dkw9ZNtuy/8WH2iremYeDjlwGhQ9Ulj
zlqBF3qyR4p4+aBUcou/g9lQpbSzLTuTWVBp0B1ZpvReBBVfn7qWOzepoxhx3hYvXUyVNF9B+bJ0
G+G7q7Fo0fRDUyAVQesp86ofzCqqJ2mQH1JhIn9ijXLuU+AUV0wUzjYhvkaPyZyqa26HH/h6w3vm
cQudz4H0ICTdW9FMbzqtpgyYOh9yfKVuIBflWy8c82M/4u+XTURQCJfEHr9GtZYaJ5DjW+lpSii8
X7mogKuAtrd1Vs3vgGPMQwy87DWpMRUVWaaYcHgflBxnHA7CaY1AEG91SSUnvEEauQhq3tAcnK1J
XGRHvn4/QuFJIM1V3BzG2EluCD5m27muU/pRydqvjJyJ6pnWOlA7gjKjH1Nmiq8JapKxLyaZEtgl
cNwPvhOsHW/2X2Gomzn6vo8LQXVJ+l3zTfPXjpwyvHhxOz3OJW6AdWHi/8LgMLYCMV8Vr4Pndltj
Grjuze38CCNW7GVfsEVORLmQTh5wAbNwhop+lajBzhBY4yZYSlXNirBprqX7FOXgHtv+NigtdSqI
+0JxYQPhgS3mS6XKcJvhAeSl+LOmdK1qyBn7Rf3MD1JPZVHVr/mygFp1eVtXbb7LSJ7cuElo7Qpr
SFjrgrai01Q6p9Yt7e0scA9uRN1EB7q4+qehmeaHPOqbRzoaxcWkDQDMNMwSszImYosZo3ZdyOJg
yXCkDM9Pu00DuwfP7IQ32S9NNmGjprJpNWO8ouVtMLZUFDRiJRIjWxdtF+0aP2agPjUkK/KcHQEP
Wgfxymt0QaH0IH96eQgpns8kf/RZhG67MqDho3KNchVxo9x3vNXBDZt4ku9SW91HLmW6Vn6Pal3u
wz4Z1y5DzJUMzfgyuN1VxFTOM87p1zrqab3pjVum7gQgo2Gt6YHDmWWJneEONHPnEiMdxTAyBXHW
4V4lPaM3xpi7ctWHTX5xaUylbVE/+02aJTiVwd/rUno/Pe5Th7AP7DXG43Y7hOCI/Lnt7rlXRiwC
JcbqxPC2YyP5reDv4DDgiOPiDDcAuxG+Hb5mbRPAHft5Vc/DczclOFIIRjOuBSccROZVLzRyEABA
2TuyzEXqi0PVVgW9k3lzcoL0HttJt617QrnChGHPt4XKCEbDW0Y73cXXmf0x1rBJN9jxSouD+ORj
BTTp3IQg2J7pOOz2vk9hHyuYGXxRTh7uu8mWL8xA5I8q0O19PATtK2TI7I53nssx87ud1Sv/jgPd
sPboydyVPIIbk+Rpm8TqEM7WeOfOQKpWZlhEHwxiOeYzNJfnikQeYCEWPpPGJ9/3dx00cUgmcUO2
I6/Dtv0GmmNhn7ei2dyA70d7LN2KOnHtyPCJDbWjL5R4PmfowMB46lChBbhLzcc2nGTN6dtEWw3a
YjXXfnlp6UB4wggUAQ4Lmhsdk4qNzEV6iVLjfZJyPRYpcUPaE9gCBn3vDlLsS2mZd8xHoA/UOmSO
oRntub4/Mk3nUBuum7GxizuZs14nYKeQfMZ1RQLZlaK/i4piQ3JcrwYn23IVojhPye9uVk9VO4ZP
1DZU7L/xlPkUEOty41sz3PjxZdbg6wSNVLukJxOwICsDCVi/ntL0FNcMh1B2jnGRGs96wFIaAt9a
5u/5Ok3mFPDMuCnLROzamutXQ78cweWQW20vDCYwiXKOHGWJiqcKHM/ObNke8WcFJBhc8v2YNoI2
W0GkpKcBqzbdo8grxm2tnanemQYulxWjjeTB8R33zOmvPsI9woyRJvKBUH1Zr/zWA8QgS41czeTD
i1ZzZ7dX7VTCYhFzsCDFssEjGnObVFxb6o0TCXUyHNtsV5M54f8MsDs3MfNNc/C9V17XvGunEq9d
00HscjCoOcvVpbhGZkyuxpob54v4HKdf6mKJe4eVBa4gaOQTZAgWzLxfZsm5EznfwsttzkRBYOwz
xAT2OQYnLy5xiVdM3f4N0lR9KfAK3KOA+kfPhmZHrpjOXs81ErJHhhjwcxY6fINkW3OiMcrqaLLV
EYcWJpzc2WN617klz1fW15ALDaq8folKOE8dj/FzZGbyO/ermQlASPi6akwbraHJTIpeQ5F/4YY2
YSZNIw0fbvqQUo4dQ9I3NHtP7b1PvvDvXJkVHwVIfUancXzXjbV47Qyn55rcxeXPzA3hTID7Ih4x
hMwjCoOb03os6bcLZe0+hLUbyHVdCuunljHxV9X2JU9T4l1zkxQiITMdX+HrLTkFY2cn1LKaOmy/
68qun1GTopcyLus3g+d/a2je+Yy3Mz96HCkPU5XOL9FUJ69VbDOqwl7VvtnK8H4yDhbvBZWm2NsB
xEUOKT+hOcvPTu9vK74i0DGEYFupsy0IrPHbngNiWgxw1pUp8ETqQJTrCWP4s+GWydEZzemihiF8
yyw7X5ukhVfmFKQnj3mzh6DRwrmsVfRzZtrCA1AXzVtQtdFp5tDN6XouFOQBHrJWl5oG8t59ZAOr
fvVVV1+9im4HVAcDM65LZQvnvQyqm/GeMveBmIyfgiGOSf+jFVPDDYnuFkMHxcgs/QTcalle0c1w
544xgy83hW22quxSPuAAU+EKo3fAm+MyjRR0T17sdiiOYpiC4xgl7SkVtfwCWIhCWFstJXQYoChW
tIO0eCSJYZobDJ71hQUjoIgp5ZOzqc+q99yXR3vd2w3X6bp0M2iWaZFz4CYm+4nBffjB5Hq4mmbU
PLi9X/9ym664UFKXn2aKK79D4QY0DUl5EwvfMIgU9s6327X1r9zOB7Ey+rrDlBgFr5lS2ocL7SsP
UlUDXmsahIhWU0UBMF/VcJOglD5ql/AS8QGX8k4RafMeyLl4jv2y/Kpi9WyFjEcrzamknyQVq34R
WyQj3Sa/zt0w/aT/NMFIyhC140wFqspnBj8fdMt8zw17Xe64D/Amd3jmobl6cjZPWUKeiYICy0R4
GKP0dhpbt964yK+sEXEV7Bxqxs5Jxh4G680lJDY3fHVKCiMLcp9sOLbOUaQl+8ulb8SIfkXQ6Nbs
fCZ3fttOa9fz45+dkhFYb6VfhTVJ6Ad+kxz7UtX3CR9UsBOBFk8apXDamnACvjgeiX4VpuX0mcXV
wJSlkH52kD50jjXSMbWJfJszvYdftYwIyfN4az+svPeuDgEiSs7+5zhyhievXXa20Bv2Mf1+emVU
VniK/elDqXwh9PKmrLhj85xwTuIVoCpYtrcmvgOjjBEbgo7/Fhdz8aXiIWJ22QL68yY8I5Z1AxgY
iIUKhPL2bK6AVHxG2VQfugrlw+F/PFrQ6zq4aYJKGhk7JZKH5VOmSCsuMzRtZZ+RFkTqROra6yJu
iW74ppluyyJqPhXOPnZdYXEEQMOZzoR86HcdWu+VFDXbB+W5IUTUqMwPqsidr6yAADgpUXHTnSdr
P/Vltcef6K2LrJ12Hjx7VL2gOg50NDRbH1Xt6gFYjhEjO3YTHenPOZMWxzzbUC+Znyy1eZwo6kR+
O70Vnl1DhKcM2xXICscowBdybZuUVpdp6owNoi2X/Qn2rGdSToLst+eSA8Cc67P8boKeLkOQHOk1
Cdy7AgF4b8dNTG63JHdoa2M84KhO+h0CfrKrtPhJmGW6N7xMfBo051A0at5MtlV/da6TPTl+UkDN
H+qQKbBoXkN28xsjrq3bAkr8fQx99N84Mv5v1gWBHYqNm0I6IRYfxV/8X0lu+uAQm2C53KOicnW+
Un6c3BWtTNm3Oa6SMzayJ7Pv2Ur/3jkh/tXos5CnMJpi9bNx4Pxh9FkiepDuxmA/UUFyF3pSHXql
kRPo+907AyjXiHsZCrmZ9V8QRfhUu67cyT7H0M0nm0vtroOArupC4uIvKpSmavSc3cBRHuHZtq5V
DAl4ZZekT5mkuhTxeKI+DSKbL61Ob7Xdo1m4DAkdLFvFuqPVnHWFUzB7PSjdusvtPWgTg45OK9h4
EWtZpzrBCcV9HImqrNxhsq5N6n1mFcXXOOPxlhss+Bl9ZzVhjsUzNQbOv3nr7D/N1h6eL4a3wnEg
tqMK/2E5Kfkq8fYJTuyYKbk7mFeB97oG3DYdKwvvEuiUw+SECPDWRFEXKMppFxbAx/kyNTiZwJnE
ob8ukx5gbFd62yx0+qNZUy1Vj8Z5NDvuvEXOAdjJKDLKMM/+/ae/OEr/dM2Ay3NDWEQWxoZgsdD9
5auXspfIPlTh3lQSgBPdU3OxDuYxOZPTuYfv6G16NmfqeXRyskyz+4X01R2Vudj2mLy5VpXziA0m
8w8MHH//2/2rfy/EpQkcAit7iFH1j/c3ZpjnWV4Z7nOLiRWaZEzjdlSpf/Nj/uhbXHyoyweJ9ZFH
gKXd+uPnSJRjoSMZ7tFBp5zt2wdjPqhuM46F92FziWeNzOW6sqJqE3W9d59yCB03TMjzM+ad8K6Y
ghz/DA+LhJJz1zodLbV5NNNVlpqPss3189+/Ndaf7w3rtWm5rvkbq8EQ6A+/ZlM0M0MJvnvE+FgU
Zht8im8yJcyiXK4QAMRzmN/VZlq/gWSw1ghB5jrpaR6axORtcDVMXy7ogf/HRuy/+rD/9/5Xffuz
/KV/F45+1v9ZQPrPytH/+uP/H32kljAdVs7/3q19wNnxmfws/tdV/fz6pZO/Wrb/8y//07Lth/8w
qXNw4BTiWYWN8n84K+4/lgeVjdl0hOUDEvwvy7bj/MN2XYzcRD4C27aXthf9z74Hh/4I32cYgzEc
a/Hyv/4Hlu1/6VwgQYN7kVdruRYPzZ/JhMjPUChJ/e8ZbxOM64GBU4soq4rhTFDJG4RRez0w7CKA
+1qMBZH6ulHqlihl6qziqOrO7dwP3xG9WBuQHMU57J24XKfolDd17FSvdVOonfaH1Nl6TiLKbcvA
JGLkNef3YGgpYM9bZoRbJ9EO4xvfYwChTcM54TKhonPoHZjHnTDy9798Xtd/Wgn/2nJq//nIYSRm
ORJAAVjO2S+XbfwvayUNbXYUYV3dG6yGW1dk3qeKeySaxq0wrITYV0n4j/Fj7FUMGFQeUkZFyaDx
owCR9+H5s1TbQriQENNstghCSfEplOFA7QjNDukvmancq7oqBs4CL7heBWO+cBO94ERQTOAgUQMo
kr9/Xf5vOM4/X+9C+vkXeM5vb+5fXthktDCE8hiHiRs/hCAm/DJ3HoxgfMclB1uGmQ/Dl5jMo+p4
jQZ5kR1yO+nVRklMDEbsKmsLZ6YuVgjC4z6zF7lhCcDmTrccxAjF+hSGi7E4Nr/zsnan3hlu7eol
Sgto+UQHIuRBUrbNErd1luAthlF1ZL1uNsUSyw0ttiD7d1ZXL7HdXOXOERYPWV4zN9st3w97HQ0M
APol9OuGI/Fffwjf6yCv3icClIucWX3YpdPduvHU3BZLiBgId7mvl2AxOfbo6JVOdJ3KtL/nj/6O
ZEuKauckp7HHrhSGBJXnJbI8dHLe197gUNJBoDn+nW0eRBvt4pbAM2kiss/DEoPm1wY1tkSj8yUk
zSfo7fIlOF38zlAnS5xagTZ8bilc28ROKJ8zJwuxklXim2gnxRQtXRbdEs8epZudJVYJKryX+LbR
uvZduES6HT3YhxiSJUaNJfJNvfb4jN3Ee3Z9WuKoDVDXYAmJm3NJo5clkpuoMRVqjziWKti0fRJs
/CVm3gQYEZgSEz63B1xp4xJI74eqazDJ4biCUVHxiWAUyJYQe2cX4ZpCelpua8v+EEvYvf6de4+K
J2rqBsB/s7uk4vVcvmP6GS7zEpqff8fniRedqzjwbmB7ELZfYvb+78S9YpS6U5hWI7QwIvmm6iXF
38T09RLY9/wluz9aVLG4pcc5RDhklZeQPyeY/NrBE78AIoRtgYeThK4jTyMZsh+Ybuxj0UQb/v4R
DgZBqepuspOHAicgxGqUlBj7nPYYUQU+wgnJ9TW2oyusmmCLUU3sItdoDk5sJT8g7BjfAdNRWOxs
sYWCFTfALQWcj3CsC3c/WzNm1y5xuKGwAopNV5vxVSUZCqlKWD+B/MwscAkqMJS68HaK0uppdJHH
lE39bYXbi4un3UyvFai1nT1MkD6surnvsUSdZ9Pq3t3BMzf10hOZG8relThFm03GDfbJt4kyW4UF
PzNHRL2ljjw1DvSA4H9vG8es1uATiWyFxtTi4rUa/xGSi3uHEVpEdHLM4VeqEvSooLZydw9AglFh
LyWNpSjMncrmTVYUGe2xMg4+BpmBrSJZ3dLsaafyLAF+sze06K81Oh/dFXh5NsoryKXPQBuhXtIH
sanoStxZXNDpQdd8RL7HEwF2Pq82hhl8z3VRbIPApagkJ7O3hr8EMcY1xa2JgSwKk2btlQmDn6gI
AtxN3XguC5ryitAYjxGnMTyLZbmX3LA2fVBmx6xjJkp9biI2GFHgnI810ylQh6gNjIKOTlu3lywu
7Zek9sRtq93gHkUgKlcKTzbjOBX+on/bvo7F4H72Ba6aVE/pE+6J9oGpGtUr1Mv7xxbAEgW5ymAq
bIr0zrPCIeAKkzi3nuFghTTQN1L20nQ1CNvDIYNieS3pwmCSLMvbtsPRspKDrz5G1b+anpSLN29K
SHyYLuyBwNoHuD0fwcwH24xjwVEZEjpfQobhMQ7Bfa+4mzlbJxfG1Z1r58jVXDyUWe1dgaK5tFmz
JVslKR+Ji4hRtqmKo2OkWbsp04SsbNJTnRpbkrtdOGb64mEu2hLqDdFtU/NjDOfu06kryXuMNZN5
Gg8arsHZhcvlxX5D+yhv4+Sn7h4HF09xQdPEyfckx2YVGKew6QeqI8fxlPmGBzowVUyQGy/+kdI7
+2aNwXUGQ/aI3EB+gIq2fQov9YRRhFTiwK32RzLZ+XvmeBEWB8IOjEfK9iPGgfAuu1Zviaty3arz
CKNN9GGmaIj8Ri7esco72zLky2/4LZhVpPUfBodqrEw4uyDD+PiqcQ2Ja8rLwBNaMXNCCK3xVNXZ
/MukGBVFnq4UiDEpQEdpkkmhX4AcNcP011rn4tRPuru4Tgow0fI72LQ55GLcrEeILjkvoIKrQnRi
3Crurqsi9E5c1b+xbn9MGH73bGDkosKoro6+cgOe9mHxWoG9vcfBMe1ZecoTrkvzmTQqqlNdPltC
2q+iAf3cd4V84VKdvTD1U79ynvdNaMAM6Nv5vQrNZ8cr8E5mTByOrqgvtjfcZdwzcAUy7+3G0dvm
AXsFj9XSM2/2aPDrLqw986ykkMcAA/jajHL3FDqFcwBAm20t5U5vqcH31MSPeh4HqJ0456JPSlbE
nn4CmJuok9mqgRIFXXjs5vWYiK+uS6J9KBpj51kTfV2qTM9ysjGldpVRE97o7cfEZ1taY1Vpf/U4
n7K1k+vgpmoqVhs82dkDOQ6GV/OgeVFlXhL+FnKvasfdhJkMe55El2gh1lCPf5UqmiLtxSrypTrh
DCUTEmhee18sRpcAg6SF4BTwQid6nbFhC/z2d7mnAVsrf0ZuLPQerN34YkeOs2pwTUORC+196vLz
cXH4ryUn3HQbYakAxVlNO1c69c6xOv89aVJYKX1KbCEw8GKVNB8zKp1MBiBVkmFZq/UxK/RbiIQ4
++Z3RVXxtrci62fbG/5d2EQr5ctHnfsYje2k1fd2zGxwP1DH9JU5M49BEjyXbZXhOGFv53JoMXFT
w57Ii4acC4/E7Lxsk46F+dxCa0WO5IK/aVSvWJL6dhMLW/6QflTaa7YSvt9FFbSP3D/mR092qHZ4
3Ls1BLsbwggSry+v+Yogbl+QIqKVEcXeBRu0/aMb0tbbCLwz1Z5IoPHgslVfHasavkX+EemZW7Qc
vZUdz4l3xzhOHBT9aKvEqC5lgBxmNh5kpSLySdVley8FIMaMvadaSBub0oWoVhbZjiFdO6yMqaA0
hqz6RvbRDUCb+ZYD4bm1+1vX7F6D/L2e76ckxqjdWisyLtl35sa3eV5Wu0BJ84fvRs0b3y82LwaD
d8Psx+ciqeQro7chXpFTXECP7LN7wlXd2+xqhsFl6LxFBPxfvMxr1i1ck6M2zOzETpDceEVkQN3L
lmFZgRxgaA4VWXxsFT29oQ9fvRu75Af6t3c/mdH07iZUphhBXB7VLKL1nKGKg/PCBIafHmSybP3x
tWPJA/ZdWw5UXzs5xMItj0U64ZCzsnk94+F6wOYm9yjLMHawNuxGv84OYlHqge/Nm6mg0qVPrRGo
kwsnQ9TEF6CGmNHVhRRzFA0wmHjhS+W2lTyplJNfbzOnVmHXHBhOh4e4KDA61SlqeRqZ3Y7fAY9q
XMLUlW322vQTkQfKqbA6puV9XLGIIgIZ8w4RY1wFXtJgac+fCkBlp1zojlYkyYEsT+YdRZ4Y5Rh+
PyJ36e3cyfqUsWYgsU2FRM6pfZt6cWPw1qXOeQJzjOw8/Qpzu9fxZPGr1JhnSv5G35ZYciJUK7Qx
YlFi9j9lXDmHJGeFiJxSb3TrwcrtUsJHNgplW1VqZQV5RmCnZjUblnxgDKhu6vLobFtRdKmsimFZ
8uFGDqmYxWjG30iis4JBtbLz0dl2SHBtGQgafAZzW7jzdOIKX8H2Du9L6a/htQ+8t8w1SZJEJdBC
m1TG0PuboDdmsFYuzgo79fuVgot+ZrTt8xZE1nFQtfU1d0A/0Syq7yRCbPCGID0GzmSsGyOy5Mqh
X+pUMTD8sos6fyNkscBOcju6FzBRLxUH7St3FQwIgKhRUD0tAZhr5zkzRL+Uy8m30nMob5JFfc4W
7dX1JVLJYAYHkzrgvehVc1M5lT5oBEs5cpQcMT6uSB3Ou9nPrD1PmPPUcl27tkYGRqb3KYks7R86
CRFB6EXCdJqfa9s9jfowBbyfBGbeNACvrEmCe5x44T4bfLyuZiGOTV4UNzjjgbPyCB4pmr/GRDO6
fzvSXWZ9f3cX/oO8YHMxkxgugn2F92WT+npqyBrgz5DG1HyK1lHbzExIZCzQCM8YSsxaUct1ApqE
7TX2lwkE+ZAzldvUdnvXgVzfi7LN3guV+7t69vBto5g1n03L8TXUjV4zJo5vDdJbkCXRe+vf939K
BNQXS+m0H8HN3POiYYsky8QgwniP31R4NPcY5W4Ku0uaieLMpJoA6+C1x2aOj56HbXlC2dilMrwj
ytUcZBh3rx4lBV+54XEzSOip2dPx2LHtWBiyiqwYv+JURO9Y4rsTHDl742K/28+6Tg6uCKf9hGVz
r8em28R2cQmnNLhzimjYAlGsD3WCzgRh2lsNDVazFLr2dcAMswULmFgIYt60j4qKHNkcpfKpx7Ty
K+Xkc2mX6U0TdI+zNsMXe9bB1fEbLAu226e8qzUPGZZsvqPF78kPoRumQBN+1n0wUQrV1nb+ymzd
xJIztuAy7E/Uq/7CITW9QZzVu5TTw0PBFeDoTNonGklSjfYyP/1I/NFgE4+Dc5NqARKSAgZCjBy0
Ru0a3/3ktZcSUvArre7lhQ+c1+m2/SpqKlio3EKIfms8n78vKMtVBXPLN8j7Clz3co8peuB3TY6d
WxXO51AOiHUzBuZd6kD1YZ4neKMMGqVKG0TJTHdFQpzvleMGx6TfVyWXlVB2uXVxkkQfpJ0CJ3NC
XjqYvVUWt+6q790eyyhuF5S06DlQ8wBDwSofhYnJotcYTNo5cd7GSeaHzg7qdc+19i79fXdTQUKW
p2/RdZZbHefe7UDHwsYeaHUt3eQXJaQRm0Yl3VvL6rNjB+OJD928ka1Z3gzLLRHXTfw0osRzqHPK
Z9TKAtQ9UMmhwmEBvgleFqsabD5psgL8vnoaoQHipxYKTKvq5BeR1TuigsbaAu+z6xjK387OVBI2
4uaajAU+e2+5z6bLzbb4fckdPTpUjZL3LMwsqgRV1b3P2DTPRhDI+45V9jynMtjhEvwP6s6kN24k
TcN/pTF3FhjB/TCHyWQmtaRkyZZtlS+EZFvc952/fp5Iu6utlFtCAYMB+mZXWeIW8cW3vEu7Meb0
W2N2GxAybVDD8/2U1dBSs8IiwmrRJdPV1MfgMg6YWZcfharGY56OklbDtkoPJyrxRlXuvarh6VCZ
fn8s7JdjkY/yux7QGSMzCaGCDaoj4KjegLtmHUKiqmugWfQPWtVJmGkprEP1tRPzhZuRzmoIxQHC
0fZtNV0Vo1GfuQ3ecp5u38VguiPVt6jLFD9WGduaf2wB/l/Lp/wH9eMdTwhhMrD79x35/ym/PRQP
5T8QPv/HdfK1enxo/3He5fy1+7U5/9dv+qmoYvzhoYYA1dPQgdIy/funDDquQFKHd+4oBQPHclxk
Pv5lx8x/wZsc02XTYeTJGO5ne97+w6GnjPqGIyx6yvzev9OeF8p96pfjy7V1mtPcGd5EHi7zR2ug
X1q5oB06rGDnNoingszEKh7LGrEkJgQdHN0WTsKaP0GlhTHoZY+V6EA6Yv2H+xxOf0mFi56LwFk4
T4jxT8mnEW3uN9rNpzZh6haRfdE9MBq8EeRnnrfRjTG0gI9GLfUrKtzAnDBTjBuUoGLvMMJrMY35
Gk1HHxlRvBVgu7xxxv+bG8AgSfKqHPRWnt8A8/XanbCCZNynZMDXedzWIqdoSsJd3NQSehkBb/D6
iyFusPwR3McvC+03o4STqevxFdiwGATSGraOCv7zO+hMcLQ5ir5BO0QLHoPO3RBb10lT/pjGMSSL
vle/uc6pONfPC9lcBnwBrmUnj4rRJySWpWqCssK6uo96b4/OMiOWwtt7i5dsFxugN6gPimiAXFvI
OGAdZnlrkeAiOo0XsqEZ4QMicpOSLdTfG/B8t2pfBJ41t+dDWS1BW2DxotXmjBez6ewsOlWABMZ+
5yA7ug8HedNoaLbGIS9yaew/AYSc6y0Wy2bShBdRidaNBn4q6BghXC3hx3UiTsfFelcJ19qb8wTf
rsuehLHi/DPmj6WGzWwOh3R1ve9jXLw3VucNBS41y3m+j9gSaKPqAjsmZj4nkAxnLfFZSnDDxm7K
JRlf/kzD0Kfs6dH1lzBc4wiPp2b09q+vDHmiBcQXM5HTZorHSPcYRp4vjaL2nLoD7Bu4XUzfs8/T
c8dd+zMpEa6JjK4jJ13HbdVK6xIX0xo8C9BpBy0/kAWzBEgb7QeXA8dy2FO4NuACEDrupmqmJcjT
kK4Gc0cA4RjZ7t64dzVzfv7SUKdx1aheh0nNkOz5veuDZ44L6BmKY1n6QCmtS0y+ob6OkBumodpl
9NoCyo7iup7d89GgmMmiiwH6DCYu9vmPAGTOe1htNr3Kjdtx4GNP3fnOwtOg9pJsZ2P9+vp9v/zW
JlBSaVsAYBjweZwav871cNvUmC5w25PW4hFjEhTA7WY/XnRr16CNB3hIwC3lW/vzNy9MKlMNXXF1
Le9kew4SheYBIc0gJEnbjkBUgaf13Y/T/d9Hgd9cxZDCc5XqlUHAef58ZV4XBr3NPIgXpwyctsku
2jB+fOMlmurXnH59dACZPiM15rny5OvjJASjKB1x/5X5U+iEVJx250G6xt99g9YXz6ZNnC1j3+9K
sWYXhZU/ichcb0Ee7qxyiDl3Fm8rEDjZFj2cPaw59LO8Y5EjjwDQH+HIrVG6d5qtLXDGnGs5L+15
QsMO4viATLzIvT3j1H6X5EjMgHoM9Jn4hp6K3CaYs+2qhH/WxZYSEefW0gHnILpsRKLGxbJ5pacL
6NXdNPOsnQHuVUKWibcH/U8z3KvNvZTdp7nH9F4imayE8R6LNXm0UuO2qNfwIqzRMDON9KmVQ3XW
DahV6F55ps2eDr1B9/Y5Dt9tFIL2Ada9aQxUyFGfYMEJ1ncZdYBH6/wRuPyMtUj0kTkD7ZLcu4tZ
HFvkt7lv47ZMPAAqyDHtGKRBoWG3M6jzAOlk3ed6trqNqdH2m2ck5zOTi+VY6z0IfSEsSxQJ8il5
7KLZ9Y0Ga7mIKoPxu/WlbKH6REMh3yOnQPKQrBzEq63tnDx9Ar0PmivC8hL4/YwIS/++ldl3O+P0
nIz8EE20XpCqp2s+1N0u4wBBJJHsuWi1e0evO98MmY95seH6lmsg226C+SWWlUFmJY+GyeewGjQ+
tI4TOF9o6xZmcbDy+kMqvLumKwq2Ydv7KFIju+3pBgfLaMKg49OUXfveTgAiQMh+R4IRhE752Opd
e94NNahZJ4eUPfM1ce6rcUFKkX/O7X3T5E9wzyVkmPGy6VGCLbKn3CmxaQMmTQ+UB+2mwqKouQL2
iXtGOSKCqzvXWQjKQTScARB3Ml8Oje6HNeu8UkfmUpFfZYJLLWP2pEUaK5Yvuzjw30WleqeN9WlE
aZkvDmNLmrSgMFh6wtuDRUCnW/nQur4WV4cZCskmzjip87V4NKoifzd4Qt/ao+Z+wCBuv0LMRZYT
PY5Fby/t0LnDwJBnJD092OlAbqU+DJnBdWe3/Q4kFX9Ta3eZWDZ67WHOGFIl1nHy6IbkjFZk3CKb
5QUoYj66Om2mjBUuerbGceG2K/cdlvPemcFZiMKmKeDe0VuAV9ro2Y8tULDChDBuO0C0PkBnVqRZ
Q6maFdc7UdmGGp9URU1hH7OCUA6gN0hfBapbpW8kDpKHSde0nZiQk6hdFm3VJ4/HG+d2yWKGct2n
Gmea5/Hc8Hq6z4M3efuhxyCtqWe2mhPXcE6xO0lGvp2zeNluRStJ2Ezo6A8CJ+y9FNOs8YAtdYTE
N+7zcx+WyKjkT5ryr/Qci5/hOVi6WFapD1zo1q3Mm/uqZl/Zc/rUKEka9Agej+FicLKnnuENyjxE
gjKNuEDHXKLPOUHoKSPrLXqMCiZeIsUA+dBKPkWW7AClEWdY7KaHHMCCj5K9y5hTQPdb63tLVofj
6eRBusCmhzdgCTO8kHb6RNc4vKH/si9IkraJjchHi/vR3kI6inj6rcwJJoZk5cIQ7jaIDQKKZh+b
Gr93JNZmdsULma0AKu1jT36lwtmCQgHzfvv6GJQGi/DCoOE+nbm3ZLAxDLfXsya3bql3cGbHVnTD
fOdxYXq4RdcmpfHBxz1WE7FKWGyGZMjkslgr5/r4hNOSPakt0STWrToKHFve9jU3dvwGtfSQCNEw
6Cwxds6mg4sByRZdCJZNCeEtlGiMV6K911MTzHSbPmV1lO/alaXSYof+I9K5zMO2VuzeVYtFREV2
aEc0md51LrLbs8b+TdmZkO5Wfso1tbNcCR/26uvMsDa2TE0Pa1TqPtJJ/Kd6nS+OkZjWPomYHeX+
lCi3ArTakEJw75y8bmhvRaXNnbjzvkN0kCyGDzAkQ71PqoGGRVYk1xVeC75r1Rw/HRGBNcyvV+eK
kXFTnUqeM9u6FQws4ZotAXxMNuLCi1QrDGFbEuSaNJ1Ig383n2qqWHStR+DJa5ZVATEVaSw+jeGR
UKiv26XtPZMuAyUGoj5VUBk0Eb+wGakKjvE3V9ERrmQZlJkwNppXVWdN2qGYTwRoPS4QxaxqOHQk
ZGt2sNHt2ciGcAO6O0OkhXSY5nu+G6YW/5EwXz7qcVOdOQzAGEmRXCHc/XhcK2VfPOKB94Rq7x2k
nIUDo21oZPGq1WkTesTFrGcLhG2fXc2OjW+oZutAK3LwFT1UKEsiwTAgCrh3cBvg27bJ9ZTwVi2h
8nNw8GnTxGdgtjnwlr65Jko2l4kZ9/A8SmOD8aoNpDTGTpL+zT4bJndXVV7op02P7Ek3oYMQgjM4
g9EaqTbhQA8JY5T9KJh39W7SMc+KSTVmSKtNdY8yeL+fqay+al62fjDytL6E1zH7Ud1/SFGsCKhz
El+GQtzrpsACFTlqMmIj8eNBhL5hIPYS5VgprpRJYxWp1KAeq/PWip0bMTDEAH0vt+YUaqyEpjqn
Q4WtTkye3KzttSFgnjnmLC6ADD0OGkqhqSMh+2QhXhTT2u2zSV8vkd4Bk1ES7FWZVzl15scCjQSO
925vWVN85mGqeJ1gh+AjsYBMeJX3gN1wOeuGttrMeWSSozQjBVrGybvwxkbZfk9XErZ+hLcpGnTi
9LDud9IxIQU297kS//IATG1GevZXGIOMm8w1mKCKNt3SvA65PMOhsueX4VvM715xn02EGPbtYF3k
1fglyqOJKXYbI4ODOeQETWdLAfW1dqZdGi1fBxANGw3vRyaHegcBDZ14rUG2j9WAHxcehnT+dPq2
ZgUQFqs2Ro6IEjGaYJQMfnk3RqZP8nyjTfD0WwJAx0gLX9YEjRG+aRRfaYj7JBXx1xynj7BbLoCy
uDSmC/r4nva9tll8zoQ7rURLYJcN2gONYpf1JIzzfjVv4Sgh8tTqByB/mV9GhEw9HTqf2Zp21iSx
jqhFwa5Vlc+K1xZetISlZEiexFx52GeQP4mQSIPL6vLR6HGp4AuvyA9wApmlHT5NqVJwF27+qWwG
89JcaSTTvuW9dOCHaHEUWdN+jVZPmdpCXIWW1CNNQxIcz82KcwAZk04NB/NfkwQuFccBUh4MnXMu
IjgASe5x1auAvNctP6UqessjuXMMtqkL85BDRtzi34npQYnofFuwbiu1RCmYA3OaHr0RkdmsHG+Z
aKFX5KGbrpVQcBm1Pqn7HF39VtB9CDrFZQw5rdFBSh8HET9mVnWPNg45sqXfdhjtbnpw6NsJENkF
tp8VvWEHxIET3ZT5dKgXAcQQXyfYtu1lp8v2IyTeP1POtKh3gkYu3gWzNJQ5pjS7SgFW7uhRu0x7
erJrFU7hra1X2cCJN7pw2SbLvUOg4LFeigMJxnyzOjPGGo1xVbfkNZrwDiJNbOpGTPt6OdH8n4sP
npx2Iy6D+17mPGvS2tfmlMY3eivqPxOdd490SL8TmXOem6ywOmc1YDVQkWDxTgu0LPzYdNxPlVEi
dKcl013RaJDfWpabVM2rJAL1iiHpdnGJa2FHnpM18XytQescNrangnRBxjeONbl31688LDmmXMc6
KJmVNlVbYbckglAfunPhpU+lFj9FnPaolPW7rrSuI4P7PJ7oPV4qnBHpY6PWasQyuQ5NiyqPnIDi
Wu5SppA7jRvemOrMLJcKQKmqWtaZBpFjW+ixRO09VrHUC9MwvYtqtpREiJ+sEsfEfljCi4XOJOzX
fAZz0Wfvm2FE/E8XOy1CaxGPIbI7KnqcXFiTLXRbbA0N0ihzcf3I9cQhqrlMLlnDc2ysXwo4Pd9Q
GvG2dC1GOiCDtfWAPKEHyWryljB8yKeO39IWTzpAosciHMtDzql3XP3Um7veSZMLitUnmhA8VW6/
d+cksD15W0Yck13IyZXW2nfVqLLMtTkbIm+8siBLbpZMnYER63OoJKx4ciiCQlTfth7oNLP38LqD
3rOVenyNOJULZM/IYGDCGMus/kIb1oSIW18ucl13ZsPlFXkRaCIJVqLJd3kLfXQwHfAPgFl9DyWk
PaudI44RyHYszdvj2evN7NPYDO9eL/xVj+K07Ld1RyDZAF/c1k86ZYMc9DqusLky1WtSJZXZ89AO
INJda5kguVh/r1/Sosf+8pqKsyQkV9RPhZ3HdFTe80sWaEgr+plBj9jq+/umpg+Z6kj3rBDveHEs
rH7N130si4HohotR8xlm8p3uJoKwQW2tMpvB0bWd7Th32Rjd6HJe0Q+CASJzGCDxBEqynsYbu0CY
ACoIOXcffTz2To9lmSPkNyip8ROD0nFr9fatwAPPn7ReHKS9zBd2PReYFTOfskaVBzuUXb1B2God
8MqAL0j3NF38qPsG5rDvB/dbCm7wsuwwijIjlXjG4MzAGoNzjdzwPBNi/vtdeYYQBrMJWOA0IoyT
JlgKCb+I2JxB2FHlAH0NL7qBJogtyfOKzPqUHGO9UuFEBFQVZuSpr3/W3/ThFEuBkSdGBGqA8bxP
hX5wYyUyG4IU4elNJ9f4rGtJzWKkHBGMTdE1xNR+O+aJ8UaHTPymc0nHQEmgG8Qo2lfPL00wEWjS
eEPgNjMDPM4RH/VNoUy8C99c6/qLcldntrvCWrTSm2osxg9eLYPFmMX9669BXetkQ9EfVdr6cHwE
iffzezHKXqfcRFSpCw13lzcLCp8RfxJ5dTd3LYCWWMPmeWpR443G4uz1q/9mazEn4AbQ5j+Osp5f
veAJjb7U+qBBlMfPaOiA7kUv5fWr/CZo0GWWlm259D1fjKk4TVGgJ5cAIJ2Y2wHpOegC8xcsQa87
DwmkPk/euOIpYUo11jEa8FhFnhTMfdQS+GUy1qCrTVqCK0+UpN1l2NMwT3qzPWd/0sqZ3LuY43NT
63TPpB09FnOOUM0MlmaOwKTkY/Jtzd8gcZ1gTY63xBzRxi/KxTzlNHTWWt4mnl6z4LP0S1Vby/cf
yW+Gy0iFl9Ibku6nZD+uZ6G87yDjI11PDSKfv4IBXpsdllkXuIlz3WJF4JeaVe5A6ye4SnEAi9F+
MPP0Y41Cbq47oL5sbTMm09Ugs2+9i+/haiXr1etrQU1lTxa8hc+EhRQ5K0/Yx5HIL18GzEa94HTU
BQXK3VsnJ3m2G/b9oJccmcCaUYY6QATqPhu9Ap9XfCItBpmYaNW9aGcaU+RxGDJJSNKVUkS1jWt0
B1HMSdOvdndm9frsryYpSO+cG51xK8lxhiiulXVXutP6aIdjW7p11ije9iWzJTV1zGy0haSuRGnB
72zxMKW21nWJAktZAH1FH2dUrSw1tjueMumqt+evv5tTiimfTE2SIUEakBTR/D8ZlnpinDE701E7
DCkXFquJtng+jZt8KuiLOUpsKjYSWgdAgvpx1I+PSWt1a+YNiHnXoVUbcuys+OJe1Pqg7SydKdGo
8uZVIe26IlqvaEnAV3LphEbFm6f1qez98RlcbCVMw8LAEcriybJDMcQyoW8EJKXdBj14zaenhkuC
094PEpZTbBcHxNNbLAABW2s5orgT4KjXX+XLmatjeXA74TgbqNKbJ2+ySFejHiExgf0A8ovg1Eay
EiDA2m9c6JQnpp7XYcbtwVCBLeecRhqmICHiNBnYwpKuYEoSIhYYzY3Tl085ECffcehKJaq73MxD
tSnRT9/IAQEuQEuRP9XxIxLpjyjlyoNTUO9llIC832xXqZqxpHinv31oDWbzRk4bDmiz9sYs73cf
jQEeA1ALkwDrxeS4pHKVYo3rIEYl3pc5OiZtOdfALck6Ub1DY2Mavql6acloPw1N/LQU7hsR62WA
xLbGYp5oSFwoXhwTuRw6pxaiDnSz+m54C9L6EpoAGpdwDJe3riZfTrAcfOwdj7mvIXTnlNtoIPXh
6rasmV9O0T6rkcVQY0lkogDiiMiigUtCvfYMOWBSR++QXbrHlC67goBCV0CPHmtXLFe52axnI4X3
JjPhbpsFlT3wvvEqNaZ3ry/ql+cod2ypQbFjE9FPgQStNTtFB1otcLQlCUDI9b6GUshu0KmfaGXr
/qjnbwwtf5N9czVWBFYjOmH7dCeh34+JbCNxMk1pbDaVYVKIz/KQVpiqovtIPzUCUS8yRA1pT116
Bo1K1TOk367tAObqflLSQggZFKGjMqKgbRnigtaK2DekljUUFFI9ym7D6u9hK9FNVz2REj6Ir5ji
+95R0Syx6Neq8YuJ3+dtRkW1LSojRifTgW2QwVpPQuNj3kh0O0GEbWokmhGlKup97KjMOpy8wFIT
SsBksNzokxxnG1WOAhszt6+qEraTnsvNOhOK8IuhzfO2rrtpv64sw9c/5W/Dhm2YAHhsaeLadFJI
1e6axC3CjEG09PENCv40Bagl9hLXP4RZ6oozkCI38eQjbXO62RYfGgq6609w8Hal3aKGudAjOsb6
Qk6MRpcEQVKzqy2/7+Wfx9GmWQu4qkxrL3B+N67jlI/w+pO8TGBd4ivJK4gTHS34k3jfRiYjWMwH
gxJHTeDtU6mkWdgSZjxeRjgBbD13Lf403dDxDWfM3jgzT+msxF9X4pBjgHkBawTp+fl540GaRYCl
REc5Z4pWyXa+ERn9fjenE24g8/QJLCOMYyPOzgcQsn5mckLOGn3sRP3JyhCOGnQHEdWVZcrZxUTJ
YQAEOeELjDtcYqt7raP5epw/0NpA3ppO9Yyacxi391atpgEWTfaUpmSgF6rHN6t27lont20zmZ/0
3IIx5B3aUSYAr1cLjCJRpYgw8ow8hh65pn83OzSoSxeATeYwbnz9I/0ms3Al2TcSuZ7JqWyrQuCX
rGtkVlem0CSDhiHFcUBQmGokDCduWydsw7XPIS5l6zkKjRhqQBbbIkTF8KA+P45hVn0AONVCC+K0
vs1VfGvsO0Q9Eubi9Z8lE30/Alm+cfRiCV6/+5dxz5U2GQX7XqdmPK2Rhl6ru4LGC6YLZiBC5osq
VGQL7chjNyoPizei3ovk2WFNkZ9SlEE74GA/WVUxfu/wQOlz0NquN0vdo2ioJvfHWUx3/LwDQ6GR
+AKSA9AIumDMOXuFlsVjZdfiWLKzALNsgGq8FTxOD8rjzVnktew3hRpS//+Xj2kvbppqWZkFSdwA
rG+5B3iETAEYl+Xqrbz++n9zObXFQSoZgmLixbGT1VbHIDILJkutWqc4YEdKROpYO9SOb/V73NMK
wSHGEVFAdAJkE1SOzx8vbkemjW0SB3EcW0hRjiaxEPWo2cTuFp49MtIZGQl2JZwZpKFniTWhsSm0
8tqsTOfzZBbeTToil2sM7zobxl1j9/bGnKCRT+xRn1ZHd5m7NRwlSH9wbMoEdgMk7FBpHSVrX+67
hF+ejOilMbu+TWiHwyQtxb5K0S7WKolKPqjjM2oYM97iajv5JgqAW92IRzTFpj0dyWbXRg3ihjIy
LsByaExUsnfdomM+DRwscKTBOxRtcrAbLfUxCYjeldTJ+3XURkXAcv0BWU+EvbRHodB2YmqGW1zq
IP3mYYruMJUa1uMjbUN8WAZy7nWTMKf2y6wwLgCoWuDAMi/17aIp92VtJhdD2o4oQ5uIyU5aaATg
7t0zL+Ee8JKN6O9+qHvzXRQnEjLu0F26NuYQmbaKL8PkGUHvZNYbG804TdQd7KKEUr+gXLV16vXn
H9uLmtbTck55EBSuorQzvc5BjeClzWSbXAogvv6ubpoyCOvJRCtgMXeyVh+wQvrVbXtMHtKBvN5p
HThuefw1lynkcqCHG04GxKtZQLtFg9vqEiB9E+HIPUMEc6u6EnvXWLW7pZrMg6d+fVr17/pY3lkO
aJMJf46dZw3Qe9qiPMOD2X2j+3PafwH2x4ZiB5PHEGj0k6VO5ESnp8ncfdyu+M4sG1pEb+ze0+B5
vIQDwtACPS4s/eQFU4VZNAKUbCiS5H4FCWw7YtjgZzUmJB1qd7wb7a2q6DQp4KLETmRL6LCrsHES
oSLccVI7VpbuOIjvGH61W8TiGsZuGeI0BiM9zbC68wqpj62JXs4bbS1xmts7BuccOD8SeJqbdFye
r6qlKfIxLSoET+0aCVnYzHxtAwJ7qi4YWt55jbZDQLS7o+2QBblpjx9fj5pHBNyvnb3jPdCvRuQL
y3NPAcR/jdJsm9aRrWbvgfFrKO413RmyrC2FuI6/Rjsm3hb12u5h1tfwmhdpXlczqFPMZ9wPGgbF
fgyJatshnLUfitW91zvJq2w6srsY5fwsbt9PSJOcW63D4/QoajaNaSvVhOYT/MqoVJZKSYBW7o3h
RDX0bi1/I/k6+kQ+e0YSWCTlbTSx6CJzNj9/xgW2p9lwhO4HdtVhMtp5r9eR2HpjNV4cH8Ib4vxG
nyLngB632DJ4DLfoAaw+RGqUEknBfINexNaIw+jMQ1gDWYpUY1/r3fm8yickMLozbbSBkLkYNySR
cQuNztjVbTJerCscmbyxWxAAuP/aszMy1e52mpXCYVuxEMghjYDwqdSMvdT2RS1Xvw1hA9Ux6qdt
013P/OS+tkcgFnH0ftFQXLHDKb9Z1hpTA9TUsSu9sKZB6ahjsRY18XgFUa+/16ry2+tL5uhad/o6
6YiDqXRoBSP78/x11p4XJit10z7KWnong9ZuoUYekmj6UEA8w8nHFPu1F1hU2As+NXS8tini/GfY
7SLMktC9ypgvw99nm6XlGF/imK4/NEr7Vl+99ZLfYh9GGJlMhM3yjEbSsOGl20Gmj0q1z7ukysN0
HhcwphuduW8kzKcCobathpPwgBDIHnOOu4KGtJ+t7d/ObFRBJJDexttS+V6exI1lTmIGbbyAMbee
gMy7N+qDQxhKt5OIxjd6kUe36pP3bVgGMCvakRI+8kmWVww0XPShJ0yACfKxVPPuQUfFl/VaCrys
i3kPQza9ju0+vpQQrTaMSBuGIWL157EhDXWncMt86vPohYcJEnQIR3gvgKrM9sUSYW7VLCzOMQW3
yb/d1iQ2vubxctuUGCgnliS551PVNeutrECkiWYdv+Pq1J0NBh+yprI5pJ0OPT8yon0MrvvjhBz5
e6bWoS9kPOIMlayomgI2yExBn8Zem12kkZ+DSPLQHrBve0geZ162sPxX6IOFXSK+C0XgatKJLV2d
ZftO3Y4NT1Rlk+NHa4k0vxuJlRqiEAVGEDiZoHXPUoLeiX5+pcMeLvUvRqiEUkfBTDaOK23vtQW9
0zHS9g0vchM7wt7FNDRIo2iSrW8cbS8SU0iOpOnIKAKqVqH++XbpbDvPighop9uCLMEDKN23tUWE
rczKd6wqfaOKMl+cpaagI8R5Ylgux4s4CXdp0i82z2HtxUhqCUnR+CIxQkxJqQhQ3eBKiMBuH/TT
rO0NrdCAiTXxpUh792wxk9rHPUUpAFTFR6QAAR8lHArZ2lnZxrVSxH+nmrCJ9bbfAt309ZYItvQ8
h0jcdDvortgtSIhjM4d8lDQ/TKNxb2oCHSbP+RDGyTcqcSizjDIvi15zziIgRVdRmbg3PdXODiuV
BsWcnGZRGdd+gZhrYNO5CkwG0nvG5oThkUvOXm680WF8+akY8YFIJ8WiULdOq3Q7K0EGr5W1zxFG
Z77N9YDNeedgjtyzeEVI9PVQKl4mlpRtiAhS8QJTd9BPe744XOBtWOVF5h4ck7FLFpChGEzah6Rg
EFWuenw5I9eMOYiNbPHQnrUdH8TOcGvAfxYy34SegolfDbZR/MkbOKj0kV2iQ2IElCD6oMaFFARm
1b7HShFkTKkOdytsOXmS/MYqq4dFfagI/1UleMZvF/kD+MVml9qgQtMqgelHb/KucjnsVtu9ykel
ut8ZT03lVf46WahX5w8y5t41vZ/3C/7rl/S15E4MM42Vqr3rVsKEUGZ6x6O1zki1WjeK70GUGTuv
AHCPzpcBRoRAhLe0G8Ts3ssqzvXLqTd7VK3UaVogWxzV5CUZjOAtFprrRldhDlnOFFjPsDyWKysI
GVimQg0LNEORGIY4OTsyXrXfoe3/CWc0bc97w3W05YZqx8H+puSs9zTEcdalwWTu+H9zQkWC1uu+
dZSgbgUyxB/k1Gxn5vybRZ26aSy7czPJHOIMkTYRE/lAP6+8xLk7j3vdvRIN0/Qh569eH7lnqAkN
V2XMP9EjMogy9Hq/qwB/g/nugzbq2msEEEBz9GHFzuMxNUuk19DvVwQkRLcbkF4L4Ch557JAjs7D
tzDIV/ujvThf0RgX2yw35TmBbTzAqTF2BH9WsbW4wdjkpCwJafQxUno2rw+kKVfQ2Ge1R6aD4yAT
bc/oKdr5HMfV/n/N6LxKvrZVVz31/wkSi6A9qCCIsP+e07mNoW8m0UMb/0rhFH/95E+JRfsPuDBS
nRRMOBAYpQLC7LJHCw86pnBRAoWdR8bhWH9ROJFRhAlKSxO/I0MhBSjM/qWwiEYp/Bo0YBkwQRn7
WxROVX79koKYavDgMfZD3J+ZNWiE52FqiG2MPYp0CeypbT4W1Ev3jSOiK1eiTM74rJ3/7DX9Edvx
9rvbGuWXaegWCAEIye0wD6h2zli1O8fSvPsWu6mLsagjX6Bc/g3duOHz/+86+0/V+2RIZIA/em0t
BtXDr4vwr5/4uQbNP0hRLNWf9qD7HcU8f65B4w+bWTgsKsYAzL2U0/U/ecTWH3ijMAlW/RGAOgql
83MRCpM1DZn2n9qgrOm/IfN5cjib6sbIa0Al0IhgXnqyBqWDTYWVTwpay/hynhgUh2kPTkKhLDUU
uy5+eTM3P1b3r9qa7Ktna/7H9bgg4yS41ad5Wx4ZKL7n+rRbaXpvVjN6GlcAsMtE//L1K0njpBOg
ns2ie+mx/w3LedH+GOABIscXTztgIhm225ZVY9YRCwxkZX2VhRQVw2qkQS770lfNqG82AOQb3OWy
88Izh0LJPYGyXqYaIPbQQabMvKj9DHACCB6uudY14mfiYtBl97gghkYeKJzQxvnMRW8M69HZ2UxG
9R3lDTiNbibuCppW4x5QWCMuwaToN0kuu2jbJWvo96ljfu/tuNp17pQCXuzwbQOZFX+P7ASETukY
fhXm643XIFK96ZslCpqR4hQhvvE2hfJw2UCXGs8aE6+XTRZjxbYZnDD8TIykVy/jZqWVHeVOtInc
xYEuFWlOUK8GmAqklbRmC7GGeVNntrLaMLBpn4pUay+czj4/ohrFCM1IYyJdLvYdan5ZjTeZgc1D
pK2XEMvKG3SUD3MsEagPgV+iLnOvFeCuidG3qQkDrMQ8cVEAe4Zb8aap22ZreFp7WGKsxPSBOUOo
M0jIhZfHPnrlWKhkMHOENoPyW7r7xIPWV6C64S+NQso5jKXn0blGAQtRDQB38ZGGKoAkEhZ3Y1gy
U0Gcil4rODPt/dKM0AbIO0gl4oDGmeljyHUuG7g5Wc3QLaScoBMXPZGdKgIEENmU3pyjIwfSKWrP
CG0MPXuG+7ZiOkq7YPQKknkaGMQOsHWhrkQPOFRcMbYAtwvCaApZ6qLLVQNSCxJmKFXW+iRqiFIY
Ma1nM/7QC6yFAWx8s4bwoCDCTZXmeHQXgQ6DdpNMzDwVjCE0shlHEfEttYu9Ab9sWwx9oGDbR9xA
FjKV4i+o9F8bsBPhkx2KPrqIaroC2RjCvIibDxGGAxrYGncZL+MwC3pDO8RAlHa1B9LAnV0GqU3Y
NNEhNUxQyeD2u3dND3EdHE6poLiTQVfamPJLvLe/29To8DJb1E4LPl6rqDBexOhj7CdvRzGbbVYF
WE48wDaD6V7LJY6ujXB+jMPu8xxJe2fJCQkAI8OTMdTuQiM60LfQt6uB0UWlKV9e8skj/mC2I6wZ
siqwW3mf6R4PAD9LD7mcYjviC4s/rtZvMCF2tr3DtL6uRiDFXNqepHbeVf2IzJg1bfmwt3EBDzWs
pgUwCrVRWLBRM+bIdz1lNAhr545CmYE0g4+x5DuYev3oAQP+f07i/pMPV7rFvwR2/6F/+Md3pXO3
KEXw//6vYEgf2of+9IA9/tRfByzzXwNHOtrNkqKJ3/fjgLXdPwQaHszKfp6wpHI/D1hpkv9JC1F1
phAo4tv80M8DVup/CAVypr0JhEh4AAz/xgHLJZ4deBxypHm6QAcDDDOaHc+TPE8mo91xEOx6ixiH
t/KyfI4lSje/vJTfnKun5zgIHptMggmd6iEyEn9+mQ7ieQoYw97ZZjZ+GXXN3YN9iVr2YDYGUVGP
wesXFC+yV4VSA7wKcoj+L+Xz8yt6xZq5qKTZO0fMHs6FhU4IH4DrKbyXARLALpIPLvpuZ30I1HnS
PW3T8FNfysUQgd546UVnx8aFaKA346WbXnhLjiJOtK4HMWf1Gw2/07Eu2YZLhkNHHgyi7jDUfH6/
6I5mCy01Zwelt/hf6s5syW1ky7K/0h/QuIbJMbxyZjBIxqwIvcAkheSY4Y4Z/vW1mFVlfVO3KtPa
rF7qJS2nUBAg4O7nnL3X/pzwvqy7EL3WuojreIMOO1rRqg5uG3vz2Ta2+RzmaHqjlQcbYmj8X3IY
itcaLuWdJCvt11/fzt9FIf/+8Wilhw7SZJ5Jnsd/HhmEsbaxlJNePDDxO2fGYZ0HBe5twm5KT0sO
1Q9djGpOZe8R2mbZEsqHO6PACemizMw+3UVW14VAB3RURzu1Hmfy+fBPYsOBqKTH4oO0FQpWcsAe
YLc33wfpFPtq0erpr6/lj6H8nwobbjXyU7KgPY/J/e1c+8/XEmVmsvvBE1s1lOn9ItqIedrsys2s
ohQrTjYU64oWztbCffdJxHyTrMqqjgviDHpxmIPYegRM2n8E/kh8uXMjlBSWeJ8d2pWdOIctU8o6
zOCTlBajU28Yj32Tpkxd8w8lyCLLEvEei967EP28ruvlGi3ZeFAgJI9kSgYXp6r1vQ8dTHEsmnC1
uJmT7FJgsaT6hiH9gMhfuSV2cGCR6WcUtOC2ncFTJ4Fi9dznlScJx3NhpFZkTpM3bNFyaHAqvf/1
vfyXQyyPbUjP0QdBxAieecuf76VC9lWIbhFbB4AhMQ9FzSB6su8jendo3H5Z+TRfhwWf6rri2Fkd
hracfgW6bCF06/6s5YRpxNVueMTgV25CSzMYrevQAY7mqYcmpeE8jlACTlJVy2dMkPfzoJLmBGXE
onddyHtlAtiOpcpAB0l7vo+KId/1YA7+5sH5Xbp9ewl4M28DRAT6glfht4uNbDWGt5egK/R4kdUt
wJlb6wPEatoHawninXYcF7NYadDXRPLkKWFPK3qP6kB0SPQqOsTVhCjbP/76e/gv1tfo9vHoV+Oa
4Gj/509WyqViLjGJ7YTYZs2J+Vc6Lkfml/MmnMe/KZL+dc+IKMiQZVPjRQ5L+p9/WcP+MOFbFltm
fOG73SzN7S3O/0ZS+HspxtX86bf89paWMLqDzmvFtvCy7KdN9+h+AcOrMCpBsf3r2/fbUPh25+h1
sEezo0aUvL/dPh7JXAE3F9uaacyJ9rj5ZEQX3PutZz8Rz8uyWzdTTNVh2/UDNMR289cf4L+4pXSB
aAdTeEJ++aO9/0+6mcaaBDnRQmzLPhzf0FNgjExM+De7sPvblIBxL8Ocm/ieJdy16RX9+ZtzWXKj
pcyDLU7EJ3WTk1b2sic7+XGuXpo4u861t/bm6XOeIMelpXU1TpkgLWpwinlErsfDQAB86jePQaem
fSh70n3np85Vek0Erb1VFHAreyBu2Z/dZeXFpqWbr3/m8u+MFL8/H4yuAZaxVyLEuZ2rfpt4GN+A
JgjI39BsO2RDZWAQFmTLpMP9B5buvwXX/MttQ59w2/gQbQexI36HMKUmcctwoGALy4CU5aUAXm+b
m4awLndelwyHW1vubx4JjoK/XyLCE9YbjkusrKhifv+6JjC3bgV5YjuW0wv1bLP1ZATyFyzau6cb
fON0nJ8smR2Jb/sAJJPvQuKqvuWSPN6eOQJnn9WCAAMOa/DQKVz+LG6ayBS1L/uaGI8k+8BO9dGQ
ZJZRQ66iqIDMUCXuSpc9KXvTfBTFyEQt7OyHOJjoUFQlbCAqpJUlStAV9mLvWicR56ghdlTiKlau
VeIZnVKQ4cAtPFU9osoGQoEwlhfoaQkJTx/Z6fzoWeJ+vBrMHsp80o7vrrWpBCR+Id8h9A5XS+fu
jsAJuSGEGnSnhrjQdiFNkSyowazoMv+AluNs5iEjFi6euxHSbNzu/dSPKcV7z/+YMzfaxXb1otT4
0Eb7gevMcun8SDKk/iKpqOItWX1lNpSRDlGKdkfuIJLWLFaHuUSh6S5tdfF1Xjw4c8CYzMWaj0fA
Z89tB/dn5xXRuapC8J6OdMjSKpi94phItmaih7pJ2KW+Eps9bTOaN9B+lrUqg2ehsmbT61tqXj0M
frlmILecWqJmHpN01OswW7azZ4ONn0Ga1mbvwjeHZTngKF9moI+LG/9aCP4opuGFTstPEsGxx7lN
sfMMuuc4Gr9Uqb7r4HHsOpow54RGwpvOoWqMBSB3xIMNfgsiQvC4GsS4nn6sYvM2yyE6j0C9D71q
21U6SKLwimgOmOb047Wdzbx3TCke0OYT39jxtQ0t/W0wBfJXBMWBNMKkO9ia5GDaCs57rVX5hRyd
fZ2TabDLaEA9NOgTH62ipNkySzJO15Wrl02Xj8trKU3/6CXL8KrcHMmr1S4vVgpEmti74mIpLQ9m
bq2ngoPWhdi1FDS4a28cXYX85kBdyLsatgWRcVvKeecbJOL22ASNuLit0puUb+9g8qp/TIfyezuG
C8gUrnCyhbUnkP3Blv7eNC+0TG9xVctVJ8s5YRq0z+18OhJB0fxIEid9IYkOeLc3kPEyRM4m0nTj
QPwYNM663yBqKMGRS/EY6im94L1l/IMXnBTftv7FXG3eWaO/3FWqJf9VRD9TLT5qEjnxYQLnAa3u
ZvOXsAubgy8na7UsZEGm3gzMpEvNkR4cBoRWfmlV90XFqEBWvXDa7yXmgTcZFQEKQE0uNpm9W5UA
YKLy6e7bqhWbFvb8IW9VuWutSJITwIeiC1u/+W1tnTM+1UY5Cf9zUT+xws4HXenp6PResOX/knu6
svfYCH56Aih5AzO9y2Nk6LXtzeucGdLehVLwDKg/2o7zaO0KtHW3EGUaZQ20II+RXQem9qlsp+Aq
oKzS2KjNxvey8VhW4sEo23sc0orvBHoVpOpuGu58B2B5TITILo2niVagt57dhiiWfCRVxCP9SC43
PHRi0tfe+6N3RQK8bWsusAFuvAhWR1SiCxuErlbCSfNv3VAP96MU04UGZ/koENud4X1VMAQBPKVg
3oWffei06nYyyGtINQQz9Db6khGQ/0z/+dIUdI4WEBY/vCmHOhvpfKNjxIFZIfWDa1XEriSUdiD1
K//NSzRgCk/m7TZN640TFlert4cnmSwnh6DywWPaWuQvCQnpXLEqHj17RjSzZPCczVw+qTHnpB9N
hjZS5+JtB/Kcb+htXVtUyptapcBwZu/ZIYZa1D7iyyEZV2E4MFdWZNK07vd61KeUZPTSL77D4w4g
6o7+flKBC4PZfm7omnagkM61AF0PLO8Wawg2670nr4dMjKlOvkrKM9gYSRXulnzpqa5Ne+odEqpv
+iec5/IymC5a9+7krNPJM7jpGvjilm6JdMji2lqJrvZ3WEnQruPw5djR7Jv8xuH2rPHBcjK9y2zi
LknjVncAwZsnP9CPaeEsq4ZAlW9wxJtvBvLATXSdvSV15G/72YeynLTeO5+aLvVQiAsBC1AA58js
00Cl32LUBHc6sgmfB7701Lo4eVJQh4cxG4Y1sHjKQSL0QH421VF5gtRO9PNMlAv7XE5q2PWaxTvP
2sfW+VWk9BFgpi/dS9SHNc31VD24U7k8BbKITqotl1MIgvxk+96y9cs++cKkenkfsGStY7d0nnB0
QsSEaXIsUjffA3XMvgKLM2vld3o36ih8V9K2j1kag533JNttujzYoKw3c+HJBzo7/dbmalH4LOLU
j524T7xBIP8f7Rds/NljmfXese2m6N6Hur2141yexyri77p4vOgw/1SVzl9SAVcl86V94BHd6qH7
TqgHGaUl50Xkq7fVJU5Tp8DcyLnfhMFy7HwSXWi/QzoTt0jXLqivU5mRtUJHuF87Kki21hCFZ4+5
9FNvMvEpMl29h7eEQMvy3xYU8htY3Wx/uh/3YhrJQ+6heu1x0IKx8IPqDkB5wBrmtzs/tLxNZiOX
DK1WP1tixB0zmzIed6ESKXFeodrZi+/TndcoFHzQCej/SaIBHxP4x1yO5lhH9pfI78OHiJ/HEYKA
uo7z8mwy/clU3NnaRetxAi7b+rluhwsJY4ew83/VBA7hQJAPoogDYFaIVOWU5pAjuc+SWJm19sD0
0I46d1KhJU3WHNSSHfTvCRCNs6TbESzHdXLi4dr3nXylxAzw2peZs4v9mlDfsBsJp/Pi5C1sQ+cJ
XIl9C4NWd56U83me5+6zww+O11OnKTxrPowFwvOnN9vxj4iUnDsg4/mWFA777AB/27RB3RKIwKGP
pKjcG1esC8s3N+7C+2rsFmslSczZtnFYP5GdVh9TnY8/S4TFkGY9S0HMjMZ91yhPrQi5dV6thDNJ
DmsAK4tgvx5p/zCYCRIbnIry2SoHnbz4yhn48m8kzQ7E+B5cpig5Z+pAgV6hcZ8Bi3trCEV7J7+k
lPS6YalDfaNPvs0HLw0wcuXxpUiLcecWGMw9iqGZxcYSH1KzBYUqKT8CdwgBv1oW6ZZT3qymqYrP
cakVHx42csV5BqUGYh7NtEZb5joXNCg3fdupq1rS7pyP+VMVmO9+mH8ZKn+AarO4d4Dl5GEYzPtA
VMmanDCNrbVoUbyZZutWY72KbtsN8IKQ022Lno0W0bwh4V5vFDD1e9drnR1KqnQXenmCsyms4ZnD
Fz6O6bQDa7fJK5hp7K7ZyvGqhrj1pc5P1pypN/ArpyH5NH74FE3uSxuN3xyCpKNFfhVF9566vn+o
pFU9wkhGU2LX4dq3q/C+HKOi3wB0rDYNdrt21RgTXypbtSjNYnOoSotMv7B0OSdFoj7Hou2fra4o
Nk4TwVjwlTtc4BJJWAeBEN/wScGN4SMMDzoR8pHIpedkrryDcBYI8DcPMmVxsWL4cZnRyzbYnm3v
QKNp+jkCdn02uKz2JAdZ21qp8FBbi4xWgk3wc0ApSyvWIXILWRqcFe/mGPQi0kra5hGy2nQYmW59
1A2xKK0zRNugkfW8lvGdVxfqMShov6ycGPT82GXqGIp6erNbuBdULqOnGR8yRA0aQwVr08Mn6yTI
fvEzNbqfyihEj1bANhu0qb82prPuiinKt1QD3TUs4ywlX2cptq0bM1DxU0ugZkWqXeZpuM9ju2cB
9hsPzZtrwbuNo2fysykfQlqIr6lZiDjtQ/tEw6LZt4BJedWHmCA3CyxYgtqJ2KGRoHMc7JnZzR6i
Rd5od7t4mETA+5gHa7SH7Uy6OIdixGFHIKPW2U69hKEfpPZzmerk2nIU2Yq0qLF9lc1+SKB5ZSh2
T5WMXsvRvnOrrvluCNLaQz1Ln/3Rap6N8Kz1oPrlMbtB0LoqDh5vtrmvqSjjJ4KN3TOOI6ZZTil/
3BbGr5Vs0udhqsjk4cjrnNocL4fKrfg1NH3/EhZxEW+GPvvBMlNe0nGaXyebQEmwQ0WDWrRDELLU
mmtIi0MqI3Nf9pm8OEbqx7Gdm7smV95RyaFH/FSBs7Bc+SVTQ3JVrqx5nejETERCnyqOb1+qOPMQ
uQ5xuecEpNRWjz6cpGom7xgIS3/rOWRX+oTjW+HTJ5ytpbpr4rGLV0EzdY92l4Y0V0y7HGpOb6eg
7IOfk4OIeGXyOnv0eFQfdZQvdbqyJrz+IqRaTktqy0PR0qJd1figdzqP6kNaT/mXrqvaD52jGt56
NmMEwMbGjvHaTPnrgNZiQ4yes/XxNmI8qyrKHPBd9j0a7fRiBTbEStEo4srhaFgedId8SdsHNk2E
op6BkMW2LNegIBay2+v61crIRo/KSGw0fFdKxbq/FOH8GCZRyMM/FsNBcQnWSmEe+sU/+sEatjgH
zQLz/QTyVjP5mGUknqxUkj/VwrrzgXj5ax3L7tXpHdqnts1pj/+sf5QqmbdwYtyrQ5I9xT7HnwsZ
cuM3kSY5pjqIN9vEASy2bmp/yp5QMvT7UnscfS2zDPrU+B0rg1yeuFAa6qqdLUqsCq+O6QkTCYPq
UHiW7b1VSdL9Gt28pNCmj1jfwSEla4gyQUyneMkCl5wOJ1yg5xUt8YBSW9YVy04fnZwlILxmFuJ9
qObqoEzkPZXGiw+ZlellVY1Nj9MWiELD244aHbBeNV17PWmWAmOGmUS1LE53FY7yTd+MHHVDE6nt
0rXkf9HsQ3EeZIKxVUTY2kpM2jrOWjTnwou712zEVzVZ9i1nJLzRc6L5l1ExWWVU4tOdsZrquwDS
h5C5ZMNc2G8l2sXRu8epZr64td/9ShG+nG2YdZ9cuv4YkqkTqwho3R0bI8sA3w1002VAmXERkVwu
HSGsahUNptyNYrTv6Y1hXghH+Fyb0SuzjU4adcURaF8aW+RfKTQpHkPsuSAA2oJee+PXXzTYgGIb
edMp71NyOKbJqvUKT5L66DQCz1L5yTsDJt4rMDeUfVnzTER3dJ+0QtJfsFFdurSjJszNfu8zSqG7
uc9Hc1cUYF6NoSG2qo0ln7IlLF/mYe75ISVPKo2cK5oJOGV5O7SkTo11t1tq0x+XSrtbZWXQYbFF
tF+8PBgPOZvZmyxkQvhjlAZkDU1Od9eavPjWcHjaTlPTH3hV5YncFudBdbkVrNgPyTGfEbZa637G
fr6e5yWBPhmm7JnzCHgMKOz7RG383RU6whdn5Mkd55+dM/5sO+vVpiBYlXnmHLGIzZsIb/nOn1hC
G9ykb62S8i6KVXyf+zL7OYYVoYWGAKoLfS52hopj9iqy3JAoT3TbW9WS92RmqFxdPCUKXYj3q3PF
1P24/QriBoOpj59IoEvFNnBH9lYzZhT6AcNNjFfe4uMZHz3sQVxcsyQU5OZNtHil1oWZvpN0R/j5
SOTMdU7ChzHtxblnDRZcVoLZfe7o7xCAexp7bY7thI2bt+PD5k8BPmghMqFMKfZBv8xkxslo3rSL
+RoNdOXkHp3uR9hG09XWofcOA5srZxvGq173RyZezZZek/fG7rT2LSQ85H4v4mI587TmZJOvprKI
Ntox57Su9CkOWkQsvVafSznTfKsGC/Mcla+FBWzt6alP1ohiQriJA++B5YhjxwFXrjCguNMK6JtY
9YU7I68w1r6xu3JTtTc9vxxcdUFCU+9sDJlHYrmkDZxFOs8qaslHri1MlGiCcdBb+XwkuPGpStr0
wXHpEmKGLakIB+jKybDuUWdvl2ABxRtFDbmu9dBPa+PeANbRxBObxqdmjN8nywvfUhME+LBbYMqR
cWjUVvNGsPdiaAy8czQOwSbiuPI+OkF+IiexWnM4UJAZx2mdjRr9RxxPZ0z/BdwU21q2sZcyuyPS
K30MF2pkGI/jCR9V9kO22OJUiYrbEwzVyLmsX0kALl6kHMyTZcnwjel9Q4GUJVWy8gcE45G0m3UZ
5I6HuKeP3iKcOHRkS/e5X+qY6jZL1hREOKkN2E3lkb4EwwajhC7Geu3XPCqxP1d4tThZ7tmmc3uV
oTYie04kKYg3X3LcWsavLKO6pxgmyp0MvImDfoJd6MhMOjLrpdOqwrgaDk+9E4FS57DfsJpGeqII
cwnsjMWElxVh/EU3TXIXafhIadOCtZ1EcA/gWR8mQLG7SJscfllHRdSV5PEluXrI5uahqzzv1ZmT
Fezwr1kTfIvLWKwEwMdsxYlPb4PU3JiQbbAGJ30OhkQcpEztJ9UIbw0cL7qrlqk8Z13xUqewqB0E
77+04zrPYev7L0PRJMeMI8jW0uNz4k7YIpJgeiJHyT4MpSguMztpPVT1tpP58JRYRj4HhrzXrkd4
BPawQZyeeuep9oc9wRT9bugaCM8Taz6OshMoZYvAn+qIhSbcDz6PUZ72v3pql8/FgH1Q1rwelgGB
v0AmNzIHQ9xeHW23Kbe6xXEdph2doiTsG55wT26NZ9KXfhh2humsp4nSw9jlbu2l++F3lTnB4/au
0dC3goRwhEMri5UU5tewRxw37JrCtjQGZDfauuKqQaKvdI9pY92KbtjlS0jqds+gWW1tXZ4IEV4Z
ZZGwVV/GzBo+qlh8DpEl94M1O8elJvq3j8rgcbDbddMF9y5REhaZnKuml/6p1emVTnDDJIEM7DR/
bCxhf08V+VGhoTh2p2qmuT8uJ9phrwXYUKnscM0YgmS6jNYfRvej12YnWec+tcRcfno92OTCa78a
I+9xgDioCrOmkSvHlRUE5YhMsdAS2KEpiKBJHUN3IdiriTUY1b5mrsXRIyTHagYeaiiXg3IhZNCD
UxU5FeTxWzkhwE1/JXM9OFUjll+vganp3fIKWXM3digL7NKZ+N5Utf8caAnpVBK23K4myw12/pL3
h3JZlE/npUnvhJUVwd6rHPHRjo4lvyX8C17PVgVUwbHz4vkh8JsJA+OqWMZtwXt7wyQHWxOB4N0x
rqCx0WbLY2L5ybNWHuhaklLjfRi5x1h4ICm1e6eFmzHOHKdpOYyhyb4RkcCuGOY8Ujj0mvzFykzO
AJKw8fibzBIWYqzA4drWqZWcgoz6hBDCwJk+4jgvHmMZCu/IcBtB4DIwLWFcCzscyCB+Ujglk3bp
kAZ9thok+yHs5PS2nsaBXuEIfMqnsXgeep/VlnUDTHRu6HBOSS1QhWRB+KHqcvi2NK74LMICOpQf
D9Vqijk3d9R1a7eZgc8bNMGRXpz+gNeqBo/FV00xOFItJgqtSWS177SNycwDR8JAsw9J/xV09K0Q
IjzRZYkpL4Hd4HtX+url7rGr1LfULnGmBNNVsL9LAro98rm6vLeefWdaAJrIWj4KDiRnnrj0Axqp
/piNXk2dtO/DxfmEi3NjT7jqUI46Y9ZEiF+Vx/uxir+OcnwSen5HvEjMOS8ub7zx9HEu+F2R7PfY
wZsLHmJgoS0PepXRepRohpHcOMMTe3fNDlnQM8sJ1thSBlCp9pY/y1VpxuqnGQUhlr7XkcCSHus6
RZMbJtRMPuzCGlVLslZxNz3fEktf5Q2KPGceLetS6EuOnMEui3PnWQQVz6GzcaKUlkXXJMk79UJl
41gK9SYsPHMcAfV9zZy8q9YtoMmT6WEygMYtbg6+jCEx7ry1VQ3kwXBajOgXLLmMD4vtDOTzUuax
/lTNxS5r8ayn2OGgRTc1s0mDAnH40UnL2S8jKy6d1plUWNECr57N+xJStVVrBlv0OQIelmvQVu/T
5HiP0jiJ3HW9t3xVdkbWHKfjsx/3wfui4dwz3BQcrQsj1k2+xPZ5BnOiV2HIbUAdZuX7qpPJ1aNR
9IPalCrE5MklG2VNo4L7x5200tDZJsIpXynhsk3XtnuoH+upcuyTH1u3vPexeK16fWgHNe1ENb31
XUWEYyNfGSfvlROF+IPJPh1M263tZWnTjWgFHe/cunqSASPrSvbaN4RZ+pGiMhl50NCN2i2w8uyi
dEhYarbsh2YUTNjusF5jaPRG4M1ROqx8V0milSqXmh4tDNG3pFu4gysUkkY1HSrqzXeb1Imdj1H6
KHJXf9YF3djN7PJATERUZ6tKx+NzCch8XmunLw5FUlAlGBPeh2lUvbpQCNr9QKuOBAdf3iJ04aaN
NbnZqS4ufYj6uxtVdsfchIGDW5WHuY3LatPaoPRWfjWZJzNn9QHZGYksbhq5h6iwyxK1BVBcd8nz
95xV8IdxWmddI615DlQy0iWeVXYSxmfJEuH40BcMzUY3oXBrXOtElj1klEg3/rF1R79eB2IqYLKH
9t24JJLM9U75zNLSeSGqtWx4uXu88pup5xavLXd4KzqTUm8YEpeCsd1PkQOiIXaPQUh042pKBbwm
TkwQc3r3TMUGOq5lpjhutDaPNRmCQDt/NsVsrdtwsO6L2wl3Mm72hFqvuRCaOCCSLvOHHH7TgVfH
e4hp/7z5qRtuo9gSRK+amvpO9NCRSewQRTOvfTKyaZnBQUXlhM86HDkrJ3o6scLO65GzG0wBZ9oH
aLBXS9Pe5mI6cb6UtBfuEmZAGyx46abOvOBpMHF2LpxGAJcKwwQLdsNmUeSztxl8Ya3SCQ5wmQ7T
hp6Rt7FTB/NmYfXvwE/Es8Pz+JgqeGiD9MDB+6Z5Iu4QuxxTKEIkvA5Ndk8ulBz9o63tgu5JsWSb
qBDVM5jyYj90Qf9FJ6xtDYjMfI/5LgxXi51zxZU1pOO6rB3mSjIkPD1s0h9YKt0PMUbZFYqM3jBM
tMCuRy455p4AVR6TJmLLgDtVNvjLveWUQnpgGMHbQXu40dE3a7I+6mj5KcfQO2O6euCBoldP92hd
lX3+kFpOhdkvb2+Vgp9W8yU2DK73iip32Dcsluk6bbvxwGOtOS56NEynKkqPwLbla6ht3E9sPLAP
m7gkDdTiziIYMPF9TWb2QYRV+8OVE86F+ikJvf6qrWo51vYcrovCGts1OdGIZ9I+Sx4lzaFnnq7s
S1Er531yQe5C7JX4p4XcJU1irkHdlOCgCFcmMxv+QF869juay/61MBA1/ai6ZcYZJzqmrQuwLgrk
z1iaaKPIiN7GgVmedazVfV3V1Y7dodwGYdvd1bOtqD/t0WX44vxRFQ9kXdX6RGh7uXEJW77DhO0c
rZ5Ah9ue4a3JEV12nT+aC42V/mjSwvpWSBm82UXVHtgO4msm0J3wVWycPtiW7jx8WvhEyEwih4D8
4CkoYU9n94mZwJk3Q8nh2W8/mmDMf3hxSQ89leYZxCGQmIXKRm0WxsYoFzb0h1foGvlrQT/kZYHT
MqwZakTz2h777tmZq+7iF40WFzuqx7t+cWo0S9Y0bAVV1Y13z+Qc8sXD4qURNWNQOYfYIfNMBT3a
FEfRv4vz8CUZPfeSqoYjhxPSnindiTeZl07JjuFlZMrXtK2QjlhIp0iqPVuN9RrW1k8PSedLpSz9
1Ax+srOaObudX5H9+1n2ZlvteF0GGb54czE+WQspq3n+ONFU3bl+PrwXTdA9CMeb3y18dxh0k+Hk
NVlEAEcyvLOgvAdF6Z0X63YSmKri4hVk3tdlZ+9LmVYPsgd/n4ix+BzHpNvpidiBthozihKbdQFh
1YEqMJNrrdw+XSP7EMcy7Pi22sh8VBiPllW/GPcH4V2cvDplW6uSE/Epz4TcEP9LB9avq00XhAaj
LhxzDD5IIuohYlGS6liB7d1xANy3XjjcqYkgrDQgfELEZcMqy6fCyZRVziNt1ew0mt7b0Z3N+VND
EtiUXRzlUHoPKtTdtsKStrHSOjoRloEYtv6F1WMXzOwWZTLMew7McbtaPF+vkjwlX6HL64MmVZZe
ivyI0vQTddLPiL4qhqtwlyUOeeRI03QX5Hulm59FUDSrOLAA0pMbVpFAoIrF36TVeC9beT+FzdsM
tD2aDdSnkoGQ5SzkJch0y8u6HshiHbPQOYKof14654BSaB3aY3pY8rpciylDecA0qF9NMwOsaKCx
U3X2SrrWwdj6DorgYciXe1/T516cgEkQf+Shi+Z85/cSHbIykGWZ6udfQ/ihOwtc7DkKs+LZZe71
Impqw8ZgDQqqxtn/X9PYnBAZ2W/DopffrDT1zxS79s5EstjXXda9/qFj/J+2+/4vCnB1MOqjB/zv
rb7nb5/p8u3/PLTfPn926T8bQf7jR//dBhK5/4hAMwREUoIitIm9+k8bSOj/A3YSNgVkwG6E6+P/
uUDwB/MD8Q2SjD/jDwrIf7pAnH/YWCmIZqJZiJ4z/v+yWULV/l3jGKDwCZybOQOej+2J34TcRH/E
swH4sLslHPsbu5XpnmFierWs3H5LRe98ibSMKClMWN5njLudu6hmtY+mLH9GapJdW01a9EpPi8+k
v4hfDDkqwGcbHFT3CRK39A0TZ4KXyWqitzGBC+KCSt7MlmevOrt80r43vwLHEChMh/GqavsNhCRj
A1VPL5lQ1Ys0df05iNC7tjiTD66vorsA1A76x2p4qIoZkxRm6rlZM1WGPUfFalChLDSTxNJR9vS1
OeGsmVgCh2h5jFHHoI7PMFbeua1+quegMk8jUUje8dYxelZ2xKkOwcf4XDlNFd8Zf0KDQiIEwpnI
h3JyZEdkbkDYm/q0rGgAEqCJOFl5lS37+2Gu4/huTFxE+5AV3faRbDz16bd+k+2B6BYj4x0Zf9Ll
nr8bZ2pYMlpaENs+9PCE5hOQpiwmmRG3IXChK3y2+jZZEOOv/tbqucxppb/CpwXVELjVymuT6NH1
F7Gf8vyYYty17hRO/3+j7jx2JFe2LPsvPecDhVE10D1wuvbQOmJChMgkjdJIGuXX92LUK6BeAVVA
D3rQk4sr8mZ6uNPNjlh7b/NQF4H3RYqMGE6Ox9GBgq5taBVTz1w26aTIwB4YwKDzg8mJLZGz4J7N
J5Y48r0vRPLTw+F9T2bn35SQif6uC+hR4nQkhsct1QhripdBlcQjdrNuWx54V4ACtIuqqOhIZOKM
V8uRe2iMElChK6cwyvxj4eF4yDLWZNTglXkmLzBnFVjYkV4SgDcVz+kGG3XOaNUTW1IkXrrtHYQQ
rmBpiZhu9M+GypIrrOO+2QIZeEthLbSVZd1j4pRkj0FHpjhB7TlulvzcPYO7KMM5Lo0SMdWfNP3x
ppO98zcpyuBVtCUPuWV2ufORKh88ShUIOfrpy7Fqk33MQCDjxM0XrhZWZrbodKvZTl48XT4oJ5PI
8dr0ynVnwD/27+9tW8jrZJQddc+8pIdG+8F3W5KYRv6eUbyxC+17cmddbgVPJhPG2gKXhw2u42ke
FVkxBZEJi6bOXeUYzHKWhvK+SLqrMR7kNquqhwDFxU7WlmgOAnX0RjnhUyHE8N4KOmlTDTzv4Ri4
aYSSAks3UN3AIRqpXD7dMu3T196sUxnJKaXZrNiyQNZYxjieTF+nw2ZEhhzQsJiyOuHozrhWhUP6
1o1yYpxhJbre144/TFdIfg1y4/OxGak3bSfdi9yj9iQnwLrtGC75G+W13jsxuS2C6iDxDSISy168
Cm5s4wY8L2330pVpv5+YvbpbMXT2TDDc6Lj7cZ64ajOGwTl26BVMxIbdVzVB5tK4X8cDSGRkNeRu
PMqQX/WQBmM+wD/H1viqebrQYfpFPu1jTODqSI6pqSJyo8A0GTSSSpxK/WRmhXtC3540j3lXE3kg
qXOzP+ix1NVQ1OwJHFcBO86A8S80Q5Q7os5ywBkdtjsnJtqaiqExzG3ikvbIg7QmSHXMnwrGw1Y8
bNFd/21D6oLSc8ZkxwQ7J4WYhoEOS9o+dEMr7vFgq24qOOgfzyA984hyIMQkUbjtF+Vwa2zKNG+2
xIJNA41gKDkkJvsZzsl6bkS5sMnNLbEvcpEcgffWTXKg/MgHwMJuHRLd3sZumTFHTJeUHnPWfhf1
WY9VOz9iubVwa0RTnjoAKgUuMwRXVe34TixaABjsVq+1n81M4dxxvulJmjpXrYM9YqvUtOMcwoRl
YtN19CxNylbYhHexEZCkEGQE5rCgm+6Zi81kF1f2A1ANLMaoXQTGOU6qJzzLgYdUwdjYamZ50VgW
RS7M1xPR885rqb1xb7XOvFmq0Dv1SI9pGbkiy91kkJgzJUMROcQBZbsErHvZQR70B3PuwytVawNb
UHDtTV5jL5aKSsFf1v0n5Or0IUdLvHRAbievH7I9UbzxA7elDA6N5XdkQGfTV6Ol+LFDa3wa23Kk
Q68eGUdim75ugLtdOtSPWS+wcmGAoM5Nk3PyBpafHK2ycbZlN7iHoVrTzFyhWeixLZHpPiiGpd2w
z3jHGYePte+q7pLjpfoXs7oe8KAW2PyH5jHTGkzdL40EBMu0x6Np4wBZDEi3C7uojyUL7x0K8fHG
7RqnhqRCt72fwc85XBPrj8LX56qPM4exeZVY6mouHabYXbvUz00xYtQG58PdVQ0KTZPohwtpTgnC
MT8QLt05eCLIlbgf+tnBZDcPb6sWl+8Nvj+EeVXt1cK6+j0bXAAsFHXqrKY8uZSMy3ktMweV60zt
QykJidxoMYS3vBb9UY6h+ZJbHSIb0PzlwfahnqQ74yEee/4e2v8PvkLFM/1FthvjUuobPr3qnYAk
zM5cbRyyVruHmm5py27th6H2cpfiJ3RD5cJGk3Cjt9likkvwrmQSWosUqWIPGRHWA983n6GHZUrv
3lSWmW5KDPDvrd5Y1GPVFQY0Qt1+2BZZj7tEEIG0icnWw+u6xRtoE3id/kK8KD66QKGiKULPOblp
lb/VY5Ikt7PQBV/GTFRfUCj6O3bWnqGb6tY4dxj5Yi1hZmG2ZxjsP4Zi7sgndAv/rAImjJvYrfnr
nLoG7UrCNmFjGr6PPryWVeTahJlv8lgTfZnZhAuPOMPS9TjWy2R0ld5pzawVfs0tMRGCNN0ol6So
eRn1XxcTJ8bvA/+ML2z/12X0dSrQIF2NKGrWTYS6z+sa29aOwGsGk3hWPhcVTqdpU3YXmQL9mV7s
ncPW5zfCvqB4zawChW3odVw2M28Oe8h84BUOKf9xHTKHxzYru2yvZmf5bBCriN0vkojHc/ytcS4W
u64bKmYcgUAjSaZyiuDCIDONDx59vM3/XqE/URUrW7+rbnEnXR4oTKFhZWIzJpVBgo9oXyw8rEYM
hx5m9UeY90RUuE417idjkRbIx8CGx22whq61l7BFaqvPfCYkXMQEcDlInHBmAE6gwGPhkdSN5bJ/
d/OTz0vaJZyZMMCBWb/qIGm+F7MGNXFqH/+B1B2MTdjX3kNaz9MVtGGFrApXdOz5kB/UgSQ/bFSy
O1XNgteSLZL6jlN/3raseJcjxU6toHDi5BkN4XruoMMSnc10yytDBmItaR+YS9QZg29nmpuPQGZc
NYERLrctqBbkfj/1n1rX7s5Ps66OSqQst460WwE6UVo5TJEwTfab/nStQexE1GG/8YzkInxiHJQH
iDzC5YbVmnlETVzBufuTeDNDd0gfSbcO7xqxDos4YIIfTW2pN9NkzjFGfZO4q+CQz2lRx6yJS6zl
HHhuzUwhBdRMeM+OpgxBfbUWDE+t1r9n1cQKJqhGRrvcOlvlJT1LdS0fHeJ878Y5oW5L3aa7xwbF
HfZmiI8hJYlhzlT2g0e+6pB4j4OHeA38BMddOt75lmlT/l0mk/OAiUfJTeTUCbJbA5THHYBtOPHQ
ShU4rNlYVv/xZ/gfSiH3OZzC2tp3puE9mP3ofdRLht94SLZJhL8ecZ/jrMNzChX4npP3eVearfFV
B2X2aDJQlxe70+WlGmb/L45PUhHays5kg49e+YMnhX5hvjUfi6UYLlDLudwKPzUxZ/aHrNpjSzvP
RBJwCh2bpvSOc5MZz14yF8Ou6FR3MLWrL2WKDbw/S9OMEBM4O4ulMCJim7kc47YRHqcY5tcliPWO
Taqa+bV+4zPBkNiKIiy50jWLtC2qsXY3Vom8TElnnhh9vk0mHGWc1HK7YIHGC7Gbj7gGIOBqUmcC
7IITyjFOHpEQpzb6mJjM+Nht5Mx22+Tw2jhG+kKgK0YULZF3PIUD4Sbh3xopUec57WmCr901gS72
sCLTIVht32M5x39ifNRvhV1z/s2hQTjxRHdoaHGoS50yHU6F2MJMeDcIxuq7ieXgqckUhpazUR1R
huSXJvH77zHX6p4IijiIYqQn1C5+/SS4+/ZeMHbHsQiTD8oZYjnD9EFWHM1dzwudF0bgY5NDFw11
fFHuIA8KvBcYpu+uemyyKUAYsY5y/KZ70CfA2RxixC/z3VCN+idvKjyDsrEITrCiwQcEicVsDHPv
88gDAu4+tyy5bU2xmOMk0OXD5xI0P6zMqa0KEa/XKd2YSqv45M1te54Ne4GUS5I9flp0tXJ2zOtQ
sn1OWbdCLBgDcN1gM8KavHuNjDOImmlqL16T6yuS8NRpRinF2sJtzVt3cRmQGZl35dTxE4/9vSeS
yzD1L84yijvh56AtbrFEVp6jCrRG0kLmjiDDPMlo3Mj2vk4NDWSUzT30tjOlrwzbw4juE1w8rJpn
DxPAT6ny6c5bbLIETE9n1/Pi+UfPHsWpxtjYOZhTJzjeiGMH4DZvc9W1t3kpmBF0+thbmBTmVV9V
9GlO/0HVGUdV7rpv3VwPX2rprsu0aC5dkZUARSaenRKZ+5cdxuZXQrkBgD7V+xlt/DWF3nIhHbS7
yYqhfyxT/mwoY3eb0Crvm4J4Wx5Rwz2VS2nf1J4/PrEbHbZzl2v0VYWh35s4cM/asoddVfbAC7OD
JgJIel+E/nRxw3h8jBM2rGagzf0oAm43zxNYa1rea1A1q1kAlNiwxdF6QcO3BHcFT2OzK3HkAzPo
rXLXGA0qhDrvK80uw9dc4QDfbHuFTzdsOOpDY0lZblOjH/76Raz9J/I2GGxbdlXRmWiIbhQC8qe1
jdHBA7CcjqQeVB9T0jKe6B0b7S7bTJXclZkyX2I51JTfeXnH0sT+sFPDuwW7tFhXGbWFSWsB16D4
HE493c3eQ8pmbnwWdC95M43uxgiULR+V6ir8eZMm2KnE04o4i2Z5G1LlnnwmQKep72z6BVYGpF0U
tndcBySfiWtAR+VwZhsxTDDYDjLukpArlukW1vMbPWJrzv2iHtPC1582S7yN0Vnl0XblR5vV6cXp
Og3H3WNbhOYFWQpXpLX14tp9avxZH7tqcezrZJqtLnKqFvTVJrvPP2igUzxPJyODIRzLKnjJGmmb
B8WtSTZlXKwlI6PdkVxs2CfeCB3ikhh36FE3GSDlX2VO/U2wiPjVnEr2VOnsxD2/zM8IspbtmQlO
Ve+DrCEBCwP44mz4mVM+jbFeHittDd5VOaW6w9pyQpC/pHO5k6MBIMdUAncj/z0smzIkC0BYB4fh
HJuwBTlu5Fjuck3T2X6EFTfWfhylu8kThHC0ZsaTCgAyDW/pIkpIB6yCeGK+crK94cj3xKXpy+wW
XwYBZtgHr0xmWG9wH1FJK5do7ULdkJnbfIs2AbmQYeJcTU1v7a0wLX7AQQxAQ1T47HbTNm831kJu
3SYnKBcgpGVgAEhmtzry1OhahAer8TrLnW5tC/uEeUTRdFBSk9Jiy7nejxulkhFzgq6GkWe36JbQ
9BNf9w4LKzabJmrdY0cnhuGrPwfFgc2cid2sq8FTWtW/IU1aS+WuhkeW0LFPBFyiJYqZWN5WtC/8
27LlcEfRlXgb7uncg3YpxWdikOPY9mkyRTlp71Q4XFGz77I+Xvd85zFU3ldeWOqV5U/wBllREVfW
psZdHRTOHHVCBB2mUt2Meb+mhJXASicqcRjcReVFhFa1o72rGrOJVKYVcoc0SD5EM5Ns6/XeDVFt
gaDpKgNjz1rc37oycL/xB4sNYgSK/OKJAlM0Sc3zlnUGW3XLg6EmyMS5K7EQOhYlcmyeYKd4qNim
H8fYaXDtbOk9IjtMdMFH4lXk/loJ3vlNyZekZBHEfrOs2+YQ26UxJBvwylKdsG6M+11fWtkhH3zE
NXERT++Dty5w4jnoXvrZBzTz+inkp/a9hVV8rvEiQUjBAI0g7/gT5xTrKfCDdNgJHXjUCdhAX7xu
YEWUuEP2aXdoaI5Ckji6Z11oGlE5kJd+Dv1+ec2qft00l5lHamoy+a6FddWUvEmpu0NZ2d6ZgYgv
91XgVAemtcVP1ZT2dUXcabYp8h6yqex8VI+yT/RLE7rZazOa6KLJ7PX4MZegJrPW8LuZR4xonWjk
UWH1Fy/VRrcBoeH9kIRPpWzp5ieb42f2rOwrnkfNHMTGjuSKcwJUMjEtxQPK3to6BROc3SEJwsG5
jOXQY/mO7c136/btc+HZKc0YDr7lJrcZ6W2k9sF18OfGiKWeDaKQ4dtQCdSWk3xOPmjZZLfMSmWY
BTcZ+h/WjJyfHNhZ0rB54vxfMNVDkrd1K73460KcgY2X9g2ObnJQNyiJJsD+OZ/ePbzRt4vf9O98
k1r7qjXB+Mgz7vorZdqDS71MJsDWcLrkJ8bdPt1Pdp9R7MUVtnpcS5wrUzUV5TNCMXFewhrUFPvx
BhEB1yRWfF44HoSXq51hr7jDoMz5aq6MXq5dpJGseD9KW2CKYtWgyeXebmIipAIqo5aWKey2DQZM
/W7A3fYaD+p4jMg2X3aNmWGQMuYl4y/s0jQULGfnsEHZwaZ0NPurGf+bJjIabhmEsKgqI9maDJM6
H9ebzZKGwU23aKr7gpuNFsybKyJLsprmHB2fx2Y28ShP8UA/9XPNC06MqYuv0f66MZ7PFmIJI3ho
A99i8pjhBy4AISeQh0znfI0LVSB+UC1gJ8dmsvF0Y9wntBrBiy2XeZd4LPyQhemGy8VC7UxbL+Rf
Iar5o6Agc3eZBPxgiivW2APUpOnoy4eclfkRLi8d9mk++S9K9uqyzEPykpUplXQVqOyuaIo3ZTjx
rpa+n58yLpFd3Nsaq389xNt+iqtPFjrGTy3V/JQVYW9s03oiC8Dn2J0vBVchSqKgKEGjUcEem3Gd
ZYPrfFPMtV9mFpTPC8oiVLhq7HY0a+nZIBQX6W69/kQ6xnDO8TybQ7UQfyyjGfdMLZz9xEDhwkiH
WBLH7e86c7b7rUHqmbVZ/HE5Ojy4D+gs1EO8AKSlWW5J8mIS+7FFGMSCZwn0U06y33RJm17tF+Yr
yX4Z/QHQDRqbsYzqPMw+Bf58x4DHN+NrxAYed4V0zG4YNuQz2J81LFcKN1zv2E24qZ2ZZuKMJHPb
Ouk5fUwbZDBMEudPM5aoVTFfVya6eTDiYvxmIdPQCTT2GzXZhB9CnqXeY05rQiRDHqg1Iz15arGM
eaIWTZbIDFPfiExWUQZlW9O8er5Z/w1tKmc2L8wBMMU0yz82nvV5FDhZsa28iWF/08sGgByif1W2
EJEGs14e/p9sXv9Lo+Xv6X9+1+x9ZJLq//3/0X5WYJPMrvK/28+mOPR1qW7/xQb3n//fP5ez5j9C
fJhN0wuxZP2X5ayNCS54sIntC94vwuTPwsxJp//rf9j2P6DCTFybMU0JfbFmov67Ca77DwJtiPn0
HBuzUyv4v/LoI4l4tVf7j5ZlnsDo2bcIMyFVzsJP8D8Z99DUTNo2Jjz3lT0c0STJ7TQAUXEAYv22
VqyRLv3Q2U7hOkwOkqGpNhbX1yU0fEOCh2Y83xVn91s5ozm4GXpz/RVVh3NBw3J4KxeHAReKUsxe
4sna4MMK1B0b0KX3bivlqwFBmDDmEGN939gAJtx/UucReqKRZrTyYnsrirFtIdcV6fGaaUy+8QZM
ZjZhaSM/C+2SY5niOUfg4VbJXaUT669FXuMum1h2R03eh6eG9cmDnaeGfdPnkKxbKx0FtgnSavLb
sVXjFcR5STp2YZIUzF7izHLHDbatWw/xTVxSOHB8SjN/CHL7jZN6tg7Mi7hgGt/G73yMmRoR5yFb
wKFWZFcAnbQMVdClKNBymqct00uRYcabpU8iMEpv3/JEmFjOo1nGuyaT2W3HRp8NA1sXr+mcK4Rs
MwdYFwzFEVONMT+3k6Jv9HDxX41gV8B+JlIaYioLxL2tSQKMlCnY/LkuG8QsoGxRiY0MFaMrqw3S
+8lKUGNZxrfb6oWNwpTX/ZbyG41QyCyZHtILUGcU8pXfzdsnQ9LeEcAa1Ce3UCNm+FVBfgzhweIB
/4kluV6Xs3HkFb0IN4yI8Zqo8M7B+b72qExi3IiWa8TxjKYTHyViZGIzYRxbN8xeQYHG/tCrJMZF
pp1wJXUlSu4tKmH3rpomCzVLEHfVVWAyXtoMIfZCm3pQ1tHVoSijbgYIOJlsldUlR09CY+Bhi7dD
v0t6FTozvbUcXCV2yWLz9+xG5nnTOamM93OeD8XJRNgy79KSTG0mIJhVAF+r6alLU6NgH+uIL/wG
cClPaxR7Sdv+1F1sTUhhCSnamCWRebuh1dzrrlWH0Jpmf0qKdTHcLP7SkjodYENnMNw5E8TkfKmQ
GIMj1CNT/5QBGWRnaPOJzW1Sn51RK9Zuqs2vNCvA+1b6dyxuvOeuY98f6RiVYNJb6TkYR58Rk1Uq
RgKZ9QDY2H1gAeFdQjc/DrXNFcsOOLAfkYHCu6No0/aTbPF5ZOcNs0awhpofZeUsP2VaLteDa7Zj
VPR1at22MGPNhtRXGwdp3D0GCKKkvA6p7vVxYs7UbM1sKPFoX5pbADazwfhFzWobm2GORsR1xFMz
p0ogZ0e/jtgqcPQO4xH3itY8JRcyQQCBLtVIrEvvcCZsuqQUOA4yNN4yuZvZhWal/NBhjdGjP7NW
8SyslrF+oI3Z1sAXkMtm/GIsRXxYCNjEApBkokIZaOvaVO6TWEyvrJJL+Kss8A9W05bvrLb53kBb
6tsE1jsSoqwvlVkMT13iZZR5M/MTiSj9LIVw7trQnVpUVE527Mk8xLXJKhBgwi+WR9ox8WyVeXfp
5nFV0dtpSJykLuL7fJKoYn1C8eIDeb7jnilf+oVEj1k+Ezx7AIG0eh6PonmSnumcAL6IHhZFVUPH
so9G0e17xY9y0/bstAt2NDE2Iy+9lVTfDRKNNSjImZIDAs+AQJPcZ69fjHRLQzLepE1tnGJhk88y
JHUxPqoR45IISAVfp7SoWJ4QT9pYZw+o+Tx4qlijVRysBTsyuHEzxiozjxbKXDNyTeTRA4Kc22pg
DRT60viwEoKZnwM6SXM7TnxRgN1DcxsbtetuCUxlX1cas7MpOPQPbjvyeKavizTML90X1i6w62xH
wkW7JyOLgrUjbY8jHPeCmubBjBA9NkdP4GWIBsMJOfbzRJ8bHIpYd0y9IyILQ6/dIJr4oZwNLDJm
mqINk0CfcZpryXFXQDPfm33sC0AHG1R5Nbs2LmKxs09vIDzwmEizz6+FEy9RkHDkRIjYyh0TKNPb
LIy87/DZSp6sgGNuOySTpTkvJNJVy2VBgaCsYow8kmH6HJJ0s3BeWRLOg3de7hYlvHty7Q2bjgJZ
YiR7tNPEqg68ENtN1YNsbABozoYa5ldJb2UYqCBOMrAhx8NSeruK0yyMLF9Ol1xLk4BAsRgnkhiT
0zTVSqKACMPuaCNojfe6ccNjhdrzx5vC5rWiF7w3Bg0OODVy+abmROvLCsmmD2NWU2/5I3QZ4aq4
nKxK5PmxQ6cPoi3nZoYcWGwBn76+CZXd09zkZXbX5ctMgYCBySf1LRddUFWKAMGgu65NNQL45BPM
hMg5WsHNHZB5PylvJq9GvU0j/zLOdYiWMQmdvWkYy0NWmgHJq0FPZFMeLvMTk8ygRUWZcx2RA9Zg
j+b1wR9/FPORUax1E4PGr0p+rDzBEOFANtVIdi04ux9sLPiS+BbVExsQgQYhvJsDb0D+PvrpteG0
4bu3QjMYal6aX47Gh6jpV7TG+qVs4hW4cTjktljjA+FIxveMfL+yFdCRK6pj/1I7wEcQPAkhw696
xXo6NcTs+kF9CL6D+qnxmj2ZE4ISzhgE2SsjNEPaRsXYZ8l2bgmKGlAlPhhN5Z+txjftw7ASR+XK
HhVo6tkGJis0urJJ/S+mxMISj6OGtKTJj5ezQZZcuzFXtkn8Yk7pSjx5K/vk1Vg0TaXZh5xxMt2k
anTQ7a3EFAntDAQgBIlpSpPxYvzCVSbi4B1usiBXgOb+zbByWMNKZInRS9/Tbn4yfnEt+xfd8leK
S648V/mLdnmEvINPcxatXOxiDydRae+L3TFoglUVtnEeQMWslRmzV3pM2AuQai6tJzzK1QdGWR2S
hawZ/gJKAp8l/gqikTsGlJb+AmquveQRezRUSKB1IGy1yKevxIZrG0Ulh5c6Hit58Gqr/mlcx2zv
x18gzs5AHs/iF5STIZ76myQJGeyKlaVzmBqjNflF7OJf3M6gnJtx91kxvKpyhsfmF84j2ad8HH+R
PbzIwPccQL4BgUB9dplHrx6U43w/49WEinJJry09SXJZVxwwnVqo5F9G8BcX9EUKOrhOLlhlBZ6+
k0ubnsogCc5VZshjHI7OrSlESlKpJuBET1OPPbsqdgCBCXc5NcgPkqvp2a38dNf7o01mIAM5Dt7g
xTAq4Ed0YwHQZFV41SeySABJDtrwCeMM8dMPDW47CTZst33YNS/9VICq/aKWTj4XV52NGigqmsR6
tU1hvQDsGzeddlFpF0PCmPW3r3R/e0xzbTenWWHM6eRKfHNBFluuLDpTIzCcVx13nzbzpjSahoL+
lUgA9RdyqXm1fvtbhsD0um7cU3AYcq5emqRPnsbfvhh7ZUxwqBcfx39rnNXaRLNJaqLwt7PWAlcU
sbbbFn03stb5EyGEF/X05NnanBu2w8mvf3t2Fsn07+ZvL5//9vVlUfXZjfzt98Pf3t/4nQPYvzMB
JgIloYG/swLzd24g1xFC5zfOdOnXwUL3O2OQ67hB/k4ebMFVnkJePrRzl+CAAYm4DAsumTk0aL+t
lr6/k4EUUdg56mIWnbO312GHZOohfucfCsSJujHIUKRn3Zy+lo1CphLaKoYZUS0V4eKY1rVymv5O
jBPTkEzh4tJL5vrpdDbLEL8E0iOioUMu3Y9YnPXdgsCTfQfoPv1rc1uHi39P/u1ySFiivSmGEij3
Vm2941V5ja1FaHhbVmZy9WRIQUQxdzHeU+31xpmJfUXqlFP6zyNhaeYWwsJyopLQ4m+zCHzmvFy0
N4lYm7Pa7wDduxBvHzlPcbGvGUTyEbrLu8OE5cPmVXhbcrlNjJ14v9VWOGyghdNOH4SXafb7Vi5u
ZeqYTxS4nLDZMlCs9216jsmZ/lPGzbz3MH844Q66yOMQ1uKapiGIz2xu7a8MZ6ktQRrYfVJkMN9M
SQBcI0ghsZjIomrBH0PYxJPFu7JoJJZpfGIE0OdOnu34MlvoLJd8+OLr6111eaHJEbVMbncUX8kx
ZmuqtkNa7MfVuGAzw7vd2ibF0C5uTGmduzCNSYQgzBddrDQyuiraGy+iyV0OIWzph6u5wKJF9/Sv
jGFFsmH5CWAQe6E3P7dxB5lvaIeVBLae6c/QtC4uT731Xk4VFnKp2x5zxTG/2CiTN+6vAiLXAFqV
Zjjv4na0sdkGVhHoH0AURGj3IQwMfhIfTMyz2hTAEMsXBKSK8LU4Qz69tLruzk1tx4gOCFDBQynB
VZ9pKYPxfkwwXBjA71CMpdV0G6gghHLVMvyRKFUeGf8+pytNvGHQGW7qCryvVIu/d3wJp5abwRnR
AoNT0VQnxUz6zh+YNis2m3g1zG5R7GbZdw9tPFoMvHo8Wdh/dd94iHh6H9qhbo++rlaAMNU/Si/D
7cTqDt9W22Tx59Zoglaux/wUmtwOxFLWX0Ho/cMA8UFlL3FcJnbqno2lgHCMx2sQpEviY5W+KVBE
zdA/wzEX3nfH7uAu9xJ/I+1qvIwpXZLdmAeS6ql4B895hQr/4XGbeI8Zbvee/CkGWZ46bMrRZAe8
3xkV8mSh2C4NdS5dIlOKoVZ3AdfwXuo2+aCmwJeIw897FPmnaWPPDKuwLpwqrOgwlNxZonZPeWWq
RxxbzAOWXW3EwbklJdM5WLLyf9glW8fYbMXJUflxqQKbEXKfZ1s1qWqfla3z2OIPB+IUmF+Qn9XF
G+zxs29VvBVxXpb7UM/mdCyQASU7Dsnxe+k9lmlVbjVRF7vB6pFH0dUwdSyiYTSaTzf3gnmH7Y2L
Y7bTHuuJmj73HDysVuUnSDXt/qDyuzFw5hvPhSrduPgWXo3TQFUYjHr5M2cdOEROBQnuUQZPs+t5
V/Maued1laAnLjDNV7m5tank/xTG1B5azfKay+StCbueOXDt9tedxyGqvYygSOW4bnwo65BkAGs+
NEWAAkWnpIc7iuFHjifCM+Vuw4ACIX40/fYcE5Fh5ArnfwPE6Ce3BQ8c52x5x6XKe6jquZ82DOq7
qIF5Z2huYnQmXY5LJjcHty5Oo52oQ1pY3m1PBik/0BSgG3TrimLHKFnX9zVWfb52gXvpT3tfNG8j
dgwkL0AZY8/sPhSh0BiutNN9AeOymcy0DOAU8remcMw3tpZqyzawvRmdEb+naraxFFjHZ924VRUE
PBWNe4e3K+SRL+WZfQyesXN/dCb/hhymMQJfFpfZta29a4fL1oZd2lXATvTIg4QhS4zdwGWMW6Yp
I99LyisOqmzHVyZ4ZX2j2Gi0TRNVDtgF2MnTXKCGxM55mJ48XC73I5kyPB9h795CXAceIJY3X4+F
Me44cTHUdHCxnnXSEFqcKPsyWZnSO6ZppzlOu3cDbOuJWAHMz6Zm6Z6XIaTaS3LntZky8wADY/Kp
LuZReXz+bZXonQ+jkZxhBgrcKVN8iTA9p85Zcv9rqopPz+AHmWqLeYFeyj/AUvGB86F+aJaRLZOM
jZvCAS8QMdx2xsUKLEECVoH47uBO7hDBxAPYFf6Nwr0Zp2vaAewa2KNwOI+uvODiWJ18sw3+mNq5
M2LK7g72j4Isnu88gYH/ZOg5IvPIwLUCk6HJqA/plOmTNy3MpuZ68V48u3TfMSqKsA7jJkl6efEb
rQ4z/cbOmClsb+LJnb9I1HSe83wy/45tb9APhO4dmOgh89xF3yhjzsfrdEA2zO+VHqG/vxsE1SRB
O910pPSe/6ZBVt7lnWv/H/bOZDluJOvSr1LWe8gwONwBs/57EYEYyeAsiuQGRlIU5nnG0/cHlSpL
orJYlWZtvej+V2lpEhVgAHD3e+8539lXPaiSmkH4dK0nC8JlwgXstPDyQO2HnKTQ8ZgHXyclYZ3E
5FiABBu6a93K0EPbucGmt/rvscL3+J67qSS+5/lrFuVeBIQlem1/8W7pBkkP6sOQR+/5a/38N4Ie
/3bxTNTj3/bPADKjP/9XfmQBWZ9MC2qTQQtfSHJpCDX4EbZnfmK6gIwfe9LffWD/nDPonyyLXoFj
W7ZBEhD+sH+YwPRPumUS5E4+H0MI3TL+ShTQMkP4ecZA7gzFIKF+WM24EP1dRk+Mc2S0kAJsBhLv
4hjGkgi3Bk3eZBR/H1YxQwreij+JAzJ+c5vpNtMUUnkUQw2ikd59VsCWW5R249MALrboPG6mrNo3
idrmBPHObvWY6QwJhy+0IjQ1XwZYGtah9ZBSS0HFPhvTciuxRfw0F/qzq/oT3r6ElybI3OTypHwX
OeEDZHdlVvmbMpw2bKuHlNp7PZhqawQ1G2q5VlqGPktuHcQaWIE8GLaLZJIIHqR9Znn98QWZ37/z
n+8JNRQ+GcewLck9sfV3V5TR6qbvFPibZu7CnRmLA5m94ka4hn85hqGOpltLL2mAdMx55XzEHIqo
arZxfid47+cwf9Lq3L72WyM9s7A+nQkRHUqVb8uxqz1E0U9qfKUJ5vUQb2SRnySd7QRSoINzBsCI
SeGEHXZjUS7TPcXJQt8DkjlhFWhO7ZNeaZ5bIuoWuRen4oTaeguJ8Si1m8EsbmY/wzIuPIFMxeZQ
oumdN3AmznXzGEh/h+PkvJHmPqJerOqHKdMOQMTWc/+icRJSHaLuwTqWlP2m2Cfufd/1X/oOjSJ1
XLguR3UQ7b0/dFBSQQb0xc4C3J0RaMWmcD2LY6TiC6CJa6wCa8eeNpnyj3bYegnBba6fEv5Dfn2f
H8k82o7AfmUSQBTJ2i2gx2mrDeDyTOWZSB1pxqw6UZ/6UG6JQR7V4EECWafwB7Fyb4ljWDX2F+m4
xziz14wDDkbKuTPt6Hv1AIFSUsALopxxv6UNXw8f46LWroaboravuZ+rWLP2XSuz1TwsRBNOrnEN
1P4lVJcmcUAg8mj/cepir9N191gK3sze2ehxRoF+m+Bg0uqLqVwOCuEzINaNEC/VWDw1DYjOnj4e
DYrAvWxgGrrTVVTne4dYwczBBg1dKfCb7gKVd3kbtRC+MZmcpoo7pzoY5WU83JjzWLQAaIg/aH0c
PZkoXgOrojhC15Wh7ilpzrO9v0G0Da/NOSieXSuiK2dBVCc3Dyed4YcHmoW3yugYm9ESPjRD0D2S
8VlQt7rBjnkJXSACOIN7KBFwfJgVrgw/h6mDrJj+u2932S0C725ryEZ5LRQ4ix7jiCypLOX4bNdT
us/BypGfght12Xijc6uzLu26kdf13Kub1syq7X9vkv/RJilJy+E8+uEuefeWPhMpmf8yfTf++ZM/
JvDGp++j8n/G5P2xMyr2TJsgN2xVTOG/738/JvCGy6YpCU+mRDFJCV1C3v45gWcVd12XzdQhq4tg
qr+Qkse/+G5zlDYpLNJEBSRcxxLmkiD0U0BPlDhRYxFhhzWgvUErFu2zdjTXBe/D1tWy4Y31AhgA
u+u+KzJE91iRkW5LlpQ5s0Dixbm+6aXQ0a8Zg32N26ndGrOfHyAfZ6sQX+KF8gN5sjijHzTfLbat
49tIe/1iO6djjHsPTc9LE/l6c4rp/umI5CP5gHohvG/LvDlVRV3UHvIg5hx1pztnapxR7A9DOyJk
h7awZ1y0rAFDve46gYCc6SshKHO9mQAqOIA7Hzj0slAXJfw+vg7iUDicC5TNTrSFRFcywatFfaCi
iD/nmRL4Jys5zESRjW4Nsd3R8nUOHuqSI4OAwyJQzyFfdu3TQinOd6Ou7M95rfePLr1biikFI7B0
Y/9ObyOsWqaewIqJaJhdLKxXVgVtRM/XYr+4bNO0v2cvi5DS1ZF+NuKsXPUYEI3J6IHoNMNroWfZ
k2ZhN8ZN1zSXLQSe0Bty5gNTatj3vk5aSmshnQ0TpT9oBcCjFXVxfyB4dbju6aVsanjrX5eQJLUO
5LhceGptWYt2YxfmtDAc6unOLM6RoNGy4DbnLzSOaAqGukAbGekmF+m4NCgJodglRIRcmpkLkyxR
mDv8YkG80H9dVlIZ7UzpgHOYjPogQt8Baj0c6czpG0BNjK9gzN90Y6StAMP0xlJ+kTQHYtFnYDUP
zwHI9uMwqeHEA9XF/goyrLaT6Cw3pOhi+ahdrx+bwkt0o/fcuZZ7zi/RfUlB6M2jVp0ZWpFCjlQs
36gbL5XrBDguimmttXS6QzfRN+RwBXvZZWCtBAxEUyOZgGxF/Ql+7nyE/+hfUUCi9Y95UOtiUC9t
ko9bHJXNISlMKp7cuaswBINsI6Yp7sIriqVhbbp1+bnEjrAlbUY8R0Y3nUX0SdYB6WVbKRkug6P5
ouvlYxZGQL8Vfg5u0z25BZxJYHLShqAzFN1m47Cvx/iqNI11F9pHWW4DNQ80L9IFL0liEO3hDozn
gsvTTRN4adkE0R3vgTrRu5Q3bmJLIFTtGB9TGHcPjdIdbCNxkXgo2iwH8KWEMliOS1YPXJDpll5T
tUcxDFSGrw9RR9v6KxNgF8nMFuqwrJDiPo8dcWFnWK2NukLSNmVYgXw1RN+A6pbbGi16S5KP37zo
aRYsL6Xj3ilSFNcxA0Vuv2Taj5pWTlehQGcgqkR6KvZ1AyqUE1yVSC5Nj8o9uhkhABJ7O4XZxnJl
/1hGcXkRRVCIJ5zSF2hzUbvQFcYYKdKKRldn3Lhmpfa4yWn5+Fhe7hwXMUuXqWEv2VBf3DTK7qbW
LOo9XnXxwvMdfQtlb1lYRYzKWdHqCJ8NPyW5qOK4mBP/o9RlTO9wM+kZk0zUAVa1TUgQ2Q1BhSAk
gxm6K0l/vgwJZr7rM5M0rdo2b5MMCU2tYbBa8aXIqzCi5OfYVZHIUAOI3HV6F1zOQ2xc93Ugd/EQ
tecAz7LXmEeYu+pb5n1TNO15mjQWXOq52jtkwjA5TB181Bk4r7Rm1MvE39fPpI8wxa2G4Mw2+vjc
cBIGPo5tG7jJNMO4wyaGGpLxvsbpylAXwFOya6cO9BuBWhiDtyGt8FgiV/wMM0C3AKtP9eswF0gE
Mx3jIzP6al3b9LI65xhXdE5RiBYAUmFYgs3WimQXgf5sNklE4qSFMnY/uPmFHtd0WbA8al5pYSIO
3dbYj46RXcsYZKLNi7tBYBjtaBGQHzDM+W2DUmbVAnIBSu9eokwKTuhrnFcA1dFpIIl4a5jFfKzI
9T4LZGbSn7X1l2SuklPf2+T15D5wjMxWZ+g6uYdmAKvDrRJ6WkxEWYvys3yi44Zeqxs2gMxf6JoU
m9TQ6r0lcvmF4zrmqu5LLNNyx6sPDiuRm7AyCcimBvkK6OItbkq1kQ1gJFpxDMYLLVrR4TlGGsQC
u7PFgdHupakJdPG+1K4NLVf7aQ7yQ6D5Rz2owfuBctU3bapND1OZMzf1KcmuTV9YtO8DrdzUHIeR
AtwRPjBuM7t3tkVYPqQIUw9kluATqaOXWOuH9GgKk4FA6XaJB7xicBE6z+O29UV/Y/QiPo3AVSnw
yvaiNs0z5dhP3VjuQRzBBmRggxCr6dbZNBoXTmGeGwItK4nbmChXsqYJBZuyYBQHJOzMhN/vrJpy
Zk482n66i0JcgsRwi2zHiPtYJz6EPN9mpo8rhDLfM5wWX31UDKDh6/Q5m9LsKFPZPVppSXy4H07R
icSdfpeHRgXPxIIqVbVpvZurwcFlKhzOCfi6cAkGSbY1Qbd7mEwsFBOa9UbUdh8tORZklouSKCV8
jkG6LocugsBcNuwDkdkAwYSxho9iJinwNS+a7lLJdriMkhBffs5AQg1sYi6NzTX0xlNROJf8WkxG
AnuK76gUK8QwLgPSteEP473vh19dHvfH2ZYex54T3ohumzRV/MyCWN0AeI9gFNqZta7HZuSXwlKs
k2F3HffR/KgFFUI7lY4k4NTugDmMHrE+0L+z3Ho4KaByL42ZULPwwSvQIiMIPYtpPeEbsPTL+nOh
+nwfyBQTpaL0qkHFlLEf3KPqL3cZM69vFmCIBwxI5dZUM3GrTppn0T5tg3o/5NREdMtrTB1l3utw
R0R+xR4w7Ajy6S8c25mPwJfEfYS56Tg22nisTCfwrKrSD2Vmt2xIyj6fKXJglJrRwmPju7Lddn41
K1vfw/psPMuesdBm1CweANhdAmJwbpPPk0yIpEPsqWxmUaUF+rJZFDzo+JwxB/DmZDg5hvrNEmgw
7YJHMRnlxtQRHbIQe4ypM09IzZPmdK1ZlXUsCux4STnZ1Nx+8WyznuFv4UhhNxkR606ub8uW7Hpz
Rmce145zLclAOA8ADW6zEuF8PtBHZw5CnzvNaYyiW7Ijy7wI+u7MNKdvhkGnckX9qYNtEBIMcNps
xGyD0jI5al0gPhPbPBiqM+yN4U6DB6o3A7uKWxv9XevX7WcIb+l6jMZ+OxjjhR6ENdaTBqIuaBIP
YyeOjAH3dLLg0CfGmVuLpSxcW9b4yA/158wr5xckiyN0DR1yVhjkWCLpWPN9I+sWssPKWJaR2jJY
Exs70LU9UVjhERKuui579nK/K3Wk6X5yacLxuMA54l/T1nPOMz1PzvtQS0ykG4l9xRsK+QIsZH1O
HZJd54Fpv6GpD9YC8PylNZrGhd3haOnq1H5j6OieZMcAFvwIHmca92e2LsWwiqs8etSMrD2xbKaH
CvWM11TqNeh6d69yhvcBGpWLFl3zoxAtkhDILwh42eg5F1lxeSqnCux3HVnRocgCmO+hXU6sHpB3
g3nMtwhLuz2GfXnQbDXdIB5rcJjU3RF3ge/lmksbZEym+8HCWz9m4QO+SP9K98vkcdCdak/AUkTI
vUWPhTM4wdPVVkXS2DAaQTUTGsVFrWJ2uhKPb8m5CYUUi3Pnygi/fmJ/0Sll+Jqd7LLqWPA4PxYP
YR7ZmNvS5Ihujge4bsS5Y7SlWs1B12FFRa5+HZgp7qFOdhuznMdXf0oTUhnY93ymaR6dcRIWMFCf
jwBczwqFGbXtgy/O4jFB2ah7HQeiug4OM8yzzF1g51n6PKLRu2JHHfUVlJPC0+2uWcSYHsh9kBjR
EjhQDq9RNHR3iVtmx7gmSLmPe/hJCMaPauxSDIZMwMYs8fdD6KxdHRNPSSTlQaVfh153vwZOaR3i
gn+KIywciCGtXyeNlMe0Rxi8ElGabM2hgIEPR3zjQGXY5jNQmFIM4lKjYbaDpVhfDZhiYeYV5YvO
A4Mq2ugPsdkODD9jJqBGw3ECuMW+xQZ5ylydMVwQTbe+HzWcF+L0OTHcmV+FwQVBe+ErxZh5IALW
8KCrCtS6bfUZwddwk/SzIqcpt4zHXBVkwCgXu2ykl3sbzW+CWSktXZIMMoqe1jGuaidrcVo3XuNA
VFn3rptsnXKC3+8iKsZTWME7KBvul63c5GHKx4Ena8CUo+WMMP3uhOMEYz1bSkG6DE65glwpuCcc
+MmRPIeexb9ftowVCQh0I3PN8VQ/JrLWaeVlb9Uw7tH43TlkiK+l0UdXaGUB16T5BDRPBdtJ1NWh
t4r2gOkFU69eYLzujXrjKl/eawzczokv9l81zkwp8/28W/e1DaBZBmLjZr06EcZSnksELY/K8TvO
RrZ9IPix2nWWRkChO43axkhRJe4hE6Cxyg0NEBJ85WSBGro7KEg2ONWiijjqF87Wr2PnVUcDTFzm
IqCcID8/0WGVaqWBLrgvOSJtSoxuF+0wM0sd8aJPoR/ho7bGZ5mHJHbaSW5cpd2Eplzk83Wgaf0x
sefxWmuaAbDCkCBMcZW5QWg/H2Y6FTdu5tbPweQjw6qH8qFkf1vQskj+J5FtZDLUJ6c1dTTybUnI
e4shwPSr4hriANpPnKX1mz4H/Z0GOFqtml40J2kXcoMRF9AM6GPnEdFMtVON+S1KcmRdJHqhmJgi
68rB/rceUitCz5C061pvutArNcbDo5oJ3fJNc6tNU/bQ2Qkn11mlV3iuJZKYtCBzprcv0rqG0jQ3
80RgXE5XVmRmc5WotrzkcI3OxgoIaqhj5P0rwir7G6AdaGrgcaSHUmbOLjHm+jYuOcOioE2yfWbS
fHWpYs5JTwF9mebNZ6lraBctpfDlJsG9iJ1o59e+hch+7uPDkCM6t5thPmJiWNg+8/DQz1Z/53IK
ve7Qtm5LQsfuM3OMjm6PnRAiAXuRP8wX+O9LC3mYHpxjODBOeYO2LTQWitnCm4LQBUkLlSr63YK5
4XOPB6lcMjv050waCcM+bNhfBG5Nei2x29B4aIVebaAhdGfa3JBBhFN1WFXkDmzJ1y1P7OPlYzj6
5X2PLHFRvFIYOABbJ8S9l5YjHFzAiTo6NY1mo+ttDyZ9dmFXE0esuCXgHCNi1D8YqpWercfhJVpt
EiLBHqsV8QfyEcQ2+rAGlgh+1/SMQAhOnVGsUEx0otqoyo+v4kYG3FrnGeonK1is7WaaVlt9ogbn
9zDWJrECvWnRHnZYXZNBSzBiLL0HVNvZ3mhdjMUatkQr1atjkTRYBuiDyxcNXaA3zjHHJVy+hH8y
Ec1aelbAbdcEY6z5rTnegpq6jRDOnCKgxmvbRJ1vj+SM/l8eki54zT/MV83/+p8/cJvec/v8y/9s
vjdlr7u3erp5a7q0/UdLc/mb/+kf/u3tP2rt6gaTDcFc7l87q7y3NHw/7vzxQz/GnYrJpbsMLXEt
fR9e/tHUhWxpCItFyHCZb4G9/Oe40/nkODAtXWl891v9PO90PjHp5KeI8MOTZdnmX2rqvu/pgqBT
vOeCal3YtHXfDSGjHKQkl7fkYYP0WVVD1d7hCx4ewr7tObkNd51GzHBu8TrQocW6gnMqWNmofxPP
HuL0MUvq/rlGUn7wE7fbIOpk1ISObUVVSM4x2Q/Xo9QRKywVYBMP5VUQZekbLtOXAQS2N8yutqkw
mnqyEMUVMb7+Heo6Uioqo/liUSc+F6TteJo5EXdAKuzVVNg3SQE+JjUwD4yWHO7JSdLpU8yE6oVu
x/vQFrdF4T4APECIPwQFWqFq3EhNG3Y6YsLViLbQa5oSFuJU3UJHCDchSCrs/K17U45a4nVdW92K
jIQ10kzgXg2NuXLqlpoBADxABXf4Yk6jvW9MP/3m+mV+Duk3fHEYnq6cCSRWh5vqLu5MRM2+z0hR
SOzHokdn5sUwGolNlr7xhN9yWkthk0ZaOe45h31wR+ZMA50AmnZ8srI4KlckuTD5qUSvPxYIhlec
SAfilQIYBCs2hxMZZDHAJxgmxNukDad25CJry0HZscLJzJL/39Oe/2hJUKBwP1oPzp+TJnz+Ory9
lb+IIP7+cz+WBPHJMJG5uopXeJnQiD+WBOyUiC4kGNzvPFvBn/xjzmN8UvoyzEEUvIiBBZfxY87j
fDKlYZj8icvLvGgq/sqSYP2qgWD4v6xISukGml5kGi6TrZ/HPDZhxGGNeZk+RXZ0s2ZHelV40HSE
fC1aWqF0Dxjl9+yyne8EHeda4LhY586Lpn+IgsEzSK0FZrdbQrskJ26SqeYMHbWd7Zk5t1V7Batc
rfmtIlBlGnltZSPoFaYPrQNdEm8WdRcpRYF2pJNrAjy1bkeV3g4lwrUhvvzpBv2J5OFPfl/HAiMC
/cZS2FTf/b4xnceW3EpBERPjnKEt43/L6/IKpcj6r32S4OayD7CmL8s6+pJfv9lAqw3VZ5nwCDcn
mSWn86idTy0KcSR+H3+UYPMof1FNCAyVhpCsKjb/WXaQn+/iJKMh0waUCbnsX5Vf0RPL8i8kXtWr
2jUOfk/YTIobw9OJpfVU3xHAIQU52UEVotsSxW5QyYWI1CN/64728YlKYfZsu36gL3uI6/KN40dl
XMFPqD1bFi/1yMyvtEKQUYzqJxFQCNgRia+WfozlI+gf88D9lau2T8aN0KPBC/0Jp9P8WFXRk1Up
QJsJmpePvwljuX/vvgkH2YhtSmkzCTSXb+qnsaVP9Es/WUBZC8fZhTjfjWykjxS227LA+FY8lJl8
xvuItoPoNzDwmC+yr6kWvn18IebvBmZlGPikkRUJRrXGuwuZwnEMssAOyeAEwQCZoSVkyQ3ZGILG
k1r0NUp51rvkLGjHdTYkFIbI4e2JoVysdoxUQGK45rXV1bdGJDDBnItAPc9x8JRNBgNS++bfXPCy
+f/8zSnkP6xQAnmVAtNrvXtemd04WtKO4UbXZ2Ll2+JI1+2OTei20uSJFtld0xWgVOR+HiXlt34P
0YwdVeASGEOPhEKvN2bO6SwbM2DEUMq7oYTC9/F1Gu8PMVwnDkLSogUvFTFM7wbTdlApZlNKgwmS
3pYwiLZwvp56YXkUx5cDh/IqSdEFlbcZlGC+bxAbtR0f3NABgKk9N6RifnxJ77Vd767o/bFqGHxd
kq9C8uBMmEypgwwyaIAwr67rHeLIjz/t+xL17ka5SOCw3XC7lKm/e7IY6ICBRPLqWYhJVx3BCiun
ZQ6eDTwa4tYA+QW1hw4PY4cQAbmKrmQ4HYQePqmJtmMc+80GRXWxMvDhkHbFKk9rKYm+oexMzsyQ
aIrOdxlpqurayoj2aWGiQWc5p5wSe/IYaP8ZIErq3qRxXpBJGXRnDtlYaw0lyqYP9auMMnlD3wqV
Cn3Mfevo06awCUu0SdQDbEkzs7Xmf/PN/Lq2KyABaNjo9AIMkAZH+XdPBsA4On54Xb15FptZBFtG
gpjPsY+cPr4F5vtVRsG5YEzOVFTwQZa9/PlPq4yN1NzMfV7uwi152AUF5HUfNC9YPcF9OSWjBNfi
ZNqEX+JxuBWkULbddAPh8dE2e9gk6gAl4An32Tq3m69MbxGIJXsiNu7KrsKllvybKxa/P6O/XjFn
jZ+vGJquCsyySjY+5pHJgGqSKDCMcfbAcRXomd73Xlj20SrUGHqkY37Czj+tnbJ6CGZOl8Uwaxc4
YLXNOFbWHrtif6qbOgPmNCSMmh1/F1QSko6sk/tuQAtRVu1FX9CkFyWNxrLtR5jfmK9zlw+Wej95
FAnpyq8E3DMgkyuN9tEGi3i3y0XxZWzjZz8szdVYDtPTZHf3jIAlU/yw/5aVII9HP6i3flcFZzn5
19skTO8/vsu/P06cjOylZmP/pqpbFsyfbnLSunknrdwFbO1fYPJnTcR2aSnyO83txx9l/NlncRih
CjQtYVBA/vpZ6MorgFoF8gVzto4EsmNOLq2zsp6C+xBMM5nu1Urm06kJvgUqGtaFRXYfHCzmxy0i
GJAPkpti11eGO/2bi/t9wVXIcXl/XV4v6o13D3sa90ZmO4lPIZMeYT6AETubq88ffwO/7Ze8Uo5O
i05XfIZhqnffQG0mNP5lGmxiZPLOqEaCahb/ee9e+3a7m6OwgFbY3eB+oqlriMojRQqZZGV/jrE7
2kzBYx1utBKEDlYzs8uqjnKU+eMVLZ/wHMQhWXrYr9cfX/iyqPy6GuMgcAQ7Jg+JabjvFp02RkE8
2pHvObJgtYmybQ9nCkt1CEsLMJHEyKDr/pnDdOnjT16ksL98MpNY5DJQymy2bORavz4zPa3ouSBf
wstKhSRUsebUa0x3iFzNm37q1hHF6ccf+ftd4jMljRIpaCOw8L27S2426bAzCft2K3+XuO4L+Ykb
MyrHYymU5dEVPk9VvNWM7hgm/ecqFM9uURM2GCOQhN7oay8o06Gza0VxMblyKwkYjJUFYJR0y/ju
48v9fat0TI7gSOxYqzHrGu/UxCh+jEI3W412PXjXuN75ILD8mHdpHojirJM5PRM8XcNofovt8NjN
8gna3siMorr0I5PAHSluUuXvm6F6ykZ9O0540koSeByc0c24GWSyK0MUYXYB9KUsXiOBZ1dk6lWR
/9cTD3Ao+Cv8yHAEFkh8AEGZ+N+QidjN25Tpd90kHo1mmVpjfaiTLQKjYdNbkHc//jK+I3N+eV4c
U1L3KM7HvGNwQ359XnJYc5QrofKaXt0lqn/glAJLGqJ2zwkZiiPhagw7LLIOGzs8lSOTctQu6xRy
DfJjhppt0Ny09XAj6jiGglMjiTFa0GWtwh0Jeafo3DWRlJ/DuH7NiFrE6VSfB833aFHWe/QnaICk
QTx8cl5XZrzm4z9j3SIpd/bAoj3LwLnFkfVomNHJCCwPnOZBoQEHGL9TGpLiQZdAbLr5axj3JdK/
6qLuIjRfS4BFdknVcT7G8XmSJmAFKtrKoFU0i3hhUjN2bStPhZbsyAOdN6NLR5Z+9LwV+Ig2Ixak
QkNnpA/kpraE0U4GwQmhgKw5Mg/gj44kCb4iKzmTozpF7du/uTvvX2Z0pZJegKJc1C14RL/enE7m
fq5QJnkWcVKkhihoKfvKWhm0xr5/0v/HiUULcIqH+V/3ba+6r91r+FbX089tmh8/9kOOa36iM2oL
nCU2ahi6Ln+0aexPHAKWBVYay+68/Mk/2jTyk4JZQhI3lb4LCcP8o01j6J+WJi91FCpfAMXuX3Kq
vN9kJAuYQ68HZuFCQ3XeLfU24zEdSV+10Rz70ceD3zj0ZIKgg5KImHyVVEsGr6vOy9x6/embuvr7
+vA3cpqvQOi3zX/9j/cnk/cf/e7guCALkkRvqg0W4Y6G69IZjud9mfgvQwVV9ONP+/1kzQEAgSGN
MhoQwjTfrdix38cUbPnELpqIY1D57dqNMWOPjplssUk+6Fh+d9zpapOmncNYsydNsNRtr5fdQ1/k
cI7nhSlI57hVJzse1xZx1atW979UlW/yVSEPiIr4zLDyZvPx1dPYe/8aE1BlOA7qbZ4VHqh3r7FZ
Z1Aa+wqJBU3pPeeqmIzIlqyfqheYQTCqYCKdHG9OrJEIzDi6Fb59aY4L4tJ0GpRZ1UMyw+jHg/io
ifw8tMTOLBJGa0AtQZofaKjRBh/4u6Ce4lXuzKAMBgfYREhJ5kzVIahMnbGljjrXTxHvaqkHZhGu
8fUEKyrGVQd66UbY8T6YhhdQn4yhwg0cU2/0e2S6UXKtwuSmRPUpqq9TvSC7xtUT8pR5pyY5eS2O
+1NRI/EGWpgcXKfrDlSN+a5pZOrZDr8MhuF7URvWzkzN4E4m+jUQVzRwLp9sVX3KFHKcnuOsVbvC
xXkF6LE+A81MHDFkcbVi/6o9YXTR5VSDLYKyVpGZmgRbGyyTZyMXPwpt8M8dB7mQcOPmauh9sZ+z
BuppUzhPlm6iZyZJ5NKxYax3bkkWcy4lNHTf3dhDaL6U9ty/lV1LSKpxNpjhcDEw8YXz4JAMH1tJ
sUWbPx9zmGywH2bIA7mxRahXfiXv+WsUFPIwkGS2hp46kClrMIxmwlBM8ACS9HHROVbC/Rz09DQV
t8ZuphpyOz+AFivaD5kfe2nWVCd4f5uxK+5Uyv3++IH87bzm2LQJeIVpMStTqveNQTcoDAIqJ2PT
pWlORpQ9E+dIZUbQEvzJcsfZ0rqLInM8n8NOewoJ+CU2w4EX60c4lRhbfR7NHnuSn58NyHXfcPpP
t1aip7vG9pu1dBv9htSc5EtTdd1Jjb7+7fuv8H96u/p/DvNoUHKxFv/rTW3/XE/vTSZ//5k/ZpH2
Ymqkmbd0hsEp/rGjiU+ciGkhGb8hHi22LZfeqYtPcdkFlzLsx+DBVJ+YWemsb6aBkZM/+ccw9scu
whz3X/ohUbu8Wym/zzAIXuJTdNwBFlvnL9W1YYYmYTv5Lu4151LpCjlBNi/JrDMhyHDWu0eka+kh
l+kCLlqW7mWSvdGTqt/TeXIPcVm3RMjwb3i9it37AsTTgznk6mKedfE54vk8DXhID4T+xC8kAVkX
XR2MB1hUCPxRAOtrKtIIxoLRiq/JOAOW4iluL7BjmXfkw0cVARpZ/o3EevNUOzK9M7GyeA5crCP5
scZVU1mMDlERe/AgskOw2PrJa47vMxadYw1d755ggvhE3Ns2mkCIAGDv1/C33A25KA6duFb3pAoZ
sSaOubaIsjkQW4c0MbArxLeyCC7cCCJ01ESFJ8YkRWTZJRvLGYn8amu16vFwX3SGQ0GGm8JBALea
IoYzFG/lyYIVeBwx8W9J+ugvhNmLbc9uftu3ensqWrKiYiXzC1gCzQIHNKiWq/4mzcP2gBiJ3mmK
Pibp7AugOKTFI83ZVWPH8Rzkz3rWCJcNGFFBSIZTmaaAF+wE22pbL/bFrp2f3Qx2mIVgb1ukoBxN
4j6AZKp0g+bRPtaMvj/DTP6WY1SwvRweDC75LBkeMSYE90jahgeEQM2d63f+mzELhBji+5Az+j7w
nFjio4PUu6zZRlaoP2bf56bi+wzVmdX4FMO5E0x4RHSVO71/jhRvBA8ajpu6HJzJE/PsLEMp1wWC
lU5izTNC8pCGY6BYlR3mE4dt8ZuxTH793jARtBWGjaexyM+tZViMH766TSfui6gyfd1E6ts0xvk1
VN7iiJPHOiVpgMBVy9svYwzPguW/+4J0L7ovUCKjdwT8KePyLO4H85s2Au7I9JiAjrirumIVB9N4
bZrx15CIDZut71TWsE57kFtnZmrZXjfkNuUKxBFj7bdWl4DULm2E7l0ML8Ax6Eg30xEbjbrMShcR
WvJ5DHHNrwYV9Oc9TcznGmz5fjLFAH/OCc/riR0djc6GDdrn7NAw/7dmS16z1RWXQztMJNtKFL9B
aD+GVi1pqs+99qAAtN4HZZoc8mSgEU0H+5m4vpHQ8YWi1zjO2WBVEFTdgYGifR2NRnVj9WMGLoK0
hBjx8L09WuGuLjrrsexL1ItdT4MHQ6QyVkUUWSeRQerx+KvlRdAgp1gJi1APXEdsUKouL0l7aoAa
leUXRGsSOWimd3vzO9gOaEWyjUn68nt9QoGeCeMm0IjyWyesDpf48cY9sw+U4KGeMfvvTWO4l1mk
jl1RTJ6ateJE/CQ9uDY2/zdzZ9LcNpJE4V8ERhW2Ai5z0GJZ1uKtJUu+IGRbTWwkdmL59fMVIbtJ
i+poNWJiUFfaFJGoysrlvZfvowGJuZzpdqc1ccs78umSgj9YUGbmwMq8YoZYtDkN0lo+BkkpHz23
rx8b1ymuTFg9CMqtikGCztmkTFNZ58XJuqrK7rh1RXsDNGNNBRhOPfPznCZRJ34v/ZNVHyNZGVDi
QyvOZ0JVswYJYK5Vc5ohy/GmCQr8YKYQhj2BmuxRWEaUliK7YvDxoAzvGvgi9fcSV3xPUqPHenVa
OTxBiG1g/ALEg5MNE7FqALUuk0BKKiSXcNSyOws48eq4j5fNx87YrH9Uq8HtjgNwv19twFQOcz+q
8B6on2Uj9JEw+Aj0rtokUJgbdY9kNrjN0LC8G4mizHVSyPauECby9IzwA7beGll/brTCWZ/VUIeg
NPmR8W2ZdSYz05xc3UFxWhHop175QeSNd2VlvXbabdDjGOHfRpC3IGA1JjWvM88UAFzXpm/cI0JF
i41B8kSvvay67opS2kq8JdzJy2NLGMV1m8ZFSEW7trrTpSmZsFQZLWUi6IEo+bamk32O3A2kpZbJ
YgaaSiXUpXLQ0kON64YX0cYx6895KIwLVQ6rN80qr8tTxeAFRDWLVf9ZLBMUZGwzae5ROQUss4qY
/M6AydaOThNUtY6TxkDUWBBNoeWRgjRfUoxlilCayHc9CkjnEnRwpaUeuz9Lw11/acqsQuO96tNj
03ZahGS6Iv0UJSr40qAKd4V8y58Fw7EfnMj/ZHedyI4Q0bDVUZdm7psGWa53jdN0X3tvwxAFm6Lr
V7sRFQPXVkl/LpAYCo4ilbpnSwl5WPeavA9LkOew9uwV0WGiyvYNoqs8QKnC+ixJfTpsLpkBQq04
3xsjRpYMcs3yFgIV+ViT2tVJjuI0svdgMR+lx62CRl3HJI0oFKdh2DpXRrKp1BFgb/Tb61XjnIM1
5dyXHIS73EldiFluwhQCZcI1o27THWehnQEXDoLNGdQYedMAsrxKVg5ziBJDxNHp2l3Hd47a8JtV
6kErsSs4+8Ogm75V6FfvsjQtvnhuvLLPoc1DJwvUSs/r8CFUHgPatC5RvWnu4VdKmK6i4gc6m2X6
ozA2zHjtini4ZioRJ6ZmMAsjHtLmAh8qH4Ss+y8gyJmNtLbRngwY56YBwMiEtnz18ojN3dz7/P+P
sJkCpNASvz2jAGHco/PcXaAsKG6gynHpbTqHeVFr/xZAu3Ejcj/9aCOyWiFy6tCwIRO7stI10otZ
gGVxuvX7OLDl5siPw/p2Q9IJ8TGysq9GkuXn1DEQBy6s3PrMyFEED/CKxrd1wbRz5IlFyRRUf20w
tiPwCBX8pk4fIpTj8jNjs2G6TFxrSHQcZczXiBmmflevyuZzthbrRxXa3uqLpBNKs7Vv1afYikNa
BW2PJTfx0BzVSZZ88EMJMa0OXPT17aXTXgT1CnZdHIcfW6aRglX12uCkbCOK+0P6jXfVxaCvvfy2
rWpuAQREj4C3DZ+SMmSWSQKQvWQ2gOSAJPkahVGkGpdHZmGI25xqK/NwG1tBXhgQGeigOqDEFJV+
c0kvrOwZUOEy65GZovV7UST89VaZVYQidhjcBW6XQm3s0EdFdhNlXmOZ3zZV536s28g/SfOI9x6X
6+oD6rvD1QA5lxlQnl19amSaf2q9AFBcLYT5xi2lp4VZ0eKKwt69jH1hFSSTqA3D7u/VWyPWI2gy
2eTH1iaJTuNB1ES0aNuAoCvj95SlAomawdp8GCTj2I3Ch0At3Upcu2WHRfw0KS6F6LBQbufRW9kt
vYcElZ7vlKb4WUs/rm99sGbYN+zDEzqpy+8e8exbpLH920hEiAENhYHzq83rZLDiq7R3yLMNdP6h
HsbOW27aHC6BK0FRr2LRk7bHlQ84vPMuOru2wMibqmYcZYTgc5smYXYEwtj6E/T86hHOl/XOCYzl
t4HR1AwJqQb/EumV6xACyXk/MHHmf1Pj/L8ljTt412co1l9plMa4bqtyf2T/7h/9zMcOf9EeLPZ7
1hBfA7JdIpiyWyQFw/JbErr9SVtI7t99Q/pQR3XzA8UhpgbQ1aScB9d/uyjVphlz9saPlb+wSEYV
VOvx4zHp3bHQSzb4+8d7jhd+/j17D/CiMhLS0hp/t5eJv2CE375jxwjuAtgvFWSuuQNG8MQCwQbM
5OluM2s0+pyM4Ova0jQbOAuXt0xzm0kBeu1vBI+PBRpEtj/+oRk9PE3vZ0DQ1+4AKRcmWlOgrtlL
u/vfXgAQ4/t1qQX7zumxaWpMfOfSWRC3OBQgKBxt1/7Do2eC3CJtEjpees1v31MMG1/MWNv65Uuf
e8AXDz+vXiOSBBHf/tNrdL8SJqqKc3v1BILjb/r3T226+H2NXublj2vv4X2TBhmoCUqJ46eze/W8
MjR4eEMTz4DJyQdbCVgRubMDfg8YuK0BL2J+fo++5T+8/l/c/JbF1YYsiQO4/MA2UM4C3UFXY/bG
T2d3/f/cBlNdoWkxWAnsDGpK45PuOwOuP4dxl6AAno4L5fqZXQcu1amJZ0HaCyW572jtHjoLyl1o
eSsihPk6BZBPU40gFkCXAXrADDh0JFyuBbA60LRGG83PL2y5chohPi0gZDMQXBP+HwwOfGvhES/S
vkLwbLtmdyIAY4AKnWQES46ZgUtlcrv2o2KlxeA4eFpEdbtm6x+npki0HvF+gqsSzTi99v0jeSKB
ErKUcCDn5hjH4zD5guAGIGKSoIBHA/CFO4mCrxMIjWKESzauGdpBwC/9vWv92kyJi1LDrYDB7e8A
HTHStWZq4VyTBTluhMkGcBcCuUgcwsH7wdftew/S3pNHeApQZ5Q40neYHDealESkpUkumgep195p
8DCC6Wlgnj/6xdllz2jkisnBM3AMm1zM0TWRHV9A1Ex0QHICeGK75vf0NP6nPj0ZpAMpArr8XwHA
rhGID8gqQFmCctFrdkawBLCrifEBsBuQKMQZ5sEgyaOGoDSp338KH+YXH8Bx5gdOtoMF1tYRVFH3
HQHXIu1qRXz0ZID57QKqvuOPmlBM0XudOhlorj1H4KkFnBnKij9Dhtk9vQa0w4yZeAokU4k54VDU
Sb52fMA2JpDkzDspxMyy5m1MMNkARMccIsJD+rDb9VuaABLdE2RKAO22a37VA9wAIgNTswTtDsHU
w2F56qTsX4w+BQRQ8opOwrhm5w4VUQEk1annwdFdM3whErvj2jsWiqYC3DDYsODR9ZqdW5C64zHR
CCQKDqMiaDA8RcK/nQmkMjzEM5B7GI0wOqEZxcl6L5ga+TqpgkCD1QWz6/8qk+xfkEpyYhTJFP9k
XNu/NyMzoOBoTs2ZUMZHEl9ogZUX/KMEZmyZT6njDA+EDpNI/aduBqoopm/aUlcpdy5KZeEYKbxC
AxjtM78L4q8JCZOOg1QL3IELH3e/fEABSQhft2Ge9sB4Fc3oHIzlg2cSZK+un3gLFxVoNMMOhwpq
QTxqQ+Sda8flEJ/vtUag5wqRgQEWlBQPxUv+glKaFlAaP9VYhJnFjQf4H681gukvpI8Ckc31v+sL
6MyCrYfr+Pqa8j84Lk96ft/Tx4fyP/8FAAD//w==</cx:binary>
              </cx:geoCache>
            </cx:geography>
          </cx:layoutPr>
        </cx:series>
        <cx:series layoutId="regionMap" hidden="1" uniqueId="{C0C6142D-BC9F-4A64-B983-672C50CF8C33}" formatIdx="1">
          <cx:tx>
            <cx:txData>
              <cx:f>_xlchart.v5.12</cx:f>
              <cx:v>Total_Sales</cx:v>
            </cx:txData>
          </cx:tx>
          <cx:dataLabels>
            <cx:visibility seriesName="0" categoryName="0" value="1"/>
          </cx:dataLabels>
          <cx:dataId val="1"/>
          <cx:layoutPr>
            <cx:geography cultureLanguage="en-US" cultureRegion="IN" attribution="Powered by Bing">
              <cx:geoCache provider="{E9337A44-BEBE-4D9F-B70C-5C5E7DAFC167}">
                <cx:binary>1Hzbcty4suWvOPwwT0M1bgTAPbtPRIOsKqlKd8my3S+MsiWD4J0EeP36k7IkH6l29bZ7js7EiA92
qFggk1jIzJULyfrn1/EfX/O7bftuLPLS/uPr+Pv7xLn6H7/9Zr8md8XWHhTma1vZ6ps7+FoVv1Xf
vpmvd7/dttvBlPo3gjD77Wuybd3d+P4//glX03fVcfV160xVXnR37XR5Z7vc2X9zbu+pd1+rrnT3
wzVc6ff3R+Wt2b5/d1c646brqb77/f2Lb7x/99vudf7lnu9yMMt1tzCWkAPqEx9xztD3A79/l1el
fjwtggPKKRcikA+n+dOtT7cFDP+pNd9t2d7etnfWvnv8/8ewF4b/+NTYKnx45rC6N/Ho9Psz/fZy
Tv/jnzsfwFPufPJs2nen5GenwNTClJGxrjVfHf79/elWb/Ntefv0+A8z/+Jbf3fm+QHiWEpYOcHD
8WLmA3bAuMRCPE48Ek+3fpj5XzFo/+T/18gX5sMzHr//i9X2/yUkm21bbt022/GGFw/1NzHB7EBg
xAhjZK838APMRYB9Sh8Qoy8x+SWL9oPybOiLB/j9/eaPN4XKyRaC4NYmrn1NXIID5hMkqR/8FS5I
BpSwR0/yX+LyizbtR+bF4B1sTg7fFDZrgCZLXjeK0QPuc0wC+egS8kUUk/6BzxmmhMsHaNhLZH7J
ov24PBu6g8r6baGy6lLwGPc0Ma+QWcgBDwgPsHh0h+AFJgIf+IFAVMJXHo6nWz9kll+wZz8iPwbu
4LFavykvOTTFFphc/u683d7e2eRpdv77wFB8EBDqcw5J//uxQ7bEAaGcYMr3k62/Y9h+hP71CjtQ
HZ6/KajOWmPtK+YZgg58TBFjkGieXOMZG5bAyYj0GUWPaWgnz5zdGpv8W3P2w/I0bgeMs8s3BcbJ
9jaZtq/vNYQe+BSYsO8/usWO18gDImXAKX3k0Tuk7NfN2g/O7vgdkE7elsest0XRvQMK8G4DJK0w
7StGN8AJ2LHv7y9ohH+AkeCcP53eKSUfLPtf26L+P79i236w9l5kB7H15k251R/lbdL+D7gV9g/A
pXwsA7Qv1kHlH3CfYT94JNU7bvXrZu1Hanf8Dkh/vC23um5N3b1mxQNBTzAfAV14Sd4CDJ8TARTh
kULspKBfMGQ/Hj8G7gBx/baSECyrbbEtv0e4U/O1+gKK3pG9V27s60U6DAQb+BuRCMqZZ/wgIAeS
Yqh1gCA80YcHoe6BWf9fGrcfsH97sR0Q/wAJ7Q2JbYfbdtqW/5ZI/U2VMzjAgcQBA295hpfgB5Qh
whD7C8L9czv2Y/PjAXZwOHxbznS8zYDP3g53d/UrOg8+IIJDVpEvpQLBDkB5C7gUOyHtF63Yj8SL
wTtoHEdvyiuu7/K7Ur+qX2BxACuf+wHewSI4QCiQLPAfkz+cfh7IwJTtT03ZD8izoTtwXK/eFBx/
QOVZPE3Lf18bIBCLoLKUAMWP3PEsVN2nFiJA/gz2S88/tWY/Go/DdpD44+pNIXFewZ4YbNK17fR6
eGB8IAOCOaH7tZrgQAAHE5A8fkg5zz3kvLvtfm7SflCej91B5vzzm0Jmc9fCrtkrgoIOGEQkDMc+
J4F8zhDImgzf0zM4yNOtH/jXz83ZD8jTuB0wNm9rv0wZkP+fJuQVApZ/ANW+9GE37GGyX8oyoPxz
FMC2crADwk/N2I/B47AdCNTbIlQndxqE5e30ii5BYIcFEgem4jEx/Eu9SAREKoH2i/2/ZNF+RJ4N
3UHl5G05xpXJMvOaqVwc+AIhish/lYHPUrmUB0wIAgz4MbPsCGE/N2c/Hk/jdsC4eltyV5gkW+eM
1dv2FXdeCBQdsO0ChHZvNpcEag8M/Go3Y/yqNfsReTl6B5fw+k2l8vOuTLdfXi99UHQgGcHMv88P
z7wDZGJI35IwqMy/HzvV4M/t2I/F07gdFM7Vm0LhZFveC42vBwOBjhfKoMXrmWT1DI2AHkhI8sL/
sZf8dOsHRvUL9uyH48fAHTxO3pZSFW2hAfBBbIQGsfbd4ba/y83THL0CyUIH0FtBGEhXL72EwmYK
yCW+eIxncPp5+fH37doP019dZwe1v/raG9IcT8xcta9a0NMDisBxoNHiBXTfRWKOSID2b6z8giH7
sfoxcAeckz/fVIj7o+3K/6H+CwLELKCgsQAq34+XqSeA9j4kqIC65eHYIWZ/y7L9GO25xA5af1y+
KbQ+3ln3Tt3rkvlTBHqFqAdZ537rEQloen2WjaQ4CAR0LbGnUmeHG/yiMfuheTF4B5SPb4slfHAO
OspeudMPCBv08SGg0Y+V5MuwBvvFBEFjrPDBqZ6nol80Zj8oLwbvgPLhbRU2l9t0ax10Xz5Nzyv4
CT/wJaOEAkd7OF64i7h3I4QJ9M7spdK/ZNF+XJ4N3UHl8m01+4X37bDmdYtN8BQo70GUkY8y5Etl
DFRKaOoHRu0/orbD3X7NpP24PB+7A0x4+KYSy/W2MPm70+1t93r+Apo+whxy/+7WIygySIBc4++8
ZPFrRuyH4vnYHSiu31aR8z0I/w/09fGHblj8SMbQSzeR0IvJObyc9NRZvtOA9MtW7YdnZ/gOQh/e
VvtRdJcnr1l1ygPO4B0XeCvsIXG8REaIA4x9JkD738uTf2rNfkQeh+0gEb0tLXlVvaK2Dy16IMxA
CxjZuyd83zHhAx3mhDzgsEOHf2LLfhS+D9rBYPXH/9vU8dfv8f14lTGCN78W39+BfPYq378/+/15
4a3MnaGPZHUvG3vgsUe3v78HjYwB4f3xbuX9Rf6V5u4GyWcj74D8/f4eOsglMDLIQN9pNMGwWzNA
CfX7e3Aq2Nsn9/2WwOeAswGNLqvWJXBv2PXEPidA9SgBkfq+JdBW3f0paBOUDITS+64Ahhni5MfL
p+dVPumq/DEnj3+/K7vivDKls3DP9+/qh2/dGypAZSI+ZrBVBPKEgPcQwIT66/YS3m+FL+P/7UoX
8Lbz+1WduuBq6NrprKxSXoc0MO0XL5izzYCCpg6fTdSe22J+34e1c2fGOMbSF/DgXN7XEM/v3Fme
9aPf9yvOunhpWurX24IME1Kmx6xQXY2zJDTt0H3K67SeFyOr6iyUIqddGGcD4iuU15iEtqX557iJ
jVMTLkfF8KRdKFvahMjWcRJmRWy7w4Hgsg2bDntO4cFRo+pKTl/o0CjqprZcEah0PhesGLdTRYKb
AqVFskCk7y8mO4k6yhw3G5PkmVGyjus07DHpPpVMmCXsmPaRLIoNM5VZDXo5DTMP7Vx+SRsvTBzt
o7nCVWTj6muft/jYtkN6EXSZ+BjMvFnR2EuP26LGZZj4jFehp3n8wetzky5m7VVHkyRjWMbTnaj8
bIUKuoz7lBw5MqbRMCTnMunEsh+LWZWiykIPlzfGFH041GMLT0uueukJZQJyORVNGfppXoZ5UXWj
Cig7K+shkmPFQkKRjvTQwcC28ZdlzfPQc6hUvG7TsB3JtvbyUumAbZBvI5vkudK0XZVxvhzauldN
PBvV0GDFeWtD6885fKkaQhLb4Wxou+YYdbU7muO2VXFuu6WruiKqWtaFuEFl2GmLQzcYscgkpZEd
Y7dyvu6OCLJ4yQz1j4DWceX1pFngtuvWMbJmRYeEhHM6zmHnl+Qwi9NuGde6WCdFxleBn8dRO09m
NQ+tt+gJq7SyWOdHZemx2xr3+rBjyIuEx73TOe3LI1w15nKac5tFJctZpG1nUiXHOHEqTRFNQ18m
hY6YFCyIMsmTfjFQZreT4FkV1jMF3E0yi8+6Y/JETAZ/KXtS3DoxpSKUWe1TRZKhu9RVdoxGr8qj
oUXmNCVBc+SmZqMR89YFret1MhfVx0JyBnOdtrWn0OySedH6g5lDGyQeVwhVnIdG8+q8yPucKBT7
WCtWZWVECuKfMpvNKBwxzY9zW+DViOu8WGVeIq8K32ubyCsYihpezmThe9ghNcMO8wlqaTIo20z9
BfHctGQ6mfRa63rOVYMa8dk6OWUqJtl82ghaJWEjvPhyGiQ6Qs6MZcgbXRzP4FBHGR7iWiVI6kMW
5Oy6alsXK8mlmWAyu7RQdGIDVZjX+Rktqv4m0I2fKBmI4SrjI6Eb7bF2WEh/0M16Ghy+q5q6WXFa
4JuMJk23cgVm30o+xMESauipVdQ2sGer5sn3LiV3w5IHzbzJrEwzRXzS0rBsUJYrmqfJdUdM2SnT
eJu2RnhZw0FDXxtx2c1+OYB9hV3ms3cWs+mW6+yLLZJj3KerGnls2U2EqqIn+WGfBPSMs9REDeuO
jcsyJSeeHQfOZGrGnlEE1TYqZs8dpnVzWvLZnjcpuk0yzFVbtUUYu1wfolTUJ6UQ2ZJoeCIxFfVS
F8KcJ7HnVqNn5aabR7Jww1h9mXnbL6fC46doSrWJiikejmObjd+KItZMmYGYTZBIksACliQO53Lq
K9VOPv4i0sGsc9Llm0CIs1EUY6l8ix2NMC4tv2uqCedGiWpioSy9AvzS++QKDdna2rDk2P+QJZNY
2rLvLgKKUaMSE8vI+aZfz918V9MG4oetGFsmbR1HAZnESU9Z6LNspioYPb0YCm2OKpcU5x7CcRP6
tKMhqob4UuQso9e9N7dOoSlzR5lu+q/OK7pTO3Q2WyRVU6kRfjzhTLZ9Ek6uIlildBSwsuLWg2ih
v8g+tZFX+vKQyhEeDLbzw9wMMBsjIR9kXiUbH3BUxTjAFUZYwHrITvuY2XDQ8WGXkyKsCn/t8kSc
1IQn64773yA7mdOyCupV3jY6VRxWij1KaTaGddxketHOM5oU7H3jMvKmpr013pRWSmctOha8tLEi
cersImm9dFTS7/XJmPSXZtLZR2fabJELKu9QgrvVZOjYhNBNa1Z+08v+sK55yhZ938vTxmXFjQCc
wn7E7eGUx+Vt13N2bscm/jLlOWZXtikgzLq5TFxUOYpGZVreplEN7KBSHtbtIqvb+USbmYZph77U
iV8t/cLOq5zgfiNMEI1t+ckbu7oIk9GSMcpsRkU09JzilSk62yhWS4kVaYy7HjLCEhXjlJ0KK4Zx
MfGWqLwfmvNJlhcxnUuVdKaNbF1457lj8enoDQ1cNA6NZEtkWxPhkuGINHpaaH1UYJEuBsnaTdpA
ZvLbXtHMaHiE5CTo0W0jxq8TxPejwQqgCohMR2YOktAbG3LoeTFXRsdeREh+XMt8XMxd669kr8sw
1iSO5kQDyMnINqmvbzQN9KJxAyyAeIDwrKlTg2O2DwtvTi6LsZ4WVWqW3hAvTMHx0k0dOU5G+JGJ
3HNYIU+Y21ETF8Zd705yK6kyHiaqGscsnGxDlLZxu6rFVEeA0LAALkhDi0sU9eP8Ic57mMiiqhcF
h4nNmzI+qWRfrWJbfxj8xLsOqrI9dIHf3VMNoVLeulUFvzCxgggkN9qv9UJmLV+gjmSRXzJ+yFPK
VJIG59abwH0Lws5GwB0NuXUhafuRrbyMm0U2Cr1qZTYpSlsKDm+YvwG6YD8b2MdPVALvhC07a+w5
N3WwSLGzclGV8fAZXkPOL4Wb0QYFefbNjj4/8iDlHOE+GD6mdc6jjoxVvxx8VLUhG7sy0gLF31Ay
d4fcn2SYupzUEaTZeOX10jeqMjg5114AmTPTPVpzzcbVSFK6DXDbHPeIjGdF4LJBeXUZGJhvwtc6
KFiq+j4t1pp05krDjzxskOzx9dSk8V1u47lXdSmLlWy1ySAw4fgodchfa5hqFM5jGiw09cwaXMUa
hfTU61WFZLYqEME3lMlAMZ/1ThXTGIQJyfVtl5WoD3MeiApAKIvzTErvGprj00OT2GmTjum8KtHU
f2K+KzZdM5WemoE+nE5laZfEdkG5dghlwcJP6HydpdN016W8ADeVWXbZiqC/DJKqbsLM8CQCatuF
A1D7ZRpn9kZOFTqNk7JcJzFGq4n0TQ7JTwxawTrQnwxrWFQUKN/4ozde90PBDvvS9BdeQB2wSR6f
U1vJkxxLvHGlFJ+8fMjCRjfVJ8riI1thX3GnT1uZ8mMitTcvGs/vOawzVgBzT5ANIeJhxclsjhmi
sxpF264qjwDhGWIzhqKBykJ1dkS5yqFuSFTmx8VpHIhkFeRlo0hfAmEsJnfJnTcfiRosKGWJP1De
95mCAopex/HA9WL2SIrPIUVAfuu06CcIYJhHhZUmzHNro2AugyWn5bwMOGtOu4ylociDbWpqvPAI
ziDOlNOK9ClfNk2d3AJpyRcer50J9ZwTrbpxKleFP7RHddPbz+C086UXWGCb/liushZuIj1EFqmQ
2cIvKh3ygurzamzJ6WBRP24rSsbmYhpNk195fNAicvWcxlCJQIEXxling3JlO8YhIz2CLNs5Tyou
e2/l11V6WbBBX481Nt9mLyOrYOK6WswD06uuRfaingj+3FUBu+7GgeRqaknwqZt1MC9SY8orXXjJ
7TjwdO2BALRtGHFaicYYgKPm4yUCgnrX0mpe66GiUhVmbC6nFkOsmBsCARqIN0Q13zV61YwZhOzW
0u4jB7i3WSzYB58j3l7LgnF3GlcNo4s5HUi5wFaC/xRpu+jplOJQ+nrqoqDQolWmw5M5qjEswqjT
XpwCb7ftwhUTxyrPwHvZlEocVZAPNxVOA64y2tSnuhVJEg0eJSeNVwsM/i7IpKq+1kdN1dHP+Twk
qxIH9U0dkG5LoCQKG1Y3l63PLozXR3rMbVRbKTdu0jTSsA5VHnC0TUUy/KnLID3ixjc36dx7n3Bd
+XLBg4l95mYa170bpmUfyOqMzJRfaCalVliP8SFL80Uz1dkRMOrkeCRsOGxsNx92MIXbXuj+2FUe
P2dJ3S4LT6ywq8SZEem0dvDrAFHXd+llyTx2EjjaZcoPHMJhU5tJjbJBtRL5FG+qdm4h4oj4RCfy
z04nt15fjBddjeJSjU1bQLQmlijL++BbJ2sRJl1hloxwHfUDSW5aGXQfhxQ8J/dK9zHNtY7ikdOT
ssuqtclZcZFV7JtmCQpJ7YLLBujseV70DbArU99BA9cMGXQgh6XN+PXcB249a4QWeHbDTYZpqqyX
Jac29tPzam7pYmobWy4KXLvjMWZD1Hq6PuK6SC56EAAiWpuqVm061Ocd1KRfmomwi6Qo3XKag05Z
WbVnvT9kR5VoPnZoNFU0SjIBPShotxirQIbtMJFl1rl5m/B8UnjsUJjlFDiQS8mnPqnISd+DipHz
LPhkRBP/GRuI+b4GngZptb8ERWX60wAXOy2dnhezjd1JJ7LsygHLy9SQI7acvdpbU8bqk9jCku8t
xHtRV92fxrTlIp6d2U7Q4OarNICSGpe9OJECijXVT+BdBrJKlPRGqjmAnCIHvw/TCWosGmfLuU7S
k5L28U0ufbv26zi98SpYVzbhBVSCfRnJesqiIqH4XASIrGPRD5HXd/n1ONXkJPGK8hsbxqRRBpXk
WgKfPEUF5Dw1lTG9lTqDCqtri3aDtA1SNcepPvRgoeEFzXsPK+ey7mPXZE5Hlcfqj26smwDqrhFf
Zf5UX4uW2G3qJaCtiKxrymgMmvKTtXm8HRzKGxVoiC8bW7X8fIbodzO3ZcaP0zKfU1XwgrXLNJPx
VrsB6iu/M/RLz0t+U5FiDjMhqu044DoiMRIfKw4ijV+46lgDUzNqgNgBBqVFlJUyX5pesMvAg+iN
eesfwkzasxbb/mTOerftiq7f4L4xyhIZL2xl8sOpo9NyTmx1bCUEjEqb+lMrkFnqrPAu/Tzzw7RA
scIidBDiq7Cs4N2Tqmz4eBp4OvEPPT4Pyi+DaVLdoPFNCdVGoupsNN96eM1wGbRoWkzpNHIVz4NO
VFVO08cMashIx8Y/tMJ4iYKH18AJWAwFNUksK5bAAtrjCfXJZxIYfC3SEhaQwTPY4NnqcqqkHUEI
0uUNK5pvNjONXDRiKrdzG0/fKuCgR4nvQRiKvTlKiqaK/N7zVnw0XzINwhauMtWJaZuP/hQ5SM3h
4BwNhyRF92TsBoJMtZ5ae4Xigax0Z7yNTp0ENCtPdUHuRx6vjrOujoGly0to4GVnMY2LY6QZ8RRl
BagAY5wd+a4sNwMr+ZEZJ1gOHoh+67louyrKE3qfpoplVrkmCkSuIFVZ8DRv3ozdJE+MnpIIRI92
hYMYfUlg+XypMcpnlZVVAePzZsMT5J/0UEEteU7dZTqJ82lO8Apy83CZxV5ZKodpG3aeP6xyL2Aq
A1HqDPqCz+41oc+Ix6xWRT1gGmVemZ4Bsyu0QhCvThIhOahd1k+0ChKmwy6FwlOJcWagv80uomOS
36Bc5FwFQ8svgBrkLMySLD4jqUHKDcIeOpbwMM2piahFSMl4Ar/M40C5HBfx0s0uKyHpVe2GtaAl
hqwj8cdG92Rp29p+TieKTtKqy6ziiQcBnPX+BTVdc9LA3cKqaeLzBLrOTlDtlSCcBZXYdEEgDmmV
pWtiJrupHao3hhl5yXFeL8uBg5JHSvDTyfbuDMQ16xY+tUBppCiyRdN706BmVqcLzaavwdzMkSOa
hrMm6NabdXbUx3N8xSEyKS46wiAdzUTxWWZLnXZ62fpoPgssqG8JEVWjcFrIkzFz9cXsjQiWXoPg
lEfLQ14N83bsc7Gu/Tr9wP0GouBY2Qb0Rt6qGsQrrMCp7RnUBOSGJxOrIoR64FyCHVILycxVvdJi
GqHcw1K1xPsgXW9VOg2VwlOhAc06GRfpmI8XIiZ52EzSO3I5r9dehapw8srmT2SAgHi6MpEtUgPB
2B5Cub7KcNGc9ahyyzaToCrOIyRS+NM/ckwWx/kohiXNIZ1GZZLWUzjJ2C0YTcDHqx7kBi6neNVl
TYsh8ZD+FOeBveF8xjdyKHWUd1OaKFCuZh32PDULkZcZ1MmDqa8zC2R8aXw7TtEs+rRcejloeZs+
SQhIsnVFYN2C+NGpJNPexzJldi1RkoL2DCQ6g2b0tL+cp6Q1m0pwc5WIGQ3AZzwQe2ef+0OUNqb7
lopiXs3dwP/MyMwv5RhUeCnK3GsWacp5vvRpBXErbZKgVXnOSRd28Otfl1YyoMhDYEivMhnUHztG
0y+9h6Y5DOSA2NFo25iv54Cxa8Pm8lND42HlpWVzNnbUaKX9xl70k55BbpuIPK8HEOJoz4ozSDef
fWzqKJY2U/cvf/3pVTRZ1tOYKAOvvqytJMVNalNXq1KOzbLjCVlMJc5BSHFHMAvzwqJ6POXGCqn8
KqiunOvHCMXTfA3ypb+WDRHndOIgMaSDrI91N3tWuYbKW1ANuB/qkgSZQi1sHXjj6LHIE0N7CBpy
M4etrsZPRnJIECChTieuYGLRJRemFl0X6ZIH15mLy2PdxoplvM0ikovxJCaQCQ4tpJlCmTlxX2SS
wq9fJtPYWTVWRd8rUJ39C1lTOqp6mPIgMmLymtBRUGqjvpJlFlFapUtII+Q8Z4G7oBOZP4JwPlx4
vCsnFeB8ZUpmV87W9APNsvGM1o4tjPQGtKwMmSKb++kZ/DzpBHX5IPmfrs6Sz2bk+cZ5uD9vPZI1
IEHihG0aOcKuC8Y5/JtI7J9OBlhW6ITXf5pmx0H+B3K9TPwxXaHEjGdj0LJWCZYFZZjBRFxUaTt7
oa6Jvo1xIrrQMIyvdAxCrzIFKq5SI8hi9GIooAM++5BOrR/yIIFCaiyof9pW2F42ukKXZKDl2eT5
Zaqm2DSf51GaUz6nDdTyjeQnyHoIZJzSpuWhcQ3+wJOAbEwTcB0WjUGJsh3on0qmhVinkxd/NVkx
b+sAnGcxJEDYVI+aIY76OSkjPlEo4+a2zz/Cauv7sMwNZAJQPcczi2j8dfDcfYADJ/IxfEkISo4o
dvMJIqVYJ0mMVrop7AZiOyQgG6Bby7o2iYIKMt9Qe94H7pn6YuStWI86bY7Z4PqjmSbdN9sxs+Kw
bBs1yKARqnHjeMfTuIjavIughsjT0HFXHpZsFmsf4nbUiyq/YmPvrz1SUjVnU3dbpg2tw5lPbFXn
qDxMmRiBo+mi2eIa2WShO1FdQokE6ndd2g9ZT+WFBHb2da6FuJpJC/+0EIes7ptP2uEJSrx4gu0O
I6y3dhkaFh3M4VU5WPcVMlAhVSqG4NqbMY3DsmiJWVQ2Oe8KYS+rKvNh9wBiS6lYx9gmQM6dF1Tk
mxrDIBxXRumZi3M+lqAmoKno/pxBVrtPyD05kZ21y1hAVaJ0OeSXWdJkaZgEKamv4riaL8YMttgS
IDfHCBl+AZtb5VGOcHJpiV+HJBv9sO8bKDVY1S7aFidqTv6TuXNrltPmtvYvokoIJMTNvgD6uM5H
r+Ublb1scxQggSTg1+/RSfabxMmb99s3X+2qpCp2vNzdtJDmHOMZEy/vlFv5GT9W3uHuDr4uYWdy
/PKtkq7dhfWwfEHLLG5tsm3366K+6ZAVqrVlrqtB5LRJ1xs+r+qp9pE/mCEZ8qZKn9Z6oruWdwwn
I6TL0zwR1mSRX+pdQwl/jjw+V8oT3DzrOBdxh/s6M8Hk9w7tKxwaC4UjqJU8zSjbPyfVwO8lIaHK
4mgxjzEKenQCHQtcJixOObcs47l2LFLZmpbTe9ku5hru6sdgWtpm4zyxu6qkyY3nQ/ywQM743Cci
ZlkbynJGuwv7prJYTZ6UR+yq8uIbi7wk0BRaY+mPsZcuyCaibZ+HwxTUOWR3ExYt86vKGUqEKxsk
/aeoxJFVqRQlSwWFsw2pr7MYbsuQ2XB8hZ86nxSu767S83BcKiMK4FjRTqxEDAcSsRinabnAtJpn
9ZlHcrqBd2h3HV/FDzf105UP2g5acCjeSVIRk622E0HeEpeerWQoZJMGvlW0WXQwNKz81UQnSDlK
R4WAmwO5d2RfRhb3cV51c3CSwYQVCY2kzhh0jJt5Ydjk0kSPSzZP1RPr4flEaeif62SJvw1+Xb7W
KFuf9WKtyXi7XPZ/2dtrnjZiyLZoWT7rFv5lhl2hfIVEitJkU+jxMtdgM3ZWJPBh2jnCQdPO1Y0P
CPnaRUyonR/lDCVlxcG19ik/ySEhV/hQwYalbpa8GiN3Wtlc4uTqy+FkJjbGxVjSfswa2a2ftGgp
fJsq3VM64szvdTXvJCeDzAdJA1nMSb3d2Fpi9549bc9JyqdzuUwqyli7Jh8paWpoeQSOX9YuA04r
Wo8yyMJ0ZbejqiuTQWhrZyxznGKZ6nnjMs5tpK/TZcHLtG1cHuU0DGmuEM9+6ZyBj0L79mpxyTJk
swyCE0R2lRTMTJff8LjpMmlr+gLPNuoyD0M0yVXP2Dft6v52hIP6gMMLtUuH4zKTDEf7aSYqbIuE
bssb9Ga6M20TPJeX7kqJedvbMl3mPIY/uPM1aYul7siNSB391sbD5RDr0n0gW1PlcWid3DNQBHkK
cfhqUyQ8L71eblcCxxtTfiCSq2rIYNPQnRA8xJ3l6C5o/EMcQBmtJo/uenqzKMLPq+y7kwj6YDe3
4VT4Vbvv4ciaG4ty4pZedudyW0WRJKS/DtxIc+nwX1vD5ioL7UTeSKDr26ms2pvWeLobZlKJXC9u
qvOIzW+VHbcH41x/PbRawEYPg11MpTp1YH8/utElu3IU5lrZobqTm25MPta+Lmznt4+pjKpjGabJ
yWyDP6Jeh0w82JLtf+E4fqNxfgM5fuVJPoZxNXVZ/TbP/F+//K/nQeGfXyZx//6bl3Hov//q5n/m
qP/jnzp8Hy4Rs+nnP3R5N//6u/Bmfnt3Fx7nT7/4Cxz0b/CfX8ey/5v/+f/GBl2mQABO/Pds0B9o
6d+Jot9+6lcuKMEQwwRxekyexOhJQPT/gwVxTD4WEUIPALkvCFIMWPh3LChEOCzF7EOKKUZQnP6I
BWGIJWZYAsgnIiSM/W+wIAGK6Cc8h2J1EKTI0UdGaILJn/GcAZU1Fvc87QkUnO4QyGWSN7SDepNN
6cBPvQBtkE1YrgAsmmbwmYbm3xcqaNXtZCCdZIqW4oq6Ntr7aImuuU7bOlfraLocZfa45ZvHWQyr
UVF7naplb5MmQqehEz8fVhNhW3MO4E9ZssDnto7ljTXemKLGbnSq0mk0O2uVGg98bdr3rV4WX4TY
lmF7+WYwWYtye8pJL8vrRTj+NdLa7sok9YcFKu791oYbdGQR7NS4tTlwnGE3ats+OjrqD0dJ8GXt
l069kE7yr9jI+zeKQ9jkK73gCorJqtqXqFy+OZI0nzqhZg0sgjqGuj5pxSGBPPsEQcAe6pUZek0S
bd/XFQb4uK3LeyRwHGW+J+MtWniDDa0PL5tsP28wuiitSIGDK9oK3pTwcRxGO8rMmXCcUBpF450y
oW7BPNn0fRzCqPxCeoHyoh7WoN35Vtsy07Ext9id2buYw+ZyFFSXqiPtg/M0Rd2Mv9TZDW1P6qIr
4dapP0wQwMLTcIGl4rmHMGjnpsvoPE/4AG0HJYUsRu110zdfo9m22NLi8b6rTfytCsPlJbUMgrVd
JawCv+j+PLYbHO9ohAEsOz++qqnvDm4TA88Vs0mZ9aseOlAtlr1Wtpxf4cS0ZaG3tE4zvcXDY8hR
Oe/wDpZX5+fuvh919YBdtzF7uc7psarn6QCXrnxrygX5PKAddSIK0Bxw+kVi0TvNozNnHvowyKN6
CcK9DaoVnnDsmi9scjjE0wGq0VWYjFBYmCE9vrMQpZAihDxDJ4aPIQVfxyyMG+3ycZhAr8xrYk2e
rmJ6tZwnwI86v7w3fBbXTZ2itaxTI+3OzVKNWLArsAsI5z7NQlP36A/UYPRB+iYad7NWZVuQIXCH
GCry9aRi+mAnL17aZmJZijrY5UEPwSBPndruUS5G3eMCZw5a3RQda82j+7DaZhy/pDKHbuqZQlMn
+vee2vYqAZgTFCE02g9oRQl8dSWCvbHRfK7lyuOcLEDiDDiXXdoP/D0tG5QzKqxDnQ8Wsn0xOpv6
PBppt+eampOIlrnZD6ayezIQO+d+C6I1H/xcPsYbhX6v4TS/EV/rTw3pxFfuRHyVeIfKh0AjzBq/
tnk8iE8W2jhkrsjH2TqH8ZeE1ZzclXE58J3qfIcSeunsne43vxattfHZuNiUKBOcbPaRGe0bG6rp
a9WUQmVdsoruYLAPNHuASTY6titdWVZygleWxEFOkbxNqiuNnojlQ51Yn1Uo/Vy+8HSs8oXZkuzq
NppUpuvR36zbcqEQRmpmCB+hhMYrBW7zisyryFqStpCxsGC/DHFQf2nhFsgjTavu2wrecN+kZXTd
4w7fsgT92IfhfLhNkpEdFkK21yq1HEiQjOIPY1VzJ8CQxVfLBtnitrSD+xxsKCYatPt5SIb0WoRN
+YIV1cBqTLEqexzxexwm63tr1+5Wl4L43BAdo6NsS3pg4dzDTk7cR2PgmyclhLe1WtWur5YW/luD
auRKzaHj12XHtydsNkw9tykUe9EE4paWWBB7nmhznsqxfavXSNpMzCJJMtKp4JMmi71tXUp+WF9t
E1rv0W7oZnWXQIAu0afR4dsc6TTC3l5TckB6qRWv8RI0c2YBMwZ76yCLHuLe4DbzGJI55XO/weUz
yTofEzkwFF5hFxaht2umLO6UeJrmfjc14HYiVn9G26qOUVfTbKajheZtxyfrHZDGCaoGW1jwFGM7
U7mPdQLBt92SFhxjR3d23dwXli4RP9ZL1N+nbUChEWyrO4U9RMCk09vb3CV23IVQUnbhGA390cg5
rp8IaFGGPyvrVz3xjWS2gkmR4rg/tQtVTdbG24jtyJPwm5VjcjfYLvocwLa7p2s47CP0Fq9dCYnj
XlWzwoZCS8aziPn+c9Op5dh3fIly68f6G4f+lVe1GcQu2HS6oMvtfPJcBtb9WJKaKhSvSn9mJobB
Ci4LFS+MHpvHgRrmvF4kg4Q6JGrXAQoYM+ZWiJ1sk/fWuI3sklqWYFjnBLtWHIT804RBPzi4W3kk
GyF7qtIuj1MJFi9NlisaUHosratQGlq4IaFwu1FC95ftbN+ndfIyK9UA4yP+xSe43IdBJrqkv2bO
RHez5o8WelkRcf1pKB1uzIvtUF0MiKFm8qqOEBrOlin+tlwMixJES44GHzKZG9ciXuvPLVjxTOrk
O4PjMZdxcAjrbihmWSrol1MdNhkrl/jT/ItzMozYibOKTemU0QGg4SnmrI3yNdbNePK/+DIsGADB
RgEHzVt2KwDiMunstl+MMEu2VOLb8Iv3Q8M5fK1GEWwQr2dYPL7txHK7Yfl8k1B+h9w7lDpx1am5
IBfvKZ4buFDouY5t2QQ7cBk11krnruwyo0fADTEVsA8aAHAd2UHgTR5bFkKYdbIrpEvbDyVq+kPU
cn7vRDQVy7ZOXwO023m78bguPIF/AHNY8tuEDzzrU9+Hu/YXC478YscBO4MaFVc1HBrpXT2AQr2Y
eUC1HOhN0dd0p7BgykKNTQXcSl4cQmfK5TTWQXSrQ7cBq1giSAVDaKM3mlRtc0q3aPoutKRw+sCK
ZLEYu5NSUxpBoyYu2UcLEXfb1kVrtvUmvfHbmF6Tma5rPoe2+qrGKTozYwJwpA566UgviuOcwpUl
NJmbYo3nKIW5IzbsFqXckgOIQ1VnM7GoQ0vebQe1MgkYDVf5JjQCHKYFlsYzuvBzq4zMRzoInw2c
Tq8oooAot2lIP8C1mjcL5PDcKeC8RU8FxAEcSgtAg3TASQJrL8iTkMkwm6KwubNJWFVZxNlcjDyo
tiJsZ8OvXVmrEzOhaLCdEbr33lxOvy0BpEYWgtejndpuWIfbNF8wJbNQrOMPPt2G14hHSQIAth7Q
TSbJW+O1bY59WOkH14zlUIiSmnUHTA5FQT2AJIbhKUEJNpOxeUQn1C+AWh/oqPijnEwyAsfls8lK
t0VwDyzFOnEsxWeOOkv2bmoKIy7651zVAKZQmD7ADPdXVuLy5LIKtyrDNs5eW4+qGFtGtY4HOMut
3okKhsinkjXDd2oUrR/becV2UfpLddRU4zYepJ27LygUAAG7ZS2vxThOJBv0vG5QadJS7VpVJz16
7IYuUADidS5kU82vrYxDh3OZzHd2AOzQW+d2uAXMd2VZ+OhbV01FOKbdQ7UtwQvVJH0F3sEA76Tp
dxs58rIGwl8JxoL3lUgI6lI324MfGvuO/RflQqxn2FhKTM1B9THsXK+IOJG+XD8N9QrL0eKMAdlC
LkpdG3cKmwBp2sMw1wk0/jTqphwQ4NihUiZtfCIBOKlsqntpjgLV/5knLtSgUaroBKUCvgrYYlYX
gMOnNYurSq8HGVVlfYao3l4xG6/6ZONwAhDTdDooYLqmP1zv1MdkhNB5521PdxN6qde4WStYTZVf
TAgRfqgDWFymis8QUgzEi6AZmz3bvHcgqAGkBl8GMyXHtaGdGMBBwQ04VX2zzUu+ObQ7BYIlg3jT
cN7FI4P6NB1SrLQR3ukCNhYik/3CYPhPa8mbvZ+DMZuXDpID4PngsIAlPEW4n7AwtwAmWcXncclt
FLvodhtLFKzRAG2LCPZMcN5s51au8qFNURPcdzbcegBpW1rS6y7mgTxUyttup0RpdxRDtniURxDj
0al0PTNrnfWV1vqm2gaUR+NQ27ig4aji27mJenlmAACqO+ETy+94DTTs2Ez1XEAl7x/mpNXBtWCo
SZ7XjtDtkOqVRftp2ar6xMKmbt7qcjTqyOCqr/uxFev0WW0r+ZLWTcuzcbVMfm552Uu4wmWYoEia
IwlVFkS1qTM3TSgzzaLrPKRrLauiXCn5DFYNRKWZAQjnWo60AAmwptc4vrU/tiK0IJxUaHYUnPVx
ILQ9zCUUSZSBfHmq+lmp01rzhlx4aVBZfWzL5maIE5/kmwqHGaoTnfY6qFxQzMAvDquKUnmOzLDY
/dgInF1pLxN57rVdQZrWMwWHjJMB3m8Q8G56X1qU26NeVnXTXTJIeaArtqmM+1mM5570a3qUIq3W
bGYqqV5xSPHpFC9zjzKHeH/tfIRp2VldT069VLAfmq8h7uHhobTzWvR8rMGJIpaD1g5E0n2j0/S9
QXEXQ/ec4aYCB09iZD/qdTuGpUjcVRXEW7cTkiVxtgXJvE+o0Rx8pAmuatW+p00gUZGHY3lftSPO
xFiOn4NoSausI9t9M5WPjdPEFqZuobt3qUcUYotA6LcLH6uillZf0VnhmOqrQP7YatR6JzDF6Iwg
MbgKfn21fqyliaLT5MMSBStx01lrZ59sqHluOYQ1tJerOjlEPOLMx90jQivYm/p0aq9K4KwUVQuc
KxibK+N5GZTuKwxK26F6F7CuBm5UAm8Lfc2xnkyJnBAM0lcodqAYRwGBMOvqMrxbedTRm5T0rizw
0yAD494hpKKbIe2zQVULkjKGAIQt++SbxtZf7xZNp5cpjNExtc2I2TcB70HfdgGQ1EReJyMiN/kM
149nXclMV2yKRXesK6NHXQ/xoR4bdWroSjbgI7gc3HNzhXU5P+PKp8htlAQ/PyTQ9f02nUbSwzaZ
SPm6rvX8adXl3BzCJqRnF4XJyYKZCXMrwg4+hUvGvDVKkDwZQqLAjAO3L3rdBN1taq3GvhQJBa0W
H+xVl216Jfi2qgx2D7SlXkiA4SOa/eLiOOtLtAAK9VY3xBXewpEvYliAu/+/6ub/QeEy4sjx/pNw
+aeZKL9Ll7/93K/SZUrwHEMMUI8xrSWEQHkZd/RrpBEjQAXmIHCB+dKQIZFs/Jd2iUk8FNOR8Bwd
zDSmsET+oF3i8VTxZWpFQhKBQGD8v4o0YmTPn4KF/PJgMmRkkSPHsxQxAvDPymUSB1DLkCs6QJlo
cQQ3aeZKXhesbgVI2/X0h8vzmwL+xwRlCN3359eDm00x4BFXBOOzf1JKUcdI5KpTQJ3YdA4lbZsL
KInyLezH3bIC1lNyA8AP3pdMoLEduPGmYhaYnOzQKdAIlizkhOI/vC8ktv/yvvC8AhEjMUxTlvwU
sLygOagalDgAC/4893gfoQdZnGzsSOf4nKL6PAwgJffYopeiWm+YsQSjPv4lev/NxcF3+pf3EIUg
rQjlCJf+HPIET8Pl0lhxGIEVH4Coy7OA2fr8z6/yN984Ht+IQzyJ0gS52Mv//0OINcFFhkvViEM0
sCNr/SeBUObR12hztZ/8f7iwf/OZWAQ4DN84oxj48dP6MtSEZGlEekj7hO8XsXRZY3HC//Nn+jke
i1WMHuQSAgc/fXn0x58/E5VtqD2TyYFVCh+jBa3Vd/YRIvDHP7/Q31y8FD4Dpv3h8yCj/NMLsWDD
Fb0sX1kDXVNB8wO5QsQLIIVETYuxFv+0Hv72xfDcJiggUHEY+enFFhsPQzLFyWHALMi8EyHSKA6+
m9qQNF0afvznl6OX7+KP8ebLVaQhoqKYvMqxT/30XdWhiDeTlMkBZ3WbGQf5zCeSPHZhxU84Q9ti
BOm5r2CRHrehGfY4muRXYIbQrnuA8OBWzSHqlSuilqMLJAxRaB6JrmAMoAC0JjUWouoR2rRND+NO
wZTM4G1ULhu89vk4b8C7WcNdRhr+YJQyD//8GcO/uc+hKHHMDARt+tf16NG4e7bWyaHsK3pqWCBO
q2M4Zx17CdYe1aCcTr0pfyRRNcJCbOmzB7r+Hy71363XFDt3jGcQEobwy5/Xq2nWuGeySw9dZ8GF
xYjFYT5xFhKQkf/8gf/6SngU2wW0EZFguNY/vVI1wocFRw17RdYqX6wAEDioz1OFGMY/v1KIv+0v
CwhINQl/8dogGUQ/bS1ahVGQ0AnaJCzlXeuC+miw498D7lgeeYCFQPX8DAxD7RqUvW0xC4LOkyNS
Dftp8Ue4VN1hxdOWgbNbxp8s6I0vDCjTEcz03OUR6vOndJrja8Brw1WLB3gdegN5FpqabZZ9h9F2
yIpAhScqsScCs+E4VjEHdozkSqAnXRij6S5iJkVkwJIuhOw1MHnwM4WApUK4ZlXD7noWLshgVhPf
lW6hQIlEfSeJar6gF1enGPGsHenS7bimLEATq5NTq+fkrY62+M5TfPBtggQdSOR2WGo4QEQqb8Jm
LVIgDrtOjgo8cm1yhL0GZNzs+BxTM8Iy68cvoiQiKyuN4rhaNaChwU+7pHfrvk971MFkbp4CMuo7
QZRA2gChn6I1C/IOi4/027g4eYNop4RYvtUHp7T44P4CFUgSvbdB86nvaIqiNxj4VTObuyg10W2i
qgIQ6jGCBHrsXQg5xLiSPsIUGaYsqri4InE03W0OEnEJRfIwadMe8HHGXDhgHLLTYEU3iLZnN9QL
sCZEDK5ToLeICbegzRFlkzaBNqXrQ6e9+46SCdcECNt1VQHVGNDrIpspJS5ZRC0yKvH0KURM9hWT
pBrwd2ycQI0baBko29b5gpnPCKOq+GQtgmReI0ZuOIuvteNqN2giJwQwMH4g1xuOfoDO4IuzposH
W7RO1EeI9WbfC3zfdHK4fC6Y2Be4HR5aRorAG3FhvYtHxt6rka5XSUrjd0SnCfgi0lZ3rtSEZcK1
eB1hyYQwnpwW7JzxapDBUT599RObu9cowhwAR0jzoVmDz5BIhhWfImT71AEaRbq58uOuQolzVpPJ
kT9NfmwlYP6MWAyfKAh66OYg6NhsWQPf4pq2Sp83PvOhqDu/4hYqQSMinXKgGwqcDPuB+orZQS6F
JIV+LY2NPpkUrVRUtvboJFlu+BaA/GviMj0M4ONNTlqlCtHL29Yu5RGUK3oaUGd4v5VH5gm0I2Y6
5App3jQLgnq7pt7Aiwj1GQHHS+fTq6eo9+Cb6nW/IGX6TEm67JCFmfcT3tvRB0O5TzU8SIxlU/h+
F4hGfMH66JBISLOqs3yfDEgNOEx0u4pW/R0ROr2rralRn2r9OZUp6GdXRvoUhJiKwIOGwvx18NnD
DTx7gOB/oTsoES2ih8DjekQNlxXsf29gocWsRMgdjzclpmxumz70RxEZ+a2NNibRBHoPGZEgX4qv
+EkmETk2ddDt/OqqQ7DgFEYpaj4cEhcPNJ3WY+oDdTCTRdSAluFeEKj2iqb7xaFAXLYwvpLUN7vl
YpkZ28SZG88lqwXSH0LPuYIC9X2aSgHvQb4gMQm61ITlXQAL7sqYOf0CojZ6oRubd0gfRSwz0thL
/g2GGWHDsVIz2lgGIJeJoDzXbegKPqI4BhtbXZWjexPCAIIeCMBkdtHwrLVwY7b+Zu4wRiAfY78V
Q1/H8PsMjOskAEUZ2wbJIYXCO2Lb7RTpaueaZHuiOpluoHLWX5caOy5BnjDHMV8ftG6X+8kNHt1w
IN9GAHLQlLf0hesYk0jMGhT9miArnTZvFuN6DsOkloviAoUQBF+nHpHhhA5eKX7yNoK03TZFuWHa
SWdhuw4R9997389gr0aglbjXgvANsZroJu6mGy+hJ4ixKfPFkzWn8RpeQ3SKy4yLqtubLgGp1A1+
P8TpiEkWMxoKjE3IQOo5aMBjX+9NnExZNwPuavrgx8KnTPmEPaNI2g5WIysEXvrVc4REw5CznfdD
eBP388NYm+uoAWKchAGgUuzgByn7L+GArC6GTiyRgaldlgPIghnqIGyLqt7i3UI9REjrYRN4Kx97
ItUukSUCryK+iQeEmNKLWwKTbYE6bvVnmUqRJ/DAcr5u94gEiH3jMbkh48gqvvUJYP6wK9c9Alsw
aQRBkiaPe2g02bD24wvqsuWB9nV07MAOHkztIa9gs7kFbQyLXgfpU4XP+25S70zRLp3B1eCKL9jO
NYL2YWeHpEBgXpIdW03rdnzAFQHasiX3Hes5Zm1g8/rkKjN9hdclCSZbpMaeStDdYs971efztP1Y
MTIiK+tLTiyxXxCIGU7467ZsFsu0b2IT5yFLdTGt3SP2/oJg87nFTagPW4OQO8ZAte8QPPUZAx5A
HdttQ5rhkoDvympf14hfY246bmNvrswmlztMQnh1tEawKA1eIsAUeYRD/p4jMLafkOtqEUwJkQSX
3GPltlOXb0msnygnT0k96eMwNkGWIpx9nCckR5Z1io9KW3uy0OCxy9se4zQwSffgNEUkaOj4AVtK
sJMGIr6H83+9zore27Gri55U/fsg4mmnY7aTGGtw1RvsFgvwoB84kEDAgt89bpy4lzIkGG1TL8x/
N90GBXAgvSoaM23ZBlcMNSNb90EgBujogzr5evoxUDqcFy/DJzwEVu+RsbqvjWvP68Zg2acR+MAw
DNyra9vyB9tas6vw3dxpAKanhGm5D/rUPG7QtvaTkt9Mqu1t2AflvqsRseaiqVtsj7Y9ApdYDsCF
kJGDYYAMKnkAdCLyKarofhNu2W+SxWCW47I/NwwrQSyU7MPIzhky6Nt+WOr2CoYkWPdZ2drnCMEA
V2KY9UMX2l3Jnrbzvp9xRVLedAfZp+EpBlWcjRW/amP7tppluFmG5XbphukbU6O91mM0FmXYLYiX
0FsbDdMulXg8VTRxhvy5difF1kM7BK+YCoQBIxaq+w4TAvrzADJgV40LBvlYrl6WaZlvMUIF0C0O
weMylud+VeYlHivIypgHUujUmW+69xtObhQF4ECHGshH6YuRYm9uB17egoopH0LX9zkiFzwTisKu
iwjsVggZ7h5876dx7edsCOx1RV0HzMvvhgr7NqJP466zSwFlWkAuH7YDYqPIyCNTMgFAv6EbaGda
1/UDCnsG36qRxbphek/WRwKu4tK/Tk1Q78ek37mWfPS8PlofzicEaxBCQIQAMagEyFfocApHS3yE
I4uRFUEPMAYzSQaW7FcOgTIbx0Cc0wEjk2hUIzzVPbslUAWIL7AdnkGMLMcDSvl2J0qMfuBVA2cC
QZtDhNfPjGIfs2byLVF8hu+Lu9mvHGHn7Yjg4Ms6T/CCHAK9gX0VDXX3ldsKXNr3dAYLF1XBBzy+
Vxq1N33Nn0qHE6pW4R3iRd/L9rvxwh2QyrYZqcvnmcNTV3pEYCq5rll4E9DN5mAQpuvOBNcGKwjh
+rQFOxSB/V6SZl9iPglOKSTlR3eAqa4+bdE3SHHdXlAd5qFvVN7pEQE8tsKIV1P9bIcanMXUv5hN
vHLd4F/9pR3l52Vg1xVU25iy+QogEpINnUEeRVUvFU2P4AyevWjAFekTUiddzqb+NuIt3jvFSBk+
OgQGoGln8wULpIFtiphBv6g0xcQlr/eed48N7qoTOO2vkB1OHFxPIDTLkMlHPsc5qNyVPPKQurs+
LdndOibT97nrUohm7ITMnzqnNeN7Jz3cXy+/wu9FY452/3nWGClwafJxywaMf1RbOO7VFOelVGxv
UtKd17ZDwFn66lJKcY0wFzJ5VSdsMS19U+Cpkv/N3nlsSY4cbfaJwOPQ8G0gECp1pM4NTmVlJbRy
h376udFsDpvdHHL+/b9jH3ZXZUZAmJvd75rayLq+sRxQbF3P1CptLDncT+gxEo4IesoKTvUGNQy/
cG5hE5qtAZuR49SYvvi+OWk2m8nwHwMvuXPsKQs9S30Abu10T51fe1SfVUFG14155rcJBb0tz+lq
39h5/Nov9W1FanFTz3zvidEKEhelOqbp2vLSr59F78yhYtaHAKx9y5m6bBljtLB/n77hvHql6MNV
8c5eWs2XpoqX1rKH+6Ucq5eZZuhmcd3yoIizHkC1wB5j5jxtxzA5G4d+nzopAjYaIie/vqD3PsPJ
rpqobX31UcNR7x3P4zcVuAuqfLxzzW7ZpJWNmIAh87e/pPYdkQqqO4YYu4VI284A094uhbipObPs
cs4/p6mOKY6wnbmWumdU5m3cNuje0tZw93UaD3taLI9QjA0uL3xAY3KLc6u/051B9ptnRwSO4t00
0sLIls+cmzNsILerha9MZXOxEx6H46BWr3ZBVmxghevOypS4kA3EtydvfrKMmqNLjVZuUgSnwGOa
nzO/1MlXfrn1Zr5Syxzag5Uaw573rbiFPARGwat1qrpDvax55NVEzMXSlVFC8uimgOp80WbjvQSz
+yueTQvdTD3u09IWr7i5emb7ufHYwiN+Tlzb970KvJslI8KT27axb/t03M/VnIYTOcJbd9BV5NDG
2WI+gLfqMgbZE9V8Td2n/Wdxsb0BTdo7YTKvpCJzg7C0NTKOIW2Ho65KsUG18b50lIoJHa+fcZLW
UdaZS5gqSqH+ktOUpF7pVefUSrlAw9LVLsEDzzu1ql/eh5WsB+HXqOT23QltDsfYye1oykkYqiqZ
7zNiL1SLRXvy/XTcIo16SGlEhWPFN74uUh6gYs3dTC+lgPsb9o2lsxtnVuoIGhhBq8w7yY3OWYqc
OladEXuFoq4k6XIjp4ECty7T0C3MieBWnB7bdVQEgC1vX5W9e8Xfc2EkinS/utZ4QA8YnBhexvRc
GkIiGdU8B7DHSVs23BA2Cm/uv2ZpT29mkRCRWcubbk7j1zJbvziOq7OcupLQtjLIshmD3pmFGq8M
oZ8ty33lr9UnWJZj6g1OpFPKYQ1PEKqYlpuFLEbzRan01hIGvaFaaTuqGJkeZGVA1lYZU8Gg5vJp
mnbnpk2c7Dj0Oa9DQtCGS7B9vZAfkFRNvwngIOAoASjCJffqB3oV9XNrTDJUMm1/5EVqn7MxE/dW
19lRunA0JKObqfvCkp9dWckz/TgvbA3kRZXTQibFK6kymG8aTIN/XehaXZNoLyJPzsVxnAkftl3s
RZ3RVHuD0H+ILaPe2L6ZnaAGYXBc0k+bABYuzOv1Y9KOOCRrsrylDZBUmeeKDof3SQQkpziQS+jY
ZhKRO2nvSjuGVxqX7JpcRR4G0s6PXH4P0vGg5FSddIeZ+eo1OBjew6bJoMdH5scGYfr1CqYPoNAB
9XhYcuF8LUnH/VIubXYwCMLtx8m3g9D2Vv8NDaQoImfyZzdSQ5p942NRPuzqkrfXadIvT2uF6iws
haHiKDDm3oH4UOXb5LlDRDKa497ar0/CSgjVjSWvyKVwtoxOHnNv4MEpFdPnuEt3WErmbXBBzkXt
6bDQrfscF/VV0Y+3AQP+U+mTvmoKXiDcsOV6U6sKX5JPAGDj+KsGSSO6syGm0rzwF6nnqqybt+Ly
ADWb6rap+2KX161/7abS3CGJSnnWBX0N8d3aJybzVrQ6iNm2TtPFB0il8XnqlvWxiMfuCYLVuRGV
FNFkOGIjamPZLEZOq12XbXmApplBBf1sALaOVw+c2eTBWAlewggJQWlXiUMy8Scjyoh4OzAsRh6W
Pb7Ozk9oqC9dEW+LgjcC2poBRsTrdEncZmp/oNuw3Mt3Ujz5PIRuhyoYfqnaNapNzIlyP/BRB9e8
xNNil1nqHLtEDczi7AWy2ssxnUOXJuamlSK5mdzh3kkI5NHOGUMdjzABo3FL1x2nZTwxQI95+jJM
2GEAILdUtB3sPVqwLG8Z2TshgWjkb3PhtptRdsWNC08Oi6pf/C7L021agKDqqvV+eJynDnIkGKYg
PKNJEj721344c66MeQhUoEMIFxm0t/xUffo2LbwCLXeYI8MsxJ7+x9eqEZDV87humnV6GZb00E09
mcF6IeUexOJeW7WObBmITT0YBRY6Uu51X5dQuUV3soPsTOhziAiXn2IHN2TI1WJuPVrDEa2d4cbX
ufU5NxCb2yqvKpNCHHgWFgAiOQZeuoIAHfa+D87IE0wEX0S35B4/YftKD6R9qAPdn5Mp6N8CGeR3
fPIcjunf7cxR+XcUdFOItjHYVdyCWzFav/o0UQe5mvOduyZrvMHsFX/SiKXMd6i7rmo7AYZ3ePAJ
eBjf93d4sC4ZhKRDk1o0su+/C0eYc4TZbxVbb5qZPVZuTdhK26185oU6QFODMlFD41M6MD7yjkUT
q/XYy6XFU1gJZqtBj84KhvWmd4v8ufDGODLToLvWiTdtY3EZvcSZ8bG0bTgT5I3KtOFvGCZ9dqfW
2SNYFXf0R3wONVrSx9C09lyfsCnMblVJ0ledVd61Bc/r1BIbRj5YV1W9JXw33sVlue11rnGS5BFH
IbBC1X4Pq3qu+1k+1/NU8/5N8HsSz9DV1jfXt6qeX1cNCOPA6+xwwGwNXeC0bPskbJYsOyUNzSEm
O8ekzIwXPRnZVmY0Mem/I6dK1+zUQjZWVeqgSuX41UHfHQIhOdWOjkEHJlX2kVIWgDZTlbfuRM/r
cdPogJSI20wktFXQ5xsHUyLqB4Pw54bxinHbaHtpdsKoaOjQ2kgfbd92r6j+mqOVe02EMKR99Mal
ajZ+75l601aacTWdDy/erIPV32sbNR8PMdt7EknbHVSRcJpUHFuarR076mSwWwQnr1jmXREAuXUJ
/U0x+d4bv9e6I02L7LUbXCDIdSTQydGlJP2aoAQy187+WqyO6heYXm6Jb2P6pcXYPgfL5YFJiJle
cmHH9rfjFYRkJ0Rr+5xhAu85GievZDz9t35J/WtGU80NBkP/zATUP3qWbT8LF4np1nONNKe8dias
AKWW7zDRzUVSVNVHHAe94PoWGX01j+7d4FbcX/mIGmZrADr9IllqP+NJEC+xyNvvwq/xofRSV3c4
RRE3KJSeYPDSKb46wxXHeEYMIBiRPGZEh5JtkRqad0/jfSy+49+hxig/S3+NL9h2cjfMjUPS0MYX
oIek+pG7cj3BvF38AZOkH1EanJxIz0P/STxVjxJXVYui0jF/aIKih0n1Y8XdlHr3hYhpSwSdTu6N
1aHJmxo7KwVaF1r2301tNS9Mk+LXCmL73eD+jwzNJ5/zcRZIknz3sNTZ+hovTfpWI0pMNoBu/bul
DO8H7WDnowT4DolqwRJcrA+OppaHu/Kjmkvk1BqOw2ulyaMKhce3tQZTCLU1hDWJto3GMlGFS1fb
LwbxyyO88HKjpglYjERmKHzdEBIPspNHv9ljoNG3u7ZR8Y+Vbgs3QFN270Hdx6eVopvqei3VvqAS
hIGvNPms0X3iBVb/GuuhuccuRPzAohzauK7Cg5VRDZmF8ZHR90ElAk9BE0dAx6IH3o9Jkd8CdBAb
4dHfRTYx2XvmZj3HPXJfkZuVVCe1VbWPAO9KboqlxNy0uHQjHcjcG6ufyqMzLcHxYg4+ZWRPv3Kq
NSI12FWJvpk+2KkVZOWTlpMQWzSezQ0PjKDdOhnfnEUms9lzXp6tcLQ6jtM4SHOiG1lJKp4UvfXT
zNX0QOd6uhci7h5dFAG/3G4ob0D4CuyrsfctHTe4ifsWA4bjG0ZomaP97SJV+UVoHArQGJvhvYZB
ecuV0v6mtH3lbYPsEgJfJseJCSkTj+BSlduUVOKTdjvo+qBxQZudWIuzoXrnJfGr6qtO1IspaY/W
mqpkXHDdYS9LTNQtblfcYyFZfkCHp36oaKIO1FTECH168OtB9/T3XDnqasd5gA95aEeKDMNrV3HK
086ptmlvkgpElpfdLnPvojxi/MozIqmDnU129QohivK3BY2L3bR2XDoVOG0ZWgEvHIvslQSxM8TN
2Dk4brkkrFsx+HTu/L5HFuv5yY8BQW2xTZR+QyTe5tvK79LjWKnmnPJFBTsn0M6zZlK4RKLq/C/K
I2fcyKxafuYYC+iylK2fH1ofIDNkdAxUytWc6z1GxkuLkCy0F/qy9j5QIXlEJ6j9r5LYnp69/vJm
k960T6Af9cZAZHdK/OVTqYLoELnFecMZm/uEOonfgKmCaXnogXjt0tCeGej470m5ll8qmWJ6l70b
pt4CM2Ka125PL5N3gaO8PS9XJ936tLIBQwFsUS/zfzyZ/TgOAK+OWUdtYqNIGkwf1JTMAD00beY/
Y+2UR9/JXCssk16YWx8HAxGtuPtJln3hreuYlADMcJarojCg36fee1s7xg9MMzjFAeNXxUGVhf2V
l724WpRTc9JdF3O/jFW9t4vRC8sc1TROhYapXlAfp2RgYuYzVbsnnTUnDCMH3iY61j/XvDUp8yxD
veLvu0CFVBRN2n7boymvXMORpxzs6n5abQPJs8OxDeGVulmWwdgytOWwvxQ7x8P7S4zG3HPIaVKC
GLr97oIR0lOWObrlwL0rGQDvraRLntKqsjNiRcZ8yCszHXcM8NNdrZ0fbiOWs4GT96fh0ePB43qN
nLH5Glw7f7b9tBSHdWokXWCne8PdSi48aczbsm2Mc2JY/43I+HfoggMOxYvbgqp1LhzFH6iotBB+
26ZdcDncM0Xl6HxPNCS9K/s2471NuXo3mkb+LMaRV+l/Jiecv4I+LDskVSxA/SwInD+BPqtl4CmW
c7BfvKS/k16rDqMiKswr8aJrnwWS1pRXayPy8WtaeaUoory7dixMMHz9s2gRxAQBSZ6yFcROaiZN
NVKQ3UQpz+DZMu/rZLLpz1Sej1e3cteD8pzmNDk5bgdNsh6b5mZyaRLaIFslIaoCDSi2QEj2EiIW
3Za1r+bCgGA2g613MdcPanCoUNyneeCA4E6Led9l3s+8JhZk+GN/6Awe+HmDZH/DgQxmakbq+58/
OuuvPCGLHYQkFm5btAn9PyEnFZcSH59DxQ5MydlB3DvOvDThkC/H2oRdmgCmFxtXKsOiYbnK9LDs
ZBlRBVxgg+nCmicSsUI61sFmqLwol9gkBIqWsJmNq1kMnHnLggLYzoma5IX/XwidC1H6J+yKHDqT
Lee3XfFWcEHo/nDpZbxL2lEquReqzTnmyHEtw2Cd06vV6M/mPHrbkZdzuCw6PbEraPjF6Gs4KnHB
9ui8uWZdcItNqNRqAI7//AH/ld/jh3NItgO1s8z+z7RgQjPPM4lOIv6iY8VMMiGPRIryv/w1l70e
f/kQpAP6yC3Ao9380/fYMjl2dNzKPXNQgq6j5RsHkkHDdp5L79PiEM8zsmjD2ozrLYpo75xRhM5b
OuQs3egteYe8qYCf4WZp3bq6Qw0Kw1/EKyKITDy1faFf/vNHY/75s+F5LUzXFTCUTkAT6E/MaEfW
kaYE196oLR4Kq1W7oS/oEqIXRsPFMeRFFneNyBpUqxepa2WJMB3L9LQ4C2ZnYP4vN5czG37ABn8X
Odz/ndj7X81Er7Kf/T92n132szAW5SL9z6aJP+5/+yev/c//8nfbhPe3ACCLEw72CMHVz9sCEuOy
hYbddCZ8Ka6Hf3go/mmb8CVXLncLBKX8TUSh/76Ehv003ECmBNYAU/UEF/c/fBr/8m2ye+f3f/4X
hPrPryqwb/kbF85PQc1vXRDHPzwvhtSj61Tly96bVPeMytJ/69Aj3QTWbws3MOK894b4hIlVv1js
Un9Mg15CD03eEHGybSJ/RPZEw0O+KWYhJxJOydakrP5i/ju8/u/F+Ntapf+yD+nvl9SFgPy/xO9f
ViLdshK7ZL3iXy/iy3/3e3rA/RtNcqRXjuAR7LkX9cjfL0VWj1/eebC6tgBYFzbXwe/XonXZHOc6
/9Z84v7NlALSl5O7B+Zu+f+Ta5GC9F+e2xC0EujN5tXgBZ4r/d94/z9cjEXR+42t1+QYJEl52zqq
GY+5HvVtZ9f1dgA027bmNG2o7YatSVVB2RlUEUb1JHL64Znkl7Ej7tqBWBJE4xzK5h/WiIgdmJkO
UydL3vt4iNm/0CQuR1KRXyE5uvVjj5FwJ9f71jNRVcVBebMkRHlUlz6Tb6UJRvzggHKlYvWQpl+2
uE9KEUgdhqm684YkYBnQMsRP7QSvydqbBY2h9ldCvmnNH0wOPZVMSf122dcrA7ZQZ/E475EFp3S0
YofDP7lT1paMZHzd1awvVWvwjjT0pGGJdtSo58E39nXWczC0PeDpBTi19+ttJmBF8LJcG8SYDkTb
yOoO9rmd+2uc14+x8gOcGbSDiGyejBIP/FrH7BkwwTBsY1iZx+VLaKbVlV6d8SpWzbWfYebKMKfs
Rp3sLpgzqhhOXRWa9U03ecnPFDf0iWADfV9S1aw+8tzbZmEK1iFI3HmZkO+xGrurvEzx4s1Bs9zi
/6tuU2eJr7NycLfz0mH4qK7ZLOVt3WIw9p2Yyx+z4/o3eaBNaJZgT/lck+alQQsJF0KbPiZOJbel
Igi/GTI/Cxc2VU2FMz6MCunGZNlqO7VD+UgumumNXbwORXoiVwnooHPGiWzK2bhO9dmP8cNAF4+u
mh3lffxdIcqBb6zkfTK2HWye37z7GbbHkY0AurHo0aO0vfEYIkVW6f3W4FklPExp3pVDZW8bpl8t
NM9mqXDQTXRk8Kgx441pGMnpiONs68b1UWGNAlHBYqOL/j6nl1lk7uc0PfcaRs1IY7DMiZVVsJn0
QTszeYrp/N41WdUAr1mo9/G4gzv0bJ6ysLr3rX2dL8h2Mru4hSPbp7FrIqlGowFgT5sqhyQBOF1v
4xfHCNIbtvWcbKNwUBpMlfhCU/LdOxdggrSpSbd7DsiwL/lTUebJaRhkB2iIecbhuGes+cFYhgdW
CozMXPX8PGSre7TImjckUKOlHXII4i45oONPH/ETnlN7/IzdhcYsB9jdPLNkop+4veSU7mJz/ChZ
VEUkj7bxkhj5PmAVSQhNyB8q1+WJZURnu7hgBabtDFvWgi2PKIHISeOgaPe9kSd3s3cTT8tLFxgK
tsur7ydFo4UD9Q3ZnjDQE59DAKkMhlAut2WOR7YfZmefT+raWMUZ6ylUPpzXxRwomIk0cfNS1I8C
VwPPEWkfXNJ74VItIEpmFGR0mbn81e0yimvkfCMTkeWm6ZbjrMXzMhB1aiTGv8qyzonKjx1HXMVR
6pkJeBYGBATwGXA17uq01mSiJ3PfxVTqrvnDwbt9JUqNis6/rlLa4eVpddYjscEDUn0eaKDS76MS
/PugQpFDD/RRevUuKYfucpryWK3DwYTmkYhVQItulS63OikUvQtkAaBuuawc2jHAgMXp2tmrQrKW
ajlUcAfjbe3nQUjSwqXZ70u9bi05u/JgTjLOT/WKhOTVkr7iZnKLFkFdjabu0CSw3ddWKZKZ7neG
n3Tog3FAcV6DnqgO6msjEhq3myBNl2Qrl7lLomp16U/NhDlEqBzCsTzS8mYPymrf2cZo3QTJ7D4w
tmb2Jm0dqdwxzxoGpQjtNa7EvvPYgRYZZP8n+rYQhA0Azac9ehgoA1l63Ub5a2pEQ1UOWTjmKzlQ
fxzF21qWGbbltDZ5Tyy0WkOS3Z15rZhAkavv+FzqDpcxqt01z0HzNe2V3qoP2g3ELvf753689tgz
Bs4gbqiv2hs6hmJj9UYcghPQIldZTPsUtZEZL/S9ZMIgoYHSth1/AgTPP9pCTjsGWD/NmmYkhRUj
WZSzMX7UW0LvVuhp9Zn5n2TT5Ql5ERCLv5Ac6OV0bV/mgbkv9jgrHwiFnPPGZz9QGdyb8RTD8fpM
uStoiwERzVXvAUuXoGlhltlM5o0zE58i9DLTvja4IiOxtj9LjQGE7yjZ5Etrb1Q63XORPa9mm327
zpQe2agwAj8061UOYkc0oOlfaD0s2xz+5BupMWFacBG2dmnVCyaVMkMv9b/V3/9P9ec7BDoBRanN
PP4HQxJWSf6/C8HrH19so/9jGfhv/4C/V4Ts/SXNQ7jG9C5tj99So78fTqy/ubZ5CcDRo8bASKPh
H4cT/2+EgKDqbcfEXRlc/Hn/OJxYlJFYTTGi26RAWVv7PykIiRH+S0EIckYOnTJV/qmH5ZR9UyD4
SA94dqrdwA/vbfJ2SmQYtFXH6ilZr1e+UQf7wYZJF73rnxorSIfN6PX5LfoMVk3WpMCZBUIgv7hG
PNxqGSwvxKylE9Ysn2mRjlcsoMumTp4Rr+gHvxCwXT42dRZE+GuTdZs2SQzsjqPJTgNbxIw0c+j8
z5EdMe1xxFlzg/vWPpWzOf0Y46Vmc1fh8rBy8nbfVBAHm9XNZBKWo/bEYVo87wOeAWrFbuS87BfR
k/yzSkQNbPhBE4ZaInWYeLVm3p3ywMseyD64SZivqntyeaI8ojadmUgj1AxnkiHv1lJU9/NsLkY4
k+ej0ZzzgNtZS5dedEapeO/ypWDTm23w+iFh459n9g7RRcttvFSuMZ9kXjknE7/e2cX+HHX4bh4t
Nx9eeYm492yxqc6I67290Tsk0csWjhScGvD4kmwfCYptl4Y+sU38Ymt5JF13I0svhk1iDenPyzwB
JWypUxmVlkebuyqm9ao1PPt7ogbmPZusv7IJvgARUYt22iqcOzksuRmlOo8Vk0CsW75TjpR8Q9Xf
p5AJtzy3MfjJuV1d1DTLuC+I7tMsScbp2Tc944VdR2m58SZfPAeDCWMnvW4pIiIY4p6tT9Znbk7d
Hv6ywx7RFwmoVqLv0Rsyum/auvJRE8byioVyPfs0UoVf0Fb1wUfrjouh6gAVCyxVH0jiDbV1aYz/
Sqp4fnKJLkxAST2ZxaAHxPLjIbjBgQSjwgbZyySb1tW+6HIt71w5lOj1lrwGupAjdc5ilE2Gqcef
M5ZbQa5HLMU07F2FiPpXnTPd3aYlLGzYwqasETq40gwNWeH5613VfqxOmb4Ji7m9xz6h+q5CwEXC
qK0WNhxMZTUd3NrHGMcHyxgwc6qMz29E8RPa/EXzNnOX9OxyFoHq1l7yVmk7/gbm8JeTKq34VxEz
6SNANZg/23IU1SZVnjnubYLWXFKz2zc7X9lpcz8y970eZIq8g/F9cEynSf8cPNIFhmrZPCayin/W
dPOv2cvYFNFIrfnhNOua3wPieSiVEGcdc+THzx2Oqa+Fkdf7nBQxoUMZsxW2zhgv4WVzd7mgng0Z
nkzHNuWtiMyKSmiTGYi0LqsYSoqapuhNvEjJsFukWFiHiSL2F5CwZ7H1TlLX+YhaOCP1/gNdWn0c
OUyOm5JB56MBDvgplatf8zwVt868rjvowL4hajV7wORKjg8GLcfXSbmQl+7UXK2r2e1YvCAgVjCg
4E0f4zHiFIM5y2hSJ7LamjV4GMJADlh82r4yky+uarNw08jLPY13jmPhkc04jIpMNvaBaNYVKwbE
xBEmdSkjCdJ4kaebkSUS5XzZA8FALcT309+URbmcPbmmwaWcbeMIzH/ed2C5exNVOau9iqneWHyN
BDWK9as3ADkiq2cALKreYA1PmtxI7TLMRdnln6eqzR7H0aCkKUfPPIrJWw/0WNU5C6bxTieIjzjk
1sY2aYb6rWlSPxrZCEVWK46fqLd/S+gmK+toJnYFubLNItbbUqgC/OcfdTY1d3mp3Eh3CcQhnmOC
EWr9GhYbBzgCnsbcF0UDugUYwXc/FG1qb5wpaS84VvFOy8qaTizARMvlsvdswzO8f+bbmQneLTg9
IIiZk5d9t5wMd4Y6mALNstwmIJ4EuEJFJLQ9YXAq8+azdCEremfgIsRpItkWOHX5h9k47ZvbMR/f
dJ3Cm2kNTu8yw1ot2vtFzqKR3kdxtbda0ULOm3lxtoKm6vlKbB46iXAAIo1aWMxKFwFOyce/on/r
L+fQFmvTwSon26EZv2j7ru1adZOsGedHaFXyrX5iyVvV+eXnnCbpd2qoZttqkT0lltIlAzOb141f
Yj/NO0IlzAkbP4oXk7MVnpLs4NQCxZjRdPPJGWEuNzYqlBOqPm8F8S0rHZZN39wKCHp8T4lmdVUQ
z/dT2yFCNTCb7scKBNekg8K5aGAXy1yZ7rzrbDu/tpVpsK6h6e2DaO10P853apjXZJM2+rJoikjk
9ZK3LeU42mkgTYcYWcd2vU+/K2rir/YV6vZpIFHJCrVNw0/40BJYf2X/xwTZT8URJkvPVlpdUEAT
8RbZNqFfRMixcJtXKFT2FDi9PrA9d9/rEqiO1ako25SkBq6oHwqAEJg/WZ5SG8MMt4vqim3Gyiw0
Weta8xxyjb0yz6wpfWB6yCImMa5fJW8DXtRs1Szrkt2OazNzGCRD5dTAXDXjg2+Hl88eEss+0d3/
4avJ264YpZg52gnGB62fbXDaQ1C4PrduyermHmTuFyejeAybcpT3g2nauwLrFN0ZHwmQGfdV5C3Z
cIglRM7GpntCZyPL52sOHv01ZnJBxCEubkqXB3lEgquD3ZnZqBU6gWkQ7PPMmDUlbJna63yRTBSy
rjiumW7OVu6Up5lL7ToAULrC9upcDelA+jdrB/2GHArXi1sT9F1i9tB5tdPdOVUZnOtK+Ie872sz
dNqYCeBsWF+o9Zh7sTvzgeUyNIDKNXOiqqAXJdy+fRaMkfbTwNffyC59A4P2L32aYiVOewmaAs/7
t3UhvZ9m1rsiIjdGMk317UevyF+vPSFv3Dr6Jwao9p6U6gzImdNGmIo8udWu9oFDWGA4uQL41yhb
cFtIZB+TlE1fiwTx/Iymj1Opy57bX3HapXdVbNA0GQAFWMXNXUjAqic53TfD8I4Xzaep3QWPhmMz
xyT4m7z7JHQ70mbj/GGwJ+ijGBwEVHmfz2y7y719GrT+HZ1S+yTnqfjm51X32D4XUL0hQ1jfLpry
LKMNgEU46J/kMlX0mPTk5ls7YbHnhvWby0OQqGDnA7G8rFD+O7+rqx8X3wqKU11MpDp0PPWElglt
hlZnJ3u+qunaTJKep0MWq4dMkT+hfIGaol1V8qSymrkvo3ZgUc3Jz42h2Q89gOURupw1RYFkLQls
a2re6rZ1Xi1/GhN6E6JYWPhVjXThVICLCUw0uMoSf2VJK7Bhz1I7ieUyWAULawer81inuEzqfeoz
1toqTsNNmK1lfJPROaYF23scIc1armFjZf2PJPV5qU1uYJ6L0efz18HgTDDy+XCw5qp8cZy0O7cd
S8DZOGTbZxQHEjBoTELDEj5zVze4M9k39wtHblBuuAqwtfHerXkAskwZAUCg3MeFg38aZZBoxFKU
hr1nwW7LYluDI8x9AFUW76bRdQ5+acFbotVvA15vdUAzj1fFeGNlGniYbyEhD8rqp71n9gFYt9V2
21VOAZypLJ3vvDIkGSZpmM8E+BeCtob4CoKSeCz7l3iTF+RvB4rVnH1ZHcKlFtAiJ5ule5pwKKO+
LVYjnfsVZHORrZntqDHxgTlBFq1+ox6GoNZb5SseUbUOPJZNZ1w4DgmHiL3SAc+pS9fJ83T8A3re
OoMbN2lE1SvJsFcsYY/m1iNLHiel8U2zcqVGGxQCSX5xulcdGZG4niPl29wmDu/lLVf2YEZgdM0P
W3atdZ+PSRmB/84b/mm+b0RJH61um4mN5/g9Yb6UQrRfdSkZXAx9dhEkd4VAurFZPO2bnIBgCjfK
Jm0V+vyRyXOeOfxMprJZGTn5gd52Mi6/G0yyZ2WXS0GpQ2sYwoXVUTmL1nxCB5FSs3HobdVHXmy3
SRgLKsAN3jCSmXXfI8UTXIttVrDpBjbyR1oa6qqYVzjF2VzXg9Gb8ntx6O7siTL5MxqFzHgajZE/
JSAFd0xYJ8qRjDOntWfsG59ox6ifSykpmleaoGfe3CTkbCvDkxU3NTkswYCWxQz2XhhIvsaOTBg8
/Bwlyuoiz0qLeVOTeT46eZpvDPpCkWxYKzIserjhh3ZObEwXb9QBXSRZ7LOjNW+jRetL8CxCAzHh
fnSWuc9u8ZnE/rlxBkiMyiayiIUVqSh93uzBFxjczFayRMfFXHElyG1HVHBxxHLZT+pUmADuyYgx
oya/I5MPS1X95yJwimyMzIwv+rziI9GN/5CspmYC4FT5aWqMcr8ayK8XdGRPM4tLFliwd1OU6QPS
Ce5La0YrGXvuzNqncTo4bZlceV5b8Ll72YncNHug8eT+H/bObLltLM3Wr9IP0MgANoa9cdmcSVES
KcmyrRuEbFmY52EDePrzQVnV5cysyuy6OCfiRPSlw5miKRJ7WP9a33L3ZWqKz3UzS9aouPSWE3pu
7yKcTBSjOg5NGF2YcJpNY/ObyxJziDmWIl9C3LzVMHj4Etlcjhv8SoTbKHfchPacHUsik7QE59CN
kJ3VjiOcd/G80Xl05tI+Sq81LmVLzEZ7JTjIECTMEyWmoV6x8oqjFyq1lcTsn3j0gq8RMH2WtqAH
L+OHmE7aniQiPEQGRcVURSc7wB44OIICtVop0o22Z2JsN+weHHpk38UUZqhVUCTJfZNRn71xzdzY
RGYvj0EeTi2Og6R7nEQWf+ozIpxAJt3vPLsWEPHG/1EDCtk1PmVEKyiPEf4o7VifRVdyqrfAvrq1
l9ziJiAEbg5oGXnHehX3+IJXvcqTY1b00aYv8nwfqDqHt2qMR1F51H1lznhjZLzZlJgu8Aua2Tiy
LqhvN6NYtmGroy6N+M0OqwI/0+yyRxrd1FMX4ZanBqYSuMkiTWMvjLt1ZIvxFtqDtbSv6d5dOzIq
nqzcSnYecPdL6Yh3yWWQXblOW8C5vdGdJ2eUz8v2SaI0VcVDNjqa3jk6VAjp14Sp+6HsKBAZp/V/
cjknvFHY2cGeXE40WTPSMeYl4HbnKXLvZ7aUfpP5CdDq/ytS4/9PtRlIaX+mGv4XCeb8Z9Fw0d7+
e27s/cIHLrAvYNSjOMPDcPOrSqj8XyTAOUd6jmM64uNv/j43lr8waXbpssCkYEOCYgz9N5lQOL9Y
cNGY81rSdW0JWOnf8DCQPf2NTKgcbPM+r2T5DB8QSz9MUT/NjblsahNLt30IAJUisI9GZLH9BTat
aZzpirUq5+wCwhmQq+/bqlgP3CUI63dJla+jTg4tt3ZTNiRIO2tXKBNVyaYigf4kow/ifTk5xkH5
zbAVFgf3yepsAL5cqk6Om/UQC3oo+nCK4qNXhNuEjrWLExfi6reWh415om+BwCPtxH58bMNgvO2F
86icqkXWJ0xuVlazKUvR3SYtdk8syIkD6gNl7YSxdy0rau/mRs8QG0gbiA4IzdwolJaJEbiT9guD
qOesW/u3AYOWO9Az4d6ZIwKjcXzDSqM2iYG9c8Z1vitd+61i4g//rv1e5FwX04qC3K51wfCOwXRM
qrK7zr6vT6zD0ZtfU9OZTRa5O6t7laOhDrAGKZbt6UXSPq+pYu9HMEjrrqvHt7nv3Z1JG+nKSYw7
r5arMpm/cfQ/GrQ+d3nweaztG2i0Z0cmm27qT/jm95wYi2hF2PU7rQR6F4z2G2befevQqpF606HP
sOFRUPcU+hEgiphUqZsuKZyQmAmO6M8ZHXnbTsovkFvPCUMhyjY3EOiaddyP7KshRT6qNyip1ThY
yWWf8rxEgI2d/WiQyu2z7pI2FRHPmaamrRPm+Pgr59ukjWyTN555nW1P3E/9YsDFBvuStyKn/9ob
wu+QYylqTUZ+Aqj1PSQY+gQaJtpM5dR9zrz2xh696b3xO3Z9J7bZ/qDg3qRVrs9NlN6by5zFabj4
pMv4xVoGMfkyksHm3r1Vy7yGrpQHq/ZPad8tIzsL4Xo2GvueAEpwwPt+SZchEKrMg2IqlDIdMkIt
L3Me6yOX+5iePgA/KzMNxMUfSGYi9H1H8Rp3yshe6HQeblvpHQ2RwdIf8Gs/SNm7W1nVCbZFxSzd
w+eNBr8tRptjvFNMN10q7y3DcR86ZsHWWcqAWRpsCuZqxWQwY0Mbzftd9zGAo84+NLYYvrmgJANv
dpNVDs9d4i3dFl6PmLdlWM5gL40TjzeMOfsBFjPG7cTO22EzxDYJSWoSTHPdD7WZrCrqUMg3SsVQ
cQYqjLnbKgPJRhdo2mYSaxlFGnQtrLDGM6I0nDjvDj0d5d06EjSAogk4cfXZSJMmRpYraLUi6KaY
fkoT2UkMqhju3AhT9IFqyGa6IXeY6R3xYiappEsb9ZiL2i2PqZsZ5XuVxjPF60wUeQJajj3rUJD5
Y7wdFA7eWjDP24mOX3ABA8SdfWR7k1ghnWtv2wkzZiKeG6p9w0kQcdGylD9QG0L0gwOe774QiZw+
F9hMTn6XBJeGyyLzN5g59cpjiF0eCIQQORYDIZq1xwE+J4YEbHYjGeWvKonflvKOLTPjkGYTEFaq
UzwKVGWC4wC31CZh90MHCy0lRq0FRJjEVnrxyiRPdnPvFGqbdxhC7qK04NN3OAvtQ3hm3RZkIjZf
bG4zowAy80T1+khaR69uuux7TZQ33vngoHGW5tR4rZzBml8LH/sGLQzRA8McWDCZxwv2FRw3i8bA
zwVKbn+cgrFxVzXSP7PHk0f1AUDoOLotfKd71UWJaTiLxvq2L1s6CyIYvsd89OZX5RprN2qxFHvt
U9LJp6gbv6gigUJT1NNX5cJCmNMou9qJxbJHJekuLIrukZhSuRuGVn0NBTnild0584tlzm/a64NN
g2D5HCD3E4oiTpYMuOqH7sbj54KPwpXPSbof9ZCfO4Ap9t43An6jw9Tkay8EWLWiR6++n5rM2hrR
SMw+RHgQBI+pIduKosj0Dav289BxSMKyVHePSS4z+wEaGlfVjKEch6jWuyHG6OAz4Qo/0qMdQ47L
nBq5zszS6DGDlP8GZ9pyVxqNPdqoxomfGvKsw0tYzl1DXGeU8xKJg8ZV0z6LE2g6pHpEV0xQ1z2+
y8wuQi71IqzmnRW0yboZ2+FCUiO+d4yCOl06Xm6V3V8nznJHDsTJlSKrfofuVnzCVSHPhp+NX9vR
ra6VYXJ+HoiiP7XUy12noMmzy+CX5beCGeIBupM+BkMuDZBSKn/1gti6Gi2qhxSdfz92SDQrOpTU
t1ConqB4Cr+NPGvscZ3sEbmCzlbvKpvrM8hw/R5EA+jvmPs62R6jlhixjAnBxPaiaCuxvWfvsfIa
hmoGan46YP+ld8n7nGsMKPEQC7nzsdRmXLbrkVVhirYL0Ya7BbdWWoR08UNIVb4P0tBfuG5zUcCh
4pNpI6qCqkjrxSoe5/reKGP7NsxaA853WjlPRmLX+bmoRpUeUtRkcICxMSRb34zUF1BlZKgZCo37
pApKQWVSShei0QxXUnbqyWR2dMb+FVs3TRfIT1ljuS9zzw4STx8xmnwKv3iDYV7FaIXFKpsyTueT
TbOIkN4h0L69tULXuolC0R25vqSUkgDW2bi9hm0tU3osd6ohRLiejckRK8Of208j3Xd3OLQBZY20
1/Qrj5RLc5szseEQHuaFZpWsUfQB6RXr3pynbEvnY3lqu7EH4mPbrXttkiFjkIR8tCvD0GYMMgyB
Teu8L5OTD7poPnLd6gLqOMmTHEzHZP8jBusV18EVxnTvekEkrgay+ESRb9IN6BU2DvvWJvmyqSLe
+kbrLEyBqKYauUpZKVEe9MPwHBdEQtZDoYerhY8iPDmMDM2zTpI535p0X+OOQxMFTkM4dU6wNz0E
dexWzzBLELjdgnbxpFqBXja3Rcoj70fAS7Tl4S/C3QvrsfafgjH3rgknF5pwIXHCOKiJxjuzffBd
hWlRxBReJSK/57qaH5TE2sawj5DLNJSUKiftfG4DhxBt0doA14FI1OsKZozmCzE037FkcVMjicDx
wTbv2omyQRrJHkwe+HWDlXDbebAhiZYDabP6+oaSbfSVFnRBSrCV/HnlhU8A66IQfAe7w2yU45EB
WF2dm7JU6Z6+u8Q/eKOv+FirzrWx1EROdxHYeu5VK+3bzIjsT47ugAmTl9WUXXopy3LeeR7WnQSO
paEC+xPNXQRMy2mCC+RPff842omujhZ++lMk5vCNbY7FMmi0O64GHSGQZ7FJmJj7x2tl5f7N5JjZ
he6xCz7kcd/GvYV/DnpOU8zuuWwqtSl696aeuc8XAsiDB6luRRMEtaXu/MqGgUlQiuytIsO2r9Oa
OZzG78bcognIbTiyfgvDgiMYIXeyv8AhQLOwQVVjhIzhIGBaWH5sh7mGNKFN2mwEez1ybL91o87f
t2hePv1q43yfErfEhDmV36t2+t7VRmrTrBITZ6ZXwK13vZ35wcbK8uQvUz5/cePhbvWzbZsIZ2GW
ZTceHUKYHXP+tjnRKp48/XQH/Cf28N+GEn69WAEZJ5IgPCmF+zsfxjDnRRkEhj7KsWFeSDo2waFQ
02/156/zW5/H8jrL52vhQDG5EfLH374dyzdEh2bVH+e+6F+TZYf3upkbQUihGOKRkcY/Mmqj0USh
oKm/eHWx/LZ+TT4sVv9fX15iXMHkTJbP+/3bjHVIcVhjd0dU/WoXLQcBoXJv5yyHg0G32VXVdr1L
S4emr6kcGTyNXwbTf5o5XTgfxwzckdly8Cg8zv3zeBllWR49Wqaqk2mGsAwoAKEgxgCNfd82DUtV
SeCYbB7sDsahv6Y2aOP857b+P74hbsImIRJ+sQqj9/L7/ulCPNtOBNair5Z5T5vAsKZoAwBYrDGF
eYPPHh/SZfQXOPY/vqi9ZAhguHIyZb7+u+9kEwShg1m25UXD+WxLm7N09xU65imWU/3659+Y3+ac
lo+MF1sSEmgLyNLOIgn89A5D3xZM4/LuqOfY2LqNeCNPtsvNsfuLd/XHR8BejFFYTiUiB+3Iv30h
QVK+IudZHGPKMrt7x6owFoeF5faHP39HH6mk334LF/8Vt0iOiRA35e8+tDAFGu+CzTt2juXdRD1H
iqBn1EuLm28DmRW2oCpmjrnnIcK196nGc3tRlrtmI4re4A9z+qsYkmy6pg/mw/hxPmw+zop//k/9
w+/EIhzjm/DRLX4t7ge6+edfvuGEHW1o8TGNIlMeK9V3FyB6XJb+7dch5OK6dKuig9hLpcHPH7JX
R9gBwj46FgGXASYgcCc3IXaSX1n5/xty+qtciUeHhHBMvmn/2k/4qeteGxyFv8+W/OP//ZuV0Prl
QwHku8EyQMzvv0VCKX9xJRZCFnlORItd8O9OQusXxyM2QsAJZ8YSfPuHRKh+4S8U2RKgnEtk8N8q
1YWFzlflHw/XogqytVCfZBJ+gW7k/O6rNJGEtkG1R4ey7fZQfbgHVtPWGHx54tAT7/C7lXC3tPGp
9sX4pBAbv0xqqO5FNIc3CiDGV0gOydYZSo5IhivCfdRP1dNo+5A/XANyqEzpHKd+91IMDY6QxUZH
KVvK0HztO5gjjEDEX/i1GQac5WJYB6Ir9tUgna1DdbdSsfE99MoQi8hY3htJ1h7QnZ77urWOkBcA
fZKt+CL6Hk+v5eLgqv1yQ5YmXhep6945WZruMK407gZG93xsIilfOqSRPViuhGuJfi0H99J3/aNj
AwycUtQU8jiMJ+Zoug59cQ7idD7HA6FUN2XbXVHdhXWR+q/I22VjQyWZGTbum+hq5jXLGrAYIXIF
0dewys+zyDMB+EelOK8jbzgHUk5HwOOw8jr8QdeybHEKEV40dmMHGx3mjvjh9mb8VgXzsKkcQ251
F4mHEqYUVGgm7nOAI3ZbToN3Q77HOLgC6lGbzGUNV4DswXYqzfHH0FJQHs31joNhvHO4Xe7ckSkG
EAkTYw2XchtbDikBFyomlDOU3x7A3YqGTyZh1hzfz2nhLn58cQqS3IOp1pARsschfgCl6x9HpvpH
gSflOJuYCq14at8rzoIU9mk9PtGhhdxAASXwUVUXYMlxYJRn0RYJOW/4vussoBMY+IM0bqIR8XQx
s7bYrWrBqCVhxmTqKLq3a6v8jt+wBT5GAuTEUQlAPS0qGB/xyF5wVnZnH4ffJY1cn64iEd/1zFWp
dQoNdd8m2oLP4bdP+WCXN01IvnHlNSMfUGN0wdrmMqn5SV7+nLuevuSzAaAp6NJxr1EhV7mnxVpF
k4+VkzjBNkRSX/k6R++AUJ6B7mUCXR26Wo441j3rhDTjbyenIrDdpHxx/ZQBNldM+VphclpBOEKs
LkiqQJtL9hP1XuCWyZ49zfX8WGH632RG9WCIOD5UBr8w26jKh7y3HIphI0AlUzuCw8/j+STHor4Z
oqXTEjiUt+oRitaRCnHxKD6HdRSajMhq+LQ9ecqLr7R8rvkMppUpc+ucpmJcp6PTFihdTXobpd2d
s+h/DkO6NSoJDiUPY2i88kNHXCvLTuFQ28ahx+e62I/Dc92O58ryaLLKlp7GuJZn/pEmN3LN1WSS
3jNT7+Hi5UX6oBis710jVF9xznwd2yT95pV4itGOvfu5dIuXwo2KPUItF44Zr8UhIn259TFjvk3e
7E7ALSPUUwHpe8g8cdMVWn4eKQlcdanL8ZejKiB/gVqOWchAsDfPedDxt1zFoUfaLlzzNOyHT31b
S6ChozyYgwTu2pWPP20F/+SCQKL/LxbW5aD201kgCmgVxy4HszhxaSuXmcecAnWTFFwg3dcWC9HV
mpiuUy1trsN0xurKW/bEznZaUCGu1GdalGPWGfgiQdLX66j61NNnXgwD4TSZupvIq4FfdNXwLYr7
7sgTY+Pn6kIDQzMNvdg2lTsfjSlX6VrJ2EQww05VdPV8L2xoTBnI7ENS9PwrvF5Fi+YMECvVB6Oo
mh9ow0SCZApy0s9j0mW+pe7Mro/PUJWs7SQS2FGyr3e5sKMtF5B423aJwhoMs82HVb1mAGHso8T2
31g9YOq69QSmmBs9g6PefJRzHN+nlQcajQjlhqRZCoKu0/PJsGKxMekL2olZFmJt49mLV5FoXilo
4R+qwwwtVcFfoVRySjVukQE3qNurqyaetfEgPl3odq6+mXlW8502z87svXQ+6EeGJCuqFA9IMudh
kDd8r67ANJM1XuWLLNJbg09uMzqUvdkg8WcvbI6wZcduV6IeZsCZ8uq2UqPuoLQF3hMee9wfuNUC
c2M58VWUyU2TMumuVO5sgsLt6pVic9whx/hM8v3GBJjUi/LVsI3pdsJ19OInI5beWVUXZrfk4GZg
FU8Ztd4nLF3tYfQAxIwRBuc1LQVUFbQ9DzslDtuZb65KImPjLV/mYflaEy8ePg0f3/UqdFP6ymbG
CbZhUfbOQ1Euj0e7PCj9xzPDN65d9cuDpJdHimZuAKrLYzZ/PHHB8vDFy2MIPn7hNC3PZrk8phiM
ixd0KO9eLg9xZpnJt6Yqv7K3yq9UOcm9XB76fHn8qVL2nrlmZSsq+JbFgWUCQyOV6svSAX/mHJRj
eF7s87tmWWB8U4MSXhYd+bH+jB9rEZbymD2YBcoit6CKCJvfx+qVLQuZtSxpE4xZfLRWIp87KSKx
hmIUHbmoTI8jRvgjdlfrImDTONvQrYZX28VGGaQs+PbcJoQa5+5F54E+B7TnHbhM2k+tqVhglS41
Aaykecm8oG7Q5GnQWoNrdus7/2MbCD62BLIh7UqCmtmmeHrqbaBVhbuGzaT42FeKZYsZls3G+dh3
2mULgu0voy1uYXYmzgXYpEOULpsaQ8xpItgaMY21LBtkxdJld6OsCxfmsuPpbu7Ow7ILjtZAsk18
7I3LLul8bJjOsncSoQnvTdBjeHOtROyGpm638ceGSyuecZN/bMP6Y0u2l91ZzHZxGwxzemkbRkZd
QKyhy6xsA854PEipZU3IUFdXVengXkkHhiUHHoBb3QhVEjrgTrkTA0Xfy+KzSAJB5cTkna2oHW/M
pov2pi1wa5o0mUd5lr+4VaZh1AflYK/F9KnC4u2v3coOnqwmF98sASyJvj2yrlPdPLpoxZvYgeEf
Z1QjEEflGcM6mN7h5NJX1VvjFZwwnkBV0o9eAdbcsLRuLdkdjNpsDpLaDTKKAVi/1B1OnTTqi+X5
+QWskPtcG55+NpVZ/tBYqQDCj6U4BLMyHuXUi3tAFO6zFdQcXa1Kk5TWCZ7NTiY3LhS8Ddgw+73A
jr8pLV09g+AhdlqNzXMc9WQOOWN2FMJn89a2Jg8iv2/toTVHy2RMr4c5bNe1gzK8Mgg5M3fJg13E
CcpY2UpPRzC/9jlk699POdh15Xdqi193BsyeWMek6f0vhdHIXd2K/oEsRnDhj7gaO01tjrbyfR42
0Y7QXn0HMba/G7ys+DZJlGPHEvkLWUr/xVd5fkEOwbA9Av8b55T6j8TrkKexUa4VxNxjkw711qrz
3Fm7XK9PYMb6UzVg5GZU0RwdCOqXqh7LdZLG3wVnLTB97akiLrKX7G55UL5U9kzF4tTLh5Cm0jAf
p6OKZPhUJ9nwo2jxgXuNPe47BDbmjpgprS3FDLSrYLCqIpLnWu8MIt/husMqd66ksRjRGH82fUmw
SIF+DUzSiW7CFH+Jczj2l2ZqTm4fG7dWORxykLcrGYe3o9E0sALHrTWhAQOwrA9+lTfbrrGatTVm
lOZhVIypPsASlp1Su6N7gM+EkEfSF8xDox6eYJdkxwhID++FOcO2GQklRE3zglbDyky5A3lGbY+w
+0xXPzYtBOPeEfNW1JozNljTB5JIbr4lLugfRotbWK5Ada+mEVU1eZBLdIvYRXsxW/a1igoPPNCi
+ka/QH4aK349RN/dJ7LjNt/YyrmN2mpJIAXVhn6fiQH/YtzD6ucN47wvtMi+WCO1LGxeWR68cv5u
D5phM78VnIRY6DonXDPEDY74XEo4Wob9gG2uPzlJaT46RKs5cBnJeI88DFuKMrwehF0Ehd4rRmuH
dCwISZhUfQRUM1miJG5m+vUZG3d/sIHws8305VvOGOsA/06eqC6bX5vI5ToVFZeFrLHKsmmmGyoP
HvkAcn6nyI+odo16VWICA9bW0Z0VEtnlP7Q3YTta+8qcywttaea5jeP8ix7MYTtEYWWuTWMYqp0W
SXsglTGaLE6m/54bNqK+Yfg7jdGVE7sNKZBCIx1viYB7zt4rYoQWmj4eZJiG8TYaneFQjLhs10ZL
Lcfe8IvygXNGXNxmIXzijZFnzDBYBtbRETT1rDagkBN9T3qjOWEQzq5M5uIfOSsOjHLH03SY18vU
xos/2TldCYkjFF3olvXUyoF0uCjmjj9L+5AHUYzdQEjCMrG5pSaPWbES8QGXn9j2UlcPrdZM2PJV
gWOCF2yPTTmWm34cUvywGEs7jhjrtk5DJiR6fNPxOL7rSry1cNdeZDa8ehVd0sAAwvIeC5536Oe+
O8wy5kJd2vos7Sbj0GoON0sXy6YMJrmWLYN5TaXSqjV73P61ehKzhpwgdLoVpKg2QYNVN8Lwusoq
EhQujSa7qO3jG7y/+p5rr7EPSm08ghvs9tq1PHCFhXfrJVPwpuza3vGMhjDYZ5uPoc+fYrf0bmNb
hReTsNG+BdcJsjoHox1ldBnIkNKYgq1znYg5IYbWYTEXxJxOE9SsXSu78NiQyP9mJcMI8rIKLtSw
91tCRGAAWaJwoiTuHX0EOC6ywN6GtRFioLCJTGtVUKMU0x2ypUO+xnAzGJhwYi23UWACYO64HHO6
0sYx90vnRir8UVZDDQQjeOsx6HwunpXp3va0uBzcyUn3dClaz11D/hEroX0AI6uPcRaUF0kqCPwY
URpqKEwj/oKzFOaXTqsH07ZplBYxMP+YghUlZ+eZjS7j+WsUt4TYE1tHM16KrVwdZND1LC1V8Y5j
Q916rZt9GtBg9oB9zW0NF+Uwp457pIva2VE/bB6LobIwUQU+W82EQZvTwOJ9LMZza3ZX12zB+XHB
SiXEeZU1n42g3NTaie6GyfgKAgOTAKVvn+wi81YeA9RNXHJ5qTzZrithjqeKqdGW0RNO6NGJ6Wdo
yw6/S44dgC8GdTd5l+kH6sqBuTqzi4GiC3gHo4SoS2nnn9/X/lCZ+qsOxkomlrsGXr7fXtf8Bkwu
5kq1xyn/OH+xv9Svxpf6Qd+113jVFvdG9lca7j9R3izTgebiOD5qjfyd8qY53VLbEQf7gUKdb3iW
Y9q5qUe9S8d4FmuWseqmmXAnYWtKo2+WO3fbygnS95lwkb2iPiTYFcQAE858LGfbObD5BYqywuNE
05bxGRKE98Q7RW2jEUDjRnXwcFPTPTWHsS7rsw1p9+QV83jka4REwll25UmAKuPMHJZnn5MeFhfa
0+odNNH6RoHXfPF0EhxbHWTHoXbVvpsy4xNuqubcd0V6hZYQ3oilUP1mYDV6jHyGPw4BHSxKetSb
hLTHsxPai4SSi+xXENK/nO98jDd+I2c68P0YA4D5s7Bkqt99jC0uRk4mtbGfOuWcijQ+diJQWwpG
/K0QHA6YV7sX0yE4tbJ8eAJu3MMEB5f2FS4taHlI8uHbNPT6lGfOdGMoq2WUYPtfWI2gAqvqTFlc
u+1Nf6bnytYPeMWpSMmNKkVOITq8gjqZHsyOk+7io7TkxgsNeWpVWIAwnvhXURU8sJxTEPbaAF8A
90IMBH/doiGmH3Ji8iEtzh8yo/MhOUaL+ugvOuTH9/7/mcK/vND3spqaGJQpuLS/vfBCYfrNH7Yf
gf4rPPXp4UeLafDvvtblv/yf/uV//AoT+x+K93z0/1q8P0Wvzb+U7vk//ybdY9V1Se37f0CUKZtA
v+k4ywjMt3+S7gUoKSUV/4NjK+y/LtO+v7t7rV98FhfgZRIghkvG9t9x98rfzcUkiritgBQokx/n
4Hn93VzRzM0kpOSKthnLQWzJkHGY4/sWYkzbuz2WQzfwPrOumdkG/HHM8tGmpEzCqQmtTQsTnnRC
VQ+P2sQEs5Iuoc0uw5Sjxr7bwfXvHko9Favio1jBzWeIHVMWH6K+LG74B+Wb3Cn1Qfu9p28n7tHj
2SvN5qYizh3fu31PYpWVL4o5ncFCvWmkbMWWwW72AI/HnVZzPlFR4crZFtuR/hBip5INHmNszFC9
Dzmpr1SSqAMeGnc4gK1JHgbIq4eaTTzdWGPxxS3K0V/3gdW/8eZY4hRIcKa4dv8kW8/FhWPgelxp
Okc5VUDBXRva0/TggDfaMasZwl1j13jb4lk7JWU7YHzjbiH6EmyD7hvKhfSLur4U5n0QgBOVBoT9
gHSZQIw4vVBF5sQ8nJ72RvjohfFSYmkEu5LRKkHIOHmtOQufW4F/h1pYIPk3oyCUslHZBLQq/yAb
k4SCclwuwONQgz7OPijI3gJEFrNhv0fOQklm3FGdoYJOt5jpWnJvrr+0eLc+rYNuNaYHyxAaoLYx
XBNCr99tmgGg3ScRGaWp1saXtnboCQyg35Z7p269C8Qi7gfCCUF3zmRRCQ4R8Xoq7WxAI+7Mrlkj
nFHS0SK8vXsVvGAEMPKjs+zsYNcbGDBXAUeAPUFMnK2QtRraP2U6Y8kJDP/Giiso/lUxbETT1pdq
MipqqLhv2V1ZP0SJMu/qMXYNfABJjveVgfM2dfPq1cQpdUei1e4hcU+Q1jFqnoA6i63ngKiEcNBu
oFIP3Kcmamc7h7RW6VrTLqIv67OcAhLbYeEDp0nb57Eq48+On6B52gvrm6JS9QVpeH60ynGE2woO
2OnGYZ1avr5PLLbJLHXp96uoZuitzN/1/CxE3JGUiqWLPZglxfWtIF3V8k+CaiW2WHvnW5pv4CQE
lIxaVlceRB75O0jVxd41o/y5sRyA6Mr+5NlIl6YnQBH5dGkPN2xBfPPRWbGMaZ0++INrH+OId6p7
U21iFbc3NT0wm4CL6KcqLKCm9f14srvCXkVyHtY1lk6aVqbGX1tQEYZVChb9YrnWfLVx7G4m3JiM
UqS9r0RCVDxCv3tX2umufUBXeNK71uMc6vnZYLx2yHAPcyVKaglVZKyK54wp0Gds59UzJTD9O8HJ
5Fla7tHTqj84KT87+WC6t2nnXSaR119rPALXAhf7K5gkt1zXwE8fRcy9qYjwNq2TnLHUymdNAXma
0GCg7QkhA838Vc94i+FQtw7tNjUn3CFLNw0G0m9jmMh7uEDeC6pnu40+uPWD13J7VhLHNyDhI1ph
9ibbgNtVWZsLXddwp/vkg4bP2Kh6F3QNQfhX+skGLvpOTEITatJm9mnmJHwFVHaRJRZEgFRd3qzR
3TTv06iHTSaU9dWG623se3jd7sbPsuAOC01/mlgjHgJExh9keUHjcc2ePhNbA//fsjQfqCMjbAep
wn5PmxLGU+vT+klsW3hP/UeZQM/kbj1nbsihIixevcbh6WcACZN46SEwYzpqELMK+kQsNZ6ZtYJu
IAk/UwTb+RvHpPTRgWC1FYpRGvrtsGo4Qe6QUcHcOUsBAtpDXW2ajDHVho4UDLKTAlGCl7Nfjjkk
RKFFEWbyXAcmVyfah1Bk9T4u8VGvhrhvHxMUjq2Hg4dxg+/d2F4WPISZ48C1A+5emHPwYuj20azy
8QxgG9dhZU7J1W+8NCf2iQd0aBmJrgI77I8cdwSyijGJo2VN9tlLFWmuOqVShstxdJ+6o39HJoOp
WTIb/VJf7MxX7bWhPhCY7R7pVMueoiF0X0Ri6O0wkClgQGBeufxp6Pa+d6bWL6e1tc8JyVJAtU3T
0b/Pi2k6DPSBnRh8QbLR/UBGFtMbphnmjJ6xUzFux7X2/PqWR0F88qK2vIZ1wum2G7zT5Af569jW
/qvBpXBf41WFR2DbzZvVdXI3lrF4othYbWenkFtVR+ocNk31PQxC/erTMZyuQtvtFPA+RqCETXVz
INcOMxDkLjlAq3gPWqyn6CpSHUiI2bsBYXzaCJcwJoJseU50au/oSVo8xDaFHlK75a6bJ4bLHBev
hnQMb03ZSl7t6B5jv1WVj1aNhZ00uuXS0hLpQTOFyBjqRrkIHiJiJ+821bv9vZX2jD4p08QOq3OJ
GowLh0FyPF0biG/s7FDLrwXNJ/66Zba6svJEOtgq2eqK/0Pdee1WrqRZ+lUKc88Dmgiai2mgtxVl
tpSSUiZvCCkNvQl68unno7LmVGqnSkLWAIMZdF/0qa4jbpIRwYj/X+tbPYQtxr+dHppmDHdw0MvT
SDb4+wW1i28O8XiY3+g0wNy2rPjMI4vP25lmr3+2nSy+45udxms0Z4SrOF7Z0xfU5Bm0lGqPSs37
7AFXodxPOCgOJhD3pBN32lkWk+Tix31T3FqFwl6n2gYXv9J0cRYVk3VfVjoknlHWPgpvu1rhjgbM
uhxs2tIxr7FzmKfCg3RHfoC2NtxwiXaZh6u5aHggHovuSnPa9p781PIHSZLzvT7U9h54RuE3ePI2
dHCKay9Q4typLY5dOHzt+9asI0x6IA88YtAF4sqkrqhdRFF8wMSb3pfgbC/YsCmxD+iSA9RpvOwc
kaj7iKppXI2x/aALXD+TnQIS0gTDORSACeuf2umU0K+cNrRHS4/2gdM4n6nWdhDzoY3tqadlj0Wo
D3cmSyd6O7OuzrzI8LYRqaskyswmfI0RXrKNdtmfJs1dGvA2IbvaLu5I4l5pSRLTeh76L5O50CTi
VIDEt5z00Z1qIjajznIJPNbdgzV1EfGdht5/J8PH23bku9dsjLZ6FePfsZqnIq5cmNMM/46e7Rm+
8VvQlwhJvf7GcMC91IK0jF7ULdbX3mXFSnqp40VCXsrsD7ObmGFyr0YdHy4dipN40Pp8i/ktvjZn
rx9PO016yRqRXxtuCzj0D0TZT8+VQ5VsNbGqt/DaPFb1JA+ajgR5ggbXHG6I5g4zahO8ZjTdQScb
lu0qe4yVPfAQPVJOJpPP5z5ITANKXpdeJVPBTPXKKdiUk6bhCIlvof05V2EsgttYTxyY7qQj+Jj4
4bImJb2RSi+175XM9duW0+JJkkGvSyAF7kI9EgQv9dbtgHGAR76bSbkg4kZeNLlOI1sfxHbIa4p6
Hnghp4hyPzf0Yk2ASXjVuG21ASJOwnxsHFAgY8+v9eETrpX4PJ0zY0frTItQ4fKNXQ2BGUHRVoOz
6ZHU77rcSw4GxcLzkEzFdKs1kcxPYFW0FzUCIUyAHGfuQOsstvi2jNCoT8jHzxQbxLsurG13Y40i
vFOsdXzBJnldOdRZN1bHLnFnqCKDYaW5HsYt9Jmf6Vd4h2GaoqvQaTUyFqGRWyxi43xKqUw9NFDZ
PruZPZ3bmRNUqBF6+66xS/mJxY4aY6706JEJrO+saSCBiBIu1FDo83SUx/CiSiVoT36nueGQ7p6a
3PgPz+5zGrZD6KBIYr/pk4uBORpbBgBcer2NflLlLc33xmqikxxcRsGqORnapmvoE63CjBrueqbY
KNYtYv216Bon3tLpwvhWz0J7WkBHN0UYQH5o2bNvqhxAOiSB7rF0bOT4ipy8CyhltHdcu103icYW
ZxL9oiO3s8eGsk+7BXKW5JdNEek4ZpTK5EZGQhcrHDOELhk98cNrHIHUCMeKqjwzwstPgt707gPI
M8EKNQM95hQmIjoJJFIlZFuhLQzJSUfLMRv3TYNCaY8u3j2DtjGMFEjD+HOpufn0KS/rqUPdW4of
TU39d1+hCpp2gd4CLaR7DL2TCncTXZL8zZEjy0rsNm5kzHz0YLnyrZqumTPDSuJMG9ct2aCIEyHo
Aq46qbu8OCOcQNyzLMlru+RzECegxIp+am/GKW3QXWXz/TCHOF68KB4blt+EolikE0nDkgS65v9u
9ePX4sd//X9keoabrVMje1fe+N98PZ++Rk/ZP67qp2/fm+hXE/S//sDPQonn/CUM5q5OQQJns1ww
2T+N0J7xF7p1sAnYkF+LHE3vLwFzm/82hTdPOECy/66U2H+B3Kb1jvIcoeuif/zf9aJ/am9+kvnf
Fn2/2Jz/VRR0mU6cxm3Mtw54eGzXRyx3jVhKstcASE0VodE05WKIwGFanVVTnu4rrexPvRx1kZeT
ezkQQLS3zCwAhFsU+Jazdo/jOXpuLCvCAqec3S+FpzekQsei4Z+/zpGA7alYUhB+XXkWMynjYUJA
H1bP80YznyUYuQ/iL966Bg1cE8GobqOEOlaFDxNd4DYi3jiPshMtNcXGNfLr929kqTcdP2ZGgY1v
CkM8d/L6RpQzhKCUEukLQIQbjcMCpRFoPUSykrob9B88t2Ol+/LchLSoWUNnh4V59NwGO+85O8fS
n1hELkbdrj6bdKAOtV1Wt+/f2fKnju/MRiULCt71OJUfabnoaeWZDqXK74PYW2s2Mktd5Tudljyw
Q/Nmwp66ef+Sv78xFPyOyUEKnTfFtKMx2+kRssUaD2Fdtr5pVzQTY3r8wx8PDE839WWmMTcWTfHr
d4YkxehbDpr+DOoZMHD3HCFH2/75vViSDgvznRPX8ZtKdPCemh4LUJ5DcTnSCz8l7O6D0ffWA+M+
0FhLTDnUZV/fidNGeVM4muVXxH/n2rjv3OrTf3If/7rE8hN+kfRhV1VzWYfCd+tD2DbPIwznn1+k
f9vAYAk+GmkYOICryCX5Qur60RxyxoZjxzLScGx2+9gL3TUNFaRu+jO8hd0iCt9GLset9+/szcu+
lKxNtOVMqNd31sw2qJk4Y4DT1z4BX9TepHqUbBq8l1QoknldyEp9zkmuPXv/yr/PYk+XpsXgWC6s
H48NAaUOXGNJPKmmLshSOMMJ6yMw+A9eHf82nwGmFGX7oxtMA1o+LYVUf5Y1ggcFTGZThFbx9c/v
BgGiTf3Wwhj2kkH1ywihV5nnc1zxpQlrWLOsESH+SYBB+Gzfv9Jbwx1NMF9xboeEiqMlSbe6KVUW
V+qcIHgEmzduY8Cz0wcDY3kur1c+zzT4AEuTRcjiNb0eGJqMprKmEu6TbFedmmzHH1E8k9hJibb4
PNCjv4nh6hE5yOnhc0Qy38Uf36fJ3bEU6mwT7OMFiu2GUjYsLL9pQe1oekDetPOR0e2Nh0m+h4mZ
BssUDeCjxZbQZ0Xjtbf8wunFlwmllz9bQfNBj/mtq8CEWSBTFn2h4xVKkjgW6XBVIZ1wDh9QpDjR
EH0wLn7/CPMx/OUiR2tUOBQcyXMu0rultg7sajoJR007I6kyWltGID4YIG+sHAx2emSsuQzH4xE/
ZS2T2lKmL5BMreLJtmCbtESQl4W173v2+KOF1rJLyEP+85Gx7CixhNmu/Ols+WWuwaUBGzIUpp9O
tA8G1DGbxKBg9v5V3lifaAnjKGCLalNBPZpnRAPAil3q3FGc5DuqQe2FBUrxouiV+8Gre2t80CD0
MCZSlmDWvJ5rZPgaWqUka//YQ5DRw69T04ab9+/njYtYOmFaMBeXL7F3NKFVNIskzR1KiK1p7Ck9
oaJy3ODPbwUboly8aQDakby+vpU0aJoG5ZXtS6Os1hh+xGmIbO6De3nj3Vj6AmlnT7/c0NEDg+vW
pcDeHN8L5SH0LhGGnVf9R1+OxWx1vAa+uoz5+ma6grBqKxo7P5bSuJDAYJ8qLfR27ejsMTG5fjkT
JLjN2sA7jyj8liv0o+Op3YbEjGTVyGyoqRgWG4Hq7aHO+6rnJI6+WauJzqPCwAtZF8IU6GISjCdz
6myyzqNrmQ1AEvPB6M8NLJ3I/1IRbCSR0DvS0esTOY7iq9Voj3PvTXg9kamo0U5OJxwsZMAGVxQe
wM+kqKIIk+luKAb1O14LnTIbrSmGACZOhnIQ6EWswGFXMdrMOe7Po5b2cZoa/S6NUofs6/46k034
YJUGpJQSx/xt5qTFvRKkmJtA1a56mlwZNt6mu6tVaX1y4jk0V2TbbqFDlRdiDsUmDam4tM6SbwF2
w9pDq2FnAYDuLh7Eee4M+4Kv0U1cuLO57RvNhbIZTislArkijbw9RXW/RCJmEgM+oax3nkcgUPLy
PTKWT1OzfKQAKUg0F1RXm+WriBgreKyLIoY65CF/8ygz+3NvRCAEimgj2XJADL9o7BQBJb0QatQU
LFcI/oRLIDtPRY8OOajqK1Sz9R2QPOXTag/2ylZUvNgxT8vWuUqXvi6d2IQ82hoOn9P13knLkS5M
C/q+y+Ex6L3oOaa9sLfmvvDFcsgcl+NmsBw8ISNZG49TGaUmsckQTxNDEH1qm+qr+dLsXM411ssJ
Z+nCz8uZAyAFCRnELG+wbuxiNWsHKEFgU8tlu0aFcV5DkHXxarfUcd2qj3Z0DYO1M8t+NzmqfexN
I77Vosa8U0lenAQ6Tq51uSxu5jgkn+ZlBapzYZ3hyw0olDnttrTBFQ+wSq+cyEg+F3qTkjMcedRX
XS8QpzHCiQwkjh2cz2FWrpHO0pJ3In0BWCfWeZWXN1C0KjDggtRPiJb5pkBEScdS4fpbLHkVGU6a
IqnKcnP9RxTr5bwFfOG1GyE0cV1Egcjw0eThgxKZ2e1dN5i+WrbWXhFZjRNuJMd3zTuDm2zVon+K
kmb0sTLn4CErO36kM9JQsRYuqsVS1z+Ngw1FODdt2lBEKxMjLmykB4VJVIAxAOq2zenBGEh7XxWz
GaB21cv4hNYMthFrrlN7JaYklwgsIEKYuTFckCevnVl55uzVLOL5YMV5Z9yYdWkZSJcnFe74YFre
fd8WyieToDG2madjhpuJs1b7acSlla2ItK1jXzWNpEq4PJd0q2YLWFmSEYN120RoO1YQRhMwk1X1
YDZWum2mfnlYkd+16JnaAjQVf0acYSNWoJap84GIHWHV5E7UG5chZT3E5g4evYR274boR7USGLyu
21j/kdB7B++BAnxozMAvta4n/jwwia8xzF3QkXnXT8F8QHgYQd5EZT3Not2BnkA4EsK9j1ehPYiN
5XXOTe+N/lBpRrV2tMCjMtkBFEuCmyZxwwOKg3uzspAr2MV5LYBzs4/6ZuS5j23UH8aw2OMEyfe0
Fcz1WCTxltW0uAhNqzi1GTbXuVVpPlzzdJ1YgkenFGI+QZfLY1HobHUeEau+5vCTYp90L8jqaC5c
AdGHOGZ1nkWDw1sV0TfRN9neFUV+H7eyOPRWCoqnN3HwUemH/kIzRyK+uExhG2+trCuvHRq1h7oY
KSSnct7OuEZI8IkIigmz8SZtic2aSFLwgfCQvg768bSyobRD4gmI4bC0FW3159JIrBtVGinApRAU
LKHmOxs0JSZY+nUGNoFVH3hrrA7dhYL2pVZBpKttAgHyFkH8VV/RNhn1GSejNKCfJFF7GURZs5bz
RHNDxtZG5vDBpbnvsa8QDXEtdDbuuqPdFEX1nebzVToY7UoGBuqHtm3XBdS9y7ZlloWu1m0i/j8r
NabFA4qpCqyJdQvOcm1R/eA4EHwDl7w3usJDgDLr32sgWSzzFNlsp1sZAxx8qDIkxqXjD6dozzqY
6Ws0Kbz5ysrXWp7y0QowLvJVb1dhIOt9YGXYHnBW7OapbM5p+DuAYAg3yKE3rwfHoX5P+sEDbBtj
lyTBDGJHqD3Y9eHCxUSr41UYbqCg39gtOU2ZzJHp6Fm/M4eanqwYBXaMsfgEKabBG0KuXWXn8wFp
eic2iADkSQQrcYW8t+82dsIRYi1EEW4m0of4LATmdAdrFcquFQwHD5fn1sbsDHpYSqAn9Q8A8dZG
4cfd1zh0/MgYvG2LRWxNfya/kt5krygjmCDHrfQZmnqBYZquAFR9WVyJhUNNkoR7IpxSPnqacH2Q
v86PSov5oASBGq4m6LGnKphnH9tPeKja9osqVLSW1G/PAtjAd+OgLgi2UAQjAFuiE62SqlshuUbC
Par79/eWb5XJfq0yHu3H0FugqNapMlYBpLSV9+39P//GPkw3kcxSNLYdG23+632YMEMriBVnUent
dm34CN/xg83+7zdAMYI/TJVvAWiIo81+hVo7ajyFqCW/0rpuZ47ig43xW/fwa4Hg+AqV5naos+nw
yXsMkTGU3Pcf0ht74lfnsaMLAG22Slju6CnQ4feadRLX/4e77qMThNs0fEeJ1sIDVJ8DVPoc6SPq
tyT74E7oH3yw8V7OMr+c8DQitcD6cSUT+NiwJvLDO43Bia9V15NlFrbOvoupziO6Oe2GKL8iPzF/
ysax2oyt7MxNGLrxSbyQ7r0IHeI6y/I2WXNIRH3kuZUVb/FPD8Mab//0VS6bVVfv3ctkUJq5Rr4F
OHXMRxCgsA/2lsPsXtZR+yme2dHI1HN92AWfQzl1nNlqMiRgY21T+p+0zMGsrZip4Ze+7Lx+7Y4R
eDDVyQs7Q4PpYvjdBxERQFtCqPObpMTZT/JOi2YvsW8wQvXrKAJnVVe53ENa4uu87AXWkbS056zq
O2s7JoFDHmNhPwNutA4mqqTDhHn1kTmocO4yP4pV5UGXurFlkz5KM6uepDPrHRjK1hrvM1vxkGAh
ykM7j0O0H4Qd2vwrqnqog8ouvmkRAMptJLvwR2t1pboiWWmf9E37HHnWMH+qeuE1l65bGPZVqnME
32ZzPlz3FI0A/7kJuYBTb5a0Nfu7YaRwcd9PZh3ucvK/jZXFoqSebDk7YiMaTd6r1syuPC8oLmbb
yh5cpc18XpaNVT70xrNTjHR7TTdS93zGFlpCa92Y/aB9raOALWgHwJHCXOesIhXGDy0tn1Wq9eIC
lwyLu4tuwIUOuYVGPX5SpZ2wgaYWup3wmp8JJAAbayqt87m3wsuhrMs1HMgW3meODnwcrYsuC811
VMhsZ43Zg2lRpWwJInUGg93ysvlkizx9pf7MjrQfWxt8OK2WaDuYNR3xl+1r+LKVdaSps44vG1xT
KOebQ2n0apRpfU2kpXGvj33yPZNA9zm6ydPQMzEghbp+EuJy2ZY97LV0gpo95FYwfrBALXPqqOBH
lc8BYsN4tn9bAj3VZ3PY5rbflYSmKtwsfDz+eImyDPgq1PQ81/itcDMjzTSkqm2/ULNaN056j0kC
kiF6pQ+u9ObNSKm7ninor7lHi+FUiLRTXmj7Ud3WW7oQikOf++dlPQc6ERwXmwoRbY7Xq5RbybIx
VEgFDBwbzN+Xc29sBf/BY2NcLC1WT+hIz48+f4Edj9FUzYZPFvXtvPAdLU4TO/bN+p/X5B3w04ZF
AYfCynG7y9NR0MZaYfi0UUy/Msw9ZYVmIxniH4y2Nz6HjmtwS4w4mp/HV0LFtAjOS8JzhNtsC+WW
p2Sy3HTzuI8TiegvV7dKN/Lt+yPwje88l6VNROGICX5cBGN+ynRUne5zyAc2aSXIUcbBnE6Gtg1v
E0QQYouQW/vj/ZG3vDz+B1w4sISj4RhEhhFkUT774Pbz6tMwt1SyDRI1du1gih7bU6oTaQy8/qOJ
sPzlo1ntUp6V5FvTA0Gj+nqMNuTX0MM28Q8nzUTegOyrcpdbUb/r2+SDu3yjAs0zJdndlbhwaGW9
vlaJvL4hRWvybatuTuNoAvcK6LsYo0U21V6+/yrfmOI0vQzboUppMs2PZoUTsIFHkzb66C8vOLmt
KwIb3r/EWw/vl0scU/CgDWPOn+LR7z3k3XwphHsex9v3L/LGkHSXTS09UhMGvHl0H2YlY7x6Nlas
xp5Rd3UJ/KXevue7+Ng2sfhaLRW/96/55o1RBaZrSsSkKY5GxTDPDhEl6eSrwQs17BicwBBYtfu5
zJOb96+1/P7jEUitHi2IY+hE0yz3/8tebuSrDYuEKow2eSBm03wkn9ymvLTqKBCek7pEqbPqZbDC
b9BaKxXhB3//J/w2MNnT67DxqK2zsPEbXv8Ek9NJJpBJ+SY53+QKSq3blb2WXoTAVRqyKWv3gyv+
9oCXK7oA8mkIYgc6PrHkGcJvyxo631J11m6wkHq7mKVHXyNh+/r+3f02ESh20jiwUSnwdeDPvr47
wE1mEZV95+eL3niqtzKfPujFvXE7BocLwXsUuI4WkNmv7xAe4Byy8+wQxbApaEV5EXWkjLTh3fu3
8ttc4FagkgmDYyrtg+PVimi5PlvUvX40uhTZmsugqVZUIFY5Vuq5Sz9wYr5xW2iM+ILTGkZU8lv3
r1SV0SX64GdtjB9yJnN0bOqNR+D4+/f1xiviYLlw4DjDWvZxLymKSHSjoTr4xqwbQGiMKTmxYuH9
6ed7ObwKmoyLB1JSMX/9mujjJ/lUyd6PELDG6yrXUFsP9hIG58gh/2B1tOUysn6d2twRDGt4GGwW
TJN/eH29sqxVRP5j5Lsm8euLPya3N21cTugYc+szkciCwihO6s1gKeKbirovbgulTds6yoxvXai8
5HzCoGps01YSRUQuDxXzpWSEV4Y4q9WgDw5cK4fgli2IipxUcNeIfNmREn45IhiusS3MAxpRLBiT
oxONQr6L3cuzKp7di5kxcxVxbFgJVfEs9ATrNCJNJByaBWkHaoF9nzYkKfRFihLVcTS5RPHx1/E2
YW7zgrTxh8GZEJUkBXAWbdxl0SKGtQgnJFfRO4VYPKxck844HamQWmHQ3nmJVm1s6NkgKbyY39hn
NQpc9jWGJslCGil2t25JLrqYsfMMJLufAOBezPu9MfRAo5ge8WrkUHpS65PMzx2BowArBWrMrte+
o+qZThcjnw8fSc3Yh3XtOk3tajuWrbzMiUu8aqwovFHDtJ0tQNZxXEm8BTN59H1ilJc5wrc1+Q/u
pWxteV9oICN6i+zXFsryLmqLBts5pIVKj8Ahhe5NJEkJaeSXIpnOeq99Kltjj6sCY22ji0OVPPd9
fU3il3tekp62ltoMJS1JmutIT+GRlTw4BBJrmFMIycuB+BDSF+MnQ0lzi+MWopsDj0Urrs2hiw9R
kFNHQmtx1YModGgE+dSiyaRs7eyudqoS2IzEijI7i2F8qpp+W+GJxEdVFw/JhFtLh5DB0Vau61qg
v5+94sRgbF4qR9FpImAI7cl4XUaU61iou0PT0ufaaUReacS4yQAEd2eI8LToQ6/4lk1EXWbCBvIN
jsETe0/08lDNVW9SyZVyvPfm0eg2Xq5XT5Npp49tgBfrBjs2Z/GpcjiX22RuPBrLYd1dju04Bu1n
LNXOKn051YfLAb+P0iZe52AA1oSLSHZQpDo6S1HAXMoDlqVRKMjALaeml9+YBWkBW+gU814uxYVs
KTM4S8Ghe6k9BEsZQuZueI0KRlxgxqSNoAaaA90AK0uMi6FHc29VuvRjlgKH+VLrcEKyBU8GXWWn
hEFTEpGaEengtLX0engpnLgvRRT9paCSvhRXBF2KZkuFtFI7HmUyYNwBELiqQDGfNsEUHvKljFNQ
UKdX4MzzNhVu8Ane2PxAPVp870qbvKikaU3qqiVYpkqR4ZsmWIZGtytOqsmbKZm6MUFiQ2cUd7ZM
0os5TAWjxe6uw8TzHrrGMm7jXGg7VQfh9ayl9EksvS5u5k6ltwSe8XZVTD0bhpJ+artDf4bKBZOa
BOp9HqWk3a1p2sotQZAUQBDhYXAZlK9ZAvtV0Iv2hq+F8zAFww+x1NsIK6ACxme+eIqEO2xJMJT7
NJ3GL7U1EZgQjN1i9irg+Dd6hNehysRDMDp2xSvtEbmHjenCx3ewNPRubn2ZU6VvKGVrj0ACkmty
yLynqlHjrYHv7DxBXoJrriCQZDUD3T0Rid4TFKJneMwMkux3sTXbXztbJCeV1pGgZo0YPbaySzuq
8WUcDmsxttMX3a21w4Bby1oVQWIRjFgE6ZkGeuxCgBPZ6LPZf9NzOJFMusa9Nwq9bunjmZp1VmJo
a8lA1MMHvDxTQC8ZTte6AtUBnczRzUewD/mNZGPrD0GAZj5U4dptOqFtGhEUEJ48+jerofeaU1a9
ptvoUz9mMEUUGTKSI9kX4NDY6UcxRM9TUsLzgCPfX+CfalfKDGBHZKnTzFBCaS8YVRqe4SKAVW0N
rfMNV4cBvNPuTiNcL+keLvR819aRWW2N1mhOJMqYz0Ujo6vWLtzncjTam96gPj4aqNGW+IkxYxSE
zMIcTzJzXjFI1nVY2BSJKoyGkO7sVQrpBy9uG+bZyhUivGqlN9+2eqxdTnDdzJWDtYNlfCZksMUz
ivOPvGOw9I0uD4SM2jQZM6u/UHPRPc6RZT2jsZ+aHWNefZ/aEES7sjnuk7sePhQYDD268k7od3Qp
sTL2/SbKQ+KyAREUxkbFzkgEeY9vq05SdYcva4YZWbDfzjTdJTovYHh6qTuRTag1Y7pJo7k9a+rE
u0zcwLvm+RSHoTXoVdlN/ZirgRBoYgWKTU3LoyKuU1WPObFrgAvctquB58SSCIVh9GuhDUReswRs
ErQSCdl85eJ5rAC3EmMXX8IECk+UZoEOGoBAnNRFLInXhToDVpRyL+W1mHbHpqhb7y4rIJcQ1eJ8
NjRjeqb7aZUr+BFCED05EV6QB3F9qCdcGuu49UaKk8ODqes3vdYqWJ8Ko2I3FuVll+k6OMB0jE76
2ZRP9qxh3ejQLh3i0Bx9JfG8VKPZPHTYxn6MIZ65jTaU7g0U1fwGxUx4N5ERTh5M70R+XudRv8TR
Rmfwrot0R/tMu4DaZMpdV2mFH4UJ9rHYij7T9zFPp8JqazKjMj3Ze0QtEZhau8OhwMV26bgjYdqR
mq/tmEqzdETjO3bvPnKKGm9qUxBqb4waDCYo3OHOGK3ML+hS1TsSm3M2w4zOtWlSJL9URjYxgZD+
r2e3JzxLDdYTnpPa75ROfLFB3OLgORN0T9hZHl3oii1Y1EA+WXlKG6+goNKRyOTw1SGz91tYZdoE
UdTNQbd0/dLnYp14ogmOtZvUFGeNKlttSGHHwjnKAelmmEx34ZAQAsQjJtvEw+hIB36hcm/ynlIs
wks8/+uwJxCHsFEF87BrCWDIElAzeBrZm4FuCvehNmALNYS6cDUx7jMgxYT4deNDVVpBeplrMFkX
YQnrZhXroJ9Y0K0z1ZKJclWlNduAnv55vB/xu7PBcMqZrAS2RUTzUI224mpgMGfevKqIUP8617N1
1rjkW2LUHGecdDmkJ5jFbn3WJJnSV9YQTNPpkPVa6MN+qKMtgLrpS4W/aK13Sf55VJ76LtPB9XWU
DPeSgPA7FA3dtOpNfdgPumb4pSHaPfGLmOyKyCVrouh+pMYw0Ue3sP2s45zk87VqgPFOZMugL5La
nm+SAiALBKjXaeHmJuS9KZzShZ7lyK+CNF3CR7xK3s6ekZH8QOs59OxTJ+7FbsoywiAab77Bi6wf
SJoi9l1Ly5UXNAQJxmNSXje2F3wt58pcwX9SNxkRZRWm9qbbdWWr0WUGVXU9gzvfNWOUYaLX+gM6
pPEWQ37h03CGo8+z1i9jZ3A3XlEFF02my9OeCX87tYv4ScsQITpjvKaIUvwoXae4lJTEbxn2bIUT
cWrEjeWPZDs/hG0vzmCFzmcOaTwndDs6vwujAkaKVezNVAEXlDdsyutPgzOqM5IXxHnUWSXMpNh+
1Hlzz8TbwX/rdbnrY1FvgtlIz6uuiK8aZ1qD5yDsuiF8jLBl1AlNYIY/XBF9DkYtOxGy2uZ1Zu3Z
3A1reFQEU1myPm+r9tHr54LcjGbYe5FHEwHn7QZON/vT2b33WLAuiqgiVKyJvxpEfi0ah3Rr1Qn2
c4vIIWl2p2YUxCd22GZngUs4dFvQkwoBzH1JrIGeh0B85FmcEfg6NCdlCpy1TRJno7VusuN+mp0T
CzJ4vb1X8vF8/3D626H7BSn+dyFNHp0aqW8HcGdTClAyXNWZvjYM0B99+fMyfwScuYi/1qSb/2hf
cDF/42NeLD7/+qfbMud/j/8r/w8CZzDusBRxKv73uJn/Lr495U/FP2DF/+MQfy2fn+p/+E3GPza/
2qr+/kv/dFVZ4GfwANhUQywW/IXz/09XlfkXYmgk5lhfSACgmP03O96w/uI/YRijC6fkay5uqH8C
aGwyKREuYfPgjAl2EFPJn9iqXo8YelIYVHR+GWUa2uZkVr4+9zcNAJEyHut9RCNqBeX4uagAZ1hg
XlZRUFeoZbMfrc1pb/bQNxjNIsXRjLXq9dUUl8uKDhMuGAe5Dob4rgdn/sGYNpZ8lH+VJl5+IhV3
3ZOUdbCgeUc/0erJsDfSsN67NIlXGsA66N0KeFbknbM/eBLWeLDZdkJebchT5Ej6y1u++nmlfxRd
flXGRdv8z//xb34ASTHUzehxyKOyp5kaFYgNHM0B6ZawR0CMVEYGeJ1soojEaNA15MV3XnvaRWAA
EoPf8f5PeF3d+vkIbHcpp0niB1iQjt6SiM06A4K8rzu0lJ7h3HaRPMSq+CBa5aXSfvysqZ9xGQH9
yDyu8NpzgM96KtW+KPvypA1bb+e01UOpcm/nTR6rvx0AAbGp8/bD4K2dQC/OaTB9kmyi4HS72tbS
rOAJ7t6whfSoX1sIUNfLvNh7cmQbUxBMiRYRf3JFoQBao0MJuaqortAWdfBtI0gzr5QG5jYKeJCT
sh+boPH1unE3IlbBaVggKtXMatqT6hldTMHneRCM1ny+LenX7MQ4jIexSX8Y1oySrs+eCy13N1kd
HGbX+0784DXEkPv339DrJtjyhpgSlM8wc2DlFcdtIWcu9AznXLWXFqgyTMePSRBsXCzwRCGYQGgi
yAGO6r3d+9d9KQS+fmN4OtDS0EDBY8Ey8npo5JXnVA00+r1LKCMn3SzxHXduT0wTHkxoEU0cL2CZ
sjblWT4xoYsmQbvnFrzQjMzxLAp3ndtwjHOYUzRIMfAGtLRKyk37LAmAnNGxAYOgkUL/wW83f5vZ
wkb8T09Xt/FtHJfW9Y7Ky+REqEANs6CyLuVZuNByrN67JnS5JMu5zfZt0OYHcuX83jL8IQ1Puwzv
VEB7++cCJEaYQeeojcYVx1L4Oxo3TSiPRdgf6HUSPb++/7t/f9fCNik0S1wmHs0Qvhq/ltBbvOh6
3fOzB0JKV4I9L1BOL/35oGu78tC2wO3X0BB8ND/feGCmwOOCLh9O7bHRqjOBWtNqyfZB31TrnrTL
lYcW+YNq8OsS9zKWBXV0bLYuFWgsAEeBVUVGIUFTWbaPJqfYO7VKT+sgev7gIYrf13Va7QtMDTAf
vcbjblmZwxKLSM/bl2b2I3ACiKR246E4LSzg24JJ7iFF3wR9224LY05Pc5n9MGg3f6qgVcolCTwY
J0BJovcICpfaljQT/QTRdcWxm7iHGtbmmii9W83Wph2+pIM5TnBDhs7dpONSPV2gUBplhi3nOnOL
Bnuvj6xv0hjNdaw8bVvG/NeaSC7cdX5awimU6cG/L0hHRyarAeue+b/UOGon7GMX9mcMLIpk1lXk
VQIeSnM3tm6zMqFMLyzBZ7xlzzL5X8ydSXPUStum/0vv9YbmYdGbKpVUZZeNDcb4sFFgwBpSQyo1
69f3pTodHWDz4Xh3vTgRnDBYU+aTz3AP1n3FMPAqkaiwoKfyokz8mDtskQBY1kcNeYj9AMgtKpv8
RaWJT7VGzG0thNsFENydb7C+a/pNyHWXz+7IGrRF+rld8bQcywA5HcD/KJZz39Z9nQfaccpGrJTN
/smgmNhPW/Re4Ot/kTMqGbamsN+kFYW+JBfDdtz+ZugLYdlEpK2c8ucunRGIaFtzn7pI2Ocm7WO1
AWpxjvo4NkgEFfnKQby6GOGWxYuR8dBjisJWVXG/ad9/VKb4ifrJuJ+s8pxO07gffQL3NMgOuTDa
HsW89vtKaU+ejjCYnaCCBebLDyFaonRvd1lELKtjRL2eLZvP4bRujn4vJzAqbJAs7OrslPJTYQQP
LdUB21D1ISLeKJXTf+ZgGVHnsPg0daeo1TEDruTwgQQjTrz6WemdOjFtsQFSl90hmPmaqOTIvWoL
FLNLnOHb8gWzTHPnIvbV9ojnVuKl9BAVm+n1hKnNg3ZTRaFg3STWZjhSo9ll6t6tQKFjD8CEZq9l
C9gW9AUTyTpvtiMTRROJahmXWkbxoqUaK5Yvi83gy4V7I/TWeRwRp+aLI3dtQrgM5yR9QbKHRZAR
rXUGz6GWNWcEoItdJjipAXE9W01VfhgCugmYZ/qfOrOM1iJ7di2krICdq2s38R70vuQZSU/PbjGQ
W20fhszgtnNVfxAGh8dl7S4Ty0bHXJtyCzksmeXPfkLO6KTWveWXQYyI6DNTDmZirHCjZ2tcFq5a
ue+knhmV2PXBqNx4wfFTBiQyWauLf7dAxQozDOu+6xUYlZHkk8pzvalnPtZAYbkbNX5fU0kLqQpW
ED27ekcPFjXDocEWGFPhM/W5dgDoz7TMZ9E2ff58uXFulyxmqNcIdSmADAHPbTpD9wVvZjThep14
LWe2mpfJmybAISYf+XbeEojD2nonw2UE4eBxjqoTojTFPJ6bifFQIZIC+Bq+i2igvmgb1SXwHP4N
z8HSFf9+4Ep37lHfemok+8qdi5fW5a6Ttni+hIvBEy/9TB7tj0SCusCDsOgQa+lLThDpIgyrjB5v
h4mXSDFAPrSST5Ele7vRMY5w6opzicllKFqiEoFKHNxVPjlmc76cTuCAMMZOeQOOYSdXplu8LHqS
3JkF2BGSpH3urlT3GEZFzmyGxNMf9SYldVGbo02MgE6Xf74o5dkav3ck1gqgLyG0gFh55XNPfrWF
s6XmRWSle3sJSoNDeEFs9KnAD5bOk3trNu56RAvlnnqnjnODrQK28Bm9vWLvU2HvypGPe6kmLkp4
bm5pKAuzWBvv9vKE0yJeti2BpNf9dhQwsL+npidubd9AmsFtXmnTTq8ZPIrpjB4D2v71tmxo2O8S
E1n2xlBPemEbZ0cVL0KiqKhWlorSWYyXSOfbBBMHVkazOERUOmAHosn0ofOZn82M/rFXQf9y0lb+
lc/gqxTIGPfb16HBl4PTb+DLoCjoFOzDWa7z1SUS5/OWiGFMGE7MPNjBpFlQVB88mFt4E9CM5k78
mfYMP0X+khFaPiD51QxgiUSV3zbYU4S+Izl+Oth4rGF+/XauWIKb6rbkWbjOvaGSA9ZTS2yhWbkT
C5t3W2FoAZMgS9J0Ik00rryvqWHRqYDAU0qWVTUSfQBX1rEVkFBsX7cr1FPO8HfnMRrZUwXROQG8
SOlHVXCJv+UWHbENr+NaGAAlcT0+tkx9DtsZpwIukGasamdgA3mrOLsud222hJtCGiK8pMNDXpSH
YcK4CMGw5TOo1+aIHhn8nYzkCq3z58taqfvqufCzF4SOHxK9WDgwVLsbR171dtpgP87B2LMFEtWL
G0YyInQ1V98hOmju7B5KqYNq4W6QdRsxnkn5tiq/nXLeqmNs+Tm9saJts2MpGw68pW9viZLtdQ6k
9GRP6DN2TuXCg83mEF1kuvfD5B+aBgvUAqrsrummhUFz5uhHJdf0OfPmYSN/2XnENGJkRJzjb+ih
lp3P+UvTNk9I7fVIzLXVdy0Q6ycLI95rvUYcLJVYY9ctQuman2MkbBgohxn5prRakxFbeZgN4KMs
awVMWrYRoBFO2ibdUgM5NiflwOoyhqrfTyuam/bELBXHjeaEGCRORNlGnV/VrWVkiITbs3GF4cXz
oJVzWHhmtx/RSd2b08rsYtLX6xVNsJ2sCfZbmdd4eJhneGqHHO9dhD1Hdgy0qr3NcZAIN0YPXKyy
Pzg2xnDdgGX0XKY2OUoLMq4SnLxo7oWjqX4WKwlbPzpyt0lLHfVEYrXuwVEP2if0kLxdMEj8SS0m
93ipQCvzrS6WhqLFWkCgzJjhwyfkl9nGwO9m7LLLDWOI1OBclajNpWU6/RQMio5V6yfhNKMQRgH1
HVGrQ5Eu3wec8XaMQglamt6BUUBaX2v7cs9qwMJM1PkOGBKSV3YDBwV3Oxc3eQuj4wy2TIfX6Egf
luT5TptQl1cEgA6L8BSR5YOf8k3T7Eab1HXeEH/tcfps6NOVAja+8/NKEsoREHNZfEhsIa4/G+ZB
DNo3pydfKFrDOvWrfZ8yPNoVSj8rzRIoHRAy9WLoQpUb2rHNMz2EI8eu3SqfVTC+11fCUj7kL8bc
BDiObCqiCZGmqbPlM27v7faFVzT+OYHs2k1epmITvTf88rFuBxt/dv1pBKvDe+meaoTyd5Vo1fd0
pd3KSTwcVtfrY9GQBONLvyKzQ8akU8OJXaEhg3qJ4yhVnS2dcy4lOOiY+WFESLdzkOieXip6JyC5
8yy2qY8yWljrxr01+wwBa3T6VcW6bbYlSsEc29P0HIyDH4t6vM98VgzKWArb8pGgyVGw3efo6/cG
3YcYxTHKQk7rXUCaPRjZM6yhJx0E/R71uftunYtdr3usUGS9UXZFDDPXcd6UXnqHOz3+6sZXCsg2
0keHmYFuqs+DJv4pONM2lkJrLsHVBFp3Z04Mq4uJu/HJqhAt68mut3C69tV6A4JdhCNSbtHk+A9W
Lp5RKDqTYMx3K07DZIHWjVTkNZoRnI0id6kb8TnszQkmFJOqwEQCE2PGCBw9z5or99aeiuxOV4b8
J9d59zVp8sEQ3qm0WWES9jHakn5DgsU7rcqJ9wzQ8rGxanWNjdj0ULWaDsOQ5WZuzas8Xfb4ZGT7
xSeuJR15jgCqd6sBpNnmEFuQrqhWcNog9+76lYclxzQZl8Z1juMusHocqow40YfuZATFS404Gyyo
J6U4h7oaIrfFfV5O9B77Gc6I4rnd1mrKMrlNbIcqj5yA4hotaWvRDho3vLO3M7NeGmzetqplnWkQ
Ic4tQtTpnpqKo2echulDijb1DjlRPjaE4rgfluRqoTMJxqScPwi3Fx/bYQR5oRsHLdXHPchPsjsq
+sPllFN9U+MEaZFG2YsfAuk3zqnkMqXJGp4za/1aWV72Q+WoUtO1gOgRDM4+aAYMITRWU7AkyTew
jvwWVb1AttWfq2Ssz4Bini+rn3rzgJVQfkWx+kITgqcq3Y/+nMeAr+7rlGOySzi5Cqn93BpVjr22
R5S2xxsH4yHcK7czMGV9Do05IjJH5VW0qbxXAfqmdh8AozLQhDYhNS85YYxmpDhUCBHthdNfaQNz
/lHK68UEmWG3XH4pffJVmwQr18wPpRox0rO9CRvKyQiDjK4Uq50jbuATjbV9fzl7g42wnCGC+PfC
/23HGZA4Kl4eWr7MO/Wt1/kLiHQwB11maMjG8Hc1ICzli73JH3vd3B+UY9/nKevv75d0/tTRoK0J
lg7QC/jRV+i2sRi9kbkmbP2aOldY9Iidvn9qJX3IQq/WaNUMhKk32ed+LWHSm9VAdJOPTvvFb+WD
7ucGYYPaestsBk/XDsiQPIgxvdPNGX5L5WlHs1TwKyfUHOU03rnVxqr3e3LuPv186Z1eyjLgYD/y
vspe3Lkf9wC27g1sA8NJA+ZguguSA3KuzrNmkEOOLHmsNoJ9bxG2lAeDV+sd0j1Nh/G61X2DYfkf
B/9HoSXquobiBDxjSzwzBAxcyuzQSf3khAnNexQT40/dG+gluunRfYRo8qoJVpQ5gAU2Z5x0lLG+
NyVX3UATxDXJ8yrhPOZb95bnI+UY2OEQr4N3Pusf+nC43dLYwwCX8c3r9qHl+62DDe0QF16HaY25
ZscOVcooc1GuFbi87XFq1fcjsnHvdMiMP3Qu6RgEvo11gG3Svvp9ERNMjCEXAaT1ltm/wzkSwtoz
PuYTivoAAeXXQS+SA0x85B2d4q4Zq/FTIM14sWbj6e+re7vWqw4w/VFQBYwndIPE+/d7sepep9xM
hrhLLP9QtosPc5w/GWXzMHdq3OEtOoX1pMpjno7V8e9X/8PWYk7ADUCLuIyyfr96xRMiX671cYtu
QCho6OzBNnTvDIH+EDToMoNFcGCavB1TcZqaQO4dUO1Gbu8H2L2hKuav2tLdohn6z9KX+TtXNP70
YBYQX5/+tkF3f1sCv8SptlYpaQlGRmledNdJT8M87211Yn/Sypn8h4zjEylYumemmz5Xc7lAGDPk
bk5RACjH/MdavoOp/h38fmnMbnNEFx0b2BlvQqfUSpUHumTBi+JrI53l57/Jr8CYpcF+6h1M9SvN
xe16ziYqZ9P194NtEPn7KxhMT3OTWnSxn3u3ClcMJB6c+tAk0J91smZ4L+43uyw+S706lbr3WeWu
hsL4dDOY4kfvQ1BeHfT031lxW2j5fcFjmm5CbmJwCmvkNTba8me5YA7VxVWAlrpXkjy7Lft+0GuO
TNOE9oZQAE2yL1aPcUHX8Ik0tLH3udY8GWqmMUUeB9DNBC/R1AtJhnULa17tmNR/R1TC6fU5XG1S
kN47WZ11b5LjgGCQ4DWG4qAhSgx2q0CBI0WNt2a2tE0dhaunqA+Uxd7eGKrYvlJb66iel/gj7fVE
AxG8tbK2sd3llClWXZ3+/m7Mt+9mmyRjemG5SAFC/vv9kwWoy/YUhjJOE8qFxQGrh00W8KSpoi/m
tf1+ySxwbH0FbHkc9ctj0lrd22XbkBB6tGoxrN6vWAlfSX3QDo7OlGjc8uYVkFnUVSkGCaISO5A1
5i6t3j2tje0ef/++mKHoMPHwN2UorW/P+MvOo5dB0FUkmySlHTBFXwvpqU2oYqunwXSwlnKrM8IS
CtdEOAxamUcKVNM7p8vbmavnAPR3QcNDxsBk/fe7AHFnydFL21jiN2gCVAEdbd3nyBi/cyHzbaRh
dGggasqEFwXV15GGKUjSmqWQcVLTFSxIQoxFrFHr9fVLuXZ0ODy6UnAMqIrmodnVQnEzQ7DsE3QF
w0lmzyYlPM6s5tmrqPcEJSDvVxyarWZENueZ/vYZDCuNU1QnjlpC7fL3hfenj8YAjwGoA0UNYs6r
OWRN5WoisyVjcDlGaJaAJVHTkPuqI+uEgA14dRp+bPXSImg/AaR9wdL4nYj1NkBCjXOYJ1omHKw3
aAY4gZ0nDUPGOq4LVrAg8Wm6XKxUaJ8s713NfJsDoTVnwLNFKtVAOvn1ydugfK67JoL2ZDeRkM0S
bmPJFdPPfWCkDg1cEuq1Z8hh+nb6oVqbp2ZuxI1bkdzbevosfWO5Qe8CvDCF907YqPDYiGrAQu/G
GxBF7zDt3p6j3DFavWSnLhH9NZBAQXOoupmt5WlLHsPx60PYzeIw6NRPtFH1cNTLd4aWf8i+uRor
AmFInbD9eicBccd3tzUxfy1obCIsZVOIz+YZiWrQYQh2I0RUI/8uhlNHe+o6sGhUbj1D+u3aAZ0Q
PcxrWggJg6KwF2NHI9QyrmitGBEuQgdpUWJmLmU3ZgxPJqbZ5KO0AWqDwgm/Ej/qvS2aoRh+LLfx
iw3/5F5QUQEJtjIcgDw7TkWX7fPE+ly25goYjqGeNFBdgkYHh8LbMutkCmKUa5CFooqbJ/okl9kG
dhY6VubB960SxqGJy806E4rkqwXjfC9lN0XryjL8+477Y9jAYgYAj2siavdG6MJf80xhoxOnS5/d
iYoxpkEtEcHf63c0lhvOQIrcPDCfaZvTzXb40PXU+uE0mKAMXTVdeQs9okusr9BTOSFlIemZdtIJ
kZb75zLatKWBUQTT2quKcfdthv/OO9n02wQWIhrZBWgmuKbYr/4eaRFjZQSLX2NcexzGwzzVYeVt
W8LOxutUBRU6D2v1DxQDL7S8UbxzZtpv4y+8SWTuwLwAhzJeQygCfxbBBMY41kumaI2p5jtD0O/3
SzrhVhvYjzVi/3uwwOIEWUEPBc48e6CGkqDMnxxRt+GgezhNrSxTzi4mSh4DIHexv+rGgLFu86R1
NF8v8wdaG4ZGny+ZC7wmM/XkyG0a4NBkL2hKxjr+sCG+lrRzV5nfq3ayH3VE5KUenNWIQJeDqXe0
bJiXKg1e+I+hB7DwnzY417j2AdgIINv7d5bb28zCR9HW8JEYtjeFle0t/nIqj8zq6mLKmrhlSHEZ
EFT2NhI2mAjJnG0IDXzawV8BTyr03ZqTMST5I8MDebqMYdCsADilAmvPaX1fbvGtdR/sAjW4pJf/
1Ez0w3RhFuHp1RL//e7fxj3fRDUW1iPwKZjbryL10Guyq2i8xGhFxEbCfHELFWKhRL10o8qkeifq
vUme4VcSByyKMmAOHOyvDsTMgCijBH0OWtsS2lDv7fJtcn+ZxXSXzzswFBqJLyA5AI0M2xhw7DGR
tZp5OKhWiYMDmGUHVOO94PH6oLzcnENey37bUEPbz3/5mO4CnUsTtYjzrLVoDXIPwKqZAjAuw83i
PfzaHy63bfF/1Wfhu716/UpIp2MQKeLJ2VatV50xfyMidawdasf3+j3+67W6cZSJKCA6AbIZVI6/
P16GWqG7qjyLsyxzzgEwamKh8sLZxg5LCfC+E9oBByhVnBmkocfcmZKjYWj1rd3Y3pfJroK7YhyO
rjV86FxYSq3bow83YZg9sUdDWh3dNVY2dRxMKEDJvsYxBwkC0CoV001EzaIu55fnIywaZtf30D6K
E0bTRgR7vw21xqzCAubVkRrGzvbg3KfQTp1ir0PoP83JFNGRbA8qxVCmQjTpCiyHxkRFfOgWHb9u
4GCxZ1q8Q0PlZ7fVijApRPqhpk6OVsSuwrL2cTfDOw4tQ+3Z2NB2xtQO9wuJWlSVSQEXjUoNqzgc
08jo6Agq2uo5c+qwFpV1BUDVAQcmgiJ0q7aOamkj0VMoOJKVXUME1RILQZ3WP8KLzM8oykGZ1D7J
3v6AcKMZanSHr31XW+nFrMbXAX/CuPeE885Gs14n6p7pk4RBt6dcBYbnv2ruwcRTgVZyyoOg8I+X
ugcqDg/R6Uy2yaWgnekfZNvWcSInyGjrYh9MuX1A4Nkh8jBYbhUDeb2nvAI3+ux7aRZW5AM9hIGK
jqTDAsIZzi9CnwAZwh6rI4YIm9Ynb9u3Vu0B6qt9DrZfXzT9hz4zHxwPtMmE5sYhcBD6GdCTPGJb
7b/T/Xl9eAH7Y0Oxg8ljCDT6q6VO5IRM3go/ytQaqwzDPyax/13wvFzCA2HoINBqoMTy+26iCnNo
BKQ+gIFChs1IL3RUI2WGBPrf9bgnY5zzXlX0OingosROVGfpsDsWZf7vF0013y3cTHkRSil4m6WB
2ssVrbwxxSHStxjpabARTw18pr3di+6dttab/qZncc6B8yOBp7lJx+X36y9tVY5F1XjR4EqNuXyx
OR5ba1jgkEcq6AQnGfR+TOvkgbaDiCGUjp///t4vCLhfC+HLPdCvNqllAP2+5tCzbZRnKs2NCldo
4bi03bGyLUUhrnfrTo34GMCj7r5B4EhueZH2Le5ESVj3pv9Jw9M5zEZP7bsJ068B2v2T3pm8yrYj
u8tkVIlMfZyWpTs5yuNx+sw7t63tnj05tRhNgUqAnGjk8RT0d5aXyl02auXp78/4Sh+MRUUCy0AA
qqNFF5mz+dV7znvXbjlCo4FddZ4sNUe6TI19MOLocXmIYMjwzcP059xl/IDBY7IPVrw3SwPsyEoK
Flr0IvZWlqTHIM380GsKjX2tdyf4ki8SLMZRG10gZNh9hXlq3Quzsg5S5ePVumbdEWoSFpkOhsnu
jLG443QHuN0FaA63PZRuv4LwgdY0NrUWVdJcQ4WYbSqzORKq7W5n/mUk3RGIRZZ+XDRH27vJVN4t
q3xcVWERhIYrZ0JmdLWhsKZtNt6Yudc/aU394++v8+IX+9uS4XXSEQdT6dEKtl7XWhLhLYTNAGik
QtE7GbDF84rxDFX0U1XZyd4abCNaETDc5e6S7E06XvvCwc4Lh+JN64zulWC+vC8DtllRj9k1JvP6
t3YpPMbLwXrNb3HPI3poTITt+kgjadjx0t1Y6OP3tZABmoWJDs8UyJ7Td3bUmi3uTspUm+fG4wC/
LRpn7aGiIR2KVf3Xmc1WEBmeTeeWDfwms1nmPGPQxgsYS+cFyLx/t31wNchiPxnp+E4v8mLw/ep9
W44FzIp2JLZXrxG51UDDRR9QtxzABIUFw9Qn0FHZtYTQi/13NUeWnhS3mdtn16av2LWYYzEMMdZw
HlvSUB8zKOZTX8YgOU+pe5OsUIQMoCqze7WkBXbsC4tzLMBt8nf3ksQm1AJeroLoGZoTS5Lc86Xp
2vXebECkGe06/jSapjsOFh9SUtmci053DyK10gjG0/QZWQL1kal1EhpmNt7LHMtK2wRsAHecPg26
pAfYq+MNiKTgxFjxvofkcYTAxvJfg+GmQjvkrKAI3Ew6sQWlIBGh/5qEzOA2Kdtq/OwsKfzgkVip
ZVCh947pFfgc9iylXituTb3BEEvV+lcr8TCGGg1mslnWaFGgKnqnYwrrmxeJK6rhHjIaGqRRNMne
U/N4k5jam2sRDYUNVL2F+t+jT+e6pYB360Y++rtsBN6fkg4RtsFI2HOa4p0qyn5diHCi0RHiPMHm
hOPltdBYkfeLy3M4kTGSWvowaL6aM6rxpFQEqG7wzcPQ+H3cT7MWWVqlARNrs2uj6P3jYucyLLIE
DZWyqT7DIQZ8lHMoiBWD3J2P7mhkTpKwiVt5qIBuhroigi09z4GNZbHHhRYxPzXE84KuA7Jun6bR
erLxAt4tgfcpyfIfVOLDTjLKvK56zTumQIpu0jr373qqHbRZUe8IxpJmEUS5sMJNOXbpXMU2A+mI
sTlheOSScwBp8e+h7e2nYsQHIp0Ui0LdeV2lu6IGGbw2TlRWaKGPkusBmwtOYI78Y7ZigPr36xlv
E0vKNnRKqXiBqXte8CoF8YG3tSbcxAgck3XIF5Chm4rKOa8YRNVobF/PgZ0f0s6NZDOoo+r4IC6O
Hoem4vV6U80oYIJFiNxusQ8GDiqUKZNQb2wFKAGNJqzZoD27jfpYQeHdOfV2uDsJSr+IU97hi/0N
gz3sYWsnAXHNfnWN8hv4RSSDXVChBU6IYUpv8qHxOexW178pUZ2ImDK8tE3QhOvkvAiv/GZm3Lum
93O0YFl/TV/LPBjDTGOlUQ/dSpgwNCL/5WiVglRL+Wn2BKLMwk8LwL0ByBeMCIEogCgZZ+ze6yYr
9euphw7buNtpWgnA4JK8RGCcuB8qVFT0LcwtJqFXVcPyXK+sIDESItaWBSqU6o6g4jl7BAu7E7J9
zHOhRbw3NCgVNyQ9eOR0XPDJ1DKmAEs7/9+floSKfBm0SHka1XwDMiQczKnd4y2MI9926haZ2Z3s
XHjEGSJtbkzkA/288hLn7pT1un+DYklAd5j/DfrUP3Yewa3O+Cs67O+wTtAq7xrA32C++1ilnbrN
DVBEdZ807DweU4MgfzuilRzK0eigozduDEcpOJlVzrsrHT8uV/ezu3jfK/C6e1Ha5onANp7h1FgH
gj+r2Fn8eGxLUpZ807HZImXg8vpAmnIFjX0mAzKdrOL9I9nZU7TzOS6r/b+idP6ZrPmbP97/yPr8
/5DSaSCgRcf+fyZ0HvPqfzbH+/cf/8vh9IL/6EiAMQOmlUAI2o6JfzmcnvMf7LB8gjqib0wCtp/U
jeqz//2/LOs/JAXMjki8MYPihPp/HE5L/w9sMXcDL9BtvPzov+BwXiwyfslBbIZGqFFxw/iAk/O8
HkMkXuEh17ckca5SMwMX3sBswCUPZ4TMryW6bHQDpwr2R1c/lQhVZ4emVerWZpgORDeph+t+HacX
dHpQlc3q8jpAPZWGJzTzc4PBEvy/UkWdN7GmXYvJ6qEHTZbs+mXF5DzrcCMFaYkct4WpJS5QIDbc
U6dr1tWErC5gsxHFlQOKIeLrL9/r7t9n/JWa+boHDvBjY2DZmw4pis/Mn34/vyfU/ZME1bZYo44B
dVq431U6orfUOrW/+Rt7KSOvOX1I3bpmZEk534RZJrX7chLLs+utUh1K28kO2DavBjpJ0v5ug7dE
gT3QB+IiXiv4cAx1mu10d2D4SLeYv924/lXuNLbcdQok4DtpAq0xbvzXb2pQDm2taFhJfFDUHn9/
sEXrbczqUj0m9H4KQMR5lbA+af78Fd04yPqow8DYS1tMigeeUeusKfLHWWa7VsmaTD51lHGAH4kB
wbImc1yYDnoJRTn+FNaQPmQV0nxeOx3tuTy11trOe3NQ4B/7qMlUGzt1h1OUibW1yL+37dzQNjGq
u3nw1QkkTgtEuhyuAqPLrsyWmmCPBVh7EErgvzTi7L6nB9wjygtkKZlEEY7umMdOMFd3gzcFX2Es
1F+XUcfKxC3rZ8qx4RYH2fa2TFUWgUqr4qafvKcGy0OEvK3kbqny8SP/60VqHfKnwrCyq3mcOBko
ww9r5TrxBGKYw2iyzqaPdCWVYI+nkN0nUYrE76el1Ap8sNe023Pb0x6tkiwSaPLHfEE34pxcDwDp
EK7PMgSTVZeox950DFiUgXzE2z4I27K2X0BDpYymhLgepqID5O8U19IpU3c/dKbzCELL/MApqX0C
Jmxu/Si8iFdfb36igTQ/ulqDC6/X1HdMfdUdNnHjFXWCcQQrnp2TVldHc7TRJ/HDfrzUslBIWx90
3M4bjPnenKaJ4VMlbvFNwmca9TX8oe2x5osMQLiXVn1ivANVx1ybOGsM8xncX/IAaKMJ9kn5OeuL
CXfb1UEbpu/W6isyV9PNapn9eSWwxZgWztfwjNxz5eNNTkafnz1nwcoEjpAVKaNAJCit/GwPCVJu
zYLkQ6dN8t71JnQtZiNdjkDlgZ7ZVn1QahpIGFdxh7h3c+MCXQ2zDpuQKrXk1UxX6z4z8H8qW2wU
Ju+kuaj1NPWHxcw+lcGwa6eyirV0uUFSU4sLcGbgGL1qT2v9rpuxuU4xPoyYZ7dHKzWye+QvtRe/
curv41JQxjKKaSZwCvaYY/vRlQ4IojVIdwMSPRkylYYdQiBK71RWpLc+sjnZrszNlQCX6f0eL9zg
dkF66zPCzlmMlMt8VU+Iou2k2S5ApEefjHtBNcVo2o+j1zbXKwOfr87k6iByPC8UmqLbSuoM9loP
ys+eCUPVKI0eHZrJnW/bVOTaEVR2DQS4tQAP6oHMEHPRln4KhdF6D4veOB86pKaScG7W4EeuMqvf
+bhMwNFA+ulKA+wZdSaqgIMqKEJLxMEAYaX+8yQLp2c+NfSQYc0cH4eygrgv+6o9NomYUC/3C/TJ
YfQdaal0fNgFa+CwpuMZGVXrqd1KUnTvueyI3WKLmq6u/7Ji+3vwfZS2FuFOBUJwngP3CO04HRhG
EmTtngk3HixJ6fvoGA3zdVUaMiwDbUY0HxBrX1dVLKXMQEpXW2N8MBER9TMbe+TARme2GYBxl0Lc
OGZXnCyUim6KtDK/ZI1r3/ad43+s0VepdqrLusgE6f4T6qN5hwSp830sh/Eu75b8szYU/afEgn1D
mozYdp+SRQKV1Oaw0u38A8a2k7/L8wzDM80ajkprxU3OWZoTN0xX7Th5nTuEGLMrmcjqth9GFHHk
5KnnWY1POsT1EHjKku0FpUQE/92IEQPKHryUB8fDxzwpTabTLivc8SEN/G7ZScTuDpawtTvIQhZC
QbP9CSl+9465grNnasb6qPLmgZICp6VGV+WJ+XbRhxUqc7AVRtrQqSGBmAU0JW9c3HAP7jgFxwRF
/Oc5WIfvVlPj49avIk93Cxstwqvd0Xeui3H2LjV4jYuXo2xW8Mb35ezmV0iYietJ+doV4uHTsSrm
+Qrnc4bWdq6CULZuCjBX0/9hpH6HtviMiZGq9nOjlXGOEutVthod0kS2795niykQQ3GTEGS0A6dc
Vf1z6ozpVzn03YE5UXkIGpHE/JVnPYexxB05h76q3WsTqft0M7IpSVH0/B4acrtDCZJOQON4CWTR
xbXvch4jEUW9d1zIY410d02x/tTNbXrVb95dxEQL824dkpufo5tG70Z/ajphX41LN9w4Vs6k0vCG
w5QLFAwLb6XNkQkeoKa+pbs8M36D8YHe0BUynS/VFDwvjOdiDrAS9kbS1CdPOT67fZIptL02/ZhV
1oJEhVNh5iH0RzSuqAWb6tGwpflkt8ZwHIdSfpkcp/iSdLqCnNLiFaXRnBz79Wsd6I+4b1EcFYWD
5xrCrKY7fSgCD/hMNw+MB2d6OD5nBdsq65qDPs7MUoegcfVrJW158plRgTMTzhUCNNZx7WVxMJSz
/JNrrFMd4YzrecIDRmZu8t1UOaAHKHh4iDWg1xAu20Q6sYXcz5n9YxiyBGHEVotcYzE3oHuO07KZ
LtdDrTUfXW00HwAgYxCeN3P/cxQygRcjOv9ctzXRZkSQ+xO2RYxz16njoSpR4SJsy5ha2kGXVQYj
O9FxkUREC5PfOubfSuYsiHVK8FYQz9g/Hc8+lskJxnZxXRsTYgQ86ILluIZO3pi2wP1xeq+Vtx4m
9HZimazzFzOxoEpraCLPIA5i1MkwMNRL76kiw80PyboENzDMlshBjCwCyet9zdrciHGogKnqa2Jr
sCzsWrXobmTVWQHdtelORdn9A872ZvX0l7rH6H00EuNbP2reh6BNOB7lQyc8GxAgzMePZqqWKp7o
rf0orJVtkPmPVU8jQBs42xH6NcJpVFPs6xSngPLmWB9cxk9zqT/26dw6u2QhFLdqVIQkNFn/D3Vn
tiQpkmXbLyKFWeEVM3N8nsOnFyQGD+YZZfr6XnjmzfSgysNvIdIt3S9VUlkZBKagiuo5e68dmnp1
U4kAISOfEt5vOnzdPeeP+d6uJFlLqerIHSmI52oaYTkr+c3XWVHqF4lbBJ4SUF00zFC/kQNF9z2m
OIf2pXCVOzQ7xrWhFWAQ029BOyMWrkb8TuEc2VfkkZrHpG2zLVKKC0LUEC7V9r5pM3CXRZb4dixr
VhEdHfTYKvvc+jHZecYZFr4YFoMpK3YgyzROyMF5NyTzJRvCs07vLy1VPjnpSznfTlG4082OZKJC
T34mxOCkaV5QlKvUG2EF9TPv1xJCNHVXA76fsywqqie170H2xVmlWDuF7ywqLAF7z2qHL3buGs+B
mlqPNJHgoKqteYJoPjnlSxCd21kAOTJKNE8GWX4olJZNRRKedMQdYeGNBRoUGd3ESWXfYpadXiyU
/x4B3/lJM3PonxPb3IkitbJjx2ksAGSdGJ8kS96uKkrN2JWqHh2HpoUoNp7qAzjNGVKYO97pMoAQ
opSzP2XCPBppVBybJbzsOGInO2XBdKC7Nh6zh1RTEqUgtXgNBeRrKyuqE7OW41GYwbVPdQ0uXczO
r9c7sKiuJBUM2Ql+wCwSXhmDGotx5xxxD/q+DvP50Fdd8lT3E2CobgzDXRETUlewiHptqcAMWD64
jh3VPhqiL0DjqtPUbKWfBhUbskX4KekjlHtakPduU7SHWVZw/lkzeq+dsupgxaXQIc4qg43mL2UG
EpnHgj032MkJIMFxQRNl17k5f6LvcHlNQWE8TEXcQsqYxfcK7sNxlLJCBAa2sLYDDqjACT4udPCD
XQGyU3PSJKDqxWo2DPWwC1NrP8k0ONO1ILjAA+bB4/tmBbAIUvUkLPkTUXDW5EHq6elID7aMnrrc
MaEQY+DLrHk65Qhf7Nk+3OYVLDw3GxjbnIRBmxiYC+Kn4BEMvdg71HhwbloRxyTwnmhf0+wMQ5pg
CAKoJE2p/Zgl3neht8XPKBhwNw9OfOJgbiIFL0AWbgRdeVoUSfpDp+/8XIA1gzWa6sGtSVrARcFG
+5qzSndmxpY8IW4bXrYFaOchUcx+14UxwEabkC29ysqzRMGGaIkKMOigOseqEWe+2Tc1IgQq9W1M
o2BkKzkmIsNs7GJwEYnmM8OMLx3HtWtq8BFgMNEc4ly/aSNX9TQ1RAmSpGelbp2O7fHkMJ4kgT23
yNmTOnJu9aJ3faxgyYOtZuZJnWbZuYhbh3qxYp0EQ3IdYteUn3Sf9XVPi0P+r2fhVZFe52BWDQ7N
1iIICtxy7QRBbokhg31Yfzc7o8HEE7kPQ025zVYAINLp6jhOJMGJTrX9h9rMxTG6QQCvencl4SX7
i0T7JWtSAeDKhpuHda7+TnuCj3tbQ7McgNyiwRxvHTdSjsq3878Wd80PltLJH6NW3PKj4+EQLRWD
gHq8SdykHR31Sn40UUbEpZqd0X3Q9nKwu5N6Dk9sOza9iXLmUVy5VxCT62MwCPLJBp79I1VsTgZR
RBmnUQLJZ4d+zy4jGPNHSKXxRVqBPIXTR9YPziF/bsvoGDbNBE0B03ZLEsY+1LMLd4qdKyMLhsOE
xf+4jFRoopO0vaE2VWKU2vl6sClguAlRDl5u2JMfZAWU9DmIqy/9XJavMTufi26p3hB7do/+2H3U
59ahBVyDFtatPmZUSyYZ3Qve0eyt8hO8VYGmPOl9Z5rGXVfq6VMrJ/WUzVR3WqT69wa18gWb1Pg8
juwWlIfT3mUcAU6MqRU7JZhVmqokcC7eaYWPeOic1XFrnof44b8Rp8tGa2wt5Wc/2d1FPjn9U4my
44IHzu/EOQtUodiFyylksIK22COT54CyHFUCzizjcnix384xWd+zSUurDESe8X3IBziCc+YsuF0K
rtTzTAZKKe7MXE8gXQcuZTSJMzZctklvRyWLlbCSqXZhRLSPQb7UYNFdfnqok+YUdpbX91YPD5jO
zpmlBA90/oa9FWv5PR3gzuvbig4KmNhnQI3psdQdsOUca6/it7Nb40SDZ/cdDL/lVMe+90A0sk63
z24OuRW94tGFOBYjS7zUtD4BDopoLAvU86pT8/NhOSValRl+GXstZFNn5A/TqGenDnDl+6EogGGO
o1ufs6rJHRnWrABvR0+FgLq9TXdiwYvK6kdrtlcu1bCdJsPqiBaqfjmTFHiULCfXaMxkxKmStzZe
TrbZ2yF3pFt+pOSMmZtgYVOaQr7MVlSeIaitbvEXclaOKwf5ooo9fkx+1AjCMO42yOyFeEihzBKY
ZLHCKuGZ1ZDEOiwn73E5g2vLaTzi13GkVcjHVIOBkzjc+vCyW87wVKhMlA3LwX56O+TTYlZ9KmPs
TAJ12smlIiCW2oAzp7jq3KVqoFjUD5qlkjBSUphl+b3VxlMHtsdOUYe9rnb0GMrhIu+N6tipib1A
JAP1ksbLUreoCrQZOz2ylf1/S0Hefy0vv+av7f8BxKKG+xJFz29L8vvXLIrf0xT/+UN/leLFH4bh
Whpx4Wi9lv/+uxRv/+FoQPrYSiK7dN7ycf4qxevOHw6COHp5mktX4C2i6C+cIv+XqeJf46EtDES0
8f8JTtG1VmVb1VmYYKapIcxm9XVWjqm4sKqc26spxUczqcdD3d3LPhyeor7rr4xxuEeRodwCE4b5
HRH5eTaZVKOsSkMsaEHdfc7Tpv9K+nJ8EuAvPGActnYzTXfSQzsyWbPYuhltdbzl8qDIk6G6DuM8
e01sAPSytffDjGa+TjDIMZHL68ol+ZYuZhl6tYYhqjTzr2wr0z3AX3ZuQZpeT6V1i6e/P8s0+tAj
n/AHI7HVg5rM1IMiFxJ+2pV3sC6eRoVsa7wOiwelHg+2AipaLcbGG3U93rdt1Xhyqu9UUokOlBFL
sMGde1uNCh5u+OWsqKZyaMMkhzLU6h7SO6SXQVr7QHiGR8JdrGN6XtlPN6iKc3oQ0TcH6aHnkKH+
TRZOe5+AQPMh69k9AA/D3Zs9zth9kuOXZWkOtJc0iaDzm5Y8qBgSzwdtHODFMq3zXQta+MUg7JBv
Fk0FegRmrz6XdHWIAaUP6Tmhhi2s6a0LviZvZPvUeXCUrAUrr+XFznBmjlUzRvDhzz3O/1j37Zce
3f+lJQEVBBP4Ny26r830tfj6y4rw55/5ezkAdYQ9S1ioyGjE0Uf5qzNn/sEbgHhO4694m/X/dObU
P/B02gtyEDeMaQhm8f9bDsQfvDYYETQ8n9ibrf9kNbDEsjP9pYuDLRYUlcXfguwcSeOvXZwUeY0O
aKEgbpF0DqFS4UZBU+RHxZwkT6HdyWfLqaCB27SjAHiTyWyNpnFQ05q0kF53T5Kq6e5ck2vse5G4
D6V0jCdUP+JynlXzS8xO52LQVeNkyg3yh0kOvZRNOJ4U/OexndNg2sEmjKddrXXmjxQ9nPTY0HeX
NsS7exNIQQ0TIC9+TlOlXzQcQu71TCOYk0i50yIytGu2BszeiQZDh+/uJKyc0LOp9jzkDmkQjeIE
Dxj6k4skyenId6rnKERlFnntwtGKHcpZnbonOZxVLnV0ui5QHMuMHHIrtOrKK+wyvHRjwNBxG3O+
HNMMz4UEQesAw2DHDehqTLpLiYEO9J6zdyKYMVNsq+ewc6tlB6YQvquaRxZE90uT5slRL9L0ru/U
7oJco/mQCLu4rHWzPQkzIrpFW/e3WQHXB5ARbpdMlcROWpeBbLJLGz+3j8vOfdYaYtnhe/enIWr6
g6LX6RUo7ubYSmd11zWUoQg5nr8ikCCWgmLBUZmVck8temJrJ9h1srqdNnx9vgRp9bMoOlw1RUdd
cTfm6fCMGiN86JZvwxQF7T2FpeBVmzkJe+bbOhO/rTmTqov4xFZlzo7ZiNTn/G3pMt+WMQegyAsd
n8E8SvHkXhcOJZbYyccz5BKUMDk1TbjRZzBCZIi4+6kh+wQXrKE4C52y5gQl54JtoMx/asviG/Tk
HnlqSRZF06LIMpb1OhgtkOITz8WsF6pPLH5OY1LckANXniqjbVykWQhpXSm6xzGxw0MLL+NR9En8
UKpKuG9r5RbuWHWWgFX7qYzki+dqAmojkTVuRmA8dLX05EcUOS/IfgLoKHPDQxec6zNqhXIolqJF
UmraDpC5TD38kNZF38vkNiJbaB/P7XSKdkVcQUP1SyX9MkYFO8NBhD2EYL342rRyPp50czgOYyc6
b9h0n1hwp/RwDI5LrDmhR4nOvhlcp7waumE6mmx7PCWA3XqOjMZ2CITtwRLGVvwAUj89KdJheMmx
aH8dgn7k2JaD9G4d52wwanxrLq0baFzxqNW3pAuhs5FZ/zUBn/hggZCiBiqN54oTzQlFAwO9Cio4
jbJNbFyYBLBHe/7V6jJs2dFAhzTDM4NUMNIKmurKGuP2Onaq6jGAmIxALlflsV7r8EDUvEqPkiAj
2kSdEsyhpnYbKrlGUhurwxWqtPG4G4nv8SI15/Pb69rwYOexOJUl1kUxK+VFIIiEsLtEv4pnp72o
CqkdOlJVT1uKBRq+usQi+rqq7Is0CuP+AApQew3SRnt1qM69StuqL2jWj81+yOuZ7CCdRJOecIUa
PX7bkPhtq8MXdkcFlSYUedmuIM5E7N1Jc/fQFm0q+0ZindWGW0d7qsLWhV5QqC8zQz2SC2uMSI9O
xQ1l4m8g3TyqDtAx+pgKh+Jcdg7yR7BmwngWpr44i0Z7Kvap1eQzffAQCVVPi6jzcKo7zM55iM67
eCyfDAC9dBWTUN6MSg/yO5/tcRcUof5iNtZoeUXVRs9j6RgEVxgpoQqiSPCieXhOxTMhpZQ6I8Vw
4Dzp1mVaa8NTTQe2OI1ddlTeoJTTiTKoFrya3DE0yvax8i0sRx3iiFWJJ3jOuYNgyGmuMfg7F0Y5
LYs2kQUsjGMB3kDpYChKvZ+ATujqSHyW7pIrwzEM3WY50vqYaMGMF7CCc076sV6hxVOV+nLIqN4c
Rnzh4yHUtWne0a5NGn8qHBIIBgzVd7HdF503OHOpeFPQtN+omLiJJyUH5rO4t/TuropU5Uw0c37E
IY4gViEjoHkJURB3RI0i8QJpJ59RoLBfzWMkXB6sHtRxabt0x6Rik+3SWlTigkwj3QDJfe9hetZO
JwBLJ5rWcSLGMj/+RO9ePKK4a/2SdllGXdiizItdJ7tFyxU8ysFtLzLX/In1s/lqxe6tOY5qCWkg
NAW4sRIpuZq7pxIL6QtVgi7zTMwdL6ZUW2cX5rQFVBphHJ9FZvuh1ovbIHVm5zpMA6hMk5mTY5uK
Zjhyk0Xe1wBt89PMBfJmi8kedhmL7xclMcazJQrpgT5iUSMiM9t9hUxo8DikD6+aw1fFwFbY7ew4
Ug9RNFjY5vtWeJ3JcddDN22dKErGvG+YCE8oCGyiFmzacJB8FC/XCl7AMiKiwp+DoPcDLdS+SBCx
F5yPtZDOskqqUWEXyRNWE+5ZZE5+aputWZCkEQfEIkRE8lD/qB/xUuTmSSySCV6fyIG1G7SIWgi5
rXGODUw+K0ZGuQ+mAzdIqy77USt9FnljTb2+UHpmTBdo2WNSZPKMNVT7qmrd9Ejt0TlBEzFNtG3m
hLW3MDC9cOnQ4+WWzy5//qbtDZKdod8MPrpO5bnO+ELpk6N+yVHSvYIssHzO9+5DOJPlA2I0u4Hp
HrZA2yxycTojvzCyIiB7LWBkWXS7qyQwtd5zk6h76Htz6vZzbJQvpGJUJ9A88BfXRmXcWWjBURpU
qfKtqBErUeBWG2ofbqGYOz1w2Cq4ssu+xtT3K1/p+4RKYgf3E5YtgXhoZnKVgnEj78pCLV4FoVD5
I4TRRbo8DeIWTQj0bDFMjGSfzNLr0jK9diN88AyXDUwPS9cAOySnWJYk0c3QYbnyWmR/+4ZccPoC
2Tee1YgzYHSqh6GlBUKrJ4Z+qs23aRMpFcBYvLeYBjQmSEp/4UaBA0SPCabXQ5Ug5tnNsJzO+2i2
SdcKhAiPO3q28lyEegMnUZJVsQdM2F2pdcrfPlCijsE5RsFTYCP+gc7bR7RRGNVQCasH2Y4IvofY
3Wc4pomJotp/rWWQzWZ8JrGngni5lVpW3Q4kDfGb8a8c2Y1GY2jgKHpCWKx9nkDPqXcmXzjeDGsS
cPOkdqSVmlzo3ml8SGa1Y0erRcshtknoxFsEeUG31b/OmigflBrLsafZrXppNyMjghigPlfVkRGi
BRgfa2PofCWPx/hO0YHbCt2EsD6Oe4xvNEV77IHhd1w12bGdSfchVmPUMHONh07p9Mt0NpKLbLKC
ca9Y2UxVOyF+yzCr1Ce4JI+9PFEn4ePVc88BaThnI2VmnNK66GjRxVH7MmQpHv6sQGqbVW7+GtD/
OSUiLvw2d/oSj9PO7rk+YpiG+nAyzRmf+f+WCtGHks3/5YfG7xTVu2a6fQ1hsPxyAFxE8x8fGU+K
H/GvB8bl3//zuOiKP0xiM5b8bYRbpGsC9fjzuGg7f/C/YZ6j+KaIg5byn+Oi+IPzpc1e608r2JLg
8ddxkTAOYOlwoMB2UPOhm/yfnBd/1fwprEuLZxXjyq+nRFePe7vNRnHoLEpC3jxP02OkU2J9Nwz/
Riz50eVXh1BkHOmECUSQgIfq83awZxU95DiXP39/fQ7u7w67/9w+I/feS+zmc+rQhLMPMHta4Oxa
zqkqYhOneWgVc7RXRo0G7/d/2Uc/ZlVga3lGCbQI+zC2hsOqqhoh34XJdj5Rlv7q0/j7x6y1tMKt
VZDsk32QOGYvNG0w87tBTVT7fHLYgPmKmJEF5VNd3W76QWv3auWoVS+WvxCChBhPy0gGckfnFaHC
7/+CX2sR//yilQ+dLPtB7aRh0UJoxXBqc9bQd1Xa6tE5lfVEv9BkKtNd3ZLHhscrw11wpBZR3/xn
jsp/bmB5b955zSuII6lFYvlBhmFf76jc+lBVflapUVP0qMNhoRFOQoGqHYKvlnpZAtZSQkf/zJP/
wUuzDufIwinHDTYwBCAOdkZT/hTWEH/y+z66+PLP3/28kpnKMbuzDiiQxZNaTiXnL5l8Am756Oqr
tSFDnkcPuLEOqRHHryqJTOeFEiP+/f3L8dHlV2tDqQxWVUeWdcg60T9oNAnZQsxi28qz9q822ZBU
CCXRdiExoF/DyarZ21VZio23v1oNdKJNnSlLWA1KE3vlcmjneFYzlfabxuetwPfu4eoJsSc0ORXy
cCZhX7dxy44z7zrlk7Xzg/EXK5l3yylBZZfrkNau5YcpJIfBG+O0bT4ZoF/7En/PPbGa/MjszEzq
9JRLBYQK7ANY1Aea21pMxmRkfpY/9tFfs5rihkmMwVApwu86hJzH1PQK9YADMhsPVYyVbdtUW+q2
76daXfZ1YIy54wNMme/TZoqu8Bq4979/1h/9iOUZvXvWECEcjRO66+vUqA7EiAjjPDQJQ3pMLSf9
DKD50RNfTejICavUEZXjN5lJSSCf1SuXvkP25+aQPVv4Wv7/f+zXLLEyiKkYprPtS1FTYlOT0Xy2
57I6/H6MPrr71bde9qIUjmrbfp/xBLoszA+mVMRn7LWPLr+az5Iy8ITrDjthuxwSsskZFbjaU/yZ
7/ODv2Dt90xdxardkdF3UTcXJ5VmFeRUof8crjcN0Jo0K/TJaDWKor7bRsBvgKRfE/Za/7X3//Dx
LhPqn8bC3/PZXs1nYCFkEstQ+HnW1sGtyPNaPhDI7qqnnRK54mYKS8M+2fZbVrMaNhStEtUSfmWY
XXzczca4HOPzQd02n+3VfB4Rx9md3gg/bcMKhV6u9/QL4JB89m1eltF/N1zLa/BuSuOfDlVI1o5f
B1PV7JMQW9Z1rsy9fRoS6p0exlCf8ERRkntB4jMUn4zciiLxz3NazXIcRwF5pQPrbuZk1WmktIFg
Zw95Bjw8IkgIXUWXwI5CClPlR/RlQrG3zcEo73q1s+XGAV593qfAVoSTKoEPn1juUT0L3xFg3X//
fqzYf//8ytVqYPUdOcJ67fqGOjflYdbIajoQtz5nCJsMMV2FbV7+rBRzyIGsOXDBR8PQiwtdOE6C
9BPx3Se38tG8Xi0cTgHDoBxQNKOPbY2dPbuv1ThiB/39L/3g8tayt373HmUYmuiPJAJpVjX4IfgE
MA6GE/7Ydvnl9X13eanRYUCAih6bmDM6gkN1iXsu37Zmr43TtREWiaIIwGSg4fGAaw61cBk302fM
lA9m2SLJeH/7bVxPlj42jt9NQ6CfIERtMCJUGjMOPw2l2YIskxx+vF2F36scPOLGx7JaP8hbzXiJ
Gtu3SSJChVjrbe5N+Aw3fi7eyIbvHgzdOGJ1bIyNsra0gz1B25zt8i+pz4eL+Udv1WqRsANXxTkw
zn4rQxR9hUg8u6mST9agj66+mvuEV0TKyKeBKiZ57nqnQYiays8y/D66+mrqc+qh8xYjZNY5N3pq
pD0WIa72bfNhNZs1PC3YEsPZD8XUXcipUNkL1BFZ5Juuv6bBRYnsKqOZZh+RL1btfiSryQAMt+3q
q9kMNdaqOqJ3CC7Ul2K4oLGRa5/xqT8Y+DfAxLtXkgLp7GA04947fbEdyd6zMR1sW0fN1VROVKVR
BxwAfq3F2RGsy5DsDHM++v3ILPPy33yO18TKIrCiedbQDA2K9cqxM+2PQDcBUesG8Rk/6qPxWf75
u/ExIP2jsQ6IsGfiAjkp8cCYZbrtOL4EBr+/elewFRpme/BLE5MODGKJ47LYuNyYqymrdWDZnDmR
fthm5lmc5eKiGrONt76asXyoEXtp0APqMgm0XYOxbicizMz73z/cjwZ+NWmtIGwBVlHmISxoPE3J
jj0nFzfbNqmM1ReY+qjSa7j5jkjAHdo7g85TdmWhV4m2vfnGatamWtzXYa+PbAmxQAEsfJ7cqfjk
xf9gbNZwZMAsKVyToD/UGapro5W6V7v0TjaN/Jt+/v0rXyWmHiROz8grzw2aCWwQY7Dtsb5BUt5d
HMZboyit/detmygN6A/aW299GbB3V0fqRZhmpPUHoviWGD+u3m4fmNVshUhVBSh++sOYuNGOXB7S
bWw92Tjsq9kaAW3D6KNydVN/rWMzOwrjcGNla2lHvB+YFJ+hExNec3BnmftoqxtOXva4bW9grOYq
UgARoOjpD1YXDN6o9bqnVUT9bnof18GuOUFzRWmoiFf7maC5KH6VC1th28VX87TFo16VEaZy8HV0
5E3rWcHYsfHiq+O1GlhA0iOFIOpaLUjXir8iHPoMhvrBIqCvvq11i1+XnbCE3QOA1E7izJMNfoFt
47LaCwsjUcJYcbl1V2oXLe2R60CE2em2q6/m6ShNvYCjJXHPo8zwZtxK1l7pFOezoI+PBmc1VfV6
xBhWhb2P/gKnl2JUll8Nevd92/2v5qpGGE1Tjjlf1qDNTt2k1eANkSK47eqrySobolzDyZJ+5xov
WoKdwjRutl16PVPbKcknaCAwf5RLlsfnCTvUtldGW31T3TjOhVaQ6AbWeUHFWve4sstti4C2mqek
hiiN60jpK3FHGG0izoWO72TTqGireUr7dqigUCvI48cfmB0fdSs/23bp1Sx14iGE/ahMPpdtO49s
xcj2ptYIty29b9jod1+8PrQkJsemI4fWVZ/MjnXAa+NZ27bTeEu1eXd5WWckkASl9POymfflKL5F
EH03DvtqkgZOXKO0Ax9nTc20y/OKW08/67x+sAK8RS69u3O3sMHbKeTtgFdyL5w21C4yJagetz3W
1RTVO71ruibmdQS57hn58CSwZ2679mqOzoBVkiAih6qxeuANzvi8YCc3XXuNoTUHc4S6xLXhBNyb
croAoP0Jw/KDAV9jfcshCMLOCDt8VIqyUxKkwzMp6NvuezVDNa2q0JPq5KSp7lU+iWenQcu37dqr
KapE7NMbAEg+NvAb8jWPsPVvvO3VV9SsBgK6KOAfyhkB/qCfmda2L+ia01xNRKGVFWc7Ow/PnXL0
iybY1mZd5+XEGaJeKbnpKv8y95h1xcO2gV59NUmBJ8s25SGaUfqtGd0bZ7a3rVPqaj7Kuk/HCWOs
P7WJdj9Pne4n0vgsWeKjV3s1I40iWKJo3c4nlJu89CI9dgP3acugmO7qq5lmcWsJjQRAkq0WxSQJ
WK6x7cOGgezXbT8vNoGIKp/kKCbAxGpNBb6V6DdNHKCWv17dQcPdmVaPP8y+a8q9QxV725isZmQU
RrVZR1PnQ1jO8Zu2S6qvfb/t4qs5OdDvmqYCD6wWVcdDRm+fSMtuv+3iyxv07qvTSKmmSsbFncy6
NmT1PTanZuOorD6XrmlNiwmtPTS5cW1xbWAJW6+9mpraEAuDKEHKxrqhnkvCzk9rc7Q3jspqdoK2
7xFHEv5Vg8D2ZjX5kiEE3zbiq7k5wkEdUpeZPxoTMWmqGdjlXmcHFG9aWv4Fh1gNuP/p1XR+aFZf
laF/pPnwZdO9r8VaPaCCxjYYFylDa49LKQbgrItN+wjTWU3PBlo79WjM/eE4XkMlg29Xb5yhi+vu
/Xue5MSUiIgIbZhuF3B27APBf/rGEV/NUOJ50UbKvvPVCum2ku2SJtq0ScHg9+t9N5ZSTCE8EB8Q
1wKx1AhQNpOf2x7naoKC1k1aEh5b1Az2c9iOp7Gw7rZdejU/x6bDVKADpZk0UnEyMgyOijzZJsMw
18Kq0hoKYkO4Oi0kaD1zeSkM0GLbbn01QWWlk8KlDY1forXJPFLclTMFR9HtpsuvJVWDYrAqmpIn
2k8/WnZwY+t823bp1dez48MTVVDD/dQOb8eqOlHzfNt7uBZS9YGT2klmNv7cY6YBPES+SVZ833bf
q8kZAxXCGkXOphtBcTKnS6yVn2w7lyn4ry0XuNm/zp8B/CAx3KLxI/jD0muEnVzURJh6Q6JDZt12
/6tJSv7VWKSl1fgk7b5kkfmoVOn9tkuvpijGnjazRdAw/3tAaS0eNK03t7XqzLVaClquFTeGzo2b
2mPeY/8xleph252vv6FjXaUNME3f0mNzOMyGnEDEOFmUbvtIr9NZMayFjnQyXsmRfKFcv4/rbWfx
f4kJBDJQc2Dm0sHk3nRqfBUY9qY2lLkWSGXOFORgqBrfAGRGHJfe3WjhEH8SCrS8cf/mdV/ro3TR
q/BpeBNJXl4w4LVvmBvVaeYCdH7/Dc3HQOnghzV+0ZOSp/Zk0wzhtuqwudZCdY0ppeky5CyPZ/2k
n2XWuG0OrZPb3AFmGITCxhcBkS5ins5csrG2fS3s1QR1eUsIiE0bXyv7a0Orzxu123jf+q/j3eA+
CuxBqX0SuB5jrbnBArTtELeOyQ1GM0/DChOkzchgvAf2VxNHum09tFdf0M5IaiUp3Zq+DSjURk9v
pOJu24KupUiqyjmrsNSaWGpYFh40nP4gVcXeNjDW6hOaJC6qNCzlPump+c7BAHqbxeq87YmupUhA
NewArV3tzxD1oTCbQIyhI29acNcyJIhNTmmNJa9L6Zrg8wpnItPTc9w+/eRj+sHqYq0+pmiBQT+P
OJfDMBpA7FI888GP19v6CABkfn3hp1SC185BBDpKm9a7fqjyn9IVw8ZDo7Waq2BWVXNwFRic0dTu
89AmtLqNrKNt47+arkKMo6P2RE/LzNZ3qo2InbynjeujtfqcdhkKvNYoKr/F2Nd52qynX9NpLMKN
b89qzo5xg213ZGzKKCm9uMu/jJm27Zu31htlejnkipCMe0Hi39Sq7dGQwW/bNO7masr2BgSBKhsq
uDjW/KiWpGCZwqnSbQOzFhwZrJOWPvFYId/V7ZEAQGLC0ypx6m+7/9VnlWZcCq+YTOISYPpJ0zhf
ojrbVpsngfLXKSXSXEdj3BB4bHZ3cdjeDGl3t+2+V7M1DCaMzhkB4aJwX4py0LzIND/T1n6w1KyF
RtjqhaPgtPcNcp5eBE2FY5nm/cZXZjVVgfuN02xYpc9MdT0b6QucVkUctg3Maqo2+PK7KuPqFrAC
z9JAiRafqZjedrf/Zoe34MTeb8LqeERe5xAm3dtpGBCWXSQsNiIeU7z9bpge59U03IFLAZvdGort
d1FUW/dY3ER9bbpW29y5IrePU/qS5XGSAm3EOQ+F+hLmroN9fzaTuvkyQNSQO3Wqi/RrCWIGojkb
S32vWdTaD6KCEEv+HFWynU2XeoTARzykrwvYySdBmQCd0lSqCU8Kyt7pCLBWu2QXjwtvL4tB5IF8
jFrcdqCpjnJdJ3Km7XOjeBmFaQbXnWkrybdWs+rad2YdsmAz8nv3Fdh+WJe9BflC6Fq6I1gmlMeh
RtD7ue1g5N+p9azf6Y47gPewm5MqbsmFVEvXmY4GIg3Nfd9gSj/0YgDtYmURIZVhVuUl+1mXRHmn
iQ3h5WXcaGdtHbbtEax6oZ7NjPaws4y0P5lnJb9sil419yYM3tlLgiaY78A6lOJp0xu0Vnvloynt
VBqlb4MOpOqjwCI23G3rzVrpZZjBxEYyI6nexrZtpneBiDfe96qC19OJAcfBfVsy8Fs3Ow0sbVtx
cC3ysgjVmDQqSL7uEiIcKEAK3EwrN47JaplsYL/aKU07P9QTGHBp/dNOmvttD3O1TibYW/tCqKUv
J1ld4gaLj0ujy7ctZcZqTxPZsSoL3W79sEnNc5P9K8p/2T1vu/fVQtnkYd/3VV/6qRPKh8apZ4r5
YLc3DvtqpayLuMMm4pa+S1GZ5KfkPJrDbU4zssx+XSkh62uW6VSlP5VVkO9LdUj8Eaj+xlPOWual
FbE2KwZvpB3m1ngAfCxnTyjEFu83Df46A4eQiiFQgEz5NKp+DpV5aintNkeHqa9maiUHchgnARNC
ddGRda0YM6Aoif5z272vNjW9Vc9GL/XKz2qyYDwQ+wY9dgIhtmkxTH01Y4eqyDR1DNkgkK/qSWDH
hziON24Q9NWcrQTBZHPIJ5weDaFvUgNtDr7I3zY4qzk7qFilrbgocdVm2altLHgZu24Ic9h2/dWs
bRNyvYOyZBkmmeQ0Kgz1hTPttK0UrK8mrRgBW+Ut+1VKWcSZmIH0hdqJjS/9atbqBrSSePk6JXEe
kt1bk1XT5fm2BWct+dIabZQj52TysgrjNUJt/jrnEhj7poFfi74s3QDIlaQw7m3RKyepu4SgBsNg
fdI7/MBXR+Lar2sa3lbYnxm5BTOw0ua+SuO+hGhU6P/F2ZntSIpzXfuKkMAGA6cMERk5D1VZwwnq
mmywDcYMxlz9v6KlX3orvu4uKU7zgCSMh723114PHOHhY/8BDWePQZCrrkIUJ/OSw3iNHUSQJMN1
X/+SS42mYJjxdYg/nYcnehnoDgYUGjwCdV0afSkQg+vtjpzlvDM1c9Tc6Zaj78yPcFa88iNdrO09
XCzaa0l/BHW7lcXmOhfDMD9erwywzvYr/xuiM0ClLEz7+6NfCGTL+/IJ6v3v182wi6WtZu3nHKaF
RwNbIsAe6a99BsPxuodfrGwOw7oJBA99RGx7UETeEjJdVwL4e0L/j85AB0HI4WGPVpd4nUoJdHKB
RpLXq977UiQ2C2V55Fbw7YEWqRcBeyidtFcelZc6MZfCnwfsVfjQwSb7m+4c/W5hIHddshherOip
i/sh7sF7Q6z1mK77nRr51+uG5eIM5hvuGRlgYsdpI+I2UjYr4DXkrjvEwssDWLI2WyXVRyozuCt3
WTbeinTpxXXL9FIwFufgDbE+1Mc0ATRmzIFJjSN/3Uy/lIwBEcgBpmvBf4mFu58sAH5wtlpf/nvg
z0PwDzl6eLFIc6AVVxfhfFd7DB9L4Fd4XqsQUOoakIOhvy7GutSQZZ41GaN8ADiHzqDTJ3N3Xloh
wLf//TvOO+I//Y6Ls1gHLaxi8xZzMyFvyxy+8qi5atrDf/z3PRJOFnMWWrw7qmtJ1VqU8vcFDnzX
vDj8qX5/eo/JGEioAusotc3r6gPz1ovkum4meikjU20fLSGZ1HkPzl6MpslxbpPsqkGnl9Rlg+pC
2Ohe4TIcVYlhzF6CGCC06wbmYtEufu4BJAUsRTJYOJVoPhy/7Cof1iuff3G2wpCmaeCOqY67Tb+h
dvSgU/Hpule/OFXhVY7banQIomkVmPdinJb1J9xmr7PeoHAy++3QbpG+9aI5D7vJGhQcp+wEpuZy
5XS/OFkH0i3bbvHyDQh8dRIRU8BS5boTCqYUv797zvbUJxPqbyCERb7qW+gRyg6snfWq4gtuLX7/
B9nqYEjfCXWMBPNVxsPweUA/3+tVX/ZSVeZZiwqX+5sowTdAlcIofCTEgAL038+/AJr/f58Geiks
YzElG2MLpg4ItvppjKJ+uWkBbLUHJGILOYBxzKZqTNQ23AceWcG9SWHt+oVEFPRzRoDHiwOfFPne
LHBX8IGUT7pPNlLqcfRtuXPR7N+GxrfLoTc4c8sl6bbvsI+O71bTzbe+FeuBNjDOz3d4YIClq9t4
/yAi9Le8yLNPxQcw5s1UIWGLAQ7X1pUihPLzsTMi2ME+jKf2AXiWYb0qkKSXgjjoGmEMjYbkmjdn
hHcu4dbYgm933UZwaTkGE2rAgcNVHskW/mRkfMkj/vzfn/OfTyX0pf8+GZFreh0wJ490h85WkfhE
hulPRhrn2Oj/Hnmw0Pv94csSaL5PmzyOBl4dJzvtysGcGaqHyiFDAMQoZ0p8ue6XXOw50QgH63hN
5DEwAatj6dRhN4p/vO7pF3sOSEoLckQqj+sQC7AG90+wtf7TOJ0PjH8ap4stB7CsdpF2kUe4i7Zv
UFXHT5ng219bFwV/qGz+y7+4FMqFTQ4HVzPKetqoZPDBHeEdX6wWxfZT69DR9oek+l8++aUHGeQJ
HP7Iitf8DDU+LMkWQR0GwGKrdxj2Q9F9XVUJXju/Ty4OsJNurMKg9SSA0I19wkZ05QGWXkT7AQxH
UAjo5THCddwMHPZMoz9s0P/2Jc5//5/kLaVng2j04FaSj+l8AmgyOQxZjnt/xlcVXqUuoOnFuk7w
bNa2aQCbDhgJotedf87H9LrWVppeLOzJ52Pbetsd0zSZD9BcZ0UjouuSFXoppFtblCLpEoljCwnv
waxegyDRXpXH0fRiIYOyGymVqgZs4PY2BHgsHtiVY36xjD0N1TTMePS+x3WTjwfdkqvyQ3ppNebh
utZOuWwq2ZK7NAnuRvgzX7WzXWroICs8G9a2TWU6N9520zQfg4S+Xffwi0XaJKlYPQ0w2SM+1cZY
MOtyFR+ue/rFKg1zaZskDNojwIHmDqrXTyP315nD0ksNHWcpB5d2aY/KE3VY8rm/CUd1nRSVXsro
Ar/hPkXb9th23QiIbnYfpHaqrxuXi+W5deG4THTIq1nH7XYgxH00VsrrioqUXZy0YsjnUcV9XvXr
+CjVcOzscN0hfiml82LbuOYIpNQMRni/9GG5q+QPO++/xDqXSjrAwecdHX5YRNMKi//clobBUfiq
Mb+U0u0w6ZnW2bToWtK+7LkZAJ+wfX6dIA1eFr8fG7n26LmQSY5Gq2EH7Uo19m7Y4FleXvf+Fyt1
YX3TpwBlVNrtuLN9gQrgDyPzd7vwP4Q3l1q6mO0RzKm4OEY+oOtd2OoEDUYcxqEf4JQ0gKmcA2mc
jqtOaobqmivHWSYr7DgN84dxycOx3gE1I3/pFAiQY5PRNr2qAk8vVXhbMEbw3ZjPAD4781NLgT0G
bUwC+XjduF4cxH0LPHIWibTarGDYoHy39KVIWES/X/cPLha7neWyr41ZzkBaUwNI6yqTx1dVms9A
u9+CFYRsCdgHeqmjs++XS0Z0aoMPcN2bXxzFJl3jCTiDpV4XeDerKR6LQZHrNH40uTiNY7GgG37p
l5p0ETgBEqAQVCS+XfXqlyK8QWZZGALCW69EaECqAjRwbXF43bl2KcLj0JqGcUDneoCyphik5Y8q
pfP7de9+sdJjZwyN2DjXQY5bj1juvG59cuXAXBzJrXXRgIvYuYZHJXnuQT/+xsI9vS4MuhTggf0J
BuKyTnUPyFkJ52o4wsQgh183MBdLFVQWcJvAIatbIIcOSTPDXzyQ192xgxT3+1KijtBdyXmqqdMC
iqv5A9qrtytfnfz+8AW04gb+dlPt02gvZChtCWzZh+vG5WKdJqB+BHTEqO8adi1u9r9CK67rJQTa
7vc3D3ajx0bRpebonqlyJ0SJ/fi6y3t6qf3a0QbRtCsCq9SQb5Omb1qASXbVsFxKv4RGSXkw8VK3
f3NgDGnqpoGM7r+f/i9p4qXLl4rkSORAswNrVLI+i0W3YEEzouwhtgan4H//m/Pc/oez+VIJ1oCm
A6I8fkRCsqBaSQKY+waQ2nVPv8h1jQABbGZ4Oud9WwEcBPnH4H9c9/CL5So7bAfQM9rabMaXrR67
atLNdQffpRIsN3E46ySx9SqX9aBFRgoYGO/XnXyXKEcA1BgDy96ChrarQzTJj3vUJVd+0ovlugsd
7wNqPbXJRFpqBSAQJKnXyf7Ro/z7eu1Tn85p1pg60IEtu9304LKCWXTVN72UgTVxrGzUMVO38yjK
PdGqzGCTX1339IsYegGuDJfaPDt0Xb9/2EOzvXdh/yff+n9ZSpcqsIY6Fy0QK9eJjdCPcg44DIn+
VCP8t6dfHKxxFKFc7fP8EAcona/B90H1H64blotVKoEvbcDPSA/w+QLwb92hTpzFNn2+7vHnX/Q/
Ba9IDXTYQ5sfEqN7CHC7jYl7Fqk+u26tkouT1UzZgije5Id8ioouJ7cqvDISIxfnKoy4gPoieLSO
cfyd9RD9dYJEeqn8AgyibUQ65of9bH0kXRSXscjcdTsvuVimXajEvPshruDCddNb8xyy69wEQaT9
/XuGCURFVOsz3N0duz64j/v25aqp8n8kX7AREpb2cUXYoqNjbBT6roXTy8frnn8R+vYmGju1DOkh
HqINFurg292eW/X+5Cd4fs4/nKaXeq42kCYGj40dtAmmm7lZV/04pSHnNfpU0+bENRiRD/Pe/Dm5
Zn+LW/7pn14s39STpl+7UZ0h2a7fyki1iphaSqw6dRANILjFOGjgaooeMNyh2Dpv+xTcXMOEPiCx
7qQu1C5XfxKND5q/KHWQ3fWAlg2yoJ3fnSsQ5JjxXrIoMw/r1LiInbYgTkdZ2F3xACg3mreUF3ZO
DQKhgeHTFUk+DvwvY4VeoiKWKYhudJewe648EvqUV35cnQVRlHbbGyzk3NoC7AvED2y+fbtNfRHl
oD3GRe5hDS9vIiMB/y00apazBuLUKgBc6ZQO/UdDNBKZLu2yX9po/NkuQHJXDHJfWiwYIVmuQMa2
x90vG6hLMqRT/9eAom26FJsFOt4VgD9z8aVvY5l/13wB6AeNnPtgdQG3r85/Pov0bsyu/QZeJqwL
S+faKZJVisbJpt5xZUOA9m22qWyADu3ycmXOJ7oi656Ed1G2svzQJsuu0Rc2Dv4GlIC+TJlZ2UMX
Lm1WhS11tBQpGxGFZRp8Yg0DXIATORt76De7QfBqzpHvpyUqJBvY6WAA9zYtMsJS9I2s7bGJU4SN
2EuYXm7xtQbRFjZDZFfkUaB0teiefB1nDbq737f0+9Lunh6MHRL5uFuSsXcxkjR9pHND6f3eiGzh
ldrRowLAoVsiOCLsLF3UAzo0Mnwv07YGL8fDPefLIYSrMaIxHQ67vPEMkPpvY6bbgZfDimLwKUUH
Uv4h2tJt8iVgjyCJ8Sw420CqRfUuQBfLDtEWHHTSZV1qj285DCeSoJBGTkz2mSgkk/mBAWJdDmxz
2qKa4oNpPUeW63QXLpOsncUe9QgY9NJ92DbCe5AgeD+Q05rsYEoOXMQELrHCqwp5jci+ZDPth7t8
25H4iSRcQKF3ZkYxv8izJCWIoOaZUlqCAke7l0hmlgEM3cjtricOcOcinOGttuOaGRBm9G6FfgKj
VAsGk7VQLd+ICtAzY9c0Nm9poqOsAqY56b4h98kUFo2Oh7WaumSYHuUScvYB8qxRHzqfok0oH8Ih
ud2TgMj7SDi5/2h70KHRMWODIX4csWhF3RvhycnoqBs/iUBnIcH2JgFQLVId5+YxnGcZfYuBu89A
UeS55kfn1jW5DW0bD587x3xSwvM+RDc6d9j1Ye2cMPW9mR2XQKaOMvuWUDaaT+gu3wVApC3OLvR5
DP4Bqj7QUEcyBPH3obPrftLEeP8BbGtglo3ASvrexZjmN1yS/RGgbH4IyZh1T5ldUlaHWWvE6yjF
tj87NHiAWKoIfAOy6uxEzE6Tm/v+l8TNjbjr2Ej9cRg61RxHkkf2bhnzlJQdgIvkS8ZInP+InGwe
0UIe3OIaaf+O1hZddC7hFYdBUFBtoBG7WzAk1v0G5kH0s8rbOK+MQqfjS+qF6h8j3rTRyQ3t4utg
FN12k3sbsmPKNhl+Clkjm1cx5tyUxs8BPBG7MJ/QRKPZtN6u+5TYhync5/BEDTPq4xlRPjwtoM+L
QyjkkFbz1q3YO12SWXGAfjqyD2O+su8KngB92aBk6J7EFlpsJWLYXM2SYba8CnFbtd7JDgbHh4Yv
Bu01QbryDyKb8vikDVjKgIUGln0TIu9MyftJzl2R9VETAnQEEuppUnqaqxmc96Cap55ERa92Z77Q
OccbVEnII9gZAnoNtjcHW7bbgqmv+7MlTwFDu10+jg6NaXVirPtKQu8Y8Gq8hy8nUBDsAeES/9lg
CadlpwTRJQMhdvjkR9ReYXCkNSzPCioBKj25GV2yHzz4dLYpxDinG/b73bgBHO8Zx7QrUPFep+8y
mmf+CiZpfgcOh8WpIGFZk78qPOr8Nc282BrERVx31r0jOinQANonR5VHuazXlVPlCx7N2X7ntomj
dLGBZZXfhI1HoIh2NiFOE1BrQbHbtg3eWCItqUTMlqCawhUs6dTve/duQ4A+b9Z5d/lx0QPwz6Mj
jb+nIOY8h9HUtW8oHxEvAUBVc36AdTyfb3OJNObRoy6WHWLZ4tCbmyYZIfaOxXavedjJcthtNJex
sWmA5gU7NUCrhphG0escSo2ODCCh5+d2C1NyM+DeuHscYHfXjsXqY1B0YC5ejM7m0Smi+TQ/JaCk
93+RdsvUPVN0wkTrhVbiB1XZjumg4ds21QPP2vWAX7Z1daJlPH1kchXN7cTbjp7QScvUw2IJKF/g
voaKVYAz0ebnDr9kGJtPApDTaWg5h8AZbViYKBnMlG4FmLfmxnSanrmyEBKH9WSAPizW2ffkrQ/y
7HbVKn/PiETBFzbpSfMhjoQKfkFq/3YWvd7ASoX4w+xt+gb55/ZrmMbQVVGAA7Bcu17+Mmiueddo
w0huGLbnqFjzUfqbyPWfpI27CnbI7SuyGngk7WEAIKECazot841g6usQwIbH1WxraSYEa8+S4Nrw
wOeAVK5rKwJXzxeW9qt7UDvxMRCt3ZS86XzMgoMYAlOKbSAFaBIhpoF2qgyXZJ++2o4gLcs6GKmU
M3LBh25G3+eziOGmWEHm1Nw5/OFh54pXLWIn1BaIpFvVxdZ/ltbyudRobfP3sASkfwlrtyLu2IPQ
Mjyt0xTQI/psDT2NUGDd5GkWv+2RhhmMyLHqP4QR1mKRk2DFfFBJSQjO/TDv2r7CrjONj3uwZPWa
5X25hM296QL9EZ6961O6YIuvEgXofDsO3/dQjIXXTfsVbJXuPnYebuduwpXIjWTWx4g45g2A99Am
dP40Rhztowi09gT2hTMcB+HVJ8/M5MEF8QcCVgypWmei/nu2Uuz3AXr37kwHrjRO5Cbndzmdt/UX
9DVnLC9uWfcqDMia3GXpvG8/0l67A19nSJcLAYP+p2ycmSjHLRDmRQDPvX4F0bgp7BQYKkrwuBc4
qjQ8VkMhbWr47U6i2VbQHM3L0U1MPziNYPBXP6fPdN51VPVdxMHoDQVa6lUejM0zMabZDhBG9v0r
NGtz9wbzBHYvwhbkbD167x9TuDeYym64mD/FsMoBGHohjhR0G0fxeektD7+2gq5PHSXjs7EWEGcH
C/ZpxSXEvrHvQ9SO0dsMIGPwmeIqLPgUM+yksG2a5wRdtLFiiS/T1q6k5AYE2lvR7rYcxyVFvZst
S1Ome7IesnnpuiOSk908OGhinnMctqktVqchteLJI8l1X/oUxETbQJaH/XspwE9uID8WS0nsntYb
y9uT123ZuP6LBr6sSLfWnRx0dN3Qf4Iaz5eeDqBci1gymJs44BLskCscX2joyromhEnb4iuuYoPI
fjLgDq55dN/2c+ArYUV4kzjob32DS9G4Z3Mdoe+3VMqORUsTGEdY1n9E1PuVyeRpiQBmiGYsUbC4
ocTWZEP8yT7zNn9YwU0exggrI4rCo5Bq7cu963B7FITxW6TdeAJjTNoi6hQ9ytjk5YIW1+cpVNlt
0KW9LUM+PCLPmNcjUWnCVnyzUI+PRowC7esRrGAPJu/U8EC1cQHOCjgs3OWM06obxnk7JFEbr09R
H1oYOuPiPv8QZ70Th1UBvfQ8EkE/ZxOwQdUUN6gtZW0ws0ffmyY9hLZz5AkXmrR/nWa2PyWxUtHR
qGEItmI6ly/6GDsuOi6ggcyOa2SQm+w9z+8abJlmK7M45s8eyqqg3BhW7+u0uxEN94pGxJWwyWxk
meZRa57khBomBo+rsaYefdvqgBbIqM4a2veVDRtiyqgVKnqIF3MmBbPpHFxnkO4KXubZmpBKL2MY
LXgIesZ7Pad1lylYcxW7RmvsB4MOSvrOJzbc235BWF8K3gVl1MF6EFM329YidQybBFngrXHDmTMI
KtMtRC7IZ9zkwifAOjCWaBzMpxYvE74sAxZmSRI2VtKLpT/KDefJlyS0bj2QVKoIDBwLc70obmlW
+VSJ7/ma8GKi0X5YsmX73PeNIEh5kqabHheo9bDjWYT07S1tjcPdf+OfMn8G7+52p3dTlsmwzkBO
2hC+IdSt7B7T5N2pNeAnyfpk/rCoJlpfe7tEJe7mRvLVq8atZbK1QWWk+Jhvy1KsJvjpJbq4Btz0
FHbrxI2YDYxdYvT1I9ij5b7PuSlSJOQjZL/ybbYhuSGSuOM2LHntdErvJNT9nxQCqnLz3TcOI+un
CCWtZxERxoEpmN8St94OA06G28xx/yMyXfQ+9kkmbkgr0F6wd4CFP4wBsc+hg/8w7O+TBziHLgDW
e7ioLOF+RNgyvnOUnOzzGhgIzOctLZcAkosmSN6zrJ8KP2QPuIaExwCYu9QWU8jvsMWtJ28z8hG7
O68l6ZgstN5maG8AOyGJC0ruQICoJJYOxmdx2DOa9qZdUl5jYgAYxri/3Vn2I8v4/BKTOL5locSE
o8qWbcheVGL1x2hX21PGTPfCQzNBSLUoKcdiC9vcTQVH/uYPHvBFf8NWwt9ZtJnbufNZXnX9yEq9
L/t26G2X3HoIcuOPLsjSN64cVD4Vmfs0uGl0ujpVNFgrGYwfvAh/tHPj549Jwpgv1lZvGcTJ0ep8
1Z4dLk7KbzuMgDIbeQNW9DhOmGVbS4eu4myNgts1iuEvgEZpF95aETX54xRs03xY4VwRvu9MEVbm
Pl7nuyU2Cf+KXEyPgGaQgNyY1rTxfbetCvhi3q/YWiNjs3e6KBM+jXShpobxiO9hsjExcRqCNVdf
AqxMQNgS3yZt5TI3LIVH4byp83lJ29IqRN2uaGhAqSp84pf2+5YldLxft2HdvwGz5hDgizlLcHor
LOTEFB1a4LoavlANOdpMtd3LFqGaVQ99TPVhTrHxVcjReXoaz4LSekw1oU9oE+uSOyjCaVRF+Zbk
pwiNgNuvFqeoflqmOTNh6XO+ittpnGjICljkZIj/9o4o/4JiT0pQ14EIeb+bJjVhJxJ9ihjKaCz9
N4nyi/siE5mfYpDeUfLRLv0STVQGXzUkAyj8bEMChiiuVUSJ2YHIv2iWVYIAY5etWjW32ScGl4r5
PXMizD5P05iTrkrSMUCw0vRJsL4xt3cbLwJCUooop7G6zBuqyOO0Z5v/FTddrn7YFv2ZddYBxPnq
ldhyWGgkg30GtTyRW92v8Cs+5m1AhmeG9Yk9OKT2HCAAj5Si/C16NOrfdDQU7oZKIUNdxbvd7FAo
xhgH2GBARo30pRtLjyAVgTXintm9dDNCRHfMJZf2XU3BsB6GLpjz0zTlS4IvtufOViNR2/pV5gm6
65iQ+fR1dnJcD4aHOihzuUR37cgbVo6Qdsz3vutijk+StmhvnXBvVFqzjsiwRgaDpPdlh6s0Wv7H
5n7gZDy6ZsteR0r8PBVzsu/mySulCgvabYE2R75QEPOybjh4lyF8yZCxuJsu3FhN2B4HhciXtJhm
hyC6mJfZTS9p5FLxawWxJ6t3GYaiYg6eXkPBJ6BTbhpkj/ctHOcw9Wik6W3TATt8Z7gfPuXYQ21F
5zmOVBG2UPK8T2rvAuRdPgyO247JfUxJEqW3Mw6d7i/naHtEZhvlXwbE+Kkok5yH7SsYawKxUBdp
1i4FZlpCywybtUeRIkA/6J6KqH3MOhfupcWq/yijRNeqaVlfLEmz3A4hCnMPKMPR5DnrNyZv3Wrz
bygwfgb6ZSYMpCCGzoYB6CPy2hPefIVNC1INrrFXtp2VD/Mc5mh9gG+OO6k0E6XZPTg66FYKb9rU
UvUwznRSD7ZZprvFmKH7C9zz+WcwymmqtiXAt4y39F0u57xCyqx/VVvs3hnCmrni+4jsE3K9eSuU
S/UBPfg5KzrjOCIU3MCvYDhmG64hsB1OKFvO3aND8xTAotm5gAk/A/su3Z4WJEFjxQk3RPl0T8ds
DJ5pCm0qtG5pz9fTyjifFT7K4sMJRgVN19ZbSLPuHDuw9oWPbc7qCE1Z468N6c9aBgIF2a+wIAHk
2SbZFNc9kj+C+dmSN9siwz76vpsK0mEXNcW6WMAZOVnE9yzRE3mnbhFr6fUUIX9PY7VuRbdmKvjS
tlHzLTtHRDfZBvOEj56Zn7NUc3wKUeqIeDnqWC43OVA3WZkzq38OCdZtkYFEU4J2E8a1yuPs75q2
pDsGwWc1bFubGMl5FtLDRlKXfjY8yNFW3+YNCt5BrmH4NRk4b1QIg7S7TdgwfFdqg5shCnKi699h
QJh3iLyFozfdHPsfqAjx/c4q0vzUQu15Aqy9X8m9Fi4ePwZNyJKfEUgwyQ9UTAQKfh1P7vPBSmwg
ofAl4dHonm3epAbtSrgyjTnj4XMbMIZLGkQ24V3i4JN7yFfLSLXNe0jrla1IRpRetjdYfUfxJ2Pz
9SUI4ulT1qTRR0ia5v04NOhtuwkG1Hs2pbe1ZnEGn+q9W80njLm86yMJtSbrwJWHdU88nAaR52OZ
GCRuhQka+RkN6FsxJuhJNCZ27M5uJnhOmdseWL6L7DA0cBSpVeK34whayjEyKjzFQI1j4+vp9C6Q
xfgnwwc0xa8rbKyKZETK+uYWOBd/hS8Oyg2Td7H4jBsP2A2x1WMciOs6bAs5jeiAQAQZEUqi80ex
MYSlFBUyRFht2CUBXI/BlqgsujuSOsk4yoFuIQPwO6nd2yMxoXkHVaCTryQb4G2wASzy2uJFCtqe
4/MSe7efXWFR8qVPiAbTuKQGr/NxGBo3HLqx6URJ4tS4b2cJ92noldZ3W5ruCv9DBtMr8mWnnihP
3R3Cy5YesswEww2Uwal7wQ1LX2Ob6PuDTZJuqohYVQQVKHjH9eBCbCKwfbnFt0CVrTHJYFBActDi
r97Pr1MgurXskyVSt0Gw6v0IV739R5CABlYoEE/v+D5sWD5NhuGQLqxlHi9IM2d3S4cIcaxo+ztv
RPIKUf6IxhfYlqJ8B/8RGqfN52BHl8QhQ+OX/4jy6bbiNJrC6MecWU5SoJ3kjoLXpBbTn3pcvLVf
xT5OusSXgo9DJgVyAeyYatWlGBsDW354cuUPcP7LUK5xzCynbYjH7JgCbQ/ib7OyrC2CBG6eB5fT
8yIMupVzpO8jkjdsPrLq9il3pxm9RnlBhm1WWMa4xv254ABtTsbOIa9WGMWHEBhrEkfvQ4wwrVpd
bkWZxitDC9vMvHxvGdyXqhBFjfazQokuLnS/CPEx3HbsHjwIWHTL0kgnpc6JItWAIu9aDv2Kim0h
mN941aFnNnyKzWizF3Bu2rXwMDc39eKbBPkw2WOEMbmJ5u+BBSykSNDBlL8A0bSmR+GNS78z/Cj3
aUKUyu6TKVJpGatUkmfFXQgvcINcQ7ST1q8evhTyQLop1L5I4CGxoi4v+p0XsZrhGoNJvfEDLknS
ZgQvPp+aBzGE7X6K4nDrH3KD64eCGeqAATDC/gwT2opHsjc95HZNKPsb8BgC8ox24JRhTVm6O1xr
9t4cgCV19gABp9ElLguT5Vvv9BSA+7nP2SlQKBB+DpU+fyGGvKqKbG46ZPbI9vTjgrK4LNE2NE9L
AYuhiNyFjCTIaZM56G8CQJLFt97IfKsaxpr56LBfu8omxshaUZqNFQFoaZbFaLUXB6QZCvlyDFdB
aIrVmXoHCOBQdaLNt9tmDtOsRPsTz5MKBiMhFlTbaMg0cMM/8Fu2bnQvUSw28Y3v4wEilBEBXoHr
hUgW6IPeu2rENFCH+P9Rd2ZLchtZtv2VMj031BjcMbS1yuwCiDkycmQyyRdYkpnE6Jjnr78rKPWt
Eq1UdVvWL23SA8nMmAPux/dZe595MJp3J5V5oXGAMERvMcaZbJ5vda4KbIo5jd+ezVRRLIpAK1pv
Z5u1ucyH3HAt93loGVB0nlAZ5poXnopMUIPMVnUrnbSYP2q8Go+aCSmkGrbXkHZOv6O7juIyXA/u
p0ir8pkKDAyc3LQliuPbRRkdJ5Z2sGwucJGjwjoBLUQ59b7eKa/8mi4c6kFWF0fp720/ag3FgCM5
NVU9lt2RIUxVe+y8anBvJYtHTL3oZutbntBk+5xlU5VvRSxKDZWoqa2SEeN2m94Lan6uZdNzhNzW
lEbNe1ILObl+b3iEkE+OGNwnA8U5ZaoRba3+i0dKcf5ca0Ol3VUxfcz70cuajiCOxS3MwBkb4rpx
g9ZtcUgU7Vy+JKK2tq3D6cfeMB50aE4YW2M5BSut0UoRPtg6qRPq0u7d01TTID1TYrv2mbJIdI9l
keXt0YmtqTpoQxGrz5auI17Z15ptO1RKG/zCMSftXOmErt1rQzekrHGM2ww8yuNyswzKbS9p1+Pf
UlJ3xqe1gNQNXL2jd5laRUlyUhtr/VfX7uroyUI5DcySsR3ZuB61lan0lKzEdRaHqY6thXqKye2B
4cz9sF+q0rP2Lc2jaVfk9qo/G0kv5THNaXAHta7gWjbY5PUW5aOkf0VXq5ultm1a0xwCy1aZ5nPN
3dh1dxVqS0nqy1Y3cAw021QzaGPaJZ3LxS+YHOj6SzPXMmwTR4p9Pw/euq/FrOklSYXmNHh+bsWM
AESaMLKzNNque5YdwwLenVgM6kxhmzrbQiaD9zhNdBzDIkb8xnQLZ3mXlmVhn6K4KPPHyeWNOS2m
m3dHfWBSFDIexotd3i2rvMsGR8XHOWu9/AOnPTRW9HSq5Qa9zVU0YgTRg6keDFzMtRYQaWMvdUh7
23G9bQ7lek3mdj4RzKl3RuB55LqqjaLD2Q0HCrCWN7Z3srq9Y58uaaXAmNEhpnbzlkeLtx3PoCeT
fP1AUxDZd+RK3nrr6pwlcoR2MrUIfd23dUIZzWt32jV3embb9S7PnEae16IiUMAwl6r/NKWDh7Cd
DyTibPu4npfENyY6FLTuTVhCvencMbBROLrPahSueVeRJtKZ22uCsYGwMcvRRWFYvTELPDVNebio
9joose/si2wjUR4EBvVp35T1YIXxuNTl2eyIX/LnKNeNg1hraZ21zjC0LU33Pg0LN/Y4ddZNV1Mb
WSq1XmcnG8QpWuNsfqDdInr6SEnUrm9WKa34S51XenHQLby7Bz2dluaGGIy2fyrIWKeqKaWYz4bQ
uuXb0sisPqfjoJzNOkgXZdCjEPHpYA80C1MCH+2o6cXNoKtuCvqFSbiHlqeQhcNqmnmA2cMGAhHi
youP7tYD1b8UI6OuP+hTHnc3bb8a5dFhjuN6/ZydCPOO1y9jkHaOyL4gKWrostLV6g7tnJNM0JV8
z9WGmjpna2QJvZ7yp7aebj2tHa1g0TSj5TJxmxb/Ty2v751XI2JRQ7TSu+2csdDIz0id9G247oxv
zoAKTTiCjA9N5S0GXRXKqUerbc2eqy6Wqun92u2ICUBhYvKZQ6dADy1TavBiVtxEFzNx+mnLAkq4
51iU6fjeZ3M9n6vVUfJjOw+24NjSZMNxQaqfP7qOqsfbayipte/UEPmK9KbGpw6N57C0aF2x29KR
v3OXxXOOXYJ15kLTT5HgQFW8omw1OaKVZBKrkP3rMGiN6+OUMyfU/jpHz4Oxfmj0wkrCcWTK+EMG
qsuOyNAYwki90Y28Z6fWPawTpU6DFgE4apuq91MMrMKvXMAYKwDmaId3dKQYtRi9Ru9fESvWVPPt
nsI18yXra7/6cVFhX/KZusCJczvjd2baVTkLO/lEZAA9G3+YmMrU7NTYyzQL8MhGMy36hOAvI2yt
BDYp/Leu7cmb1qS7o+tq9YEO4oa86aJ4BSR/Wx8sbq2dximJ64OXfNeZOXjP9CRKglBvK7NrN+gE
64BrQIu0w79Fw6zPSyeKPcnz8xzqdoaGti6JvKX5Wg6hHZFm8OeQvB+nKdqLKFVVdsVG914y8WSP
f84t8mNCliyscabqLjZW+uAiV6TyT3rCfpyiWBE/6kWp42zZIHU0JG/UbzrW6e5fmNL/IIHNMn5A
lVHCzB7Eks6IxvXXJFXan9SkVYR6duBm6NRjxpwLx2vMu7lDueVolWl6QLuEz+mfM4FXgPYf4XM/
kJLxjPidaq2zrRjPW4QpLq0baNgmoFKjlU4b3P0X0Rl/QAf+mKzVNh1fNcuytyRcNM5jv1TRENZx
yil9Yk8ibpc8k4J6dF7Kf/EO/wE1/GPcVgbwyD5iyq3tMmSmJ0dp0yA1/4sX9Ef3/gNOWTOisnMS
T4JCqS95azxPbh39ORJc/4F3pkBvVB1Hckv/maNCuxzSobD+5J3/gEz2htGX1WDLLRL0BhKZvoeB
5vjPv1B/9K78wDtHM81F6aX2Nta1jt18jHwjYd//c/f+A+xs5rUF7sb7Yq6KsOneY2zqWj3+8zv/
o2+o+Xu0127poNZzxtclcTzzrUNNmgjfX0wGZbmmqv16wF6wx7Un6z81b5J80d8/ZOLGk0MIkdwy
31d+FE3bXTIDYfWfv6DvQYf/4OrWf7i6nWyxEIRisVWul6A9e+Uy0Vvhv/fF6O1nQc3Nv5TCKO1d
WmdP2Zo+GXzT5D7q0iHhlBInG8aNvs2jxSxyv3coxn59dv/+df6P+L26+/V5dH/9T/7+tao55sdJ
/8Nf//pUKf7/z+tt/t/v/P4Wf929V5dX9d79+Eu/uw33+9vjhq/96+/+sqEi75f74b1dHt67oei/
3z/P8Pqb/78//Mv793t5Wur3X356fVPwIxx32vRr/9NvPzq8/fITuOy1S8L36t///kF++43rq/jl
p5vXMq2H9h/f7P2163/5yRM/O2QNIxALaRqkPXAtTe/ff2L+7Hm2Q6aLFKZnu9dZVCXDfJNffjLl
z7YHCeUZwjAt+d202lXD9x9ZP7ucfKk6LEvaHmvtT//19H73Kf3tU/tLOai7ClCh++Un8d2E9bdv
lcs4QJRR2watsRxG3P2YdiLplNSaDkpWFbm273PiJKAUjqLHz1z3sRkHMp6fcjcrdwxBlHSm1vkD
+J32WBrpx5hg06BOPfcNLSo+mpYSn7pR3BulanyEjduosRPfVFG2N+dK36J3xw1LYfQsTFfd9Ll2
WLumRtbt4n2Rdw9amRuRX3EfGwknFZhjgVyDYOMXmaIa6+wFZiEvd7MW2aFG02cNaxCIJ29Z3GCO
+shfp6W+aTMxUxca47xf9SjjusidvVYyg3LvMXj+sRhU8pLW9Xu+aqWDAGk1bTCn2efUzL6ggK6b
LiluUiEuWWkjc1XFazpXajvhwA87S5DMJJZvE/HmkKjxKXIb5Y/VIPezhIHptEg9ZHALN14u98tw
5UwUvjpG+MwBrikjIIjRCCKRdmHW10w1XO3O2dC1OdQuPAdFnebXpJ2EGSiE8vUh3iYijQIhW/LI
p17VD/ks2gNiZhRY0FJd4I3q06TMW7fTPytjRqzu0EJ2iwm47HoifhyyNn0eB6e4Z7yftismGZVh
LSL9Xk7Mx/BFPCWIFaUx6kFuey7h1Zgk4LILscvb3PLzItHLfVRqTRb0jAR3/KLRnUPbNNqhnez4
qxnVFVV5vK2hhs8tREnKVcF5NKKFK6ezTrjiSerlyczy5GRFWbbJTDUHuekloVI0ctAZbBok1gNY
U89xwu7OuPrlriGcipK+l4FBikjI6KkdDIgJHOv074YLPN+OcbVprKRA/+2Qt3ZdbgzzLhsrbwio
55ddF61JGtp61gKZoYdUgagRxR/TpTOm09JkirHskyQ3EQZ+ppvC7ABNMW82LuHJvfXOjsD40SYv
adVmpyU2xN0gQKF8lzlSnzh0d0HROOtWVlMVkmPepr6ym+x2rAf3Le4Jj0vL7L4tKhNggEWpilVm
3OjCyC/Kg6oEhO/phZPpuqZnBQ5/SkBjb0tXaTtnTMRXNxq1HQR8fxfB6PuVE8dfoyZFLJ3TZvi8
SN1EXRvN20gO+n1KiFFYGRDTsB97fe7Upqsk+cmmau+YSpdSZpu7QlXLzmiMo35tpDuDNp7cuHFD
e26bzZQwtKYDf2sN18dGdK57+ZLE67zhnftYxGCu8KARr8QDMnaT0Tdr40l5fRXkw7xvRQUYVdBM
nq23WDemrd1oX5lWWybX7WpXJ/3RcrKQuZPnwmTAgoo+RlBKbgMeMNJsMGxICe/CVAWa/6is23kd
3lQyG5e8sd4rEXs3+VCL0HD0duvOmruvjP6VFlx3TFxjDDoY+zccZ9MR0b27V5W5oO5LpMY6dcE+
cgAl6FyWYkmHwXobReFtNdXSW85jN1RGmp5Epn2iYoh3xFcYl7LxbrIWmowZ5CYebuAwAnqqLYGb
UUBkSemPsl0DVP+BbJECot885oJ02N6tQ667bVV3/Q3OEYC+dVl20PRdoGb6hHE03xSGkR5MZZZn
zVjswO0MmzEcjnGfy7K7k2W8sbwxPWi9W0Cp6LD9JF6kR9uT5uSbWiHeu6gYN+Zg1N/yMXb9PLer
rRjWKlSdhO1TJj9NwcgzK892UNBZHBSDuXyapTN2vj0v5kdnuaoFY6v0F6CM/hn1Q0eJo5fzrVst
fddZ+FRZdMbkA74BlEtTMtITBIlubGH3gH9JDKVp6f4MEeM3xHTR3S1Wn9AiCZZiRUhcZ08WBhje
lB8M5T7QuXghHrLb10RLaGkSnQlO+RKv3mOt3c7JZO9ND/h7jIN2sZM+6HTR3w8qOjRz/I11lsZF
iaVQvzN7gCaMJ/e6zrZSTbOv2Eu3uYTAm/T6i7Xeqx6fgsttDKN+UZqZ3Xe6fsBIBIDStjiNcH58
qNurfkU/54tHC9C3te4O9ig0Y5cOMT22fSHXwh+s5Il5jPRhNS72PHdYmwsr3jdOnNMw58L0FpQY
A9M5XYVV3yStpim/cXZzWSXMQAQQV058XFBPMCtYIYoQx7bMo2kTERh742a190KT7laDVQD1sMed
R9T94zhkW/qLbmhYDipC6bGX9qO8K1b54CxTcqQ3P9MkdA91rOZwENZlrnibpfPYIR4EHYHFe1gX
1hwSS5asKLbgDd2+a6xwtseA7nO2Fbb+VjhM9Itz41Ga4rOVTFUwrsLeis590tbReJ9654U9xX0c
1vjb91Lqf7qkvEm/4q2pvvU/1pS/K0P/FxWeJqUfR6I/rjrvhjJ7/fL3RedvN/m14nTsnz3Lo+Y0
LTwWtrieO3+tOB1qR+Aoz3Vt4fDpedSiv1WclvmzNAzHAbqWhqQ59dNf/qvg9H6mPjV0bsj3y7ZJ
L/5vFJze95i+vxWcjmAttQm+Nz2TgpgcwB8czHEc53ZakoY+kIKxb418oMi2az92rejOKrTuNDX6
EhaaqE7lCEUlVRkf2tnNTkTwGCRpSvfZLRf55rUI/Y1wtK1jMHyHfvl80vKS60poNvSkjI6CuHg0
6fXVHsRdBa5isdixzKmTxmoZguw4V8SDQbBeerkypny902ezEm8RPWQGMahj3qHimKoglMLS83nb
1IMT0AlIN2kGZFAAXLA35klxtFZR3tT5st6WhqO+DojQge3a9pclNZM9jzfd1qwHW1NoFMG1LeJn
k9lFQauNdSBA20IAiPyzBBUEd+FRI2XFyicgqX4bdWs8CKyIHwU69EErr4sFbF/YlOq+TvPqFdi0
P2bGog5T6863g+a6ePTkbPldh1XUz6t5uEuKed5rIKGnKp6GB/gHClLSB2HVCIP8sFBrxqiIj9gn
4kuXgImYEdNeNOXcmaIcP1x9T+9MI2tfUnsS90qngVvprneXutChIGDE99hR+jhmyjx45vKc0QO7
Y6qs8WjljTwMvNenHjT/PCZu+Uy3Qt+lHHVAlGMwgJgSuWnAnJo6vSSJm0BqpwYgXDU546PwMnVx
6oQhRfT6V7JTgm6wmxc7XaJAE0v91V6jbwsQJaSLN39MzHqfJ/I4DGa+SXFw3I9XUDZ1s/wOLsF7
EQirZ1hIcbJUax0GxLM3kdN17PKWVlyXJRLs2dIu5Yo47uuMy/pKt67Z1W6sDt2cLH6etNNR4cm6
TEXZ7J1CqKA3XGwspWbeMFHlnZArw3yxMh5ZNzzvsdNUdSwkyBN9aTZEooCxeMQLNIfS6nL1+RDU
XWxX+cVLVmYg0yX8YDLf4bYshpbdtWo+Gt26XIrFi7CDjfp5MZsxRGwCjXXGKUTaB7kzGGV2o6YB
LC+h6NjrSWSFQ4kFqtDsb8Mk3AuIZb9pzKsJrm/mIKnM+dCjOF5sz/kQYwoIOb702zR13G1H6+LJ
yzU01EIVrzYjwOCtUysNpM0GGeWxsclau/MbyprtWmrg3ctQBRrUTmgzvX0jVtC0GObjRtk4R81m
cHZFpquDWily53bHvC/YYhcbQORGIpSZG0Ax4FKZ690ajz6Ql99mEUzhUgaTWX2RCaWrKNJTLKH3
6kHP72uY8i3O5ZbWnAlin4utbbQ2cjsQiGvq7qccbXL0Y70c7zEwTA92WX8StvoCZrDBA3PuSudr
Npb23UrK5b7WWgHKryIWn+s9qhamFumlgG57mDrx4Brp4qui7cOmiZbH2EuBS6a89CPiPDhRqjfm
yl3alJrZ7s0yMEiieaioDz8mUNa+buTrrs1t/dapsj6osNGd9AzPVcUhc0Mh5rz3bh5t7cq2btrB
4mLSHWODpO09Wo7JuzoLk8XDm4NuHJugkhUQ+VrAdxrLhENlreePMWzMgUKbTDpQu62pQ9vMjpYS
sDMy7L3KlgNMPPI14x6wKq7xyuSEaL1z41VuY0apA+DGDt6HZQ7jlk97gZgK5FpCQzCQaJd7WLe1
yKn8ehnEzqSPpvvCtr4Adl+tOHm1nCHFDTy1/XzU8yr6uJTaGoxVXp97Dxpcb+byWBaTu4cHLr9M
suxPEzk3nFxz/YGLvE78NHEi0L/GTmm6TdYHO60wTfZLgbmLwBdOzYQPXLqYhW+TpK61zcYM70Nk
x2+zpz5YU0OeyJLutIKxAbwR+0LgYmTDkC9jqd0P3XRZUl55lAXJmELcjwtU/krky0uL632jCjcL
sqXvt1g38XUCoCw+SJvcWG3SocsNXP89FtQOI8CuL6V+1znFJteHwk8422plNJLt4JyHTA4BpWMc
5JY4ZSvOYRjVx3Id55Os2Lt9SUfzMdHsFP/C9Ja7Vr6fqtgIo2i8SYgqyEhjDPNMm7c4QIHOKYe3
fTWtO2tgWqolWcGlQVN+jqxmM6h1fPdA1aH5PhBM0nv+yB0Q71EvLzWx1q0fRwor3GhHIugYvh7o
vQ7xxJRxGtKrj4CyfE4LD4DKLsYT9x4U7riPxvhTn7PqF+mTZTkXU8WbCoMbeS0xR81e031ZRBpW
sy45t5qeHecqFwcH+2tAWIf4KJVnfeqsbMK15eYHdol92Uc1lLvW7hYIOU77IwNxv4+TeZnBsE4w
vf2to5b6VGmc/JUHkcs397oNLikfqiq3HapZ6ABQPXR2avj0Ajd0vl8Gc7xEmToNU7ZeDBXfVG1i
ss0WWFVxbBDE3aSVjluXRXU29KPWcFKeLBDRGS/4bHK0TXoSADJrVxXZrsW84/dNZgFM5ioPwYRo
C0/+PLv12RRuTA5c9m4QM4sSzcGG009nto/4pJpz7b47szV9S50lujRz7vpTJM0TRiQG+YwTaXth
VU3968o29J6tuhvWs17cGXlSX+GruWF7g8V4ug5ee8p1z9JIpGaw53WUYnO/jHofLjX2XQ3LWEhE
fiv9lImlzyw9kD8Yw3Zdgz1iMpdpp5ulEa4uJ4lharNgIdD9UcPFfFAYTBSjzJYoCa2keyJ2nE26
cfG/SXgD5WrPEO9rUKNisJrW7wXG1qdaOUWgdY69HUTB7m1ZyrsH3nienfEOrExxZE4ufdpu7QHJ
qbeGF7xtH1oGSPlWmVv3hvSqbYnEvWXb827KSCXpZtEL5yWTXeFXlBWxzL9midhZVbxfu/QEw7Gf
+mkIp0mUcbgKFUPn4anbxPQtii7bVLjSt4be7Cs53C2a/gBz+pUN7Xlqx7dOcvSaIfPqOG62iDpe
YGc4yOWyGuy7VGFRspGljRZnr2DtndCDqCM7xFpEcyExHYCEFP9wmp0uZHbacMGijXZWY1XytS6r
ae7r1hPLr3vGWIZBBWJJbCjhywPH/Yslkote5ekJp4UWpiNIbbN2+j1V3PKIR3zdinGSdwaoDATq
m4gpYK8DIU8DH3TQFMONnXXVUcPW6XdSFr7szC7U8ZceIzPtOSEa897SEPWqVnvNQIj3S1MU58ld
2KLRZzfAlxzTO3sOqzWRZwylxh3ld3N0nRFfRzXFRwjQk9Lm5tOQzc7ziKc9NEfcgX6+XCmqvncf
cAjUt15kGDtAple3KHm+XltvJnYff3bsQ6OlS9A1/Utjt6/NWDHmw+wJ01XNzu7z7BjphvZRpsp9
AbzVNmmTaB/wkoXKrmPGpi7pgDQ2au8ov2pDRWnfT8uCySgrgds81XZHu8lpgzfNnqOFvQcDtHlT
VXyOYq2+c1w2qbi6kt3l8BHpqQGPcdtPVVoZYS4bAhZa5CkWHlyY5pR3W3iFlu8OsmsCXUp/3tO2
tsMUrVUKuavHIfpQLklzr8emGzbAnw9Wiy3XTundU4NND5VZlB/bGAe8pZgpBd24PJiM80AE6Yu3
ShnOroHA/wadE+1mJvoFbkMFzawBcaaXgMCAOK1ecUMi1hhjrD8ofXC3+qS3F81u0mc8gWwWBXMC
zCGKLwZ01S62lH4xnIUrGtu4byddd4iQU/c6ePtnmCvDj0wHn7A2qTeBk++iubV8XuBtmKyGeG1b
Q/fJ65r4ISdq5hENxTxOTPNhszPSkTcdExCSdbrhWskCXChsq2Vy32Viu7YyoVQDsxqSSOw10lwu
jjVGgT015UV0fXdCjoG0iaL3qZxa42o/tLdlsVC0zVa0zfFVfTLm1jrFpbIeJmTxzdwbzSnuMpvK
00ZNhyf7zGGVQFUU4/e6j4iX4Oh3SBa3urXjNL2MRpLupegpxUXZHCsmZLBfCG87l41rBGZ6l2tT
uRniq20u9YwjZJmk1+BlwKLtrdITmmSz7PzR6dXRXXOMvbXpHbAOWWdInPwbL7QhH7t2TrmTiNYv
+ipC+lm+yWj92uPh9V2m2QT15MagogTI8yipL8aYlbMoo1OUxBcsDtSMhndj1ktOyotEr8xl+jHV
siWc1uJTRbpDcB13dlMPON7lmm0xES8BEMh0uh7vE78v35uJ8XKu8k5VjwgbtQkxEIjZz0liakTS
zgYYP1dbWGCJ8O0mKcNhaI2zoPgi78IsP2AYvLZc9PE51iVJCI3+mC1xtBXRFpxsR4pffozUeJ9N
dujEE8vKQjFO7IAWG8tlidYGUAxA3lrm20x0X2KjgASiAYF1cUS0WlpGafT0MiYPlatdDQu+TC9r
pufyRQXJQvfO7NuBMQprol9iVk6GI5n6tSpIt1WjaZux1oilEUu0dzNVhLlI2/uxLtJQxxa+Hztv
3WgyU3v2iOxokJzgNzCrt8O6iF23OkTRyPhmdCz9qrHr8TEFfIU8JnAmTPLMZIxxFXV0jjzzo2lS
NgnCZ5oi88eiKoh9qbU8oOTdJ9WZ1NQJe9s4nelpuXjptHl8JAYF13FkcvFYuOa+thikNeLk8Zxc
qe5ZD/Qxu1etoT3MQqpeHVoBJQf208ILM5flUqm8vGR9Znxm72svtVZwwE1anniWgz2tqTHHgaF5
L4O1Rs+mMYhNM17B6D5dOJmqEndf2ebGzkZ832Eatx/acs6PS28PB7lU8sGahdgNo9l+tdvM00M7
GdJPFTnYX2elVvweNRfjyLLJWwN7TBrZoedJ7j1zwktoizxIqytibrbihVP0RCcpVY99M4lLjuFr
lyBXrjCG7a3FZ3qPiM2TWd3+OTan97rIzA1noPSYEEZxuxj8aZgjL4AlGVEMJB2wrtSMW/ZZY6PE
CCkXJfhqF+2sZVgW80LEW6wxCQlADdEqheFlPkI26s7KiNuLXnvOo1PM2sZTuIiRR9SNrvQN5nAX
JkWyYo1xureXMT96rUWGY189Qcy+QtXdrAu0Vzalb3kusoPTtDdqbC0Q0hkWzZo/dhx7XK5h3ErL
zeAtn6um1I5pliS/Zob9Tyue/4u0TKREstX+WMr8P+Vb0r7+5a59fXvvkr+XNH+95a+KpksP3SZZ
RtLHuLbQrzmlvymaNj/RpWUbHg12fgmt8zdF0/B+Nmy66jqypvG9uf6boGmYP+N6gJjn7mxhwjD9
N/TMH7gvVFQeAqcZyo1rg4f+mLFvM8pxNBhOsW2HeOoek8F1n1ZHK+tQVp59KxxybULNAF8u9Zle
jN5nm6KPZfh3b9tvjf2/b+Rf0YTf0V+O4GnAC3sOvABna/f7M/27kEJdjnaqLZ65qTjGP+fuMuA2
8KLDGCvzachT78zQIxrNpa8iDDN1Nexd0iIwNc9yzz+lW83Iq12VJ+qzTKiAywSxBk9nyjEUjOlO
75fosAL7hrTUhkuSpVyiWSPzjQAsvqdXCD9Oo/bgwroHWqOteI3iItpobT6FqMvLhhwAosMhqF8M
/EQQxrYssdUt3snGfEq7xCTkLOP3F5+IFuNA4MP8WmmlGQyZuIDdanvO4xS5a9dbr3R2ihtpcVDl
KFYwbZkJh6eZFlSKc+WLRTjGm5G38snjS7AjJ2089vnU3aUkAGR+luQpHs2p+tI7bncY7LG9TURP
I7QyTJZHd9janujvsFNFoSjNZaNn1rGo6j2sHdsxNvAPRNcUDcYKwkMFyM+LMbCmVUjoH5KJYnEA
Uz1kpcXOMlrmuUlibcuv6LvZAV6opqTdc5rwzrFmTYcRYT6E0tmWS7yEDZXZiVymFKOEiDc1iujG
GcjTDYamtLaLM8lNhPOOzGG7f5INUR5eetWE4yZ5JIVMvjirG21aJG3kCV3f15218tKauzVfOEDY
2nQTA1Q8DdOsfZwm/LUZdPYeN7vut5WZbqhE6fKtnJAalbkbmx3qXihy632mUw03U63aYxpbNF9x
G1Ho3Yik2buldqJ7Czg2a8SL6c6tY2XIpPjjjWDVMaOp0qQQxqjm5KW3KzOz953SuNLwS7FHVQzL
aM2DDv65s7s7hgnZfpEADjv0VkOi0tK9NTK+iKFyBF7kef+Sopbtyo6W84p3KkBY0r44azNv3LFc
LkoSCHUdwIgpViN3+BqtVluduv7JfovBcXd4V+KPKxZ24l+McbmJBbpZkVTGvY7l8W5Q43yr18hV
DW4MCjOiLtGobglIwniuhnVXx31/XxTS3hWFWO9FH2WbZkVeUxYuoxH44C5f0pKN0aSBy661IWvC
PpBRJwKZNMQ1lNfGvdPX+4pk8+eitCw+Tach1ionFs1T3yyA4I0xeeqJbDwOXIixIffBXLGksffj
TKzvnMziUMne3ZVlbG6scvEYF0h3MVCa522Ic4GPmSMiX2Ir3bc4RDd5vOjzzpEVRlfy4OR2sOSI
5Q3T5QUIHr6mnvGRl2qhtAIoOy5XCW6wZvuW2CrrYZxB68ruMtfruvM40d24lfi/5J3ZcuPMml1f
5TyA0YExAdwSIAlOIjVLdYNQqUqYE3NieHov9vHQPtG2w9eO/7L+UkkikPkNe6+97PNSqtBWwrgk
Xnr1OWS2pmdf9RGBRTrNcPbkeFKGlX0vDGF+qmQeA79EGWuQp3ZegA9cV9dqPxJO/Qh8gDh2SjUX
OdnDYZXK2WmuK6493zYbdwcMDL7+L7PxWITngxMxChi/O7tsnziZPazIdfeLYXOORYXhsZ8I2OUN
7hGJVS0RxQGJCk2kA8gldsdx2TtrC3gGEAjrW3Y/4y5Oi2nn9L7XPEh8YBTQXZJfRtwvgGHYk+YJ
ovy09lj+x0wCAgMb9RCarW6B/h2VNWwMi9pZZfEbnJD4ylKqXtmaow3YwC3hc/bphJ1PmHrjI657
UW5Mve/eEEatAXKo5CqGrjpy+alLjNhnx5mGnGUZ5XFaqvQTNJFiZZuga6lShblxtvyC5LBJJoEJ
ysA6p03hHF0E5PbWanwYH8jyD42UKDzGQR49Apw+7MwfojWvYXUp4qKwTbtiLzFErgAE/eYnq4ul
2cZrN/y4PTVnrNbhowJuGTWivspUe2eK0kdS0w2KNKB9HtLLddNQqlHICX/g/V/tT5x/wqcrTeoP
wmNKIF0L/4A+uYd4wsS8VJU8pGY8leE/MZQo4xl9pZMy9lU82fNB5Ivyz00Fp/yv0Jx+fDLyyn4m
rcSad0OjNV8sZuavODblW12m2gXyJHqTuOaC3hod/1rlr6TJ5HZHAn0b22+JUh9F5WunxXPm+KTb
MEYEJAXB+gHXzj+JlsQFWkeMXNbTP7GWxCli88oW8WMspvPEVUhC5OTmZf44sHC794rZ84hg+jlF
hyRCzNOm86BAcP0kFfgIRtSueJftbH1DGljYuzTOfkGzc6JI9f76lUuMfWzqrOk9wznHdz0bvdnU
PhN7KS6SkTaCg9KFsNPaG7vXWvFUxKL9rGzRPtmc1s9MVtoIuq3aJX2CgBpnryfu0qf5QhdhRTbl
89btqV3+PYFgUJP71qdghq490WH5URVPGjaKU44jc2NDYtzeR/cN8gS91d9rv8s+JycfwYo3GS4G
xr6Dtc0Qwf0SdD3ymuM7rLdDJle0aKWnb0tD6/rNiuwRgaBVc9xqyWM6OdNH2TXGq6VN1nM9GNXR
N0gUM625vsaAZF6l8BEEGX2BiUnxJai1phzrY6fCEswTyglzOBkuXRtVmoZLlX7EQIwTyGmt8TfO
5g7fp3a3mcfqlXZc5kzPW5yCjGbnh/vsdNiu0AqszXr3oQRJVc9RbtxniklyiPt6/p262hTW3ZK+
J2bVX1w2sxj/UyOQlW0FyBfNAKZpZFZALzR/9vD7zet1HIDOda3fE98BvYJazNvPM1RBDtWiwihY
xPUwnxpEdTYAW2zbkduDfTj2dZ4eKWfAzJrYQdHzxuLF7scUgFLD/b73WT7fihZZzbQQpFWstehB
WFndE39r5+QsOsCGTMyuHRmKUndPU9Iv27RekiqUfdd/NLFYN3HuLIBOTCLQyOjgOrKA/rUOU3XD
JZ20XpOrWhdnN9g8ozb8srMAJrnJEvQumb1p7L+pfpg7+cGM/YusrA3CoqPpfnTMMc0AHxQN7qz1
v6kv691gOA3mH/Zv71q6tLcSJsrWKuKyCEtbeA93U+S6X/DOwcEv/D3RFZBpCr/c5zEGvzxJxN7R
gcyidCa3CXJfGngYwzfGWDXbmQHicutn3ayhC60O5vxKsXtONVhiVpmfssIvXpjaIUi9D8pQ/pcH
sHj5TaWphb2xqZe/yqzwJyf1lL97A6sAyVwhC/28d60g1y3RsPy7j5Zr9HkgBGWv5/HGUSxZ/wmH
xUOVBXnWTFAv4yqJnHmyD/B3G6RvnTxLTOAP+eS2JvVt8TbXKVg0lSgtzCfDjSM/jtsyQvAqz57p
MWc3VifiR56CO58nUpYyfo99Yt3syeypq/tFf+a0SbGtpdgAw3RGjdcN8bZSsToWiX/uCm9nQZ3a
UvQ0+ySWyXlyGG2ZY6l9rVM8sAAUg3b08vyrtTQfUo/LqH9ZzfLvKN3kWnAqcvsPFYzX2b7zQtgD
MoLR5cUtWXb2jJbfGrBGNy649lTrk33yfQ3Xpm2OOxuXIsOgOv5xSsEyDL3SdXYQ2aJ7GsGJTK7B
Kdpob5pYOUOWOY7nwG+kvi+aisyL0mmf1knYjJAH03roYt0P0PzOXw701MeFU3xvJmyaKkxXm8qQ
ZTCW/d/ubuMWCZtn1zEabs4kpuhcjdAxpoe4oyjIJgsBKoPkfCncrRJ3yZfp2lvBRYMlvc23VRa7
F0iq6Zsxdg+tKYYdvuJ+j3yzh3RGc3PunKQ4CSB9HCRmOUZgbyjcktQ86Laz3A3FgCxKeWKK9CrM
6q8We9dBeXD9jJTh21zouyyVqDkyj5uJsO7adRHhGcN6Ldu2+lZLN15rqi8cyHFyTuFOR7hgpqNr
/C7IGxqGwd4VVsGEY16Y8dspvdQ6hQvz6p3BhZRsVLKArAJxGQGGWQJmVJs6PcyZc0wXAfQsORVr
Ji6Jmxgn6SEbKHK21wEezCYsDcWGYK7+eFMLEbhX030LRBEtkxphy9IgkC2yEGNI8ZgsVLRxl9gn
bxjtRxtR31HpjdoOsL9CV/OgOvO2n8bljki16s6gBJX6/TF0Anfh0dDmDrmqM0cxFCEEx9nRK4Y9
jKHQ8NK97jInUkswSadEl+lnjCSNPOiQuZ0609HDRXA3bda6Hg+Ib4xdruUo2dFLdyAVO5tAwzlC
0RC1OjXEaiu0BSZqhUTk5X08zvmnFB81CmY2ltUCLQp6zylNWv9DdxrGiPFivMMNs1EFJuWxQYkK
ztNILqXmoFWffBWtKjd/YYu33oW7Nk9UwPlhILvlrZBxfUDcoD0ZanSeirUtOCvhnTH869iNDnkK
I7NdtzpF27dBHPHBMxor39hD/cdKW2ej2cN5bvO7QtYJFz3+rbPzLK0lWAnWDcZMe8F5qZ1grohN
M/l9pC2le5jN0b9MYvKfvTgfQpmg26whjIbKldYW3pyHpLA56ymyKiOrQ6EDsbVsukgd+bqaC+oE
2X3hZbHDCnBqYNPiH3rYndj1taNuZezzjGkAhzz0R9cvnhxoA44nxca0u4fafG/1+TIyZV9JgTEH
8Vmk01VOuoEuZ36GIbNLNLAPVRfFhXG/lkSCjQkCBaUhixP/o6r8+6Lpq2OwAQEV6lziyfQpn8cq
8gcAeFwz8mwXk8lz3NUH3ytOnpNWx2S215PoCNd2Ha+M7kpfGx1CUIBWiGJd3tG9ZbK31PisW5in
vEWqwAS9E67wBAoejlrAYaS5QvtbfFtmzux3dNmpZ5MUYT5yRpq6xkg4t9ixluxd/Cre1YUbn+YS
thJEnT7yoYTHG9nm7jlLUGx7sxuuGKgPhL6W+8w9GGN6MiozQmjPFsXInNemcQeE8q71muV2w5mr
Bp9kGyid+6Kq8EsV8QKd1ctRQ7P9bN60yS9DFALTbkWluqlWvzlBxVDPQO9uhaODVUBu4IEbwEd8
HKr2r5xZDrOjQImaeDpEAA+EdsMKC53LjhFTc2CyjZrZmovQLLrlspoIzQRqk2+Lnw9J9lgMgYv5
9QOVWXtQ2DNu8yidXcx0FxOtv+kTVBmKyfdOqAGtQ6xz5tUflmD5yvaQTa45+wv6MceFVqSJbjc4
uNKnTNabadL51WOLDxAzwRTUQAlums45V1hgQ9GI6czi3Dsrq74kGSrj1fgLOTvFROYeEVjNeoEF
0roRa3+ohuz3lIx/l6QT1kZvagpxs2Us74ikjXqjq3dcmxqxcCUUW1PTUTBU08NYKPYDKGQibq6o
MJzIYLk7AeOfdIb+9OER/gFeKLfactv+FZP5oEnH3/fuGjmacXJY3SC7IvpPqU+YgwnmEssqDi3X
wXNn6MuDFaefo8Wyoau1NyvznWuVz8MXuaVNxJ9vZEHZ4tJAHKyWbowSRXuefetSW2Rt5qwU3Bqg
a2vCnc4d84MDPGH63jpvlgURVoPdEnqL8Va5qCFy4XXYTtIdNXTQNSwzalgyOnImxdW88V1wncXo
dexixQ/T/ANa6ENVoAibqhf0NpSXyLyzVmFw5QLfVXFjMdzYl3L50BrP5u3RUNhNMTyaElTLM012
vyvt7JLH4Px9Y7hNXUmpB47llvbWa44JPUADAUel1KkXUR2g4TRHqHjZbiaYN7Azs2SUZ9gP8wzz
1YOSGhaIv0I2BFsQ71tC1esucAx1tIuzxoKvmbKM11HicwFAqOQxxugTZf34IFZ/7sJ+HP1wrI3q
JWnr+cOXqCVRWLC6Q/RYNXMk2nLeE39pym05L/UhG/pxh1bSOGhGakZFb6hbu6rkF3LoLuAN/aLl
f7G6Mpjg7W5AqfxxmXO9AA2oDwal7yFlMrSVszprAoW8hOy302fXi2yzzOlNxmtSMW4Zx7p5s5Dr
REW+oMhGT2ptjQYwuhwUOLxmQVHiMjGjbYjxqa7iGYA1qFt9nS/1as/MMk3RHoTIx7DT5iyU/kwW
a4Uinr0oH5SeoJ2Ps61ruou/aRsre1XObD/wnOEVWM6LiPsz6Kt1U+c6U68DSENvy9/tP/re1g7I
eLNtbaHK5d90v5s17iN4d89+nD9XZp3u0a41e4g4xZsmmXy3TncbIdNs8kzPtgUAM6hLGhFa3PPU
yYCn0G/gpS+bJxgviiWw2i6ra8Mv0Fp5WJuiCbAGfDo1KLSFU/zATt2+sBQsAEakbOPysmjg8CZ8
ZtE0W97ZTeBGbZgLNS7CQf4/GLEqTCVJnLwUf1xGXag6F/MmRT4/5rjQWPrf5+F4P2AAAcUtTDN5
B3RenHv8REdpIQ7d9lkeA2uKe1lsUL/l+wkYC5hsCENIn0i9ptKkoCrGsLK5kbNV7/JN5zamxrmw
QKb18VUkZyWWEzhE7Q1k7d18Quux7TXDePEdBzEaWJGC9Ii6ys8EhiQnN26MSE2GDmOLPTjrvQr4
MqRml226yGCSsPXkr1hbHYUHAReW+Zb5pXMwBtH+9GlD6Rjb/XnqaJikZumPJgvQqyZqa9+mZF5j
+qMAIkHRIOR85OZVTeWcdTWEHcWfZfgmLHSmFGe/c8znsTKTIxHC5gsHv7yOwkr3KmkHCW6iRRsN
KL2FiFCRz1G2EH5p/huuPsRBKGQUY7Z2ZBJWL2b65QnOiw0sn+LVNDyWaVA78SvIW97WKNJm+2+M
OP63bhl1Gpoowv/EZVa9UIZ85r4DH6noHs2xfzH9QoXqPvAaQYkMKwSngtr5NM86jytGmcATUkWz
tsqvxkEg5DVoFTBj61tVA9hKGA+GyVKsN31Uc8AeAS/N4nqMzQpz4NWyGdAJtDoVSTt1ljcPXmHB
kW1ndz+kw6taUgAdZveeGfg1AGqC+TUd8bAOSQbGqm9/2YmnpRs9dif0eKPdBngw0k3j0Ngk8QvR
Bv4BayblDmk2whtPeA9zDrw5Py6m+5NR/hNbg9cQ7YHOSTA7TaDGe+5ICQgUlV6Bq2Mw5BnJ8210
Maclwn9MXY/wHFXifBnMb5l6PIxOZl3mitq4y++sYEKbvu6IQ/Jt/F8+UuVINPi2qJJshLWEqwDw
aTRWRGV+mJVpRNy6tMbmMaNqes1Lw3kwDR4/CLTJcZw9LaKxA8nRlY8DJPDNzGJq57bD2aBQ7z0Y
1dbKVHKrzLU/kEmrPahlvhMb7ZeU7OJQFhXrlQ5rJ3pHFY4QfhZJXI1VNgiprau2tvoZf9eKy47M
XcNDQmEUhc9kSBSnQc5PhtnxcnYSJf80GUcz9p/BHtinVMpnnZdoozvTjtwSHyVJ+YIs72EBHxik
ArDpDMKSvXeBMyIg1UaPhOyGnUmFw1nIaNTeDr7iTJ7cgmyV2hpSpgAd8SvLRO6NITiQDUROr4uv
iT+14zK1hB4YUFisfLxOf6h5DMPlHmFDS100O3BT+WVI+/jWret63897F88fyqBo8lcnEY+iz33E
c/6XyI1TCf0J3ry7t52eUnCxHn3qolMG6rNrszCrurdlzD8cxeq9AdkYtLWLHvEx7lUa4pL1nzvH
qgJTq8snS6+7U9vX7PATkb45Zi6iopsoaea+DtEeIoY0XHRMjb3FDqrtK4Siyfg4s2u6YA3Njznv
2hfWSwRRpdtQdiNfMDajwxuQSOdsjCZ7sdZm7e41wzGBDoSSsjsYgvN0YzugCNEUUg1mVAub3F24
TqoyhtXk2DojRyH3Vlv5fIxeZb7p7V1X447gdry5lL/RtA+8PyDgznzR/AjV8xUb3J4BobmrOd8u
/lLmbqCpWfteCwoz7sPpMZtWdUgaWaAcwF35QUKn9kLfTywQj/LbLEsVzMzY07AY0/7KudC3/NR2
+UvMvvoGekNfx9DAVyyFisKB7SudrGB6a49vztBnV6XNvMbIQwjkBryaPsSQvJbNOmSUmSUyvJfS
EP2BwIWV46rT1eeEReZ1TI0UFDIE/ItMnFoyybRt2LVoxq4JNCA4IeXsQ/hO7mnWrpfZeERMN3sd
y6k7sI6ijJOjme3oqO3IHasM9UXdmPy/ZkWSUDGpD2Dx32kF6HBYhm/acoIVELnmod6a3yUFHwu3
lYEVMH1GIv2oeyeFf46Toua/EOBhf1lEnVJS6s4HSpS75JVjoL9oluh/gxXOwEKZcb1rRuX8ySnI
d6DdxAE/rLiwZZ0fcB8gA1TshDsxDbsmK53HEcsSb7ub8KC0Lp/emAoLSF7csX+CBUoIh3+fdMkN
paL6y29n3MlhBqdm5Fmkz92TmG3WkLhaJZk5jhbkcV5eBk3Mz0zW0h1JYcG6Kh/1uNZWA94EITJe
v1wleGawhbtG7PyuQeGrrV3q7bEnVOrVHHwjNJnKRsh2rGs5aUUfuLGH/AUaemC1gqrSNgL9LoXX
uznbsVHctxMPcLJ6XzIlEchDJ3njwUebpvnjoTZr86qr9MvvmehtMmpaKEHq0ybuJejtpN0W9noD
/goxpan8DVzzEdmQuQQCD3DYIs/OoL3rWOnN+oGNYM3fb43XpGlDtRQdkGZvfQPWqIfkaHXbMR+n
cJ4NdxOX3dGSDl2Hu3YRXWC66y0tfhob3C3uKH7hlE+XbS69dqvDVL3kHsOvmRHYk13EeCBzGFlE
m6frLk3z+BGxXrYbZm3+jAfjL0FrTlD4sX2VXVe9SVzeAXnS+sb1/exxhGq5VwQvVUHnt0R4sEUR
KzmbsX/KGEvSdRR5/pKO+vDkmix8tiYuLRVUpp6dHH+hJEg82wgTizvZKdwgXq35eV4KIyJ5TO3t
2adBg+PEBvEAJI7VqaXc7f2mdmk8tu49LqJBELBpjFZ/m8d7lsPYL0xTVHlfzBqEq0xqCyr8hc6M
KmWwu71XN9Yln3KSUheEZUth/mL/Fp8oRDAnU00GVUtDs2SVODkNR63K8xLnZKIuJT6hd1fDIZDo
0y7PrCXqh8GNiqbpTs1qZDtwavpTCgqI6Dbuwc3QTCSMUbW0+ASm+DlVM0ZfXku+KktBt5X2idW0
ceO3CgVP4G26GPGISRm23byBuYWTJG289Yz93P1ZFlmVe7Yv9IBs3eYjQTpZ4GG4ATXWyJdktcer
NTY3LVlDyTTv0s6DOEDhzP2NTi4TasuEYVyrA8QOWauMO7A7ReCv9U87CYOIasFKhVC28U+JdGA3
aGUcWaTAIHPvG3NvUCicbH2OymoZvgqFjGdLwOfkbhJH4qersl94lPL9zBCBq4u9+iapDNq2OQ5R
L3/odp7ucaTD5YX76nQbmzEdwx32d3po2xZQw9UaxXYqBCvFzlCnZZ3xR7dy/BwWa7nlC/dj0+K/
HVIag86qT650+h6XncNlw86c+r9d0uxpAJvGuDiHdGslnNBDjU2DNLZs4vmtYMAapVP8WbUqe+n9
zv3DBs4/OyMa0fEu9qffhpnvmVMnOQuNEnauVn9oLGSvtdF2ODekwVNBXI5eWM2vySf7AQ+KKkw8
+oJRMDXDNzNQOg+zta4JWI4twiCIy56sriz+Z/DDkoyFfrb1E6kuvNr5wIJJQ3BKFslnDKz3lw9V
UwSiVvqJ6TO3jcqd/DtmWEmbAKF4b01GHqHZAetcj+07g6HPLF1/T7Nfco2L7tUy4TdmrQOTjus0
+wDOvL4PC0lqnEL6Ek0ddTq9Rk83pZeoA+hZQsxNilDGWT56S7UGsSTNZqgg55lNOUWQctGrMukb
dkaf1PZONlAtkwmoMu6KadCCBfrRvzc4BWOJ3ep2j2y8jE2HApspRtLPkacRYLKmmrfX2tl8rG1d
nV2NzSt2GpvAEYazK5N+pM3zfCudxI5MgrU+0kFar20xFGgdUK2w7dERc2i22vfjfT6uFZ3xkJsT
cye9qzwWXlBN0fGGdXZXzLsJN0EmFwbtKiNI0phIuAI2eca6I4NBmoh85Ar5FJs5uALRCuxVbv+D
HpoYsjpuR7yCyBkwj69b0zJeXGb7QaYb4FI5Tbfsd6uzVpo3B83mriekYGM6q/uwgKOj35/n36q0
AJj33uQRKBFPHS3SCvcgM6onlrT+s6nZ840Ftvhteqk8aYu4C0d1dcw7gr2CJClxq9ap92wvbBkh
y330zKHvCZLderGyudihpOn2XKXoXeCnXkezekKCV5xnaq4oBzkZ2pP3hhkoJcSvzSglvTl/bdHr
3CY1O/NGH+38De8JOwLNWxE3ZbhWG2u9gM6XgSxidWcVuoc+LfZphQXdqYhJw3nmHXMHd0VcENxo
VV4kMbkdmGUoLJxNxRsBJg/G3/q45h3zzc51K8InF/0jlh2qDzIL3zVhPXldTEpJM93SLpGhG9PF
FV2fhGSzAQ+Z88eUPWGGGiqyPZf3x/eX05I3TF7LWT4UNT4pFLIHi3L2EWgCcwOaqLO/VISd0TxZ
l8b164i537fXNy+2vpwSHFdUYs5RthVLG91LxijHsfqBMNfd9WXl7x3bJupjdDm4BnbSB5nLo1GL
8cRMAE2I7cxhZpjtWwl9/eIBndrQJiPo7VhUE1Io+vuRrrVBC1R4l7QJmBwtQ9ZRj8h27gSDqRgY
AMzjYuqbJmEvm9p6+cgxDRGDlfy85eaod+wk9RMOp79NZzDr6RPQT9nEaK9kFfnAueWQE2YtGEJ0
ML4+QB81JPODJ+Mp8kdvfUJiWW7XLGYk5RvyqaW4eJrIwdsmadV8LqXKcQiPszrNld4HqW94PwK9
/pvqCzjRK00pE+m4LXjz1/bKesl/l1m5hE1WMzXAmhIWEhOuA8/1AGOlPlSpa+K/FPhfZM+gfE0J
T/Ena7gxG0i/y4l98iZrJCRyBpHIHQxxWkRvfxjFNHOerT1Tw9k5IfH2O8TZc4luK2Of4Nj+dxv7
NphkI/lmSEgNkd9HUVabP2Y04RWNwOgcveHjPgp612NUWRu/1ofPNRbmG9ON7BN92npltmFtEz/W
SE3287+pZhtPC/bSwxTX5UucYwtiLUB7DwRkY+EFeHb0e6LT2BJd5on0CSLNigfAHsvjkObFDzBy
9Sy5XlnMLPG19VvHQTtRVlE15PZWI9jyOFaWtWt77hqaZ6nfynKZPhmziAsrq3Lr1YR08Mjb/ZWN
gf1cjTTgWr0Uz0Wt/c77ztuJjvuTuJ8jWa496xynuybtbHw55Hps6ZxRYMh6wJ/pZhrCIBJChpZg
0h474YbxjHoCHEsBaE5jF5bSbTB1MMhocn8KGt80fszci08odBDZN9rY0dfGY3oTFAeQu+f4WJGq
tZ+6tuKxpdWndWZawDbKfJrqPn7Kfb/GOULtJfGJc7tS8zj00ly/VtRVrssuLS1OfVHOr2JKV/we
kFVsoDfsrClrQ2rk4t3Pm4VhtBanH8p2mbn5oHsYOzDfBnvKXkgjyHjn6vgre8AWX7LJxN5L2d71
Q0UGKi1nAKmZ64pd3zPTsCFyHPeu7rvP3ht97H8Q1yyBVyfO8wqQ+KCWscR3uvRQyOFjNcUkmGmw
ieFVbTeDDWWO7FaXucIiNOJT7zbVpWCDXc0P2H0eq9UYUMYNajf6MXZq36PmTDJtL1ndPPeK+J9E
9U6k2y28657wTIemcvF+Vk3gQu9W+Vqk/A6E3Vu7rBTEFKgpfujysbvacV8cUwjMtPAIBTeFa3v8
yg1oMIN2UfHSD1tBfKuGV6jkDPovaMXy/B5bs0vxlhnYOeu/TlvH29mJy89yWBJWKEiGX0XJ/sNB
fXVTMs4JZenVA1B1HSWSRAxbKNLFUjuX/98L4WGG+zo4DtO0Dce0HOMelv6/18WHX3+QxX/JP/94
+Eq+un9EX+pvmf0Dufw/wq/qS/77H/ER/EfF/H/6T/w3JIj1bwjGTRuenAPSm2/jfwjo9X9Dv+6w
Z7OwvyCyQVr/3yF0+p1cZ8A7ByVi2viJ/icTRP833bYFX48f5/4lvf8nDb11h1X+RyaI43kWSnys
iAjyHdf/FyYIXfOUJ8TrbOPpdVzqC2POHcQz6LyojGKuliBzdnr/ZL3S/fgjeXmvfUsDXr3H8xBm
mIw9ZQd6Uf3yY5K7iC3DTzrCBeElUxSy+DUPqfd7me2QnUxO1Mn7SPJrNmy1pRMbfX2+zzwnc7la
abeztGPj/XS4nAnveVHmQ/InlSUs8jOxdRs5YR0eybf9qaQIis5kcLnJyBJ38oG7BUaUqmS4EB5W
gieoBJNNgcB1tvMdUR26yLtdbgy4isbyYU7x+zC3kdNv3Zev/aA/IgNIwyxxvY1jobfs3Tyw5fdQ
XoUHuoE8KPreHLMsdXWJt54R+OSaNyPPsU2vB8vqdqDPI9RkxwK3diAqDMwIJfD3XPuRQWmbMNnB
UiVyLhfiReYGoJxm8f7DMgtka3/qjDX4mBiU4+emgaB8h/dT7BZ7CbqBNangYih6ysrhNgjrwYit
78IVt7nme8WSSXatYb4hjXyttXVnVv42sQmoyunpiZRwQdwrvmqSZrekIhwQcRzqQi97aLGO5/Pl
P7w2/4kvwjD+1RZxf+90V9ddfCA4RMS/PFuF0pFk1RrT37V6RfYM9s3ub7PCzsUR7piIhEpX4Axg
GtdcnWreO4Z9GipvRGhhkYrZM4mKY58dVBmBEd9lI+PkvEAIHVs3S9W7eXaeLZQmm5xsk9bKTq08
US3vu0aejGVnoLQmYmKDSPLRKdPIY+HUGf7DwEfYLNmP3TlPTvGp8Wu+t/hZV+2Is8eJnAbdHSsx
WWGd92fPd0MYincAAwHu+o1rfqcs+7ZgIAAlc4G2sfHnal+lw0vOlckjuV8BORq/hAN3YB2PrVhx
GjPH1GquLNdFUOrzVBaL3DUqO3sIutpyzxwOo7H3uxqWqCz1CFcL2UBaDxRwXM/rPGw9L/7CYL6r
5XhnZeGH06n0IZYdOS4w0CUwE1/MriPpyWbHPr3I+deaO8gcQcwHOXCczza2yPBMyw9UOtu0wSqW
84ig89rhtYlaq/tzz2rZqGq5JgvwcGJJnNDHLn5CAUtTv/76Pz8mJuSj//UE4imxXOJWPCAggJH+
hQO8ArFhGC7jraiLv4k2vsf8+uLO+NWSqLKq7mi43VMbky8/qmvSd1Sx80OGAtIoCPfD3XguHJ/U
3r45dKt/TU2GX9nw1BNWG6YDvJlU/TSO/L883djh/uX7xvzk8nxzgHPBAGn6Fzgs+vSyUUYeM0nt
ENqZ1jEu+IadOpihgGy60mEWmHr7gXMRV2BEXgf8MWP8Mt3d3EjWgQRLM7uiEG0Jf29cl2cW+wAO
EIbKubkxRQkWQ7HrZZNTzrcsH58bzXhdLVqvzvwDeuWZ3BEIId4Q1mnHuDWjfOzEUG9nj5IjU+aP
PqagX4ZBO2OEhuu4NlBomukpVeo2sfxqREwfLOQlRRyyE8L/BUfRIKRHvQijvCpsFewZmh+pwTBB
IfHCNOHHT+/6+kz8CK187qF0gE3cd4g6yTf9wRy6T/FM+pLvIGkPXW+D8vCDIXXeQHHuLY9oHbf7
PaW0y7AA62rakl3KAC9gYBtkhfMuQeVOWRrZ8bytnOECe/7WD9wejW6GuedHmsFWGNnle94Nr61u
co7bH2vRviYZ/CVTrqEaUb1rQ2QhCm4TImRb+Uw1FenJynKfiY3ePJdgm0bTCsV/Ze9MliNHsiz7
L7VuhACKSbGoXhhsNuNsTtK5gZBOJ+ZBMSmAr+9jGZGZHllVKZ0itWhpqU1KZHhwcNIMqu/de88V
vN8zl32YvGcZd6gZdTUSiijkU2nBnxhKbz2YwYYsGoY+wCyJueVXfzatYqNHzSmTvhQTcVh/INJP
vHa+MetzH4EyvRp4gwLVhpqH7jVbniLPDnOMtMlwQrUnoxS9tPwId7MfY1+NrC1YqZ3Ml02iGT9b
u//KkyRkaXg/QNpSbfZdlUu/Crqs2gvctKx9aELMPL9/yUr/oY7B8xtKsUvU7H6a8T5lP6UKZ1wZ
4iuV5SEygheHdQwFMJ+SWFQzgNOnbupc8TaE5Fff9yrfC/gzWd08lRpze5ydHJAVYJM8IEPuTB8N
UXajXwd0y3RQRJDFkVHyVxY9exvOVTkkNICQQlhFPfyXpHqNO/c8tfZz0TPPu94rUY/LVA49KK/h
oCL/axH2iXGGTWM3EDyy4hMTHxaNHrGqjRnAXGc5U/SzUmQeSsX1gnKkd6dbig0rwcfant9zIta4
aXrqghB8cSpTqBnM962DarxgivRB2djYIoz8gGT87PmoGL01hSLJLlbnASoZTiYrIezjwcqoCiwy
qCN6Wk+meV/SNZG70XMJsES20LKc4NEbjJs4/74oJEvmkSBKbrsxfbBB1tAC8OxkzdeSimt5ZjhN
2KNm+0WodFf3y6G11GNkfIy5/AoW822KJ3rpJjJqwY/MAftJw2gYu+5jFPwsfY6MYOMYt628bSym
gLtqwCSY3rdAUgdWo+xoRgr/+kx+Kyec7dw6auS+yrMplp3WIvuZQ2GtNLmj7tUPLuxt2H05KL1f
QZqsLfF9iJ9QhXa4lVbSeYDDSYUiFIVB8HIxbjLzcRIpIPXlbEYs7WYHA+y8hz1/AH3vOuUmT/NV
kOGApHFW/wiQzEvffu3pifFm3te5eIVUVhJagoFLvwdJtjx5UdE1VJe66xirGHSkcvhiHRuWTfCB
Zau4ook/jMbb04mzz1Prc9QZGmZA9DGvg/UMKHTlBnotiEr2QS0P5ArRYMcA01JcPqN1xjS1zM6n
QT8KVje5rm1wWrpeTm5bXTCYYgnMcILkxvd6nl/qfLksUwZ9ihbhsWnT0K5s50ArWLGh7Kza+B6l
DqiRP9Cod3Lx9z2uP69MwdVKrlMxxkrYHajFJuwNGivKTL/3OF0HpFgPtEeIrE3Ey/8ox/EY6OQn
QdFLUDVYbjKxz4j+r+uOq0kQlfkm8pHq6I9ZZ2N/KWxUZgthdXHOqCVfuVnQ9oTu4B2RLsnQtze5
bnj6Ojd4Vm8pb9tJW9F+Az1q2zo0yTjaNdZaBem6d0nfdA7lPGCn59X/SpaILuuBa1rjBtTZZyzj
5XBJzfK1XWIiqyzUeDWA2EisIz+bFPoCGC/RRDMcXBiYfjUM2IeuntrSe/rL7eC/IZd9/RQ/fuGh
//Ep/x/glv/T2PXNzzh5L97n91/nR+t34Dkf+PvQGIjffNcUFApbQMiZDfmT31PXMviNzJHnkb+T
f5ka+ZO/Do3eb6bnX9PVvuRCBXn270Oj+xvUBhfzEClp7D+B/68MjeIfyOW+5NrjSNs1Qac7fLJ/
BEmS46D1FyFh31LDFcOTyz1QzPYywb7jgfI55QWLN2+amgMB8uHJsWYZbzyUkWXLWg/BIMvKQ9V7
Xr5uvByrWZkaOgpd3U/UuBiJ/S0g9nETYUi9K69lkvc27kMb4yKgf7avThbsu7qW+c6cpcJHbdTT
Ye5QH103Jq8poz6+dK6P+ZU9CQ+NwTIugUXllxz84bVxkJ8qLhIbyyyIA1Ty0YQZvR7BYsxzPa4C
PG4cJd3YcnQqxJSMDAduIyeOz2bWBf2qdazl7CZdU2BOTXDADgU+54WNIs7R8k6JVOwjV7IXchd7
P6dzuheOCtg5z9yNymL2HjSJn4us6cjVrFZvGtKaQM5KGia5LG/slsaEYiC0Tc0RMHZHNM9jLfXw
SIScNib8JI8WjTYy1E06E4vBs2WeBWbD+IhmPD6osfBm7CGwms8q7VmXRnIc4T3qAkRuQP6NbkUr
ouCGEDQInhkKHnk1a0avLcbAsB4WkFDzHYevVz3Q82dAfDBVhKhNnvdqsZQs55CSPQBC2IWvsxJN
55th8Nxla4+MGGMhlPsgy7YXW2uRV5Q8i8A8FIMgFmwvHXJn5HXjzu/N5NOsm9jn6c9y/9qW/uxG
lCqCWYxjuoq7ryCYToOh1b2opDiTB2tyTnN2sJMcX1k8sg03o3s9YYH3lO4BdExlcGO3el3OKmXj
TebDo0gQPFgEoVe5pt51TtV92lhB97UwknSXwiC11kXNZJp7jby45FZJ5Pg1nt4y7eUTObr5rKN0
CR1W7ddyg+Kpz2fFMQxpPqirBJOZXR8h/pRrowsI7qXyOLRzgM3SWi5RlVrbUdXuEY8M5YsM/Gll
mXcx1wciLt3T7GRpmGBbuYPxEiFCAHFaMX0RNCxa9JK6TpjjVcm/39WGLs6uDwKJzwXVuizKc6sg
L7KncNILr1bUEAx9WUgwi56KOUizAwtGjXGS8piSHl9mgXg4xKPOSQtHI1S5DMhgXEesc7mPsOmd
Nc4+aEia1sSW+xWiIxuGtHxQM8QCjRKvAnN5LrmPfLrCYMBGA2I7Hnc7Pxkyfu7ZzIwZq+9+0DuH
wliGm6aff9a4v0umcFFuJJYI5vuM+aP1jfy1MbT3pOsZHZy0jv/WzL3VbcyS6wYFkAZTPy1TqWjs
jWeIYeOOJIVNWNcM3b5GFib7U1o2wtuUmaHTxsUe2MLRLHtipbqcbjwXKh1mGg2gNS7u48DGiNKg
HyFTB3exraJ3R49RH/53nWW/HmX/+/87qrJ1bdj4ZSlwPaL/ocvjM5n/cxTJ7x/6B4tE/CbxQnIt
vx5m113qX09F3/mNDaZpciqRzbMEJ9/fD0XJBxCThp7w+8n3N7qy9ZvpQ2INPE5NV8Jm/lcOxety
9h8XApbJuewJDllYy/YViNL8QgFJgQRNS75026kYEmcNhSrZWV2b3BmAdJ4Tt7depGKSCdvFL854
VbBMyqrpD1Kn2VPliBThC3cvbHYurVjdgstS9UFDFjQW3jnimpU8x7w3ZwT2Wl5ZcCwJGhhKE0Zj
6hGKR+XY0zeoAi7TNtsSwnzPSLsTjRaVvqRugwN/qarPgZ30XWuWaJ5OI4/k/5IDoM3hHsGvYMPp
u1MddgVdFyEouCXs6WzfJe7MJqrqq+UkKRQww3aQ80MwRCN4shS54ihaRUQbn8gjd/DaJsuwlE+N
Sekotp92ZJauy+C4OBrjdQA/zWPWEMl4EHExYrQao+bTMOQw0y1ZMWZAU4v78zBVQXCk1Q99ataO
aB9mmgA/HRoOUpI/Uz4+kwULPmtiZh/4BWtrLzA/lQzi2A/iTEPDSIOAhJvh5aK8c6Vf6eNiuONX
H/l9zSa4VG+FGKxLTVJwZbeRfBDO7ALTyw6JZ1930gZQFuCT0vugn8cZD6RRZ8B9Ucttv0g8LLLJ
1JCQIY26tTLk0DCynKvxcTYvNMOm3wcoSp+DMtofk9n5t6Wfzv6mk6rfRImOgVGUjT6Rw4CnEUf0
nuZuW+74qeB669lcwlJUI/mBtCHkMub62jEbn0F2l/nbwovjkfsUoZXerMBntuRkajwPYb/EHErc
0xmG8c6lYTMw2BV4UDmuOCZdB+f9Lqu0f8S7EZ+dKv8xlLxagLXlMTNozb4fCtqTZPmyom8zp8KS
v/dAnTComIU1aexM9btZT9GKviObPoBSvjj4PIrQMrvcfksa30NMxurpD3BhrNpcBWRu94Bv4nVA
j83OzJY+WffUcJyw3j2SvUun1TWbB7LPffAhE31v2yLFB5t23qaYl2SnwMb8aEvhZWFuGlwz6EBk
pyncCcxaGnO/8h2MTyxHK8KeRVZMkKiSImuOHUjpHZxjRbihiLHpE5JZwxN4lBnt1ZhhHLVzsh44
BFezwnHG763jY5NtRl7vgSbfFo4I73Ir60jaezMql3e3TIbkZTDrJA3TKfG5WSas+DH3cGYeTL/H
460HzDlhTUEp5EkA5jimgjF57XQ6KbKzcV9vmU3H6axmCuEho2nF1CyFnWyd3BMqTAxt3XVtisGw
8Vrvu42Fx+DOHVN/Bax8cF7IYSnj1nU6ZBToXMmwnVDCXGggHa7G3NNkJvQ8zeaaQmG2Z8KsXKIP
toir6dZRfjzcRKPUsDqoLC6fqDt2qsdE6hzwqR9Z+qXn1UUNpI+5dAvWkRKXVCcmDY9zwLqzWXS9
75O0v5gZcQiqBGP1lHc1rfep0SPia+pGz1Dd2DzZbkOYmftQ8dzyjQJRrrP8Z6H7AGJOFLUs7HNl
mFydfdp1LHNh291Jg7hPNVhsU8ul+MIXoMLSszV2+qzJuwOvzGlg00/oGV+489ACEr6tKtf99Iyp
Ensn8ImuDogFH1zV4CWVCZnGKAFhu0r5Ix4Sk4B34FjfMFIveNdzulyLnPnGNRsVh4ls/NB3U5WG
iwUuax0BBR3BkC9Jv+IB6XeQkgZVh/wVy7WVNtwc84TE+qqY8gqJgo3c93Gs5M1Ip8gLkg2mJwgM
8+2gRX6sWjuY8CQ004bnUGysJ4rI9ySS9c0YqIDeGVngLMySgICtNz24OFNCJ6nEYzlWiRPq3qVR
JCcgfIiUCPDfFVCcLDWnp74H/eIarbpYlbBfuAfprdXSHwxG2jsMqY77VckRWW4o8DU/ppj2FNsQ
U0ZEBd/iJpbLwKA1wP6o8ZJVRoe/Ka/LAQG6aijIqId3k7XfW6otB46FlR+8Ycy2Ju11j5yWqdwp
UnyXGt7Vh+pT5xMOhb5oqL3b0a2eAh5LuBWUT9NxMtZP2XBNVnVL0hyVynnySsuP91ZJQwaSkLuj
zp5Lsoup1A7djIFzS0htaSFdeN9jv+LXOnRVd8o9NHz2mQMNKjUaJfmWfdb35Rs2J4NVCxM4+2Ax
2JtihMJbiKLel+VYb1pSRrdup+BkUFpqZduZ2yQP19j62dRYN4You4JKq9hqznNpL826a5f6myp0
gf93IsCxqsbGOeA/GU95nsSs533p4Cow+/TNxR33MA4znldFmAJnlODC7skfHM3teSG8+j0byQ6s
uHg3pJ3z+FRaJTZFNfOgcm1c2CUp/hrnwxjc8b30b6UOzOecFSaCEOutR4EX+5C6c9PDIcMv5Wc/
PSlIwvtLttERkwzYw6H6bsKFWU80pe/Yo7u7WjjZOq2pPPCX5T4JFnnLzYVROajK19nCJqQCGmIO
jJRQNMjmb/KgJkaH/cFeW2bqPZiNZSYkgwiYWgNG+ScaS42jcK4cIIs2JfTIYWH5V2PrWusWHwXG
l67/8NTovNHAOz5MReDZBxro81fot9dScqcveDNmTvVR667/EdkEEvFogtQ9dkTDM36qcAi3oBz8
J8rCQQHZbuGjI/eYZyK35n9ZxhoSq17Mw8wk1DGuW1rbSBor/jCnj/DByQSt9Lrjycwv13oGnFH1
G+C6Sx3y0eUaiKFC/nKndEdJff8FYq5WK1YXnGB2MnyxuhgPhXabs2aIObpG2jzkNRTOVefPChg0
Rq5v9BRUu0SVHTkSWGQmtVYwEX0+EUbQ4iWziiIJA6/jsJn54WCCx+aRkEDlD5kt+2Dfkg3Lts1s
L+8qqLAuQbGZ31l1Rj/6bsJI3qGZxrxjHVAhzG9Jfm/B/Drxi1esE/lwejvKBldW6XfVHS3AyyMX
02Q9kZLG15YS8lmjj6NK8TnjHWDW+i3IyTjADK30llgXqZ0oHyFIu6r5jp+JDp50bitaMFz35NCK
9m4PQ7cZIxyQXPCM6BTXyrpK025+8PmWNjHPzGvYwKxfehmrHwtwNNYBte/epolLRjEYau+RDO90
bjtM1PSI8b21be3e1tcO+OvGoztUaontjXDi+p6nPiJB61NCzmWnblYUB8ffIqu4PncAsTidCKjO
LgPypm3EpWnNsqMqQ3ua1ZtMM44aaQT4zkrlOutmmIb3vq8BpSXwnXGf5/mdnYLfJOZ07ZJLZsc0
V1bhTzd9CxAUz5C5fIuXPrgEqsmJ9/HJbtM5MXFcTqSQJn9yXs3AHZOnfBqCe+UgoG14wMjPnrsl
2KjJnCOUlMm5r+IZQgTmH3OVlr3c27Vt9CGsW3a1MT+zPbyPcefCn+hWrtX6D+mSGT4eZi2ePE4d
Fmrx8JwQgnmy6Uq513PMvS2hbfChEL07bs1gcTuuJIaJfbUnH7lqiSU9jV6Q3sE297jkyXy+c22V
/wAQZj8qnGqcREC/UQ0MF+V+dI1PnnjZlvPZ24pZZj+vVRFrrkIuTtGgtradaXiP5qC9t3rJ/DRE
MkxDT10DY3rug2Pi1f733B+X+9JsjQ/K2rMnc07a9CTwiVE/M/tfGDXT5gzU+IqX6Fz6HJypf140
xI1iAYfvNy4QDDiPVLdBqcgqmkdb5KLrRiXZK1V68LYz4xsodaq5iq7pdmbvUhKctAHkC9pPQuWy
RbDmAVsJXuPiiJFFJ5BDxvkFiB/99Ql2N/5bH60gKVOyqlZNcQKwgXxtxGm7gfSVnqa4Mw9WObxO
JhpvFNfpmto7dhSVUG9RbV6HKa85ToktDyneBM6u2CEg5fcbiElY+dNZ43Ll4bWyjeRZ5JZcOa2Y
UFlYRoou+Kp99HzPbg9THMUbJfti6xjJtJM6qXcRLSw/I6Pp7hxR8/wjEkf6cGI6NHpnV5d9stNc
EejpmUbCDkFd309XO6jKGlDbs1HtrU7nJxX7ww9cr82Db5DyD6ORq1Ex+fXF4ezbehLGmC6C+I3r
DMCUIHlMKx7N3cA3SoYYCvO1tNsf6+jUuITPm6CFCxkP3XkQMSe1AZJYp5h8I68/WCxvUZJ8lI6x
0v1nripTbzJdQIjJEvmWKQE+uVJef9S8QEIYUu2pVSREnRpiedDl4/si1efSGNytCoQOjlOmsSap
ooM3t+1xNsSyYwSKtyT4mWrT2TZvghTqZeK7NktfMlltPIptGk3eQ1+ySQYMM7UnWOZwIJqkOcwG
OJq1dFvzzl1c+tqMzDvbdXThZf+A8+M0TsOzvWjn3vHpEpBusdDtACsL60Ww4td5TYPFJD3UcuWM
GH1Ffho34zPAtOTFJDcaMn1iKGcb+80z++mdsszp3lsESQfT67ObGblo7wlIRjWRAntHlyCxZzOb
lu+eMO/ypmvv8tJhR9D1+8ECr5tT30Y8uLCHN26dEfZw133tWGp/NEt3UyaFOnUUeq4Vq++FR4wd
f9DTbX7EXDdg5gFKnYdZ3nDRW05jHVCoW4zDU5nwtW2p0OoYlbeqoPmNl6jhUiFTitva8/Wl97mb
z13e25hgjR6nCXSLHv18U6EHr0iLdB9kZOJtEfgTcaNIP0UxuzpT9uYWvZ3TDfwhHjDLe5G0/WH4
ohjgGjYe6W/jNoIld/IVMBqcF4Qr0MOUoXDY1PlQ9SE2vJ4j3FJJ6DG1MQ0bxEAISRCyToxh/PIx
YPoXP56uSV1RVUwmPcp/z2ny2bK5RJcvSuBjS1qhx7asJwZbFBEejayJ70uaCZ5BytRcv3NaXzNb
vAmCs3eCZO5nlxm1taIXrsSkwO/hMDDdbD2/YJDwlyl9zkH0AZORjUifmqarqj0uG7nBGNI3Gyrx
ltcxIXDpswE6EJm6psAnu6J5AlT2/rogeY9dw9qMORbhlYP1fAxtB4M6GQkKYS1oVKte48TjfGme
IBv276JAejY6q9wLNyU4X9P72XU9iAXo62tTs2dhrissaupr96L8ud931WKLm3ia2f7CeMtaeA9i
IXdtEmXc2pOR9SupKb94JqcgTMqYjIAdanRtyfKhWyFBprrN+EH0ATHeqDNJXGXEAb8acxpuJQUn
L+aE03iVzDZ8srz3s9e0SvH4QKettzLDw8VKayqOhp/Z5QVI1vJU9dboncsJDy7m/on49QJlaZOC
0Q8RK3iT2/73oCTAulGMbzub5ZzPEynFUWJb7nLD0Elwp+LE2mqduqs8xu/GaGZcGgnNBP4V/Lbg
uo4f6vGNt1za3vLI95yTGsrsDped86PIBvnCZgb/LecRN2mYgRUFm7du0KgfLJnxlaRBbMMKGiyS
yUnxmRmNEe2VzNKA9UObI44Rp2O3E5Sty42PhcHKbkTbh16DFXjdphCxsxylibFwiNlHFApKhpya
3kEYrga9appYu6Hd1b55KpLBLSHBTbzd6cvC/Bex4rb3HZNYti2pISh2oz+a6zZ3EbSdthle7Uhd
r8pdDXYk7YrikrMOdMOIjSUdVwhDPBBaHu5ED2JvxTmde0flls57bODiaQeM7WGuZ/byBkfU7LsG
5bXg9o46aLyPvLCaFw+W5iuoY+yicZsY97W8wpI6x5Hkfuxu3sq55wqb0qh14CZebEfytEUYzQNB
mLJSpgobinkxYdLu/eaoudlV3uDdElcm6ygq6k+2vT/Amkil+8Nj/wHBTRTQwJyC7qeUO89r1l1r
qCwPvS9Tnn1fujjci7KHe0iiq3isjELtNQ09bZi0zB6hoKSn4FfiVWcrw4S16lTJm6S0cweYTlmj
LUSiNKCw6D4qofQEbTRsBjhYu3z0nQmnVzR9Hz0GLP4msnsmGkxjmDdMAX9r3yOMIPJ+oWOLsmTS
dTm3ZKj71kX6koS+00uPewLK0Qk1bAAO5I7Zu+iGhb1FOhnWlspb0wjLkeD3MfCH5SWrBoYuXp6e
XOfx5LsU5GDce01hp+wg/XpHFiJ+uq2kXe3Y1hafRGnEDX3l4NtJIGMCLDu/BSc7xP2zCtzsRWkT
+juMOULVepFQIXLDRwwkb41RRvNSOYKhxixEYp3IFB0XwQXzA9M8LgsTWoiVfUSzJt81CKEE0CCZ
Fvi6LPIK1CuUFnFySHy7WAajfdLlOCzrlFKTH607tN8KXFgMY2nJizoXrPRWae+jXyYeu0dmATA3
OZnmDAXMsuP3yU/90yRadqVpkMnbDJRdx32iVTywUZvoEuX5vxB+cWITdE2/+GFRWSxsPGIiJkjY
kXhOWUzYLciwfPdIlawXXw3feSe14tya5rCLm7gbzpjORpf7Mtr72rC7+DNC00q2IL4yLnvXUmay
vornylRNpJkze3SOS1AvVIwNvfJCzTFJBYkX6J3j5c3GEAB0MeaY4F8qAy8MU6RBWqWdVLxZINZl
G5HgWBWYHhusYKpqGZlwtSiT9/xmTJ3oRlPFgtTVZ8tGmZmpVzqnbmlFJVGPN4dn57iS5bQ1am0O
51m7FWhMlOwlLOaGPVramiyTOlRTNN0koLsLfAZbZk42RjBvrmhjyrCXSrugwa2WMUXcpo5ZFs01
33BsTF1008GdirZFaX2NuUELjfQtNo8Z+UrHqHErm0mGadtNiqZYGUXTVpuOxyaspF4ZDzGjhnwW
6QJH2xtTBpisVxwuFvoeY72DOdep5jdKE6/4nVSkj2xxnYqfsavWifbTx7yQ896XCAjbJJ/8Z8DC
zWmZx/g5KxNu0pVssvtCFciJdrSpU9/HbcchsokGyNcxEfRoTRNC9Y6gY3zWaTNfsiIYjHVS0/lE
fQcq5angKCTDLIvylhlyknulr7vsfAx+cJlrP8xMlt8WkvEAFRvdgeoxkqNhITaFPXo6xqRosElz
eoKHKiXBlqH0lq2FvZ1YKJxY6Th4C9zhvsM7PqwpKLSBYvh62du8cInM6uYxWuiHI8VkAfwTsXiC
bMszu6fhgXJ4olinRA1khdivxNtFU1dNFLNjE2U1Hdgj2jSBTkteviT/69Fmb5kmOrtl2ZDTFrhY
43JubIAo+25ybeQZvB3OKs2Fdejn5ClRjheySZzfTTBGgA7rdWOSqJdqKTT8XPAqdaDEK3eyyeVs
yxLvKWc0IUGcy2aVtl58wX4lL9xFCXzTnOIbcH1dTP91rsjH+mb9hW+Fu6jdsgcIZWeWP0UHBy2U
dlasK29i2a+GVIWLIL2Mx8jBj1W2Xrn7H3226tN+vszNz3//t/fPkmZzHAlt+qP/1X3kw/VhWPhn
Cu2u/pNf6W8f8UfGxflNBIjmFn4Qjrjg73Yl3/7Nc8mXoFw5+Jn+Uh/xhzJruTiZcDYhyl5zLuho
f7MrWc61LBdPNSExzErXZMy/0BNxlV1/TbhcvzHTA3NO54SPSoxq/KssK3w9Qq7UDJdop7hfACuw
MxWhZSXcB0C/HX/5yfwnuYd/TNT8/vX4gi7wFH4eOLR+/XpFbMNvLxhmF6fLVosTf3HDYUup0Wv+
+VfCCvYf/24UOvqBCBxKHK5hoD99LZw2wraTRG+EZSJ2li7GSxUn1iETornJIxAJKE/Zjs1PRU1p
G3yi0473HQU1Bxr8uGkoI6d3Yda8H0ElOOz1g7h9ceC56FVK78at58XWcTBF9zHrxY0A7NCgwHAi
SbshxEw+VX01fFUec57MrUspW2xEtp8q6wTdwaTzQXRx2KVLtO4z3/nZe0mN9Anvgfd6MXwNk5H8
jD3ouXnlYyKKiuWeJwre1R41bKdG+PGYemlB8hbjpMzAHPfKAYeFuhLwrQx+FL1INnBMDolafEzn
VGcDsoDOwmXd8HfNYkMJLouMk3oINFbbju1Kjc49tl8lZqajT/mmH/N6sEa65Q0fXPDsXa64mQZc
tR0dl5hxOAVvdT9NBcB/qNUOyMUwTptXo4TzKk3xkDlLtatc/4wSRY48oNuX3ZkK7cBoz1eebWgO
wwjiCk8obPYiQZKmPB3He76xDDqDqA18TYNr49TksKOEGLPigitJc/q3fYU/puiCMElgtNEsx+4I
z+YYVTOWIxK9BLY6YTzOFNK6qC0rz5qSnfRZaBKXPghljZCObL488sbKtOIvRJRg5Q4Z/5AwC5oI
eGj+QTgWPobwpKOpyOGLC6/kuiSpxRssvKx1y1unit9jkd9QDw2n0os/dMRL3YI0Tl0HjiZtPtR5
iwuXn2huU4tFP+gTQkocmpP4dIfobOX+QVGxFxZWuTMbpiJUqCYUnf0Q2eAP69L6zLxya+fMA9jE
d7aZfZnC4xIYta8u/2eM5K1tZ195kJ7LPgYQn1thPtJXMSbqCejkzoC1LOfxlEQ5IyKJW6DXG2qg
ed1NElqPilgYnTPb0WiiBDnvVM8CGqZENWbAplk2UidbnMxg+ukNDdzyqfW2eckvj0pswnCMrKux
h5PJAZsTcahsfuds2QdH3oqZmjE7Al4edS8TCj1xJ03Vg52zBY3gINnxec78v7j3aQAzuigUPsTx
POKK48WnOKIPxmvFKzc6/gIRwmvElyt0+hG5Dpo9XQMFLtCQBsGV08BtJbNO3E0LKLF1j8DRwY3k
F/tAyjagZxOWjlGwBUMrpjpQieWCeZni1s6/YFVGcffL8whfnymi+Qjiut78z+H6f3O4OpYUnEj/
dd705j15b9+7pG//dMT+8XF/OJ/M3wJTBKaJqVeSp/vF+USjEiZh07RcSRWSc22c/6v1SWD65V8Q
8BQ2Jl2Pg6+DnJb8+79x9nqW62J9sgUPUks6/8oBa5kuIdY/n7FUQzkcrrYtPdMi6/fncwiSpQQS
bkwbIuNiBHgNKGQaO69nunC+4us6KOxLQmBr0F4otTIe8ddazIanwAD2ugHuweWxYjB6Lan2CW7H
wbz+F1UnftjKs6ikW2zUI8dEwfEjKsF4xpOAj4ysaB7cNk1fDAdex5M5O7p+oAqp6BguU7gktYMb
dtVWHm2FDgSvdp0lTSBXPVIH/ImxAzNJdRkNsoEomXnYTEE+qiEZ3ld9bH1ZWQ2Gb8JJFqp8CA4K
b8KjyBNDwEJaRqT+RDsuV11L5XfAW/TZVAUuXreg28VC9D/inHDlunXrMbqNAHWkzCapmT9KYhGM
QTO9nQb7sZXyRUqOM0KSmdIE2geGaiejL9BmH1fJLoEnl7OZXCMNwlSEWZFcHGmU3pa0IrieWbTs
H/SYpdkdPRcm8j2WBk9BkzRMe2Y6AIBc0GoR6/zYTg1LWS+GicIhw7t+NXcBD4iJtOiD6K18DhvT
wVbjAvkgWcJOoInFHYpPfbZamTxQb9h87yzjh9v215qJKa8HoEelu2HS7XoWtJ4k5VikL3w2aonG
uL2P0GHrA7WZmh6pqlhgJpix85jDWI6BsUV4wL0CBN8K/dVG4psXipZ17TH2R0Txlhunx/dyjH2r
8UJTL46xbwn/QQdf9LAboEzS09JOPPHcNKUtS2rh3ldwuWDoyqgD7W+i3azGgM6bVT3C+nT7gN74
bsZtBzqent9TPpU8zrHYDyPUDE3KapL9tcwVptgmXqDerDEe0OTU2Ukabec8H4uDOdfXiocSTAPy
QuNRgB4306WDHUypwGQ7HwTt1LcyoTnHi9v2EyCDNR151RG+NMtobjdj2zM0u1YdrJLWxJRbXF1X
XGgW8iWGHEu2x+jFGV0IHw1e9mmfWAOSOlm7jhbmQPAbm9u4Ptq6p604bdqc6u80eWhT/x5XhPet
6zDThX2kjEM8WMlRau2j31hlw749sx6NIenelmD2TgA/9yPVHijcfGnxFLUjkaH/w92Z7UiOpNn5
VeZKdywYjTQu0EAXvrvH4rFlREbcELEld9K4L0+vj14FdGd3a4CBhJGgm0YXUJUZ4Qvtt/Of850S
EKB8Io2Dp4t5k8taJ/T0GBfW/JVH+XzTK1EP66wrI/MMMofcEr3Tkum0gDN7mEWY3/hIZ+1hZIlT
bUTS56/sGaozlRpYrsHYThrQrQ8t3OBa8YQfF1KkkLmDNACbtwWBRBYc3TtSZConZAOgmvDzO4tn
Ambe3L6pNRvZDWuxCaNRAv6KaBB9EWSW+LSbjHFrE9MxWSCcjYSfRfBszFmwn13qz/KxLL4y2Bqr
rI7iXRjY4ws+rXxdcR9191CmcogsId8b7TftOSzBvIGhKa8KkfVPTejAasloRV/FmT+eYtu27mpf
kYqwfSs5dD3tFfi/saAnopf5Aa3T/mHmaXPVTEP4plIZ+du5balXSMeYAdy1SGXu/QnNgBVa9DFq
Y+mCjTwyibMwoWOi6TzFjrCOdHTb1JxmRQmoBrPXyg5cJ/vSKgJHRy7WQuSFWNeZYfFZ9WXv7wAf
jeE+4sTRmzylrMrNQLNRlDrcRlVpHANbwsGHpJINjxCeA7RSdYnx0zEFyxrB3Tw5wEhOvaOzbk+4
zUQ3ncUyKVkIXesZDUkAeK2alz6Z3HPR47HwYZ+8mWHgFj88ZFoBA5MvCoELnwZwo1RqQ6AcM0xu
TNYq46G/V/XAxzN6mWNDfLRdZm49WSZbkGX1zqeEaxM1wFN4hOdcHlDmsHyHtA04dqP4jlL2zGM/
DVvM3ZOPl2DsLHtt2nreAgsMHugbEE/gaHlFWbO57KqUGQ/bzE6Se9EFXCG4+/TRahmkjSt7lsm7
0wdlf4B/3qU3thXMS/8TTeWJaeVb1juCpj/2yXeEccMn0+MxB/ZzNKnrgDVOVkux/V9B32VHS6/x
8MOfyA/yvDLBPza88vF21rZzT57UoMZlKsidxB0hsQ3tRPwgkoLAh7iSBgfA7AL9jwCsLAZBJohj
7Ekbu04eO6DNbPqSTTcerxaQLUgyezaOXWGGx3EsdQz7xaetAOhRHezaSvmHAmTRF+zN6qVAaL03
+pb85ljF8yeCDo1r+DMkIieLkHLDX0HHL1ez+WgWdpoeGoV2Bmdxqui9YYEJmdxbXoQCtLhAnExA
vc0TA0JtWe+IRxx0HsDqp6n0mptS6AH3bDpiSLSXkjzISJa/YqeU3wJZih8sVPLnYSr9Uzph198J
w5gfklzQCEtyoulvUn+enlgTevVmSFKOozCtQSGPTud9u4M9HdhzmrfBEKG8EpsATVTOmCxBSoRz
ufF6oA8m5k0awqYEe4HdJdq/mzwHRDYsvQjsZu2/OosjNZFcQi8mVRe7arf4Vok1YWENFjerxUOO
NOzicI3ZjbNP/UgW92u8+GCpFsMSi7MXe2woZ++lXTyzjaYrPVp8tOnFUltWfXoUIyUjPGPgci8G
XFIhVHAPXRJupjoHs0Yc8wEQjHsyK1fIfb/YefPF2JtlSY3VJsTtWy3G3+7iAcYNBMSTvkjqwIP5
ZFQzqAHKs50H++IhjhY7sbMYi4GOzgdQU53PMy4GPaUHC0rNYkdO6OZhyb2YlNsoHK6Mi3NZQBfd
QvXCzwwk1L3tF5MzsfHwCxpe9Bo105Nx8ULLiy+aK3e5ixezdH7xTTvuIgnXPItg4Fuz7I82ubAP
jFn4/iiVkcYJ3OPRXAzZEAA9IG0zXFPioE/cf/SbMqOmvCXl3f8ihYCzO3QXl7fTRji+o4v7W0lq
DTGpaLjRF394Cb3rI5SYxge7oCSkDIYi3julWX5VyhL1/XBxm8sEceoEVBcXOiXSWKnD0Gdrai9G
dRCMeNb9i389uHjZDcY5klMXj3tRwJuqLs73ODXyR3pB8MOXF2+8hUu+b3RanhTLXnxP/jDdT65V
CDofoxuzHWNom4vXPhrrds8ODZvOxYvv2qBs18taAJ+I57R3Mc0Cx9wLvVOR0JgQQPE6Q4+JBpYf
A/1f5GS4+ulsi9s+5CxnBvmql4iAKtxo27mD3LhkC5iiiRMYRkGyYJhYxx+9InOK9+mSPuBB6z9N
VGJ8dX1F2Di0a0jktJQ/d2OGD/ySY7DSKbtuZOlyo6ex5gXamfnsMKvdNq0K937Wh+wwL6Ktugi4
YtFyx0lr5JFU258ckNmGIwvZF1qS9dIGzbusq4Doe58hDiM36F/YgqsX8yIes2FFSFZBx8BBu33x
XIVd+DRcRGfPIYu6oBsehz9Vab0o1Ng0KhpkFtkaZhRY5EXLNhG1R2byd3OkdK5D8E4W5dsgE8ke
5SKI49JCHBcXoTy9iOb0iHfJbXwR0/2LsG5cRHZ5EdxRA3IwtRchXlxE+XjR5xuXVg+gaaj2zUXA
jxctP77I+tLmKI+INTzQGho+8NmfqbSZSS2DdjW7TTF33V0MiHgNLVBfiQwQlVw2CTErBfuyXND4
h5kbvUQdm6ShKy2vgIuvfWK6GDJ1zUQ4o43eaKvq7mwy7SifGrpdR92oE40nkQMHs1Cm1n3Tv6Xd
EFe7DkxfwNrCrRlJaf08l/7s3g9GMO9DHCo/NYr/kUUvaXiLOrfyEBvAMTf4UeJ4K5yI/IXdG8Zr
RBW2cWIdXgDatXL3x2BR+7TBvmhSZlH35SfNdy5LVA7a29BeLmelS+MTp7c/PsY0U2WQ4P2Et1DN
rzRZDG+Sn4IuGAzoJiCK3KXF1MLeZVv1+FbJEMhabKb2OY4s8cSAyxM2oSMOa0sdnQKrHL/zoJp2
zuRmx9oM5phShdK+4dLgBSdsUfID9oG1QaTLgZ90EcvDaPbZ6AJ/H99YdwbwSOlEketY0viVVbEG
2Uot48pF4qFuoxBmxRI17T/4+jrXMNVa4vOm4HTvKXE6BFiS9IaM5G4QlWtBclP5WQqGoW1Qidg8
NX4UoDbRcmYRjzcSblVcb5w1l1wKPwluvCkaddmJtB33V3acNlG9DjA7FyXfmX7UQWPaB6O12PfH
TRF99VWtjn3Uma/5WHibJlIEOTWPecALSIdqcnjWpKBD6gK+Y648cBvgrKtijZqJ25i4RfNm09p4
Dl082I5ZR7j3PSS/cNJRiqaeOfdz3ZbNiVLAQGwaxNkAMxytIawi2Tp3QwjwqMfbLmm7K8azpz2f
CEkb+1+xb3mP7FZ/QOevF24gTZUlVeJ8dGd3UZMxgafCO004qzCVUlWhWfjeuT2rXI1tqMZIB2Ft
O8Vd81AHg8k2qXMXK2DcfCYtS+QdInpbH9y2WNz5Uful27k/j/hiTH43gatGlbTcLaZZsBItmmDG
+/DLhhP90GOnZLKPnWsbQsU9diDC/VEAjqqfr0LXV4hxiqw61tr+kNrOZ8Ni/i51QsRoWQxXQ8Qt
SVZi3yQZE2/vWC9Err74uI28xmyOOyf+yvo4PzaBlW+yGEZGnjAhj6ZzawNWPeUKOTbrS33ncQzv
4rYO35gpcjYYFGE+2um7kEptMQIubo7C2sTAnLemXapjWgj9GOhW7GsPEicPzk1ZNtbejAv3C6OW
SSlTbR8tncKR9SAy0gedbDSIml2S19ZjbZoT/mFPfBCrKK6cXg7vXa2pDoArmu980LXQh9PSIetK
/upz7hycKkVqVuuGBDR4p4qhq2Kll637wajeVUqD2XZ2KqhenVUfypGZPkXM3CeJHg7klbju9zqF
T2NNt45a+E5qyMjdjj1ToTe08/eUQE1EMCqArdi59zQpx7meJARap6E6IBqzJRedChgudvKd0XC2
r1ucYRwmP8FedSxZS9XdNA4PUQLMJQ0VllLBHoRieGjNaV9lhMuLNhphXWvED+LA7Q/G3QqBYqJT
crzcOUaKaKtGpb88VO6jqvHeD1Myv5qErB6grXbAW/EQrysCZWykRWeCU+NxiXKzV2V2HGSo9xFk
4nOX2ia/EK0O1NOWBcOOkeOF68pgHbqtIjnD/bRz7ernUAuSYhMRHgBF6iHz7fYAPHa8zzCQrkYR
5R4mwPRnlVmAXEVOm1xX17cDYOItK3W5w8SOfNYMGxif5pqJRt0BjUChduP4hNlhVVlTB8bFvWXH
M6zJBtlXE1zpnZL+vJEYg7cFTmLuyKCr6iY0tj2H8c7xRbx2nTC/5kGVbPnKeC94I+hsDmt6CgoL
TyOezieAlH6/j0U/PjnO2OwG9Go+H36nzsSZqEkNE2e6GTKixDxxYUxYRbab2rA6zXOo5RVMNd1u
UdOOUxA1rwae6CflVC2xtWpufsy9z7QXphaluInYYzAVvKv0S2iH95/avZbi1SwJT9U4ZFsx0HLX
K/ZmhPdT94NWgneasuL1WJroBe2cf+NEDijBS8uHah6wcMC8u4UZ7LEAIhSVcLDiRGS7lkW63KtR
9WsCZ7jXM/dWqyA3Vy3XAYA9mBR4OA8qvhJpXRxdUXvforXujICxu8FYz0AWTHeOPTnkcNppzT7F
WAp60I+MEqRS0h6dcUabmsrZeXZkrl5VyjKd1hlumF185Vat3gPepdFvYrC9DUY1fcxxZv2AHC1+
DXVncB/w1R0ZjH1CSr+91cYEeiDqIePwZ0UHNnqflTKXhkurGQ+M3tMvukyoM2uUPFR9X21rXGbT
vYDCZnfwy3qPhsTVNDURkxQmWYgxwmXRlibxPKw9Li33wsoJG6nC5ND7cwX6f4AP8v95ptoxkfXV
sjT/X68Wnr6zdzZxxW+LBfNv/+VfywXzj8sWwLdZ1VtQz9kT/Akbcd0/4GWC9yCOxYLB+btcten/
4Zus+n2evpLlqofi/7flAmwQMCSEsUFO8OD9zywX+BP/cbegFHBKiXvI9j28BP+wT49TL26sZAiJ
FLQPeMximL1UUoCH7Xa+kQ/fCQ2Ci73KP3RlvpSbZQ2Wb4otnDm3dj5JD6qHnKX5IgPtek9KCkz6
HBTHdqnIiJayDHepzbB4/ByNwKctl8IbLMHUa7Dgptlk8QJ9NJf+jYSLjWABGDs/WcxEz+1S1VH9
2drxZ4NHR5kH1d04/YehHTHAKx8JOBHcv8KhBkWylIEgLH9Ckai3U+FdeSmNIXyf+zVDBItJXg4q
RXju2DiivXhXXSpH8tqujzwskx9F7lJJgjeeehJ5qSoxWAOAkPTD/JyOS5kJo7UGf2f46qYLvLjY
j0vzSVGL/tXnWso54cbtUftJ8CQudSlSpCA5Yu4ClDLXpBG6S7lKS2zj3GZZ/1xfylcoB6Uai0Tm
qie4aE5mf4jNZvgsRZ6/GdZS4dJkTXNuU7b6m2HpeIGGq54DMVjXrYXlFqCD+GmUSy0MR35/ZF89
3PeMiduaEoUv71IlEzrj8oNnFs3Z/Owd3AlVeowKSwkN1jWmMd7m4oOZmPtOJJbGglhIfkhYjSsC
WeU+FYl5BoFJSUjqLoU3ZRJmqMhWC1fLiffSWbpxJtBMdhR4m74ZTlw6xBY2CcocrTsP3RhDJqVm
wlxOluI6p5AYuONSxRNGVUIDvDvc8IHq6CF2PGp7HPyZW8wHREVqf9Mv5T6poL/Rn2vn4NJr8KyX
EqB5NKorcykGMqiKW+e4Is+AWeF55CVotZZLfOTT3Jkx6h2cLhdXvKPBUdJttcvnVLxVS39RZIfB
HWcjGYGED2pdDu4HJM1xRxKTuqdS8jAvvKeKIDEYlXIdUJx5xzkwrOVSm6SJMezCzrPfY7ObrmJG
wDXouHLnUBRnuXXzIoR+zaN4WuJ9ZICr/rm5FDIVl3Imht74EaDXgZzJnZawrSKYJnoXuvPAXEbp
Hg1V2Es63R1wX8K4ElKC59JNGD/xPXBvuJY5D36qnOIgWsq3KIwPfjau8IibJCUFAZZpeXv+pThe
6dGiBDmus+mRMZoGNj5Tt4iA2BzGtg1W0vOpTfQtXCx56djPsH3sW1Ca1sGsK6xw09LCRSFY/Ess
FV01HvZ2aTxuPgDCUOrVdZ7/5BYmDeuX0q/QYZGBC9eZ7iKbFYoN4WgDC0aYK3S78E5j1ZQbhpL4
YfQ86niHiVYyy3f6Vx1TWQaecjhNJKxv8fSyyOPCS6ByaT4jTGE++LKiF22umGYDojJPns+erstd
UlaEmz78pXhtamVZH8i42x98vuNfkdNbFhETE4Y9U1z0bgYUPpJY8RZIauS654Rr0XaCcq+WxQfF
cGmZVPshXOrichVEe710yEX4WZ76pVcuqJV8pArduq4NglkrXhTnLrqU0smln07UbWjvO9GF53lI
zPt+6bRLhri9pukj/6Rpo+RdXRrwmrJprwHTWtvAnKuDtzTlmUnmkb9e6vMA14AydK1AXDkBOze/
GsIrZfbJtXmp38NJZZJCM0zziXgZLko2F8aW7y+le2mb33t1KB5sXMYEw03Hik6Ezd0fsAaEte4A
MXzSNY+1cOHju6wf4DQpxvSO9oOKSyHOUvqGALT29RahK93H+VA1EOu86GThqD0MfnErEvi0K6KS
xkZbhI8jvzUPFKrl907SDmvFF3eLMRHKJf+zMoe5ABzOUEMNFQn12D+zdA1vWB16n6nlxzcDBo6d
Kcv5VGGHugodmmYZ48XH0kB80/dqhMYaANXIlXuFH5T3UIYwPvyKQnZi5GueRcUVvRjU3nJRGbZu
nn8wEJZbCET1wbIL58WIKkJZMDCdTO/56kdHM6VqtpL4ipK0/wKQ8Q0V1d06jTEh45ho/qVBe5NV
nWJAdXvVKfuIan2m4wI/feAY96ZRuIcJ7NsxNIKTCGvlrEpnFNs2M6afky6QhAMzrO9lYFsoE6Gh
tzW8QrYcT3Pujrtc9d6ujPTPDEPrMdMt+ZI6/kiMfshOEqegha4MSB/oxUADTjePuzaw+wezt5Ob
sTf0zkt1e1tLeeV66q0b9cEuIGEVaFHsmJtunU+jeeuV8tq08cBiVML6tXJq5uvVgIhD1LpLriRE
K2/V6BkJfCGr7+OIdCHuJTvfo96f6jTAVhYo1hWkSQDLbEyvJY8fl4M+9HX2ThVRfnIyp3ulDg/X
VRBNdKpObb8vIrOCg2IZ1UPVZvV+rgaPdCrVF2sIDh3pwjDNdzKvwWtNs8UyyLC+cSj1MW1LPVYv
W7d0QoHTytZ6oMtjTXKPcyCWTUmQThJdX89Z4nwWZdOdXacdznEakeeHQbihTYf9Dne2dUZSBwLa
mV8L0SdUU/Jk0VfFns9H+12bwTA+B0H05fNxf52Vs2HsuSFT0e3A5ibvPBCrh9jhTla2Ci5/PTYj
vxRRZJHgJoPmNL8aYYWHwM3GU8L6YyBUxvVXUE6Bo60eblwvVR+NTIM34o9Ut6Fcbz3fYhGRG+6u
tnT9o3T74hBSMZ41bnNyahAzOgnCZ9IAep8j5/2yAEr8JLikd5JCNnzFWZHHh6wN68NQ+NgqADES
BtFFL+CV2MUdZ8Cw7+Df33rKm0/gCu3nmFDUaWyM8VRJL9xYVSWOGnAsB5Krrue+oKnKk7F3JO2B
zuO386eE/3XwwrbZWGomeptD3qHdXO3TSO3nNv1Bq/lMxjneuAqZTcPXks2ynMSi4I0FvTNeTgJk
qL/xjzHPlXwU05GCXIGfggfxBgU+39iOsXHkdG9YlXUqS2J8qZ7UIc6D8l3xPCMXw0ihmhxnGp0T
O91i+ZMz/vSk9rx7DI/mdRigUeQaw30BQI+AS8AVPqPrlYQ1a0MLSHrfXUk5/TJNLmEUEgUC3APT
PupOs7XhtUL7YNS6Za9ONVA4VFfEIqO9MWPqB4Jlrfza7J/aoG5/TFRmrMd47HeDOd6KMKIIEEo4
Xn4n2RAIJckxkLpOA4N4EEotnDc1RmvLGl/5j/prpNj5AzfGCJVDJDs7CguilFzGeb2xg9tORwRS
69jdoRlS3h4CcCtiOzq5geve656zPOi0wNIepGd49RCQgzm4x3rsXeeiSK+XDlq47zpVd3xDIWZQ
CFZfcw/J74tQqm+8+OHaboPibI0SVmpHEqaDxfyNnurfOB3aMtgSstFoEldKODYlSVURvxpm3t7w
2MyOFYvBTVO5n2HX+we3YC8Rsn67bbFsvdp2y7YLYgzeJA565iIr0Td6qnK6+2Ja0co8BKoeKT3x
9GjRPuaxwLZZdgeC/s7RUO70wF68IZlSdydSCcGmMPziZI3p9DxYZPLHPPpJnjK4E4FOXwfhVQfL
pY1uSq09Sm26ncKk2rmxY25RfVgIRmZ5W7sJJ50mG6yZm1j+8nDufCfGSgpPWXCV4WX24BJ2PPCY
H8ufURErQnFZesISwAe4buxrz2whC84haDZ4PmF0H8qM1FHndPRMzeNnMEFLdCBXrQKEwg2X/p69
Buf46LrhVekSYm378MVbsimYNsSmYyCq6/A4h+k+91tNSDp7H7Ef3HGigpWDjlJuhOpwRgp6uwT2
D65ZhAz18BnHQ/dEiVp+Smrci33Sw13CC3dyxw7mb4O4N+ZpcBgij1YRwj8AuZOjm30NvfC/Qk9b
x4SqOo8RFn7EkNWfkxGR6OjxPK1sOhJ3cigN4DmQf6AwlrtiBiaj7cE+G8qb9nOU1ncDYVr6Skv9
IfjAYPgye7zVIIAhcCDumg3jBFCMQ0t88ib3BQpjGE+PQRBTMwwJ5z01/ZlfBU0mL+bok8uYPPaq
pggvMGyMSG31g1328ECBF9VJVHuYr4VbGm+Y5YjZxkIfFHamFGdppv31POZcelrPvKu9nLLcvqGr
BhLLuvf9dOfpaXLBFJUOWcQKToJueL+U66c/p2Ic+GTRT1YaBeps0N2QVCGQz5FSKvjZHbDkPoaX
wsBP7/011C3+fN2imELT9mMJ0HcQp9SpxTZ38+9qGA/YF568zuOPMYERYwPCQ04x+aHx3JDOAgrU
6aVsj4RlCAOLksB2b9ZbH//4s4GWeF1OZfBpMDNRANwV3bqvlb/n7bG3ft67N9ac6WuHXd2r6wUd
s5FSx1Iw0naWQfmJP43G1qQJUxz8eTHZFHior6ui4BFfxUAkoSepVTSUFQ2UY+ntgjrxPgX2Jhvb
K96QKQvcN98xHKDBIA+eNSPS4g+mH2CYkYlHMuxTFMTkr63x3SminLMjLcy7rJuwy9nFfB8aRn+i
mnS8N5oGfy8NSuzcfFdu8RDOxxml4sHP/fo9nAI2zPWgf2rONx7xDW7GCXCykw71jddKgf2v1c62
a/E6yqAq7yEVYGshkVp/iznsn4zCGdxV09sNAMMSTjYIGezVeJle2QdWe7eB703x7AkcKUz3aYqt
O4/Y4HrIrJhVTdqua9F00UYbKN+0U8oTjXpyZ0xT/rNTKZPr7GZ3ZLUdtn1ZebuYvm6zuobuNDfz
BGK+GHLyN7K5S91WnxmuWSFaYTmBJcG5CJWy6h+AfbAuhOORHbWTe/vUnOtHerfZCTDCUbhElmHj
c4u5lqEZrqusaH448FvReWkCJj4ePtuJF9MAANd+xVItOQ4FfjrVDDMNR8PCBJqHn/1s9U8+U+h9
h21np+fEes7lGJ/8nhgiJAPOomCYb8ntawzPWoTXeCnNm6JhbR/BBmfHBKdK6B4CFwYcrEklkuh7
T3ZJY0eyxHvumCk6JvHtF5uUJ1oLZW0ID60tKtqpyu6KLixza5FwHTCT07gxuam+4RzXr9EYgGvF
cbGYebgYeG2zmvAtnS3P9kgPp+7JqxXLBepbN4Mh81tVTYxYSduk0L6TuP9puq2zwekenbGhyX3d
mGQbJD2Mr7NJ7QoLISLfQGOvjFQxdcYJTnCDuuutu1ShJo0T8tZ673qpSY3gjM6IVjsxcQfn9zDX
snLYxVm40Zee1fTSuVos2gOGtPxgtj6B5KWclUK/6lSmDW7IYsaZYWB52IyXRlfSwbS7IvbS9GqZ
OhDA8Ys1vzXjLYiqx3gph42XmlglMR6qS3fsf62t/P9NirRYKoH+I2X3X5cU/X2oC8H2rz/lr4wW
PUSWg1sAd/ZSKGQRFfpL5ZVIubZNBgsL24Wf+TcLufjDWqRcT3Gw/qn//iXySmqILOlwMRISIXoR
jf83IlpLUYzrotCC6OQHEf9QpZEQx6LSLgu2A0GpJBn3jh3tTPy7iJl/hvxQ+8Pv8l+ks8x/onSi
SPuMi/yFxDB5KX63qodsU0utmgBvb7nr3f5hyqtDk7q7olS72a9ec0G4cnjBZWa48zkEBbeOrJ8Z
NhmJl25EPnLAyf3du/evfqp/ErmXn8qSC1Wb/+P8Y1VOQFuf7+RVsNV0A7MxPdLs3q4HqkK4bLMr
1Wv0Q7gWDtfjYkEobqbAXlAzGhTQ2pb6/j/+geTlNf8tNocnXVqeqSyH9+SfomW0BGoshWGwbeYu
2ssEEH6h7AfbN4PzGEV0IiojO+NtI+o0OvMpLhcYxay6FdqDfZyj4s1AM74PWjO7skBGomLGR+3S
eDPSbwdM6s0dP/E3bvoWbGNZ3DiYltNhhaC1mgp6OvHEcDpvudWCwPYhAGJpK+lmjmhulOpGVMbG
18Cw7GKTZPYNlCr6rOOTYzwMsnyYg3wjMR3ZxPsZ57aG6DYDdodCyFPoBHtIfdeNI7mLFauq/rmU
dyKoUDjzYbDkdjtgWIN10ji6pH1I/ee+61/6DrYLFp1orUf3aLfPwdAdiRit2cwzm7fg6TKgPeH9
bJ9iN7nNPLUGsbb21MTQFJxU1G5SOwDwn11PaniE3HeyLOpgGpYVaZivu7zdVewzdgYnrZTUDoGI
wWdHpqi+6SNn11i/RnfYeDZ/ZzYw7BO1qzDKqBfH809JrqDxp0eKdEGwdFxRAHrTcJ+o8lDDvMBS
zsvDX8MRrKvhoazVPe/nKjGsQ9c6+Woeeu67mBKSemNWH5F7lkVF03GLs5OFOmtMIfyTRvBJew+F
Lsd79ZgSHDPq20kvO+Donfvn1rY/qrF8a5pPOhexaC67D//ccEL4011cFwePNFruufSIjeswaLpb
6Fj6MW7REtzcuJkq3jm3S89wSYcHOY/lotp3K9kGkBBzu/wMoTSjC2tetLzX+K7Z3H43UxHdyzks
332LLkJAcMuXhoxgTM38ER/oo2t2JCJw+x65x3avREPZdFh+uMcKj8GP3Gb4nLNzwHhrBSszKOZq
BY4Ja3WguvwRMFa3A87tbtp6NizsoyM4B62d8V3VU3YoFChOtgV9uOxU42urs87crJz7eu7dh1bm
1e6/9vz7bUu6/y5v3/Pv5t9/OxX/x+//2Pz5zzxt/69WLSgg+H/3SPsnpvTpPc+7f/tv77n+7/92
RbwKEMVvx+Of//1fZ6Pzh0vH5XIEchCybSTe9NfZaP1hLY2U3qXp6beOPkv9wfmhTGoY3CWAu+R8
/zocLfmHhCxNrMq0sczBnPnPHI4IM79tQA15ObKXY+H3owrrdGiC0pv3eVDDneFWTY2bsIENoxre
asiw5dYPAu43pkGsebXkd7fCQNiYxj44YmeqdlMEVc8pxmgjptHdAJDArMO1e2u0Ad8dTXqi3HWI
8RtoPSiogdUs0MvpmC9SbdZE0wvN1bDcCRhBrIOrhouzOvM1Sl/COqi3jJ3RPjeX0wpV7opUpH/k
Jg30IC5yLr3kD/K4t7F++PG759fOlQujNQYwAQJ3gy1WbbwEgFXK2LnrJ8p1ASmQsURmSh7LqoAm
RR7Ou567EMt7VI7tNy4RxEp4YvKpLYzyoSUpO11V3HivpppuAC1HYxeA6OX6Zn/ZyTyvHc8hYGXQ
/AR2QGK4CKQGjRY5wSel4/1mnm15VSW9BrtaoHymfYKbAZqOGaTqBH1veupSJperhiYUWkwzXMdb
wW6OymonVzdFTVQqkjxzcZcHVypx9YdNOowFgTYIwhommyX4pX4j6m820umLC57zJSTtexC2lj/d
hWGxFvjiTjC5UB+w07dr9MD6s7O64GQB65f7CM0VgnLUqONg9AKtMImNJ8NAeb+Zbewj+7nL/F+T
Oc+HbJwxc8WZAdFMhPrd0ASNV9LuOVFyVKxY4EUL5oQ/JQZ2Fq7xYrXbph5R5MBAYeBxzM2c0XwQ
Lf8mCAF0xDDu5IMju/xXNfAubCQy73MKhIjElF/p8EdjDR6P9l7SiTTzoMQ7zmqYBEzqhefcca0j
wZHoTsmcGLGuMaeWuhwkL1vN8rPqoukuCJcsT02zgM0fKe9qfsT3Lhk7k8Rzi290qnCEuQZyc4GV
fxdwbZWrgr/lGNnGtMsjM/g18UxmYZD7Ktv2JqXthJaNMqLmspIPrtME777oYLYpuLorDFFyO2PE
SzYR93+HM9UsroMYdbgl+PJUxw2m89nXZrzrCPOvpZzjh9jOwl8Km+16xGS9nWTMIlCVJtogt+YW
GPHANX/le1lHe7VniC/ib9P7HM3mD4u/Vm1KSCG/BFxpvtKhKqtNP+fNEvvxhMH3p9HBSvcU194w
KHjYUVNo7SjksixJVyr74CucrTiBXc9mcTcjEtos6VgCElckew6XOmKLXKtHTkMmK9ajVAO3qink
NuEGTtXw2InvYarKo9HG+BrafCZeWIUFCXBDBOpkUktGijHz/QdQLJ9SMNpNZqk+UT+ygxBZ+4DB
QV+PC1NsNiv7jhfFJ2Dj6fEZXlj4DhOC1axD/7eeWHjVEgcw0eXWP7upLx9ZruT8rnPEVTQfqB3h
xczaJVIxlBsFbZ1h0PE7CpXqGQ01MsJHPM3dRvba/ybEb6absTXaZ3JF0QcozOEjDJJ+5xB+uJ2h
ZSFLNQbcIpXfJQhIgF9qoDgr25xs5tPJYlxzLUZAxvzyOuNN2gx5Gb7xh9DNzmLorklM4Mq2D00P
dg+6u8NCgW56rwNME9MMfQ3YTr15dghgpehCLsQNijIxO6zVGpDuOkat7uECmvG07nFp4tinISS3
EAU3nru8a60rg+skccfDBCx5G9U5DVIjcLJr1YAZXdcGkVKmVLfRW14d8a607f8goUiioWn8h3LO
7oEDM+CNIxsT2yt2BC1xxYyq00+O6v2rHBw0tHY7/sQZYJ86BXhHELLdW3ThHPvEireqYcaz5jI9
/E/2zqw3bmzL0n+lUM9NgzwcDvlQ/RDBmEPzYMkvhCzLnOeZv74+2s5MKewrtxuNRhW6gbw3gZRl
RnA43Gfvtb4lwHy6CXF5KxP9gMujXq3yeU3PaB+4ZWMoe8sfjEcQ6mQYhoFRbcxed5aYAMJzhXXv
LFUt7cKplcoNTKiAal7V1ybr/GXpg93JqhwGH9V0uSFo2ri0WiO+1Wo4EJrMHHi9YUyODLKkw0S8
/BbkQ7gFNtRvYOJA43cCc2v0IssB09RD6RZ9Gp35ZtqDUdD76TMI9XobxWl4TZQQ7aOhuXKm3EkI
QuOZJafMEY+8t51DXsXgyE20z1f41upFR/oWcYGOmu5p2IwZ8c7NcB8NefA1imL/ugUFcStAMgM0
UnsHZmIdLUGNGeeaL6qnPk2tj21I7YxChqY0sTxbBga0bRx6k+sMm622CLteXqWDLo9JNVkuyV79
sasU4xx5osQ2Gmne3vcRXOMk6neOCPEhBnifG+hj5J1pTbOWmJ6vTVnDwAu9ACkrI5AX1UQYfy4g
qj7hlITU0MQTWk5smiYejWE4BiH8BfqQ5NmotnGc7LR7hMwBpttQ4fzzFtt0Too71mcyjoXR88C8
aUa2L2O9OJ/YUBcsgaV4IXg1Ow9slt8YriRsO3sCptDa9bMHNQzIXSbWXV8q+wlu+Au8tnGda3V3
wxTfh4BmmPFGl3hW/NKPn0ToIN7JHOFfgAVWU+RCFYonNGFLGA5wFFsDOgFT7PYge007dKnauw6b
uU2BCWszGjkrHe60cBdqfnzMS2+4jOzAgvypRvvaskvOJk12LD4VJN9CkIg0ett4yOvr3qymNaZa
eVtHTncZdL2+nTAEujbO/4OtWOfYC7Jd3SkGxUAN+EpGljw6vFc//98t498U7P9FKvQZ3PNehX58
iuvg6Uv/8lK8qcy//96Pytz4oEG9sRw5UwpoRREe+3fXSqXFNQeRmXgBbYOf/EUW0j5IdRYg4tGZ
vTlzPNmPytz+ICxNE/zEEVLMfbA/qcz1uQD/p0dCw4ZWvialqmGxobU270heo37MvPeCClAXs/V0
76T1JontYKeo6OobrC2GVImRIvU3qlrCt/yWWQxBMDjZj3ndPYR+71I87gG3b3QiFS1eCAu/nVJs
TSYrhwcAp7mMeBkv+VYhWG4ldMuiNtC3JA8N8JwFVmlmhdayYVlEfSQI99BvBpnc9AU68j66eHWB
ftGm+sX3tXWQmZBedcn25uT7RqhlmmlEYzGkEUZWpATe16wqLunuLf/sSAYX1yS0nU7d9+bk2zPr
K5UmuzQ13FqjPKWrDPGEDHAMWyju3z8Uu7HXV5FuqDEvvPO/6HIa31Sur68ir9w+JVdMcTOre5Ze
iY4jzT42I1zhytF2HmncywRzpKuWVuHKrq2XzI27hfTLABm1kW96GZ8boXzkT90ieTpjujW5plk9
oCXaRVXxQsu81C5hBVauaeWfqwGdaqGzZUNJcBwNnxXQDAmh1tV9ZD2CuRU7rq+1aLp4WBlq2LuB
N2I8nh7LMvykl0SAJTF9yvfPhDZfv3/u529nwqbVZwrLIihQE/OZepVg5Jky6EadAJLctjcBlDct
HdA+BM26YDPl5A9FavF2gZeJkHsIZ+NRl35JeG+//0EEG+6TDyI1DWwJrWADebF28kHGYBj81Dep
XhtWXSiEzaKZCwOD2a1rKeEXoFKLpI0PfjNQNsYMM3GnmSNC0khuqHPBPzriSm+rGy008KQeKc+e
psj/lI4aol7z+jcf+BTENaebs0IZtMQlkTTfEhNfnTn0hrYSN0OwUtUpWppNvkcpcmt06k2pWOSd
hbd1m+8ijITTYDEyVu+hd5OkY2DaY29eTZHbaROzJZaNCVBUYFm3fQFx/v3Pqb1tJUjILBaGfmFb
ZCQ6Jsvg2yts+qVETykV+JfJTQFvdw3T+lNn6BR5w0XPIKmME3q5xQ3hpSrnG5xkZUY7JyA71lGe
6sJevf+RTvvxJ5/oNEa778FhFUbiAXjx3aFQAZAR1kp/uaqqDV6F94/2bYl6fYvPh2NsgQuWyyWF
enJnIUIk8gAHiqvj7Vi0fpEv7KZy27Tn1jBuNPDWEGpRJSCVC/BzyfDSCsadoQaf5IhUJoq8eoXB
iToHW+ycGm9I5BBxSNIv7Q8RWMmy9RxkuLK80lMykhv435BIj1SUxjay2NsWGjjOqiMYmP3Lij7k
wXYcCkm6h6suUC9TRrsrtBZ0FtHebBtbHVe5yYbaTHFGiQoBTqNPvzkzb9f273cGFEALfo+lwXs5
uTOAo6NSAT0xt0JA1/lrZKywYHBz/iY5XZyuMtKim0bTjCqTA+nm/PNXz4qJ80tkHg937hTc7AZD
z6vOrz9DXgBtbRfI3xy9pVUSfIyG/sYop13TjtekGTyaooPDKXdAez5hBl9mZv0FxTFN/XhbJeK2
aEtM4/FvPvG3CPq3N83bT0yt8foTg96SvihKQnnxco4aBM9YEjkQpQ8eL3PQaV3nBkUXLgIFoV4y
ZGfVgBvQLsoHfyJxI+8n5RwghbIahlInkzzszqq6SgEX9zHyaNvb+KUFNZZt8n3bo98vyua8yxGW
GUWLsqUhIlWhY0WhzIEttaMpMwE48UoDxjeBCgsFycMKYkvLHin/ODTRkxcUYjEU/fhpNNt7ZMsW
yvOg+5rSUmCT7Vdrry39AynZ0zoOkvv3H7SfbycqI9OgQuL9TZ90XjBfXWSIT1lr6ZlDiJN3DnOH
NREKgi43XiHW7x9K+9WxKEakDu3Q0JhUvj0WNq8SeDSR0J2Y9H0LHXkKC/1QVKN/HxBJtEiIbrGy
8az2v/oy7Je5XuPfBXS46Ju8ciEwWVwUs7rUnPE3H+7nBVcyQuX5pUHMc3VaIiZRp6WmHRPjnCZ7
EEwgsw9Teff+GfjpfckjZavISlTJMTQhT85AJQhG76zEp60DqmSgkVCGMw6mc648s9lMYQBbrm6v
MSMjRNKM0tXw7XNezLsI+oCJcpsmm7GURtauygm9bVmFBF7XwyXto+AIzj8mOUUav6k45kXl5MHC
jG/wxuQmoQN8sug07KfBxoJ+tK2c1SakAxxBdwiwo/k0l2A1y7WqegcbReT7p4w9wNsjox7G4gGu
1OSVzXby7T3TIZ+acrIU3bSQjPEkaw77Q/gsOola3dguw7T8zSF/vkoc09KEsAyH1y+T3rfHdNJR
JSfCdFyn9Dax43wOtXwlwmJgogb5EiXTMZHRWtHafRB3d2VgPDl5taBHy1CLpALy4gE6kUSm5Pn5
3Ka0FP8Q0VLVcrkMo9v3z9DPr0pbUIIzImethp2hzafw1SOMS0XLVdEoSMyIMomqjQfu2Yt4lqY+
sBZVPCUHg7urH8TXyAz27WR9giw/oKsrL7xQQAm1jOtEetu6Lz+lg7oe5kZLYaBaB1RSD6veijdF
gIvJzGGwFflzaIDQMFL5LFtiO+jj7HL+CL/S7wHjE5U31C52dKwNZv0ypuptOxqPWj0rrXEiVvEa
U0y/6nRSZt4/Gd8Idm/uVFsAdtUl9THPGBivtycjg6vOdiWQbt3J21h2D1QpDQ9b7HVUyMUAwd5D
oKenTEnM4KwYUHfj0FgmgOQYGSPEbfz6uqn6a6OKIqB0FTYOrQHT3UhgBYDw8tZZjlpzF0TVc+rQ
Btb06ujXDMdBViLaxAFX9Za2wNFKyq+Ilhz+Dif1GrSqCwL8yfLtGwzSj5oIzzRfd4mO2Enm9oSj
beiWJ8tetWDKtdOXYB50tKI8r9oQn9Ic1phesOs4DlF0jBPGBEOJFArSmaLrPsl1/aZprLNciTcl
W5vV4KAiQkM1rQ1svasBR3Cu4I1Re43Y5XRwR42QwMAgRWJAw8aP9sIsnrFCHKxBnoXNy2+uDif/
7cWZtSg8x2wX5zneyTLSWpmXSdw0ri6AIm1NCbxsW+oLLfe/3wf/p/2m/50mqSorEvvfV2f8p2Gq
+5Q+Zf/2lH35Nzds3zRr/v7lH/2aWUsk0B7RxYOv8iq4XqofmJS+EiD9069BS8RPiKlmDyVIv3T4
LP/IjGYyNKZQ9DHa/Hr/k36NI07uExNDKls0jX8Qa8OFfvsQF/icIP5oxkwq+tpK61xW5qawnNsI
qTXGB418UTgkneLdEod2VUzWo6z8Tet8ChhuMmX1D14w3cettSlCc60pyio6TlG1b0jloO2ymvmD
Qa/el0LfxI2PLNHcRFO1JSYzD5BFJMVBm2Mh4B72/G6ZHcE1bY0y2cE/uLIq89y09E1fGleGp50b
zPeA6w5+sB4LZ06JubGV4mYavJVn0V4K8mWcqouk+TwlN6NfrqJ0woFuraWBO6Owdy1mfK0wzjNj
uC/AnhVNdskqt0InvElS1mckK6Pwbiklbdf2jFtEg9uKtlHqgdqXgZOiLKm2k0chinvyqvHlFsxK
BMSg+9RUzq1qVw+RwSmDP7LRPWsHThraR/MMeIRWVXo0mOK9uvMuvz/V/5a1JOiEWVP/x79/2/u/
fti/XUTJs84UTOOuOSnGx7QSOD5pyVLVudBFSLJLj/TtL8xxvIA4hPqe1Fe0rCuF3VnHlXn/A/y0
G5jVahRaKj2SX+Y8lw5ycRF6KyWj9Y7Kg1HQmsgADcsuDI44EMwNYmvTetNlVE73XRbqR6pWhTEY
8TZy8TLqTbWm2LeWXayHa6l56crLp+OQVNuWtDnG1b6yU6m50gn1k2GCLNlk/egs4orOvg24gHEL
Jt4EdxbBUJCf9EMJy2QRSE9dER8EmX+GOQ3TVauGm6kOweQI7aNeioPHrNiO2kNWBgg7mdkevp2f
P1oi/9cyzP/ln/ov2M6eMbnvrpGX7Zf2OXipqvH1Avnj176vjja6EMeACm/QYpPfafg/utnmB/ZK
cx36fZWb1Zl/dbMRp0BadCg5kIDA72NR+7E6aqypxJ3TbsLAT2YZC+cfiDBPa3GLOs+mJS5RRc6F
zklFbKJ8V3Hrlism048e5LDapnXt+y3BKeikFnHZDmvfkcci05/ff6RON3Cnhz55pGfQWhyrdbkC
bNQu/IDUoyCatkXsfe5LgobeP9rPDQj2SXiHmSfQpzWEOClsI6+L6GtlI5uN2GAM5TVLB8GGO9gi
Xo918aACKtpwpctVkrQ2joVOwk5XTbez2gemX0SfTXPMSHxJ7O+ZGQ1LvUVy16jex7L0BKcK50+Y
RwdNz+rfrX+/+PjsqQlI4KVtCm6ok2pHVCnBLV2Jewpc05btZ1Rj4iP+u+wMdI5oMEHfjLY7xfpw
CU0+vDE880IMc+qNsGtMl+VDPBHbCTnlUTGyY6AbG5HHqOY7DBNpuGPuEJGUwJ8FUMtUex7w+b0N
Ii+gc2WP5c4vhYojQWV257FoETfukryykNPVCOE2ggUCMPbaMKOtP/afSf9BYR6sujZ1B69DyxfG
VyhergsM3Ub5ZZzVM8QjfMJ5Nm3kiOakgRN2llfQG8gxiXeO3bY7mmvZpq6txDVtvgyYo3uj0vSN
SIR/a8XqFblO2FsdjqyXXYLBYBiforSRm9xBVDzAMDuQ1jYs8OepckGZX7mG1oYXYwVsFTZ0uYXz
4q9NYLKuCQlibyDmOdo2TkDDierLvvMMJoQ1QUh1bn/SVSEZJ4b5hY2mYtE6hU/WsGURkOg5K7MP
xOfCnLqXom3UfacdehH05z1mDuh0dl2vIz3O18iup30GSRpi3QQvLdPWeHCLL2EYfQn93Nr1ju0g
OMEECOIbn0kBiXOEYhYnj7OFuUQJ4HeMfiSXxqzHijBHfgGbZbjtUy+C/l+XZ1DKV0Ob38qE6/2b
x+m0qqKQMgweYSZxUlDHmW+rKmDxWklWjrZqkyQjNt6c8mxuYPEWJpKm2LAF12/DUAzHKWiVT4GH
h31R2ERIeSEiXMrGu0F0KG+97NDjxH+BTzbeQP5PNrXp1UsL0dR1oOfxx7ps2zM5eOrXP39l3eYp
/7zVOn5bTZ8Bd7GrDpr/+S/fV/9tVZRzJ+LV1f6p8D+8VE/J0+sXmvb9V36U+xJ5pEZzS1NhvZCu
wlL044U2R7iwxCLzmKt2rAX/vNAE41kSux16Gjai/7n18s941qAq5+8T/F3cTH+EjmELeFLvw6dh
jGWqqNvpYujWyXuFtU/p41iLSZVvVsQcIvxpc4vkK9R77RFnZ0UYRysOFqqXLRmHDfbNijA6O3WK
syBWmo9GT+efBTCIHqyiopZU1SzfJZ6Gy9exY1uismqytY/r/UKFc2jvOsvqwWKZZf6M9bY91Jl0
qn2rWtAD2zxsUWSTNREujQnf9qpBY4+nNiyigQwK1SJkNvG/ZIVJ5LTd2ZbuEoIEiqJJ9KBcjN0w
8IwosbxTRxQpK5BKw9Gc6JBNdYmflLmJ9RF7lPjoUTnf1oHSX+RTQzutm2qFHqjqsxDZJI7OlvJZ
S9Y6e6HF03kN6XwgAEwNGwREmdHtoa0i+ezReKL2GQNxo2Z9a65jAjcStwRabCHq1uD69aYqMxjL
eJ4uAklo3coMppaud2rAEqlJzOovrC6V9ZHOGOlwmLaIICvy2JC85jXgIi0sf8xDUVogKxzyo2DS
Xa9UYqXxCEaquSWNhO0L81so5EYfjTf9JFKdsYsg/L1phqRZZiGDFrdHGtITg1HEz7GST0S4am0y
9z5jDmD4lv2ghnV0EbO4k3YpDXYwUbcdPdRiXj46l4JKB7G7E1XDqq7V/E7oOhPIKUoHbwO4Pd4T
06biMO6q4R5js7yKS9V6VgcbARU+WcLr0nbg1ABlZb7Uw2ZYtWYtPpZt2H60fdPAWZ0Ytb201RTZ
jSElGYVksd8QowilIrJLYjygJij9zhiaYFx6ZDC7MA4G2zUbtUtXbavr1xEa+C3TvPCqTg3waZje
rGdSj2nwgPrFBYq2rp+jWwMUuToOZuSjL0YW1OSbT2blYx0lp3lbe5Ozg9EZ0V8yQVm6MGE1/pxm
fSplO2cEwhaPl/3koNO3yJk11r0qJnOL93KC+tXCRHJby5g6t+1a+Vhms2Nc1a16X2MCj10Ei7m5
KG22ywu1qNqvljYNBBFj9QeloxaIxpDbs70UdtmuPc2w0SPpmXeVdoSeiQI62Toe+GKLPsCljjFk
nIFyoqmOJbDLL20I+nJnpwpEBhT6lWslUc6esDcCm92T3qQ3jhOCu5StDTCwS1KhQCmnB3dfTM55
IltEpDBkJc4GywGtKkoYpdLa0gjoUZ7h4b3PRK9uKBenlQyN6eg7dXIYA4KDywGj5hLPChwg2OKN
Nofw5PdVj863w9KhmV3fLh29KaK94aTZjR9EgDTqsdtEnlZPO5TU1oLQZMwsrQ0mpsE72HMAPYB6
7xEh/1mv0+koOg3Rblxwn+wV4WEUR7FeKkuI5p3qL/RxsOI1Wj5Up4uqi5wQeGRMUIxSBtcYmOdg
zr4sXDjGZbDrxySbIEokGoQ5HhkgWmaBVbu3/YGIccdpCKm2HNqEF7rfjtOZoijRfUOhi61WbxB9
tIMxUhWagWglhFHQxTaG2sBWgG5LQlwRoD/lQ3HIajtCZYxAc5yxEjxJy8JsGTKYJt928T/+2XGQ
XVhc1qJrNlpRxN8nMH+0H/1/8eWuq9Rj773cb8KYOM3XL/cfv/Jjt2p/cGjGiR+dPHt+hX9/udv2
h1l6xfCcYdO3//5X5IyNXIv/QGuGvcm8x/371S7kB1o2QkU49FcS3B/sVefC4lXHl6LB0OkvMjFC
ycAc2Tzp5Hl6wNsoE2JrAITYT1UPUzMPzwxk/Xs54JMmCQwm8KzSJ7ZkuAv72N9nGgDiUoXVrsFR
hvra2c9RUGuu1xTyGuPzsMuVAh+/HILf7Dnfjpt+/rynm2sFvG5oj7CPwqTfjoaWLgpclbyRPVct
VKaRqE7PnFT1fuN3pPv9m1N1UgQVlpEWVaGP29CveZMxGj6P49JeTzi0VlGr5O7kAJpstWoOXjUv
Bl5tC6t0UteRDpvEgg7gOGHIw9mQLgh7lAtZBRfCEezICs6epQ8Xie75Zx5j+mUoc1zpVaZuazTy
BT6KKgnvYt7iSM9Lhd1LkdjdQxwq40TEWV9e5kEK3rJJW6YX2LTjWoJSSYZwlRQi3QNVyM/MFqZS
ha3kMWh7sljwcB4J0hCrMZ3KdQUPVM2eR7QTO3YgG6WJFCblQef6vabeEQg07CQp85tET1iqIDSs
I9k+RxWA/QXpIO0Dryd1ExDJsGbvQqgIL9ZVRVbAJhfRnWl5F+3YX8GFrrCNuaBJH4w6cw4NOer7
MXI+1pNQNgRBH6rRIIYnsMQxItAmTbH6Fz6jPXuEym+25AP0aPw6Wz41aTe5NCfhPjnRXu+Q5Ypu
vADfaq5rAuhXLWQtrH96s8eiPjCrJ77IQ16dexPhoZW6JerlNjGGvTeNnutX8GAQzwiCZKF+7S3N
Mxe+rpZrWhwDWSlpvQ4n0W1yyGgr0RdEHwwjnOdRzVd8sWCuQZudWVnqp96v/JXl90D2kBuPWzoC
Vzgn9T1PzSJU2oM3OnRACCEB4jLcDp3SXQ3p0KAKNLCFWi0VLhQlNVBuNbATKwJjHJR0XJMgz4ML
p0W/0ul6cnSCuYdB150ADw/mvKVumjDwdgZVA+1K3BpljvM1Ci0TTC06+W7Qp1tlKJEk+ysl77ol
4Sw70v3wRgRhQp47dzPQdmWN/hFjn42jXo/B2/V+oIK1acINFdRnQ2a3zYxDcIS5KeGpoW66VVXH
rS08pyLhXJq9YS6smCgrHfxXXJK0lkksCokgKCJpCwpNb9F2jrml8peL1KA6NO+zrI6XlT7aMwAm
cXVIXi751PbSSyLaFSXFmbQj2ML9tZap6kHx0TZb/dC7A5xUnDCNPIx5Ed9Euqa4o5SboTduUHAP
bmwPkFhGdFEx7HnLHlAPoRd3GxK/lk2kMnNTxEbpUeILxhII5a5bQZybmToH34x3ZWpfhzalbDkO
t0QMHEwiQJomQBunFdvcnNye8JOhvp8SaIQlgVNSRS8QFPadKONwzX5uBb/4KaZKXFIIn1UxALw0
u0XjvxKDsy6D9Bm19KqBUOsmEn9nSZ9+Sd1+DnIj2GiYocKovAp7Z4+682KQ/j4iHuSMcB9KMg90
CYE7Fn7MXM/rz0yZTM57pt4MZIbXtHiulVr1116ILC1zuuEZkDh05azCtop73HkKEmjaKl+LLJwa
+Thg5BFPWss2oSwSWO8NMs5gxhuVeratijDbiVgoCwQ2vluBybmyPeEt4CxPZ7OiZJsoPoQ41kU8
u+pdSgdjjrrtD6MKmKZyqFQnnBAAMBR10wdavU0SCT2lz6R6hJmo7pyyra5LEvfAyOjFNsyFBAAc
8QcjclsgWAQEO1TqEbPKBSOZfSX0cWVa8e2YRc0+9rC+WbFBlvgUrKpCxphSfW1RCXqKiIGqc1Ha
Lep7j3wuss8RhlGVEX4yERxShzsfQibO3krdKD48fqkCwXfy2nxIMwXc0sR6FxnLdLKjbdbbkYul
cWL4g5pK0fKv0p+xjGGzYSAllko3R7w44aOuVMYKBPKVDPVsqQWegnl5gPjYEWPeK5G2S4soO5+q
3yks9bddpm9vUJtmArIJDUW4I0+atsA6+wgInLblCZZwBw2h0HWFN2rPwE2lQtNI5Gh800xFs40B
T59789MVdI56UCOvPDh9Q+eszh+gIlVXtCMdNw4qVj4fx9a5KSdcAZoaulGX+FsgRHPw11Cvqmlk
YcjUfVWq9pawkq/4OJhp0wFcplV6xedQVpis6aL8Ter9xZhrbpr9M+X6+eueNHkjI8HmFZvalhRL
77quBn05EizvYqeYlu8f6m33/ceh5Myt5f8MprB8lFc6D40ohRReq7YNW/m1kQl9BtP4pNP9dyuz
eHj/YDNN+Ocv9uposx701dGU0GNrl0dia4bd5dSa+kc9Ddpd1PtftJCw1NKKm8uWsFQsOGLaNgox
9yIuTBLZ/Ib4MKx0XEkwUc0mscphHdVts2+92S8y0F4OQy5hbILvD5rIdMWYZ5cwVLJFEVcDfiGN
vy2PiEolEHSYX9Tl/Mo2eHe//z1/df1QGJG0qmvMUuSJ/k1TjEBT4lrbQpa6ysPU2qYRDl24OL85
kPa2yfX98r0+0kkpjOo4C1Th69vOb/FFec6LNtXdIlFB2pD69tkSGQmyJtYjMpI8t5AY697/rm8l
vN8+ARW/ZtH+tW0u7fzovrqkMVgpVeE9srVK01/GFjb/VBcxpZulXIadIpJFW0Kiev+ov/ribw57
UlOLBs+omuPZIfmRZaAyv8hY481ceeCyKlXZZ+Nw7mHPukzmKkf25Fr8b3wELjJOF7qgJEyfLEqJ
qg11kYbaVg/pJda8EkOzPsOT4i29xlQWSWFdmLZKvalbn1j1f9j//yXN5BePrvP6+CerRNuTK0QY
r7FtkvaTXocDMcGevk9Li4dY8X/T6Z93CidrEt8ULgiOF4Ei4+TbBn2okO9hq1tTr2G39lhKw5rO
6vsn9RdPzpujnHynWlf1jjQNY8Z8awuA19pijnRoUswX7x/pV99n/iogbCD8z93mN/etVjhtNk2W
OgscaLGW2IF5aH/zdX55m74+ysmCx+ajbZiRGTyahXwJ++YiQo+zIeLMA+bY6jeE04FRInI3uCjn
KlkUTfEbBfMv9ss4aiSjTnKoweycGiq8YOhLGXpgPmRUbKe+6m4LYWg7Ekj0LS6Vu7xwYpeMTqB2
mPDnEPFyKUsizMBxPCkS7GDBkI/EqxouLaiSj1alJ5daKO6jil74+xcGWc/pnWYwBjDhvTNYUHnA
3l4ZRetiL50qPhri+GwkP0QL0DHgcyU+U5nOBscaVkWrbtuahA6/DwuottQi4UBgt2lmeL6xWLpV
l+2oUb1VlGsIPdnQ1AqkYXYQX4ui93dqOXuPdeOA2ahcwK5kbzba1rJQwmZVTDmFVeERKJ28oM2k
+diXKdafzjjWdX397Sv//y7V7Vi8/Me/P31Jw8wNa/Spz83rlhNmA3aKhspT8Xd59NMYikzzp6YJ
a/+pCv7FL//oWRkfuM+RVzB8QqpJj+rvnpX6AWs186BvpQdSCn7yV9cKk6GKaG3GT6mzupPP8pfC
QiK+YL5Fl0njVyUNrT/oWiFHfHNfY7Cap/Z0rQTeZSQd6skKqmJNj/nfgEIrD8R60OpqiYeYjSX9
40ng0J9qGiYxsWEkb3pjtJCyaCcXANygLBpUC8DcKVogwcYE7OYFU2cvLY+mxPMXh71ya86kG3+A
sGnB3jhUqWTTVJky3RDQ66wkMT8sp3XwpdPtKQDHk6DFhfIfbL3BSu4hPycp21VSCSiLDWwNiKiX
GmKiK2vIU7Gophu/1cflpGwTCCzEw3ck/rZhVR0C28mWA9NisR7zto0JIvKbhljRUcG5jSiYyLRx
npMnk3rjmWHygC3ZvyFWN3MtVUSfS3v0z8akTOFBKh0+7twxPw0BY6KmabFXC+ITHC3emZGgx836
Y9Hr0GJB4IqXXQ51DY9qIn0rUzg7mRgOvtoUKy0l+zDUK7HWSMFbGm1YuFNuaZ/t0B7SRZbTWaHz
HsbHkonc557e98BkK4Ehmiv+HQR29mmRdDxjgXFKaK4vusxtTJV8Gj2mUa+z74yAJu8jLsCyBbK7
JFKoOwx5dT+Gmee5EjAheIQ6owIljSJfTgOo9oDEGd3F/SrPWquPnsLMSF9AtarOpupGUPYlQavI
ApyxPk4Ouq/CrGEOpekkOA9d4zOSIc5m4Ss6eZbC6v2zxmZ3PTgZAMLaqxvQrZQ+C2sIacDrzFuX
wA+ChzRJSQtDvRBsMUKAPR/1rINH26Mb4GVE7vZoEpSzyL0Kj3zgoCRIArX9UlRZH6x1kQ/blqi3
jWzlaJK1Y43gYcneWDAJmBkJ3NZ3DXr/y5jUwKNntfVtkAX5k08wAxn1TVbSO6MtBtTMHpAFp+b4
SN4Za7QZ8qZZMH0rPmltk2E4p+qMyYXKMPIhXLo0DE3BolT0zjGK8/oyDUr06MTDamLpDHZ1ZcO6
ua8NBeSIl6rKS1tEZMriMKwe0N6nn63Syjf2MPLzXDj9bU1UY7rwG1IYFlUTBeMW6FqgoAENsgPp
PrRnEtHTUgQT6Qd9f+8wXLzG4DftdC2bn9u43Eo7ULqlQesrXfBeUyFomBgnPVUgquHhmn/VQx/I
3DNBY8IEsloZ3TwsNkPrMlHAVAFmSQb1o1+O6oPFLQedAdjZxiGbcI4RJQJ7Q1+JXZBeMvKp1QoW
kCxtfzvVWI5onLx4iZgee39YaV6ODr3Xn/POgZmmxlH12ZRDmixxwQ6PQxdlLqAVcBBK3d8OfVsc
A1tn92saYp+lCaovc/ZVYpVJVrSL6o9TTfSkixad1qGN9S0avhkcJ/Ld9ZEOHUO5bB2PjP0Wg+1t
xzEAq8u8LC+TAgUmvSrMrtWmLSsUk0J6944AHQbaBx+eFTvWEstDTUOrqYpy2fspmb5TRjC2MfHa
xd85pPgkvJigbhGUQO3bIribZBCQpKTRCSwbnS0GYMr+QeFB0dYlkXYtKqyyfUz1iImkrzQKYYrh
xKM9pWZ5WYxhOq6JcURflE7FMLeU8Zgy2ggXLXPc87Kcc2jHLM93TVrXD7UqGVim2Zc47SISGSvW
aYIprQNRHQGRxC2e3xmPcKc2IjqbbEFEihMM3UcDp9VRJ+/vUetklGD0TUl6EmzruWE9m6aeTMmb
Amoqn+vMTrY+8lkV+05BQG6X73mVmHNgWFJ+MRQfnZJSteQFg+rsz8K29dGumf5oYpSGKg2MYubx
MiLPbTIfSktuW1hF9qKOfHa+sepgmzDw+S37QRKBCyzEx8K7rZhE7j0rzC5wLCr4EdAthW7aJ3Gz
ESSxz9SnRqyN0GpUMqIyp15Gvg7rREss9l5xS6uTb68a8IjVqvw69KO9J2pduBqlEqz0aWBxcpLs
JlN43JgMhIPLULJ8DMlcMRZEPtpXTVGJ+1HmZCtaZSyOapCLO6fqygdJ13pvR5jbEbg2oMftwtcv
CsalF5Zw5F0JeJXTHVncPrIm2Bq9tBanNAm6s1E2s65q+E/2zmzLUSTL2q/yvwC1AGO81SyXXD5P
ccPyCI/AmMEAY3j6/8MzV3ekd1Xm6vu+qaqsDIUkBGbHztn72078HFq9iQCt8q1fZmNawYlPKMXG
0y5uYhlMwVs3BuCQ+txur3luMeETgg0OD+GH98japM66CNPLEFX2jgOxj5jNhkY4GoqmW24kOEbz
OUfARYrzOZ0i/wX1wrDKq5FcnjQ0aR83wGWHKrlF1wyWdbYsJMKgl61KNs99bGZPdSjqjTX1bzVK
zUeS3J3bLJ/sDaF84tC4eF5AKRs/7bQayT2J7Z7ACrJlUzMlD1UmTvRIYK1/61fJY1WZxi2yhmiT
TfgjVlqm2a2R2hYgmLrqCS0pAeKw39FfTMyyJM6CyybXE64R2JJ5MC53Qi7q9yQoo91Y9bELMjND
GjpXA/HzoX/sYkoHnQ/zj1zCKCDMPVXrkgT4G4Q27Rmzob+F55V8I7LwrajjeT/24biPiLQmLK5I
3iMsPPjNh+w+8IdybzQuBg4ty11jDJTiAEuNbTnAqZ56ScvRbltbXfsucUO51KCJA4s299bMiWbd
kW/kHPOYQTl958A5goPsHpHDAD83lIQQaapt16KOKPyYHlBWfcanOWLvsACtK+IZHl22ljvirkW8
boeBkDOZBd62Mof2fbbS4TpoRZRuWRHkUVcRcaWmRhnj9PWt1YcpvK/Y9c8mgrwH4cqpWedOZu2H
Vtj7NBiDywTVpWMyHpkYnkyZX3upn7/XUxi99VOW3Xfoon4RWSPw10yUEtgGaldsLSZCGIImZUCY
ivsyv01GhwRAV/AT49IfIviOXUJkrVNNL6grSG/Opvo2q0uYjU7rw4gTrSVACFA0Y0mO5bPntFLt
UBdWxmV0lTw5cTpvWneIor2QIBAYvDD2OoaR31aHbkq9F23wRMKv1vewD5p9lxXWzWBLu1l3bgu6
vwfPdfBKP957Rd69Eate3WHCBChgk0931Tdmc/JkxrM6x0V69icxnZXXDERgCKO/o4AdmlUTavkq
LRIuV+iOSdBCWSQezXRsXoSd1rdhi/Bp9NR8CXov1iu2LSZcbqP4RZVKUN1Mhf9RMURi4IgW5mIg
LLwK65IAzDkc9VoNnbH10dD+mEnjtTaBcqb3TnY4dlt641tnqvX31M7TYBeKtt8NmQwPKbFPdzrr
rP6Pb9kwRFrXwEXfQgxhIu1s4l4H94WHUzjwx8v6NhjIAZZN8eRm+X3OFI0pT9yew0JC3xQR/swM
6c2+LFzGrMZUdxvMVPzweIrDl9pS7CARp1TcAA4hoSuab+IZ/3hzDq2qug+ryrvXNEWuObyQvRxP
+SssGxd7cNHC8mZosJ8zw1XrEQHmhbxKsszbvBu/BQDxp6tqFHoCbMpR+0qWtoXZMo6nQ4fG6keU
x7j9ShP51kJYg0pS+xjlbRWEl7KJ54PFzvXTsFrvZxxHqt8ipCZzvZ/xg2y8gt965WqR2KiKw+RJ
hy2U8Sonv3eJbTfDIhKQ/ghztwOpn/HRy3t/svNLqfv5dk5E95M4aTZfFaFs5sJDpidP536SU/sd
kHt77S/J8WrQJ6tZIltlob13WSUNjkInkGK7GLbRzHpTj+7NFjdBBjPVHGKEt/Izob7N3ZBc+s/k
+n4JsR9107JoNFVBSlxvu0jArWakbdm16JkSFHiNadY/yL/tDkOlkuuqV9XdkiT0okKiXNvGDQ85
oafP2jKneT1OY3wkLqslag5FW7ImcCo+GqEzGwSyNuYBBOJ4ypgVWit3kt03ySEZpobq+jOhxaSj
ZF7QMQe36LRxJEgOnhrsQz2aTbbqojTcWrhk791Ja75TX9b1RtTMwtdp5M7WmgRGfjqPLN6iSOGf
auLewF9FVnVLqOR86HOxXGDRp3vXbNND4DL7Xg2GZd/H3JmHwfLK70E1F9+WU3bHO4gi3/SOMB7M
XvW3RW6pl2xspmNmCSBkDRv+2hXRvK4tWLTZqE1KDMOuTi2ZDmdCVXO5Sohli9ZVXi3pM7mSB7tL
4hu7KvgKWVb7Ds9Dmt71YfFLddjCeFyK/aDy9NZQSQLRPu+rtZpd9xTL0aLDPRnmY+pG4f1op/PW
CWbbYUTWe9kpRf7NPFULdGgJPIyNNzuEo8atVx/ajvge7ZaJwdFUpsumnBTuQXUtPw1lPEnY00m7
g7rq2JHek8wbPdSFURutRmwYxLhaqKgZL3QRsjW3G3fz0MFKyVpP6pVKIXBB3VoyPB15am2R4pTV
80dBA303jyOxDZSRRb31e6kCwDJZcgwz6rIxzqprFIasJEYchXeN5TN1dJczRRe4+SYFPlsy7rPU
jdNb4lx4XXQAyFcedOa3x5Lw8mYXl8X4jAXOJvQ09cD6NTrCqRUkkI29Ob8uQ6exjwKof/yC9o1Q
au0P7fRH/+7/mln/0MzChbrAW/9zI+vxvUjy/3d5/+h/b2P9+bI/W1gw112gz3SIwAaANaBH9Kem
2vsXXSpIsx5dUTRWv2uqxb+cpXtlmlCe2Ahculv/pak2/cUmgtMFMg002/+VpnppvP73CABKCJBy
+mFEj/JuNM6/DJtUI9h02Xy3SUzFExVsvwbebodySUGJBhNw5bQjC0xLvuNvV+r2jzf53fiH4erL
mwe0sD0XRRr4KSBe3pdO+mhYZjr4RKlYyxoWdVhYjEUiu2RXrboeDSe5WfY5abXc97WZnLvKMn+U
Uxhvw3okoE92Dr5q6t3xol3cLeM8uqdScShUBCkR1RaWTI7a8Br2ZrDp1YSNOPJmtsXIrDeRqv07
6ic3u66LBUYOo0dIFKzAQfgL/bmiXzEO1o1TWQBTe49DRFJkOIHQmlRuN+9yT3DKdInruPjsBI+W
2fDs1YWYlzLJPuPOMR792aGxg8XwZhAxSCCMZNdxZpb7xDCmpzTB+NP4EW7UdAQbSkLZ3p5M9xRm
OtwvieJHljpHrEdlkPW29DKyg+M39tnnONiS6ZD0A8uCW+EYRCFK7jFMnD0gWqonI/IyKs4p+IYZ
NBXrzK7texwAMUFVxPfIVWdw1Vq0ZJNO2zMhXcZhyFB+3BUi1j+LaDLfSqdtU3QYRjmtyQnlpSiR
h9dl881WBjXRQynal74x3K3m9LQK7e4UlM4pZE8/xKlqD5rlap82xjevN0OUsc4IJhFRNRtz22Ou
ylKyjmmRjB1enHG89HUz82Nl2UnT0NvndPH2Nvrrfp02QXUuIcEdZT4WB6Hl8BiLKqWtMmBUUf28
a9vA2M49P3drZeZ7jghp65Wkba1Dvxj3mRHeFKjUzmGWxLsMIR2oqQxZmI9yC4fPtPKNNiAug3bA
oqZ0oZH21nkiY6peF24BuzMdonoHkYqfXxXzDiETKH0aX5RWdrjTDqgwr+vbFy+2gpfFB3ddpzX3
dOyeAgsTe7vc5yRNkvVohs61mPDdag9ggiz6bsN8rN0KEy4CSh+m5DDJED2gFHj0bRjCwC1V9hDE
LXEeemF+VXSsjFZusqqhlEUnMnxLg15YuxpzNl7i3iybTdaSRb+V1uBCVJhnnMJisFGuo4Gh6i59
8b2EjHmPUDshDyXt8j0xtojyReT/nCFhPrCnhE9d19qMIRfPT7q4f5K+cB5FBoCIM/jY+BdHZmGx
LUcNgyXSbjQsjmqQoKELIWEwE3iXY9bEdGBIzv1eT2NCPZfaiOuUpaxvQdDCO4ajTAfEAjEfzl76
vR1VfgsPNKMH1+ePbWK7h7Jqji1xVweCWn7NnVGvCM5CV14K8SuuFq/VSA00xW5y3WS9PM6KSbEV
1RTgcSP0Bao9ynA3qXmoR6t78gY7/JFGIjoalTdvDJeQrJLTolzHLZVEZjZps0nofFzPlpJbuqvq
BdAJbsJ+sC5mNbvvEaF0OyhSyS+86jCgELPel4YOHqohtN6LePY4T85QAyXzp2kM2qcoJdQ21615
7mCjvcrUbZ6rVIgnKjTnKFvSFOt66qINOGv41vTfh31NS5zCpASTuobWZqkfeWKX8UkKBdW3IKHT
ebKrpILzyitf1Rzto3SSv6IIv/7BwQ86by1kkPPBHoyZ02WSQqLy0HhPEnxM6M5FsEl7HBHr2ET7
D0h58latZWCsG4kQfOdOGyfSpuTEguSHibkxElbjCWApGJOsitKdD6Go3OCywNngN3545hxWXM0U
xu2u4fAck9lrB8eoCaxvruGGtz0s/WNDO+6FU7UCrEO0pLGBUZEY2yjSPDY6MaJ36RE0v4q6cDjR
Hhue+7Ts/GNkK2gzDceVO6tJc7I7BcKlKE7G9zId60unZGtfySIIt9qY3qbBKJG5xVyYUufGQ4mO
6ydoYeIDmA5uB9/W/dbse8Y1MDq6ZuMxbnzl5p/jbTFjYaDHkoWwAKKORmPv0t1dcdz1BjoQHC3W
PU5LmFdDbb2NtRYbjWnOAmDNyWTlcfh4I6yrdbbECjkvuC/M1yaJ6egSV/Qj6Tt7LZwZmkw3qx2j
jfZmGL3wo8XMdKEiD9O9wDECxM+bKczzOar2Uww3mt4f+axN13Cw4mAnHiMMBBgsHB76VeV0zQG1
Kh+gyOYsXhVyHqIVyYPUinGWMjDN2qyuWTMd1gsoVEm+r6hMO8JI3J4OLWaqkZQSFJj7wqtwBdjL
voMZt3pm64mIjYN0TLdl1PVTlnQzp6A03PGTleshDbqdg/b33NQRG14cItg2G7+7IjKOyVEuhcFQ
oyrK24bQCEIOeRxq7FDQlSf3lhxVgNdh4YsbwuK8i+UgysCpSnTzpAZW01meChR8e5kxsAIr76Vw
nDG8wQSmQX1vWGSebzBoYpVy9GAuD7pBkdApexubYfCRMjaAkz4l4QhGPmx/qckMbmbGONWaDGNj
h0KRSiisOoYsjnY2dBO7OyOjd995460crPCedMH42epcQPSLTweyPwV+LVEeknPqriVusXMrY3nT
+sSdcjkN5ymvGv1DQ0XmmUkUAU5mPJEdJb0lW8QU5Og5rrpmngdLstzmSrMh9027d8yqpoKw5aMe
0+Gi55oXS6fJLjbo8ds8ycXFGS2CVwbfSO6JUjZJdeyIX4wmeOjAwnWV3/cG5xrMVGRGwRxKzLjc
UMD+oHdBdJWnbrIpNlfFRNvWSWvejxd6Ox0V/lVXDRVNCI/wOGIad04tBugFaRncDhJL7sqjJVVs
MjzvqD69ujpVWYBDK3SGhWuQTdRBFEK/OCDOF3zZgKqDhA6CZ6eeWPUiYUQwkPsd4wwucCLb6DRR
pPTqJ5LJoNs7QdL9oB+uYMJ3y0FZq7o++No2gdyU2l6BQE/QFxeMsVha3bJdhVYRDccy8QgiGmKk
hKvs05zlTM2pnbqZkLpP95b/6eSqF1MXrS/7ZWjMfAvUmO7TUqpA7vz0gplB4CRwPrCIzYtZzFHR
8GxxEiP4TCfZVRyIWqw7IMjozRe7WYNQmwnOpwutmMLwtiHD9kLfUh/UYldLF+MaSdop5hzMbOOn
r2389LjRpxzrYzQmTsaH9vgkejH0r+OQA+6qcTP1M/z0y9ESwTsnFhsduU+Lo64dOTmX9Krdg8nU
8twbRAyQM1lVZ7mY8rpPf1786dXjd2Egi98HDx9mURaxBBl7C5Jo8fmVn54/FRu0d/NCa47lsTFF
NzH+NWJ6Pv2C9ad3MP30EWYUxO6ODoj9oD+dhn3kx+Y21batr0KvIUzYWuyJQZWHV7320e/Lwhyp
gFGZ0RB1MOTRDWGWwqnosV6cj/7igeShTvWV5ShxKhaP5Pxpl9SLc3KqI12esExhqISs2iBeHTGp
boIkVJSsNc4l0oyNd3xMDCmIdYOFD29YZVuQ4xg3bU4Oetd9Gjr5TTB3SvyDL3mu02dATzrB5twx
23M7FCZ5pfqdVI3x07TSCE3vYhw12VWO0ziwFFeLs1QMi8k0Wfym/Nr1tWPNab6eFz+quzhToza3
TyAZmfq6UXcGAomF1f20s/LVt/T2w54unzNeakYZcuNLInWwErYTw4GwcR87bG31nyik/6g9+yJs
QhdBRqNpEdkA3i9YglM4rv0m+yOepOvzxOkI/TbzY9XF38ukfEBO/irC4sF2SzZWH5UtRea3NtXz
3d+fB/+qEfrj7SF5orpzLSQf5vLvf3v7LGrtIhuMbqsiVMDGXAPTgWr6D/LKzxPt7yfe5VuGBGEJ
y+R93PDLoXNqZ20Ps0OPM+44E+qepAyfdnVwcOQMCjfTNbIIOyzlR8n2ZG8QOuSkgjATebXGyT1O
Rtmfvbro7rPED6+XS0ZH17QvxlBPr7bNQYEeE4jjnn2xu0UPUEW7z0v1f/2Yf+jH+KFJx5xeyH/u
yOz79F29/0WS9F+v+tPkjqbI94CieOxqeLIs/r4/GjJe8C9EauyvUKs+TW3cgv+tKYLDSLvlsxvz
h9zoz4YMuCt8cwJ4EeiRT7z1/0ZT9PUpMHkHWrCICj5N8191xnCItNfmo7/tXDTTq3mephc0O+Pl
t4vy75ovX1ovVDdMGVCIQGK3+V5f5MwtNCQU2qW39YjC/KZNI9hReADQ1F2m9zFjvv3fv+EnXfD3
5255RxTFDk0fMxRW8EWcGRZzFvRZ5G19a4RDVRfAx9eUIgXptb4gX5vh4UOAnPHQRcF9P5ghghle
9a2chLU3UVJC/5eYlhptb+25T6/QOg3XHK3ms4VM8J8Ulstq9/Xz8pM7KElDhPT+l+WI6Ws2DWPp
k41dFR+DnrI16Tf8Z0YRyyElCigofA/JbFB9qMqcP/oxGJ4JcybCr6+cX6QuZ08l+UZX8ThXv/7+
ctr/8z6BzyBADAHaROkTcBP/vlr6YWPWKUacbQ8Q7DqZAfRB8arExm8HeZrSkfTQ0qIEyzsxbk3D
jA8dbS3oxH5wkKPjv9hTXNxMozxZVn3E3HU3xpbLmFhTYTGw19mbcLxgDyIFwTWiru+kV5H6PDX1
/d9/ly+ORt9Zbo2Avhf5hEBH+O+/fpcgmQez64WLAjSn5HVpow/jSCD1WANEGVSC9qwQpotFrB0+
iM2tsPUUJSnKZdG5Bw5Jxl0/jt2b52gyiy2yfgomZa+jldEPcq99ldib0k80AwIjvilFr48oBTDh
xOlb7Tbs1ZH7GrqduHRGv2ZwfhNMiT7Uk1ccM5Vz8ijgujtGhMAC5sti8iOBbicLnOkpKsNtPwUk
YuWDuFa1KT8CT9Hps3pRn1yvma+7lH7aSrIaIeAziWdNbSPsNtU8pq9/fy0/H9wvt61vCmw1EJEs
4X3VQNd+AZynnVxUQ6K4qcys3FXpYJ4DO9hjbfhlpHDBOfFwFCnGQBaHXtFE8ZpcfXdgvFw38aAR
LzVAmRkU5hvSYCney5LgJyMSNebOio4ewSqo8epi+ghpgTz0dVSdwnw0Xi2RxWc4ezHerDrh9EGh
eA6wuO263jP/4cax/s1DwJO5bAn01V0ehb/eOHVgIkdYHoI2a/QlLuye7EPbcI41y/otHl1sbJaF
Gc3K6ciirjqJGp0fXsegPlgzyb1u604/1RCbP/7+d1hWsy8/Q7Dc1wwQIHAHyxTh98czj6cC0fvg
bgfkPmuhql+Q+I8OtpyNP+qrv3+zf3MZqJqYCTAuYOr0taRBeeoNwdS5WwLc/VeTGO7lKf6nsIh/
syD+5V2+PKV5gG+zFYQkgbhLfpo4r86kfNN8czrQW3//jb6OJbhyy1QiXHbUAMTjl8vHLcnJ0yZt
uXSFfRJGMX9AGffO1P/mvT22LLslnbUK0aNZ3oZlpDZ//wH+zSWFZ0OC4OIkAKrzpUrEGu3WBJO6
BBb4jLQhOK5Gcsn+YRe2l7/m99uEOpvCwSXxBC2/CZP3r7eJzZIbTHnqQddS93Vrx+vCnPbgxDHg
PjJrv4GJtRbj8LHMYzFRGTezlTO3nCv6dGKYNmFPekUnnerOa+th7yPQpWl339o1Sde4S7d1EhMr
QhO0RnM8rUQ4K3Rgzc+UvtPfX7Kv9wcabZQZ7JVIq5e66ot9Z0b92vSe8recGKo1aVnByoMhtpm9
yviHX+d/XDamXsvGZ3kUMJYbfLk95BzZkD4M5M+5F19FU2YcfHPWp1iV+U60UX/gUof/8KaUgl+/
IogC1hvKJVZWhnBff67B7lybaMQIpeCAfiyrtiIOFNOHcXgltpW+Ov6he+yZRxUPb35Y0g4dJvsd
MTF0YVOeqH1Wk4/BGLbmbVvTgGZxa/aJqvf5Io9to+Qtstu3Slv7xESZCauMAU2BornJwcL4w3ik
H0yGg9+at4t0lUgDul3JJOPV0reGPDyZO4Vb/Jq8xBEfOQ0128h3QBSYzUT0v9AV3PUNAbwoP4h7
N+8R261Z9I+ZEzwsMeg3s/fu1PNHSePspkReuSldN35tK6O/MZrU3mF5jZekQWtVNEGxUq2f7vME
GBH/nKdv02wwEeiTEjn62OoPOw/V3pGc4FdFJ5y3MbFR4pjFY13rWxXsl/AFsqysH1Hiqq0bkd6W
GDFSBddNZkhJrtq5QDS3ZRLWhzF36UlOqrg4dH1vrdGLiJFNmw4GLEmalurtn63IAsz6PhZ5K4YG
AdGF8Y+lo+08eH6xidilvmUQkrYJEm7ifAhvyb0HrMbVpmtEEZP71juc2Bs5nRTwlrtIQoXGDAwa
2dyG6KUB581w6gTjxMdeZ7T0nU032UQ1DuKc4SdudP8zpbp8TrB97sRMdmYY6Bf0zVct1OsdLkd9
HdmN9dykqUCJpFx6znVV8HflME/DOVyForkrwvl5jPvgGlEAtrAaJIwkOTNfZQEyBsvo9I1i7Ikd
O3dvOx0UH5hq25teBcgwIxn/CnQX7ml4twcTbM9dmwfWa4mB+mVIxB5fctXtknQMbquqqGlt5j3x
zzHUgnVhN9OGc/70lMdzdyeiqX+qiZpfN+TsPRoyqvdYiLKLUTeolhlP3mcUWpc+bZDXM2veWKRt
8M5efYlmo99mwwjK1AmsdyOyFCDwyr3YCIQ3kl/vAJGpu8PN/V1pf/qeLt9wYOi4V5G+NWNnP1eP
uKCgnhbTDQ3768jw2z0iyeFIZGD1I4os+VhB/F018J0owAN0YE1mXRl+Pm862vJQMVAXVozh7vxm
kJdsyZ4268laV5MqfwVmO+4MgItX0DWKm9INfsrGfcPVHxFVbVVENyrywl/QmVUHJx5IXZvoM0sx
0rls5XwMsDOvehW/qLp9qcOhT1eda6nveWV1z3GQYRgNm2Ifiqna0gy315x86LIVyt0oUlQPaOTz
nTKCeOsyK1nDaymhIZbGdcKn2tRWxB/OyntWWMIAimY4WmhqtvypeG/7wzlq9U/hxie0qUxs0tAr
CdEQI5o/yR/A+f6gxzDYaugOuwzQ203U1tnWqozgQfTT9zZwq/tcDdgbyVBBal9iUhGJPuaFezvX
prjrZcFvYveYOxhO9VeORQB1aHVyJ8OB+VTIRMiu6rOfLvIfsTjgJkl0TjTLpw6lEP9fPZ9Ms+EL
Vk27nlxWRxr+ExtEQ0aAJdP3tqe1wsRnuCRzlN+5UzVcY7sk3LaGbCxz1E1O8sZ8ut3F9Po36Dob
1lUM/Zrs2dEo0kvFFBC3yWj/oCHar4agSTdNKM1NksXNrW0UYbyKONqRCVo4zyJqXNZAxtRbKcsN
2NIbJI/9PVadk1VoIlTbIw6UxwiNI9+4zu4YzRKBOiX2hzmP+cJDodIPaCjtU4JMAvw0JWgI5d0o
4GibspbzoRnFgxURcFs6NmJ0VEa+T6zHXPfbUNnfS92cpEU+o5PRcHMIty61sx9q4mGVYT5UOOCY
uunr0tXReeihgaxcwg1fybuxNqR+l2RsczzTK0mLfjelU8fpelanzgKQQGcYCEQWX/oZRllnD9Za
DmK2135FnKrRqH7dJ2FprABewvEPnWRNCNoVZQesFIh0p0oY+tawkoZBQQlatKrqK9drq3vHa+4Y
bk0rOrnGe+Ko6n1WZra3Ij95jkqoJN3oJGfiVsUrn7ratn3mIglkvISxA1qBV8v30DLSqyYw+5Xv
sXMqG4WtLOrwoJHCr2v8G+cpB33axlVxrIVLt3ZymWcrpur5UPe7rmHxThN1p6xfmaSPsPKMqX0E
wl+uW0vWt/aQT/denAXEh+TTyZ/99GQ62DGcvIteyjmcXok5XkQNuXU/LirY0nXYC6Wd7h3VJd8C
WBoIQ9tmp5vAf63JsTgmMqyuUkARZGVOpKVlcjNmIr6lswO5hm97HphRnjrduudI9O5WRtp8tE2Z
3OVJJ46qHYKzE8bMGsM0vtZFwP9qQ31p/PSjLpr0Ea06AD1YaAdu0S1xKN+DwpW7MqdeBNezrC6h
lNiicvrt29n3pmPriC04h6u6v3HNBEmzV94MeYJXpR6Dbm3VHoTrPvCvBQL1e7Ae7oebNMWrb5fu
2jCc5ylyiLCV2FHKptN7d9AqXHVzl+5NByGN4ZBt12WNxxrmqJ1D03STmHgUfEM1D4arGdaMSBQ0
I2BXHkGs1DtzckhrsRqYRE7BjR91KJ4hp3jOMY31fCwD8yVwOv824PWrfjSMuzJM8+s5aT681ra2
JpJKKuBc4TRQ/cVoxcFvnV9loK7ibI5vXdwmm3EizC0eiAbVguuMz8VdN2IaVrSjyIipafVGawq1
aKeiYqhpEEywa5kO3jDA62/QNcRPHDHJYijzxNqFTsn4FN+BupCEEz37yrfui6Izr+1uqK9EHI/X
IyiJj9ZNTKYyjZSPQ8mHMUzH/SlGM/wRJOQ+ZyBft7bkdRa+kI3ySoB3CUXfDlWv0CvWhendDlv/
XOh2grYmqnKrQr+8r8nrPcom1T9zZrv9KhVGjUgy0Pu2qgWZm1ZiPRlLUkWK5CLYVC77tab9UwH4
i4DbDbXDVtk30aNTY7xaE/hLGTkU8X5qhAvEMSL6biELzszX7Py5csPxVflzDjkFTTFMJykjbLa9
kADtqjS8ZCSY7OzMGDaCwxCSlMhw31BT0M+ro/yNCGmfdC8UTYCBCTsdhiK8DvOm5sMTHlVQz6RQ
gmqjIU+pMeabkfEWJZNqa1Apsr1OdXrPkOu746cv6EoYssjJvlJxFB8IAHrtZ5sHei6a9SQzoOqM
UbbI+0umj2w3cHt9qls1A7uu2nFTwqDZgKXqzxiHrJ2MernzBfOawvBRNagiGo9oh3ZRIZYcn3DH
7or3RTCJXpE8kp6MMamfy3E+9dHH7Pj3wWA/qkC/WwD3MDV+c7P2VdoOnvbYKO4aDUmkNcl1dMyC
HFgdZN0mBxKxqUwLvXE1gyYkAlht8CPNhyI3eotWFAkwKULd69BV3YPRZmhUqkC0K+LD+0tWJrGz
aj3XfR+HEnUaH6FnSu7Gd3k4PkRjIQ6uNVUbBhEpjCKy3oUTXcbZnKuVGkxxoNE0/NRp1D3MiBP2
01hhvKhrH+/EFAMSYhP8gM6racVa0Sp2vGgVlaLe81wHGABUdRfE6XDQphW/lVUHqMaCne1VMa7H
OLwSxCffeRntlxVJ8ERdA5w6oqIank2VsAUFgcYnl8RuvSaRihMsJNIJd6uX/OI1y1QbnxbcUcNj
m/WUdNYzc/qrDHTNltNAe+PnYSKx1U3ZVtlhcdaONNxV4lX+Lk+lv8d/07EAO5VYY1snjrcNgwdj
xOiw8mkhPiFlqN44vpsnGhbVXiHQ5FHvQ/A5RrxyIhQj6bAmIrf86GhB7kaxBDEnpo3AB/9F1gfz
LZns/RahC9FtIwLxoygD49qUWEZW5qiy61yC+lGUIiBSMwipVl4RExAkm4Rgq1MRB0+5Nq/soq2+
k3cPrUo28oFBe/UwQ7Va93U3ITpncUWO590xtzK/STcP7/vMtq9t34xW/JXxj2Vh/FbElXzoh6KB
3Eb49EmlONTq1Aif/LnrHknfzsJN3yU/WGbyi8Sm9zSYU5JuyAqvdlbTlt9Q5jR8B5kdJKPtc45e
+2LNcXMHIq66qtJaHDHod5fEKhjgG3b8ktQ9LCMbiQC+Ifs0eEFyKijfXoowEfNK4UbbUwGhH2m0
YxAVAYS00b4Gv4lZ54Y+oX7G5zd9wKIsriowmuHKq4b2zmylT3NlVtOhpHo7eXnn/RysBoXZnJbJ
neBWvWuCdCqJAx5s++j6nJZlztnyAI0Ob1OZDPmuSYPyIEEJvbRtod6aFA4B8jnGCKuqmUGAUaqn
T71FSJMNrm/rFIZqYSAUHHOCuDDxCGt5MTyzRIBf1QcdKbQRwqo5FEp1y6aZ7pSYc8FT0iBxmoLp
2YAv9IQ5DK5wTuh7U88RR8Wyu2T+eOdHAWGegc76Q81XAEcV1OUv/tHx1oNDOsg2m5Chr0KjYfIx
xoF7b8g42fgKKRa4w8whrzpun6zOon1qmlR7/Ovm/1N3HjuSI+mWfqFhgcoogFk5XYtQniE3RERG
hlELozCST38/r56L7p7BLC4ws7ibArpRWRnhTmH/+c/5zu+iiafNyO7y3hoxrVCRrJmrlDF+iiTO
3iv8mYrFraCVra5cnT45SQJRpwWsSIhrHtpTTU5wpeT8xC+KoN6oyWDEKh2alft5NxHe2ueOYTov
ZRx3PyNgdQZtdMTqaLul5wJnwnZ1CufUIxgZW/68LuZc6TXnasO4N4XXBydr9gq9mYR4G0oMms0S
OE/F4oT71EjbeVWONRkIzvsZkelF0D3J1Knv+1aDM22XZZhAAKdhsi2rqQGFBsQBjlPQbOZOzfYZ
sQ8UjZcK1lZBDX5H6NY4UG1UX3In7J7TkbSMNkxwsa3P1GYE08/ShDgnmMT1cTHq8ktYzbjtmoIX
5sz7VrK8H50zmc3l1cbq+pOEwruYizC++dXb9yHWHSHduOmPvBh5DPDdYMmZhzJQdyKQ811Xe0FD
oncptqMYzTPamOTpPpK7XY9Oka7buG7uU3zGd7Upsg8GTYZHnwTcV5apHK29dqtXWhFCmlYcfcr6
JKgjjaUAB6T2mveupcWsaNz4jQUT99VYpIx9aX2txjg4x0pI9AVz/qps5CgNos3tXVYpqJs7lvTH
HBovHzaC2KpaDPmUzn7xayIqwB+iK6RJAus+FzndJ5kasBMNY9Vt52rpIW209gZ0huo3pV1jecy8
cZ/xMnuRuYx7nvCJB9BAW92RvtP8s+bwtNG67qFqmfIEzMx6oFzGIN6Z9zdmkQ07L+qnHmfYNM0x
Flc/4Z05jQDaLIsxgdn4yxZtcEBrlSd7nP501vhHdcazyUCwKrLUOjiWP60DQllbV/MIpY5reFGN
lMcgbAiRuzL9M/olUdalTuc7dC7eDCXH7Jvt0B9WrWshiqqUUsqpMf50IW7eFZu2n84Wuvt9+ysq
alJ1TwolcROx8eyRd+syAlZZeSw3ZwABlDs31khjT8wvRx6TgXx5EUqNt54a/ZUaTZVHmJf7+yn2
H8akF5f+Vg3Ar0Uvag/ZYBXmznAa8ewdlHYhVLfzO/SSxYP4KNw1Y0q+8/oZ4huPiGmt5uUjGFDl
5C4sXUqMAn2Pj8556/jVjwGv4RVqY39g41Vv0JqcF95OkWtATV1l8SzuDGvSEScbXFB0Wq9ba7kk
VQlEzVMjaKO2+Z6LCfGtHAwaHZl8jQnTstPqHvJRha+tDgbuA8MSh44DriThiw18hUeOmozcnnbk
94xdbXbFuoQfQ4J9sJu7zjYq6uiVf6h9G1MZTzrr2gTK+42wcaN7k6E0IyPD4251T2WskgfLRiXE
0VwwEQ7OJY4HaIhch3RIUNscBPW85xuH4Ug4iBVsABp2SKAajOGbNhz/JVk875jPqonohbUQamkv
E7x7jwMes0swDt464LjyNlpedsLQXUYcDhqIh6PG+NTWFEOE+kJXBiSI3jRmmBAJuzvoo8mjPzMj
YyQcTwrv62+pIHw0RawiR7BUw1BePZfgDX7RsbI8GYS7X9je1wxIMNKwAw6tswkktIjCywhvu1Uf
vARGWqDIFvaVfmoibnMaRwxEzcFaKJRoHCcg3qgykmz5WEVw3AGculOZ7jQnyx2v6QyHnG/qyMgF
3EAInJLj1jx+8BgFP+4ZAi9mWGsO+vGS9gd20sESzR1dTvTM+cNTb8F/Kjjs1zxNA8xTw2STzQqF
Nh7TYs7uWgqJjkFb9rukVsVaE50+k1VtCQpY1TZoaToWY8dE1BXemoRfQ5SVVFqJk5lU4apS9kda
e58hNR7UAnpTuuLE1268hN4NYvd0nc+kZgG+7UkUmE9NDfmtrZzgWM66uKRd/qtKQntlgT7/aS3b
uvrKdX8RpY2BHTnLhkTUNaZ2lYe0p590qYEIFSK/m3iTUktVbTqZDU/YvuQVDx3YlF55W2pQ6hXy
rnPRlTvshNf026GrqxWrkfchUCAGZWHsprg8jIXyd4PLZZQl/Q/E2+Wb0G/kNMYUDTMlAJNYfPAS
DTiCpjxAaQOyoKp85ycdSlHs9zVXuCM3i7Mkv/ph2C5sZ5224jtm87Ux5+63CxX8JLUm2Tj0ShAw
c0EIGzxJK9SonUupwbbOTYOajd4ONkB9W8IfK7zGDfFXQaY1m33Ihz2L5ob0XnEKFN6RxtiEwBux
T8NNCMX3EBhyNxiTdcDey78dFB51UiqqO+9sL/3eaJj28H25J9Um9yjBNZuEclcn2WNtCPMrwY/H
o4nh2Nbw48nezifksOc8dBEZTDor5ySy0xTpD1sVqbT0JG9Myl5NxbfTx2mUO+pjWeTZspgqVjKt
KfSzbFnSa0uoT/iG2DaCgWgR6cG3Z1pdIXSWDWXh7LU4evgnYUwgWRfGZQ+kO2xRUW0Ci5QnfClQ
UVY4fVTw2k7lmLtrp/YY4W81Rzxz16Yv83FdpOILw7F79VpJOapMbHgSRBu9rTtnPZz4uXFRXurk
KAx8XDuntMS7GumK+4TgnnN7qsZjCg6tX47rE7LReJlX+Txucu7bJmKy3ixBMGOBDhuEDZXOj7Hh
xte2gb+fDmENaCWwDzeLogxa+9gKO2WdOWo97wkdkaD3Y96KfsYlpVKrzn4Z6ZKxgMTaHn7KlI7q
lSUA2JptYsQnL2U+iWTuWfqd1un8MZTExggNwVeI5oFtCeva7FyIcYmWfJoiDU1jNYOvpi2b9yF9
x8nteYo5E8xz+pTpMb8O5M5vvmcC/A7k42Wl4wpjqZd6/ntTFcPnXNviOyfdslJuOFCMANdh1THX
RdBkiu2yYGYP2tnq9wQ6sY6afNUMgyPTYtzgNQkM9YZsrDY0JisWmr1/JCqGom/4K9ftBU+r4s4z
a9LiTXvvZPahK5vPBCQ+P6i+F7zfZV3dOzT4dVlvXF1LY8V3ZSUfBQcS+pqL5D0mt/E+LS3QOWmS
Tre+lZiGtZztZl+MIKFFPNNBmoU7MBAfoxyfRDu90eYx9StuXO74xWkPE4kvGUjsx5Wq7+juCiNP
caGXhCciKeyb5cYannh3w9QOcjSzrGjKDWMAk2pvuPQeFMtY/lnwckbKdbqIY8+hwly46v2Ymckd
KTvA1RJH1IPra1hX/bMcMF5PqYNkXYj2LsPOABLhAuUy3liTb62tIEGy6Oo4fmNeoKUUj1q79nNn
gWPg9B+plRGAVt48nZYeGzsJ2Tzj4JuyJG57XroljawsLqIAvWDOZLifTWtYm4w6QKHykshBUYlr
S3yFgxZqamoarEpE9t5Jw9rNI09clNbpktZCkUSelrfZZ2orIxZb6BweF8u9p8o3rS3nUS5WLLdd
78wf5Pjy/cDp+OKGvfc2twvR35YlH0cimq7qbA7Ny1QYZrvyfT4G3GFGtis7Gd87CEW/mU2ZQpYs
vktHSUVSz+fHJ2kkvrWJhVU8M8Kl646y+Xy2I11a5skNqW1PujF/LglDqKHRW1Hql76jErir5TPr
5F0DGH9fsFnaDIvqInOeVbIWSqB4ZwbmbBaMPFfS574GKkepOZPJyIW2KjxT/VRLete0FCq46bwb
6lGwYTv2SbNJbGdcd/hshpVrN3IbziXBgBovjLd2RfplD7ZosDQ2eg8LWr2ZVYiy6rntjYnVflc5
aux6srkgdKpieiCAKVwLiLpT1Fp9vs/j/JaTWvyznwTlsz15HVgepLoQoK5c1pW+YUIqTz4mhAR6
f+AkMTbpkb0JCwe7LPaTCikjVOYAUcot9fK0TCmkYN/S3domxL4P6G0iew4rhNNJlr1lPAV/k4Oy
ogprzdXDfY1KPDUQqBeXR5bwx4eevqzVaMcMbrVtnAgpNYxIbe0elE0ZTeQJnd9pzi3HcY4hXg1d
Q1g+IVvUEfmsublxOLtr3fMRR4Y9vOTdQg92sASb1BvVTgdWxjHOPng+OQSqRMROdJyYVgyh9oWJ
rV4lip3iuAbD81g1312WGn/qHOS28gfjnN9OuFTOpE+49eo7h2A/7TYE0zPwkXtuHYeetWB5cRPb
3wQhuYhgXCgkFuBV7KWzI5HXU0S4nedUZednXE43mNjIWTlu9Ykn7BRBRA+2A0/lnefkbP1rdduL
tbH1WiAvHGN2QOsGVMKaNknvaVgA4udWLX4DYfHjFSrerdMnA3o4uIBHE1jMN9q1XqMZOWszIezX
YDB/UxBorxbX42PSWFxK0iGo7y71k8CotarZQmEyd7p1xkMVQWp0gSSaOepJPqfrIBflNaWwZTd0
Xv/axjzbatNhna8rfG2r2cz4jUtjSMaoqG4dB9Lvu41fJ79dXLTvYgzS+9nu2jXLRINSs8BekWET
UeCHY0SqxeOTKuooq5z5lBgBrxjJ3YE8XLfBp6GNd2KGf+ToOxfy0Q9cUGj1qEcRtJHsITGsclgP
GXGiNf0v5XQXLiyud7fUybADcMnTK1HduOeybjkuOgimugySA22w8tlvzW6+vXhGc12HBdkTg08W
w8ASnqvRivfCL9VvW0KUR3GPfae/b41yPlTmRNtObowq6jUlqaukB48tEYeuXF3pa1411pu26eDx
/E5upCGAmAPxvwd1TqTTH5gnCZSxdC4s8w3PZf+cLzZCVFC2iOGLFRwSBWEF05j8E8olWDexmW9C
b5mvbdg25wqawJa3Q7HxfNUdq8kE8beApWH5Yv09FRMOcKr2ZGRMW7YsiqOAI34w+rAnAp2yL1mK
W420Oy53CCv9YaH66jOHrPFi5qXa8zoI71OB74SvYm313qawp+HbCCEJpBqoBAkj7RUR/J9zvOjp
gWux4PDsqvfaG7PfTligoSdyufrk5TQJowH5ZmZtjHNhjT5Majrjnzl6yK8Z9AGdOX4VTJE59t3V
msruziWuKu5MgFhHiubImglDDxvBVLVvU5hy/ZKbD7NDTRLTQknLhpUUm8br8aZYDfod9Y6/4tGx
75KGbjrb8pFnwLpxJ3PTNbJjeRksxXOiSqwjBtappasvRm08+5UBjEQVv8rGaJ/qwY0hmRCx4fxa
Q3xL0xfTUOP9PEj/lzPl45NBZnydZY8aUXVru9nwltde9yAsZ3oz4qTfQHAZTk6dBtHgx8MbD5Q3
Ly+cy2zcTgK6zO+ACtqnqujMXSGT8kH25L5iMebf4xiTidS2GalyTBlKTJ4LGKv2TIHUwreN3ScR
tg9xKPyOb0sFy3spWwXXaSYxWDoGJ6+ugRhUcCI+ZamQ68r1UGCJnlF+4C/kAQcqtGEk7piaAx5K
soHo7qHweP1OOf5wbKBfRYlnWW8iLGqesvxUJcCb0npEVk1P49I7W9TZjP+qP23rxswPJHGdh8Zv
u01J99satF5wGohB0Sz+o1FmvIm3RREP044Dc6gAk7jtisCrGcVdVu1bD33YC+R7kCTfuJP+BOiq
kWR7ncbWliIBsvidl+2atv6TeznNbB5YnVQVq3LObyAkaB3leKbW4qz9+mWiFjiYFuhdBQshgLAm
++Jkw80aDZa7HlPfOhRjc52hd+MUoghhTIhEVkUkNAlJwTaoX+mJBVYwIOyUnUkhlbFfzPZYOO5+
yOaz26Jzz2RnnhC13H0XTNnW7SU+5GZJGRthznz41A5uDUBUlwDo4dVm7/VLVMyG9ZIiepe1tfsf
S21yQmRlTwS0l59GkrgXhl1zuwQy35FG6p7/NuX9v06K/DfqN3cwuv6LMfH/YMuycv9U/0bj+PsP
/C8YR/AXuGkhMPGZNqBaF9/nP7IfgfOXg5sev67tCEeQ8Phn9sP/S9imj9MQ0OvNcYgt8D+zH+5f
N4dvECI9M3LBnP2vZD8C7+aR/Fc/qE2AkF5ii9QBTkrzhv34V9twO8JYq0I0+YbqtF+ZdAEhzKyS
J9/v1mM2DbuxLd8T+rVQU4MA2l5ZnnGZDdhg+Ie7q0i8XpLazV+zJEmxWyzexQorP6ZEo8fz19mK
s2iqPA+qmF5y2i0K7xznnHJXOaTQQ46deic57ryGjlf/LLXfvyYL7REr17H7e6oSpgcz4LUYdqYR
uS3mNm0G9nFSo/00dLo9UaVTH0l7+5DxkCTlODNJWbbhvBoeot2pga1wygpQXEQn3OpXnsaLechT
16DXgb+IFHCG1pV4oxdhg4ifJywvu5Ks+MkL6/GjpdjmVoQR5Dwm/BmzCZC/51jMOtwOWHlOmVOj
KjpFho1OFov9HcqYI6xHLREi/kQf7Ojld4udKXdF20B6NsvMdyNVsyNnZitD/m5HPdJJlIe0/zG/
hyRTt9RUVBd8LfkIDogzNqRc5NJ72c/Dj1WkxlPsFDGVi2msPxuSFNaK8RxrYGfM7V0y5WJetWZQ
NtvYdw0vksmYP3YIhAdPi3o7zA7shYpqFhboubNtBr8+O9jTD0jjnOSp4nG2pZ+Fe3sgu7ianJ+k
Lzjde4mAMV4VrtpnBg5cFBPK56KpN/l2kyG0OTwEJYk9YIEH4sT+Zu7NZkuWxb+K2vS3HFTV99wX
yDYZ1lkEosz53eTICVY/ekejyeRJULz16AWz/ayZgi/sCzKizbPpG1vRmJmxmVgbUDflsriN/MwT
xwGK7L4giXmvkLo2xFUrGYnapWBprPyzW2X6KPrefGQN5J8cij03FhHbjzIZeTnDMbxSu53oPYVN
5mOKf5ABAoiNvcrEFN7R7ZfcNx6GmpWfB/2FfS+V7C1gENMysDkjZw6HoVtseMCajxTJOS/3cAyy
x1QO2lnlNM6c2e1cS3OJP0L0uqORuzdlvfROvjGD7bSVzcdUW+GdGvigGGwqYCnNyLoJOkTAMSSH
7o4oUnf+goOAjO8q6Bbn0LH1xGmNf2WTzqN6ukEltjRG4QxKjTW+8o+mKeN17NXluu1H46V1qbKg
GvloToOx5QRZr8Xs3vdI0BOOge3fqJZYua8xPczlYHfbuvaVtwKZenbNQH8XZfvbwoVzV3rq2qrm
J4TjH8VOvinCoV81DR7xxdX3rDAZzdG3aJccVw6aV516Q3kfo4Ojavj+5G3ZtebwZGHOsVsH9tDX
HYxHE+wmcfBBHOH7wfJwNA+EEthmuPQllb+ut+E2HJ/hUVUXAxAibgEsZIWL4PnYe3GM2oeLh+Wf
aSQafusUfAwQsCpUyB5I19TL5Hde8Uxc8zQhp0Sgqg+PwTIlyc4Z+HBY6hfGtK0CHDFb/pAwEf8k
kMLJ0Yx0WoB6iHTg59+pU1FqaGXGFiCA4LLosceWwt2ZWJTIL7fWwcLrAoTOhKolXVh8+GPjZ5+P
9qZeEOxqAKUEMixxFiaatDU0hnaDWXbAX5eR58EmcA0yxVLGaomu26kaT6VtYxDw4/whtoN4a2bA
QJBbWJShzcOzXXpz3oKPmDapY+hpBTiXG94ZIYO6hblvc4DP4O3ylPpS7HZDnUtWIZ1vXxRpPXqv
OByHrYR7bCMRx2pWrBa13JZN3W+ogR6vJhS3N6MY8qNftnO7tpnhdh3YCe4H2T1kmTmMCNfu8CUn
kPqOHe4X8BpWns/n3syLN2XL7oS9aT9AGiTVM+YHwv3505y28t7rzOXeNvJyF8BYfmirc8NCgUw4
Drg+TekbcsZnQh239SpVfhERtBbzZGPcmdTtNCeHq+le48I7ZwlP+CgfQuvo6uI9pqPynbhd/tKm
Q33hY84fYVW4H72oPLgvypywuRcjqfNkmM8EaeAE2HJhqB16h4RNH0YdULhLAsmW3iuiBxtEyVMx
Ly5I1hGgLfTxE7tyWirDgq9u0XmxLZZyucYIlZQGlzJ/DcLJgWTC0g6go3P0i9s2DrY5rCQvy77b
nFYbaxz4kkpDpNfClVxlt7/bZw/x0FepvZVlPu9tTAO/LVBCOy+WPPqC0p4jpyoqFpjWdONfOpVx
Zna8KS6y2I2a132j2q2VQZSb4Uk8JWEnJJqWBG1NAuBA0Yvcxe4tWRzHxSsB5AUgd2CfF6bwfIXy
Zx9ZELdk1xLHOkjT+e5mijpNOj2+RIIRerPg7niGssfodgtxVOuwVf4Z2T27QKmi4azj2SqS8tOB
rMNlnGd3mavkvdN0rL/YW8LqLXWYf2iep1mEMOUYEAWq+pHIp9UfdJsuvyBw2/ZqqsvhaHbKe7lt
rZ6nDN0VA+iyg7nH5lsWzr0fdvKPP/Ryi9Wuh09us12dO0BXwFPCaeOhQlJE4etfPo+azxjcIQ9d
e8x8FNYbTMXPRPPsz1nxhw7AHJ9uzeIxSanaLXvrPQEq5O1V1jp4C5qbISHcTtIINpg5s+PSiPEt
jOUXu/w9t1bAqjqEAWsD+hsNua9a62oufM9zVuvj3MZ3gmaiFVaMDE+dxrWYNbN9zRU3yZ4iQ3Ga
qsy7jhV0WQOi1S6rwv4ACIBDh1jy7qvJyrt6dviiZlsd7MagpS7jZbpqlUGfe5oVJCxs/ShjrukB
+BceWCfc4vnWz4S5iq21qBp6tEUQ03en57xZjBtnW1CrWNFu0RUgZWph/ArIDU/uzFKCipRHdLDy
jmwb5z0nzV6tebYPoyqHjRqRxCqV5TtNCmIjOW7tJ78K3zwHd/0NafA9dva01d1CA5n2vPmq3LRl
EmIUbOwO/7uZIIwO85aesPYjJHJwmqza+/Gx50RNLLAMsfwpDV73FRmHL2p+x1vII6Bsbho7JwGv
Y6SnoqTTi5NkPoEooikXqgNWmKk0vLuZxfS2A7X5VY7gWjRUrpOMjX7Hhi99AMvTbC2kha3fE/Jc
Mr+5DHF4mxJRoK0YF3XbTd8YCruHtGnvhsDp9xau6fVsQVELGMFX/uzl57aHujsP+syhk6qwsHLv
i9Eu9nHDYx0Wr8sONt+Zfnqe++QrdOfvBtuoL2W3LWtwKNzBqf9UNw3Yj7Yx8Rq2BrunsSSUgkvt
V4nYRupgniowP3pgWyvCdjn5Xq+3ztwbT4E5O+a7xinjH5EDpp3vsVrfMjW4PxyyapaTbKBeeEm1
u0n31h9faNkecUJy9lNBHn6PZB2s7QIC8gPJh/1BIfy1S9/vxewMNMVMPHGYnI9ZmCXEfbr83Kk0
5DQ3ZBiVyiydo1pa0DC1Es4vuMtyX3YoSVURxkiw2ckRjXfHE6HfCHAmZ0/ao1qV0knfGv7E2S7Z
A+Cfhuqh+uA2oONMeC84WV+RH9WZ+1UMnL36eavaeXwEMMi+a/a94AKmGUJN41GVsYk54a5JiFPP
N1lVcV0sz243DW2v78jg5dnpctauVmmLOweT/5rOU1uuOKxCa0ikVz/kpLO8qCs7+KhQj9OFukFi
uBu5wNde5aydXs08wTfX4CtfJaZrHKXPEcMdukOdF+XdiIepWLMVuNij5+N+xCfOAcxJfZAyVflN
Jtj6QlAJLl6Y++8DGuyBGKMxrDyPLFhUQsRLcEuge0RuETjhuhqmam3UjdVuENLob2ep0LNdUQSJ
CESv2A0HW7cVO6x76Il1o3LElNCK5ixWO55an2N6W3ySulgngZvsiqApb72Xu8SWD+Qj2YiPch9X
NTaoLO6ivDQOZpPs2S3cgfRGhAdUsS4y2V9NrfB/4s3cxaKAIH6rIyVysDNuI4bvl3s+iCXS9bZC
5Fvxkxw9Uf2YGLrWqTT2IAjoacw5cDMi08eF6X8d1slrqHQR6UT+6vFbsqWXzwbHjhXjoN6qrL9n
nMcXqYOLc5OJaXCgWgvEKsPIF3nicy4yBHARROjfvBtM+QFknp4PRjPRKeow6e5eLxrvWF4n/cHP
ge2Xmo0RJa4LyS4MvE419lHuDvycWJciDxx7pAu1LQt7bRbTZzkiTw/Jvg/bZI3X6n4Z/PxBY/bF
hGAuF+49F005RqJl2YVzeVZEekCIHOknlE9xE+Rs4BsBeQo4WAsd7Lbn8dQKl4+zxcWQcyhFJtxN
logfZ3ZQ7IgL2hMQnAcwdj5+6rM3DxlyVMHnG6jC37GK8FeL445716A/YbDs4Q1prMmozikYWDIq
pE4TaHO6TexxfCzMrETSkk34UuBF+OwdGZ86D0L1XiE4c6ARb1I3g9z0MNWyyFoYcI6mY6VPHn3J
5cZznOWGG56ooAzppai64tqbsrn1D7gUtZL86o6+7/ecQQOWSKY/Nq9sYq/OzKVo9sGvvs/FiQcM
NexpExDEaz+XJnXYIGtv008Ze4Yu3DSWOf6x5yGxOZ2awZ0cnGDPjIXGm5hN8T4HQOAnch4YNMl2
fXBnpYALGnIKZZlAGJu83TTzqhYpI5ydhLSKLva07wNUglUAo36Tkho7WZJnPk8hU79IdgzvpFDS
XYpCXG1KMlrPgJg6VF245XgKMyc//H/R1S7pb0UQ+qf/nzfF7neNBJjKpP+7c+if/+u/kfqGLwOR
LEQc+78jWKBN1Orz34rI//nH/qHDhfBtiTwTfGavc+Pe/kOEC+2/mBKsgOJBOppMpOp/inBQW5yb
v46Muyks/1ZW958inPUXMBdAsohnWGZ8mAf/hVIn8b8RggLXE95NziOWIDi6wsX9dxHOCaVRW3U8
Ar1tk4ttJWHU1J31VOQPiVR3C5zojfb8E/s2uVoUsd1YeeSeoBZZwio3eCEpz3D9K+fii+0QgcAZ
+DEuDNOcto2gJhFQDfQBl7gO8endC2+cSKXgF3lg64i50F2KD79LP1n3W9uZVMlb4nHfAeLHtlPC
TSG3umY2/mpDbSE+T1/sWqFr5q3wnjA9IOij6jPEv3Wyf6i8obuBY3GGhTaWkBxubjMpnubejx0u
8cFcyuJVhYO56XtdguFPN9NMYhzSyhbZ4Np1zsWBtlFUM4nBRa1S2yFoWU0/XmVhMmnMcJXo5i02
jJHVDtKAIJQX9SXHJqibp8nOT2gn8Ub3wyf3e7aup4X6g54mBF9Q3267PYztqXhrDF8/1B0HE5No
0jo2qX6Er9DRRHarvyzMsf7KB2vYTWN+9sf8xKkV80GX7ibHa7c8XstN5qbkNtja1Cmpw5YAJKhs
/ylx2fk2vCBv5Sv93nEtl+iOUC9B8sAbDUts3UYYwVZhED64tX5sq3kt4+kVg4Hc54alLoiW6dFM
1A8kPbIa7rYwlxckvT0nRsqG0DW60crJE7JXWoX4XDfjYFyVFPp34ZLbmlqnu1fFJ0zX397owlsm
oehKG7rh5D9krKr5rpnP7LrkmK1JkrQ0mNf+FKwtV+v1Epv30vHTTUp+NijJkZFuRMx1g4OR8X07
QEtwTbM/Iww/Ug8S42QSCX2LduetS/a3MknCTdGJfK19/jU9xRQep614HHL50ahQR8rO+anNo0lj
STvnr/nsl7u+4S/2DKwyztPip/bT7BpPYSAPU8nRJvCrYxsHbkTeL8NgW9urES7LscC8dgO5bGMN
2Xi2bJjno79tlBfvE7DqLEMp/sVIr49+NSV3cYgqMlMndC54MUd2ZgAzdc68BbsNWyn+nzmpo0ZC
KoHhB+mzfh6zm8zak7Vnq/JnbvxbE4X7x1Txue3sk48H+bqAkVxN4ZTeQm4A2tWoiMG2h97iXTG4
t0bTnkFgyu/oocPnItNvprFg1xXDzhpugqpp/oDDeTTgQp5asncRxSZRW3NtZliFIqdXuEECJ9sX
HQYLVRPKYfWVNQRVau87b9tXsntP01h2K29AlMaR2G85CloX1dohL2C7PJIY24z8dzzEyZKDpcVw
vhCw47Sw6XTI2pDildo376c54DpTEwtCocK3IKMpnO6Xdk4eFjo+Og7ae7eYXzVW4bQ0vijdsckU
hcp6KKsZW+LCF58YKNnOuqbl694T7jEpfqBY4xwfNqwJzHsDzuUq4JvclhyKKHUnoFnZ8afOHvpw
PgwWdfU5W3tJ0cQKAfcpNUycqpP6Kpc4OWPSmLe40C2QkFaZHlsz4VEZ0BL0R7JdF7XaDFyNYMbt
qGn0y2yJjT9iIJAXJzHabTn6dAphTMR4zJEVIqXvMJp3IA6Wl2VagqfWgmadJNwO6cYgsOuKqTxI
bT7pgEnMi9Mrspi7QonkriMmidNpQ9Sd+cDIt6PpqwhqQbA1evenAZPI79p/OviOT+WtD6ssdeR0
+jDUT8vAuhN+NPgP71grFrz17OrIJTZCrJmoJsqqY+7qNMt+2q6kbai1re5Fq9J8C+YByCpAVft1
xhbDdmGw5/e0QNnDCZnDc71tbGHujhuIkcgvVGOsixweLwHXYOUMVvPTcKvtZ2OI051bwpX6D/bO
ZDlupMvSr9IvgDTH7NgGIhgT55ncwEiRwjw6HNPT1wdllnVmWnVW/WW9KqudzCRRVDACfv3cc75z
qCXphA0/H/NCsefq8JP/+tJ2V5ehX0rF8E04HhBqXSX0tdd1cSs6q69CPr2EWkUcxOau7CHRckUt
cYSTUuCm1wic98imxJFC3Rq5HQ6lJ5Fnh+g2cynxUUyzOzcw6k+KG0p8wnNHTV77aFf12W0TeYgW
c7kdRdXvvLySNXBw4V7ZOgh2jjmbnBptXJCk8wzU/z6+xfWQPsaD5X/YhN9STjcPfG8MrSDFdar3
5H6dpxFj8H6AL8QgOUMR91FuhnV0LwtVnBPRuhcc19AQRPdRBSNZ9Tyd+0s/6B26e/By7hxPy1fp
U+hUidQ7TFZruTyM8vR1qCKQ7RS1YOjSaYHo6eQ3TdXJo8pH+91tCR7bghqSXeayg48JTiLDWrbz
hB6gCG40gTiwjU6viqD+cvKseaR/fgFGVPvXToYlaKUiHOtILx81t2ZebrbA3E3e3Nx5kYO57BaT
Sq05r35OQ9DtCCyyvy560kaG9K1dUsTGFy948TC2ZkQxGO+sHXjkw+zUwc7TLNWnth24R1jxThlt
/hRgh6cwcjXMDskFTNh06xCbRy2yo+qzXWgZ20+0By0IkmCZQ8fl9PH7rPmgKQ/TaKHUo1W60U50
7rrgKCPvFn9ucSONE0xRkA9FsyCf24n7Yus4IceRle+tcoClEuAKO3syki0HtH5YW6PnImVbpgMx
AAyN7oF694j2RdPxRrWX26nOTfPGGyoCqaDHuXTW+e7XaJTMs7mti+GLZeFnO6XTXqbxcMy6qX1u
WLLsWh/TQ04+aLQ4AsIgi38Haf3/Xpz/zxvwPdwy/zTdnz+66qP/yD/+vGNHi1n/1u/DvS9/c2lf
lqAMuSUDFoNq9Pt87zu/Aft1WZWbDNjM/qzf/wAsmvI3zgP2O8jWJvdMm9/6Y743zd+4EJjcCFjZ
8wtP/ivz/d/RUh6cIm4ens0+35O2XH//T5hRT7lG42OV2rnKPaBL3nhR/tOUuPuAxBtRfzfU+c/W
IQP9p1fp9vcl/p/rLth58ZX/vNzHJ0A+wSVQQWqX/8vflvtxAvyVzha98/DEfEeOLzYaxRv3uTuY
8dESC3uNlFWavfFXLDJV5BCSyT0sBDJV89NxA1xs+awhfFQrWLmWc30m2gZtuU1np9zGMXf/Db43
eesU7aQ2GqvLhe1G0EY61nGLN/gnI+69i1gFGIyrFfJcrLjnCe7zGJPgQCf4ka1IaIIiF1lgmyHW
WogVbXU/rwDpHpqvZwCy6xMEIWfqsnv7F3F6mgb7Gp4IGGo4gde+MtYw2YqptmX2GAeSfw8wuVon
9fKOCuhd3mSXmZ2pq7zhpZgCjg8qZgUk7PQXFXtcAdmETYcftgc0u/dXfrbSZnwDd7W7dFe8tpnO
tOZ5KQdSs+K30QCzDav/+Dkl23/vucOE9JY025hkrkmE+m6uW2cbrURv5A/g3nnnGOvWBeS3PRjy
BqW5/xlNFkjwqg7AgzOsBV99M7LOnTm8NnEXiKfpF1Q8tniPbaOVNa7qlg6PyuFhHhYWQBFw6/O4
l0ImZ8sWmEJJaGLVwMBuG653PaWlcyPShbHPWlnnnLg+GFn456magHI0Ew24MeJ9uCAoMNau1HTg
RQDUm5WlXjt6uhxWvjouA6rdVuZ6ttLXqV9ontpKgmRvG2Ww8LUhtVuTgZ+Xug9Etl8ody2HoL6N
LdozNomT44SmaYm2gaGiE9tRTdDDCtcO+xEBUrtGKHtGUAPHsAHoTAuwhbd/Iv0k5xv+3NgSCanM
b9fwXbGLMQNANOuDW66thGAEWxU31OSkQ5fxlMX8gEAvqzoDNTqIGo+EsCjtS3xSn3XcuM/0YPmc
jtnsRdQ5ViTTp17CE6OlE90Ip9UxYjOKvaN2Ef510r+3lcUbKW/FKwmr5Dvq/eYHr0x6r9gq3/i5
i87fzgXB89TRySsGOewWqaYExMoqGzq/MAfugZp/ZbESE+xGHvQcYL7zDkxBnbwl86Ywcgbwa+mQ
AYth00ZPbjpZF/gw5werXuz7ypR5ux1Nq18AC7TQIVYdjkZc34s3GQLd3RCZwbuSKKcdVYxy58iu
BpSA7I6hGYfm0INU8bU2px1AdNTLuldP48r83likpT7aNKPPt2FduqUD13NDj0yxwA3emt+GSs0H
7vblM0HYiIJn23+tKL8EDYM1xdhaow0dA7w2t05zoNlXU176UHs00ICWhqkXQwSDAJp5Ob2fti7t
izSRiOVeV4D08ibf4gbpecsuYb+0N5OB+BM+UBNqLCmy2efWCYs/6e4JxdC2FsSiOC95PplrSJKn
SE4wc0TAGI2buZnJJ5i5zJ+z2aCsRgiybBQg+/UPIbpKbMH3loelNZhDoMT4M09Cyz9q9qwD16gV
1dBkMrs10ENurd53NRYKF5TZUpnjXQpJ4ZkfKVn5xisJI8gGh4KDPQJBMtk6jTPCWXLLu8IE0rE0
yvPYQ0ztKwXKNaFLHkNvIwLVOw9zfqJkuHF64JkBlYKR1wCCNcRZvomnhgnfkCUXXD7kPez3ie+U
7tlfBhgytTILjNBkN1iFQxTht82NZbgee298LkSXkckhFK7gNQaEUiiLst7SXgESj7XrEuUyjQof
PD7sq4wtwK3hyuZJzhOpHhUNvtxFY+W8jkSfvqjxI55XJqv/OAWeSzLCYv0B2SzhvgD9ZI6PZkQG
duPbdn7NQkMkt7UAm8KIHNinevDihEuvje2C+4Zi/alNPl1cK1LCCm1mfIxRN0Uhjt5O7SqLBlFV
ESghXeMTi7Sp39iipcfAJ1lwOyFvnA4DPq57JI3aKGkiAuqLKlzP7sabXcUfMVdc/dQB6ugUmw3Z
y+UE6L0JGywUV7yTunfuheaVkXc+jR9deRoIdp2XTPAgFsorDl4yc4LmtKW90MjGQy+W6XgNaFMi
BKN0Py3IXDhQocO3GwQ/miQrz3uYcsvG3yI8oks4WkGqaL/7OeshuesodUJhw4awG0QwXkv2DcAl
SNrZUIheqjpe2TOSDsDM59iJvSJGpKoWDCAVuRpfK9Z7WAlsvvMP6DnXekyo0gQ5P2/WpdZnzALm
2om0Gnf0Z9RYfFkxQTZqXF8congWEOy1jD4ohWDHp70ee0ZN+4m5kd7AEsueBD9oqg5YR08TtUjs
l7gJRMn8ai+298jjt7mdOgsfn5jmt5rz+dKzYgQQWVjFW6mnwN6YCmjQJhZrdQFr9RR1RZstBsF5
XbN5hujeR+32t2B+huuIXtxb4SvoNvNohDJKlyeXD9IPjLloTLDzU9pki71F/oWa45qo36Zj7fG1
kNGh4bRVvhsG5CiI2yvPukudluVgjcyh8S8Ul+0w+G+uTpKfSx6VSWgmLWEJk6QyL1yWLB2BEIDA
znGZHKA3dRzJ1xmbxQenS3qHdzmh+J3YMnRFizqZYlv3DRwvdsC5fyMijvwQM7wz4aOuQAQYdueQ
ENKUO9mF4kPA0nJSRvaBGhNd10P9AmKBYEYHQDHJqFhKSzUnFwwGXJx0b/jDeU4cD0u8nYwoL9wL
w5KCrYsmmcAbUYaI3yiaETkag7rA0pI/Wqu3z1Xi0fhNeivGcoLb8AA4wbvUjvnWUgP6lE+28ylz
KyigWfI22wWWYi1iWgwJ3FD9/qf0DHgQrfZZRDlsze6F7cXRhR7W9kdJKF9tk0lnfDptzXJ0HKHf
YOguNSAlmdHgJiGJ1IijjvMy9i3vqBKWBYMQO6XQIVRy6ArMOig1kuOSA9782eV46XhOF/Fr2mEn
DQ36u268FGzQVszlsKOAk/wmQX4qDPOpnE9pmxqfUdppDGTg2iiv6KQIcVT173YL6IhCjdR4jw2v
9hBZ5gy+jc1TILBK1ukmBoKHSjagdeKhYTahO2F8GvOR/skZ+pM6zhEJvA1vAfJyeZbN8RULdPte
VMUiEYCpd9+kS9F2eEKAnfSe5X+BzySm67CWC/Ji27VNgGaH18YFKfMyYqQlfrAwsXURWmkOrGUz
iLkDfoGjLQQuuxBIMI0fsxk3b5gzKnxJ4egYeBGDRdI1L0uatCEfQe9kc0gpSzg13Kvxt+F689xk
W4KlQruat2U6VYc4cKcMc4l07rLGMHZjWckLSyH0+UHkcOSiuLBGJCbjsw5gX1j+CBbLfOGdaP8c
KZvHwIGjY9PVfnDr667DUDWNAAmzwr9fzDmtd6IPkgdjNlll65HXjw/F8+SMPK4K9oDVXqpsfokc
qR4VujVwvMWd5i31u8rEpNLonwRm9A9ELgDXFLQmZVjbkQAZze3mpy1BY4UL5vVHp5lrjlhlOaSu
aJCCwwPzL7Z4FxKHHqtka1I5/DM1sAA3S1s+jAsPlU1TRY3ekrYhPxtVMQHcqO8n66AdG60bi9x8
whJHFozmBbpsZk5aVveo+a5DKIRjrGqL65JpnrKZJRvE0e2KbhebXvrQ5K1xX8/0NS0+xiXQR4sk
KQuWdrTkGNJSYwO7a/VIN1rlwRsqooHzfqb6lTexFzyy+FloU4lYVG44KIsWhiodMdvabAuCAaSf
UcyblgnJcGZeWt+pgbWUKPbp2hKq80acJ2yLw67Hyq1IiKriZdYyUNCndPKd072SbGj8YyqqjJIR
0fTokN7Eo1U/C20Xj6MS8ssC93MY55kKGEiq1WvFzbjGQ9llHxnZXHHBNda9wU5I4axt4NXAESfM
cxAPjIdBFSDONRVm8+0wRjSlSse0cJ7VdXvXQaocWM7wNiRfDJACTZprjnI6cUuLbWueC9n1AwK1
Ix79qrM3o1F8VwulBDSrSECznemvHbSlkcUHl5q7k9eN7nWNW3hcxfhAntJSilPUkb/nsezmxz5z
u1uMZCSZnNwBzOa4XPPYemX7lCqG4yhjOFFGnX0RqhIdkazUPHNLdu9gK51Nyep3bOsjFsvlekpy
2E5eue25fO1qeyQ34RT7tCbkaZnIbKPl3Sg+ADd0UEnAEX0DbMvBLuozfnQUT+E+8vscaPvCxWJh
HQV3VG8gQAjQmBgkMIBVd6PTl7fl3IGENZkaQZjRX8w/M1POXFcmsjNWUExELNLmKfMwOrgK7wQy
IgdbmDFfxsiILN868Syq0kJdFwTZyk69VKBlwj61vPvBk5Iuy2y+cKvphm7HadxarvYOtTMFR4Lg
DrYc8Ev4HYxAbIOoTc+mmY/szlO5oNIV1TW4mOC0DGBEwjoKQBHx8P5GBt63oGbQj5Oc3QGBm36o
grcaE+TJJ5b6arVe/CU5QEOfFwgKPIp/72gBYyCN4J7wFXPjdvFs3ydu1hA4HRLVPJYdleAW656G
zPdsPtplQsAzwtw4BAZlTHTmPpEMyt8jjYeODOBs/By0X6l3O+caxACQslWsIlTsPQ60EdS/Y01b
us5juIq6Kb7wBHWXM+zGlA0Wa4tNNpnI+GYz5+NFMTBN5pkM7gLiHdkFkiIuTHdk3YW9gPiiJjEf
cc1kUtjm65kJfyl1QWxg/dvI0R7zLTOSOjW/Hjs939pb7zkkRQEWR2I7TQZvikFYi3twS64J0PNt
gGdWrRyYSb4mw29Xpvfew735btzUiraOFeTzVioZ0BAdTMEBOquKUVgThujRLrxvifd5m6LknNWo
xmvaGRbi+yJhMMWnDA2ldIA740xO75AFKGfXtn3v9GIod7EUPBIjCXIAe2AMqbhRBDvTXx1XKTkx
+q6KarA23mCJS4256VD86sbqf/Vk1cbU/yAtJvv9Lznrf/XR/6SChjBNQGrn/+1+uPlKVfIXcfSP
v/JHAsn/zUEzcRzpCSxgf04gmb8RaWCZb4LT/Jv5wUIBdd2AbhgBn+hXOOnfxVH/t1VV9Pg7ZuDY
tvsvJZB8byXO/0WklK40pe0JW9pcf/4uUtI+07L3o9u2oaQOvFLp0jgJKkxcJT7dl52vSNngTN0F
7DTLHRuk6JJy8eIiKqb2zEBGCn8SxBvoiw9wRsCT21hczzV8ltHv9sBGu6vJTBN/E9T9tENLkkTJ
U+q5ObTaV7CkFJMDUTmmdpEcyjyD9lgO3MVWD1cLs+MmBW3Vb9q4H4KtaztoEGVucV9gMafZaTld
Vx0tWTjndErJoWvkm12kbeNqhLfVMkng0dmUwWR8R0p3eCBRCj8pC2NOEBjVsAinp5qlBVaLfKkv
pWt7LxzJhBJ4DjEdr3IlJDU8/0hqbEEIZlXZM62pb+Mi0qu0Sx+jbllCNy4Hcvxe94Fkkpwdq03u
o65f7w1OcSXSzNpDY1Y7tklIUYDujsNsrE2F4tgbXXEB4GLZBbx0O8xOSQisl1x4lYz3XWXheAsk
iPepOFsESikqzb8slDOui3V6H0k3O1YmzcqsHed36gK8y8RdBF1+glkhTL2coSeTtn3K2VwuoRL2
Ak1Cc4GB5+vKs0FBbbPhRXPSTVGYJqfCNGLLKBNfPpFHElhw1XQfDEURHCWajMIfHbc3ub2uBbG8
q4/aT8b2CB1Fn6kDsTp2lmN0U0uCkHAMWOhvyg4P13lszIJlLh2i7Gt9fHyAa+LgVg2Ik6HXYy+/
qMgtnVB/szBqCvyeIpJtuo01/bUXaKY2yhZ+9ThQFlAII3s3Bm1dRAp6SZUR7+W/NBT3LRr0E/sk
d+f2crrMVTnc9FS/86MESzijZUtGU2vsBow7q4miTG3rhbPFe8bB2Y1hQwb4LnAD78aznKHcul1U
H7TrF4cygLgajnqYX3phxZ+tm2Z3Kk1WIG9CcgSP7RxfjvyXhgtdmDX1rEUXhQgR6X3CkH/o/Vwc
vDyeLlYkVRFGOU3VbePXV9zY+4t4eMBPTT/mCFzXSJ7rsZ1C+hSHa8gt7ZGsXfZG2kLfslkfQtdJ
WhJP1Q33t2tuhiYH4bTc5S2p5Kw1eMkM7OTsWFuER0S2feGi1ZJAm5L92HWrObcyUP0a3LvLTgfk
XEKjmdytY4jx28+it54ozyXu+upqbIPpiIuQUQg3BxZxVTqX2J3rUwVwmnJIy4xuMsUyYAOurjpz
9QPDC4YaU20nUv+uSgv1bOb4YsMpKfwrFZBh4apPgNnsGspUfVl7Z7fBVMuUaCl9pLbAg4A32HJ+
h7ea2g8KbtVWuVX9VWD+pF2ZUI7XkEoaZsLHZstM8AIBfZqO2E5cBop4kC2To5MLVgtRBBCgbnM4
VmTw+FGssb9R+7I8pQZfPkRGnJ+IoptbV/flC4M0tvaEvTAVDZRXh0vv0m+T4uE0gXNBYsXUpIsX
qrvHvQ46w4XF4T1rvFqXpt0reuJE9VR07Ii4KXlQQ2QxiS/fzwjrTFFx1a2NAQPiNSupjEG7mhf7
pqZ77rNSkflWwLYJ/W4tPuJTxBMWrojM+uZxTNkP45FamK2x9rb1Vzz09d0C2fWbLOR8yH29fHXj
NKDeCb6wSYVwvCtslJH9FBM2fEwNpirYQ0pSUZ3UcroHFeYPO18pUld+yx89xpltbnvEEeoTCFF7
h8ia8mhbgiYtrqrSb6xjyZhU7lwrHfXGzOPlMdMOUTyaFHqb+InnJFslHUxzlArGQyhVkF9NLnza
zo9JGCAss/AgaM2KfS25DeolFAG2OezFN4Uqi8tOcmMxnGmawFKDJ8JMwed1VM1JexkcEA0kCOLt
VNK03o1PcK5jyuMDyFULHJZ3TQyUZTXrAjbP49S4Wx842zk2DO7bLbvpAAJFQxVZHldjGWIznn8I
JNB5M+Rz8InHH/dKk3HBRYlPuC7OLeSWPYF729qJcp7nEHmGaxe52uJeEd61MCxkfnKOPDtJuXHp
OOAEq6v0xq9Fdx7LZKyP2UKVOOO+M14VONAOtsstx1RGea7ZpB/GCGvaBloeVH+IDJArk/7en3R/
oYpOfLT9cu+gCdswNCP9IACg0XdtKENsUWJXqEY1sDKx6G/9AAOKhpg3k/eCDKaD0KEgFZdbvwzJ
TrceyScFbAlTXp31wHBGKB0sb59csx8f+iBmVVoPc/+AkTI4t3yGN5NhOfemap0XQwXlmQe2c2LV
ypU96+ItpuqrJSgckGkeNjnp5pfUMZysng/sRtHO9FUWNdtPbTsoWdYC9/g6TUplhCU/ynjTtiWl
r6qDirl3Csf+yVZ51hcNyvt8Z5NGeXITe1i/upDn3Cy9eJ/atf2UTRnPO19wBzy1ddB3u65s+xtE
WtY4xmAFL00REAyFUkZBgSNaoMqGuXJcjAjxz0uY13ADdbm7VTBoVsk4y8obNcF03MlBFW9tlIub
LiPdsCltDcu4G+aKGSJglSX8AhMdSvuNtkjsoFktdsiOVj2oxaGQVNouKBmtcPTpOOZBI0iehUlh
tW1oIcnd8L9uT1FiCHJKjRhZ/iZafauC8NWWTQoU54iycP9Qzytfs9O2D8+JeIUKE5HwwPYW01Bh
1pfjlT+JZgENy+JhE7tm82USp81Dvxrqk0pauwmdsf2B/7Y4NO3i/9AIpgjGE+RyFgmGu2o/eO+b
Gpkf24+I39woZgkrsuEFhiHV6oDssqvBrJ/kCNJsU6gUnxGbfrAzrO12WTlkGm5D9SUcUkAuy4TX
parrY9fm/MwH7WmYfQ2boESUJBbZG/BMyZAAC0/m80WV6/Y2S5eFj3zUGyZKVoZwlLWtfkt13mnE
bBL8FxC5xtc5KbFk5oRf4p2Bf/OM8y9+YnGefOsC21YYDWNR72q9tiCnS8VbjxL2drv0HcVJsaUV
4SwFshdV0wu2ESaTcKC64XkA7UfFSNLtO1BDm6YtkC3KmV3lnOwZSA85IpDadFlWwZPzEMPF4lE6
PPX1yV6tZYh9Dqx/n0dgWuaKFha4rw58upBzn+dJzrtyrRGODn1cNJf1EI+P3LbHkLqCcmubzvQW
tF5RhKoT7WfclaDBlySxf0yrtQhncpTXy1sSed8D1QvQUyj+U5E1oAPPaP0bZ0aCDnTt1fsoKmeB
TJcs+5nC3nln9J14pWR7Ei9Jy8YG/5Lt3tqIFMcF2bHb2V1RtIe4b1COx0DDatZBlX82sTu14cID
Ak5PjebjyYRMr1fT19NxXIQ9Z8BxSovmnk6r8TnqJwyTI8CWvcqYMuGHnNntIay1ND7MB0OVctoA
eUZ0qaxgfJTk3DpUO75pckjlp8/q89VKc/oKWAcZ36zwS6ZOatBWGEB3xxNIEOUVdgPTLq/VrWjG
gKi0GbME9e3gNs+q7kGYwDr3EbQWtAzI2O8eaxh20U1WmVsGtPlNyqn5AQqGT4ffV22A4cxmMKTZ
qP4IcFU/uibwYFRL67acTEXoQLJVxfHNcpI+55lzlh4IyPxGsMelQXFLV43QjROhv5x+JtC7skHO
aCx0Dgn22iuEd5TAu2ZSLdtMATgHZJEciqLEGGwoP35dSz3ZS4/ggQtd8APsa5t9PCOb+RFIpU8m
OeKrETW92KBhMoINfcw8UC6I4IWwI8RNeuJYTM/qco7gtm7aYW4M1t6RCPZJ5ZTfPCSQGcfRvyqk
yOztPLXVjtcMdikZWthWvZnkW0BhUbQ1o/qZgCz5Zw3qMU3ZDw2NbZ5MttcbCftmk7h63PFUZWXu
G5YJjxyZG9Uzs5MwJtn6BGUp+IoxpPBDT7z8c9Judtk1LpZIP5WsdgbVmZ+2TqmOENjYUyO3LpqZ
eyM0gmZXW9O5owRs01LVsoPXWgAMXKrb2vcyK8R7AAJLYd3esE84jp3qQpeH5EdQCNgsEuZAmifL
J3mWsoDWvS4Ugir7bCyabqh4iR90aeavVlSKh3SMuf/BCGivB1wY494yK9UTnLf6POSDJSx6pFkO
9GnXneG9ubupHCFek3oaJUNBVT3MwMTXwNoy3wW+KcPaaUDEaT/wz6RpQW5DZi6eVWInh2lhuKA2
oliSsKtU8sVikmGxRtRsXVzZSLMLMIuySs5xH+hbD+ffseAH8Bi4A+meqGwvY5v/BpMRFtghT0jz
jxy48zIPj9ZonAAscqMyizc/42k7BU78QCvS7wga8izxd/0fGJ/+XtbmYQND/ISfIkRAOONvhitp
88LaTb/s887M7ppx6a8deENb9vT+iVWNvzdxf2//pLn8B//oWkb4FxkjIBhs276kWhTL2N/L6CxU
wCXy82lPNK24ZMrob9kYYZEXhDKbhRJvrmTeUY1U4f3zv/z35kfqFwWyiSls3/GDwPlbeqRx3ZHo
OMwE2rZsRh0fI+pUe8a5IwG8bLDaVl//K8VVfdrP/4kU90eo6B/dio+4aHT3Fznu//61P7JIFuQf
iyXx73qc/ac4kvmb6YrAouaW3+fTyLvsD7ui5eBxXDNHHhIeHB/rT3Ek67eAKk7q1PE+Ciamf8mu
6PxdkcNgYnuOzRcETeTyIVoVuz8ZFkGJ06rimPrgsMgJdc7YYYzyUA48rsDdvkoPHPfA5Tl0VT5T
lNZ/T5b1kmEQLP1C3Ectl123Hb96+LlAfgiA95PH+s0wDcCrbfXAygrPAoYWHoczD70BruXSZnde
g8toRFo7VLD0N3HcXPtNbm0UnF/Iju4rB3x74en5vnbEd9kUt+Zc5duCCTekxgf/c258ObF9jVyA
u7022vekbmOymwOBPj5/XATWKo06Ht5TVRwM1LauyJDyiCH5VNnEt7FBLjO1XGMn2hlWsJ2BnaBC
+NzT9ndqjAZhqwLVyj0MeiWcjvk5CuJHGKMfIzzNXPSE8AcE8CukJXfH3SkiIbPalmA3b/BO6vty
zng05c5l45nT0cpdCM1YBrZxGxicKWbaByxi52kEPWOC+tHBtZpjb2eCT7vjLivCoEl2CV6D/Uzi
PqyMtrryszqAoa6iT7slPes5nX9KlNXwOG8tjDCBf+Rx2JwAi3ifvTe/d1OQhHa5tMhMgwoxAfAr
6lg+Ne3GV5GHKBiMDeVgQAm3dP05VwszL0//+jvjUraH3uffdGyYLsYYz4HOqL01RS3hx/nOLk9Y
0IxB253acrLucVB/cX7R9ZVPLSVROn+16/nVkRhfRgztGxVklDliRnTaXDP0M60uM8kpZMOfKUSQ
g18H70Ff5Ljz+ONLX+CPGMHw7YZSnDh4eQMwtB1E0yXnlMKB1PMeQUdmJynWCBtmlEeFjWib++SN
wETEKFOkA0bKD0KTmQ5UcQDaI00g1zTO01res/NhLV6Benzh/Rp8T2vQADWzhORU02nao0YPjXrk
5vaYzCAkagYHXJrPGbb+7SCGYK9Wo99kOG8FUMVD1qt7DE7TLscruGEaIdKv6/5ZxKgPrifvUY8e
IRneVlCG2VhKBjlcHxs1oA9sArxBe0qg4ugqs62225dL7xyrKKWnIAY/f+t4U7MzaUTaJl1e3KBN
FruaNpJjmZrNhcd7EHSUGk4QENJDvJ7NBQt1kvlqv/SYGkUWcZkrOvuMsJXdq8yRewuPKz4C9WzG
anoogzI+jfiwDzS9MXQ43pMpEJXzdCifiww8Fj8qooqYKbmBZNg1A21Eb13drLcEq73EaRafFkyt
wPkG38EU5BK51lH3TRK92iJPQDeCl3ntlc50R3In2DaTk++mUTPTKw8/qrRvCFuprYzcZUP0Or0b
TWrr50bqG5EtYBCAfrGAogGkX9Z0E+2JjJToeuQI7qK8n7baQI6fk6lmdgqaUCjo16sXbZv3I/4L
r5HpwUpcgDUlpd90+wlvG4yGfplV4D3pWPuHVs7RC+NcFBrCp1VwEOyVHSjLmd/O59Z306eAnf0l
yBXM1SjhFq0kpnEN4GfZl0GRvXiV9UKyr7/AaLWJVVwdGjXdNv1gfQ+NOdynGEu2RqoUWhNwgA2M
++XELQcUpWo+Uybc78FW5Y3PmX8CoTYe2GsUFESQGzf8IgfhEdN0VjTXRifPkVFaW+xXmKkDDCZU
vUEvhfBhtOdpiEComKmdbctVVmuGxD875HRuxyVqLiOzz24SLrpwWvWl9tJhz+6wfamIpW/IDXbX
fTtr0Fyd2CJ7IjuRIQ+HbMmehoBvoxjn5T5KlrsJ+zSVONx06nlMj02m7ziHDCJPUXuBgz/+xPi3
HMzCeIynVkCvr9DRIRHf1DmlN7B4U5L3Um8rK73EFZCjrzv1nUslJ8K5Q+bV9I3QhRC6wdMRbWeM
KT7v3QBQqWvobW9AII5SWe5Fl3eXk8EC1ABqAce9EFuIsDyFU/cbaxeoGq8wQ3oZ7qiW+JFacg6j
jJicEzCMI2vYu3zICGzB+yK6GPF4iWC/11X0LByQrL++Byja9i5OR/i2fWARvuHTXBBi2KHJBPiG
qfsL4bk5ZF7sePw02C2gaFdj92g18qeLslGOmqeveZBjYu4IPdwgQAeYBnLb2GaSrYw1JvqC6i/s
JUaGLmc2V0yK2XPDiLojdDTugiV5pjJ+D+wU2gNnAiRkI3iDOYzqGDRf9cQbylPF49BiBs+medxW
hbhe6EehO3RGhPeyJ9V31lEbWFC79SeNNBJd2OxKWLrw6OmD6quylk/oce+Db9HqYGBSA/DqJ4i4
iClw2NLTFMW3adJ2VxL/J6YSHHmmZ4dzNHAhYZkMh4PwPFWWQL4y3z6Azu4eMctToqridu/1fXmw
p/pDGDyFvDJHIIl2Xu/CebEOo+N+kc90qRUxiVPa7v+wcfePFfoKptz9GmPv9Hc3338rlCX178H0
9Xdv67TqH+v/3h/65y/0f77/SwO0h5qPvYbZ9S/77F/f2K/v+p++TvHBjP5vzJ3bjts2EIZfxchF
LwlRZ6FIgDQLdHNaBG2KXjOWsNau7Q18aLFv34+irBW9shtnAoS8S+SlxOFw+M/PmeG+bl6+SCKl
E3gIKmFWXaPDJXcn9Y+LSsVRhjOWkfHCi0YCOiWC86Nzsjz/m3Nf7oTztn75QlM1EQdNNnoN3oeK
x0mw1QkiC9DHoy9UnJAe1RcviCJXOyEkIUQ6tqyXUA5xpoiYT3VCV655cqg0tR0o6oPNGx4Hpgyu
tsWxP3npaogThSuB22glOlIEBFCkyHnQE8pehCUAavG4Feq4ncFGXWAKUIK8qMpMZ8nUYih5TFpg
nlbBmYIEV01qCOPcmQK4hMnRRwozwaEOgT9dc4FEIZmCigUqtQMJdoBUC86vp4RAdiiViSvyCMno
tC04IRRVRBa3eCXEivRXkkwhAV3zrEFBUqvlKGGWhsdhWQMOEtLjSLeLbWGuspLjj4QLH6aEkChI
cU2GcOFUJTiT2JGF7GjSNQFCIncrJUTP14JEYSrSmPxmJwAeh6UFuseIYnSQKOoqIYSD7fMxIhtD
loMdYmqpdy04QVirkMdSsKgzlcAWs9P24/Qxgk2Qx+us8pgCWLYFtyBsCr50MeQKnIh3zJ2mrnlr
giJgZUxZ64hTo64Ft0GgpbmbmO8HShQ14HyZxW8PFUYoke0xjYoIh8mJOSBwMBX6fPGGAATSCeHP
BCpPzH1Jlbe4RDmouta14PSfOSuTGG9WuAg0cdv4gvBdR/NfKY5Jy7TKILRsc5g0IDVgS7TuotgK
pIoiH3CKzLVr3jqgQiCYoSQc8wk5hLUzJhwZSq0AviLaziFjgThHVqAsVEUcB9GivWwCXAepxTJM
icAGRipFy7nvpHcFjjbDHFMIPk7JbuhacD5jnHNZi1QIWnFTHXnfMGhdO6KPKgVpYrG4e2rZpbDW
gU6y8rge6MXbQqV0VYKO0fPRMihACmnE0NPelQyOO0siipUKNSDmfiH8n4RNf8oSliACjkkqOBOn
AsEJARNNTSahLbD0IAavOsZDIGIS6KAlwjOBRGNIR50peJIMIDw59TDnFeUXNYWynGb8LCg8f9iv
d/YQgyuZ117hL/2NQOioh6fDg5jwm4ybeyAFT9g/IAJXz5AS17XwtH+iYtql9k8Dhkj7i9N0ehPI
FXfLVZCqobpEDhTaYDcRIohLRawTwU4U9e3a0WZYKDBXWsAvu/UQnjJwhqA5CpLKgS2h4oLYKuuZ
ZKDPaF+s0IcICA6XHqocMq7aFAohgUhG67mtbxoeZlYInDkeHgenDKxYrvKTikFDJLMWYlKCfSWA
J0k0hNnIgQoMGTpP0c3L97sJnKoQUVtyvDqpBxWcAZUVi6LfIKLgiJPeOEoVgWN2YCDUGanjU8Yx
V4jAlsbvPebgKNQDlywGzGBFbCwcyeRuWcZARg2FGAXoMMIiS81ipMoUGpb0B88eFJnCUyaeA5ep
a+EBZnfALrYHXNUaQQxxeOYJwBLHFC6wsdc/Fy2betWuuZJgt2nnuzFaTkmqk45eVxTKJa4cAvWE
FSCQvUriXgaXnCB8A8k4BDC9WbTLugtdapvtVITTqR8cCKPnz/uQnS4uB7fC+6FNBXDvfopseuXJ
uQsrGj08hBl17+n/vB/g81d77zqM6vCf122zMZv5gnQtm5XQf+aNWRH69HpdLzZm9mlj6ma7GM+1
7rzDpw96+cL73JERONv/duvfpOLOX6Tdnrok+XTU2ADrz33ttdk8mrXxxODYIekHX7crM1+Y5aSk
XRCX9BXvzGq1n/1iVl9/nb031DRrN95AHKKVvuVs+Wyh+N+jp0tf+kTaAAOkH/3B3FPTpv63ab4e
OutWqeN9pL1/NPXicXoNuXAU6QtOl+QRCvzTvt7PF81m8zgWS88KS7/60359Z774HXfoQdrxH+bO
bHcL4xE5fbSHtO8/2/v71rv6qWdIpR1/Nqt2Obsx9X4skf4kVtr5X7ud2UyZlj4oTNr/3812N/ut
Wd+apff17gRJ2vtHw433GKydn+fWgw1p77/v7+jdgzFDgJS47wfPWg0hFtJ+2ZXNyqxnZl3Pbtr5
wxdm9+12yT+3Y/kP/rn4fZv9+vT2NFBC0tecv1hNaMvOZ0oKO78yNSipmw5zy2Rcm3+aZTueC3xk
y2jhHEmldMMb7FQfeup2qoGJkPb+0axtRulE53i14s6bWzCOefRWhWMPbDCxtPurZrk4FjpH+Za1
FXc9rLer1rPQPfeh5a94w45Vt2iPD7O7mbUkm3QI3Kxpdrt2++wNfQTcD5jfbp8x93Ygh+/ttPMp
D0M6iHdsBSf7/wEq9Llhad0eY/ynmBjp938wNfIZC6cgKpDUEhtPT6hIHJNHcng8mR/+TY7KtD2a
vWa/uDqlyQT1cy5BsUXCODMSPsjx/78PmfI3h/yX517oIa9l6s98F9v+Yr5szObVfwAAAP//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gif"/><Relationship Id="rId2" Type="http://schemas.openxmlformats.org/officeDocument/2006/relationships/hyperlink" Target="https://commons.wikimedia.org/wiki/File:Rotating_Square.gif" TargetMode="External"/><Relationship Id="rId1" Type="http://schemas.openxmlformats.org/officeDocument/2006/relationships/image" Target="../media/image1.gif"/><Relationship Id="rId4" Type="http://schemas.openxmlformats.org/officeDocument/2006/relationships/hyperlink" Target="http://stackoverflow.com/questions/37893000/swift-infinite-fade-in-and-out-loop"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8.svg"/><Relationship Id="rId18" Type="http://schemas.openxmlformats.org/officeDocument/2006/relationships/image" Target="../media/image11.png"/><Relationship Id="rId3" Type="http://schemas.openxmlformats.org/officeDocument/2006/relationships/image" Target="../media/image5.png"/><Relationship Id="rId21" Type="http://schemas.openxmlformats.org/officeDocument/2006/relationships/image" Target="../media/image14.svg"/><Relationship Id="rId7" Type="http://schemas.openxmlformats.org/officeDocument/2006/relationships/chart" Target="../charts/chart5.xml"/><Relationship Id="rId12" Type="http://schemas.openxmlformats.org/officeDocument/2006/relationships/image" Target="../media/image7.png"/><Relationship Id="rId17" Type="http://schemas.openxmlformats.org/officeDocument/2006/relationships/image" Target="../media/image10.svg"/><Relationship Id="rId2" Type="http://schemas.openxmlformats.org/officeDocument/2006/relationships/image" Target="../media/image4.svg"/><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image" Target="../media/image3.png"/><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chart" Target="../charts/chart3.xml"/><Relationship Id="rId15" Type="http://schemas.openxmlformats.org/officeDocument/2006/relationships/hyperlink" Target="#'Geo-graphically'!A1"/><Relationship Id="rId10" Type="http://schemas.openxmlformats.org/officeDocument/2006/relationships/chart" Target="../charts/chart7.xml"/><Relationship Id="rId19" Type="http://schemas.openxmlformats.org/officeDocument/2006/relationships/image" Target="../media/image12.svg"/><Relationship Id="rId4" Type="http://schemas.openxmlformats.org/officeDocument/2006/relationships/image" Target="../media/image6.svg"/><Relationship Id="rId9" Type="http://schemas.microsoft.com/office/2014/relationships/chartEx" Target="../charts/chartEx2.xml"/><Relationship Id="rId14" Type="http://schemas.openxmlformats.org/officeDocument/2006/relationships/hyperlink" Target="#Dashboard!A1"/></Relationships>
</file>

<file path=xl/drawings/_rels/drawing4.xml.rels><?xml version="1.0" encoding="UTF-8" standalone="yes"?>
<Relationships xmlns="http://schemas.openxmlformats.org/package/2006/relationships"><Relationship Id="rId8" Type="http://schemas.openxmlformats.org/officeDocument/2006/relationships/hyperlink" Target="#'Geo-graphically'!A1"/><Relationship Id="rId3" Type="http://schemas.openxmlformats.org/officeDocument/2006/relationships/image" Target="../media/image3.png"/><Relationship Id="rId7" Type="http://schemas.openxmlformats.org/officeDocument/2006/relationships/hyperlink" Target="#Dashboard!A1"/><Relationship Id="rId2" Type="http://schemas.microsoft.com/office/2014/relationships/chartEx" Target="../charts/chartEx4.xml"/><Relationship Id="rId1" Type="http://schemas.microsoft.com/office/2014/relationships/chartEx" Target="../charts/chartEx3.xml"/><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22</xdr:col>
      <xdr:colOff>491834</xdr:colOff>
      <xdr:row>16</xdr:row>
      <xdr:rowOff>97971</xdr:rowOff>
    </xdr:from>
    <xdr:to>
      <xdr:col>25</xdr:col>
      <xdr:colOff>570608</xdr:colOff>
      <xdr:row>26</xdr:row>
      <xdr:rowOff>77859</xdr:rowOff>
    </xdr:to>
    <xdr:pic>
      <xdr:nvPicPr>
        <xdr:cNvPr id="2" name="Picture 1">
          <a:extLst>
            <a:ext uri="{FF2B5EF4-FFF2-40B4-BE49-F238E27FC236}">
              <a16:creationId xmlns:a16="http://schemas.microsoft.com/office/drawing/2014/main" id="{2638AB70-D0C2-440B-B352-CB471650BCFF}"/>
            </a:ext>
          </a:extLst>
        </xdr:cNvPr>
        <xdr:cNvPicPr>
          <a:picLocks noChangeAspect="1"/>
        </xdr:cNvPicPr>
      </xdr:nvPicPr>
      <xdr:blipFill>
        <a:blip xmlns:r="http://schemas.openxmlformats.org/officeDocument/2006/relationships" r:embed="rId1" cstate="print">
          <a:duotone>
            <a:schemeClr val="bg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3928777" y="3178628"/>
          <a:ext cx="1907574" cy="1874002"/>
        </a:xfrm>
        <a:prstGeom prst="rect">
          <a:avLst/>
        </a:prstGeom>
      </xdr:spPr>
    </xdr:pic>
    <xdr:clientData/>
  </xdr:twoCellAnchor>
  <xdr:twoCellAnchor editAs="oneCell">
    <xdr:from>
      <xdr:col>23</xdr:col>
      <xdr:colOff>217714</xdr:colOff>
      <xdr:row>17</xdr:row>
      <xdr:rowOff>138160</xdr:rowOff>
    </xdr:from>
    <xdr:to>
      <xdr:col>25</xdr:col>
      <xdr:colOff>273132</xdr:colOff>
      <xdr:row>24</xdr:row>
      <xdr:rowOff>142316</xdr:rowOff>
    </xdr:to>
    <xdr:pic>
      <xdr:nvPicPr>
        <xdr:cNvPr id="3" name="Picture 2">
          <a:extLst>
            <a:ext uri="{FF2B5EF4-FFF2-40B4-BE49-F238E27FC236}">
              <a16:creationId xmlns:a16="http://schemas.microsoft.com/office/drawing/2014/main" id="{FB828F3E-9DDD-4D7C-85D1-250F738571FE}"/>
            </a:ext>
          </a:extLst>
        </xdr:cNvPr>
        <xdr:cNvPicPr>
          <a:picLocks noChangeAspect="1"/>
        </xdr:cNvPicPr>
      </xdr:nvPicPr>
      <xdr:blipFill rotWithShape="1">
        <a:blip xmlns:r="http://schemas.openxmlformats.org/officeDocument/2006/relationships" r:embed="rId3">
          <a:duotone>
            <a:schemeClr val="accent4">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l="36807" t="35731" r="36430" b="35365"/>
        <a:stretch/>
      </xdr:blipFill>
      <xdr:spPr>
        <a:xfrm>
          <a:off x="24264257" y="3403874"/>
          <a:ext cx="1274618" cy="1343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180109</xdr:colOff>
      <xdr:row>17</xdr:row>
      <xdr:rowOff>146462</xdr:rowOff>
    </xdr:from>
    <xdr:to>
      <xdr:col>4</xdr:col>
      <xdr:colOff>724395</xdr:colOff>
      <xdr:row>32</xdr:row>
      <xdr:rowOff>118753</xdr:rowOff>
    </xdr:to>
    <xdr:graphicFrame macro="">
      <xdr:nvGraphicFramePr>
        <xdr:cNvPr id="9" name="Chart 8">
          <a:extLst>
            <a:ext uri="{FF2B5EF4-FFF2-40B4-BE49-F238E27FC236}">
              <a16:creationId xmlns:a16="http://schemas.microsoft.com/office/drawing/2014/main" id="{EB9FD08E-1275-FB6B-6D01-3D4341493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42</xdr:col>
      <xdr:colOff>330167</xdr:colOff>
      <xdr:row>16</xdr:row>
      <xdr:rowOff>147205</xdr:rowOff>
    </xdr:from>
    <xdr:to>
      <xdr:col>43</xdr:col>
      <xdr:colOff>885935</xdr:colOff>
      <xdr:row>70</xdr:row>
      <xdr:rowOff>85552</xdr:rowOff>
    </xdr:to>
    <mc:AlternateContent xmlns:mc="http://schemas.openxmlformats.org/markup-compatibility/2006" xmlns:a14="http://schemas.microsoft.com/office/drawing/2010/main">
      <mc:Choice Requires="a14">
        <xdr:graphicFrame macro="">
          <xdr:nvGraphicFramePr>
            <xdr:cNvPr id="14" name="State  Name">
              <a:extLst>
                <a:ext uri="{FF2B5EF4-FFF2-40B4-BE49-F238E27FC236}">
                  <a16:creationId xmlns:a16="http://schemas.microsoft.com/office/drawing/2014/main" id="{306EE276-D52E-1E35-2057-F7EA05CC9C4B}"/>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mlns="">
        <xdr:sp macro="" textlink="">
          <xdr:nvSpPr>
            <xdr:cNvPr id="0" name=""/>
            <xdr:cNvSpPr>
              <a:spLocks noTextEdit="1"/>
            </xdr:cNvSpPr>
          </xdr:nvSpPr>
          <xdr:spPr>
            <a:xfrm>
              <a:off x="44823347" y="3088525"/>
              <a:ext cx="1819599" cy="9861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42</xdr:col>
      <xdr:colOff>819150</xdr:colOff>
      <xdr:row>46</xdr:row>
      <xdr:rowOff>152400</xdr:rowOff>
    </xdr:from>
    <xdr:to>
      <xdr:col>46</xdr:col>
      <xdr:colOff>1866900</xdr:colOff>
      <xdr:row>73</xdr:row>
      <xdr:rowOff>171450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C0C48304-6682-06C6-B5CB-9DABEBDB4C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6112430" y="8747760"/>
              <a:ext cx="5505450" cy="49568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987136</xdr:colOff>
      <xdr:row>38</xdr:row>
      <xdr:rowOff>166947</xdr:rowOff>
    </xdr:from>
    <xdr:to>
      <xdr:col>14</xdr:col>
      <xdr:colOff>671057</xdr:colOff>
      <xdr:row>46</xdr:row>
      <xdr:rowOff>108066</xdr:rowOff>
    </xdr:to>
    <mc:AlternateContent xmlns:mc="http://schemas.openxmlformats.org/markup-compatibility/2006" xmlns:tsle="http://schemas.microsoft.com/office/drawing/2012/timeslicer">
      <mc:Choice Requires="tsle">
        <xdr:graphicFrame macro="">
          <xdr:nvGraphicFramePr>
            <xdr:cNvPr id="8" name="Order_Date">
              <a:extLst>
                <a:ext uri="{FF2B5EF4-FFF2-40B4-BE49-F238E27FC236}">
                  <a16:creationId xmlns:a16="http://schemas.microsoft.com/office/drawing/2014/main" id="{EC44DFAD-A4B2-4C1B-EBC8-6994841A4451}"/>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1190316" y="7131627"/>
              <a:ext cx="6640981" cy="139376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4</xdr:col>
      <xdr:colOff>330798</xdr:colOff>
      <xdr:row>1</xdr:row>
      <xdr:rowOff>41686</xdr:rowOff>
    </xdr:from>
    <xdr:to>
      <xdr:col>5</xdr:col>
      <xdr:colOff>878541</xdr:colOff>
      <xdr:row>6</xdr:row>
      <xdr:rowOff>35859</xdr:rowOff>
    </xdr:to>
    <mc:AlternateContent xmlns:mc="http://schemas.openxmlformats.org/markup-compatibility/2006" xmlns:a14="http://schemas.microsoft.com/office/drawing/2010/main">
      <mc:Choice Requires="a14">
        <xdr:graphicFrame macro="">
          <xdr:nvGraphicFramePr>
            <xdr:cNvPr id="19" name="Quarters (Order_Date)">
              <a:extLst>
                <a:ext uri="{FF2B5EF4-FFF2-40B4-BE49-F238E27FC236}">
                  <a16:creationId xmlns:a16="http://schemas.microsoft.com/office/drawing/2014/main" id="{9F6C5DD3-A3AA-7ED0-3666-4E3721F9A161}"/>
                </a:ext>
              </a:extLst>
            </xdr:cNvPr>
            <xdr:cNvGraphicFramePr/>
          </xdr:nvGraphicFramePr>
          <xdr:xfrm>
            <a:off x="0" y="0"/>
            <a:ext cx="0" cy="0"/>
          </xdr:xfrm>
          <a:graphic>
            <a:graphicData uri="http://schemas.microsoft.com/office/drawing/2010/slicer">
              <sle:slicer xmlns:sle="http://schemas.microsoft.com/office/drawing/2010/slicer" name="Quarters (Order_Date)"/>
            </a:graphicData>
          </a:graphic>
        </xdr:graphicFrame>
      </mc:Choice>
      <mc:Fallback xmlns="">
        <xdr:sp macro="" textlink="">
          <xdr:nvSpPr>
            <xdr:cNvPr id="0" name=""/>
            <xdr:cNvSpPr>
              <a:spLocks noTextEdit="1"/>
            </xdr:cNvSpPr>
          </xdr:nvSpPr>
          <xdr:spPr>
            <a:xfrm>
              <a:off x="5032338" y="224566"/>
              <a:ext cx="2094603" cy="9085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85</xdr:col>
      <xdr:colOff>365760</xdr:colOff>
      <xdr:row>13</xdr:row>
      <xdr:rowOff>49530</xdr:rowOff>
    </xdr:from>
    <xdr:to>
      <xdr:col>89</xdr:col>
      <xdr:colOff>876300</xdr:colOff>
      <xdr:row>27</xdr:row>
      <xdr:rowOff>156210</xdr:rowOff>
    </xdr:to>
    <xdr:graphicFrame macro="">
      <xdr:nvGraphicFramePr>
        <xdr:cNvPr id="2" name="Chart 1">
          <a:extLst>
            <a:ext uri="{FF2B5EF4-FFF2-40B4-BE49-F238E27FC236}">
              <a16:creationId xmlns:a16="http://schemas.microsoft.com/office/drawing/2014/main" id="{E1FB553D-F7B2-90A0-2E2C-D1FA0DA1F8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90</xdr:col>
      <xdr:colOff>0</xdr:colOff>
      <xdr:row>17</xdr:row>
      <xdr:rowOff>0</xdr:rowOff>
    </xdr:from>
    <xdr:to>
      <xdr:col>91</xdr:col>
      <xdr:colOff>1245514</xdr:colOff>
      <xdr:row>19</xdr:row>
      <xdr:rowOff>51000</xdr:rowOff>
    </xdr:to>
    <mc:AlternateContent xmlns:mc="http://schemas.openxmlformats.org/markup-compatibility/2006" xmlns:a14="http://schemas.microsoft.com/office/drawing/2010/main">
      <mc:Choice Requires="a14">
        <xdr:graphicFrame macro="">
          <xdr:nvGraphicFramePr>
            <xdr:cNvPr id="4" name="Years (Order_Date) 1">
              <a:extLst>
                <a:ext uri="{FF2B5EF4-FFF2-40B4-BE49-F238E27FC236}">
                  <a16:creationId xmlns:a16="http://schemas.microsoft.com/office/drawing/2014/main" id="{B12FD95C-E86D-4062-9C80-510574B1B8B7}"/>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mlns="">
        <xdr:sp macro="" textlink="">
          <xdr:nvSpPr>
            <xdr:cNvPr id="0" name=""/>
            <xdr:cNvSpPr>
              <a:spLocks noTextEdit="1"/>
            </xdr:cNvSpPr>
          </xdr:nvSpPr>
          <xdr:spPr>
            <a:xfrm>
              <a:off x="104241600" y="3276600"/>
              <a:ext cx="2628000" cy="4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4</xdr:col>
      <xdr:colOff>186267</xdr:colOff>
      <xdr:row>39</xdr:row>
      <xdr:rowOff>67235</xdr:rowOff>
    </xdr:to>
    <xdr:sp macro="" textlink="">
      <xdr:nvSpPr>
        <xdr:cNvPr id="2" name="Rectangle: Rounded Corners 1">
          <a:extLst>
            <a:ext uri="{FF2B5EF4-FFF2-40B4-BE49-F238E27FC236}">
              <a16:creationId xmlns:a16="http://schemas.microsoft.com/office/drawing/2014/main" id="{7EA57F2E-4BCC-7CF0-8CF1-4C5698C7BF14}"/>
            </a:ext>
          </a:extLst>
        </xdr:cNvPr>
        <xdr:cNvSpPr>
          <a:spLocks noChangeAspect="1"/>
        </xdr:cNvSpPr>
      </xdr:nvSpPr>
      <xdr:spPr>
        <a:xfrm>
          <a:off x="0" y="0"/>
          <a:ext cx="2624667" cy="7293428"/>
        </a:xfrm>
        <a:prstGeom prst="roundRect">
          <a:avLst>
            <a:gd name="adj" fmla="val 21290"/>
          </a:avLst>
        </a:prstGeom>
        <a:solidFill>
          <a:srgbClr val="171745"/>
        </a:solidFill>
        <a:ln>
          <a:noFill/>
        </a:ln>
        <a:effectLst>
          <a:outerShdw blurRad="63500" sx="102000" sy="102000" algn="ctr" rotWithShape="0">
            <a:schemeClr val="tx1">
              <a:alpha val="40000"/>
            </a:scheme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371040</xdr:colOff>
      <xdr:row>0</xdr:row>
      <xdr:rowOff>71717</xdr:rowOff>
    </xdr:from>
    <xdr:to>
      <xdr:col>4</xdr:col>
      <xdr:colOff>225693</xdr:colOff>
      <xdr:row>8</xdr:row>
      <xdr:rowOff>36354</xdr:rowOff>
    </xdr:to>
    <xdr:grpSp>
      <xdr:nvGrpSpPr>
        <xdr:cNvPr id="4" name="Group 3">
          <a:extLst>
            <a:ext uri="{FF2B5EF4-FFF2-40B4-BE49-F238E27FC236}">
              <a16:creationId xmlns:a16="http://schemas.microsoft.com/office/drawing/2014/main" id="{08B3D080-E508-C8B8-AE88-D240F4DEF738}"/>
            </a:ext>
          </a:extLst>
        </xdr:cNvPr>
        <xdr:cNvGrpSpPr>
          <a:grpSpLocks noChangeAspect="1"/>
        </xdr:cNvGrpSpPr>
      </xdr:nvGrpSpPr>
      <xdr:grpSpPr>
        <a:xfrm>
          <a:off x="371040" y="71717"/>
          <a:ext cx="2293053" cy="1455980"/>
          <a:chOff x="397934" y="0"/>
          <a:chExt cx="2293053" cy="1398990"/>
        </a:xfrm>
      </xdr:grpSpPr>
      <xdr:grpSp>
        <xdr:nvGrpSpPr>
          <xdr:cNvPr id="14" name="Group 13">
            <a:extLst>
              <a:ext uri="{FF2B5EF4-FFF2-40B4-BE49-F238E27FC236}">
                <a16:creationId xmlns:a16="http://schemas.microsoft.com/office/drawing/2014/main" id="{30756988-A14E-2FA9-E1CF-BE7B30911E78}"/>
              </a:ext>
            </a:extLst>
          </xdr:cNvPr>
          <xdr:cNvGrpSpPr>
            <a:grpSpLocks noChangeAspect="1"/>
          </xdr:cNvGrpSpPr>
        </xdr:nvGrpSpPr>
        <xdr:grpSpPr>
          <a:xfrm>
            <a:off x="397934" y="0"/>
            <a:ext cx="1778000" cy="1398990"/>
            <a:chOff x="381000" y="0"/>
            <a:chExt cx="1778000" cy="1447798"/>
          </a:xfrm>
        </xdr:grpSpPr>
        <xdr:sp macro="" textlink="">
          <xdr:nvSpPr>
            <xdr:cNvPr id="3" name="TextBox 2">
              <a:extLst>
                <a:ext uri="{FF2B5EF4-FFF2-40B4-BE49-F238E27FC236}">
                  <a16:creationId xmlns:a16="http://schemas.microsoft.com/office/drawing/2014/main" id="{A3203982-DD7C-1978-7789-3D6C1353B14D}"/>
                </a:ext>
              </a:extLst>
            </xdr:cNvPr>
            <xdr:cNvSpPr txBox="1"/>
          </xdr:nvSpPr>
          <xdr:spPr>
            <a:xfrm>
              <a:off x="381000" y="93131"/>
              <a:ext cx="1778000" cy="1354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3600" b="1" i="0" u="none" strike="noStrike">
                  <a:solidFill>
                    <a:srgbClr val="22BFC3"/>
                  </a:solidFill>
                  <a:effectLst/>
                  <a:latin typeface="Book Antiqua" panose="02040602050305030304" pitchFamily="18" charset="0"/>
                  <a:ea typeface="+mn-ea"/>
                  <a:cs typeface="+mn-cs"/>
                </a:rPr>
                <a:t>Tech  Trends</a:t>
              </a:r>
              <a:r>
                <a:rPr lang="en-IN" sz="3600">
                  <a:solidFill>
                    <a:srgbClr val="22BFC3"/>
                  </a:solidFill>
                  <a:latin typeface="Book Antiqua" panose="02040602050305030304" pitchFamily="18" charset="0"/>
                </a:rPr>
                <a:t> </a:t>
              </a:r>
            </a:p>
          </xdr:txBody>
        </xdr:sp>
        <xdr:pic>
          <xdr:nvPicPr>
            <xdr:cNvPr id="5" name="Graphic 4" descr="A lightbulb">
              <a:extLst>
                <a:ext uri="{FF2B5EF4-FFF2-40B4-BE49-F238E27FC236}">
                  <a16:creationId xmlns:a16="http://schemas.microsoft.com/office/drawing/2014/main" id="{AE107D1C-219F-3B56-B177-8810975FA0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88532" y="0"/>
              <a:ext cx="760587" cy="760587"/>
            </a:xfrm>
            <a:prstGeom prst="rect">
              <a:avLst/>
            </a:prstGeom>
          </xdr:spPr>
        </xdr:pic>
      </xdr:grpSp>
      <xdr:pic>
        <xdr:nvPicPr>
          <xdr:cNvPr id="11" name="Graphic 10" descr="A mug filled with office supplies">
            <a:extLst>
              <a:ext uri="{FF2B5EF4-FFF2-40B4-BE49-F238E27FC236}">
                <a16:creationId xmlns:a16="http://schemas.microsoft.com/office/drawing/2014/main" id="{3E776305-14B1-3CBF-0775-DA9A6D8ADEC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30400" y="540558"/>
            <a:ext cx="760587" cy="732697"/>
          </a:xfrm>
          <a:prstGeom prst="rect">
            <a:avLst/>
          </a:prstGeom>
        </xdr:spPr>
      </xdr:pic>
    </xdr:grpSp>
    <xdr:clientData/>
  </xdr:twoCellAnchor>
  <xdr:twoCellAnchor editAs="absolute">
    <xdr:from>
      <xdr:col>22</xdr:col>
      <xdr:colOff>439057</xdr:colOff>
      <xdr:row>24</xdr:row>
      <xdr:rowOff>181431</xdr:rowOff>
    </xdr:from>
    <xdr:to>
      <xdr:col>28</xdr:col>
      <xdr:colOff>566057</xdr:colOff>
      <xdr:row>38</xdr:row>
      <xdr:rowOff>163290</xdr:rowOff>
    </xdr:to>
    <xdr:graphicFrame macro="">
      <xdr:nvGraphicFramePr>
        <xdr:cNvPr id="30" name="Chart 29">
          <a:extLst>
            <a:ext uri="{FF2B5EF4-FFF2-40B4-BE49-F238E27FC236}">
              <a16:creationId xmlns:a16="http://schemas.microsoft.com/office/drawing/2014/main" id="{184614EA-B04B-4461-9D36-1DEF6B9C431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275770</xdr:colOff>
      <xdr:row>25</xdr:row>
      <xdr:rowOff>10884</xdr:rowOff>
    </xdr:from>
    <xdr:to>
      <xdr:col>22</xdr:col>
      <xdr:colOff>348341</xdr:colOff>
      <xdr:row>38</xdr:row>
      <xdr:rowOff>161142</xdr:rowOff>
    </xdr:to>
    <xdr:graphicFrame macro="">
      <xdr:nvGraphicFramePr>
        <xdr:cNvPr id="31" name="Chart 30">
          <a:extLst>
            <a:ext uri="{FF2B5EF4-FFF2-40B4-BE49-F238E27FC236}">
              <a16:creationId xmlns:a16="http://schemas.microsoft.com/office/drawing/2014/main" id="{F86F84E6-E254-433F-852B-4330005D11C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29</xdr:col>
      <xdr:colOff>65315</xdr:colOff>
      <xdr:row>17</xdr:row>
      <xdr:rowOff>143932</xdr:rowOff>
    </xdr:from>
    <xdr:to>
      <xdr:col>33</xdr:col>
      <xdr:colOff>146915</xdr:colOff>
      <xdr:row>38</xdr:row>
      <xdr:rowOff>163285</xdr:rowOff>
    </xdr:to>
    <xdr:graphicFrame macro="">
      <xdr:nvGraphicFramePr>
        <xdr:cNvPr id="32" name="Chart 31">
          <a:extLst>
            <a:ext uri="{FF2B5EF4-FFF2-40B4-BE49-F238E27FC236}">
              <a16:creationId xmlns:a16="http://schemas.microsoft.com/office/drawing/2014/main" id="{B3040342-DBE5-4680-8D5B-F015C83230D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29</xdr:col>
      <xdr:colOff>21771</xdr:colOff>
      <xdr:row>2</xdr:row>
      <xdr:rowOff>32658</xdr:rowOff>
    </xdr:from>
    <xdr:to>
      <xdr:col>33</xdr:col>
      <xdr:colOff>103371</xdr:colOff>
      <xdr:row>15</xdr:row>
      <xdr:rowOff>146915</xdr:rowOff>
    </xdr:to>
    <xdr:graphicFrame macro="">
      <xdr:nvGraphicFramePr>
        <xdr:cNvPr id="34" name="Chart 33">
          <a:extLst>
            <a:ext uri="{FF2B5EF4-FFF2-40B4-BE49-F238E27FC236}">
              <a16:creationId xmlns:a16="http://schemas.microsoft.com/office/drawing/2014/main" id="{436BCE6B-44D8-4387-A0D2-7E4410F0077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5</xdr:col>
      <xdr:colOff>293916</xdr:colOff>
      <xdr:row>25</xdr:row>
      <xdr:rowOff>10884</xdr:rowOff>
    </xdr:from>
    <xdr:to>
      <xdr:col>8</xdr:col>
      <xdr:colOff>359229</xdr:colOff>
      <xdr:row>27</xdr:row>
      <xdr:rowOff>87085</xdr:rowOff>
    </xdr:to>
    <xdr:sp macro="" textlink="">
      <xdr:nvSpPr>
        <xdr:cNvPr id="38" name="TextBox 37">
          <a:extLst>
            <a:ext uri="{FF2B5EF4-FFF2-40B4-BE49-F238E27FC236}">
              <a16:creationId xmlns:a16="http://schemas.microsoft.com/office/drawing/2014/main" id="{A9396962-AF56-FA38-D93C-2F7036A8EC62}"/>
            </a:ext>
          </a:extLst>
        </xdr:cNvPr>
        <xdr:cNvSpPr txBox="1">
          <a:spLocks noChangeAspect="1"/>
        </xdr:cNvSpPr>
      </xdr:nvSpPr>
      <xdr:spPr>
        <a:xfrm>
          <a:off x="3341916" y="4637313"/>
          <a:ext cx="1894113" cy="446315"/>
        </a:xfrm>
        <a:prstGeom prst="rect">
          <a:avLst/>
        </a:prstGeom>
        <a:solidFill>
          <a:srgbClr val="1E325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lumMod val="85000"/>
                </a:schemeClr>
              </a:solidFill>
              <a:latin typeface="Bahnschrift SemiBold" panose="020B0502040204020203" pitchFamily="34" charset="0"/>
            </a:rPr>
            <a:t>State</a:t>
          </a:r>
          <a:r>
            <a:rPr lang="en-IN" sz="1600" baseline="0">
              <a:solidFill>
                <a:schemeClr val="bg1">
                  <a:lumMod val="85000"/>
                </a:schemeClr>
              </a:solidFill>
              <a:latin typeface="Bahnschrift SemiBold" panose="020B0502040204020203" pitchFamily="34" charset="0"/>
            </a:rPr>
            <a:t> Wise Count</a:t>
          </a:r>
          <a:endParaRPr lang="en-IN" sz="1600">
            <a:solidFill>
              <a:schemeClr val="bg1">
                <a:lumMod val="85000"/>
              </a:schemeClr>
            </a:solidFill>
            <a:latin typeface="Bahnschrift SemiBold" panose="020B0502040204020203" pitchFamily="34" charset="0"/>
          </a:endParaRPr>
        </a:p>
      </xdr:txBody>
    </xdr:sp>
    <xdr:clientData/>
  </xdr:twoCellAnchor>
  <xdr:twoCellAnchor editAs="absolute">
    <xdr:from>
      <xdr:col>26</xdr:col>
      <xdr:colOff>206832</xdr:colOff>
      <xdr:row>25</xdr:row>
      <xdr:rowOff>87083</xdr:rowOff>
    </xdr:from>
    <xdr:to>
      <xdr:col>28</xdr:col>
      <xdr:colOff>500744</xdr:colOff>
      <xdr:row>26</xdr:row>
      <xdr:rowOff>119743</xdr:rowOff>
    </xdr:to>
    <xdr:sp macro="" textlink="">
      <xdr:nvSpPr>
        <xdr:cNvPr id="39" name="TextBox 38">
          <a:extLst>
            <a:ext uri="{FF2B5EF4-FFF2-40B4-BE49-F238E27FC236}">
              <a16:creationId xmlns:a16="http://schemas.microsoft.com/office/drawing/2014/main" id="{13F75F81-479D-C512-E949-ECA176DBFC34}"/>
            </a:ext>
          </a:extLst>
        </xdr:cNvPr>
        <xdr:cNvSpPr txBox="1">
          <a:spLocks noChangeAspect="1"/>
        </xdr:cNvSpPr>
      </xdr:nvSpPr>
      <xdr:spPr>
        <a:xfrm>
          <a:off x="16056432" y="4713512"/>
          <a:ext cx="1513112" cy="217717"/>
        </a:xfrm>
        <a:prstGeom prst="rect">
          <a:avLst/>
        </a:prstGeom>
        <a:solidFill>
          <a:srgbClr val="1E325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solidFill>
                <a:schemeClr val="bg1">
                  <a:lumMod val="85000"/>
                </a:schemeClr>
              </a:solidFill>
              <a:latin typeface="Bahnschrift SemiBold" panose="020B0502040204020203" pitchFamily="34" charset="0"/>
            </a:rPr>
            <a:t>Month Wise Sales</a:t>
          </a:r>
          <a:endParaRPr lang="en-IN" sz="1200">
            <a:solidFill>
              <a:schemeClr val="bg1">
                <a:lumMod val="85000"/>
              </a:schemeClr>
            </a:solidFill>
            <a:latin typeface="Bahnschrift SemiBold" panose="020B0502040204020203" pitchFamily="34" charset="0"/>
          </a:endParaRPr>
        </a:p>
      </xdr:txBody>
    </xdr:sp>
    <xdr:clientData/>
  </xdr:twoCellAnchor>
  <xdr:twoCellAnchor editAs="absolute">
    <xdr:from>
      <xdr:col>47</xdr:col>
      <xdr:colOff>119748</xdr:colOff>
      <xdr:row>25</xdr:row>
      <xdr:rowOff>163282</xdr:rowOff>
    </xdr:from>
    <xdr:to>
      <xdr:col>49</xdr:col>
      <xdr:colOff>413660</xdr:colOff>
      <xdr:row>28</xdr:row>
      <xdr:rowOff>54426</xdr:rowOff>
    </xdr:to>
    <xdr:sp macro="" textlink="">
      <xdr:nvSpPr>
        <xdr:cNvPr id="40" name="TextBox 39">
          <a:extLst>
            <a:ext uri="{FF2B5EF4-FFF2-40B4-BE49-F238E27FC236}">
              <a16:creationId xmlns:a16="http://schemas.microsoft.com/office/drawing/2014/main" id="{AFAB90DD-EDC2-46B2-D1FC-B2A9D55DEA5D}"/>
            </a:ext>
          </a:extLst>
        </xdr:cNvPr>
        <xdr:cNvSpPr txBox="1">
          <a:spLocks noChangeAspect="1"/>
        </xdr:cNvSpPr>
      </xdr:nvSpPr>
      <xdr:spPr>
        <a:xfrm>
          <a:off x="28770948" y="4789711"/>
          <a:ext cx="1513112" cy="446315"/>
        </a:xfrm>
        <a:prstGeom prst="rect">
          <a:avLst/>
        </a:prstGeom>
        <a:solidFill>
          <a:srgbClr val="1E325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solidFill>
                <a:schemeClr val="bg1">
                  <a:lumMod val="85000"/>
                </a:schemeClr>
              </a:solidFill>
              <a:latin typeface="Bahnschrift SemiBold" panose="020B0502040204020203" pitchFamily="34" charset="0"/>
            </a:rPr>
            <a:t>Month Wise Sales</a:t>
          </a:r>
          <a:endParaRPr lang="en-IN" sz="1200">
            <a:solidFill>
              <a:schemeClr val="bg1">
                <a:lumMod val="85000"/>
              </a:schemeClr>
            </a:solidFill>
            <a:latin typeface="Bahnschrift SemiBold" panose="020B0502040204020203" pitchFamily="34" charset="0"/>
          </a:endParaRPr>
        </a:p>
      </xdr:txBody>
    </xdr:sp>
    <xdr:clientData/>
  </xdr:twoCellAnchor>
  <xdr:twoCellAnchor editAs="absolute">
    <xdr:from>
      <xdr:col>29</xdr:col>
      <xdr:colOff>421194</xdr:colOff>
      <xdr:row>0</xdr:row>
      <xdr:rowOff>0</xdr:rowOff>
    </xdr:from>
    <xdr:to>
      <xdr:col>32</xdr:col>
      <xdr:colOff>312337</xdr:colOff>
      <xdr:row>2</xdr:row>
      <xdr:rowOff>65315</xdr:rowOff>
    </xdr:to>
    <xdr:sp macro="" textlink="">
      <xdr:nvSpPr>
        <xdr:cNvPr id="41" name="TextBox 40">
          <a:extLst>
            <a:ext uri="{FF2B5EF4-FFF2-40B4-BE49-F238E27FC236}">
              <a16:creationId xmlns:a16="http://schemas.microsoft.com/office/drawing/2014/main" id="{E9A48353-80BA-2F90-6BBB-D780DB8E148A}"/>
            </a:ext>
          </a:extLst>
        </xdr:cNvPr>
        <xdr:cNvSpPr txBox="1">
          <a:spLocks noChangeAspect="1"/>
        </xdr:cNvSpPr>
      </xdr:nvSpPr>
      <xdr:spPr>
        <a:xfrm>
          <a:off x="18099594" y="0"/>
          <a:ext cx="1719943" cy="435429"/>
        </a:xfrm>
        <a:prstGeom prst="rect">
          <a:avLst/>
        </a:prstGeom>
        <a:solidFill>
          <a:srgbClr val="19386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aseline="0">
              <a:solidFill>
                <a:schemeClr val="bg1">
                  <a:lumMod val="85000"/>
                </a:schemeClr>
              </a:solidFill>
              <a:latin typeface="Bahnschrift SemiBold" panose="020B0502040204020203" pitchFamily="34" charset="0"/>
            </a:rPr>
            <a:t>Status</a:t>
          </a:r>
          <a:endParaRPr lang="en-IN" sz="1800">
            <a:solidFill>
              <a:schemeClr val="bg1">
                <a:lumMod val="85000"/>
              </a:schemeClr>
            </a:solidFill>
            <a:latin typeface="Bahnschrift SemiBold" panose="020B0502040204020203" pitchFamily="34" charset="0"/>
          </a:endParaRPr>
        </a:p>
      </xdr:txBody>
    </xdr:sp>
    <xdr:clientData/>
  </xdr:twoCellAnchor>
  <xdr:twoCellAnchor editAs="absolute">
    <xdr:from>
      <xdr:col>29</xdr:col>
      <xdr:colOff>348346</xdr:colOff>
      <xdr:row>16</xdr:row>
      <xdr:rowOff>87083</xdr:rowOff>
    </xdr:from>
    <xdr:to>
      <xdr:col>32</xdr:col>
      <xdr:colOff>544286</xdr:colOff>
      <xdr:row>18</xdr:row>
      <xdr:rowOff>43542</xdr:rowOff>
    </xdr:to>
    <xdr:sp macro="" textlink="">
      <xdr:nvSpPr>
        <xdr:cNvPr id="42" name="TextBox 41">
          <a:extLst>
            <a:ext uri="{FF2B5EF4-FFF2-40B4-BE49-F238E27FC236}">
              <a16:creationId xmlns:a16="http://schemas.microsoft.com/office/drawing/2014/main" id="{7AD4C9F8-B17D-E8B5-C2F6-6E1F52D67254}"/>
            </a:ext>
          </a:extLst>
        </xdr:cNvPr>
        <xdr:cNvSpPr txBox="1">
          <a:spLocks noChangeAspect="1"/>
        </xdr:cNvSpPr>
      </xdr:nvSpPr>
      <xdr:spPr>
        <a:xfrm>
          <a:off x="18026746" y="3047997"/>
          <a:ext cx="2024740" cy="326574"/>
        </a:xfrm>
        <a:prstGeom prst="rect">
          <a:avLst/>
        </a:prstGeom>
        <a:solidFill>
          <a:srgbClr val="19386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solidFill>
                <a:schemeClr val="bg1">
                  <a:lumMod val="85000"/>
                </a:schemeClr>
              </a:solidFill>
              <a:latin typeface="Bahnschrift SemiBold" panose="020B0502040204020203" pitchFamily="34" charset="0"/>
            </a:rPr>
            <a:t>Catagory Wise Sales</a:t>
          </a:r>
          <a:endParaRPr lang="en-IN" sz="1200">
            <a:solidFill>
              <a:schemeClr val="bg1">
                <a:lumMod val="85000"/>
              </a:schemeClr>
            </a:solidFill>
            <a:latin typeface="Bahnschrift SemiBold" panose="020B0502040204020203" pitchFamily="34" charset="0"/>
          </a:endParaRPr>
        </a:p>
      </xdr:txBody>
    </xdr:sp>
    <xdr:clientData/>
  </xdr:twoCellAnchor>
  <xdr:twoCellAnchor editAs="absolute">
    <xdr:from>
      <xdr:col>15</xdr:col>
      <xdr:colOff>576942</xdr:colOff>
      <xdr:row>9</xdr:row>
      <xdr:rowOff>70437</xdr:rowOff>
    </xdr:from>
    <xdr:to>
      <xdr:col>28</xdr:col>
      <xdr:colOff>572142</xdr:colOff>
      <xdr:row>24</xdr:row>
      <xdr:rowOff>130266</xdr:rowOff>
    </xdr:to>
    <xdr:grpSp>
      <xdr:nvGrpSpPr>
        <xdr:cNvPr id="46" name="Group 45">
          <a:extLst>
            <a:ext uri="{FF2B5EF4-FFF2-40B4-BE49-F238E27FC236}">
              <a16:creationId xmlns:a16="http://schemas.microsoft.com/office/drawing/2014/main" id="{6C90045E-220E-02CC-F0E0-A3FD6437B4D0}"/>
            </a:ext>
          </a:extLst>
        </xdr:cNvPr>
        <xdr:cNvGrpSpPr>
          <a:grpSpLocks noChangeAspect="1"/>
        </xdr:cNvGrpSpPr>
      </xdr:nvGrpSpPr>
      <xdr:grpSpPr>
        <a:xfrm>
          <a:off x="9720942" y="1746837"/>
          <a:ext cx="7920000" cy="2835686"/>
          <a:chOff x="9720942" y="1480458"/>
          <a:chExt cx="7920000" cy="2835686"/>
        </a:xfrm>
      </xdr:grpSpPr>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CF9FD0E2-4940-4ACC-8EC0-F0C47BC234B6}"/>
                  </a:ext>
                </a:extLst>
              </xdr:cNvPr>
              <xdr:cNvGraphicFramePr/>
            </xdr:nvGraphicFramePr>
            <xdr:xfrm>
              <a:off x="9720942" y="1796144"/>
              <a:ext cx="7920000" cy="252000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720942" y="1796144"/>
                <a:ext cx="7920000" cy="252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43" name="TextBox 42">
            <a:extLst>
              <a:ext uri="{FF2B5EF4-FFF2-40B4-BE49-F238E27FC236}">
                <a16:creationId xmlns:a16="http://schemas.microsoft.com/office/drawing/2014/main" id="{DD4B30FA-873C-2871-F6B3-A34991D15F0D}"/>
              </a:ext>
            </a:extLst>
          </xdr:cNvPr>
          <xdr:cNvSpPr txBox="1"/>
        </xdr:nvSpPr>
        <xdr:spPr>
          <a:xfrm>
            <a:off x="15729858" y="1480458"/>
            <a:ext cx="1894113" cy="337458"/>
          </a:xfrm>
          <a:prstGeom prst="rect">
            <a:avLst/>
          </a:prstGeom>
          <a:solidFill>
            <a:srgbClr val="19386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chemeClr val="bg1">
                    <a:lumMod val="85000"/>
                  </a:schemeClr>
                </a:solidFill>
                <a:latin typeface="Bahnschrift SemiBold" panose="020B0502040204020203" pitchFamily="34" charset="0"/>
              </a:rPr>
              <a:t>Brand Wise Status</a:t>
            </a:r>
            <a:endParaRPr lang="en-IN" sz="1600">
              <a:solidFill>
                <a:schemeClr val="bg1">
                  <a:lumMod val="85000"/>
                </a:schemeClr>
              </a:solidFill>
              <a:latin typeface="Bahnschrift SemiBold" panose="020B0502040204020203" pitchFamily="34" charset="0"/>
            </a:endParaRPr>
          </a:p>
        </xdr:txBody>
      </xdr:sp>
    </xdr:grpSp>
    <xdr:clientData/>
  </xdr:twoCellAnchor>
  <xdr:twoCellAnchor editAs="absolute">
    <xdr:from>
      <xdr:col>26</xdr:col>
      <xdr:colOff>555172</xdr:colOff>
      <xdr:row>0</xdr:row>
      <xdr:rowOff>0</xdr:rowOff>
    </xdr:from>
    <xdr:to>
      <xdr:col>30</xdr:col>
      <xdr:colOff>10885</xdr:colOff>
      <xdr:row>0</xdr:row>
      <xdr:rowOff>0</xdr:rowOff>
    </xdr:to>
    <xdr:sp macro="" textlink="">
      <xdr:nvSpPr>
        <xdr:cNvPr id="44" name="TextBox 43">
          <a:extLst>
            <a:ext uri="{FF2B5EF4-FFF2-40B4-BE49-F238E27FC236}">
              <a16:creationId xmlns:a16="http://schemas.microsoft.com/office/drawing/2014/main" id="{C5200C17-9622-F46E-1D4E-7CFE86F4937E}"/>
            </a:ext>
          </a:extLst>
        </xdr:cNvPr>
        <xdr:cNvSpPr txBox="1">
          <a:spLocks noChangeAspect="1"/>
        </xdr:cNvSpPr>
      </xdr:nvSpPr>
      <xdr:spPr>
        <a:xfrm>
          <a:off x="16404772" y="0"/>
          <a:ext cx="1894113" cy="0"/>
        </a:xfrm>
        <a:prstGeom prst="rect">
          <a:avLst/>
        </a:prstGeom>
        <a:solidFill>
          <a:srgbClr val="1E325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lumMod val="85000"/>
                </a:schemeClr>
              </a:solidFill>
              <a:latin typeface="Bahnschrift SemiBold" panose="020B0502040204020203" pitchFamily="34" charset="0"/>
            </a:rPr>
            <a:t>State</a:t>
          </a:r>
          <a:r>
            <a:rPr lang="en-IN" sz="1600" baseline="0">
              <a:solidFill>
                <a:schemeClr val="bg1">
                  <a:lumMod val="85000"/>
                </a:schemeClr>
              </a:solidFill>
              <a:latin typeface="Bahnschrift SemiBold" panose="020B0502040204020203" pitchFamily="34" charset="0"/>
            </a:rPr>
            <a:t> Wise Count</a:t>
          </a:r>
          <a:endParaRPr lang="en-IN" sz="1600">
            <a:solidFill>
              <a:schemeClr val="bg1">
                <a:lumMod val="85000"/>
              </a:schemeClr>
            </a:solidFill>
            <a:latin typeface="Bahnschrift SemiBold" panose="020B0502040204020203" pitchFamily="34" charset="0"/>
          </a:endParaRPr>
        </a:p>
      </xdr:txBody>
    </xdr:sp>
    <xdr:clientData/>
  </xdr:twoCellAnchor>
  <xdr:twoCellAnchor editAs="absolute">
    <xdr:from>
      <xdr:col>8</xdr:col>
      <xdr:colOff>154324</xdr:colOff>
      <xdr:row>11</xdr:row>
      <xdr:rowOff>19857</xdr:rowOff>
    </xdr:from>
    <xdr:to>
      <xdr:col>15</xdr:col>
      <xdr:colOff>535320</xdr:colOff>
      <xdr:row>24</xdr:row>
      <xdr:rowOff>128351</xdr:rowOff>
    </xdr:to>
    <xdr:grpSp>
      <xdr:nvGrpSpPr>
        <xdr:cNvPr id="47" name="Group 46">
          <a:extLst>
            <a:ext uri="{FF2B5EF4-FFF2-40B4-BE49-F238E27FC236}">
              <a16:creationId xmlns:a16="http://schemas.microsoft.com/office/drawing/2014/main" id="{8B05F392-D02A-ED65-8376-889DCB12801F}"/>
            </a:ext>
          </a:extLst>
        </xdr:cNvPr>
        <xdr:cNvGrpSpPr>
          <a:grpSpLocks noChangeAspect="1"/>
        </xdr:cNvGrpSpPr>
      </xdr:nvGrpSpPr>
      <xdr:grpSpPr>
        <a:xfrm>
          <a:off x="5031124" y="2066371"/>
          <a:ext cx="4648196" cy="2514237"/>
          <a:chOff x="5040089" y="1796143"/>
          <a:chExt cx="4648196" cy="2520000"/>
        </a:xfrm>
      </xdr:grpSpPr>
      <xdr:graphicFrame macro="">
        <xdr:nvGraphicFramePr>
          <xdr:cNvPr id="35" name="Chart 34">
            <a:extLst>
              <a:ext uri="{FF2B5EF4-FFF2-40B4-BE49-F238E27FC236}">
                <a16:creationId xmlns:a16="http://schemas.microsoft.com/office/drawing/2014/main" id="{EB28036B-F2B8-4D13-8959-0ED7EC2F69A7}"/>
              </a:ext>
            </a:extLst>
          </xdr:cNvPr>
          <xdr:cNvGraphicFramePr>
            <a:graphicFrameLocks/>
          </xdr:cNvGraphicFramePr>
        </xdr:nvGraphicFramePr>
        <xdr:xfrm>
          <a:off x="5040089" y="1796143"/>
          <a:ext cx="4644000" cy="252000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45" name="TextBox 44">
            <a:extLst>
              <a:ext uri="{FF2B5EF4-FFF2-40B4-BE49-F238E27FC236}">
                <a16:creationId xmlns:a16="http://schemas.microsoft.com/office/drawing/2014/main" id="{0843A049-9F42-224A-B2C7-8B0D238F7910}"/>
              </a:ext>
            </a:extLst>
          </xdr:cNvPr>
          <xdr:cNvSpPr txBox="1"/>
        </xdr:nvSpPr>
        <xdr:spPr>
          <a:xfrm>
            <a:off x="7794172" y="1796144"/>
            <a:ext cx="1894113" cy="337458"/>
          </a:xfrm>
          <a:prstGeom prst="rect">
            <a:avLst/>
          </a:prstGeom>
          <a:solidFill>
            <a:srgbClr val="19386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chemeClr val="bg1">
                    <a:lumMod val="85000"/>
                  </a:schemeClr>
                </a:solidFill>
                <a:latin typeface="Bahnschrift SemiBold" panose="020B0502040204020203" pitchFamily="34" charset="0"/>
              </a:rPr>
              <a:t>Brand Wise Sale</a:t>
            </a:r>
            <a:endParaRPr lang="en-IN" sz="1600">
              <a:solidFill>
                <a:schemeClr val="bg1">
                  <a:lumMod val="85000"/>
                </a:schemeClr>
              </a:solidFill>
              <a:latin typeface="Bahnschrift SemiBold" panose="020B0502040204020203" pitchFamily="34" charset="0"/>
            </a:endParaRPr>
          </a:p>
        </xdr:txBody>
      </xdr:sp>
    </xdr:grpSp>
    <xdr:clientData/>
  </xdr:twoCellAnchor>
  <xdr:twoCellAnchor editAs="absolute">
    <xdr:from>
      <xdr:col>0</xdr:col>
      <xdr:colOff>37139</xdr:colOff>
      <xdr:row>24</xdr:row>
      <xdr:rowOff>44823</xdr:rowOff>
    </xdr:from>
    <xdr:to>
      <xdr:col>4</xdr:col>
      <xdr:colOff>168401</xdr:colOff>
      <xdr:row>36</xdr:row>
      <xdr:rowOff>65314</xdr:rowOff>
    </xdr:to>
    <xdr:grpSp>
      <xdr:nvGrpSpPr>
        <xdr:cNvPr id="49" name="Group 48">
          <a:extLst>
            <a:ext uri="{FF2B5EF4-FFF2-40B4-BE49-F238E27FC236}">
              <a16:creationId xmlns:a16="http://schemas.microsoft.com/office/drawing/2014/main" id="{EF3C5203-03A4-E68E-5597-571EE40A6268}"/>
            </a:ext>
          </a:extLst>
        </xdr:cNvPr>
        <xdr:cNvGrpSpPr>
          <a:grpSpLocks noChangeAspect="1"/>
        </xdr:cNvGrpSpPr>
      </xdr:nvGrpSpPr>
      <xdr:grpSpPr>
        <a:xfrm>
          <a:off x="37139" y="4497080"/>
          <a:ext cx="2569662" cy="2241177"/>
          <a:chOff x="37139" y="4347882"/>
          <a:chExt cx="2569662" cy="2070847"/>
        </a:xfrm>
      </xdr:grpSpPr>
      <mc:AlternateContent xmlns:mc="http://schemas.openxmlformats.org/markup-compatibility/2006" xmlns:a14="http://schemas.microsoft.com/office/drawing/2010/main">
        <mc:Choice Requires="a14">
          <xdr:graphicFrame macro="">
            <xdr:nvGraphicFramePr>
              <xdr:cNvPr id="36" name="Brand">
                <a:extLst>
                  <a:ext uri="{FF2B5EF4-FFF2-40B4-BE49-F238E27FC236}">
                    <a16:creationId xmlns:a16="http://schemas.microsoft.com/office/drawing/2014/main" id="{1AA96EC7-A883-438A-AFBF-2902CDED3F0E}"/>
                  </a:ext>
                </a:extLst>
              </xdr:cNvPr>
              <xdr:cNvGraphicFramePr/>
            </xdr:nvGraphicFramePr>
            <xdr:xfrm>
              <a:off x="37139" y="4708391"/>
              <a:ext cx="2569662" cy="1710338"/>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7139" y="4887241"/>
                <a:ext cx="2569662" cy="18510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8" name="TextBox 47">
            <a:extLst>
              <a:ext uri="{FF2B5EF4-FFF2-40B4-BE49-F238E27FC236}">
                <a16:creationId xmlns:a16="http://schemas.microsoft.com/office/drawing/2014/main" id="{1EA7217D-0173-4430-BCD4-E042A1D22AFD}"/>
              </a:ext>
            </a:extLst>
          </xdr:cNvPr>
          <xdr:cNvSpPr txBox="1"/>
        </xdr:nvSpPr>
        <xdr:spPr>
          <a:xfrm>
            <a:off x="941290" y="4347882"/>
            <a:ext cx="761360" cy="367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lumMod val="85000"/>
                  </a:schemeClr>
                </a:solidFill>
                <a:latin typeface="Bahnschrift SemiBold" panose="020B0502040204020203" pitchFamily="34" charset="0"/>
              </a:rPr>
              <a:t>Brand</a:t>
            </a:r>
          </a:p>
        </xdr:txBody>
      </xdr:sp>
    </xdr:grpSp>
    <xdr:clientData/>
  </xdr:twoCellAnchor>
  <xdr:twoCellAnchor editAs="absolute">
    <xdr:from>
      <xdr:col>0</xdr:col>
      <xdr:colOff>0</xdr:colOff>
      <xdr:row>14</xdr:row>
      <xdr:rowOff>170328</xdr:rowOff>
    </xdr:from>
    <xdr:to>
      <xdr:col>4</xdr:col>
      <xdr:colOff>174171</xdr:colOff>
      <xdr:row>21</xdr:row>
      <xdr:rowOff>164567</xdr:rowOff>
    </xdr:to>
    <xdr:grpSp>
      <xdr:nvGrpSpPr>
        <xdr:cNvPr id="51" name="Group 50">
          <a:extLst>
            <a:ext uri="{FF2B5EF4-FFF2-40B4-BE49-F238E27FC236}">
              <a16:creationId xmlns:a16="http://schemas.microsoft.com/office/drawing/2014/main" id="{C1F2DE90-8B33-3222-6C7B-02360B0B3DCE}"/>
            </a:ext>
          </a:extLst>
        </xdr:cNvPr>
        <xdr:cNvGrpSpPr>
          <a:grpSpLocks noChangeAspect="1"/>
        </xdr:cNvGrpSpPr>
      </xdr:nvGrpSpPr>
      <xdr:grpSpPr>
        <a:xfrm>
          <a:off x="0" y="2772014"/>
          <a:ext cx="2612571" cy="1289639"/>
          <a:chOff x="0" y="2680446"/>
          <a:chExt cx="2612571" cy="1249297"/>
        </a:xfrm>
      </xdr:grpSpPr>
      <mc:AlternateContent xmlns:mc="http://schemas.openxmlformats.org/markup-compatibility/2006" xmlns:a14="http://schemas.microsoft.com/office/drawing/2010/main">
        <mc:Choice Requires="a14">
          <xdr:graphicFrame macro="">
            <xdr:nvGraphicFramePr>
              <xdr:cNvPr id="37" name="Assigned Supervisor">
                <a:extLst>
                  <a:ext uri="{FF2B5EF4-FFF2-40B4-BE49-F238E27FC236}">
                    <a16:creationId xmlns:a16="http://schemas.microsoft.com/office/drawing/2014/main" id="{95B8F6A0-CB30-42C4-85F7-64C998578E6F}"/>
                  </a:ext>
                </a:extLst>
              </xdr:cNvPr>
              <xdr:cNvGraphicFramePr/>
            </xdr:nvGraphicFramePr>
            <xdr:xfrm>
              <a:off x="0" y="3011501"/>
              <a:ext cx="2612571" cy="918242"/>
            </xdr:xfrm>
            <a:graphic>
              <a:graphicData uri="http://schemas.microsoft.com/office/drawing/2010/slicer">
                <sle:slicer xmlns:sle="http://schemas.microsoft.com/office/drawing/2010/slicer" name="Assigned Supervisor"/>
              </a:graphicData>
            </a:graphic>
          </xdr:graphicFrame>
        </mc:Choice>
        <mc:Fallback xmlns="">
          <xdr:sp macro="" textlink="">
            <xdr:nvSpPr>
              <xdr:cNvPr id="0" name=""/>
              <xdr:cNvSpPr>
                <a:spLocks noTextEdit="1"/>
              </xdr:cNvSpPr>
            </xdr:nvSpPr>
            <xdr:spPr>
              <a:xfrm>
                <a:off x="0" y="3113759"/>
                <a:ext cx="2612571" cy="9478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0" name="TextBox 49">
            <a:extLst>
              <a:ext uri="{FF2B5EF4-FFF2-40B4-BE49-F238E27FC236}">
                <a16:creationId xmlns:a16="http://schemas.microsoft.com/office/drawing/2014/main" id="{258A56B2-B504-4B0E-894C-EE25A5B5EB3D}"/>
              </a:ext>
            </a:extLst>
          </xdr:cNvPr>
          <xdr:cNvSpPr txBox="1"/>
        </xdr:nvSpPr>
        <xdr:spPr>
          <a:xfrm>
            <a:off x="185697" y="2680446"/>
            <a:ext cx="2241176" cy="367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lumMod val="85000"/>
                  </a:schemeClr>
                </a:solidFill>
                <a:latin typeface="Bahnschrift SemiBold" panose="020B0502040204020203" pitchFamily="34" charset="0"/>
              </a:rPr>
              <a:t>Assigned Supervisor</a:t>
            </a:r>
          </a:p>
        </xdr:txBody>
      </xdr:sp>
    </xdr:grpSp>
    <xdr:clientData/>
  </xdr:twoCellAnchor>
  <xdr:twoCellAnchor editAs="absolute">
    <xdr:from>
      <xdr:col>4</xdr:col>
      <xdr:colOff>251009</xdr:colOff>
      <xdr:row>0</xdr:row>
      <xdr:rowOff>17929</xdr:rowOff>
    </xdr:from>
    <xdr:to>
      <xdr:col>8</xdr:col>
      <xdr:colOff>95599</xdr:colOff>
      <xdr:row>24</xdr:row>
      <xdr:rowOff>142870</xdr:rowOff>
    </xdr:to>
    <xdr:sp macro="" textlink="">
      <xdr:nvSpPr>
        <xdr:cNvPr id="7" name="Rectangle: Rounded Corners 6">
          <a:extLst>
            <a:ext uri="{FF2B5EF4-FFF2-40B4-BE49-F238E27FC236}">
              <a16:creationId xmlns:a16="http://schemas.microsoft.com/office/drawing/2014/main" id="{A79B1421-4EB7-C300-2BEA-91DADD3AFFF9}"/>
            </a:ext>
          </a:extLst>
        </xdr:cNvPr>
        <xdr:cNvSpPr>
          <a:spLocks noChangeAspect="1"/>
        </xdr:cNvSpPr>
      </xdr:nvSpPr>
      <xdr:spPr>
        <a:xfrm>
          <a:off x="2689409" y="17929"/>
          <a:ext cx="2282990" cy="4584298"/>
        </a:xfrm>
        <a:prstGeom prst="roundRect">
          <a:avLst/>
        </a:prstGeom>
        <a:solidFill>
          <a:srgbClr val="1E325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516418</xdr:colOff>
      <xdr:row>0</xdr:row>
      <xdr:rowOff>0</xdr:rowOff>
    </xdr:from>
    <xdr:to>
      <xdr:col>7</xdr:col>
      <xdr:colOff>498488</xdr:colOff>
      <xdr:row>2</xdr:row>
      <xdr:rowOff>76200</xdr:rowOff>
    </xdr:to>
    <xdr:sp macro="" textlink="">
      <xdr:nvSpPr>
        <xdr:cNvPr id="6" name="TextBox 5">
          <a:extLst>
            <a:ext uri="{FF2B5EF4-FFF2-40B4-BE49-F238E27FC236}">
              <a16:creationId xmlns:a16="http://schemas.microsoft.com/office/drawing/2014/main" id="{F1A3291F-B0E1-4B31-BD12-1F339C548965}"/>
            </a:ext>
          </a:extLst>
        </xdr:cNvPr>
        <xdr:cNvSpPr txBox="1">
          <a:spLocks noChangeAspect="1"/>
        </xdr:cNvSpPr>
      </xdr:nvSpPr>
      <xdr:spPr>
        <a:xfrm>
          <a:off x="2954818" y="0"/>
          <a:ext cx="1810870" cy="446314"/>
        </a:xfrm>
        <a:prstGeom prst="rect">
          <a:avLst/>
        </a:prstGeom>
        <a:solidFill>
          <a:srgbClr val="1E325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a:solidFill>
                <a:schemeClr val="bg1">
                  <a:lumMod val="85000"/>
                </a:schemeClr>
              </a:solidFill>
              <a:latin typeface="Bahnschrift SemiBold" panose="020B0502040204020203" pitchFamily="34" charset="0"/>
            </a:rPr>
            <a:t>TOP</a:t>
          </a:r>
          <a:r>
            <a:rPr lang="en-IN" sz="1600" baseline="0">
              <a:solidFill>
                <a:schemeClr val="bg1">
                  <a:lumMod val="85000"/>
                </a:schemeClr>
              </a:solidFill>
              <a:latin typeface="Bahnschrift SemiBold" panose="020B0502040204020203" pitchFamily="34" charset="0"/>
            </a:rPr>
            <a:t> 10 </a:t>
          </a:r>
          <a:r>
            <a:rPr lang="en-IN" sz="1800" baseline="0">
              <a:solidFill>
                <a:schemeClr val="bg1">
                  <a:lumMod val="85000"/>
                </a:schemeClr>
              </a:solidFill>
              <a:latin typeface="Bahnschrift SemiBold" panose="020B0502040204020203" pitchFamily="34" charset="0"/>
            </a:rPr>
            <a:t>Products</a:t>
          </a:r>
          <a:endParaRPr lang="en-IN" sz="1600">
            <a:solidFill>
              <a:schemeClr val="bg1">
                <a:lumMod val="85000"/>
              </a:schemeClr>
            </a:solidFill>
            <a:latin typeface="Bahnschrift SemiBold" panose="020B0502040204020203" pitchFamily="34" charset="0"/>
          </a:endParaRPr>
        </a:p>
      </xdr:txBody>
    </xdr:sp>
    <xdr:clientData/>
  </xdr:twoCellAnchor>
  <xdr:twoCellAnchor editAs="absolute">
    <xdr:from>
      <xdr:col>4</xdr:col>
      <xdr:colOff>258695</xdr:colOff>
      <xdr:row>5</xdr:row>
      <xdr:rowOff>80858</xdr:rowOff>
    </xdr:from>
    <xdr:to>
      <xdr:col>8</xdr:col>
      <xdr:colOff>59523</xdr:colOff>
      <xdr:row>24</xdr:row>
      <xdr:rowOff>175</xdr:rowOff>
    </xdr:to>
    <xdr:grpSp>
      <xdr:nvGrpSpPr>
        <xdr:cNvPr id="82" name="Group 81">
          <a:extLst>
            <a:ext uri="{FF2B5EF4-FFF2-40B4-BE49-F238E27FC236}">
              <a16:creationId xmlns:a16="http://schemas.microsoft.com/office/drawing/2014/main" id="{6547AEC3-12CD-40F4-61C1-83BBC3E5CB14}"/>
            </a:ext>
          </a:extLst>
        </xdr:cNvPr>
        <xdr:cNvGrpSpPr>
          <a:grpSpLocks noChangeAspect="1"/>
        </xdr:cNvGrpSpPr>
      </xdr:nvGrpSpPr>
      <xdr:grpSpPr>
        <a:xfrm>
          <a:off x="2697095" y="1006144"/>
          <a:ext cx="2239228" cy="3446288"/>
          <a:chOff x="2729753" y="721269"/>
          <a:chExt cx="2239228" cy="3451022"/>
        </a:xfrm>
      </xdr:grpSpPr>
      <xdr:grpSp>
        <xdr:nvGrpSpPr>
          <xdr:cNvPr id="80" name="Group 79">
            <a:extLst>
              <a:ext uri="{FF2B5EF4-FFF2-40B4-BE49-F238E27FC236}">
                <a16:creationId xmlns:a16="http://schemas.microsoft.com/office/drawing/2014/main" id="{6656517E-A470-9ED5-FB43-EF631F0062A6}"/>
              </a:ext>
            </a:extLst>
          </xdr:cNvPr>
          <xdr:cNvGrpSpPr/>
        </xdr:nvGrpSpPr>
        <xdr:grpSpPr>
          <a:xfrm>
            <a:off x="2729753" y="721270"/>
            <a:ext cx="1484437" cy="3451020"/>
            <a:chOff x="2729754" y="690283"/>
            <a:chExt cx="1474690" cy="3334868"/>
          </a:xfrm>
        </xdr:grpSpPr>
        <xdr:sp macro="" textlink="'Pivot Table'!CF11">
          <xdr:nvSpPr>
            <xdr:cNvPr id="20" name="TextBox 19">
              <a:extLst>
                <a:ext uri="{FF2B5EF4-FFF2-40B4-BE49-F238E27FC236}">
                  <a16:creationId xmlns:a16="http://schemas.microsoft.com/office/drawing/2014/main" id="{484F7D21-A8E3-1D56-90DE-DB1BF06BFB4E}"/>
                </a:ext>
              </a:extLst>
            </xdr:cNvPr>
            <xdr:cNvSpPr txBox="1"/>
          </xdr:nvSpPr>
          <xdr:spPr>
            <a:xfrm>
              <a:off x="2729754" y="1363631"/>
              <a:ext cx="847163"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A32E8C-37C2-4C7C-9BBB-2316EC1166D4}" type="TxLink">
                <a:rPr lang="en-US" sz="1100" b="0" i="0" u="none" strike="noStrike">
                  <a:solidFill>
                    <a:srgbClr val="BFBFBF"/>
                  </a:solidFill>
                  <a:latin typeface="Arial Unicode MS" panose="020B0604020202020204" pitchFamily="34" charset="-128"/>
                  <a:ea typeface="Arial Unicode MS" panose="020B0604020202020204" pitchFamily="34" charset="-128"/>
                  <a:cs typeface="Arial Unicode MS" panose="020B0604020202020204" pitchFamily="34" charset="-128"/>
                </a:rPr>
                <a:pPr/>
                <a:t>Micro ATX motherboard</a:t>
              </a:fld>
              <a:endParaRPr lang="en-IN" sz="1200">
                <a:solidFill>
                  <a:schemeClr val="bg1">
                    <a:lumMod val="75000"/>
                  </a:schemeClr>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 Table'!CF10">
          <xdr:nvSpPr>
            <xdr:cNvPr id="21" name="TextBox 20">
              <a:extLst>
                <a:ext uri="{FF2B5EF4-FFF2-40B4-BE49-F238E27FC236}">
                  <a16:creationId xmlns:a16="http://schemas.microsoft.com/office/drawing/2014/main" id="{7AD5308B-9517-3D27-2F1F-6CB7381CA557}"/>
                </a:ext>
              </a:extLst>
            </xdr:cNvPr>
            <xdr:cNvSpPr txBox="1"/>
          </xdr:nvSpPr>
          <xdr:spPr>
            <a:xfrm>
              <a:off x="2729754" y="1026957"/>
              <a:ext cx="1241610" cy="295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D0316E-49E0-4585-8CA9-EE7087C6F752}" type="TxLink">
                <a:rPr lang="en-US" sz="1100" b="0" i="0" u="none" strike="noStrike">
                  <a:solidFill>
                    <a:srgbClr val="BFBFBF"/>
                  </a:solidFill>
                  <a:latin typeface="Arial Unicode MS" panose="020B0604020202020204" pitchFamily="34" charset="-128"/>
                  <a:ea typeface="Arial Unicode MS" panose="020B0604020202020204" pitchFamily="34" charset="-128"/>
                  <a:cs typeface="Arial Unicode MS" panose="020B0604020202020204" pitchFamily="34" charset="-128"/>
                </a:rPr>
                <a:pPr/>
                <a:t>Wireless Mouse</a:t>
              </a:fld>
              <a:endParaRPr lang="en-IN" sz="1200">
                <a:solidFill>
                  <a:schemeClr val="bg1">
                    <a:lumMod val="75000"/>
                  </a:schemeClr>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 Table'!CF9">
          <xdr:nvSpPr>
            <xdr:cNvPr id="22" name="TextBox 21">
              <a:extLst>
                <a:ext uri="{FF2B5EF4-FFF2-40B4-BE49-F238E27FC236}">
                  <a16:creationId xmlns:a16="http://schemas.microsoft.com/office/drawing/2014/main" id="{5F5E3A2F-EDAA-E7F2-C97D-20713F25291B}"/>
                </a:ext>
              </a:extLst>
            </xdr:cNvPr>
            <xdr:cNvSpPr txBox="1"/>
          </xdr:nvSpPr>
          <xdr:spPr>
            <a:xfrm>
              <a:off x="2729754" y="690283"/>
              <a:ext cx="1402976" cy="295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AD0162-505E-4BAF-BDCB-5B8DD9554B12}" type="TxLink">
                <a:rPr lang="en-US" sz="1100" b="0" i="0" u="none" strike="noStrike">
                  <a:solidFill>
                    <a:srgbClr val="BFBFBF"/>
                  </a:solidFill>
                  <a:latin typeface="Arial Unicode MS" panose="020B0604020202020204" pitchFamily="34" charset="-128"/>
                  <a:ea typeface="Arial Unicode MS" panose="020B0604020202020204" pitchFamily="34" charset="-128"/>
                  <a:cs typeface="Arial Unicode MS" panose="020B0604020202020204" pitchFamily="34" charset="-128"/>
                </a:rPr>
                <a:pPr/>
                <a:t>2GB Graphic Card</a:t>
              </a:fld>
              <a:endParaRPr lang="en-IN" sz="1200">
                <a:solidFill>
                  <a:schemeClr val="bg1">
                    <a:lumMod val="75000"/>
                  </a:schemeClr>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 Table'!CF12">
          <xdr:nvSpPr>
            <xdr:cNvPr id="23" name="TextBox 22">
              <a:extLst>
                <a:ext uri="{FF2B5EF4-FFF2-40B4-BE49-F238E27FC236}">
                  <a16:creationId xmlns:a16="http://schemas.microsoft.com/office/drawing/2014/main" id="{220609E4-B99D-D227-996C-0A92DF0FB50B}"/>
                </a:ext>
              </a:extLst>
            </xdr:cNvPr>
            <xdr:cNvSpPr txBox="1"/>
          </xdr:nvSpPr>
          <xdr:spPr>
            <a:xfrm>
              <a:off x="2729754" y="1709270"/>
              <a:ext cx="1241609" cy="295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7C47C9-4046-4B92-A897-A32B776B8F3E}" type="TxLink">
                <a:rPr lang="en-US" sz="1100" b="0" i="0" u="none" strike="noStrike">
                  <a:solidFill>
                    <a:srgbClr val="BFBFBF"/>
                  </a:solidFill>
                  <a:latin typeface="Arial Unicode MS"/>
                  <a:ea typeface="Arial Unicode MS"/>
                  <a:cs typeface="Arial Unicode MS"/>
                </a:rPr>
                <a:pPr/>
                <a:t>17" LCD Display</a:t>
              </a:fld>
              <a:endParaRPr lang="en-IN" sz="1200">
                <a:solidFill>
                  <a:schemeClr val="bg1">
                    <a:lumMod val="75000"/>
                  </a:schemeClr>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 Table'!CF13">
          <xdr:nvSpPr>
            <xdr:cNvPr id="24" name="TextBox 23">
              <a:extLst>
                <a:ext uri="{FF2B5EF4-FFF2-40B4-BE49-F238E27FC236}">
                  <a16:creationId xmlns:a16="http://schemas.microsoft.com/office/drawing/2014/main" id="{62DF11CC-2810-7B66-CCE0-61C9D0DAB908}"/>
                </a:ext>
              </a:extLst>
            </xdr:cNvPr>
            <xdr:cNvSpPr txBox="1"/>
          </xdr:nvSpPr>
          <xdr:spPr>
            <a:xfrm>
              <a:off x="2729754" y="2045944"/>
              <a:ext cx="1241609" cy="295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20D6CA2-3CD5-4814-85C5-9226B0A731A3}" type="TxLink">
                <a:rPr lang="en-US" sz="1100" b="0" i="0" u="none" strike="noStrike">
                  <a:solidFill>
                    <a:srgbClr val="BFBFBF"/>
                  </a:solidFill>
                  <a:latin typeface="Arial Unicode MS"/>
                  <a:ea typeface="Arial Unicode MS"/>
                  <a:cs typeface="Arial Unicode MS"/>
                </a:rPr>
                <a:pPr/>
                <a:t>21" LCD Display</a:t>
              </a:fld>
              <a:endParaRPr lang="en-IN" sz="1200">
                <a:solidFill>
                  <a:schemeClr val="bg1">
                    <a:lumMod val="75000"/>
                  </a:schemeClr>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 Table'!CF14">
          <xdr:nvSpPr>
            <xdr:cNvPr id="25" name="TextBox 24">
              <a:extLst>
                <a:ext uri="{FF2B5EF4-FFF2-40B4-BE49-F238E27FC236}">
                  <a16:creationId xmlns:a16="http://schemas.microsoft.com/office/drawing/2014/main" id="{42BB191D-A010-2DE3-10CE-036F65B0A7B5}"/>
                </a:ext>
              </a:extLst>
            </xdr:cNvPr>
            <xdr:cNvSpPr txBox="1"/>
          </xdr:nvSpPr>
          <xdr:spPr>
            <a:xfrm>
              <a:off x="2729754" y="2382617"/>
              <a:ext cx="1089208" cy="295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FEB774-1A9A-457A-8FBD-1802ED437AF6}" type="TxLink">
                <a:rPr lang="en-US" sz="1100" b="0" i="0" u="none" strike="noStrike">
                  <a:solidFill>
                    <a:srgbClr val="BFBFBF"/>
                  </a:solidFill>
                  <a:latin typeface="Arial Unicode MS"/>
                  <a:ea typeface="Arial Unicode MS"/>
                  <a:cs typeface="Arial Unicode MS"/>
                </a:rPr>
                <a:pPr/>
                <a:t>USB Backlight Keyboard</a:t>
              </a:fld>
              <a:endParaRPr lang="en-IN" sz="1200">
                <a:solidFill>
                  <a:schemeClr val="bg1">
                    <a:lumMod val="75000"/>
                  </a:schemeClr>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 Table'!CF15">
          <xdr:nvSpPr>
            <xdr:cNvPr id="26" name="TextBox 25">
              <a:extLst>
                <a:ext uri="{FF2B5EF4-FFF2-40B4-BE49-F238E27FC236}">
                  <a16:creationId xmlns:a16="http://schemas.microsoft.com/office/drawing/2014/main" id="{6AFB12C6-A42B-ABC5-926B-69113A194E56}"/>
                </a:ext>
              </a:extLst>
            </xdr:cNvPr>
            <xdr:cNvSpPr txBox="1"/>
          </xdr:nvSpPr>
          <xdr:spPr>
            <a:xfrm>
              <a:off x="2729754" y="2719291"/>
              <a:ext cx="1241608" cy="295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73B847-C3B0-4A4B-9A6F-D0A71D232FE2}" type="TxLink">
                <a:rPr lang="en-US" sz="1100" b="0" i="0" u="none" strike="noStrike">
                  <a:solidFill>
                    <a:srgbClr val="BFBFBF"/>
                  </a:solidFill>
                  <a:latin typeface="Arial Unicode MS"/>
                  <a:ea typeface="Arial Unicode MS"/>
                  <a:cs typeface="Arial Unicode MS"/>
                </a:rPr>
                <a:pPr/>
                <a:t>26" LCD Display</a:t>
              </a:fld>
              <a:endParaRPr lang="en-IN" sz="1200">
                <a:solidFill>
                  <a:schemeClr val="bg1">
                    <a:lumMod val="75000"/>
                  </a:schemeClr>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 Table'!CF16">
          <xdr:nvSpPr>
            <xdr:cNvPr id="27" name="TextBox 26">
              <a:extLst>
                <a:ext uri="{FF2B5EF4-FFF2-40B4-BE49-F238E27FC236}">
                  <a16:creationId xmlns:a16="http://schemas.microsoft.com/office/drawing/2014/main" id="{C9066B44-62CF-7CF0-E9B5-F2C91A5D2338}"/>
                </a:ext>
              </a:extLst>
            </xdr:cNvPr>
            <xdr:cNvSpPr txBox="1"/>
          </xdr:nvSpPr>
          <xdr:spPr>
            <a:xfrm>
              <a:off x="2729754" y="3055966"/>
              <a:ext cx="1474690" cy="295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3CB9AB-3896-4166-A925-E42E8CCB7C5E}" type="TxLink">
                <a:rPr lang="en-US" sz="1100" b="0" i="0" u="none" strike="noStrike">
                  <a:solidFill>
                    <a:srgbClr val="BFBFBF"/>
                  </a:solidFill>
                  <a:latin typeface="Arial Unicode MS"/>
                  <a:ea typeface="Arial Unicode MS"/>
                  <a:cs typeface="Arial Unicode MS"/>
                </a:rPr>
                <a:pPr/>
                <a:t>Gaming Box Cabinet</a:t>
              </a:fld>
              <a:endParaRPr lang="en-IN" sz="1200">
                <a:solidFill>
                  <a:schemeClr val="bg1">
                    <a:lumMod val="75000"/>
                  </a:schemeClr>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 Table'!CF17">
          <xdr:nvSpPr>
            <xdr:cNvPr id="28" name="TextBox 27">
              <a:extLst>
                <a:ext uri="{FF2B5EF4-FFF2-40B4-BE49-F238E27FC236}">
                  <a16:creationId xmlns:a16="http://schemas.microsoft.com/office/drawing/2014/main" id="{094F2BEC-F07A-9165-382E-63CACF27115F}"/>
                </a:ext>
              </a:extLst>
            </xdr:cNvPr>
            <xdr:cNvSpPr txBox="1"/>
          </xdr:nvSpPr>
          <xdr:spPr>
            <a:xfrm>
              <a:off x="2729754" y="3392640"/>
              <a:ext cx="1026454" cy="295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3478EC-06A6-4EEB-A694-A6B772A5EBF9}" type="TxLink">
                <a:rPr lang="en-US" sz="1100" b="0" i="0" u="none" strike="noStrike">
                  <a:solidFill>
                    <a:srgbClr val="BFBFBF"/>
                  </a:solidFill>
                  <a:latin typeface="Arial Unicode MS"/>
                  <a:ea typeface="Arial Unicode MS"/>
                  <a:cs typeface="Arial Unicode MS"/>
                </a:rPr>
                <a:pPr/>
                <a:t>I7 - intel 12th Generation</a:t>
              </a:fld>
              <a:endParaRPr lang="en-IN" sz="1200">
                <a:solidFill>
                  <a:schemeClr val="bg1">
                    <a:lumMod val="75000"/>
                  </a:schemeClr>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 Table'!CF18">
          <xdr:nvSpPr>
            <xdr:cNvPr id="29" name="TextBox 28">
              <a:extLst>
                <a:ext uri="{FF2B5EF4-FFF2-40B4-BE49-F238E27FC236}">
                  <a16:creationId xmlns:a16="http://schemas.microsoft.com/office/drawing/2014/main" id="{C1763148-6CCE-DD25-D450-12BF3DAA15DA}"/>
                </a:ext>
              </a:extLst>
            </xdr:cNvPr>
            <xdr:cNvSpPr txBox="1"/>
          </xdr:nvSpPr>
          <xdr:spPr>
            <a:xfrm>
              <a:off x="2729754" y="3729317"/>
              <a:ext cx="1250571" cy="295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40D8F4-2CEC-44BE-84D7-400228742CA8}" type="TxLink">
                <a:rPr lang="en-US" sz="1100" b="0" i="0" u="none" strike="noStrike">
                  <a:solidFill>
                    <a:srgbClr val="BFBFBF"/>
                  </a:solidFill>
                  <a:latin typeface="Arial Unicode MS"/>
                  <a:ea typeface="Arial Unicode MS"/>
                  <a:cs typeface="Arial Unicode MS"/>
                </a:rPr>
                <a:pPr/>
                <a:t>Intel i3 11th gen.</a:t>
              </a:fld>
              <a:endParaRPr lang="en-IN" sz="1200">
                <a:solidFill>
                  <a:schemeClr val="bg1">
                    <a:lumMod val="75000"/>
                  </a:schemeClr>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grpSp>
      <xdr:grpSp>
        <xdr:nvGrpSpPr>
          <xdr:cNvPr id="69" name="Group 68">
            <a:extLst>
              <a:ext uri="{FF2B5EF4-FFF2-40B4-BE49-F238E27FC236}">
                <a16:creationId xmlns:a16="http://schemas.microsoft.com/office/drawing/2014/main" id="{6C3EE526-DBC9-4256-82BD-995EC91EBF27}"/>
              </a:ext>
            </a:extLst>
          </xdr:cNvPr>
          <xdr:cNvGrpSpPr/>
        </xdr:nvGrpSpPr>
        <xdr:grpSpPr>
          <a:xfrm>
            <a:off x="4238844" y="721269"/>
            <a:ext cx="0" cy="3451022"/>
            <a:chOff x="4303058" y="762001"/>
            <a:chExt cx="0" cy="3334870"/>
          </a:xfrm>
        </xdr:grpSpPr>
        <xdr:cxnSp macro="">
          <xdr:nvCxnSpPr>
            <xdr:cNvPr id="55" name="Straight Connector 54">
              <a:extLst>
                <a:ext uri="{FF2B5EF4-FFF2-40B4-BE49-F238E27FC236}">
                  <a16:creationId xmlns:a16="http://schemas.microsoft.com/office/drawing/2014/main" id="{7CB408F5-AC8E-A621-1C89-EA11F43AF4B7}"/>
                </a:ext>
              </a:extLst>
            </xdr:cNvPr>
            <xdr:cNvCxnSpPr/>
          </xdr:nvCxnSpPr>
          <xdr:spPr>
            <a:xfrm>
              <a:off x="4303058" y="762001"/>
              <a:ext cx="0" cy="197223"/>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a:extLst>
                <a:ext uri="{FF2B5EF4-FFF2-40B4-BE49-F238E27FC236}">
                  <a16:creationId xmlns:a16="http://schemas.microsoft.com/office/drawing/2014/main" id="{CC0C2FD9-C775-C4A9-32BF-773F224653D9}"/>
                </a:ext>
              </a:extLst>
            </xdr:cNvPr>
            <xdr:cNvCxnSpPr/>
          </xdr:nvCxnSpPr>
          <xdr:spPr>
            <a:xfrm>
              <a:off x="4303058" y="1110628"/>
              <a:ext cx="0" cy="197223"/>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1" name="Straight Connector 60">
              <a:extLst>
                <a:ext uri="{FF2B5EF4-FFF2-40B4-BE49-F238E27FC236}">
                  <a16:creationId xmlns:a16="http://schemas.microsoft.com/office/drawing/2014/main" id="{27E4026B-B178-7372-871A-FA97D9D8C327}"/>
                </a:ext>
              </a:extLst>
            </xdr:cNvPr>
            <xdr:cNvCxnSpPr/>
          </xdr:nvCxnSpPr>
          <xdr:spPr>
            <a:xfrm>
              <a:off x="4303058" y="1459255"/>
              <a:ext cx="0" cy="197223"/>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2" name="Straight Connector 61">
              <a:extLst>
                <a:ext uri="{FF2B5EF4-FFF2-40B4-BE49-F238E27FC236}">
                  <a16:creationId xmlns:a16="http://schemas.microsoft.com/office/drawing/2014/main" id="{C55CC978-E32D-3D22-7354-AA2C440A6BDE}"/>
                </a:ext>
              </a:extLst>
            </xdr:cNvPr>
            <xdr:cNvCxnSpPr/>
          </xdr:nvCxnSpPr>
          <xdr:spPr>
            <a:xfrm>
              <a:off x="4303058" y="1807882"/>
              <a:ext cx="0" cy="197223"/>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3" name="Straight Connector 62">
              <a:extLst>
                <a:ext uri="{FF2B5EF4-FFF2-40B4-BE49-F238E27FC236}">
                  <a16:creationId xmlns:a16="http://schemas.microsoft.com/office/drawing/2014/main" id="{82910E82-38EF-972A-1F6E-A3CB68F47033}"/>
                </a:ext>
              </a:extLst>
            </xdr:cNvPr>
            <xdr:cNvCxnSpPr/>
          </xdr:nvCxnSpPr>
          <xdr:spPr>
            <a:xfrm>
              <a:off x="4303058" y="2156509"/>
              <a:ext cx="0" cy="197223"/>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4" name="Straight Connector 63">
              <a:extLst>
                <a:ext uri="{FF2B5EF4-FFF2-40B4-BE49-F238E27FC236}">
                  <a16:creationId xmlns:a16="http://schemas.microsoft.com/office/drawing/2014/main" id="{BE9B6E1F-0E62-9B25-580B-A166AD057414}"/>
                </a:ext>
              </a:extLst>
            </xdr:cNvPr>
            <xdr:cNvCxnSpPr/>
          </xdr:nvCxnSpPr>
          <xdr:spPr>
            <a:xfrm>
              <a:off x="4303058" y="2853763"/>
              <a:ext cx="0" cy="197223"/>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5" name="Straight Connector 64">
              <a:extLst>
                <a:ext uri="{FF2B5EF4-FFF2-40B4-BE49-F238E27FC236}">
                  <a16:creationId xmlns:a16="http://schemas.microsoft.com/office/drawing/2014/main" id="{611641D1-9A05-519C-3497-6A46DDD10F0E}"/>
                </a:ext>
              </a:extLst>
            </xdr:cNvPr>
            <xdr:cNvCxnSpPr/>
          </xdr:nvCxnSpPr>
          <xdr:spPr>
            <a:xfrm>
              <a:off x="4303058" y="3202390"/>
              <a:ext cx="0" cy="197223"/>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6" name="Straight Connector 65">
              <a:extLst>
                <a:ext uri="{FF2B5EF4-FFF2-40B4-BE49-F238E27FC236}">
                  <a16:creationId xmlns:a16="http://schemas.microsoft.com/office/drawing/2014/main" id="{08F7B42D-6FF3-EC5A-3651-48191411F06C}"/>
                </a:ext>
              </a:extLst>
            </xdr:cNvPr>
            <xdr:cNvCxnSpPr/>
          </xdr:nvCxnSpPr>
          <xdr:spPr>
            <a:xfrm>
              <a:off x="4303058" y="3551017"/>
              <a:ext cx="0" cy="197223"/>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a:extLst>
                <a:ext uri="{FF2B5EF4-FFF2-40B4-BE49-F238E27FC236}">
                  <a16:creationId xmlns:a16="http://schemas.microsoft.com/office/drawing/2014/main" id="{7AC582B8-E316-AEDD-168B-1C3F659673E3}"/>
                </a:ext>
              </a:extLst>
            </xdr:cNvPr>
            <xdr:cNvCxnSpPr/>
          </xdr:nvCxnSpPr>
          <xdr:spPr>
            <a:xfrm>
              <a:off x="4303058" y="2505136"/>
              <a:ext cx="0" cy="197223"/>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a:extLst>
                <a:ext uri="{FF2B5EF4-FFF2-40B4-BE49-F238E27FC236}">
                  <a16:creationId xmlns:a16="http://schemas.microsoft.com/office/drawing/2014/main" id="{CB8C5AD2-8873-CC48-027F-9BB4F1EC5AE3}"/>
                </a:ext>
              </a:extLst>
            </xdr:cNvPr>
            <xdr:cNvCxnSpPr/>
          </xdr:nvCxnSpPr>
          <xdr:spPr>
            <a:xfrm>
              <a:off x="4303058" y="3899648"/>
              <a:ext cx="0" cy="197223"/>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81" name="Group 80">
            <a:extLst>
              <a:ext uri="{FF2B5EF4-FFF2-40B4-BE49-F238E27FC236}">
                <a16:creationId xmlns:a16="http://schemas.microsoft.com/office/drawing/2014/main" id="{24E343F3-FFDD-83F9-32A5-D37849FC34F3}"/>
              </a:ext>
            </a:extLst>
          </xdr:cNvPr>
          <xdr:cNvGrpSpPr/>
        </xdr:nvGrpSpPr>
        <xdr:grpSpPr>
          <a:xfrm>
            <a:off x="4263498" y="754010"/>
            <a:ext cx="705483" cy="3385540"/>
            <a:chOff x="4263498" y="749139"/>
            <a:chExt cx="705483" cy="3385540"/>
          </a:xfrm>
        </xdr:grpSpPr>
        <xdr:sp macro="" textlink="'Pivot Table'!CG9">
          <xdr:nvSpPr>
            <xdr:cNvPr id="70" name="TextBox 69">
              <a:extLst>
                <a:ext uri="{FF2B5EF4-FFF2-40B4-BE49-F238E27FC236}">
                  <a16:creationId xmlns:a16="http://schemas.microsoft.com/office/drawing/2014/main" id="{3AA440A5-4E3E-708F-7C7C-D8747A760A35}"/>
                </a:ext>
              </a:extLst>
            </xdr:cNvPr>
            <xdr:cNvSpPr txBox="1"/>
          </xdr:nvSpPr>
          <xdr:spPr>
            <a:xfrm>
              <a:off x="4263498" y="749139"/>
              <a:ext cx="705483" cy="180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89C2BAC-46E6-4F6D-8A3C-F1185CC2487E}" type="TxLink">
                <a:rPr lang="en-US" sz="1100" b="0" i="0" u="none" strike="noStrike">
                  <a:solidFill>
                    <a:srgbClr val="D9D9D9"/>
                  </a:solidFill>
                  <a:latin typeface="Arial Unicode MS"/>
                  <a:ea typeface="Arial Unicode MS"/>
                  <a:cs typeface="Arial Unicode MS"/>
                </a:rPr>
                <a:pPr algn="l"/>
                <a:t>300 unit</a:t>
              </a:fld>
              <a:endParaRPr lang="en-IN" sz="1100"/>
            </a:p>
          </xdr:txBody>
        </xdr:sp>
        <xdr:sp macro="" textlink="'Pivot Table'!CG10">
          <xdr:nvSpPr>
            <xdr:cNvPr id="71" name="TextBox 70">
              <a:extLst>
                <a:ext uri="{FF2B5EF4-FFF2-40B4-BE49-F238E27FC236}">
                  <a16:creationId xmlns:a16="http://schemas.microsoft.com/office/drawing/2014/main" id="{781C32B8-DDDC-7AD7-45C6-F7E21AA2F436}"/>
                </a:ext>
              </a:extLst>
            </xdr:cNvPr>
            <xdr:cNvSpPr txBox="1"/>
          </xdr:nvSpPr>
          <xdr:spPr>
            <a:xfrm>
              <a:off x="4263498" y="1105775"/>
              <a:ext cx="705483" cy="180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A8D392D-7F9D-4C08-8BC8-D4C779BE3EE9}" type="TxLink">
                <a:rPr lang="en-US" sz="1100" b="0" i="0" u="none" strike="noStrike">
                  <a:solidFill>
                    <a:srgbClr val="D9D9D9"/>
                  </a:solidFill>
                  <a:latin typeface="Arial Unicode MS"/>
                  <a:ea typeface="Arial Unicode MS"/>
                  <a:cs typeface="Arial Unicode MS"/>
                </a:rPr>
                <a:pPr algn="l"/>
                <a:t>150 unit</a:t>
              </a:fld>
              <a:endParaRPr lang="en-IN" sz="1100"/>
            </a:p>
          </xdr:txBody>
        </xdr:sp>
        <xdr:sp macro="" textlink="'Pivot Table'!CG11">
          <xdr:nvSpPr>
            <xdr:cNvPr id="72" name="TextBox 71">
              <a:extLst>
                <a:ext uri="{FF2B5EF4-FFF2-40B4-BE49-F238E27FC236}">
                  <a16:creationId xmlns:a16="http://schemas.microsoft.com/office/drawing/2014/main" id="{B545383E-D4AE-2F58-31FB-72827C409A86}"/>
                </a:ext>
              </a:extLst>
            </xdr:cNvPr>
            <xdr:cNvSpPr txBox="1"/>
          </xdr:nvSpPr>
          <xdr:spPr>
            <a:xfrm>
              <a:off x="4263498" y="1462412"/>
              <a:ext cx="705483" cy="178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4FCB31B-A158-4680-A25A-01F427064D22}" type="TxLink">
                <a:rPr lang="en-US" sz="1100" b="0" i="0" u="none" strike="noStrike">
                  <a:solidFill>
                    <a:srgbClr val="D9D9D9"/>
                  </a:solidFill>
                  <a:latin typeface="Arial Unicode MS"/>
                  <a:ea typeface="Arial Unicode MS"/>
                  <a:cs typeface="Arial Unicode MS"/>
                </a:rPr>
                <a:pPr algn="l"/>
                <a:t>150 unit</a:t>
              </a:fld>
              <a:endParaRPr lang="en-IN" sz="1100"/>
            </a:p>
          </xdr:txBody>
        </xdr:sp>
        <xdr:sp macro="" textlink="'Pivot Table'!CG12">
          <xdr:nvSpPr>
            <xdr:cNvPr id="73" name="TextBox 72">
              <a:extLst>
                <a:ext uri="{FF2B5EF4-FFF2-40B4-BE49-F238E27FC236}">
                  <a16:creationId xmlns:a16="http://schemas.microsoft.com/office/drawing/2014/main" id="{1BEFC732-35D4-44E9-34F2-A86B2E24AB66}"/>
                </a:ext>
              </a:extLst>
            </xdr:cNvPr>
            <xdr:cNvSpPr txBox="1"/>
          </xdr:nvSpPr>
          <xdr:spPr>
            <a:xfrm>
              <a:off x="4263498" y="1817886"/>
              <a:ext cx="705483" cy="180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EACEAA0-1655-4E85-A6F3-1BDF7179D339}" type="TxLink">
                <a:rPr lang="en-US" sz="1100" b="0" i="0" u="none" strike="noStrike">
                  <a:solidFill>
                    <a:srgbClr val="D9D9D9"/>
                  </a:solidFill>
                  <a:latin typeface="Arial Unicode MS"/>
                  <a:ea typeface="Arial Unicode MS"/>
                  <a:cs typeface="Arial Unicode MS"/>
                </a:rPr>
                <a:pPr algn="l"/>
                <a:t>150 unit</a:t>
              </a:fld>
              <a:endParaRPr lang="en-IN" sz="1100"/>
            </a:p>
          </xdr:txBody>
        </xdr:sp>
        <xdr:sp macro="" textlink="'Pivot Table'!CG13">
          <xdr:nvSpPr>
            <xdr:cNvPr id="74" name="TextBox 73">
              <a:extLst>
                <a:ext uri="{FF2B5EF4-FFF2-40B4-BE49-F238E27FC236}">
                  <a16:creationId xmlns:a16="http://schemas.microsoft.com/office/drawing/2014/main" id="{C2F654B2-81ED-180F-0A1A-C31C3D0E6FA6}"/>
                </a:ext>
              </a:extLst>
            </xdr:cNvPr>
            <xdr:cNvSpPr txBox="1"/>
          </xdr:nvSpPr>
          <xdr:spPr>
            <a:xfrm>
              <a:off x="4263498" y="2174523"/>
              <a:ext cx="705483" cy="180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31F259D-0D16-47C0-A8FE-8C9DBD21BA1C}" type="TxLink">
                <a:rPr lang="en-US" sz="1100" b="0" i="0" u="none" strike="noStrike">
                  <a:solidFill>
                    <a:srgbClr val="D9D9D9"/>
                  </a:solidFill>
                  <a:latin typeface="Arial Unicode MS"/>
                  <a:ea typeface="Arial Unicode MS"/>
                  <a:cs typeface="Arial Unicode MS"/>
                </a:rPr>
                <a:pPr algn="l"/>
                <a:t>150 unit</a:t>
              </a:fld>
              <a:endParaRPr lang="en-IN" sz="1100"/>
            </a:p>
          </xdr:txBody>
        </xdr:sp>
        <xdr:sp macro="" textlink="'Pivot Table'!CG14">
          <xdr:nvSpPr>
            <xdr:cNvPr id="75" name="TextBox 74">
              <a:extLst>
                <a:ext uri="{FF2B5EF4-FFF2-40B4-BE49-F238E27FC236}">
                  <a16:creationId xmlns:a16="http://schemas.microsoft.com/office/drawing/2014/main" id="{7361D9DA-B231-B699-72E9-5AF2081EA5C6}"/>
                </a:ext>
              </a:extLst>
            </xdr:cNvPr>
            <xdr:cNvSpPr txBox="1"/>
          </xdr:nvSpPr>
          <xdr:spPr>
            <a:xfrm>
              <a:off x="4263498" y="2531160"/>
              <a:ext cx="705483" cy="180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35A174D-6A9B-4852-A068-B3F2B6AC230C}" type="TxLink">
                <a:rPr lang="en-US" sz="1100" b="0" i="0" u="none" strike="noStrike">
                  <a:solidFill>
                    <a:srgbClr val="D9D9D9"/>
                  </a:solidFill>
                  <a:latin typeface="Arial Unicode MS"/>
                  <a:ea typeface="Arial Unicode MS"/>
                  <a:cs typeface="Arial Unicode MS"/>
                </a:rPr>
                <a:pPr algn="l"/>
                <a:t>150 unit</a:t>
              </a:fld>
              <a:endParaRPr lang="en-IN" sz="1100"/>
            </a:p>
          </xdr:txBody>
        </xdr:sp>
        <xdr:sp macro="" textlink="'Pivot Table'!CG16">
          <xdr:nvSpPr>
            <xdr:cNvPr id="76" name="TextBox 75">
              <a:extLst>
                <a:ext uri="{FF2B5EF4-FFF2-40B4-BE49-F238E27FC236}">
                  <a16:creationId xmlns:a16="http://schemas.microsoft.com/office/drawing/2014/main" id="{5A963F60-C6E1-1477-801E-49DD20C6EFF8}"/>
                </a:ext>
              </a:extLst>
            </xdr:cNvPr>
            <xdr:cNvSpPr txBox="1"/>
          </xdr:nvSpPr>
          <xdr:spPr>
            <a:xfrm>
              <a:off x="4263498" y="3244433"/>
              <a:ext cx="705483" cy="176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BD2D0E5-9E53-46D6-9F1E-6CB8E6AEC1B5}" type="TxLink">
                <a:rPr lang="en-US" sz="1100" b="0" i="0" u="none" strike="noStrike">
                  <a:solidFill>
                    <a:srgbClr val="D9D9D9"/>
                  </a:solidFill>
                  <a:latin typeface="Arial Unicode MS"/>
                  <a:ea typeface="Arial Unicode MS"/>
                  <a:cs typeface="Arial Unicode MS"/>
                </a:rPr>
                <a:pPr algn="l"/>
                <a:t>150 unit</a:t>
              </a:fld>
              <a:endParaRPr lang="en-IN" sz="1100"/>
            </a:p>
          </xdr:txBody>
        </xdr:sp>
        <xdr:sp macro="" textlink="'Pivot Table'!CG17">
          <xdr:nvSpPr>
            <xdr:cNvPr id="77" name="TextBox 76">
              <a:extLst>
                <a:ext uri="{FF2B5EF4-FFF2-40B4-BE49-F238E27FC236}">
                  <a16:creationId xmlns:a16="http://schemas.microsoft.com/office/drawing/2014/main" id="{D8286927-C613-9C7E-B4A0-F1322902F37D}"/>
                </a:ext>
              </a:extLst>
            </xdr:cNvPr>
            <xdr:cNvSpPr txBox="1"/>
          </xdr:nvSpPr>
          <xdr:spPr>
            <a:xfrm>
              <a:off x="4263498" y="3597969"/>
              <a:ext cx="705483" cy="180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BE1E819-5C8B-448E-AFF3-251C7B4CB842}" type="TxLink">
                <a:rPr lang="en-US" sz="1100" b="0" i="0" u="none" strike="noStrike">
                  <a:solidFill>
                    <a:srgbClr val="D9D9D9"/>
                  </a:solidFill>
                  <a:latin typeface="Arial Unicode MS"/>
                  <a:ea typeface="Arial Unicode MS"/>
                  <a:cs typeface="Arial Unicode MS"/>
                </a:rPr>
                <a:pPr algn="l"/>
                <a:t>150 unit</a:t>
              </a:fld>
              <a:endParaRPr lang="en-IN" sz="1100"/>
            </a:p>
          </xdr:txBody>
        </xdr:sp>
        <xdr:sp macro="" textlink="'Pivot Table'!CG18">
          <xdr:nvSpPr>
            <xdr:cNvPr id="78" name="TextBox 77">
              <a:extLst>
                <a:ext uri="{FF2B5EF4-FFF2-40B4-BE49-F238E27FC236}">
                  <a16:creationId xmlns:a16="http://schemas.microsoft.com/office/drawing/2014/main" id="{35F3FFEC-113D-CC17-151A-88E749305160}"/>
                </a:ext>
              </a:extLst>
            </xdr:cNvPr>
            <xdr:cNvSpPr txBox="1"/>
          </xdr:nvSpPr>
          <xdr:spPr>
            <a:xfrm>
              <a:off x="4263498" y="3954607"/>
              <a:ext cx="705483" cy="180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30AD49F-DDE1-499C-BFF0-3C8A865DF8B5}" type="TxLink">
                <a:rPr lang="en-US" sz="1100" b="0" i="0" u="none" strike="noStrike">
                  <a:solidFill>
                    <a:srgbClr val="D9D9D9"/>
                  </a:solidFill>
                  <a:latin typeface="Arial Unicode MS"/>
                  <a:ea typeface="Arial Unicode MS"/>
                  <a:cs typeface="Arial Unicode MS"/>
                </a:rPr>
                <a:pPr algn="l"/>
                <a:t>150 unit</a:t>
              </a:fld>
              <a:endParaRPr lang="en-IN" sz="1100"/>
            </a:p>
          </xdr:txBody>
        </xdr:sp>
        <xdr:sp macro="" textlink="'Pivot Table'!CG15">
          <xdr:nvSpPr>
            <xdr:cNvPr id="79" name="TextBox 78">
              <a:extLst>
                <a:ext uri="{FF2B5EF4-FFF2-40B4-BE49-F238E27FC236}">
                  <a16:creationId xmlns:a16="http://schemas.microsoft.com/office/drawing/2014/main" id="{97817667-8AA6-C437-4622-FD86FB8CA008}"/>
                </a:ext>
              </a:extLst>
            </xdr:cNvPr>
            <xdr:cNvSpPr txBox="1"/>
          </xdr:nvSpPr>
          <xdr:spPr>
            <a:xfrm>
              <a:off x="4263498" y="2887797"/>
              <a:ext cx="705483" cy="180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F2CAFE1-1487-47CC-A134-79D058E0126E}" type="TxLink">
                <a:rPr lang="en-US" sz="1100" b="0" i="0" u="none" strike="noStrike">
                  <a:solidFill>
                    <a:srgbClr val="D9D9D9"/>
                  </a:solidFill>
                  <a:latin typeface="Arial Unicode MS"/>
                  <a:ea typeface="Arial Unicode MS"/>
                  <a:cs typeface="Arial Unicode MS"/>
                </a:rPr>
                <a:pPr algn="l"/>
                <a:t>150 unit</a:t>
              </a:fld>
              <a:endParaRPr lang="en-IN" sz="1100"/>
            </a:p>
          </xdr:txBody>
        </xdr:sp>
      </xdr:grpSp>
    </xdr:grpSp>
    <xdr:clientData/>
  </xdr:twoCellAnchor>
  <xdr:twoCellAnchor editAs="absolute">
    <xdr:from>
      <xdr:col>20</xdr:col>
      <xdr:colOff>566055</xdr:colOff>
      <xdr:row>0</xdr:row>
      <xdr:rowOff>0</xdr:rowOff>
    </xdr:from>
    <xdr:to>
      <xdr:col>25</xdr:col>
      <xdr:colOff>398055</xdr:colOff>
      <xdr:row>10</xdr:row>
      <xdr:rowOff>154543</xdr:rowOff>
    </xdr:to>
    <xdr:sp macro="" textlink="">
      <xdr:nvSpPr>
        <xdr:cNvPr id="83" name="Rectangle: Rounded Corners 82">
          <a:extLst>
            <a:ext uri="{FF2B5EF4-FFF2-40B4-BE49-F238E27FC236}">
              <a16:creationId xmlns:a16="http://schemas.microsoft.com/office/drawing/2014/main" id="{B95C2BEC-70DB-2799-31E3-4E52E0DE2F6C}"/>
            </a:ext>
          </a:extLst>
        </xdr:cNvPr>
        <xdr:cNvSpPr>
          <a:spLocks noChangeAspect="1"/>
        </xdr:cNvSpPr>
      </xdr:nvSpPr>
      <xdr:spPr>
        <a:xfrm>
          <a:off x="12758055" y="0"/>
          <a:ext cx="2880000" cy="2016000"/>
        </a:xfrm>
        <a:prstGeom prst="roundRect">
          <a:avLst/>
        </a:prstGeom>
        <a:solidFill>
          <a:srgbClr val="1E325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132607</xdr:colOff>
      <xdr:row>1</xdr:row>
      <xdr:rowOff>94013</xdr:rowOff>
    </xdr:from>
    <xdr:to>
      <xdr:col>26</xdr:col>
      <xdr:colOff>255007</xdr:colOff>
      <xdr:row>18</xdr:row>
      <xdr:rowOff>78304</xdr:rowOff>
    </xdr:to>
    <xdr:graphicFrame macro="">
      <xdr:nvGraphicFramePr>
        <xdr:cNvPr id="84" name="Chart 83">
          <a:extLst>
            <a:ext uri="{FF2B5EF4-FFF2-40B4-BE49-F238E27FC236}">
              <a16:creationId xmlns:a16="http://schemas.microsoft.com/office/drawing/2014/main" id="{E3688CE9-1C29-44CB-85CA-16843BA384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22</xdr:col>
      <xdr:colOff>87086</xdr:colOff>
      <xdr:row>7</xdr:row>
      <xdr:rowOff>97971</xdr:rowOff>
    </xdr:from>
    <xdr:to>
      <xdr:col>24</xdr:col>
      <xdr:colOff>326572</xdr:colOff>
      <xdr:row>9</xdr:row>
      <xdr:rowOff>163285</xdr:rowOff>
    </xdr:to>
    <xdr:sp macro="" textlink="">
      <xdr:nvSpPr>
        <xdr:cNvPr id="12" name="TextBox 11">
          <a:extLst>
            <a:ext uri="{FF2B5EF4-FFF2-40B4-BE49-F238E27FC236}">
              <a16:creationId xmlns:a16="http://schemas.microsoft.com/office/drawing/2014/main" id="{6F2B280A-485B-4EF5-BE38-4E1A1AB1BEB0}"/>
            </a:ext>
          </a:extLst>
        </xdr:cNvPr>
        <xdr:cNvSpPr txBox="1">
          <a:spLocks noChangeAspect="1"/>
        </xdr:cNvSpPr>
      </xdr:nvSpPr>
      <xdr:spPr>
        <a:xfrm>
          <a:off x="13498286" y="1393371"/>
          <a:ext cx="1458686" cy="446314"/>
        </a:xfrm>
        <a:prstGeom prst="rect">
          <a:avLst/>
        </a:prstGeom>
        <a:solidFill>
          <a:srgbClr val="1E325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aseline="0">
              <a:solidFill>
                <a:schemeClr val="bg1">
                  <a:lumMod val="85000"/>
                </a:schemeClr>
              </a:solidFill>
              <a:latin typeface="Bahnschrift SemiBold" panose="020B0502040204020203" pitchFamily="34" charset="0"/>
            </a:rPr>
            <a:t>% Sales Year</a:t>
          </a:r>
          <a:endParaRPr lang="en-IN" sz="1600">
            <a:solidFill>
              <a:schemeClr val="bg1">
                <a:lumMod val="85000"/>
              </a:schemeClr>
            </a:solidFill>
            <a:latin typeface="Bahnschrift SemiBold" panose="020B0502040204020203" pitchFamily="34" charset="0"/>
          </a:endParaRPr>
        </a:p>
      </xdr:txBody>
    </xdr:sp>
    <xdr:clientData/>
  </xdr:twoCellAnchor>
  <xdr:twoCellAnchor editAs="absolute">
    <xdr:from>
      <xdr:col>8</xdr:col>
      <xdr:colOff>416925</xdr:colOff>
      <xdr:row>0</xdr:row>
      <xdr:rowOff>60065</xdr:rowOff>
    </xdr:from>
    <xdr:to>
      <xdr:col>17</xdr:col>
      <xdr:colOff>132758</xdr:colOff>
      <xdr:row>2</xdr:row>
      <xdr:rowOff>130502</xdr:rowOff>
    </xdr:to>
    <xdr:grpSp>
      <xdr:nvGrpSpPr>
        <xdr:cNvPr id="58" name="Group 57">
          <a:extLst>
            <a:ext uri="{FF2B5EF4-FFF2-40B4-BE49-F238E27FC236}">
              <a16:creationId xmlns:a16="http://schemas.microsoft.com/office/drawing/2014/main" id="{E3FAA703-96C3-2AC6-BC5F-7A1F15157C8F}"/>
            </a:ext>
          </a:extLst>
        </xdr:cNvPr>
        <xdr:cNvGrpSpPr>
          <a:grpSpLocks noChangeAspect="1"/>
        </xdr:cNvGrpSpPr>
      </xdr:nvGrpSpPr>
      <xdr:grpSpPr>
        <a:xfrm>
          <a:off x="5293725" y="60065"/>
          <a:ext cx="5202233" cy="440551"/>
          <a:chOff x="5374409" y="158680"/>
          <a:chExt cx="5202233" cy="436266"/>
        </a:xfrm>
      </xdr:grpSpPr>
      <xdr:sp macro="" textlink="">
        <xdr:nvSpPr>
          <xdr:cNvPr id="13" name="TextBox 12">
            <a:extLst>
              <a:ext uri="{FF2B5EF4-FFF2-40B4-BE49-F238E27FC236}">
                <a16:creationId xmlns:a16="http://schemas.microsoft.com/office/drawing/2014/main" id="{EA0D5779-E04E-4BB5-B994-3C10669AFD0D}"/>
              </a:ext>
            </a:extLst>
          </xdr:cNvPr>
          <xdr:cNvSpPr txBox="1"/>
        </xdr:nvSpPr>
        <xdr:spPr>
          <a:xfrm>
            <a:off x="5374409" y="158680"/>
            <a:ext cx="861431" cy="436266"/>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lumMod val="85000"/>
                  </a:schemeClr>
                </a:solidFill>
                <a:latin typeface="Bahnschrift SemiBold" panose="020B0502040204020203" pitchFamily="34" charset="0"/>
              </a:rPr>
              <a:t>Years</a:t>
            </a:r>
          </a:p>
        </xdr:txBody>
      </xdr:sp>
      <mc:AlternateContent xmlns:mc="http://schemas.openxmlformats.org/markup-compatibility/2006" xmlns:a14="http://schemas.microsoft.com/office/drawing/2010/main">
        <mc:Choice Requires="a14">
          <xdr:graphicFrame macro="">
            <xdr:nvGraphicFramePr>
              <xdr:cNvPr id="15" name="Years (Order_Date)">
                <a:extLst>
                  <a:ext uri="{FF2B5EF4-FFF2-40B4-BE49-F238E27FC236}">
                    <a16:creationId xmlns:a16="http://schemas.microsoft.com/office/drawing/2014/main" id="{D7BD5D9D-2F04-4C29-8D6D-65ADD63C1389}"/>
                  </a:ext>
                </a:extLst>
              </xdr:cNvPr>
              <xdr:cNvGraphicFramePr/>
            </xdr:nvGraphicFramePr>
            <xdr:xfrm>
              <a:off x="6184642" y="160813"/>
              <a:ext cx="4392000" cy="43200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6103958" y="62219"/>
                <a:ext cx="4392000" cy="4362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absolute">
    <xdr:from>
      <xdr:col>25</xdr:col>
      <xdr:colOff>429985</xdr:colOff>
      <xdr:row>0</xdr:row>
      <xdr:rowOff>0</xdr:rowOff>
    </xdr:from>
    <xdr:to>
      <xdr:col>28</xdr:col>
      <xdr:colOff>545185</xdr:colOff>
      <xdr:row>9</xdr:row>
      <xdr:rowOff>15600</xdr:rowOff>
    </xdr:to>
    <xdr:grpSp>
      <xdr:nvGrpSpPr>
        <xdr:cNvPr id="56" name="Group 55">
          <a:extLst>
            <a:ext uri="{FF2B5EF4-FFF2-40B4-BE49-F238E27FC236}">
              <a16:creationId xmlns:a16="http://schemas.microsoft.com/office/drawing/2014/main" id="{40CEF5FB-ADFF-AD6B-D00F-F1F2BC810458}"/>
            </a:ext>
          </a:extLst>
        </xdr:cNvPr>
        <xdr:cNvGrpSpPr>
          <a:grpSpLocks noChangeAspect="1"/>
        </xdr:cNvGrpSpPr>
      </xdr:nvGrpSpPr>
      <xdr:grpSpPr>
        <a:xfrm>
          <a:off x="15669985" y="0"/>
          <a:ext cx="1944000" cy="1692000"/>
          <a:chOff x="15669985" y="0"/>
          <a:chExt cx="1944000" cy="1692000"/>
        </a:xfrm>
      </xdr:grpSpPr>
      <xdr:sp macro="" textlink="">
        <xdr:nvSpPr>
          <xdr:cNvPr id="17" name="Rectangle: Rounded Corners 16">
            <a:extLst>
              <a:ext uri="{FF2B5EF4-FFF2-40B4-BE49-F238E27FC236}">
                <a16:creationId xmlns:a16="http://schemas.microsoft.com/office/drawing/2014/main" id="{029C655C-16E7-FBC3-03C3-803D3664951D}"/>
              </a:ext>
            </a:extLst>
          </xdr:cNvPr>
          <xdr:cNvSpPr/>
        </xdr:nvSpPr>
        <xdr:spPr>
          <a:xfrm>
            <a:off x="15669985" y="0"/>
            <a:ext cx="1944000" cy="1692000"/>
          </a:xfrm>
          <a:prstGeom prst="roundRect">
            <a:avLst/>
          </a:prstGeom>
          <a:solidFill>
            <a:srgbClr val="1E325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 Table'!CS20">
        <xdr:nvSpPr>
          <xdr:cNvPr id="18" name="TextBox 17">
            <a:extLst>
              <a:ext uri="{FF2B5EF4-FFF2-40B4-BE49-F238E27FC236}">
                <a16:creationId xmlns:a16="http://schemas.microsoft.com/office/drawing/2014/main" id="{C863796D-F032-26EA-61F8-A9F44A9EF364}"/>
              </a:ext>
            </a:extLst>
          </xdr:cNvPr>
          <xdr:cNvSpPr txBox="1"/>
        </xdr:nvSpPr>
        <xdr:spPr>
          <a:xfrm>
            <a:off x="15749357" y="870858"/>
            <a:ext cx="1785257" cy="674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2BDF99-479D-40E2-802F-E7B9721AE756}" type="TxLink">
              <a:rPr lang="en-US" sz="4800" b="0" i="0" u="none" strike="noStrike">
                <a:solidFill>
                  <a:schemeClr val="bg1">
                    <a:lumMod val="85000"/>
                  </a:schemeClr>
                </a:solidFill>
                <a:latin typeface="Dubai" panose="020B0503030403030204" pitchFamily="34" charset="-78"/>
                <a:ea typeface="Calibri"/>
                <a:cs typeface="Dubai" panose="020B0503030403030204" pitchFamily="34" charset="-78"/>
              </a:rPr>
              <a:pPr algn="ctr"/>
              <a:t>5095</a:t>
            </a:fld>
            <a:endParaRPr lang="en-IN" sz="4800">
              <a:solidFill>
                <a:schemeClr val="bg1">
                  <a:lumMod val="85000"/>
                </a:schemeClr>
              </a:solidFill>
              <a:latin typeface="Dubai" panose="020B0503030403030204" pitchFamily="34" charset="-78"/>
              <a:cs typeface="Dubai" panose="020B0503030403030204" pitchFamily="34" charset="-78"/>
            </a:endParaRPr>
          </a:p>
        </xdr:txBody>
      </xdr:sp>
      <xdr:sp macro="" textlink="'Pivot Table'!CS20">
        <xdr:nvSpPr>
          <xdr:cNvPr id="19" name="TextBox 18">
            <a:extLst>
              <a:ext uri="{FF2B5EF4-FFF2-40B4-BE49-F238E27FC236}">
                <a16:creationId xmlns:a16="http://schemas.microsoft.com/office/drawing/2014/main" id="{3DA267D1-8358-EA8B-B2AD-EDFB18226085}"/>
              </a:ext>
            </a:extLst>
          </xdr:cNvPr>
          <xdr:cNvSpPr txBox="1"/>
        </xdr:nvSpPr>
        <xdr:spPr>
          <a:xfrm>
            <a:off x="15700371" y="283029"/>
            <a:ext cx="1883228" cy="413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0" i="0" u="none" strike="noStrike">
                <a:solidFill>
                  <a:schemeClr val="bg1">
                    <a:lumMod val="85000"/>
                  </a:schemeClr>
                </a:solidFill>
                <a:latin typeface="Dubai" panose="020B0503030403030204" pitchFamily="34" charset="-78"/>
                <a:ea typeface="Calibri"/>
                <a:cs typeface="Dubai" panose="020B0503030403030204" pitchFamily="34" charset="-78"/>
              </a:rPr>
              <a:t>No</a:t>
            </a:r>
            <a:r>
              <a:rPr lang="en-US" sz="2400" b="0" i="0" u="none" strike="noStrike" baseline="0">
                <a:solidFill>
                  <a:schemeClr val="bg1">
                    <a:lumMod val="85000"/>
                  </a:schemeClr>
                </a:solidFill>
                <a:latin typeface="Dubai" panose="020B0503030403030204" pitchFamily="34" charset="-78"/>
                <a:ea typeface="Calibri"/>
                <a:cs typeface="Dubai" panose="020B0503030403030204" pitchFamily="34" charset="-78"/>
              </a:rPr>
              <a:t> of </a:t>
            </a:r>
            <a:r>
              <a:rPr lang="en-US" sz="2400" b="0" i="0" u="none" strike="noStrike">
                <a:solidFill>
                  <a:schemeClr val="bg1">
                    <a:lumMod val="85000"/>
                  </a:schemeClr>
                </a:solidFill>
                <a:latin typeface="Dubai" panose="020B0503030403030204" pitchFamily="34" charset="-78"/>
                <a:ea typeface="Calibri"/>
                <a:cs typeface="Dubai" panose="020B0503030403030204" pitchFamily="34" charset="-78"/>
              </a:rPr>
              <a:t>Unit</a:t>
            </a:r>
            <a:endParaRPr lang="en-IN" sz="6600">
              <a:solidFill>
                <a:schemeClr val="bg1">
                  <a:lumMod val="85000"/>
                </a:schemeClr>
              </a:solidFill>
              <a:latin typeface="Dubai" panose="020B0503030403030204" pitchFamily="34" charset="-78"/>
              <a:cs typeface="Dubai" panose="020B0503030403030204" pitchFamily="34" charset="-78"/>
            </a:endParaRPr>
          </a:p>
        </xdr:txBody>
      </xdr:sp>
    </xdr:grpSp>
    <xdr:clientData/>
  </xdr:twoCellAnchor>
  <xdr:twoCellAnchor editAs="absolute">
    <xdr:from>
      <xdr:col>17</xdr:col>
      <xdr:colOff>293914</xdr:colOff>
      <xdr:row>0</xdr:row>
      <xdr:rowOff>10886</xdr:rowOff>
    </xdr:from>
    <xdr:to>
      <xdr:col>20</xdr:col>
      <xdr:colOff>566058</xdr:colOff>
      <xdr:row>10</xdr:row>
      <xdr:rowOff>165429</xdr:rowOff>
    </xdr:to>
    <xdr:grpSp>
      <xdr:nvGrpSpPr>
        <xdr:cNvPr id="57" name="Group 56">
          <a:extLst>
            <a:ext uri="{FF2B5EF4-FFF2-40B4-BE49-F238E27FC236}">
              <a16:creationId xmlns:a16="http://schemas.microsoft.com/office/drawing/2014/main" id="{46FFFB1A-05C4-D2A8-58B8-1251A6B3F4BE}"/>
            </a:ext>
          </a:extLst>
        </xdr:cNvPr>
        <xdr:cNvGrpSpPr>
          <a:grpSpLocks noChangeAspect="1"/>
        </xdr:cNvGrpSpPr>
      </xdr:nvGrpSpPr>
      <xdr:grpSpPr>
        <a:xfrm>
          <a:off x="10657114" y="10886"/>
          <a:ext cx="2100944" cy="2016000"/>
          <a:chOff x="10668000" y="10886"/>
          <a:chExt cx="2100944" cy="2016000"/>
        </a:xfrm>
      </xdr:grpSpPr>
      <xdr:sp macro="" textlink="">
        <xdr:nvSpPr>
          <xdr:cNvPr id="52" name="Rectangle: Rounded Corners 51">
            <a:extLst>
              <a:ext uri="{FF2B5EF4-FFF2-40B4-BE49-F238E27FC236}">
                <a16:creationId xmlns:a16="http://schemas.microsoft.com/office/drawing/2014/main" id="{32569273-66C4-88A1-AA40-D0170913DBFD}"/>
              </a:ext>
            </a:extLst>
          </xdr:cNvPr>
          <xdr:cNvSpPr/>
        </xdr:nvSpPr>
        <xdr:spPr>
          <a:xfrm>
            <a:off x="10692042" y="10886"/>
            <a:ext cx="2052000" cy="2016000"/>
          </a:xfrm>
          <a:prstGeom prst="roundRect">
            <a:avLst/>
          </a:prstGeom>
          <a:solidFill>
            <a:srgbClr val="1E325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 Table'!CX5">
        <xdr:nvSpPr>
          <xdr:cNvPr id="53" name="TextBox 52">
            <a:extLst>
              <a:ext uri="{FF2B5EF4-FFF2-40B4-BE49-F238E27FC236}">
                <a16:creationId xmlns:a16="http://schemas.microsoft.com/office/drawing/2014/main" id="{435CCFE7-1FDB-0D35-BEC0-00CD81D7EE95}"/>
              </a:ext>
            </a:extLst>
          </xdr:cNvPr>
          <xdr:cNvSpPr txBox="1"/>
        </xdr:nvSpPr>
        <xdr:spPr>
          <a:xfrm>
            <a:off x="10668000" y="1251861"/>
            <a:ext cx="2100944" cy="478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E47CCF-B50C-4C96-B9F3-46AF26F04ED4}" type="TxLink">
              <a:rPr lang="en-US" sz="2600" b="0" i="0" u="none" strike="noStrike">
                <a:solidFill>
                  <a:schemeClr val="bg1">
                    <a:lumMod val="75000"/>
                  </a:schemeClr>
                </a:solidFill>
                <a:latin typeface="Calibri"/>
                <a:ea typeface="Calibri"/>
                <a:cs typeface="Calibri"/>
              </a:rPr>
              <a:pPr algn="ctr"/>
              <a:t> ₹ 9,92,98,043 </a:t>
            </a:fld>
            <a:endParaRPr lang="en-IN" sz="2600">
              <a:solidFill>
                <a:schemeClr val="bg1">
                  <a:lumMod val="75000"/>
                </a:schemeClr>
              </a:solidFill>
              <a:latin typeface="Dubai" panose="020B0503030403030204" pitchFamily="34" charset="-78"/>
              <a:cs typeface="Dubai" panose="020B0503030403030204" pitchFamily="34" charset="-78"/>
            </a:endParaRPr>
          </a:p>
        </xdr:txBody>
      </xdr:sp>
      <xdr:sp macro="" textlink="'Pivot Table'!CS20">
        <xdr:nvSpPr>
          <xdr:cNvPr id="54" name="TextBox 53">
            <a:extLst>
              <a:ext uri="{FF2B5EF4-FFF2-40B4-BE49-F238E27FC236}">
                <a16:creationId xmlns:a16="http://schemas.microsoft.com/office/drawing/2014/main" id="{0297C54A-06E8-643E-CC6C-330974A8BCC6}"/>
              </a:ext>
            </a:extLst>
          </xdr:cNvPr>
          <xdr:cNvSpPr txBox="1"/>
        </xdr:nvSpPr>
        <xdr:spPr>
          <a:xfrm>
            <a:off x="11495316" y="65313"/>
            <a:ext cx="1034142" cy="1121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0" i="0" u="none" strike="noStrike">
                <a:solidFill>
                  <a:schemeClr val="bg1">
                    <a:lumMod val="85000"/>
                  </a:schemeClr>
                </a:solidFill>
                <a:latin typeface="Dubai" panose="020B0503030403030204" pitchFamily="34" charset="-78"/>
                <a:ea typeface="Calibri"/>
                <a:cs typeface="Dubai" panose="020B0503030403030204" pitchFamily="34" charset="-78"/>
              </a:rPr>
              <a:t>Total</a:t>
            </a:r>
            <a:r>
              <a:rPr lang="en-US" sz="2400" b="0" i="0" u="none" strike="noStrike" baseline="0">
                <a:solidFill>
                  <a:schemeClr val="bg1">
                    <a:lumMod val="85000"/>
                  </a:schemeClr>
                </a:solidFill>
                <a:latin typeface="Dubai" panose="020B0503030403030204" pitchFamily="34" charset="-78"/>
                <a:ea typeface="Calibri"/>
                <a:cs typeface="Dubai" panose="020B0503030403030204" pitchFamily="34" charset="-78"/>
              </a:rPr>
              <a:t> Sales</a:t>
            </a:r>
            <a:endParaRPr lang="en-IN" sz="6600">
              <a:solidFill>
                <a:schemeClr val="bg1">
                  <a:lumMod val="85000"/>
                </a:schemeClr>
              </a:solidFill>
              <a:latin typeface="Dubai" panose="020B0503030403030204" pitchFamily="34" charset="-78"/>
              <a:cs typeface="Dubai" panose="020B0503030403030204" pitchFamily="34" charset="-78"/>
            </a:endParaRPr>
          </a:p>
        </xdr:txBody>
      </xdr:sp>
      <xdr:pic>
        <xdr:nvPicPr>
          <xdr:cNvPr id="10" name="Graphic 9" descr="Bar graph with upward trend with solid fill">
            <a:extLst>
              <a:ext uri="{FF2B5EF4-FFF2-40B4-BE49-F238E27FC236}">
                <a16:creationId xmlns:a16="http://schemas.microsoft.com/office/drawing/2014/main" id="{49EE9FE3-BF39-D2E7-44D8-67A14F378E4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787742" y="228598"/>
            <a:ext cx="772888" cy="772888"/>
          </a:xfrm>
          <a:prstGeom prst="rect">
            <a:avLst/>
          </a:prstGeom>
        </xdr:spPr>
      </xdr:pic>
    </xdr:grpSp>
    <xdr:clientData/>
  </xdr:twoCellAnchor>
  <xdr:twoCellAnchor editAs="absolute">
    <xdr:from>
      <xdr:col>0</xdr:col>
      <xdr:colOff>0</xdr:colOff>
      <xdr:row>8</xdr:row>
      <xdr:rowOff>87086</xdr:rowOff>
    </xdr:from>
    <xdr:to>
      <xdr:col>4</xdr:col>
      <xdr:colOff>189600</xdr:colOff>
      <xdr:row>13</xdr:row>
      <xdr:rowOff>152400</xdr:rowOff>
    </xdr:to>
    <xdr:grpSp>
      <xdr:nvGrpSpPr>
        <xdr:cNvPr id="92" name="Group 91">
          <a:extLst>
            <a:ext uri="{FF2B5EF4-FFF2-40B4-BE49-F238E27FC236}">
              <a16:creationId xmlns:a16="http://schemas.microsoft.com/office/drawing/2014/main" id="{1D687F8E-DA4C-840E-BA25-D894232414F3}"/>
            </a:ext>
          </a:extLst>
        </xdr:cNvPr>
        <xdr:cNvGrpSpPr>
          <a:grpSpLocks noChangeAspect="1"/>
        </xdr:cNvGrpSpPr>
      </xdr:nvGrpSpPr>
      <xdr:grpSpPr>
        <a:xfrm>
          <a:off x="0" y="1578429"/>
          <a:ext cx="2628000" cy="990600"/>
          <a:chOff x="0" y="1577956"/>
          <a:chExt cx="2628000" cy="992966"/>
        </a:xfrm>
      </xdr:grpSpPr>
      <xdr:sp macro="" textlink="">
        <xdr:nvSpPr>
          <xdr:cNvPr id="59" name="Rectangle: Rounded Corners 58">
            <a:extLst>
              <a:ext uri="{FF2B5EF4-FFF2-40B4-BE49-F238E27FC236}">
                <a16:creationId xmlns:a16="http://schemas.microsoft.com/office/drawing/2014/main" id="{7F0F07AF-D756-A6A1-115D-D344065FFB13}"/>
              </a:ext>
            </a:extLst>
          </xdr:cNvPr>
          <xdr:cNvSpPr/>
        </xdr:nvSpPr>
        <xdr:spPr>
          <a:xfrm>
            <a:off x="0" y="1577956"/>
            <a:ext cx="2628000" cy="992966"/>
          </a:xfrm>
          <a:prstGeom prst="roundRect">
            <a:avLst>
              <a:gd name="adj" fmla="val 50000"/>
            </a:avLst>
          </a:prstGeom>
          <a:solidFill>
            <a:srgbClr val="1E325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6" name="Rectangle: Rounded Corners 85">
            <a:extLst>
              <a:ext uri="{FF2B5EF4-FFF2-40B4-BE49-F238E27FC236}">
                <a16:creationId xmlns:a16="http://schemas.microsoft.com/office/drawing/2014/main" id="{99FF77A5-8C2A-7E25-D840-D0880AABDCEE}"/>
              </a:ext>
            </a:extLst>
          </xdr:cNvPr>
          <xdr:cNvSpPr/>
        </xdr:nvSpPr>
        <xdr:spPr>
          <a:xfrm>
            <a:off x="165652" y="1690127"/>
            <a:ext cx="1060174" cy="768625"/>
          </a:xfrm>
          <a:prstGeom prst="roundRect">
            <a:avLst>
              <a:gd name="adj" fmla="val 50000"/>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400"/>
          </a:p>
        </xdr:txBody>
      </xdr:sp>
      <xdr:sp macro="" textlink="">
        <xdr:nvSpPr>
          <xdr:cNvPr id="87" name="Rectangle: Rounded Corners 86">
            <a:extLst>
              <a:ext uri="{FF2B5EF4-FFF2-40B4-BE49-F238E27FC236}">
                <a16:creationId xmlns:a16="http://schemas.microsoft.com/office/drawing/2014/main" id="{14F73333-476A-9073-3713-EA16A05FC668}"/>
              </a:ext>
            </a:extLst>
          </xdr:cNvPr>
          <xdr:cNvSpPr/>
        </xdr:nvSpPr>
        <xdr:spPr>
          <a:xfrm>
            <a:off x="1424608" y="1690127"/>
            <a:ext cx="1060174" cy="768625"/>
          </a:xfrm>
          <a:prstGeom prst="roundRect">
            <a:avLst>
              <a:gd name="adj" fmla="val 50000"/>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8" name="TextBox 87">
            <a:hlinkClick xmlns:r="http://schemas.openxmlformats.org/officeDocument/2006/relationships" r:id="rId14" tooltip="Dashboard Page"/>
            <a:extLst>
              <a:ext uri="{FF2B5EF4-FFF2-40B4-BE49-F238E27FC236}">
                <a16:creationId xmlns:a16="http://schemas.microsoft.com/office/drawing/2014/main" id="{87A7759A-33DC-4B74-BF63-5195A7225658}"/>
              </a:ext>
            </a:extLst>
          </xdr:cNvPr>
          <xdr:cNvSpPr txBox="1"/>
        </xdr:nvSpPr>
        <xdr:spPr>
          <a:xfrm>
            <a:off x="132521" y="1928665"/>
            <a:ext cx="1093305" cy="29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85000"/>
                  </a:schemeClr>
                </a:solidFill>
                <a:latin typeface="Bahnschrift SemiBold" panose="020B0502040204020203" pitchFamily="34" charset="0"/>
              </a:rPr>
              <a:t>Dashboard</a:t>
            </a:r>
          </a:p>
        </xdr:txBody>
      </xdr:sp>
      <xdr:sp macro="" textlink="">
        <xdr:nvSpPr>
          <xdr:cNvPr id="89" name="TextBox 88">
            <a:hlinkClick xmlns:r="http://schemas.openxmlformats.org/officeDocument/2006/relationships" r:id="rId15" tooltip="Geograhphically Page"/>
            <a:extLst>
              <a:ext uri="{FF2B5EF4-FFF2-40B4-BE49-F238E27FC236}">
                <a16:creationId xmlns:a16="http://schemas.microsoft.com/office/drawing/2014/main" id="{284B7131-7CFD-B46D-D978-8752855B1FC7}"/>
              </a:ext>
            </a:extLst>
          </xdr:cNvPr>
          <xdr:cNvSpPr txBox="1"/>
        </xdr:nvSpPr>
        <xdr:spPr>
          <a:xfrm>
            <a:off x="1424609" y="1736035"/>
            <a:ext cx="1080052" cy="622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85000"/>
                  </a:schemeClr>
                </a:solidFill>
                <a:latin typeface="Bahnschrift SemiBold" panose="020B0502040204020203" pitchFamily="34" charset="0"/>
              </a:rPr>
              <a:t>Geo-graphically</a:t>
            </a:r>
          </a:p>
        </xdr:txBody>
      </xdr:sp>
    </xdr:grpSp>
    <xdr:clientData/>
  </xdr:twoCellAnchor>
  <xdr:twoCellAnchor editAs="absolute">
    <xdr:from>
      <xdr:col>30</xdr:col>
      <xdr:colOff>8485</xdr:colOff>
      <xdr:row>5</xdr:row>
      <xdr:rowOff>60614</xdr:rowOff>
    </xdr:from>
    <xdr:to>
      <xdr:col>32</xdr:col>
      <xdr:colOff>163184</xdr:colOff>
      <xdr:row>12</xdr:row>
      <xdr:rowOff>128228</xdr:rowOff>
    </xdr:to>
    <xdr:pic>
      <xdr:nvPicPr>
        <xdr:cNvPr id="96" name="Graphic 95" descr="A pair of sunglasses">
          <a:extLst>
            <a:ext uri="{FF2B5EF4-FFF2-40B4-BE49-F238E27FC236}">
              <a16:creationId xmlns:a16="http://schemas.microsoft.com/office/drawing/2014/main" id="{C4F9F2DC-BCBA-39BE-6AB7-780BCAFC490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8296485" y="985900"/>
          <a:ext cx="1373899" cy="1373899"/>
        </a:xfrm>
        <a:prstGeom prst="rect">
          <a:avLst/>
        </a:prstGeom>
      </xdr:spPr>
    </xdr:pic>
    <xdr:clientData/>
  </xdr:twoCellAnchor>
  <xdr:twoCellAnchor editAs="absolute">
    <xdr:from>
      <xdr:col>13</xdr:col>
      <xdr:colOff>104058</xdr:colOff>
      <xdr:row>1</xdr:row>
      <xdr:rowOff>119742</xdr:rowOff>
    </xdr:from>
    <xdr:to>
      <xdr:col>16</xdr:col>
      <xdr:colOff>174172</xdr:colOff>
      <xdr:row>11</xdr:row>
      <xdr:rowOff>157199</xdr:rowOff>
    </xdr:to>
    <xdr:pic>
      <xdr:nvPicPr>
        <xdr:cNvPr id="98" name="Graphic 97" descr="Laptop with phone and calculator">
          <a:extLst>
            <a:ext uri="{FF2B5EF4-FFF2-40B4-BE49-F238E27FC236}">
              <a16:creationId xmlns:a16="http://schemas.microsoft.com/office/drawing/2014/main" id="{C193C70E-C8D2-4FF1-BCF4-7A3240F974A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8028858" y="304799"/>
          <a:ext cx="1898914" cy="1898914"/>
        </a:xfrm>
        <a:prstGeom prst="rect">
          <a:avLst/>
        </a:prstGeom>
      </xdr:spPr>
    </xdr:pic>
    <xdr:clientData/>
  </xdr:twoCellAnchor>
  <xdr:twoCellAnchor editAs="absolute">
    <xdr:from>
      <xdr:col>8</xdr:col>
      <xdr:colOff>602399</xdr:colOff>
      <xdr:row>3</xdr:row>
      <xdr:rowOff>23158</xdr:rowOff>
    </xdr:from>
    <xdr:to>
      <xdr:col>11</xdr:col>
      <xdr:colOff>147498</xdr:colOff>
      <xdr:row>10</xdr:row>
      <xdr:rowOff>90771</xdr:rowOff>
    </xdr:to>
    <xdr:pic>
      <xdr:nvPicPr>
        <xdr:cNvPr id="100" name="Graphic 99" descr="Graph and note paper pads with pencil">
          <a:extLst>
            <a:ext uri="{FF2B5EF4-FFF2-40B4-BE49-F238E27FC236}">
              <a16:creationId xmlns:a16="http://schemas.microsoft.com/office/drawing/2014/main" id="{3840B58D-6383-AD76-45B8-08E3D8C1C9F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479199" y="578329"/>
          <a:ext cx="1373899" cy="13738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7</xdr:col>
      <xdr:colOff>523504</xdr:colOff>
      <xdr:row>3</xdr:row>
      <xdr:rowOff>94014</xdr:rowOff>
    </xdr:from>
    <xdr:to>
      <xdr:col>26</xdr:col>
      <xdr:colOff>77190</xdr:colOff>
      <xdr:row>41</xdr:row>
      <xdr:rowOff>135329</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8F14DB4-5E69-424D-BA5F-BE111B9A96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90704" y="642654"/>
              <a:ext cx="11136086" cy="69907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28</xdr:col>
      <xdr:colOff>215488</xdr:colOff>
      <xdr:row>4</xdr:row>
      <xdr:rowOff>152401</xdr:rowOff>
    </xdr:from>
    <xdr:to>
      <xdr:col>38</xdr:col>
      <xdr:colOff>550224</xdr:colOff>
      <xdr:row>42</xdr:row>
      <xdr:rowOff>85008</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9CF56E95-7DD7-4138-9B74-6E782E312B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284288" y="883921"/>
              <a:ext cx="6430736" cy="688204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0</xdr:row>
      <xdr:rowOff>0</xdr:rowOff>
    </xdr:from>
    <xdr:to>
      <xdr:col>6</xdr:col>
      <xdr:colOff>221673</xdr:colOff>
      <xdr:row>66</xdr:row>
      <xdr:rowOff>117558</xdr:rowOff>
    </xdr:to>
    <xdr:grpSp>
      <xdr:nvGrpSpPr>
        <xdr:cNvPr id="18" name="Group 17">
          <a:extLst>
            <a:ext uri="{FF2B5EF4-FFF2-40B4-BE49-F238E27FC236}">
              <a16:creationId xmlns:a16="http://schemas.microsoft.com/office/drawing/2014/main" id="{3D62BE93-5FFC-CE61-3720-5E218922AB64}"/>
            </a:ext>
          </a:extLst>
        </xdr:cNvPr>
        <xdr:cNvGrpSpPr/>
      </xdr:nvGrpSpPr>
      <xdr:grpSpPr>
        <a:xfrm>
          <a:off x="0" y="0"/>
          <a:ext cx="3879273" cy="12004758"/>
          <a:chOff x="0" y="0"/>
          <a:chExt cx="2664093" cy="12331329"/>
        </a:xfrm>
      </xdr:grpSpPr>
      <xdr:sp macro="" textlink="">
        <xdr:nvSpPr>
          <xdr:cNvPr id="2" name="Rectangle: Rounded Corners 1">
            <a:extLst>
              <a:ext uri="{FF2B5EF4-FFF2-40B4-BE49-F238E27FC236}">
                <a16:creationId xmlns:a16="http://schemas.microsoft.com/office/drawing/2014/main" id="{81881DCC-7D99-453D-95FA-A951773FC68C}"/>
              </a:ext>
            </a:extLst>
          </xdr:cNvPr>
          <xdr:cNvSpPr>
            <a:spLocks noChangeAspect="1"/>
          </xdr:cNvSpPr>
        </xdr:nvSpPr>
        <xdr:spPr>
          <a:xfrm>
            <a:off x="0" y="0"/>
            <a:ext cx="2624667" cy="7380258"/>
          </a:xfrm>
          <a:prstGeom prst="roundRect">
            <a:avLst>
              <a:gd name="adj" fmla="val 21290"/>
            </a:avLst>
          </a:prstGeom>
          <a:solidFill>
            <a:srgbClr val="171745"/>
          </a:solidFill>
          <a:ln>
            <a:noFill/>
          </a:ln>
          <a:effectLst>
            <a:outerShdw blurRad="63500" sx="102000" sy="102000" algn="ctr" rotWithShape="0">
              <a:schemeClr val="tx1">
                <a:alpha val="40000"/>
              </a:scheme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3" name="Group 2">
            <a:extLst>
              <a:ext uri="{FF2B5EF4-FFF2-40B4-BE49-F238E27FC236}">
                <a16:creationId xmlns:a16="http://schemas.microsoft.com/office/drawing/2014/main" id="{48FA2D45-D9BC-4356-9CF5-3A92FDF6F8B4}"/>
              </a:ext>
            </a:extLst>
          </xdr:cNvPr>
          <xdr:cNvGrpSpPr>
            <a:grpSpLocks noChangeAspect="1"/>
          </xdr:cNvGrpSpPr>
        </xdr:nvGrpSpPr>
        <xdr:grpSpPr>
          <a:xfrm>
            <a:off x="371040" y="71717"/>
            <a:ext cx="2293053" cy="1473397"/>
            <a:chOff x="397934" y="0"/>
            <a:chExt cx="2293053" cy="1398990"/>
          </a:xfrm>
        </xdr:grpSpPr>
        <xdr:grpSp>
          <xdr:nvGrpSpPr>
            <xdr:cNvPr id="4" name="Group 3">
              <a:extLst>
                <a:ext uri="{FF2B5EF4-FFF2-40B4-BE49-F238E27FC236}">
                  <a16:creationId xmlns:a16="http://schemas.microsoft.com/office/drawing/2014/main" id="{6F6DF067-DA19-9A1E-83AA-5A8AF59A27ED}"/>
                </a:ext>
              </a:extLst>
            </xdr:cNvPr>
            <xdr:cNvGrpSpPr>
              <a:grpSpLocks noChangeAspect="1"/>
            </xdr:cNvGrpSpPr>
          </xdr:nvGrpSpPr>
          <xdr:grpSpPr>
            <a:xfrm>
              <a:off x="397934" y="0"/>
              <a:ext cx="1778000" cy="1398990"/>
              <a:chOff x="381000" y="0"/>
              <a:chExt cx="1778000" cy="1447798"/>
            </a:xfrm>
          </xdr:grpSpPr>
          <xdr:sp macro="" textlink="">
            <xdr:nvSpPr>
              <xdr:cNvPr id="6" name="TextBox 5">
                <a:extLst>
                  <a:ext uri="{FF2B5EF4-FFF2-40B4-BE49-F238E27FC236}">
                    <a16:creationId xmlns:a16="http://schemas.microsoft.com/office/drawing/2014/main" id="{B29FB88E-2B9F-9B18-2B51-CBA799039E87}"/>
                  </a:ext>
                </a:extLst>
              </xdr:cNvPr>
              <xdr:cNvSpPr txBox="1"/>
            </xdr:nvSpPr>
            <xdr:spPr>
              <a:xfrm>
                <a:off x="381000" y="93131"/>
                <a:ext cx="1778000" cy="1354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3600" b="1" i="0" u="none" strike="noStrike">
                    <a:solidFill>
                      <a:srgbClr val="22BFC3"/>
                    </a:solidFill>
                    <a:effectLst/>
                    <a:latin typeface="Book Antiqua" panose="02040602050305030304" pitchFamily="18" charset="0"/>
                    <a:ea typeface="+mn-ea"/>
                    <a:cs typeface="+mn-cs"/>
                  </a:rPr>
                  <a:t>Tech  Trends</a:t>
                </a:r>
                <a:r>
                  <a:rPr lang="en-IN" sz="3600">
                    <a:solidFill>
                      <a:srgbClr val="22BFC3"/>
                    </a:solidFill>
                    <a:latin typeface="Book Antiqua" panose="02040602050305030304" pitchFamily="18" charset="0"/>
                  </a:rPr>
                  <a:t> </a:t>
                </a:r>
              </a:p>
            </xdr:txBody>
          </xdr:sp>
          <xdr:pic>
            <xdr:nvPicPr>
              <xdr:cNvPr id="7" name="Graphic 6" descr="A lightbulb">
                <a:extLst>
                  <a:ext uri="{FF2B5EF4-FFF2-40B4-BE49-F238E27FC236}">
                    <a16:creationId xmlns:a16="http://schemas.microsoft.com/office/drawing/2014/main" id="{88A7C8E2-2190-5286-1EBF-14FAAA7934A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88532" y="0"/>
                <a:ext cx="760587" cy="760587"/>
              </a:xfrm>
              <a:prstGeom prst="rect">
                <a:avLst/>
              </a:prstGeom>
            </xdr:spPr>
          </xdr:pic>
        </xdr:grpSp>
        <xdr:pic>
          <xdr:nvPicPr>
            <xdr:cNvPr id="5" name="Graphic 4" descr="A mug filled with office supplies">
              <a:extLst>
                <a:ext uri="{FF2B5EF4-FFF2-40B4-BE49-F238E27FC236}">
                  <a16:creationId xmlns:a16="http://schemas.microsoft.com/office/drawing/2014/main" id="{92E7412A-7F34-1890-6826-EED9CC8CF0C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930400" y="540558"/>
              <a:ext cx="760587" cy="732697"/>
            </a:xfrm>
            <a:prstGeom prst="rect">
              <a:avLst/>
            </a:prstGeom>
          </xdr:spPr>
        </xdr:pic>
      </xdr:grpSp>
      <xdr:grpSp>
        <xdr:nvGrpSpPr>
          <xdr:cNvPr id="8" name="Group 7">
            <a:extLst>
              <a:ext uri="{FF2B5EF4-FFF2-40B4-BE49-F238E27FC236}">
                <a16:creationId xmlns:a16="http://schemas.microsoft.com/office/drawing/2014/main" id="{4CA997DB-CBB5-4139-8F00-45C3DE267BC8}"/>
              </a:ext>
            </a:extLst>
          </xdr:cNvPr>
          <xdr:cNvGrpSpPr>
            <a:grpSpLocks noChangeAspect="1"/>
          </xdr:cNvGrpSpPr>
        </xdr:nvGrpSpPr>
        <xdr:grpSpPr>
          <a:xfrm>
            <a:off x="10886" y="1750423"/>
            <a:ext cx="2628000" cy="1001486"/>
            <a:chOff x="0" y="1577956"/>
            <a:chExt cx="2628000" cy="992966"/>
          </a:xfrm>
        </xdr:grpSpPr>
        <xdr:sp macro="" textlink="">
          <xdr:nvSpPr>
            <xdr:cNvPr id="9" name="Rectangle: Rounded Corners 8">
              <a:extLst>
                <a:ext uri="{FF2B5EF4-FFF2-40B4-BE49-F238E27FC236}">
                  <a16:creationId xmlns:a16="http://schemas.microsoft.com/office/drawing/2014/main" id="{A4F799DD-2F75-3FF5-966D-E07E0F3B38FE}"/>
                </a:ext>
              </a:extLst>
            </xdr:cNvPr>
            <xdr:cNvSpPr/>
          </xdr:nvSpPr>
          <xdr:spPr>
            <a:xfrm>
              <a:off x="0" y="1577956"/>
              <a:ext cx="2628000" cy="992966"/>
            </a:xfrm>
            <a:prstGeom prst="roundRect">
              <a:avLst>
                <a:gd name="adj" fmla="val 50000"/>
              </a:avLst>
            </a:prstGeom>
            <a:solidFill>
              <a:srgbClr val="1E325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D7C31F7D-3F9C-E899-8F12-43344F3A3E49}"/>
                </a:ext>
              </a:extLst>
            </xdr:cNvPr>
            <xdr:cNvSpPr/>
          </xdr:nvSpPr>
          <xdr:spPr>
            <a:xfrm>
              <a:off x="165652" y="1690127"/>
              <a:ext cx="1060174" cy="768625"/>
            </a:xfrm>
            <a:prstGeom prst="roundRect">
              <a:avLst>
                <a:gd name="adj" fmla="val 50000"/>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400"/>
            </a:p>
          </xdr:txBody>
        </xdr:sp>
        <xdr:sp macro="" textlink="">
          <xdr:nvSpPr>
            <xdr:cNvPr id="11" name="Rectangle: Rounded Corners 10">
              <a:extLst>
                <a:ext uri="{FF2B5EF4-FFF2-40B4-BE49-F238E27FC236}">
                  <a16:creationId xmlns:a16="http://schemas.microsoft.com/office/drawing/2014/main" id="{A9CEB07F-498C-7910-94A4-D24737248B0C}"/>
                </a:ext>
              </a:extLst>
            </xdr:cNvPr>
            <xdr:cNvSpPr/>
          </xdr:nvSpPr>
          <xdr:spPr>
            <a:xfrm>
              <a:off x="1424608" y="1690127"/>
              <a:ext cx="1060174" cy="768625"/>
            </a:xfrm>
            <a:prstGeom prst="roundRect">
              <a:avLst>
                <a:gd name="adj" fmla="val 50000"/>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TextBox 11">
              <a:hlinkClick xmlns:r="http://schemas.openxmlformats.org/officeDocument/2006/relationships" r:id="rId7" tooltip="Dashboard Page"/>
              <a:extLst>
                <a:ext uri="{FF2B5EF4-FFF2-40B4-BE49-F238E27FC236}">
                  <a16:creationId xmlns:a16="http://schemas.microsoft.com/office/drawing/2014/main" id="{267C2669-167A-49BF-F6F1-52C6D112BFE4}"/>
                </a:ext>
              </a:extLst>
            </xdr:cNvPr>
            <xdr:cNvSpPr txBox="1"/>
          </xdr:nvSpPr>
          <xdr:spPr>
            <a:xfrm>
              <a:off x="132521" y="1928665"/>
              <a:ext cx="1093305" cy="29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85000"/>
                    </a:schemeClr>
                  </a:solidFill>
                  <a:latin typeface="Bahnschrift SemiBold" panose="020B0502040204020203" pitchFamily="34" charset="0"/>
                </a:rPr>
                <a:t>Dashboard</a:t>
              </a:r>
            </a:p>
          </xdr:txBody>
        </xdr:sp>
        <xdr:sp macro="" textlink="">
          <xdr:nvSpPr>
            <xdr:cNvPr id="13" name="TextBox 12">
              <a:hlinkClick xmlns:r="http://schemas.openxmlformats.org/officeDocument/2006/relationships" r:id="rId8" tooltip="Geograhphically Page"/>
              <a:extLst>
                <a:ext uri="{FF2B5EF4-FFF2-40B4-BE49-F238E27FC236}">
                  <a16:creationId xmlns:a16="http://schemas.microsoft.com/office/drawing/2014/main" id="{C54DCE2F-A91F-DAFD-B67E-691BC8F8EA52}"/>
                </a:ext>
              </a:extLst>
            </xdr:cNvPr>
            <xdr:cNvSpPr txBox="1"/>
          </xdr:nvSpPr>
          <xdr:spPr>
            <a:xfrm>
              <a:off x="1424609" y="1736035"/>
              <a:ext cx="1080052" cy="622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85000"/>
                    </a:schemeClr>
                  </a:solidFill>
                  <a:latin typeface="Bahnschrift SemiBold" panose="020B0502040204020203" pitchFamily="34" charset="0"/>
                </a:rPr>
                <a:t>Geo-graphically</a:t>
              </a:r>
            </a:p>
          </xdr:txBody>
        </xdr:sp>
      </xdr:grpSp>
      <mc:AlternateContent xmlns:mc="http://schemas.openxmlformats.org/markup-compatibility/2006" xmlns:sle15="http://schemas.microsoft.com/office/drawing/2012/slicer">
        <mc:Choice Requires="sle15">
          <xdr:graphicFrame macro="">
            <xdr:nvGraphicFramePr>
              <xdr:cNvPr id="16" name="State  Name 1">
                <a:extLst>
                  <a:ext uri="{FF2B5EF4-FFF2-40B4-BE49-F238E27FC236}">
                    <a16:creationId xmlns:a16="http://schemas.microsoft.com/office/drawing/2014/main" id="{D12897E1-60FF-437B-BCC3-BA6789FCC4D1}"/>
                  </a:ext>
                </a:extLst>
              </xdr:cNvPr>
              <xdr:cNvGraphicFramePr/>
            </xdr:nvGraphicFramePr>
            <xdr:xfrm>
              <a:off x="21772" y="2873829"/>
              <a:ext cx="2592000" cy="9457500"/>
            </xdr:xfrm>
            <a:graphic>
              <a:graphicData uri="http://schemas.microsoft.com/office/drawing/2010/slicer">
                <sle:slicer xmlns:sle="http://schemas.microsoft.com/office/drawing/2010/slicer" name="State  Name 1"/>
              </a:graphicData>
            </a:graphic>
          </xdr:graphicFrame>
        </mc:Choice>
        <mc:Fallback xmlns="">
          <xdr:sp macro="" textlink="">
            <xdr:nvSpPr>
              <xdr:cNvPr id="0" name=""/>
              <xdr:cNvSpPr>
                <a:spLocks noTextEdit="1"/>
              </xdr:cNvSpPr>
            </xdr:nvSpPr>
            <xdr:spPr>
              <a:xfrm>
                <a:off x="31703" y="2797721"/>
                <a:ext cx="3774296" cy="920703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grpSp>
    <xdr:clientData/>
  </xdr:twoCellAnchor>
  <xdr:twoCellAnchor>
    <xdr:from>
      <xdr:col>7</xdr:col>
      <xdr:colOff>180109</xdr:colOff>
      <xdr:row>37</xdr:row>
      <xdr:rowOff>119744</xdr:rowOff>
    </xdr:from>
    <xdr:to>
      <xdr:col>42</xdr:col>
      <xdr:colOff>304800</xdr:colOff>
      <xdr:row>54</xdr:row>
      <xdr:rowOff>178724</xdr:rowOff>
    </xdr:to>
    <xdr:graphicFrame macro="">
      <xdr:nvGraphicFramePr>
        <xdr:cNvPr id="17" name="Chart 16">
          <a:extLst>
            <a:ext uri="{FF2B5EF4-FFF2-40B4-BE49-F238E27FC236}">
              <a16:creationId xmlns:a16="http://schemas.microsoft.com/office/drawing/2014/main" id="{5BFE0C5D-659F-48C2-91FF-293BA8841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53.599996874997" createdVersion="8" refreshedVersion="8" minRefreshableVersion="3" recordCount="5095" xr:uid="{8C17E285-6B3D-4E95-B9A0-22FCC5E9B8D6}">
  <cacheSource type="worksheet">
    <worksheetSource ref="A1:P5096" sheet="Main Data"/>
  </cacheSource>
  <cacheFields count="19">
    <cacheField name="Order_Number" numFmtId="0">
      <sharedItems containsSemiMixedTypes="0" containsString="0" containsNumber="1" containsInteger="1" minValue="139374" maxValue="144468"/>
    </cacheField>
    <cacheField name="State_Code" numFmtId="0">
      <sharedItems/>
    </cacheField>
    <cacheField name="State  Name" numFmtId="0">
      <sharedItems count="35">
        <s v="Andhra Pradesh"/>
        <s v="Assam"/>
        <s v="Bihar"/>
        <s v="Chhattisgarh"/>
        <s v="Jammu and Kashmir"/>
        <s v="Jharkhand"/>
        <s v="Karnataka"/>
        <s v="Kerala"/>
        <s v="Manipur"/>
        <s v="Meghalaya"/>
        <s v="Mizoram"/>
        <s v="Nagaland"/>
        <s v="Orissa"/>
        <s v="Punjab"/>
        <s v="Rajasthan"/>
        <s v="Sikkim"/>
        <s v="Tamil Nadu"/>
        <s v="Tripura"/>
        <s v="Uttarakhand"/>
        <s v="Uttar Pradesh"/>
        <s v="West Bengal"/>
        <s v="Andaman and Nicobar Islands"/>
        <s v="Chandigarh"/>
        <s v="Arunachal Pradesh"/>
        <s v="Goa"/>
        <s v="Gujarat"/>
        <s v="Madhya Pradesh"/>
        <s v="Maharashtra"/>
        <s v="Dadra and Nagar Haveli"/>
        <s v="Telengana"/>
        <s v="Delhi"/>
        <s v="Lakshadweep"/>
        <s v="Pondicherry"/>
        <s v="Haryana"/>
        <s v="Himachal Pradesh"/>
      </sharedItems>
    </cacheField>
    <cacheField name="District Name" numFmtId="0">
      <sharedItems/>
    </cacheField>
    <cacheField name="Customer_Name" numFmtId="0">
      <sharedItems count="56">
        <s v="Adhir Samal"/>
        <s v="Dannana Jhammi"/>
        <s v="Vipin Kumar"/>
        <s v="Ranjeet Kumar"/>
        <s v="Sajal Singhal"/>
        <s v="Akhilesh Kumar"/>
        <s v="Suvankar Chakraborty"/>
        <s v="Suvankar Adhikary"/>
        <s v="Rahul Kumar Prajapati"/>
        <s v="Sagar Jeur"/>
        <s v="Rhushikesh Mane"/>
        <s v="Ashish Kumar"/>
        <s v="Javed Akhter"/>
        <s v="Haridas Balraj"/>
        <s v="Kundan Kumar"/>
        <s v="Atif Siddiqui"/>
        <s v="Aditya Agarwal"/>
        <s v="Firdoush Jabee"/>
        <s v="Jay Prakash Kumar"/>
        <s v="Ashish Pandey"/>
        <s v="Ajay Sharma"/>
        <s v="Moinuddin Saifi"/>
        <s v="Ramkrishna Das Adhikary"/>
        <s v="Ranjeet Mandal"/>
        <s v="Ashwini Adsare"/>
        <s v="Rajesh Variya"/>
        <s v="Amit Singh"/>
        <s v="Vinod Mehta"/>
        <s v="Jignesh Mhatre"/>
        <s v="Rahul Kashyap"/>
        <s v="Mohammed Abdul Kaleem"/>
        <s v="Chandrakant Kasbe"/>
        <s v="Rohan Kale"/>
        <s v="Aniruddha Kekapure"/>
        <s v="Aslam Raza"/>
        <s v="Roshan Zameer"/>
        <s v="Rakesh Kumar Sharma"/>
        <s v="Shivanand Sahani"/>
        <s v="Kunal Patra"/>
        <s v="Bijendra"/>
        <s v="Kranti Bheke"/>
        <s v="Jagdeep"/>
        <s v="Vinod Singh"/>
        <s v="Ajay Mehta"/>
        <s v="Vikas Bhalekar"/>
        <s v="Sharmili Pandit"/>
        <s v="Vijaya singh"/>
        <s v="Dilip Rathod"/>
        <s v="Jagjeet Variya"/>
        <s v="Binod Kumar"/>
        <s v="Vijay Mehta"/>
        <s v="Shanti Giri"/>
        <s v="Prakash Chamka"/>
        <s v="Vishal Singh"/>
        <s v="Vinod Bhave"/>
        <s v="Rajiv Singh"/>
      </sharedItems>
    </cacheField>
    <cacheField name="Order_Date" numFmtId="164">
      <sharedItems containsSemiMixedTypes="0" containsNonDate="0" containsDate="1" containsString="0" minDate="2020-01-11T00:00:00" maxDate="2023-01-01T00:00:00" count="1086">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8"/>
    </cacheField>
    <cacheField name="Status" numFmtId="0">
      <sharedItems count="4">
        <s v="Delivered"/>
        <s v="Order"/>
        <s v="Processing"/>
        <s v="Shipped"/>
      </sharedItems>
    </cacheField>
    <cacheField name="Product" numFmtId="0">
      <sharedItems count="1082">
        <s v="512 GB M.2"/>
        <s v="RYZEN 3rd gen. 3500 "/>
        <s v="2GB Graphic Card"/>
        <s v="16 GB DDR4 RAM"/>
        <s v="Standard ATX motherboard"/>
        <s v="Compact with 1 Fan"/>
        <s v="USB Backlight Keyboard"/>
        <s v="Ergonomic Mouse"/>
        <s v="15&quot; LCD Dsipaly"/>
        <s v="2 TB HDD"/>
        <s v="1 TB SSD"/>
        <s v="Intel i5 12th gen."/>
        <s v="4 GB DDR4 Ram"/>
        <s v="Micro ATX motherboard"/>
        <s v="Gaming Box Cabinet"/>
        <s v="17&quot; LCD Display"/>
        <s v="8 GB DDR4 RAM"/>
        <s v="26&quot; LCD Display"/>
        <s v="I7 - intel 12th Generation"/>
        <s v="USB Keyboard"/>
        <s v="Wireless Mouse"/>
        <s v="21&quot; LCD Display"/>
        <s v="257 GB SSD"/>
        <s v="Intel i3 11th gen."/>
        <s v="4GB Graphic card"/>
        <s v="9 GB DDR4 RAM"/>
        <s v="BTX motherboard"/>
        <s v="4 Fans Cabinet"/>
        <s v="Wireless Keyboard"/>
        <s v="USB Mouse"/>
        <s v="19&quot; LED Display"/>
        <s v="3 TB HDD"/>
        <s v="513 GB M.2"/>
        <s v="RYZEN 3rd gen. 3501"/>
        <s v="17 GB DDR4 RAM"/>
        <s v="2 TB SSD"/>
        <s v="5 GB DDR4 Ram"/>
        <s v="258 GB SSD"/>
        <s v="10 GB DDR4 RAM"/>
        <s v="5 Fans Cabinet"/>
        <s v="4 TB HDD"/>
        <s v="514 GB M.2"/>
        <s v="RYZEN 3rd gen. 3502"/>
        <s v="18 GB DDR4 RAM"/>
        <s v="3 TB SSD"/>
        <s v="6 GB DDR4 Ram"/>
        <s v="259 GB SSD"/>
        <s v="11 GB DDR4 RAM"/>
        <s v="6 Fans Cabinet"/>
        <s v="5 TB HDD"/>
        <s v="515 GB M.2"/>
        <s v="RYZEN 3rd gen. 3503"/>
        <s v="19 GB DDR4 RAM"/>
        <s v="4 TB SSD"/>
        <s v="7 GB DDR4 Ram"/>
        <s v="260 GB SSD"/>
        <s v="12 GB DDR4 RAM"/>
        <s v="7 Fans Cabinet"/>
        <s v="6 TB HDD"/>
        <s v="516 GB M.2"/>
        <s v="RYZEN 3rd gen. 3504"/>
        <s v="20 GB DDR4 RAM"/>
        <s v="5 TB SSD"/>
        <s v="261 GB SSD"/>
        <s v="13 GB DDR4 RAM"/>
        <s v="8 Fans Cabinet"/>
        <s v="7 TB HDD"/>
        <s v="517 GB M.2"/>
        <s v="RYZEN 3rd gen. 3505"/>
        <s v="21 GB DDR4 RAM"/>
        <s v="6 TB SSD"/>
        <s v="262 GB SSD"/>
        <s v="14 GB DDR4 RAM"/>
        <s v="9 Fans Cabinet"/>
        <s v="8 TB HDD"/>
        <s v="518 GB M.2"/>
        <s v="RYZEN 3rd gen. 3506"/>
        <s v="22 GB DDR4 RAM"/>
        <s v="7 TB SSD"/>
        <s v="263 GB SSD"/>
        <s v="15 GB DDR4 RAM"/>
        <s v="10 Fans Cabinet"/>
        <s v="9 TB HDD"/>
        <s v="519 GB M.2"/>
        <s v="RYZEN 3rd gen. 3507"/>
        <s v="23 GB DDR4 RAM"/>
        <s v="8 TB SSD"/>
        <s v="264 GB SSD"/>
        <s v="11 Fans Cabinet"/>
        <s v="10 TB HDD"/>
        <s v="520 GB M.2"/>
        <s v="RYZEN 3rd gen. 3508"/>
        <s v="24 GB DDR4 RAM"/>
        <s v="9 TB SSD"/>
        <s v="265 GB SSD"/>
        <s v="12 Fans Cabinet"/>
        <s v="11 TB HDD"/>
        <s v="521 GB M.2"/>
        <s v="RYZEN 3rd gen. 3509"/>
        <s v="25 GB DDR4 RAM"/>
        <s v="10 TB SSD"/>
        <s v="266 GB SSD"/>
        <s v="13 Fans Cabinet"/>
        <s v="12 TB HDD"/>
        <s v="522 GB M.2"/>
        <s v="RYZEN 3rd gen. 3510"/>
        <s v="26 GB DDR4 RAM"/>
        <s v="11 TB SSD"/>
        <s v="267 GB SSD"/>
        <s v="14 Fans Cabinet"/>
        <s v="13 TB HDD"/>
        <s v="523 GB M.2"/>
        <s v="RYZEN 3rd gen. 3511"/>
        <s v="27 GB DDR4 RAM"/>
        <s v="12 TB SSD"/>
        <s v="268 GB SSD"/>
        <s v="15 Fans Cabinet"/>
        <s v="14 TB HDD"/>
        <s v="524 GB M.2"/>
        <s v="RYZEN 3rd gen. 3512"/>
        <s v="28 GB DDR4 RAM"/>
        <s v="13 TB SSD"/>
        <s v="269 GB SSD"/>
        <s v="16 Fans Cabinet"/>
        <s v="15 TB HDD"/>
        <s v="525 GB M.2"/>
        <s v="RYZEN 3rd gen. 3513"/>
        <s v="29 GB DDR4 RAM"/>
        <s v="14 TB SSD"/>
        <s v="270 GB SSD"/>
        <s v="17 Fans Cabinet"/>
        <s v="16 TB HDD"/>
        <s v="526 GB M.2"/>
        <s v="RYZEN 3rd gen. 3514"/>
        <s v="30 GB DDR4 RAM"/>
        <s v="15 TB SSD"/>
        <s v="271 GB SSD"/>
        <s v="18 Fans Cabinet"/>
        <s v="17 TB HDD"/>
        <s v="527 GB M.2"/>
        <s v="RYZEN 3rd gen. 3515"/>
        <s v="31 GB DDR4 RAM"/>
        <s v="16 TB SSD"/>
        <s v="272 GB SSD"/>
        <s v="19 Fans Cabinet"/>
        <s v="18 TB HDD"/>
        <s v="528 GB M.2"/>
        <s v="RYZEN 3rd gen. 3516"/>
        <s v="32 GB DDR4 RAM"/>
        <s v="17 TB SSD"/>
        <s v="273 GB SSD"/>
        <s v="20 Fans Cabinet"/>
        <s v="19 TB HDD"/>
        <s v="529 GB M.2"/>
        <s v="RYZEN 3rd gen. 3517"/>
        <s v="33 GB DDR4 RAM"/>
        <s v="18 TB SSD"/>
        <s v="274 GB SSD"/>
        <s v="21 Fans Cabinet"/>
        <s v="20 TB HDD"/>
        <s v="530 GB M.2"/>
        <s v="RYZEN 3rd gen. 3518"/>
        <s v="34 GB DDR4 RAM"/>
        <s v="19 TB SSD"/>
        <s v="275 GB SSD"/>
        <s v="22 Fans Cabinet"/>
        <s v="21 TB HDD"/>
        <s v="531 GB M.2"/>
        <s v="RYZEN 3rd gen. 3519"/>
        <s v="35 GB DDR4 RAM"/>
        <s v="20 TB SSD"/>
        <s v="276 GB SSD"/>
        <s v="23 Fans Cabinet"/>
        <s v="22 TB HDD"/>
        <s v="532 GB M.2"/>
        <s v="RYZEN 3rd gen. 3520"/>
        <s v="36 GB DDR4 RAM"/>
        <s v="21 TB SSD"/>
        <s v="277 GB SSD"/>
        <s v="24 Fans Cabinet"/>
        <s v="23 TB HDD"/>
        <s v="533 GB M.2"/>
        <s v="RYZEN 3rd gen. 3521"/>
        <s v="37 GB DDR4 RAM"/>
        <s v="22 TB SSD"/>
        <s v="278 GB SSD"/>
        <s v="25 Fans Cabinet"/>
        <s v="24 TB HDD"/>
        <s v="534 GB M.2"/>
        <s v="RYZEN 3rd gen. 3522"/>
        <s v="38 GB DDR4 RAM"/>
        <s v="23 TB SSD"/>
        <s v="279 GB SSD"/>
        <s v="26 Fans Cabinet"/>
        <s v="25 TB HDD"/>
        <s v="535 GB M.2"/>
        <s v="RYZEN 3rd gen. 3523"/>
        <s v="39 GB DDR4 RAM"/>
        <s v="24 TB SSD"/>
        <s v="280 GB SSD"/>
        <s v="27 Fans Cabinet"/>
        <s v="26 TB HDD"/>
        <s v="536 GB M.2"/>
        <s v="RYZEN 3rd gen. 3524"/>
        <s v="40 GB DDR4 RAM"/>
        <s v="25 TB SSD"/>
        <s v="281 GB SSD"/>
        <s v="28 Fans Cabinet"/>
        <s v="27 TB HDD"/>
        <s v="537 GB M.2"/>
        <s v="RYZEN 3rd gen. 3525"/>
        <s v="41 GB DDR4 RAM"/>
        <s v="26 TB SSD"/>
        <s v="282 GB SSD"/>
        <s v="29 Fans Cabinet"/>
        <s v="28 TB HDD"/>
        <s v="538 GB M.2"/>
        <s v="RYZEN 3rd gen. 3526"/>
        <s v="42 GB DDR4 RAM"/>
        <s v="27 TB SSD"/>
        <s v="283 GB SSD"/>
        <s v="30 Fans Cabinet"/>
        <s v="29 TB HDD"/>
        <s v="539 GB M.2"/>
        <s v="RYZEN 3rd gen. 3527"/>
        <s v="43 GB DDR4 RAM"/>
        <s v="28 TB SSD"/>
        <s v="284 GB SSD"/>
        <s v="31 Fans Cabinet"/>
        <s v="30 TB HDD"/>
        <s v="540 GB M.2"/>
        <s v="RYZEN 3rd gen. 3528"/>
        <s v="44 GB DDR4 RAM"/>
        <s v="29 TB SSD"/>
        <s v="285 GB SSD"/>
        <s v="32 Fans Cabinet"/>
        <s v="31 TB HDD"/>
        <s v="541 GB M.2"/>
        <s v="RYZEN 3rd gen. 3529"/>
        <s v="45 GB DDR4 RAM"/>
        <s v="30 TB SSD"/>
        <s v="286 GB SSD"/>
        <s v="33 Fans Cabinet"/>
        <s v="32 TB HDD"/>
        <s v="542 GB M.2"/>
        <s v="RYZEN 3rd gen. 3530"/>
        <s v="46 GB DDR4 RAM"/>
        <s v="31 TB SSD"/>
        <s v="287 GB SSD"/>
        <s v="34 Fans Cabinet"/>
        <s v="33 TB HDD"/>
        <s v="543 GB M.2"/>
        <s v="RYZEN 3rd gen. 3531"/>
        <s v="47 GB DDR4 RAM"/>
        <s v="32 TB SSD"/>
        <s v="288 GB SSD"/>
        <s v="35 Fans Cabinet"/>
        <s v="34 TB HDD"/>
        <s v="544 GB M.2"/>
        <s v="RYZEN 3rd gen. 3532"/>
        <s v="48 GB DDR4 RAM"/>
        <s v="33 TB SSD"/>
        <s v="289 GB SSD"/>
        <s v="36 Fans Cabinet"/>
        <s v="35 TB HDD"/>
        <s v="545 GB M.2"/>
        <s v="RYZEN 3rd gen. 3533"/>
        <s v="49 GB DDR4 RAM"/>
        <s v="34 TB SSD"/>
        <s v="290 GB SSD"/>
        <s v="37 Fans Cabinet"/>
        <s v="36 TB HDD"/>
        <s v="546 GB M.2"/>
        <s v="RYZEN 3rd gen. 3534"/>
        <s v="50 GB DDR4 RAM"/>
        <s v="35 TB SSD"/>
        <s v="291 GB SSD"/>
        <s v="38 Fans Cabinet"/>
        <s v="37 TB HDD"/>
        <s v="547 GB M.2"/>
        <s v="RYZEN 3rd gen. 3535"/>
        <s v="51 GB DDR4 RAM"/>
        <s v="36 TB SSD"/>
        <s v="292 GB SSD"/>
        <s v="39 Fans Cabinet"/>
        <s v="38 TB HDD"/>
        <s v="548 GB M.2"/>
        <s v="RYZEN 3rd gen. 3536"/>
        <s v="52 GB DDR4 RAM"/>
        <s v="37 TB SSD"/>
        <s v="293 GB SSD"/>
        <s v="40 Fans Cabinet"/>
        <s v="39 TB HDD"/>
        <s v="549 GB M.2"/>
        <s v="RYZEN 3rd gen. 3537"/>
        <s v="53 GB DDR4 RAM"/>
        <s v="38 TB SSD"/>
        <s v="294 GB SSD"/>
        <s v="41 Fans Cabinet"/>
        <s v="40 TB HDD"/>
        <s v="550 GB M.2"/>
        <s v="RYZEN 3rd gen. 3538"/>
        <s v="54 GB DDR4 RAM"/>
        <s v="39 TB SSD"/>
        <s v="295 GB SSD"/>
        <s v="42 Fans Cabinet"/>
        <s v="41 TB HDD"/>
        <s v="551 GB M.2"/>
        <s v="RYZEN 3rd gen. 3539"/>
        <s v="55 GB DDR4 RAM"/>
        <s v="40 TB SSD"/>
        <s v="296 GB SSD"/>
        <s v="43 Fans Cabinet"/>
        <s v="42 TB HDD"/>
        <s v="552 GB M.2"/>
        <s v="RYZEN 3rd gen. 3540"/>
        <s v="56 GB DDR4 RAM"/>
        <s v="41 TB SSD"/>
        <s v="297 GB SSD"/>
        <s v="44 Fans Cabinet"/>
        <s v="43 TB HDD"/>
        <s v="553 GB M.2"/>
        <s v="RYZEN 3rd gen. 3541"/>
        <s v="57 GB DDR4 RAM"/>
        <s v="42 TB SSD"/>
        <s v="298 GB SSD"/>
        <s v="45 Fans Cabinet"/>
        <s v="44 TB HDD"/>
        <s v="554 GB M.2"/>
        <s v="RYZEN 3rd gen. 3542"/>
        <s v="58 GB DDR4 RAM"/>
        <s v="43 TB SSD"/>
        <s v="299 GB SSD"/>
        <s v="46 Fans Cabinet"/>
        <s v="45 TB HDD"/>
        <s v="555 GB M.2"/>
        <s v="RYZEN 3rd gen. 3543"/>
        <s v="59 GB DDR4 RAM"/>
        <s v="44 TB SSD"/>
        <s v="300 GB SSD"/>
        <s v="47 Fans Cabinet"/>
        <s v="46 TB HDD"/>
        <s v="556 GB M.2"/>
        <s v="RYZEN 3rd gen. 3544"/>
        <s v="60 GB DDR4 RAM"/>
        <s v="45 TB SSD"/>
        <s v="301 GB SSD"/>
        <s v="48 Fans Cabinet"/>
        <s v="47 TB HDD"/>
        <s v="557 GB M.2"/>
        <s v="RYZEN 3rd gen. 3545"/>
        <s v="61 GB DDR4 RAM"/>
        <s v="46 TB SSD"/>
        <s v="302 GB SSD"/>
        <s v="49 Fans Cabinet"/>
        <s v="48 TB HDD"/>
        <s v="558 GB M.2"/>
        <s v="RYZEN 3rd gen. 3546"/>
        <s v="62 GB DDR4 RAM"/>
        <s v="47 TB SSD"/>
        <s v="303 GB SSD"/>
        <s v="50 Fans Cabinet"/>
        <s v="49 TB HDD"/>
        <s v="559 GB M.2"/>
        <s v="RYZEN 3rd gen. 3547"/>
        <s v="63 GB DDR4 RAM"/>
        <s v="48 TB SSD"/>
        <s v="304 GB SSD"/>
        <s v="51 Fans Cabinet"/>
        <s v="50 TB HDD"/>
        <s v="560 GB M.2"/>
        <s v="RYZEN 3rd gen. 3548"/>
        <s v="64 GB DDR4 RAM"/>
        <s v="49 TB SSD"/>
        <s v="305 GB SSD"/>
        <s v="52 Fans Cabinet"/>
        <s v="51 TB HDD"/>
        <s v="561 GB M.2"/>
        <s v="RYZEN 3rd gen. 3549"/>
        <s v="65 GB DDR4 RAM"/>
        <s v="50 TB SSD"/>
        <s v="306 GB SSD"/>
        <s v="53 Fans Cabinet"/>
        <s v="52 TB HDD"/>
        <s v="562 GB M.2"/>
        <s v="RYZEN 3rd gen. 3550"/>
        <s v="66 GB DDR4 RAM"/>
        <s v="51 TB SSD"/>
        <s v="307 GB SSD"/>
        <s v="54 Fans Cabinet"/>
        <s v="53 TB HDD"/>
        <s v="563 GB M.2"/>
        <s v="RYZEN 3rd gen. 3551"/>
        <s v="67 GB DDR4 RAM"/>
        <s v="52 TB SSD"/>
        <s v="308 GB SSD"/>
        <s v="55 Fans Cabinet"/>
        <s v="54 TB HDD"/>
        <s v="564 GB M.2"/>
        <s v="RYZEN 3rd gen. 3552"/>
        <s v="68 GB DDR4 RAM"/>
        <s v="53 TB SSD"/>
        <s v="309 GB SSD"/>
        <s v="56 Fans Cabinet"/>
        <s v="55 TB HDD"/>
        <s v="565 GB M.2"/>
        <s v="RYZEN 3rd gen. 3553"/>
        <s v="69 GB DDR4 RAM"/>
        <s v="54 TB SSD"/>
        <s v="310 GB SSD"/>
        <s v="57 Fans Cabinet"/>
        <s v="56 TB HDD"/>
        <s v="566 GB M.2"/>
        <s v="RYZEN 3rd gen. 3554"/>
        <s v="70 GB DDR4 RAM"/>
        <s v="55 TB SSD"/>
        <s v="311 GB SSD"/>
        <s v="58 Fans Cabinet"/>
        <s v="57 TB HDD"/>
        <s v="567 GB M.2"/>
        <s v="RYZEN 3rd gen. 3555"/>
        <s v="71 GB DDR4 RAM"/>
        <s v="56 TB SSD"/>
        <s v="312 GB SSD"/>
        <s v="59 Fans Cabinet"/>
        <s v="58 TB HDD"/>
        <s v="568 GB M.2"/>
        <s v="RYZEN 3rd gen. 3556"/>
        <s v="72 GB DDR4 RAM"/>
        <s v="57 TB SSD"/>
        <s v="313 GB SSD"/>
        <s v="60 Fans Cabinet"/>
        <s v="59 TB HDD"/>
        <s v="569 GB M.2"/>
        <s v="RYZEN 3rd gen. 3557"/>
        <s v="73 GB DDR4 RAM"/>
        <s v="58 TB SSD"/>
        <s v="314 GB SSD"/>
        <s v="61 Fans Cabinet"/>
        <s v="60 TB HDD"/>
        <s v="570 GB M.2"/>
        <s v="RYZEN 3rd gen. 3558"/>
        <s v="74 GB DDR4 RAM"/>
        <s v="59 TB SSD"/>
        <s v="315 GB SSD"/>
        <s v="62 Fans Cabinet"/>
        <s v="61 TB HDD"/>
        <s v="571 GB M.2"/>
        <s v="RYZEN 3rd gen. 3559"/>
        <s v="75 GB DDR4 RAM"/>
        <s v="60 TB SSD"/>
        <s v="316 GB SSD"/>
        <s v="63 Fans Cabinet"/>
        <s v="62 TB HDD"/>
        <s v="572 GB M.2"/>
        <s v="RYZEN 3rd gen. 3560"/>
        <s v="76 GB DDR4 RAM"/>
        <s v="61 TB SSD"/>
        <s v="317 GB SSD"/>
        <s v="64 Fans Cabinet"/>
        <s v="63 TB HDD"/>
        <s v="573 GB M.2"/>
        <s v="RYZEN 3rd gen. 3561"/>
        <s v="77 GB DDR4 RAM"/>
        <s v="62 TB SSD"/>
        <s v="318 GB SSD"/>
        <s v="65 Fans Cabinet"/>
        <s v="64 TB HDD"/>
        <s v="574 GB M.2"/>
        <s v="RYZEN 3rd gen. 3562"/>
        <s v="78 GB DDR4 RAM"/>
        <s v="63 TB SSD"/>
        <s v="319 GB SSD"/>
        <s v="66 Fans Cabinet"/>
        <s v="65 TB HDD"/>
        <s v="575 GB M.2"/>
        <s v="RYZEN 3rd gen. 3563"/>
        <s v="79 GB DDR4 RAM"/>
        <s v="64 TB SSD"/>
        <s v="320 GB SSD"/>
        <s v="67 Fans Cabinet"/>
        <s v="66 TB HDD"/>
        <s v="576 GB M.2"/>
        <s v="RYZEN 3rd gen. 3564"/>
        <s v="80 GB DDR4 RAM"/>
        <s v="65 TB SSD"/>
        <s v="321 GB SSD"/>
        <s v="68 Fans Cabinet"/>
        <s v="67 TB HDD"/>
        <s v="577 GB M.2"/>
        <s v="RYZEN 3rd gen. 3565"/>
        <s v="81 GB DDR4 RAM"/>
        <s v="66 TB SSD"/>
        <s v="322 GB SSD"/>
        <s v="69 Fans Cabinet"/>
        <s v="68 TB HDD"/>
        <s v="578 GB M.2"/>
        <s v="RYZEN 3rd gen. 3566"/>
        <s v="82 GB DDR4 RAM"/>
        <s v="67 TB SSD"/>
        <s v="323 GB SSD"/>
        <s v="70 Fans Cabinet"/>
        <s v="69 TB HDD"/>
        <s v="579 GB M.2"/>
        <s v="RYZEN 3rd gen. 3567"/>
        <s v="83 GB DDR4 RAM"/>
        <s v="68 TB SSD"/>
        <s v="324 GB SSD"/>
        <s v="71 Fans Cabinet"/>
        <s v="70 TB HDD"/>
        <s v="580 GB M.2"/>
        <s v="RYZEN 3rd gen. 3568"/>
        <s v="84 GB DDR4 RAM"/>
        <s v="69 TB SSD"/>
        <s v="325 GB SSD"/>
        <s v="72 Fans Cabinet"/>
        <s v="71 TB HDD"/>
        <s v="581 GB M.2"/>
        <s v="RYZEN 3rd gen. 3569"/>
        <s v="85 GB DDR4 RAM"/>
        <s v="70 TB SSD"/>
        <s v="326 GB SSD"/>
        <s v="73 Fans Cabinet"/>
        <s v="72 TB HDD"/>
        <s v="582 GB M.2"/>
        <s v="RYZEN 3rd gen. 3570"/>
        <s v="86 GB DDR4 RAM"/>
        <s v="71 TB SSD"/>
        <s v="327 GB SSD"/>
        <s v="74 Fans Cabinet"/>
        <s v="73 TB HDD"/>
        <s v="583 GB M.2"/>
        <s v="RYZEN 3rd gen. 3571"/>
        <s v="87 GB DDR4 RAM"/>
        <s v="72 TB SSD"/>
        <s v="328 GB SSD"/>
        <s v="75 Fans Cabinet"/>
        <s v="74 TB HDD"/>
        <s v="584 GB M.2"/>
        <s v="RYZEN 3rd gen. 3572"/>
        <s v="88 GB DDR4 RAM"/>
        <s v="73 TB SSD"/>
        <s v="329 GB SSD"/>
        <s v="76 Fans Cabinet"/>
        <s v="75 TB HDD"/>
        <s v="585 GB M.2"/>
        <s v="RYZEN 3rd gen. 3573"/>
        <s v="89 GB DDR4 RAM"/>
        <s v="74 TB SSD"/>
        <s v="330 GB SSD"/>
        <s v="77 Fans Cabinet"/>
        <s v="76 TB HDD"/>
        <s v="586 GB M.2"/>
        <s v="RYZEN 3rd gen. 3574"/>
        <s v="90 GB DDR4 RAM"/>
        <s v="75 TB SSD"/>
        <s v="331 GB SSD"/>
        <s v="78 Fans Cabinet"/>
        <s v="77 TB HDD"/>
        <s v="587 GB M.2"/>
        <s v="RYZEN 3rd gen. 3575"/>
        <s v="91 GB DDR4 RAM"/>
        <s v="76 TB SSD"/>
        <s v="332 GB SSD"/>
        <s v="79 Fans Cabinet"/>
        <s v="78 TB HDD"/>
        <s v="588 GB M.2"/>
        <s v="RYZEN 3rd gen. 3576"/>
        <s v="92 GB DDR4 RAM"/>
        <s v="77 TB SSD"/>
        <s v="333 GB SSD"/>
        <s v="80 Fans Cabinet"/>
        <s v="79 TB HDD"/>
        <s v="589 GB M.2"/>
        <s v="RYZEN 3rd gen. 3577"/>
        <s v="93 GB DDR4 RAM"/>
        <s v="78 TB SSD"/>
        <s v="334 GB SSD"/>
        <s v="81 Fans Cabinet"/>
        <s v="80 TB HDD"/>
        <s v="590 GB M.2"/>
        <s v="RYZEN 3rd gen. 3578"/>
        <s v="94 GB DDR4 RAM"/>
        <s v="79 TB SSD"/>
        <s v="335 GB SSD"/>
        <s v="82 Fans Cabinet"/>
        <s v="81 TB HDD"/>
        <s v="591 GB M.2"/>
        <s v="RYZEN 3rd gen. 3579"/>
        <s v="95 GB DDR4 RAM"/>
        <s v="80 TB SSD"/>
        <s v="336 GB SSD"/>
        <s v="83 Fans Cabinet"/>
        <s v="82 TB HDD"/>
        <s v="592 GB M.2"/>
        <s v="RYZEN 3rd gen. 3580"/>
        <s v="96 GB DDR4 RAM"/>
        <s v="81 TB SSD"/>
        <s v="337 GB SSD"/>
        <s v="84 Fans Cabinet"/>
        <s v="83 TB HDD"/>
        <s v="593 GB M.2"/>
        <s v="RYZEN 3rd gen. 3581"/>
        <s v="97 GB DDR4 RAM"/>
        <s v="82 TB SSD"/>
        <s v="338 GB SSD"/>
        <s v="85 Fans Cabinet"/>
        <s v="84 TB HDD"/>
        <s v="594 GB M.2"/>
        <s v="RYZEN 3rd gen. 3582"/>
        <s v="98 GB DDR4 RAM"/>
        <s v="83 TB SSD"/>
        <s v="339 GB SSD"/>
        <s v="86 Fans Cabinet"/>
        <s v="85 TB HDD"/>
        <s v="595 GB M.2"/>
        <s v="RYZEN 3rd gen. 3583"/>
        <s v="99 GB DDR4 RAM"/>
        <s v="84 TB SSD"/>
        <s v="340 GB SSD"/>
        <s v="87 Fans Cabinet"/>
        <s v="86 TB HDD"/>
        <s v="596 GB M.2"/>
        <s v="RYZEN 3rd gen. 3584"/>
        <s v="100 GB DDR4 RAM"/>
        <s v="85 TB SSD"/>
        <s v="341 GB SSD"/>
        <s v="88 Fans Cabinet"/>
        <s v="87 TB HDD"/>
        <s v="597 GB M.2"/>
        <s v="RYZEN 3rd gen. 3585"/>
        <s v="101 GB DDR4 RAM"/>
        <s v="86 TB SSD"/>
        <s v="342 GB SSD"/>
        <s v="89 Fans Cabinet"/>
        <s v="88 TB HDD"/>
        <s v="598 GB M.2"/>
        <s v="RYZEN 3rd gen. 3586"/>
        <s v="102 GB DDR4 RAM"/>
        <s v="87 TB SSD"/>
        <s v="343 GB SSD"/>
        <s v="90 Fans Cabinet"/>
        <s v="89 TB HDD"/>
        <s v="599 GB M.2"/>
        <s v="RYZEN 3rd gen. 3587"/>
        <s v="103 GB DDR4 RAM"/>
        <s v="88 TB SSD"/>
        <s v="344 GB SSD"/>
        <s v="91 Fans Cabinet"/>
        <s v="90 TB HDD"/>
        <s v="600 GB M.2"/>
        <s v="RYZEN 3rd gen. 3588"/>
        <s v="104 GB DDR4 RAM"/>
        <s v="89 TB SSD"/>
        <s v="345 GB SSD"/>
        <s v="92 Fans Cabinet"/>
        <s v="91 TB HDD"/>
        <s v="601 GB M.2"/>
        <s v="RYZEN 3rd gen. 3589"/>
        <s v="105 GB DDR4 RAM"/>
        <s v="90 TB SSD"/>
        <s v="346 GB SSD"/>
        <s v="93 Fans Cabinet"/>
        <s v="92 TB HDD"/>
        <s v="602 GB M.2"/>
        <s v="RYZEN 3rd gen. 3590"/>
        <s v="106 GB DDR4 RAM"/>
        <s v="91 TB SSD"/>
        <s v="347 GB SSD"/>
        <s v="94 Fans Cabinet"/>
        <s v="93 TB HDD"/>
        <s v="603 GB M.2"/>
        <s v="RYZEN 3rd gen. 3591"/>
        <s v="107 GB DDR4 RAM"/>
        <s v="92 TB SSD"/>
        <s v="348 GB SSD"/>
        <s v="95 Fans Cabinet"/>
        <s v="94 TB HDD"/>
        <s v="604 GB M.2"/>
        <s v="RYZEN 3rd gen. 3592"/>
        <s v="108 GB DDR4 RAM"/>
        <s v="93 TB SSD"/>
        <s v="349 GB SSD"/>
        <s v="96 Fans Cabinet"/>
        <s v="95 TB HDD"/>
        <s v="605 GB M.2"/>
        <s v="RYZEN 3rd gen. 3593"/>
        <s v="109 GB DDR4 RAM"/>
        <s v="94 TB SSD"/>
        <s v="350 GB SSD"/>
        <s v="97 Fans Cabinet"/>
        <s v="96 TB HDD"/>
        <s v="606 GB M.2"/>
        <s v="RYZEN 3rd gen. 3594"/>
        <s v="110 GB DDR4 RAM"/>
        <s v="95 TB SSD"/>
        <s v="351 GB SSD"/>
        <s v="98 Fans Cabinet"/>
        <s v="97 TB HDD"/>
        <s v="607 GB M.2"/>
        <s v="RYZEN 3rd gen. 3595"/>
        <s v="111 GB DDR4 RAM"/>
        <s v="96 TB SSD"/>
        <s v="352 GB SSD"/>
        <s v="99 Fans Cabinet"/>
        <s v="98 TB HDD"/>
        <s v="608 GB M.2"/>
        <s v="RYZEN 3rd gen. 3596"/>
        <s v="112 GB DDR4 RAM"/>
        <s v="97 TB SSD"/>
        <s v="353 GB SSD"/>
        <s v="100 Fans Cabinet"/>
        <s v="99 TB HDD"/>
        <s v="609 GB M.2"/>
        <s v="RYZEN 3rd gen. 3597"/>
        <s v="113 GB DDR4 RAM"/>
        <s v="98 TB SSD"/>
        <s v="354 GB SSD"/>
        <s v="101 Fans Cabinet"/>
        <s v="100 TB HDD"/>
        <s v="610 GB M.2"/>
        <s v="RYZEN 3rd gen. 3598"/>
        <s v="114 GB DDR4 RAM"/>
        <s v="99 TB SSD"/>
        <s v="355 GB SSD"/>
        <s v="102 Fans Cabinet"/>
        <s v="101 TB HDD"/>
        <s v="611 GB M.2"/>
        <s v="RYZEN 3rd gen. 3599"/>
        <s v="115 GB DDR4 RAM"/>
        <s v="100 TB SSD"/>
        <s v="356 GB SSD"/>
        <s v="103 Fans Cabinet"/>
        <s v="102 TB HDD"/>
        <s v="612 GB M.2"/>
        <s v="RYZEN 3rd gen. 3600"/>
        <s v="116 GB DDR4 RAM"/>
        <s v="101 TB SSD"/>
        <s v="357 GB SSD"/>
        <s v="104 Fans Cabinet"/>
        <s v="103 TB HDD"/>
        <s v="613 GB M.2"/>
        <s v="RYZEN 3rd gen. 3601"/>
        <s v="117 GB DDR4 RAM"/>
        <s v="102 TB SSD"/>
        <s v="358 GB SSD"/>
        <s v="105 Fans Cabinet"/>
        <s v="104 TB HDD"/>
        <s v="614 GB M.2"/>
        <s v="RYZEN 3rd gen. 3602"/>
        <s v="118 GB DDR4 RAM"/>
        <s v="103 TB SSD"/>
        <s v="359 GB SSD"/>
        <s v="106 Fans Cabinet"/>
        <s v="105 TB HDD"/>
        <s v="615 GB M.2"/>
        <s v="RYZEN 3rd gen. 3603"/>
        <s v="119 GB DDR4 RAM"/>
        <s v="104 TB SSD"/>
        <s v="360 GB SSD"/>
        <s v="107 Fans Cabinet"/>
        <s v="106 TB HDD"/>
        <s v="616 GB M.2"/>
        <s v="RYZEN 3rd gen. 3604"/>
        <s v="120 GB DDR4 RAM"/>
        <s v="105 TB SSD"/>
        <s v="361 GB SSD"/>
        <s v="108 Fans Cabinet"/>
        <s v="107 TB HDD"/>
        <s v="617 GB M.2"/>
        <s v="RYZEN 3rd gen. 3605"/>
        <s v="121 GB DDR4 RAM"/>
        <s v="106 TB SSD"/>
        <s v="362 GB SSD"/>
        <s v="109 Fans Cabinet"/>
        <s v="108 TB HDD"/>
        <s v="618 GB M.2"/>
        <s v="RYZEN 3rd gen. 3606"/>
        <s v="122 GB DDR4 RAM"/>
        <s v="107 TB SSD"/>
        <s v="363 GB SSD"/>
        <s v="110 Fans Cabinet"/>
        <s v="109 TB HDD"/>
        <s v="619 GB M.2"/>
        <s v="RYZEN 3rd gen. 3607"/>
        <s v="123 GB DDR4 RAM"/>
        <s v="108 TB SSD"/>
        <s v="364 GB SSD"/>
        <s v="111 Fans Cabinet"/>
        <s v="110 TB HDD"/>
        <s v="620 GB M.2"/>
        <s v="RYZEN 3rd gen. 3608"/>
        <s v="124 GB DDR4 RAM"/>
        <s v="109 TB SSD"/>
        <s v="365 GB SSD"/>
        <s v="112 Fans Cabinet"/>
        <s v="111 TB HDD"/>
        <s v="621 GB M.2"/>
        <s v="RYZEN 3rd gen. 3609"/>
        <s v="125 GB DDR4 RAM"/>
        <s v="110 TB SSD"/>
        <s v="366 GB SSD"/>
        <s v="113 Fans Cabinet"/>
        <s v="112 TB HDD"/>
        <s v="622 GB M.2"/>
        <s v="RYZEN 3rd gen. 3610"/>
        <s v="126 GB DDR4 RAM"/>
        <s v="111 TB SSD"/>
        <s v="367 GB SSD"/>
        <s v="114 Fans Cabinet"/>
        <s v="113 TB HDD"/>
        <s v="623 GB M.2"/>
        <s v="RYZEN 3rd gen. 3611"/>
        <s v="127 GB DDR4 RAM"/>
        <s v="112 TB SSD"/>
        <s v="368 GB SSD"/>
        <s v="115 Fans Cabinet"/>
        <s v="114 TB HDD"/>
        <s v="624 GB M.2"/>
        <s v="RYZEN 3rd gen. 3612"/>
        <s v="128 GB DDR4 RAM"/>
        <s v="113 TB SSD"/>
        <s v="369 GB SSD"/>
        <s v="116 Fans Cabinet"/>
        <s v="115 TB HDD"/>
        <s v="625 GB M.2"/>
        <s v="RYZEN 3rd gen. 3613"/>
        <s v="129 GB DDR4 RAM"/>
        <s v="114 TB SSD"/>
        <s v="370 GB SSD"/>
        <s v="117 Fans Cabinet"/>
        <s v="116 TB HDD"/>
        <s v="626 GB M.2"/>
        <s v="RYZEN 3rd gen. 3614"/>
        <s v="130 GB DDR4 RAM"/>
        <s v="115 TB SSD"/>
        <s v="371 GB SSD"/>
        <s v="118 Fans Cabinet"/>
        <s v="117 TB HDD"/>
        <s v="627 GB M.2"/>
        <s v="RYZEN 3rd gen. 3615"/>
        <s v="131 GB DDR4 RAM"/>
        <s v="116 TB SSD"/>
        <s v="372 GB SSD"/>
        <s v="119 Fans Cabinet"/>
        <s v="118 TB HDD"/>
        <s v="628 GB M.2"/>
        <s v="RYZEN 3rd gen. 3616"/>
        <s v="132 GB DDR4 RAM"/>
        <s v="117 TB SSD"/>
        <s v="373 GB SSD"/>
        <s v="120 Fans Cabinet"/>
        <s v="119 TB HDD"/>
        <s v="629 GB M.2"/>
        <s v="RYZEN 3rd gen. 3617"/>
        <s v="133 GB DDR4 RAM"/>
        <s v="118 TB SSD"/>
        <s v="374 GB SSD"/>
        <s v="121 Fans Cabinet"/>
        <s v="120 TB HDD"/>
        <s v="630 GB M.2"/>
        <s v="RYZEN 3rd gen. 3618"/>
        <s v="134 GB DDR4 RAM"/>
        <s v="119 TB SSD"/>
        <s v="375 GB SSD"/>
        <s v="122 Fans Cabinet"/>
        <s v="121 TB HDD"/>
        <s v="631 GB M.2"/>
        <s v="RYZEN 3rd gen. 3619"/>
        <s v="135 GB DDR4 RAM"/>
        <s v="120 TB SSD"/>
        <s v="376 GB SSD"/>
        <s v="123 Fans Cabinet"/>
        <s v="122 TB HDD"/>
        <s v="632 GB M.2"/>
        <s v="RYZEN 3rd gen. 3620"/>
        <s v="136 GB DDR4 RAM"/>
        <s v="121 TB SSD"/>
        <s v="377 GB SSD"/>
        <s v="124 Fans Cabinet"/>
        <s v="123 TB HDD"/>
        <s v="633 GB M.2"/>
        <s v="RYZEN 3rd gen. 3621"/>
        <s v="137 GB DDR4 RAM"/>
        <s v="122 TB SSD"/>
        <s v="378 GB SSD"/>
        <s v="125 Fans Cabinet"/>
        <s v="124 TB HDD"/>
        <s v="634 GB M.2"/>
        <s v="RYZEN 3rd gen. 3622"/>
        <s v="138 GB DDR4 RAM"/>
        <s v="123 TB SSD"/>
        <s v="379 GB SSD"/>
        <s v="126 Fans Cabinet"/>
        <s v="125 TB HDD"/>
        <s v="635 GB M.2"/>
        <s v="RYZEN 3rd gen. 3623"/>
        <s v="139 GB DDR4 RAM"/>
        <s v="124 TB SSD"/>
        <s v="380 GB SSD"/>
        <s v="127 Fans Cabinet"/>
        <s v="126 TB HDD"/>
        <s v="636 GB M.2"/>
        <s v="RYZEN 3rd gen. 3624"/>
        <s v="140 GB DDR4 RAM"/>
        <s v="125 TB SSD"/>
        <s v="381 GB SSD"/>
        <s v="128 Fans Cabinet"/>
        <s v="127 TB HDD"/>
        <s v="637 GB M.2"/>
        <s v="RYZEN 3rd gen. 3625"/>
        <s v="141 GB DDR4 RAM"/>
        <s v="126 TB SSD"/>
        <s v="382 GB SSD"/>
        <s v="129 Fans Cabinet"/>
        <s v="128 TB HDD"/>
        <s v="638 GB M.2"/>
        <s v="RYZEN 3rd gen. 3626"/>
        <s v="142 GB DDR4 RAM"/>
        <s v="127 TB SSD"/>
        <s v="383 GB SSD"/>
        <s v="130 Fans Cabinet"/>
        <s v="129 TB HDD"/>
        <s v="639 GB M.2"/>
        <s v="RYZEN 3rd gen. 3627"/>
        <s v="143 GB DDR4 RAM"/>
        <s v="128 TB SSD"/>
        <s v="384 GB SSD"/>
        <s v="131 Fans Cabinet"/>
        <s v="130 TB HDD"/>
        <s v="640 GB M.2"/>
        <s v="RYZEN 3rd gen. 3628"/>
        <s v="144 GB DDR4 RAM"/>
        <s v="129 TB SSD"/>
        <s v="385 GB SSD"/>
        <s v="132 Fans Cabinet"/>
        <s v="131 TB HDD"/>
        <s v="641 GB M.2"/>
        <s v="RYZEN 3rd gen. 3629"/>
        <s v="145 GB DDR4 RAM"/>
        <s v="130 TB SSD"/>
        <s v="386 GB SSD"/>
        <s v="133 Fans Cabinet"/>
        <s v="132 TB HDD"/>
        <s v="642 GB M.2"/>
        <s v="RYZEN 3rd gen. 3630"/>
        <s v="146 GB DDR4 RAM"/>
        <s v="131 TB SSD"/>
        <s v="387 GB SSD"/>
        <s v="134 Fans Cabinet"/>
        <s v="133 TB HDD"/>
        <s v="643 GB M.2"/>
        <s v="RYZEN 3rd gen. 3631"/>
        <s v="147 GB DDR4 RAM"/>
        <s v="132 TB SSD"/>
        <s v="388 GB SSD"/>
        <s v="135 Fans Cabinet"/>
        <s v="134 TB HDD"/>
        <s v="644 GB M.2"/>
        <s v="RYZEN 3rd gen. 3632"/>
        <s v="148 GB DDR4 RAM"/>
        <s v="133 TB SSD"/>
        <s v="389 GB SSD"/>
        <s v="136 Fans Cabinet"/>
        <s v="135 TB HDD"/>
        <s v="645 GB M.2"/>
        <s v="RYZEN 3rd gen. 3633"/>
        <s v="149 GB DDR4 RAM"/>
        <s v="134 TB SSD"/>
        <s v="390 GB SSD"/>
        <s v="137 Fans Cabinet"/>
        <s v="136 TB HDD"/>
        <s v="646 GB M.2"/>
        <s v="RYZEN 3rd gen. 3634"/>
        <s v="150 GB DDR4 RAM"/>
        <s v="135 TB SSD"/>
        <s v="391 GB SSD"/>
        <s v="138 Fans Cabinet"/>
        <s v="137 TB HDD"/>
        <s v="647 GB M.2"/>
        <s v="RYZEN 3rd gen. 3635"/>
        <s v="151 GB DDR4 RAM"/>
        <s v="136 TB SSD"/>
        <s v="392 GB SSD"/>
        <s v="139 Fans Cabinet"/>
        <s v="138 TB HDD"/>
        <s v="648 GB M.2"/>
        <s v="RYZEN 3rd gen. 3636"/>
        <s v="152 GB DDR4 RAM"/>
        <s v="137 TB SSD"/>
        <s v="393 GB SSD"/>
        <s v="140 Fans Cabinet"/>
        <s v="139 TB HDD"/>
        <s v="649 GB M.2"/>
        <s v="RYZEN 3rd gen. 3637"/>
        <s v="153 GB DDR4 RAM"/>
        <s v="138 TB SSD"/>
        <s v="394 GB SSD"/>
        <s v="141 Fans Cabinet"/>
        <s v="140 TB HDD"/>
        <s v="650 GB M.2"/>
        <s v="RYZEN 3rd gen. 3638"/>
        <s v="154 GB DDR4 RAM"/>
        <s v="139 TB SSD"/>
        <s v="395 GB SSD"/>
        <s v="142 Fans Cabinet"/>
        <s v="141 TB HDD"/>
        <s v="651 GB M.2"/>
        <s v="RYZEN 3rd gen. 3639"/>
        <s v="155 GB DDR4 RAM"/>
        <s v="140 TB SSD"/>
        <s v="396 GB SSD"/>
        <s v="143 Fans Cabinet"/>
        <s v="142 TB HDD"/>
        <s v="652 GB M.2"/>
        <s v="RYZEN 3rd gen. 3640"/>
        <s v="156 GB DDR4 RAM"/>
        <s v="141 TB SSD"/>
        <s v="397 GB SSD"/>
        <s v="144 Fans Cabinet"/>
        <s v="143 TB HDD"/>
        <s v="653 GB M.2"/>
        <s v="RYZEN 3rd gen. 3641"/>
        <s v="157 GB DDR4 RAM"/>
        <s v="142 TB SSD"/>
        <s v="398 GB SSD"/>
        <s v="145 Fans Cabinet"/>
        <s v="144 TB HDD"/>
        <s v="654 GB M.2"/>
        <s v="RYZEN 3rd gen. 3642"/>
        <s v="158 GB DDR4 RAM"/>
        <s v="143 TB SSD"/>
        <s v="399 GB SSD"/>
        <s v="146 Fans Cabinet"/>
        <s v="145 TB HDD"/>
        <s v="655 GB M.2"/>
        <s v="RYZEN 3rd gen. 3643"/>
        <s v="159 GB DDR4 RAM"/>
        <s v="144 TB SSD"/>
        <s v="400 GB SSD"/>
        <s v="147 Fans Cabinet"/>
        <s v="146 TB HDD"/>
        <s v="656 GB M.2"/>
        <s v="RYZEN 3rd gen. 3644"/>
        <s v="160 GB DDR4 RAM"/>
        <s v="145 TB SSD"/>
        <s v="401 GB SSD"/>
        <s v="148 Fans Cabinet"/>
        <s v="147 TB HDD"/>
        <s v="657 GB M.2"/>
        <s v="RYZEN 3rd gen. 3645"/>
        <s v="161 GB DDR4 RAM"/>
        <s v="146 TB SSD"/>
        <s v="402 GB SSD"/>
        <s v="149 Fans Cabinet"/>
        <s v="148 TB HDD"/>
        <s v="658 GB M.2"/>
        <s v="RYZEN 3rd gen. 3646"/>
        <s v="162 GB DDR4 RAM"/>
        <s v="147 TB SSD"/>
        <s v="403 GB SSD"/>
        <s v="150 Fans Cabinet"/>
        <s v="149 TB HDD"/>
        <s v="659 GB M.2"/>
        <s v="RYZEN 3rd gen. 3647"/>
        <s v="163 GB DDR4 RAM"/>
        <s v="148 TB SSD"/>
        <s v="404 GB SSD"/>
        <s v="151 Fans Cabinet"/>
        <s v="150 TB HDD"/>
        <s v="660 GB M.2"/>
        <s v="RYZEN 3rd gen. 3648"/>
        <s v="164 GB DDR4 RAM"/>
        <s v="149 TB SSD"/>
        <s v="405 GB SSD"/>
        <s v="152 Fans Cabinet"/>
        <s v="151 TB HDD"/>
        <s v="661 GB M.2"/>
        <s v="RYZEN 3rd gen. 3649"/>
        <s v="165 GB DDR4 RAM"/>
        <s v="150 TB SSD"/>
        <s v="406 GB SSD"/>
      </sharedItems>
    </cacheField>
    <cacheField name="Category" numFmtId="0">
      <sharedItems count="13">
        <s v="SSD"/>
        <s v="CPU"/>
        <s v="Graphic Card"/>
        <s v="RAM"/>
        <s v="MotherBoard"/>
        <s v="Cabinet"/>
        <s v="Keyboard"/>
        <s v="Mouse"/>
        <s v="Monitor"/>
        <s v="HDD"/>
        <s v="Computer Case"/>
        <s v="NIC"/>
        <s v="Printer"/>
      </sharedItems>
    </cacheField>
    <cacheField name="Brand" numFmtId="0">
      <sharedItems count="11">
        <s v="Samsung"/>
        <s v="Intel"/>
        <s v="Nvidia"/>
        <s v="Hynix"/>
        <s v="Gigabyte"/>
        <s v="Asus"/>
        <s v="Dell"/>
        <s v="Seagate"/>
        <s v="MSI"/>
        <s v="Acer"/>
        <s v="Western Digital"/>
      </sharedItems>
    </cacheField>
    <cacheField name="Cost" numFmtId="1">
      <sharedItems containsSemiMixedTypes="0" containsString="0" containsNumber="1" containsInteger="1" minValue="350" maxValue="14500"/>
    </cacheField>
    <cacheField name="Sales" numFmtId="1">
      <sharedItems containsSemiMixedTypes="0" containsString="0" containsNumber="1" containsInteger="1" minValue="455" maxValue="18850"/>
    </cacheField>
    <cacheField name="Quantity" numFmtId="1">
      <sharedItems containsSemiMixedTypes="0" containsString="0" containsNumber="1" containsInteger="1" minValue="1" maxValue="4"/>
    </cacheField>
    <cacheField name="Total_Cost" numFmtId="1">
      <sharedItems containsSemiMixedTypes="0" containsString="0" containsNumber="1" containsInteger="1" minValue="350" maxValue="58000"/>
    </cacheField>
    <cacheField name="Total_Sales" numFmtId="1">
      <sharedItems containsSemiMixedTypes="0" containsString="0" containsNumber="1" containsInteger="1" minValue="455" maxValue="75400"/>
    </cacheField>
    <cacheField name="Assigned Supervisor" numFmtId="0">
      <sharedItems count="6">
        <s v="Ajay Sharma"/>
        <s v="Roshan Kumar"/>
        <s v="Aarvi Gupta"/>
        <s v="Vijay Singh"/>
        <s v="Aadil Khan"/>
        <s v="Advika Joshi"/>
      </sharedItems>
    </cacheField>
    <cacheField name="Months (Order_Date)" numFmtId="0" databaseField="0">
      <fieldGroup base="5">
        <rangePr groupBy="months" startDate="2020-01-11T00:00:00" endDate="2023-01-01T00:00:00"/>
        <groupItems count="14">
          <s v="&lt;11-01-2020"/>
          <s v="Jan"/>
          <s v="Feb"/>
          <s v="Mar"/>
          <s v="Apr"/>
          <s v="May"/>
          <s v="Jun"/>
          <s v="Jul"/>
          <s v="Aug"/>
          <s v="Sep"/>
          <s v="Oct"/>
          <s v="Nov"/>
          <s v="Dec"/>
          <s v="&gt;01-01-2023"/>
        </groupItems>
      </fieldGroup>
    </cacheField>
    <cacheField name="Quarters (Order_Date)" numFmtId="0" databaseField="0">
      <fieldGroup base="5">
        <rangePr groupBy="quarters" startDate="2020-01-11T00:00:00" endDate="2023-01-01T00:00:00"/>
        <groupItems count="6">
          <s v="&lt;11-01-2020"/>
          <s v="Qtr1"/>
          <s v="Qtr2"/>
          <s v="Qtr3"/>
          <s v="Qtr4"/>
          <s v="&gt;01-01-2023"/>
        </groupItems>
      </fieldGroup>
    </cacheField>
    <cacheField name="Years (Order_Date)" numFmtId="0" databaseField="0">
      <fieldGroup base="5">
        <rangePr groupBy="years" startDate="2020-01-11T00:00:00" endDate="2023-01-01T00:00:00"/>
        <groupItems count="6">
          <s v="&lt;11-01-2020"/>
          <s v="2020"/>
          <s v="2021"/>
          <s v="2022"/>
          <s v="2023"/>
          <s v="&gt;01-01-2023"/>
        </groupItems>
      </fieldGroup>
    </cacheField>
  </cacheFields>
  <extLst>
    <ext xmlns:x14="http://schemas.microsoft.com/office/spreadsheetml/2009/9/main" uri="{725AE2AE-9491-48be-B2B4-4EB974FC3084}">
      <x14:pivotCacheDefinition pivotCacheId="8862311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95">
  <r>
    <n v="139374"/>
    <s v="AP"/>
    <x v="0"/>
    <s v="West Godavari"/>
    <x v="0"/>
    <x v="0"/>
    <x v="0"/>
    <x v="0"/>
    <x v="0"/>
    <x v="0"/>
    <n v="6500"/>
    <n v="8450"/>
    <n v="1"/>
    <n v="6500"/>
    <n v="8450"/>
    <x v="0"/>
  </r>
  <r>
    <n v="139375"/>
    <s v="AP"/>
    <x v="0"/>
    <s v="Visakhapatnam"/>
    <x v="1"/>
    <x v="0"/>
    <x v="0"/>
    <x v="1"/>
    <x v="1"/>
    <x v="1"/>
    <n v="8500"/>
    <n v="11050"/>
    <n v="3"/>
    <n v="25500"/>
    <n v="33150"/>
    <x v="1"/>
  </r>
  <r>
    <n v="139376"/>
    <s v="AS"/>
    <x v="1"/>
    <s v="Hailakandi"/>
    <x v="2"/>
    <x v="0"/>
    <x v="0"/>
    <x v="2"/>
    <x v="2"/>
    <x v="2"/>
    <n v="7000"/>
    <n v="9100"/>
    <n v="2"/>
    <n v="14000"/>
    <n v="18200"/>
    <x v="2"/>
  </r>
  <r>
    <n v="139377"/>
    <s v="BR"/>
    <x v="2"/>
    <s v="Samastipur"/>
    <x v="3"/>
    <x v="0"/>
    <x v="0"/>
    <x v="3"/>
    <x v="3"/>
    <x v="3"/>
    <n v="6550"/>
    <n v="8515"/>
    <n v="3"/>
    <n v="19650"/>
    <n v="25545"/>
    <x v="3"/>
  </r>
  <r>
    <n v="139378"/>
    <s v="CG"/>
    <x v="3"/>
    <s v="Mahasamund"/>
    <x v="4"/>
    <x v="0"/>
    <x v="1"/>
    <x v="4"/>
    <x v="4"/>
    <x v="4"/>
    <n v="7650"/>
    <n v="9945"/>
    <n v="4"/>
    <n v="30600"/>
    <n v="39780"/>
    <x v="4"/>
  </r>
  <r>
    <n v="139379"/>
    <s v="CG"/>
    <x v="3"/>
    <s v="Bijapur"/>
    <x v="5"/>
    <x v="0"/>
    <x v="1"/>
    <x v="5"/>
    <x v="5"/>
    <x v="5"/>
    <n v="1150"/>
    <n v="1495"/>
    <n v="2"/>
    <n v="2300"/>
    <n v="2990"/>
    <x v="5"/>
  </r>
  <r>
    <n v="139380"/>
    <s v="CG"/>
    <x v="3"/>
    <s v="Dhamtari"/>
    <x v="6"/>
    <x v="0"/>
    <x v="1"/>
    <x v="6"/>
    <x v="6"/>
    <x v="6"/>
    <n v="850"/>
    <n v="1105"/>
    <n v="3"/>
    <n v="2550"/>
    <n v="3315"/>
    <x v="0"/>
  </r>
  <r>
    <n v="139381"/>
    <s v="CG"/>
    <x v="3"/>
    <s v="Baloda Bazar"/>
    <x v="7"/>
    <x v="1"/>
    <x v="1"/>
    <x v="7"/>
    <x v="7"/>
    <x v="0"/>
    <n v="650"/>
    <n v="845"/>
    <n v="2"/>
    <n v="1300"/>
    <n v="1690"/>
    <x v="0"/>
  </r>
  <r>
    <n v="139382"/>
    <s v="CG"/>
    <x v="3"/>
    <s v="Bastar"/>
    <x v="8"/>
    <x v="2"/>
    <x v="1"/>
    <x v="8"/>
    <x v="8"/>
    <x v="6"/>
    <n v="7500"/>
    <n v="9750"/>
    <n v="1"/>
    <n v="7500"/>
    <n v="9750"/>
    <x v="1"/>
  </r>
  <r>
    <n v="139383"/>
    <s v="JK"/>
    <x v="4"/>
    <s v="Poonch"/>
    <x v="9"/>
    <x v="3"/>
    <x v="1"/>
    <x v="9"/>
    <x v="9"/>
    <x v="7"/>
    <n v="10000"/>
    <n v="13000"/>
    <n v="3"/>
    <n v="30000"/>
    <n v="39000"/>
    <x v="2"/>
  </r>
  <r>
    <n v="139384"/>
    <s v="JH"/>
    <x v="5"/>
    <s v="Latehar"/>
    <x v="10"/>
    <x v="4"/>
    <x v="1"/>
    <x v="10"/>
    <x v="0"/>
    <x v="0"/>
    <n v="10500"/>
    <n v="13650"/>
    <n v="1"/>
    <n v="10500"/>
    <n v="13650"/>
    <x v="4"/>
  </r>
  <r>
    <n v="139385"/>
    <s v="KA"/>
    <x v="6"/>
    <s v="Davanagere"/>
    <x v="11"/>
    <x v="5"/>
    <x v="1"/>
    <x v="11"/>
    <x v="1"/>
    <x v="1"/>
    <n v="8500"/>
    <n v="11050"/>
    <n v="4"/>
    <n v="34000"/>
    <n v="44200"/>
    <x v="5"/>
  </r>
  <r>
    <n v="139386"/>
    <s v="KL"/>
    <x v="7"/>
    <s v="Kasaragod"/>
    <x v="12"/>
    <x v="6"/>
    <x v="1"/>
    <x v="2"/>
    <x v="2"/>
    <x v="2"/>
    <n v="7000"/>
    <n v="9100"/>
    <n v="2"/>
    <n v="14000"/>
    <n v="18200"/>
    <x v="0"/>
  </r>
  <r>
    <n v="139387"/>
    <s v="KL"/>
    <x v="7"/>
    <s v="Kasaragod"/>
    <x v="13"/>
    <x v="7"/>
    <x v="2"/>
    <x v="12"/>
    <x v="3"/>
    <x v="3"/>
    <n v="1680"/>
    <n v="2184"/>
    <n v="1"/>
    <n v="1680"/>
    <n v="2184"/>
    <x v="0"/>
  </r>
  <r>
    <n v="139388"/>
    <s v="KL"/>
    <x v="7"/>
    <s v="Idukki"/>
    <x v="14"/>
    <x v="8"/>
    <x v="2"/>
    <x v="13"/>
    <x v="4"/>
    <x v="8"/>
    <n v="6540"/>
    <n v="8502"/>
    <n v="2"/>
    <n v="13080"/>
    <n v="17004"/>
    <x v="1"/>
  </r>
  <r>
    <n v="139389"/>
    <s v="MN"/>
    <x v="8"/>
    <s v="Ukhrul"/>
    <x v="15"/>
    <x v="9"/>
    <x v="2"/>
    <x v="14"/>
    <x v="5"/>
    <x v="5"/>
    <n v="2680"/>
    <n v="3484"/>
    <n v="1"/>
    <n v="2680"/>
    <n v="3484"/>
    <x v="2"/>
  </r>
  <r>
    <n v="139390"/>
    <s v="ML"/>
    <x v="9"/>
    <s v="South West Garo Hills"/>
    <x v="16"/>
    <x v="10"/>
    <x v="2"/>
    <x v="15"/>
    <x v="8"/>
    <x v="0"/>
    <n v="8250"/>
    <n v="10725"/>
    <n v="2"/>
    <n v="16500"/>
    <n v="21450"/>
    <x v="3"/>
  </r>
  <r>
    <n v="139391"/>
    <s v="MZ"/>
    <x v="10"/>
    <s v="Saiha"/>
    <x v="17"/>
    <x v="11"/>
    <x v="2"/>
    <x v="16"/>
    <x v="3"/>
    <x v="0"/>
    <n v="2650"/>
    <n v="3445"/>
    <n v="4"/>
    <n v="10600"/>
    <n v="13780"/>
    <x v="4"/>
  </r>
  <r>
    <n v="139392"/>
    <s v="NL"/>
    <x v="11"/>
    <s v="Mon"/>
    <x v="18"/>
    <x v="11"/>
    <x v="2"/>
    <x v="17"/>
    <x v="8"/>
    <x v="9"/>
    <n v="12550"/>
    <n v="16315"/>
    <n v="2"/>
    <n v="25100"/>
    <n v="32630"/>
    <x v="5"/>
  </r>
  <r>
    <n v="139393"/>
    <s v="OR"/>
    <x v="12"/>
    <s v="Boudh"/>
    <x v="19"/>
    <x v="11"/>
    <x v="2"/>
    <x v="18"/>
    <x v="1"/>
    <x v="1"/>
    <n v="14500"/>
    <n v="18850"/>
    <n v="2"/>
    <n v="29000"/>
    <n v="37700"/>
    <x v="0"/>
  </r>
  <r>
    <n v="139394"/>
    <s v="PB"/>
    <x v="13"/>
    <s v="Moga"/>
    <x v="20"/>
    <x v="11"/>
    <x v="2"/>
    <x v="19"/>
    <x v="6"/>
    <x v="6"/>
    <n v="800"/>
    <n v="1040"/>
    <n v="1"/>
    <n v="800"/>
    <n v="1040"/>
    <x v="1"/>
  </r>
  <r>
    <n v="139395"/>
    <s v="RJ"/>
    <x v="14"/>
    <s v="Rajsamand"/>
    <x v="21"/>
    <x v="11"/>
    <x v="2"/>
    <x v="20"/>
    <x v="7"/>
    <x v="0"/>
    <n v="600"/>
    <n v="780"/>
    <n v="3"/>
    <n v="1800"/>
    <n v="2340"/>
    <x v="2"/>
  </r>
  <r>
    <n v="139396"/>
    <s v="SK"/>
    <x v="15"/>
    <s v="North Sikkim"/>
    <x v="22"/>
    <x v="11"/>
    <x v="2"/>
    <x v="21"/>
    <x v="8"/>
    <x v="6"/>
    <n v="10500"/>
    <n v="13650"/>
    <n v="4"/>
    <n v="42000"/>
    <n v="54600"/>
    <x v="3"/>
  </r>
  <r>
    <n v="139397"/>
    <s v="TN"/>
    <x v="16"/>
    <s v="Tenkasi"/>
    <x v="23"/>
    <x v="12"/>
    <x v="2"/>
    <x v="9"/>
    <x v="9"/>
    <x v="10"/>
    <n v="6500"/>
    <n v="8450"/>
    <n v="1"/>
    <n v="6500"/>
    <n v="8450"/>
    <x v="4"/>
  </r>
  <r>
    <n v="139398"/>
    <s v="TR"/>
    <x v="17"/>
    <s v="South Tripura"/>
    <x v="24"/>
    <x v="13"/>
    <x v="2"/>
    <x v="22"/>
    <x v="0"/>
    <x v="0"/>
    <n v="4500"/>
    <n v="5850"/>
    <n v="4"/>
    <n v="18000"/>
    <n v="23400"/>
    <x v="0"/>
  </r>
  <r>
    <n v="139399"/>
    <s v="UK"/>
    <x v="18"/>
    <s v="Champawat"/>
    <x v="25"/>
    <x v="14"/>
    <x v="2"/>
    <x v="23"/>
    <x v="1"/>
    <x v="1"/>
    <n v="8500"/>
    <n v="11050"/>
    <n v="2"/>
    <n v="17000"/>
    <n v="22100"/>
    <x v="1"/>
  </r>
  <r>
    <n v="139400"/>
    <s v="UP"/>
    <x v="19"/>
    <s v="Ghazipur"/>
    <x v="26"/>
    <x v="15"/>
    <x v="2"/>
    <x v="24"/>
    <x v="2"/>
    <x v="2"/>
    <n v="12500"/>
    <n v="16250"/>
    <n v="2"/>
    <n v="25000"/>
    <n v="32500"/>
    <x v="2"/>
  </r>
  <r>
    <n v="139401"/>
    <s v="WB"/>
    <x v="20"/>
    <s v="Purulia"/>
    <x v="27"/>
    <x v="15"/>
    <x v="3"/>
    <x v="25"/>
    <x v="10"/>
    <x v="3"/>
    <n v="3500"/>
    <n v="4550"/>
    <n v="3"/>
    <n v="10500"/>
    <n v="13650"/>
    <x v="3"/>
  </r>
  <r>
    <n v="139402"/>
    <s v="TN"/>
    <x v="16"/>
    <s v="Coimbatore"/>
    <x v="28"/>
    <x v="15"/>
    <x v="1"/>
    <x v="26"/>
    <x v="7"/>
    <x v="4"/>
    <n v="4500"/>
    <n v="5850"/>
    <n v="4"/>
    <n v="18000"/>
    <n v="23400"/>
    <x v="4"/>
  </r>
  <r>
    <n v="139403"/>
    <s v="TR"/>
    <x v="17"/>
    <s v="Sepahijala"/>
    <x v="29"/>
    <x v="15"/>
    <x v="1"/>
    <x v="27"/>
    <x v="5"/>
    <x v="5"/>
    <n v="2100"/>
    <n v="2730"/>
    <n v="3"/>
    <n v="6300"/>
    <n v="8190"/>
    <x v="5"/>
  </r>
  <r>
    <n v="139404"/>
    <s v="AN"/>
    <x v="21"/>
    <s v="North and Middle Andaman"/>
    <x v="30"/>
    <x v="16"/>
    <x v="1"/>
    <x v="28"/>
    <x v="6"/>
    <x v="6"/>
    <n v="1150"/>
    <n v="1495"/>
    <n v="3"/>
    <n v="3450"/>
    <n v="4485"/>
    <x v="0"/>
  </r>
  <r>
    <n v="139405"/>
    <s v="CH"/>
    <x v="22"/>
    <s v="Chandigarh"/>
    <x v="31"/>
    <x v="17"/>
    <x v="1"/>
    <x v="29"/>
    <x v="7"/>
    <x v="0"/>
    <n v="350"/>
    <n v="455"/>
    <n v="1"/>
    <n v="350"/>
    <n v="455"/>
    <x v="1"/>
  </r>
  <r>
    <n v="139406"/>
    <s v="CH"/>
    <x v="22"/>
    <s v="Chandigarh"/>
    <x v="32"/>
    <x v="18"/>
    <x v="1"/>
    <x v="30"/>
    <x v="8"/>
    <x v="6"/>
    <n v="9500"/>
    <n v="12350"/>
    <n v="3"/>
    <n v="28500"/>
    <n v="37050"/>
    <x v="2"/>
  </r>
  <r>
    <n v="139407"/>
    <s v="CH"/>
    <x v="22"/>
    <s v="Chandigarh"/>
    <x v="33"/>
    <x v="19"/>
    <x v="2"/>
    <x v="31"/>
    <x v="9"/>
    <x v="10"/>
    <n v="10000"/>
    <n v="13000"/>
    <n v="1"/>
    <n v="10000"/>
    <n v="13000"/>
    <x v="3"/>
  </r>
  <r>
    <n v="139408"/>
    <s v="CH"/>
    <x v="22"/>
    <s v="Chandigarh"/>
    <x v="34"/>
    <x v="20"/>
    <x v="0"/>
    <x v="32"/>
    <x v="0"/>
    <x v="0"/>
    <n v="6500"/>
    <n v="8450"/>
    <n v="3"/>
    <n v="19500"/>
    <n v="25350"/>
    <x v="4"/>
  </r>
  <r>
    <n v="139409"/>
    <s v="CH"/>
    <x v="22"/>
    <s v="Chandigarh"/>
    <x v="35"/>
    <x v="21"/>
    <x v="3"/>
    <x v="33"/>
    <x v="1"/>
    <x v="1"/>
    <n v="8500"/>
    <n v="11050"/>
    <n v="4"/>
    <n v="34000"/>
    <n v="44200"/>
    <x v="5"/>
  </r>
  <r>
    <n v="139410"/>
    <s v="CH"/>
    <x v="22"/>
    <s v="Chandigarh"/>
    <x v="36"/>
    <x v="21"/>
    <x v="3"/>
    <x v="2"/>
    <x v="2"/>
    <x v="2"/>
    <n v="7000"/>
    <n v="9100"/>
    <n v="3"/>
    <n v="21000"/>
    <n v="27300"/>
    <x v="0"/>
  </r>
  <r>
    <n v="139411"/>
    <s v="CH"/>
    <x v="22"/>
    <s v="Chandigarh"/>
    <x v="37"/>
    <x v="21"/>
    <x v="3"/>
    <x v="34"/>
    <x v="10"/>
    <x v="3"/>
    <n v="6550"/>
    <n v="8515"/>
    <n v="3"/>
    <n v="19650"/>
    <n v="25545"/>
    <x v="1"/>
  </r>
  <r>
    <n v="139412"/>
    <s v="AR"/>
    <x v="23"/>
    <s v="Upper Subansiri"/>
    <x v="38"/>
    <x v="21"/>
    <x v="3"/>
    <x v="4"/>
    <x v="7"/>
    <x v="4"/>
    <n v="7650"/>
    <n v="9945"/>
    <n v="3"/>
    <n v="22950"/>
    <n v="29835"/>
    <x v="2"/>
  </r>
  <r>
    <n v="139413"/>
    <s v="AS"/>
    <x v="1"/>
    <s v="Golaghat"/>
    <x v="39"/>
    <x v="22"/>
    <x v="3"/>
    <x v="5"/>
    <x v="5"/>
    <x v="5"/>
    <n v="1150"/>
    <n v="1495"/>
    <n v="1"/>
    <n v="1150"/>
    <n v="1495"/>
    <x v="3"/>
  </r>
  <r>
    <n v="139414"/>
    <s v="BR"/>
    <x v="2"/>
    <s v="Patna"/>
    <x v="40"/>
    <x v="23"/>
    <x v="3"/>
    <x v="6"/>
    <x v="6"/>
    <x v="6"/>
    <n v="850"/>
    <n v="1105"/>
    <n v="1"/>
    <n v="850"/>
    <n v="1105"/>
    <x v="4"/>
  </r>
  <r>
    <n v="139415"/>
    <s v="CG"/>
    <x v="3"/>
    <s v="Mahasamund"/>
    <x v="41"/>
    <x v="23"/>
    <x v="3"/>
    <x v="7"/>
    <x v="7"/>
    <x v="0"/>
    <n v="650"/>
    <n v="845"/>
    <n v="2"/>
    <n v="1300"/>
    <n v="1690"/>
    <x v="0"/>
  </r>
  <r>
    <n v="139416"/>
    <s v="GA"/>
    <x v="24"/>
    <s v="North Goa"/>
    <x v="0"/>
    <x v="23"/>
    <x v="3"/>
    <x v="8"/>
    <x v="8"/>
    <x v="6"/>
    <n v="7500"/>
    <n v="9750"/>
    <n v="1"/>
    <n v="7500"/>
    <n v="9750"/>
    <x v="1"/>
  </r>
  <r>
    <n v="139417"/>
    <s v="GJ"/>
    <x v="25"/>
    <s v="Rajkot"/>
    <x v="1"/>
    <x v="24"/>
    <x v="3"/>
    <x v="31"/>
    <x v="9"/>
    <x v="7"/>
    <n v="10000"/>
    <n v="13000"/>
    <n v="3"/>
    <n v="30000"/>
    <n v="39000"/>
    <x v="2"/>
  </r>
  <r>
    <n v="139418"/>
    <s v="GJ"/>
    <x v="25"/>
    <s v="Chhota Udaipur"/>
    <x v="2"/>
    <x v="25"/>
    <x v="3"/>
    <x v="35"/>
    <x v="0"/>
    <x v="0"/>
    <n v="10500"/>
    <n v="13650"/>
    <n v="2"/>
    <n v="21000"/>
    <n v="27300"/>
    <x v="3"/>
  </r>
  <r>
    <n v="139419"/>
    <s v="GJ"/>
    <x v="25"/>
    <s v="Valsad"/>
    <x v="3"/>
    <x v="26"/>
    <x v="2"/>
    <x v="11"/>
    <x v="1"/>
    <x v="1"/>
    <n v="8500"/>
    <n v="11050"/>
    <n v="4"/>
    <n v="34000"/>
    <n v="44200"/>
    <x v="4"/>
  </r>
  <r>
    <n v="139420"/>
    <s v="GJ"/>
    <x v="25"/>
    <s v="Banaskantha"/>
    <x v="4"/>
    <x v="27"/>
    <x v="0"/>
    <x v="2"/>
    <x v="2"/>
    <x v="2"/>
    <n v="7000"/>
    <n v="9100"/>
    <n v="4"/>
    <n v="28000"/>
    <n v="36400"/>
    <x v="5"/>
  </r>
  <r>
    <n v="139421"/>
    <s v="GJ"/>
    <x v="25"/>
    <s v="Rajkot"/>
    <x v="5"/>
    <x v="28"/>
    <x v="3"/>
    <x v="36"/>
    <x v="10"/>
    <x v="3"/>
    <n v="1680"/>
    <n v="2184"/>
    <n v="2"/>
    <n v="3360"/>
    <n v="4368"/>
    <x v="0"/>
  </r>
  <r>
    <n v="139422"/>
    <s v="GJ"/>
    <x v="25"/>
    <s v="Banaskantha"/>
    <x v="6"/>
    <x v="29"/>
    <x v="1"/>
    <x v="13"/>
    <x v="7"/>
    <x v="8"/>
    <n v="6540"/>
    <n v="8502"/>
    <n v="1"/>
    <n v="6540"/>
    <n v="8502"/>
    <x v="1"/>
  </r>
  <r>
    <n v="139423"/>
    <s v="KL"/>
    <x v="7"/>
    <s v="Wayanad"/>
    <x v="7"/>
    <x v="30"/>
    <x v="2"/>
    <x v="14"/>
    <x v="5"/>
    <x v="5"/>
    <n v="2680"/>
    <n v="3484"/>
    <n v="1"/>
    <n v="2680"/>
    <n v="3484"/>
    <x v="2"/>
  </r>
  <r>
    <n v="139424"/>
    <s v="MP"/>
    <x v="26"/>
    <s v="Chhindwara"/>
    <x v="8"/>
    <x v="31"/>
    <x v="0"/>
    <x v="15"/>
    <x v="8"/>
    <x v="0"/>
    <n v="8250"/>
    <n v="10725"/>
    <n v="1"/>
    <n v="8250"/>
    <n v="10725"/>
    <x v="3"/>
  </r>
  <r>
    <n v="139425"/>
    <s v="MH"/>
    <x v="27"/>
    <s v="Beed"/>
    <x v="9"/>
    <x v="32"/>
    <x v="3"/>
    <x v="25"/>
    <x v="3"/>
    <x v="0"/>
    <n v="2650"/>
    <n v="3445"/>
    <n v="3"/>
    <n v="7950"/>
    <n v="10335"/>
    <x v="4"/>
  </r>
  <r>
    <n v="139426"/>
    <s v="MN"/>
    <x v="8"/>
    <s v="Ukhrul"/>
    <x v="10"/>
    <x v="33"/>
    <x v="1"/>
    <x v="17"/>
    <x v="8"/>
    <x v="9"/>
    <n v="12550"/>
    <n v="16315"/>
    <n v="3"/>
    <n v="37650"/>
    <n v="48945"/>
    <x v="5"/>
  </r>
  <r>
    <n v="139427"/>
    <s v="ML"/>
    <x v="9"/>
    <s v="East Garo Hills"/>
    <x v="11"/>
    <x v="34"/>
    <x v="2"/>
    <x v="18"/>
    <x v="1"/>
    <x v="1"/>
    <n v="14500"/>
    <n v="18850"/>
    <n v="3"/>
    <n v="43500"/>
    <n v="56550"/>
    <x v="0"/>
  </r>
  <r>
    <n v="139428"/>
    <s v="MZ"/>
    <x v="10"/>
    <s v="Saitual"/>
    <x v="12"/>
    <x v="35"/>
    <x v="0"/>
    <x v="19"/>
    <x v="6"/>
    <x v="6"/>
    <n v="800"/>
    <n v="1040"/>
    <n v="3"/>
    <n v="2400"/>
    <n v="3120"/>
    <x v="1"/>
  </r>
  <r>
    <n v="139429"/>
    <s v="NL"/>
    <x v="11"/>
    <s v="Noklak"/>
    <x v="13"/>
    <x v="36"/>
    <x v="3"/>
    <x v="20"/>
    <x v="7"/>
    <x v="0"/>
    <n v="600"/>
    <n v="780"/>
    <n v="3"/>
    <n v="1800"/>
    <n v="2340"/>
    <x v="2"/>
  </r>
  <r>
    <n v="139430"/>
    <s v="OR"/>
    <x v="12"/>
    <s v="Bargarh"/>
    <x v="14"/>
    <x v="37"/>
    <x v="1"/>
    <x v="21"/>
    <x v="8"/>
    <x v="6"/>
    <n v="10500"/>
    <n v="13650"/>
    <n v="3"/>
    <n v="31500"/>
    <n v="40950"/>
    <x v="3"/>
  </r>
  <r>
    <n v="139431"/>
    <s v="PB"/>
    <x v="13"/>
    <s v="Rupnagar"/>
    <x v="15"/>
    <x v="38"/>
    <x v="2"/>
    <x v="31"/>
    <x v="9"/>
    <x v="10"/>
    <n v="6500"/>
    <n v="8450"/>
    <n v="2"/>
    <n v="13000"/>
    <n v="16900"/>
    <x v="4"/>
  </r>
  <r>
    <n v="139432"/>
    <s v="RJ"/>
    <x v="14"/>
    <s v="Banswara"/>
    <x v="16"/>
    <x v="39"/>
    <x v="0"/>
    <x v="37"/>
    <x v="0"/>
    <x v="0"/>
    <n v="4500"/>
    <n v="5850"/>
    <n v="2"/>
    <n v="9000"/>
    <n v="11700"/>
    <x v="5"/>
  </r>
  <r>
    <n v="139433"/>
    <s v="SK"/>
    <x v="15"/>
    <s v="West Sikkim"/>
    <x v="17"/>
    <x v="39"/>
    <x v="3"/>
    <x v="23"/>
    <x v="1"/>
    <x v="1"/>
    <n v="8500"/>
    <n v="11050"/>
    <n v="2"/>
    <n v="17000"/>
    <n v="22100"/>
    <x v="0"/>
  </r>
  <r>
    <n v="139434"/>
    <s v="TN"/>
    <x v="16"/>
    <s v="Sivaganga"/>
    <x v="18"/>
    <x v="39"/>
    <x v="1"/>
    <x v="24"/>
    <x v="2"/>
    <x v="2"/>
    <n v="12500"/>
    <n v="16250"/>
    <n v="4"/>
    <n v="50000"/>
    <n v="65000"/>
    <x v="1"/>
  </r>
  <r>
    <n v="139435"/>
    <s v="TN"/>
    <x v="16"/>
    <s v="Ramanathapuram"/>
    <x v="19"/>
    <x v="39"/>
    <x v="2"/>
    <x v="38"/>
    <x v="11"/>
    <x v="3"/>
    <n v="3500"/>
    <n v="4550"/>
    <n v="2"/>
    <n v="7000"/>
    <n v="9100"/>
    <x v="2"/>
  </r>
  <r>
    <n v="139436"/>
    <s v="TN"/>
    <x v="16"/>
    <s v="Perambalur"/>
    <x v="20"/>
    <x v="40"/>
    <x v="0"/>
    <x v="26"/>
    <x v="12"/>
    <x v="4"/>
    <n v="4500"/>
    <n v="5850"/>
    <n v="2"/>
    <n v="9000"/>
    <n v="11700"/>
    <x v="3"/>
  </r>
  <r>
    <n v="139437"/>
    <s v="TN"/>
    <x v="16"/>
    <s v="Chengalpattu"/>
    <x v="21"/>
    <x v="41"/>
    <x v="3"/>
    <x v="39"/>
    <x v="5"/>
    <x v="5"/>
    <n v="2100"/>
    <n v="2730"/>
    <n v="3"/>
    <n v="6300"/>
    <n v="8190"/>
    <x v="4"/>
  </r>
  <r>
    <n v="139438"/>
    <s v="WB"/>
    <x v="20"/>
    <s v="North 24 Parganas"/>
    <x v="22"/>
    <x v="42"/>
    <x v="1"/>
    <x v="28"/>
    <x v="6"/>
    <x v="6"/>
    <n v="1150"/>
    <n v="1495"/>
    <n v="1"/>
    <n v="1150"/>
    <n v="1495"/>
    <x v="5"/>
  </r>
  <r>
    <n v="139439"/>
    <s v="TN"/>
    <x v="16"/>
    <s v="Virudhunagar"/>
    <x v="23"/>
    <x v="43"/>
    <x v="2"/>
    <x v="29"/>
    <x v="7"/>
    <x v="0"/>
    <n v="350"/>
    <n v="455"/>
    <n v="1"/>
    <n v="350"/>
    <n v="455"/>
    <x v="0"/>
  </r>
  <r>
    <n v="139440"/>
    <s v="TR"/>
    <x v="17"/>
    <s v="South Tripura"/>
    <x v="24"/>
    <x v="44"/>
    <x v="0"/>
    <x v="30"/>
    <x v="8"/>
    <x v="6"/>
    <n v="9500"/>
    <n v="12350"/>
    <n v="1"/>
    <n v="9500"/>
    <n v="12350"/>
    <x v="1"/>
  </r>
  <r>
    <n v="139441"/>
    <s v="AN"/>
    <x v="21"/>
    <s v="South Andaman"/>
    <x v="25"/>
    <x v="45"/>
    <x v="3"/>
    <x v="40"/>
    <x v="9"/>
    <x v="10"/>
    <n v="10000"/>
    <n v="13000"/>
    <n v="1"/>
    <n v="10000"/>
    <n v="13000"/>
    <x v="2"/>
  </r>
  <r>
    <n v="139442"/>
    <s v="CH"/>
    <x v="22"/>
    <s v="Chandigarh"/>
    <x v="26"/>
    <x v="46"/>
    <x v="1"/>
    <x v="41"/>
    <x v="0"/>
    <x v="0"/>
    <n v="6500"/>
    <n v="8450"/>
    <n v="3"/>
    <n v="19500"/>
    <n v="25350"/>
    <x v="3"/>
  </r>
  <r>
    <n v="139443"/>
    <s v="DH"/>
    <x v="28"/>
    <s v="Diu"/>
    <x v="27"/>
    <x v="47"/>
    <x v="2"/>
    <x v="42"/>
    <x v="1"/>
    <x v="1"/>
    <n v="8500"/>
    <n v="11050"/>
    <n v="3"/>
    <n v="25500"/>
    <n v="33150"/>
    <x v="4"/>
  </r>
  <r>
    <n v="139444"/>
    <s v="TG"/>
    <x v="29"/>
    <s v="Narayanpet"/>
    <x v="28"/>
    <x v="48"/>
    <x v="0"/>
    <x v="2"/>
    <x v="2"/>
    <x v="2"/>
    <n v="7000"/>
    <n v="9100"/>
    <n v="1"/>
    <n v="7000"/>
    <n v="9100"/>
    <x v="5"/>
  </r>
  <r>
    <n v="139445"/>
    <s v="DL"/>
    <x v="30"/>
    <s v="North Delhi"/>
    <x v="29"/>
    <x v="49"/>
    <x v="3"/>
    <x v="43"/>
    <x v="11"/>
    <x v="3"/>
    <n v="6550"/>
    <n v="8515"/>
    <n v="2"/>
    <n v="13100"/>
    <n v="17030"/>
    <x v="0"/>
  </r>
  <r>
    <n v="139446"/>
    <s v="LD"/>
    <x v="31"/>
    <s v="Bitra"/>
    <x v="30"/>
    <x v="50"/>
    <x v="1"/>
    <x v="4"/>
    <x v="12"/>
    <x v="4"/>
    <n v="7650"/>
    <n v="9945"/>
    <n v="3"/>
    <n v="22950"/>
    <n v="29835"/>
    <x v="1"/>
  </r>
  <r>
    <n v="139447"/>
    <s v="PY"/>
    <x v="32"/>
    <s v="Karaikal"/>
    <x v="31"/>
    <x v="51"/>
    <x v="2"/>
    <x v="5"/>
    <x v="5"/>
    <x v="5"/>
    <n v="1150"/>
    <n v="1495"/>
    <n v="2"/>
    <n v="2300"/>
    <n v="2990"/>
    <x v="2"/>
  </r>
  <r>
    <n v="139448"/>
    <s v="AP"/>
    <x v="0"/>
    <s v="Guntur"/>
    <x v="32"/>
    <x v="52"/>
    <x v="0"/>
    <x v="6"/>
    <x v="6"/>
    <x v="6"/>
    <n v="850"/>
    <n v="1105"/>
    <n v="1"/>
    <n v="850"/>
    <n v="1105"/>
    <x v="3"/>
  </r>
  <r>
    <n v="139449"/>
    <s v="AR"/>
    <x v="23"/>
    <s v="Kurung Kumey"/>
    <x v="33"/>
    <x v="53"/>
    <x v="3"/>
    <x v="7"/>
    <x v="7"/>
    <x v="0"/>
    <n v="650"/>
    <n v="845"/>
    <n v="3"/>
    <n v="1950"/>
    <n v="2535"/>
    <x v="4"/>
  </r>
  <r>
    <n v="139450"/>
    <s v="AS"/>
    <x v="1"/>
    <s v="Darrang"/>
    <x v="34"/>
    <x v="54"/>
    <x v="1"/>
    <x v="8"/>
    <x v="8"/>
    <x v="6"/>
    <n v="7500"/>
    <n v="9750"/>
    <n v="4"/>
    <n v="30000"/>
    <n v="39000"/>
    <x v="5"/>
  </r>
  <r>
    <n v="139451"/>
    <s v="BR"/>
    <x v="2"/>
    <s v="Gaya"/>
    <x v="35"/>
    <x v="55"/>
    <x v="2"/>
    <x v="40"/>
    <x v="9"/>
    <x v="7"/>
    <n v="10000"/>
    <n v="13000"/>
    <n v="2"/>
    <n v="20000"/>
    <n v="26000"/>
    <x v="1"/>
  </r>
  <r>
    <n v="139452"/>
    <s v="CG"/>
    <x v="3"/>
    <s v="Baloda Bazar"/>
    <x v="36"/>
    <x v="56"/>
    <x v="0"/>
    <x v="44"/>
    <x v="0"/>
    <x v="0"/>
    <n v="10500"/>
    <n v="13650"/>
    <n v="3"/>
    <n v="31500"/>
    <n v="40950"/>
    <x v="2"/>
  </r>
  <r>
    <n v="139453"/>
    <s v="GA"/>
    <x v="24"/>
    <s v="South Goa"/>
    <x v="37"/>
    <x v="56"/>
    <x v="3"/>
    <x v="11"/>
    <x v="1"/>
    <x v="1"/>
    <n v="8500"/>
    <n v="11050"/>
    <n v="3"/>
    <n v="25500"/>
    <n v="33150"/>
    <x v="3"/>
  </r>
  <r>
    <n v="139454"/>
    <s v="GJ"/>
    <x v="25"/>
    <s v="Patan"/>
    <x v="38"/>
    <x v="56"/>
    <x v="1"/>
    <x v="2"/>
    <x v="2"/>
    <x v="2"/>
    <n v="7000"/>
    <n v="9100"/>
    <n v="2"/>
    <n v="14000"/>
    <n v="18200"/>
    <x v="4"/>
  </r>
  <r>
    <n v="139455"/>
    <s v="HR"/>
    <x v="33"/>
    <s v="Kurukshetra"/>
    <x v="39"/>
    <x v="56"/>
    <x v="2"/>
    <x v="45"/>
    <x v="11"/>
    <x v="3"/>
    <n v="1680"/>
    <n v="2184"/>
    <n v="4"/>
    <n v="6720"/>
    <n v="8736"/>
    <x v="5"/>
  </r>
  <r>
    <n v="139456"/>
    <s v="HR"/>
    <x v="33"/>
    <s v="Bhiwani"/>
    <x v="40"/>
    <x v="56"/>
    <x v="0"/>
    <x v="13"/>
    <x v="12"/>
    <x v="8"/>
    <n v="6540"/>
    <n v="8502"/>
    <n v="1"/>
    <n v="6540"/>
    <n v="8502"/>
    <x v="0"/>
  </r>
  <r>
    <n v="139457"/>
    <s v="HR"/>
    <x v="33"/>
    <s v="Hisar"/>
    <x v="41"/>
    <x v="56"/>
    <x v="3"/>
    <x v="14"/>
    <x v="5"/>
    <x v="5"/>
    <n v="2680"/>
    <n v="3484"/>
    <n v="3"/>
    <n v="8040"/>
    <n v="10452"/>
    <x v="1"/>
  </r>
  <r>
    <n v="139458"/>
    <s v="HR"/>
    <x v="33"/>
    <s v="Fatehabad"/>
    <x v="0"/>
    <x v="56"/>
    <x v="1"/>
    <x v="15"/>
    <x v="8"/>
    <x v="0"/>
    <n v="8250"/>
    <n v="10725"/>
    <n v="2"/>
    <n v="16500"/>
    <n v="21450"/>
    <x v="2"/>
  </r>
  <r>
    <n v="139459"/>
    <s v="HR"/>
    <x v="33"/>
    <s v="Panchkula"/>
    <x v="1"/>
    <x v="57"/>
    <x v="2"/>
    <x v="38"/>
    <x v="3"/>
    <x v="0"/>
    <n v="2650"/>
    <n v="3445"/>
    <n v="3"/>
    <n v="7950"/>
    <n v="10335"/>
    <x v="3"/>
  </r>
  <r>
    <n v="139460"/>
    <s v="HR"/>
    <x v="33"/>
    <s v="Nuh"/>
    <x v="2"/>
    <x v="58"/>
    <x v="0"/>
    <x v="17"/>
    <x v="8"/>
    <x v="9"/>
    <n v="12550"/>
    <n v="16315"/>
    <n v="1"/>
    <n v="12550"/>
    <n v="16315"/>
    <x v="4"/>
  </r>
  <r>
    <n v="139461"/>
    <s v="MP"/>
    <x v="26"/>
    <s v="Raisen"/>
    <x v="3"/>
    <x v="59"/>
    <x v="3"/>
    <x v="18"/>
    <x v="1"/>
    <x v="1"/>
    <n v="14500"/>
    <n v="18850"/>
    <n v="1"/>
    <n v="14500"/>
    <n v="18850"/>
    <x v="5"/>
  </r>
  <r>
    <n v="139462"/>
    <s v="MH"/>
    <x v="27"/>
    <s v="Washim"/>
    <x v="4"/>
    <x v="60"/>
    <x v="1"/>
    <x v="19"/>
    <x v="6"/>
    <x v="6"/>
    <n v="800"/>
    <n v="1040"/>
    <n v="2"/>
    <n v="1600"/>
    <n v="2080"/>
    <x v="0"/>
  </r>
  <r>
    <n v="139463"/>
    <s v="MN"/>
    <x v="8"/>
    <s v="Tengnoupal"/>
    <x v="5"/>
    <x v="61"/>
    <x v="2"/>
    <x v="20"/>
    <x v="7"/>
    <x v="0"/>
    <n v="600"/>
    <n v="780"/>
    <n v="1"/>
    <n v="600"/>
    <n v="780"/>
    <x v="1"/>
  </r>
  <r>
    <n v="139464"/>
    <s v="ML"/>
    <x v="9"/>
    <s v="East Khasi Hills"/>
    <x v="6"/>
    <x v="62"/>
    <x v="0"/>
    <x v="21"/>
    <x v="8"/>
    <x v="6"/>
    <n v="10500"/>
    <n v="13650"/>
    <n v="1"/>
    <n v="10500"/>
    <n v="13650"/>
    <x v="2"/>
  </r>
  <r>
    <n v="139465"/>
    <s v="MZ"/>
    <x v="10"/>
    <s v="Saitual"/>
    <x v="7"/>
    <x v="63"/>
    <x v="3"/>
    <x v="40"/>
    <x v="9"/>
    <x v="10"/>
    <n v="6500"/>
    <n v="8450"/>
    <n v="3"/>
    <n v="19500"/>
    <n v="25350"/>
    <x v="3"/>
  </r>
  <r>
    <n v="139466"/>
    <s v="NL"/>
    <x v="11"/>
    <s v="Kiphire"/>
    <x v="8"/>
    <x v="64"/>
    <x v="1"/>
    <x v="46"/>
    <x v="0"/>
    <x v="0"/>
    <n v="4500"/>
    <n v="5850"/>
    <n v="2"/>
    <n v="9000"/>
    <n v="11700"/>
    <x v="4"/>
  </r>
  <r>
    <n v="139467"/>
    <s v="OR"/>
    <x v="12"/>
    <s v="Mayurbhanj"/>
    <x v="9"/>
    <x v="65"/>
    <x v="2"/>
    <x v="23"/>
    <x v="1"/>
    <x v="1"/>
    <n v="8500"/>
    <n v="11050"/>
    <n v="1"/>
    <n v="8500"/>
    <n v="11050"/>
    <x v="5"/>
  </r>
  <r>
    <n v="139468"/>
    <s v="PB"/>
    <x v="13"/>
    <s v="Gurdaspur"/>
    <x v="10"/>
    <x v="65"/>
    <x v="0"/>
    <x v="24"/>
    <x v="2"/>
    <x v="2"/>
    <n v="12500"/>
    <n v="16250"/>
    <n v="3"/>
    <n v="37500"/>
    <n v="48750"/>
    <x v="0"/>
  </r>
  <r>
    <n v="139469"/>
    <s v="RJ"/>
    <x v="14"/>
    <s v="Udaipur"/>
    <x v="11"/>
    <x v="65"/>
    <x v="3"/>
    <x v="47"/>
    <x v="3"/>
    <x v="3"/>
    <n v="3500"/>
    <n v="4550"/>
    <n v="1"/>
    <n v="3500"/>
    <n v="4550"/>
    <x v="1"/>
  </r>
  <r>
    <n v="139470"/>
    <s v="SK"/>
    <x v="15"/>
    <s v="East Sikkim"/>
    <x v="12"/>
    <x v="65"/>
    <x v="1"/>
    <x v="26"/>
    <x v="4"/>
    <x v="4"/>
    <n v="4500"/>
    <n v="5850"/>
    <n v="4"/>
    <n v="18000"/>
    <n v="23400"/>
    <x v="2"/>
  </r>
  <r>
    <n v="139471"/>
    <s v="TN"/>
    <x v="16"/>
    <s v="Madurai"/>
    <x v="13"/>
    <x v="65"/>
    <x v="2"/>
    <x v="48"/>
    <x v="5"/>
    <x v="5"/>
    <n v="2100"/>
    <n v="2730"/>
    <n v="3"/>
    <n v="6300"/>
    <n v="8190"/>
    <x v="3"/>
  </r>
  <r>
    <n v="139472"/>
    <s v="TR"/>
    <x v="17"/>
    <s v="South Tripura"/>
    <x v="14"/>
    <x v="65"/>
    <x v="0"/>
    <x v="28"/>
    <x v="6"/>
    <x v="6"/>
    <n v="1150"/>
    <n v="1495"/>
    <n v="4"/>
    <n v="4600"/>
    <n v="5980"/>
    <x v="4"/>
  </r>
  <r>
    <n v="139473"/>
    <s v="UK"/>
    <x v="18"/>
    <s v="Nainital"/>
    <x v="15"/>
    <x v="65"/>
    <x v="3"/>
    <x v="29"/>
    <x v="7"/>
    <x v="0"/>
    <n v="350"/>
    <n v="455"/>
    <n v="3"/>
    <n v="1050"/>
    <n v="1365"/>
    <x v="5"/>
  </r>
  <r>
    <n v="139474"/>
    <s v="UP"/>
    <x v="19"/>
    <s v="Bhadohi"/>
    <x v="16"/>
    <x v="65"/>
    <x v="1"/>
    <x v="30"/>
    <x v="8"/>
    <x v="6"/>
    <n v="9500"/>
    <n v="12350"/>
    <n v="3"/>
    <n v="28500"/>
    <n v="37050"/>
    <x v="0"/>
  </r>
  <r>
    <n v="139475"/>
    <s v="UP"/>
    <x v="19"/>
    <s v="Raebareli"/>
    <x v="17"/>
    <x v="65"/>
    <x v="2"/>
    <x v="49"/>
    <x v="9"/>
    <x v="10"/>
    <n v="10000"/>
    <n v="13000"/>
    <n v="1"/>
    <n v="10000"/>
    <n v="13000"/>
    <x v="1"/>
  </r>
  <r>
    <n v="139476"/>
    <s v="UP"/>
    <x v="19"/>
    <s v="Ghazipur"/>
    <x v="18"/>
    <x v="65"/>
    <x v="0"/>
    <x v="50"/>
    <x v="0"/>
    <x v="0"/>
    <n v="6500"/>
    <n v="8450"/>
    <n v="2"/>
    <n v="13000"/>
    <n v="16900"/>
    <x v="2"/>
  </r>
  <r>
    <n v="139477"/>
    <s v="UP"/>
    <x v="19"/>
    <s v="Agra"/>
    <x v="19"/>
    <x v="66"/>
    <x v="3"/>
    <x v="51"/>
    <x v="1"/>
    <x v="1"/>
    <n v="8500"/>
    <n v="11050"/>
    <n v="1"/>
    <n v="8500"/>
    <n v="11050"/>
    <x v="3"/>
  </r>
  <r>
    <n v="139478"/>
    <s v="UP"/>
    <x v="19"/>
    <s v="Sambhal"/>
    <x v="20"/>
    <x v="67"/>
    <x v="1"/>
    <x v="2"/>
    <x v="2"/>
    <x v="2"/>
    <n v="7000"/>
    <n v="9100"/>
    <n v="3"/>
    <n v="21000"/>
    <n v="27300"/>
    <x v="4"/>
  </r>
  <r>
    <n v="139479"/>
    <s v="UP"/>
    <x v="19"/>
    <s v="Kheri"/>
    <x v="21"/>
    <x v="67"/>
    <x v="2"/>
    <x v="52"/>
    <x v="3"/>
    <x v="3"/>
    <n v="6550"/>
    <n v="8515"/>
    <n v="2"/>
    <n v="13100"/>
    <n v="17030"/>
    <x v="5"/>
  </r>
  <r>
    <n v="139480"/>
    <s v="UP"/>
    <x v="19"/>
    <s v="Kasganj"/>
    <x v="22"/>
    <x v="67"/>
    <x v="0"/>
    <x v="4"/>
    <x v="4"/>
    <x v="4"/>
    <n v="7650"/>
    <n v="9945"/>
    <n v="4"/>
    <n v="30600"/>
    <n v="39780"/>
    <x v="0"/>
  </r>
  <r>
    <n v="139481"/>
    <s v="UP"/>
    <x v="19"/>
    <s v="Azamgarh"/>
    <x v="23"/>
    <x v="67"/>
    <x v="3"/>
    <x v="5"/>
    <x v="5"/>
    <x v="5"/>
    <n v="1150"/>
    <n v="1495"/>
    <n v="2"/>
    <n v="2300"/>
    <n v="2990"/>
    <x v="1"/>
  </r>
  <r>
    <n v="139482"/>
    <s v="UP"/>
    <x v="19"/>
    <s v="Auraiya"/>
    <x v="42"/>
    <x v="67"/>
    <x v="1"/>
    <x v="6"/>
    <x v="6"/>
    <x v="6"/>
    <n v="850"/>
    <n v="1105"/>
    <n v="4"/>
    <n v="3400"/>
    <n v="4420"/>
    <x v="2"/>
  </r>
  <r>
    <n v="139483"/>
    <s v="UP"/>
    <x v="19"/>
    <s v="Bahraich"/>
    <x v="43"/>
    <x v="67"/>
    <x v="2"/>
    <x v="7"/>
    <x v="7"/>
    <x v="0"/>
    <n v="650"/>
    <n v="845"/>
    <n v="4"/>
    <n v="2600"/>
    <n v="3380"/>
    <x v="3"/>
  </r>
  <r>
    <n v="139484"/>
    <s v="UP"/>
    <x v="19"/>
    <s v="Etah"/>
    <x v="44"/>
    <x v="67"/>
    <x v="0"/>
    <x v="8"/>
    <x v="8"/>
    <x v="6"/>
    <n v="7500"/>
    <n v="9750"/>
    <n v="1"/>
    <n v="7500"/>
    <n v="9750"/>
    <x v="4"/>
  </r>
  <r>
    <n v="139485"/>
    <s v="UP"/>
    <x v="19"/>
    <s v="Bareilly"/>
    <x v="27"/>
    <x v="67"/>
    <x v="3"/>
    <x v="49"/>
    <x v="9"/>
    <x v="7"/>
    <n v="10000"/>
    <n v="13000"/>
    <n v="2"/>
    <n v="20000"/>
    <n v="26000"/>
    <x v="5"/>
  </r>
  <r>
    <n v="139486"/>
    <s v="UP"/>
    <x v="19"/>
    <s v="Ballia"/>
    <x v="28"/>
    <x v="68"/>
    <x v="1"/>
    <x v="53"/>
    <x v="0"/>
    <x v="0"/>
    <n v="10500"/>
    <n v="13650"/>
    <n v="3"/>
    <n v="31500"/>
    <n v="40950"/>
    <x v="0"/>
  </r>
  <r>
    <n v="139487"/>
    <s v="UP"/>
    <x v="19"/>
    <s v="Mau"/>
    <x v="45"/>
    <x v="68"/>
    <x v="2"/>
    <x v="11"/>
    <x v="1"/>
    <x v="1"/>
    <n v="8500"/>
    <n v="11050"/>
    <n v="4"/>
    <n v="34000"/>
    <n v="44200"/>
    <x v="1"/>
  </r>
  <r>
    <n v="139488"/>
    <s v="BR"/>
    <x v="2"/>
    <s v="Begusarai"/>
    <x v="46"/>
    <x v="68"/>
    <x v="0"/>
    <x v="2"/>
    <x v="2"/>
    <x v="2"/>
    <n v="7000"/>
    <n v="9100"/>
    <n v="1"/>
    <n v="7000"/>
    <n v="9100"/>
    <x v="2"/>
  </r>
  <r>
    <n v="139489"/>
    <s v="CG"/>
    <x v="3"/>
    <s v="Raipur"/>
    <x v="47"/>
    <x v="68"/>
    <x v="3"/>
    <x v="54"/>
    <x v="3"/>
    <x v="3"/>
    <n v="1680"/>
    <n v="2184"/>
    <n v="2"/>
    <n v="3360"/>
    <n v="4368"/>
    <x v="3"/>
  </r>
  <r>
    <n v="139490"/>
    <s v="GA"/>
    <x v="24"/>
    <s v="South Goa"/>
    <x v="32"/>
    <x v="68"/>
    <x v="1"/>
    <x v="13"/>
    <x v="4"/>
    <x v="8"/>
    <n v="6540"/>
    <n v="8502"/>
    <n v="2"/>
    <n v="13080"/>
    <n v="17004"/>
    <x v="4"/>
  </r>
  <r>
    <n v="139491"/>
    <s v="GJ"/>
    <x v="25"/>
    <s v="Surendranagar"/>
    <x v="33"/>
    <x v="68"/>
    <x v="2"/>
    <x v="14"/>
    <x v="5"/>
    <x v="5"/>
    <n v="2680"/>
    <n v="3484"/>
    <n v="1"/>
    <n v="2680"/>
    <n v="3484"/>
    <x v="5"/>
  </r>
  <r>
    <n v="139492"/>
    <s v="GJ"/>
    <x v="25"/>
    <s v="Vadodara"/>
    <x v="48"/>
    <x v="68"/>
    <x v="0"/>
    <x v="15"/>
    <x v="8"/>
    <x v="0"/>
    <n v="8250"/>
    <n v="10725"/>
    <n v="1"/>
    <n v="8250"/>
    <n v="10725"/>
    <x v="0"/>
  </r>
  <r>
    <n v="139493"/>
    <s v="GJ"/>
    <x v="25"/>
    <s v="Vadodara"/>
    <x v="35"/>
    <x v="69"/>
    <x v="3"/>
    <x v="47"/>
    <x v="3"/>
    <x v="0"/>
    <n v="2650"/>
    <n v="3445"/>
    <n v="3"/>
    <n v="7950"/>
    <n v="10335"/>
    <x v="1"/>
  </r>
  <r>
    <n v="139494"/>
    <s v="GJ"/>
    <x v="25"/>
    <s v="Surat"/>
    <x v="49"/>
    <x v="70"/>
    <x v="1"/>
    <x v="17"/>
    <x v="8"/>
    <x v="9"/>
    <n v="12550"/>
    <n v="16315"/>
    <n v="4"/>
    <n v="50200"/>
    <n v="65260"/>
    <x v="2"/>
  </r>
  <r>
    <n v="139495"/>
    <s v="GJ"/>
    <x v="25"/>
    <s v="Jamnagar"/>
    <x v="37"/>
    <x v="71"/>
    <x v="2"/>
    <x v="18"/>
    <x v="1"/>
    <x v="1"/>
    <n v="14500"/>
    <n v="18850"/>
    <n v="1"/>
    <n v="14500"/>
    <n v="18850"/>
    <x v="4"/>
  </r>
  <r>
    <n v="139496"/>
    <s v="GJ"/>
    <x v="25"/>
    <s v="Patan"/>
    <x v="50"/>
    <x v="72"/>
    <x v="0"/>
    <x v="19"/>
    <x v="6"/>
    <x v="6"/>
    <n v="800"/>
    <n v="1040"/>
    <n v="2"/>
    <n v="1600"/>
    <n v="2080"/>
    <x v="5"/>
  </r>
  <r>
    <n v="139497"/>
    <s v="GJ"/>
    <x v="25"/>
    <s v="Devbhoomi Dwarka"/>
    <x v="39"/>
    <x v="73"/>
    <x v="3"/>
    <x v="20"/>
    <x v="7"/>
    <x v="0"/>
    <n v="600"/>
    <n v="780"/>
    <n v="3"/>
    <n v="1800"/>
    <n v="2340"/>
    <x v="0"/>
  </r>
  <r>
    <n v="139498"/>
    <s v="MP"/>
    <x v="26"/>
    <s v="Ashoknagar"/>
    <x v="40"/>
    <x v="73"/>
    <x v="1"/>
    <x v="21"/>
    <x v="8"/>
    <x v="6"/>
    <n v="10500"/>
    <n v="13650"/>
    <n v="1"/>
    <n v="10500"/>
    <n v="13650"/>
    <x v="1"/>
  </r>
  <r>
    <n v="139499"/>
    <s v="MH"/>
    <x v="27"/>
    <s v="Sindhudurg"/>
    <x v="51"/>
    <x v="73"/>
    <x v="2"/>
    <x v="49"/>
    <x v="9"/>
    <x v="10"/>
    <n v="6500"/>
    <n v="8450"/>
    <n v="1"/>
    <n v="6500"/>
    <n v="8450"/>
    <x v="2"/>
  </r>
  <r>
    <n v="139500"/>
    <s v="MH"/>
    <x v="27"/>
    <s v="Jalgaon"/>
    <x v="0"/>
    <x v="73"/>
    <x v="0"/>
    <x v="55"/>
    <x v="0"/>
    <x v="0"/>
    <n v="4500"/>
    <n v="5850"/>
    <n v="1"/>
    <n v="4500"/>
    <n v="5850"/>
    <x v="3"/>
  </r>
  <r>
    <n v="139501"/>
    <s v="MH"/>
    <x v="27"/>
    <s v="Dhule"/>
    <x v="1"/>
    <x v="73"/>
    <x v="3"/>
    <x v="23"/>
    <x v="1"/>
    <x v="1"/>
    <n v="8500"/>
    <n v="11050"/>
    <n v="4"/>
    <n v="34000"/>
    <n v="44200"/>
    <x v="4"/>
  </r>
  <r>
    <n v="139502"/>
    <s v="MH"/>
    <x v="27"/>
    <s v="Gadchiroli"/>
    <x v="2"/>
    <x v="73"/>
    <x v="1"/>
    <x v="24"/>
    <x v="2"/>
    <x v="2"/>
    <n v="12500"/>
    <n v="16250"/>
    <n v="4"/>
    <n v="50000"/>
    <n v="65000"/>
    <x v="5"/>
  </r>
  <r>
    <n v="139503"/>
    <s v="MH"/>
    <x v="27"/>
    <s v="Aurangabad"/>
    <x v="52"/>
    <x v="73"/>
    <x v="2"/>
    <x v="56"/>
    <x v="10"/>
    <x v="3"/>
    <n v="3500"/>
    <n v="4550"/>
    <n v="3"/>
    <n v="10500"/>
    <n v="13650"/>
    <x v="0"/>
  </r>
  <r>
    <n v="139504"/>
    <s v="MH"/>
    <x v="27"/>
    <s v="Mumbai Suburban"/>
    <x v="4"/>
    <x v="73"/>
    <x v="0"/>
    <x v="26"/>
    <x v="7"/>
    <x v="4"/>
    <n v="4500"/>
    <n v="5850"/>
    <n v="4"/>
    <n v="18000"/>
    <n v="23400"/>
    <x v="1"/>
  </r>
  <r>
    <n v="139505"/>
    <s v="MH"/>
    <x v="27"/>
    <s v="Ratnagiri"/>
    <x v="5"/>
    <x v="73"/>
    <x v="3"/>
    <x v="57"/>
    <x v="5"/>
    <x v="5"/>
    <n v="2100"/>
    <n v="2730"/>
    <n v="3"/>
    <n v="6300"/>
    <n v="8190"/>
    <x v="2"/>
  </r>
  <r>
    <n v="139506"/>
    <s v="MH"/>
    <x v="27"/>
    <s v="Chandrapur"/>
    <x v="6"/>
    <x v="74"/>
    <x v="1"/>
    <x v="28"/>
    <x v="6"/>
    <x v="6"/>
    <n v="1150"/>
    <n v="1495"/>
    <n v="2"/>
    <n v="2300"/>
    <n v="2990"/>
    <x v="3"/>
  </r>
  <r>
    <n v="139507"/>
    <s v="MH"/>
    <x v="27"/>
    <s v="Dhule"/>
    <x v="7"/>
    <x v="74"/>
    <x v="2"/>
    <x v="29"/>
    <x v="7"/>
    <x v="0"/>
    <n v="350"/>
    <n v="455"/>
    <n v="3"/>
    <n v="1050"/>
    <n v="1365"/>
    <x v="4"/>
  </r>
  <r>
    <n v="139508"/>
    <s v="MH"/>
    <x v="27"/>
    <s v="Bhandara"/>
    <x v="8"/>
    <x v="74"/>
    <x v="0"/>
    <x v="30"/>
    <x v="8"/>
    <x v="6"/>
    <n v="9500"/>
    <n v="12350"/>
    <n v="4"/>
    <n v="38000"/>
    <n v="49400"/>
    <x v="5"/>
  </r>
  <r>
    <n v="139509"/>
    <s v="MH"/>
    <x v="27"/>
    <s v="Bhandara"/>
    <x v="9"/>
    <x v="74"/>
    <x v="3"/>
    <x v="58"/>
    <x v="9"/>
    <x v="10"/>
    <n v="10000"/>
    <n v="13000"/>
    <n v="4"/>
    <n v="40000"/>
    <n v="52000"/>
    <x v="0"/>
  </r>
  <r>
    <n v="139510"/>
    <s v="MH"/>
    <x v="27"/>
    <s v="Pune"/>
    <x v="10"/>
    <x v="74"/>
    <x v="1"/>
    <x v="59"/>
    <x v="0"/>
    <x v="0"/>
    <n v="6500"/>
    <n v="8450"/>
    <n v="1"/>
    <n v="6500"/>
    <n v="8450"/>
    <x v="1"/>
  </r>
  <r>
    <n v="139511"/>
    <s v="MH"/>
    <x v="27"/>
    <s v="Osmanabad"/>
    <x v="53"/>
    <x v="74"/>
    <x v="2"/>
    <x v="60"/>
    <x v="1"/>
    <x v="1"/>
    <n v="8500"/>
    <n v="11050"/>
    <n v="3"/>
    <n v="25500"/>
    <n v="33150"/>
    <x v="2"/>
  </r>
  <r>
    <n v="139512"/>
    <s v="MH"/>
    <x v="27"/>
    <s v="Dhule"/>
    <x v="12"/>
    <x v="74"/>
    <x v="0"/>
    <x v="2"/>
    <x v="2"/>
    <x v="2"/>
    <n v="7000"/>
    <n v="9100"/>
    <n v="3"/>
    <n v="21000"/>
    <n v="27300"/>
    <x v="3"/>
  </r>
  <r>
    <n v="139513"/>
    <s v="TN"/>
    <x v="16"/>
    <s v="Madurai"/>
    <x v="13"/>
    <x v="74"/>
    <x v="3"/>
    <x v="61"/>
    <x v="10"/>
    <x v="3"/>
    <n v="6550"/>
    <n v="8515"/>
    <n v="3"/>
    <n v="19650"/>
    <n v="25545"/>
    <x v="4"/>
  </r>
  <r>
    <n v="139514"/>
    <s v="TR"/>
    <x v="17"/>
    <s v="South Tripura"/>
    <x v="14"/>
    <x v="74"/>
    <x v="1"/>
    <x v="4"/>
    <x v="7"/>
    <x v="4"/>
    <n v="7650"/>
    <n v="9945"/>
    <n v="4"/>
    <n v="30600"/>
    <n v="39780"/>
    <x v="5"/>
  </r>
  <r>
    <n v="139515"/>
    <s v="AN"/>
    <x v="21"/>
    <s v="South Andaman"/>
    <x v="54"/>
    <x v="75"/>
    <x v="2"/>
    <x v="5"/>
    <x v="5"/>
    <x v="5"/>
    <n v="1150"/>
    <n v="1495"/>
    <n v="2"/>
    <n v="2300"/>
    <n v="2990"/>
    <x v="0"/>
  </r>
  <r>
    <n v="139516"/>
    <s v="CH"/>
    <x v="22"/>
    <s v="Chandigarh"/>
    <x v="16"/>
    <x v="75"/>
    <x v="0"/>
    <x v="6"/>
    <x v="6"/>
    <x v="6"/>
    <n v="850"/>
    <n v="1105"/>
    <n v="2"/>
    <n v="1700"/>
    <n v="2210"/>
    <x v="4"/>
  </r>
  <r>
    <n v="139517"/>
    <s v="DH"/>
    <x v="28"/>
    <s v="Daman"/>
    <x v="17"/>
    <x v="75"/>
    <x v="3"/>
    <x v="7"/>
    <x v="7"/>
    <x v="0"/>
    <n v="650"/>
    <n v="845"/>
    <n v="1"/>
    <n v="650"/>
    <n v="845"/>
    <x v="5"/>
  </r>
  <r>
    <n v="139518"/>
    <s v="TG"/>
    <x v="29"/>
    <s v="Peddapalli"/>
    <x v="18"/>
    <x v="75"/>
    <x v="1"/>
    <x v="8"/>
    <x v="8"/>
    <x v="6"/>
    <n v="7500"/>
    <n v="9750"/>
    <n v="2"/>
    <n v="15000"/>
    <n v="19500"/>
    <x v="0"/>
  </r>
  <r>
    <n v="139519"/>
    <s v="DL"/>
    <x v="30"/>
    <s v="South West Delhi"/>
    <x v="55"/>
    <x v="75"/>
    <x v="2"/>
    <x v="58"/>
    <x v="9"/>
    <x v="7"/>
    <n v="10000"/>
    <n v="13000"/>
    <n v="1"/>
    <n v="10000"/>
    <n v="13000"/>
    <x v="1"/>
  </r>
  <r>
    <n v="139520"/>
    <s v="LD"/>
    <x v="31"/>
    <s v="Agatti"/>
    <x v="20"/>
    <x v="75"/>
    <x v="0"/>
    <x v="62"/>
    <x v="0"/>
    <x v="0"/>
    <n v="10500"/>
    <n v="13650"/>
    <n v="2"/>
    <n v="21000"/>
    <n v="27300"/>
    <x v="2"/>
  </r>
  <r>
    <n v="139521"/>
    <s v="PY"/>
    <x v="32"/>
    <s v="Puducherry"/>
    <x v="21"/>
    <x v="75"/>
    <x v="3"/>
    <x v="11"/>
    <x v="1"/>
    <x v="1"/>
    <n v="8500"/>
    <n v="11050"/>
    <n v="1"/>
    <n v="8500"/>
    <n v="11050"/>
    <x v="3"/>
  </r>
  <r>
    <n v="139522"/>
    <s v="OR"/>
    <x v="12"/>
    <s v="Puri"/>
    <x v="22"/>
    <x v="75"/>
    <x v="1"/>
    <x v="2"/>
    <x v="2"/>
    <x v="2"/>
    <n v="7000"/>
    <n v="9100"/>
    <n v="4"/>
    <n v="28000"/>
    <n v="36400"/>
    <x v="4"/>
  </r>
  <r>
    <n v="139523"/>
    <s v="PB"/>
    <x v="13"/>
    <s v="Fazilka"/>
    <x v="23"/>
    <x v="75"/>
    <x v="2"/>
    <x v="16"/>
    <x v="10"/>
    <x v="3"/>
    <n v="1680"/>
    <n v="2184"/>
    <n v="2"/>
    <n v="3360"/>
    <n v="4368"/>
    <x v="5"/>
  </r>
  <r>
    <n v="139524"/>
    <s v="RJ"/>
    <x v="14"/>
    <s v="Jalore"/>
    <x v="24"/>
    <x v="75"/>
    <x v="0"/>
    <x v="13"/>
    <x v="7"/>
    <x v="8"/>
    <n v="6540"/>
    <n v="8502"/>
    <n v="3"/>
    <n v="19620"/>
    <n v="25506"/>
    <x v="0"/>
  </r>
  <r>
    <n v="139525"/>
    <s v="SK"/>
    <x v="15"/>
    <s v="North Sikkim"/>
    <x v="25"/>
    <x v="75"/>
    <x v="3"/>
    <x v="14"/>
    <x v="5"/>
    <x v="5"/>
    <n v="2680"/>
    <n v="3484"/>
    <n v="1"/>
    <n v="2680"/>
    <n v="3484"/>
    <x v="1"/>
  </r>
  <r>
    <n v="139526"/>
    <s v="TN"/>
    <x v="16"/>
    <s v="Ariyalur"/>
    <x v="26"/>
    <x v="75"/>
    <x v="1"/>
    <x v="15"/>
    <x v="8"/>
    <x v="0"/>
    <n v="8250"/>
    <n v="10725"/>
    <n v="4"/>
    <n v="33000"/>
    <n v="42900"/>
    <x v="2"/>
  </r>
  <r>
    <n v="139527"/>
    <s v="TR"/>
    <x v="17"/>
    <s v="South Tripura"/>
    <x v="27"/>
    <x v="75"/>
    <x v="2"/>
    <x v="56"/>
    <x v="3"/>
    <x v="0"/>
    <n v="2650"/>
    <n v="3445"/>
    <n v="4"/>
    <n v="10600"/>
    <n v="13780"/>
    <x v="3"/>
  </r>
  <r>
    <n v="139528"/>
    <s v="UK"/>
    <x v="18"/>
    <s v="Pauri Garhwal"/>
    <x v="28"/>
    <x v="75"/>
    <x v="0"/>
    <x v="17"/>
    <x v="8"/>
    <x v="9"/>
    <n v="12550"/>
    <n v="16315"/>
    <n v="4"/>
    <n v="50200"/>
    <n v="65260"/>
    <x v="4"/>
  </r>
  <r>
    <n v="139529"/>
    <s v="UP"/>
    <x v="19"/>
    <s v="Lucknow"/>
    <x v="29"/>
    <x v="75"/>
    <x v="3"/>
    <x v="18"/>
    <x v="1"/>
    <x v="1"/>
    <n v="14500"/>
    <n v="18850"/>
    <n v="1"/>
    <n v="14500"/>
    <n v="18850"/>
    <x v="5"/>
  </r>
  <r>
    <n v="139530"/>
    <s v="WB"/>
    <x v="20"/>
    <s v="Cooch Behar"/>
    <x v="30"/>
    <x v="76"/>
    <x v="1"/>
    <x v="19"/>
    <x v="6"/>
    <x v="6"/>
    <n v="800"/>
    <n v="1040"/>
    <n v="4"/>
    <n v="3200"/>
    <n v="4160"/>
    <x v="0"/>
  </r>
  <r>
    <n v="139531"/>
    <s v="TN"/>
    <x v="16"/>
    <s v="Tiruchirappalli"/>
    <x v="31"/>
    <x v="76"/>
    <x v="2"/>
    <x v="20"/>
    <x v="7"/>
    <x v="0"/>
    <n v="600"/>
    <n v="780"/>
    <n v="2"/>
    <n v="1200"/>
    <n v="1560"/>
    <x v="1"/>
  </r>
  <r>
    <n v="139532"/>
    <s v="TR"/>
    <x v="17"/>
    <s v="Sepahijala"/>
    <x v="32"/>
    <x v="76"/>
    <x v="0"/>
    <x v="21"/>
    <x v="8"/>
    <x v="6"/>
    <n v="10500"/>
    <n v="13650"/>
    <n v="1"/>
    <n v="10500"/>
    <n v="13650"/>
    <x v="2"/>
  </r>
  <r>
    <n v="139533"/>
    <s v="AN"/>
    <x v="21"/>
    <s v="Nicobar"/>
    <x v="33"/>
    <x v="76"/>
    <x v="3"/>
    <x v="58"/>
    <x v="9"/>
    <x v="10"/>
    <n v="6500"/>
    <n v="8450"/>
    <n v="3"/>
    <n v="19500"/>
    <n v="25350"/>
    <x v="3"/>
  </r>
  <r>
    <n v="139534"/>
    <s v="CH"/>
    <x v="22"/>
    <s v="Chandigarh"/>
    <x v="34"/>
    <x v="76"/>
    <x v="1"/>
    <x v="63"/>
    <x v="0"/>
    <x v="0"/>
    <n v="4500"/>
    <n v="5850"/>
    <n v="1"/>
    <n v="4500"/>
    <n v="5850"/>
    <x v="4"/>
  </r>
  <r>
    <n v="139535"/>
    <s v="DH"/>
    <x v="28"/>
    <s v="Dadra and Nagar Haveli"/>
    <x v="35"/>
    <x v="76"/>
    <x v="2"/>
    <x v="23"/>
    <x v="1"/>
    <x v="1"/>
    <n v="8500"/>
    <n v="11050"/>
    <n v="4"/>
    <n v="34000"/>
    <n v="44200"/>
    <x v="5"/>
  </r>
  <r>
    <n v="139536"/>
    <s v="DH"/>
    <x v="28"/>
    <s v="Daman"/>
    <x v="36"/>
    <x v="76"/>
    <x v="0"/>
    <x v="24"/>
    <x v="2"/>
    <x v="2"/>
    <n v="12500"/>
    <n v="16250"/>
    <n v="1"/>
    <n v="12500"/>
    <n v="16250"/>
    <x v="0"/>
  </r>
  <r>
    <n v="139537"/>
    <s v="DH"/>
    <x v="28"/>
    <s v="Daman"/>
    <x v="37"/>
    <x v="76"/>
    <x v="3"/>
    <x v="64"/>
    <x v="11"/>
    <x v="3"/>
    <n v="3500"/>
    <n v="4550"/>
    <n v="2"/>
    <n v="7000"/>
    <n v="9100"/>
    <x v="1"/>
  </r>
  <r>
    <n v="139538"/>
    <s v="DH"/>
    <x v="28"/>
    <s v="Dadra and Nagar Haveli"/>
    <x v="38"/>
    <x v="76"/>
    <x v="1"/>
    <x v="26"/>
    <x v="12"/>
    <x v="4"/>
    <n v="4500"/>
    <n v="5850"/>
    <n v="3"/>
    <n v="13500"/>
    <n v="17550"/>
    <x v="2"/>
  </r>
  <r>
    <n v="139539"/>
    <s v="DH"/>
    <x v="28"/>
    <s v="Diu"/>
    <x v="39"/>
    <x v="76"/>
    <x v="2"/>
    <x v="65"/>
    <x v="5"/>
    <x v="5"/>
    <n v="2100"/>
    <n v="2730"/>
    <n v="4"/>
    <n v="8400"/>
    <n v="10920"/>
    <x v="3"/>
  </r>
  <r>
    <n v="139540"/>
    <s v="DH"/>
    <x v="28"/>
    <s v="Daman"/>
    <x v="40"/>
    <x v="76"/>
    <x v="0"/>
    <x v="28"/>
    <x v="6"/>
    <x v="6"/>
    <n v="1150"/>
    <n v="1495"/>
    <n v="3"/>
    <n v="3450"/>
    <n v="4485"/>
    <x v="4"/>
  </r>
  <r>
    <n v="139541"/>
    <s v="PB"/>
    <x v="13"/>
    <s v="Barnala"/>
    <x v="41"/>
    <x v="76"/>
    <x v="3"/>
    <x v="29"/>
    <x v="7"/>
    <x v="0"/>
    <n v="350"/>
    <n v="455"/>
    <n v="4"/>
    <n v="1400"/>
    <n v="1820"/>
    <x v="5"/>
  </r>
  <r>
    <n v="139542"/>
    <s v="RJ"/>
    <x v="14"/>
    <s v="Udaipur"/>
    <x v="0"/>
    <x v="76"/>
    <x v="1"/>
    <x v="30"/>
    <x v="8"/>
    <x v="6"/>
    <n v="9500"/>
    <n v="12350"/>
    <n v="4"/>
    <n v="38000"/>
    <n v="49400"/>
    <x v="0"/>
  </r>
  <r>
    <n v="139543"/>
    <s v="SK"/>
    <x v="15"/>
    <s v="West Sikkim"/>
    <x v="1"/>
    <x v="76"/>
    <x v="2"/>
    <x v="66"/>
    <x v="9"/>
    <x v="10"/>
    <n v="10000"/>
    <n v="13000"/>
    <n v="2"/>
    <n v="20000"/>
    <n v="26000"/>
    <x v="1"/>
  </r>
  <r>
    <n v="139544"/>
    <s v="TN"/>
    <x v="16"/>
    <s v="Tirupattur"/>
    <x v="2"/>
    <x v="76"/>
    <x v="0"/>
    <x v="67"/>
    <x v="0"/>
    <x v="0"/>
    <n v="6500"/>
    <n v="8450"/>
    <n v="4"/>
    <n v="26000"/>
    <n v="33800"/>
    <x v="2"/>
  </r>
  <r>
    <n v="139545"/>
    <s v="TR"/>
    <x v="17"/>
    <s v="South Tripura"/>
    <x v="3"/>
    <x v="76"/>
    <x v="3"/>
    <x v="68"/>
    <x v="1"/>
    <x v="1"/>
    <n v="8500"/>
    <n v="11050"/>
    <n v="2"/>
    <n v="17000"/>
    <n v="22100"/>
    <x v="3"/>
  </r>
  <r>
    <n v="139546"/>
    <s v="UK"/>
    <x v="18"/>
    <s v="Nainital"/>
    <x v="4"/>
    <x v="76"/>
    <x v="1"/>
    <x v="2"/>
    <x v="2"/>
    <x v="2"/>
    <n v="7000"/>
    <n v="9100"/>
    <n v="3"/>
    <n v="21000"/>
    <n v="27300"/>
    <x v="4"/>
  </r>
  <r>
    <n v="139547"/>
    <s v="UP"/>
    <x v="19"/>
    <s v="Balrampur"/>
    <x v="5"/>
    <x v="76"/>
    <x v="2"/>
    <x v="69"/>
    <x v="11"/>
    <x v="3"/>
    <n v="6550"/>
    <n v="8515"/>
    <n v="2"/>
    <n v="13100"/>
    <n v="17030"/>
    <x v="5"/>
  </r>
  <r>
    <n v="139548"/>
    <s v="WB"/>
    <x v="20"/>
    <s v="Cooch Behar"/>
    <x v="6"/>
    <x v="76"/>
    <x v="0"/>
    <x v="4"/>
    <x v="12"/>
    <x v="4"/>
    <n v="7650"/>
    <n v="9945"/>
    <n v="2"/>
    <n v="15300"/>
    <n v="19890"/>
    <x v="0"/>
  </r>
  <r>
    <n v="139549"/>
    <s v="TN"/>
    <x v="16"/>
    <s v="Chennai"/>
    <x v="7"/>
    <x v="76"/>
    <x v="3"/>
    <x v="5"/>
    <x v="5"/>
    <x v="5"/>
    <n v="1150"/>
    <n v="1495"/>
    <n v="3"/>
    <n v="3450"/>
    <n v="4485"/>
    <x v="2"/>
  </r>
  <r>
    <n v="139550"/>
    <s v="TR"/>
    <x v="17"/>
    <s v="Gomati"/>
    <x v="8"/>
    <x v="76"/>
    <x v="1"/>
    <x v="6"/>
    <x v="6"/>
    <x v="6"/>
    <n v="850"/>
    <n v="1105"/>
    <n v="1"/>
    <n v="850"/>
    <n v="1105"/>
    <x v="3"/>
  </r>
  <r>
    <n v="139551"/>
    <s v="AN"/>
    <x v="21"/>
    <s v="South Andaman"/>
    <x v="9"/>
    <x v="76"/>
    <x v="2"/>
    <x v="7"/>
    <x v="7"/>
    <x v="0"/>
    <n v="650"/>
    <n v="845"/>
    <n v="4"/>
    <n v="2600"/>
    <n v="3380"/>
    <x v="4"/>
  </r>
  <r>
    <n v="139552"/>
    <s v="CH"/>
    <x v="22"/>
    <s v="Chandigarh"/>
    <x v="10"/>
    <x v="76"/>
    <x v="0"/>
    <x v="8"/>
    <x v="8"/>
    <x v="6"/>
    <n v="7500"/>
    <n v="9750"/>
    <n v="1"/>
    <n v="7500"/>
    <n v="9750"/>
    <x v="5"/>
  </r>
  <r>
    <n v="139553"/>
    <s v="DH"/>
    <x v="28"/>
    <s v="Daman"/>
    <x v="11"/>
    <x v="76"/>
    <x v="3"/>
    <x v="66"/>
    <x v="9"/>
    <x v="7"/>
    <n v="10000"/>
    <n v="13000"/>
    <n v="1"/>
    <n v="10000"/>
    <n v="13000"/>
    <x v="0"/>
  </r>
  <r>
    <n v="139554"/>
    <s v="TG"/>
    <x v="29"/>
    <s v="Ranga Reddy"/>
    <x v="12"/>
    <x v="76"/>
    <x v="1"/>
    <x v="70"/>
    <x v="0"/>
    <x v="0"/>
    <n v="10500"/>
    <n v="13650"/>
    <n v="3"/>
    <n v="31500"/>
    <n v="40950"/>
    <x v="1"/>
  </r>
  <r>
    <n v="139555"/>
    <s v="DL"/>
    <x v="30"/>
    <s v="North East Delhi"/>
    <x v="13"/>
    <x v="76"/>
    <x v="2"/>
    <x v="11"/>
    <x v="1"/>
    <x v="1"/>
    <n v="8500"/>
    <n v="11050"/>
    <n v="1"/>
    <n v="8500"/>
    <n v="11050"/>
    <x v="2"/>
  </r>
  <r>
    <n v="139556"/>
    <s v="LD"/>
    <x v="31"/>
    <s v="Kalpeni"/>
    <x v="14"/>
    <x v="76"/>
    <x v="0"/>
    <x v="2"/>
    <x v="2"/>
    <x v="2"/>
    <n v="7000"/>
    <n v="9100"/>
    <n v="3"/>
    <n v="21000"/>
    <n v="27300"/>
    <x v="3"/>
  </r>
  <r>
    <n v="139557"/>
    <s v="PY"/>
    <x v="32"/>
    <s v="Karaikal"/>
    <x v="15"/>
    <x v="76"/>
    <x v="3"/>
    <x v="25"/>
    <x v="11"/>
    <x v="3"/>
    <n v="1680"/>
    <n v="2184"/>
    <n v="2"/>
    <n v="3360"/>
    <n v="4368"/>
    <x v="4"/>
  </r>
  <r>
    <n v="139558"/>
    <s v="OR"/>
    <x v="12"/>
    <s v="Boudh"/>
    <x v="16"/>
    <x v="76"/>
    <x v="1"/>
    <x v="13"/>
    <x v="12"/>
    <x v="8"/>
    <n v="6540"/>
    <n v="8502"/>
    <n v="3"/>
    <n v="19620"/>
    <n v="25506"/>
    <x v="5"/>
  </r>
  <r>
    <n v="139559"/>
    <s v="PB"/>
    <x v="13"/>
    <s v="Barnala"/>
    <x v="17"/>
    <x v="76"/>
    <x v="2"/>
    <x v="14"/>
    <x v="5"/>
    <x v="5"/>
    <n v="2680"/>
    <n v="3484"/>
    <n v="3"/>
    <n v="8040"/>
    <n v="10452"/>
    <x v="0"/>
  </r>
  <r>
    <n v="139560"/>
    <s v="RJ"/>
    <x v="14"/>
    <s v="Bundi"/>
    <x v="18"/>
    <x v="76"/>
    <x v="0"/>
    <x v="15"/>
    <x v="8"/>
    <x v="0"/>
    <n v="8250"/>
    <n v="10725"/>
    <n v="4"/>
    <n v="33000"/>
    <n v="42900"/>
    <x v="2"/>
  </r>
  <r>
    <n v="139561"/>
    <s v="SK"/>
    <x v="15"/>
    <s v="North Sikkim"/>
    <x v="19"/>
    <x v="76"/>
    <x v="3"/>
    <x v="64"/>
    <x v="3"/>
    <x v="0"/>
    <n v="2650"/>
    <n v="3445"/>
    <n v="4"/>
    <n v="10600"/>
    <n v="13780"/>
    <x v="3"/>
  </r>
  <r>
    <n v="139562"/>
    <s v="TN"/>
    <x v="16"/>
    <s v="Vellore"/>
    <x v="20"/>
    <x v="77"/>
    <x v="1"/>
    <x v="17"/>
    <x v="8"/>
    <x v="9"/>
    <n v="12550"/>
    <n v="16315"/>
    <n v="4"/>
    <n v="50200"/>
    <n v="65260"/>
    <x v="4"/>
  </r>
  <r>
    <n v="139563"/>
    <s v="TR"/>
    <x v="17"/>
    <s v="South Tripura"/>
    <x v="21"/>
    <x v="77"/>
    <x v="2"/>
    <x v="18"/>
    <x v="1"/>
    <x v="1"/>
    <n v="14500"/>
    <n v="18850"/>
    <n v="1"/>
    <n v="14500"/>
    <n v="18850"/>
    <x v="5"/>
  </r>
  <r>
    <n v="139564"/>
    <s v="UK"/>
    <x v="18"/>
    <s v="Uttarkashi"/>
    <x v="22"/>
    <x v="77"/>
    <x v="0"/>
    <x v="19"/>
    <x v="6"/>
    <x v="6"/>
    <n v="800"/>
    <n v="1040"/>
    <n v="4"/>
    <n v="3200"/>
    <n v="4160"/>
    <x v="0"/>
  </r>
  <r>
    <n v="139565"/>
    <s v="UP"/>
    <x v="19"/>
    <s v="Fatehpur"/>
    <x v="23"/>
    <x v="77"/>
    <x v="3"/>
    <x v="20"/>
    <x v="7"/>
    <x v="0"/>
    <n v="600"/>
    <n v="780"/>
    <n v="2"/>
    <n v="1200"/>
    <n v="1560"/>
    <x v="1"/>
  </r>
  <r>
    <n v="139566"/>
    <s v="UP"/>
    <x v="19"/>
    <s v="Pratapgarh"/>
    <x v="24"/>
    <x v="77"/>
    <x v="1"/>
    <x v="21"/>
    <x v="8"/>
    <x v="6"/>
    <n v="10500"/>
    <n v="13650"/>
    <n v="1"/>
    <n v="10500"/>
    <n v="13650"/>
    <x v="2"/>
  </r>
  <r>
    <n v="139567"/>
    <s v="UP"/>
    <x v="19"/>
    <s v="Pratapgarh"/>
    <x v="25"/>
    <x v="77"/>
    <x v="2"/>
    <x v="66"/>
    <x v="9"/>
    <x v="10"/>
    <n v="6500"/>
    <n v="8450"/>
    <n v="4"/>
    <n v="26000"/>
    <n v="33800"/>
    <x v="3"/>
  </r>
  <r>
    <n v="139568"/>
    <s v="UP"/>
    <x v="19"/>
    <s v="Hapur"/>
    <x v="26"/>
    <x v="77"/>
    <x v="0"/>
    <x v="71"/>
    <x v="0"/>
    <x v="0"/>
    <n v="4500"/>
    <n v="5850"/>
    <n v="2"/>
    <n v="9000"/>
    <n v="11700"/>
    <x v="4"/>
  </r>
  <r>
    <n v="139569"/>
    <s v="UP"/>
    <x v="19"/>
    <s v="Mau"/>
    <x v="27"/>
    <x v="77"/>
    <x v="3"/>
    <x v="23"/>
    <x v="1"/>
    <x v="1"/>
    <n v="8500"/>
    <n v="11050"/>
    <n v="3"/>
    <n v="25500"/>
    <n v="33150"/>
    <x v="5"/>
  </r>
  <r>
    <n v="139570"/>
    <s v="UP"/>
    <x v="19"/>
    <s v="Bulandshahr"/>
    <x v="28"/>
    <x v="77"/>
    <x v="1"/>
    <x v="24"/>
    <x v="2"/>
    <x v="2"/>
    <n v="12500"/>
    <n v="16250"/>
    <n v="2"/>
    <n v="25000"/>
    <n v="32500"/>
    <x v="0"/>
  </r>
  <r>
    <n v="139571"/>
    <s v="UP"/>
    <x v="19"/>
    <s v="Kasganj"/>
    <x v="29"/>
    <x v="77"/>
    <x v="2"/>
    <x v="72"/>
    <x v="3"/>
    <x v="3"/>
    <n v="3500"/>
    <n v="4550"/>
    <n v="4"/>
    <n v="14000"/>
    <n v="18200"/>
    <x v="1"/>
  </r>
  <r>
    <n v="139572"/>
    <s v="UP"/>
    <x v="19"/>
    <s v="Gorakhpur"/>
    <x v="30"/>
    <x v="77"/>
    <x v="0"/>
    <x v="26"/>
    <x v="4"/>
    <x v="4"/>
    <n v="4500"/>
    <n v="5850"/>
    <n v="2"/>
    <n v="9000"/>
    <n v="11700"/>
    <x v="2"/>
  </r>
  <r>
    <n v="139573"/>
    <s v="UP"/>
    <x v="19"/>
    <s v="Rampur"/>
    <x v="31"/>
    <x v="77"/>
    <x v="3"/>
    <x v="73"/>
    <x v="5"/>
    <x v="5"/>
    <n v="2100"/>
    <n v="2730"/>
    <n v="1"/>
    <n v="2100"/>
    <n v="2730"/>
    <x v="3"/>
  </r>
  <r>
    <n v="139574"/>
    <s v="LD"/>
    <x v="31"/>
    <s v="Bitra"/>
    <x v="32"/>
    <x v="77"/>
    <x v="1"/>
    <x v="28"/>
    <x v="6"/>
    <x v="6"/>
    <n v="1150"/>
    <n v="1495"/>
    <n v="1"/>
    <n v="1150"/>
    <n v="1495"/>
    <x v="4"/>
  </r>
  <r>
    <n v="139575"/>
    <s v="PY"/>
    <x v="32"/>
    <s v="Puducherry"/>
    <x v="33"/>
    <x v="77"/>
    <x v="2"/>
    <x v="29"/>
    <x v="7"/>
    <x v="0"/>
    <n v="350"/>
    <n v="455"/>
    <n v="2"/>
    <n v="700"/>
    <n v="910"/>
    <x v="5"/>
  </r>
  <r>
    <n v="139576"/>
    <s v="OR"/>
    <x v="12"/>
    <s v="Koraput"/>
    <x v="34"/>
    <x v="77"/>
    <x v="0"/>
    <x v="30"/>
    <x v="8"/>
    <x v="6"/>
    <n v="9500"/>
    <n v="12350"/>
    <n v="2"/>
    <n v="19000"/>
    <n v="24700"/>
    <x v="0"/>
  </r>
  <r>
    <n v="139577"/>
    <s v="PB"/>
    <x v="13"/>
    <s v="Fatehgarh Sahib"/>
    <x v="35"/>
    <x v="77"/>
    <x v="3"/>
    <x v="74"/>
    <x v="9"/>
    <x v="10"/>
    <n v="10000"/>
    <n v="13000"/>
    <n v="4"/>
    <n v="40000"/>
    <n v="52000"/>
    <x v="1"/>
  </r>
  <r>
    <n v="139578"/>
    <s v="RJ"/>
    <x v="14"/>
    <s v="Tonk"/>
    <x v="36"/>
    <x v="77"/>
    <x v="1"/>
    <x v="75"/>
    <x v="0"/>
    <x v="0"/>
    <n v="6500"/>
    <n v="8450"/>
    <n v="3"/>
    <n v="19500"/>
    <n v="25350"/>
    <x v="2"/>
  </r>
  <r>
    <n v="139579"/>
    <s v="SK"/>
    <x v="15"/>
    <s v="North Sikkim"/>
    <x v="37"/>
    <x v="77"/>
    <x v="2"/>
    <x v="76"/>
    <x v="1"/>
    <x v="1"/>
    <n v="8500"/>
    <n v="11050"/>
    <n v="4"/>
    <n v="34000"/>
    <n v="44200"/>
    <x v="3"/>
  </r>
  <r>
    <n v="139580"/>
    <s v="TN"/>
    <x v="16"/>
    <s v="Namakkal"/>
    <x v="38"/>
    <x v="77"/>
    <x v="0"/>
    <x v="2"/>
    <x v="2"/>
    <x v="2"/>
    <n v="7000"/>
    <n v="9100"/>
    <n v="4"/>
    <n v="28000"/>
    <n v="36400"/>
    <x v="4"/>
  </r>
  <r>
    <n v="139581"/>
    <s v="TR"/>
    <x v="17"/>
    <s v="Gomati"/>
    <x v="39"/>
    <x v="77"/>
    <x v="3"/>
    <x v="77"/>
    <x v="3"/>
    <x v="3"/>
    <n v="6550"/>
    <n v="8515"/>
    <n v="1"/>
    <n v="6550"/>
    <n v="8515"/>
    <x v="5"/>
  </r>
  <r>
    <n v="139582"/>
    <s v="UK"/>
    <x v="18"/>
    <s v="Nainital"/>
    <x v="40"/>
    <x v="77"/>
    <x v="1"/>
    <x v="4"/>
    <x v="4"/>
    <x v="4"/>
    <n v="7650"/>
    <n v="9945"/>
    <n v="1"/>
    <n v="7650"/>
    <n v="9945"/>
    <x v="0"/>
  </r>
  <r>
    <n v="139583"/>
    <s v="UP"/>
    <x v="19"/>
    <s v="Farrukhabad"/>
    <x v="41"/>
    <x v="77"/>
    <x v="2"/>
    <x v="5"/>
    <x v="5"/>
    <x v="5"/>
    <n v="1150"/>
    <n v="1495"/>
    <n v="1"/>
    <n v="1150"/>
    <n v="1495"/>
    <x v="1"/>
  </r>
  <r>
    <n v="139584"/>
    <s v="WB"/>
    <x v="20"/>
    <s v="Dakshin Dinajpur"/>
    <x v="0"/>
    <x v="77"/>
    <x v="0"/>
    <x v="6"/>
    <x v="6"/>
    <x v="6"/>
    <n v="850"/>
    <n v="1105"/>
    <n v="4"/>
    <n v="3400"/>
    <n v="4420"/>
    <x v="2"/>
  </r>
  <r>
    <n v="139585"/>
    <s v="TN"/>
    <x v="16"/>
    <s v="Tiruvannamalai"/>
    <x v="1"/>
    <x v="77"/>
    <x v="3"/>
    <x v="7"/>
    <x v="7"/>
    <x v="0"/>
    <n v="650"/>
    <n v="845"/>
    <n v="1"/>
    <n v="650"/>
    <n v="845"/>
    <x v="3"/>
  </r>
  <r>
    <n v="139586"/>
    <s v="TR"/>
    <x v="17"/>
    <s v="Khowai"/>
    <x v="2"/>
    <x v="77"/>
    <x v="1"/>
    <x v="8"/>
    <x v="8"/>
    <x v="6"/>
    <n v="7500"/>
    <n v="9750"/>
    <n v="3"/>
    <n v="22500"/>
    <n v="29250"/>
    <x v="4"/>
  </r>
  <r>
    <n v="139587"/>
    <s v="AN"/>
    <x v="21"/>
    <s v="Nicobar"/>
    <x v="3"/>
    <x v="77"/>
    <x v="2"/>
    <x v="74"/>
    <x v="9"/>
    <x v="7"/>
    <n v="10000"/>
    <n v="13000"/>
    <n v="1"/>
    <n v="10000"/>
    <n v="13000"/>
    <x v="5"/>
  </r>
  <r>
    <n v="139588"/>
    <s v="CH"/>
    <x v="22"/>
    <s v="Chandigarh"/>
    <x v="4"/>
    <x v="77"/>
    <x v="0"/>
    <x v="78"/>
    <x v="0"/>
    <x v="0"/>
    <n v="10500"/>
    <n v="13650"/>
    <n v="1"/>
    <n v="10500"/>
    <n v="13650"/>
    <x v="0"/>
  </r>
  <r>
    <n v="139589"/>
    <s v="DH"/>
    <x v="28"/>
    <s v="Diu"/>
    <x v="5"/>
    <x v="77"/>
    <x v="3"/>
    <x v="11"/>
    <x v="1"/>
    <x v="1"/>
    <n v="8500"/>
    <n v="11050"/>
    <n v="2"/>
    <n v="17000"/>
    <n v="22100"/>
    <x v="1"/>
  </r>
  <r>
    <n v="139590"/>
    <s v="TG"/>
    <x v="29"/>
    <s v="Yadadri Bhuvanagiri"/>
    <x v="6"/>
    <x v="77"/>
    <x v="1"/>
    <x v="2"/>
    <x v="2"/>
    <x v="2"/>
    <n v="7000"/>
    <n v="9100"/>
    <n v="4"/>
    <n v="28000"/>
    <n v="36400"/>
    <x v="2"/>
  </r>
  <r>
    <n v="139591"/>
    <s v="DL"/>
    <x v="30"/>
    <s v="South Delhi"/>
    <x v="7"/>
    <x v="77"/>
    <x v="2"/>
    <x v="38"/>
    <x v="3"/>
    <x v="3"/>
    <n v="1680"/>
    <n v="2184"/>
    <n v="1"/>
    <n v="1680"/>
    <n v="2184"/>
    <x v="3"/>
  </r>
  <r>
    <n v="139592"/>
    <s v="LD"/>
    <x v="31"/>
    <s v="Minicoy"/>
    <x v="8"/>
    <x v="77"/>
    <x v="0"/>
    <x v="13"/>
    <x v="4"/>
    <x v="8"/>
    <n v="6540"/>
    <n v="8502"/>
    <n v="3"/>
    <n v="19620"/>
    <n v="25506"/>
    <x v="4"/>
  </r>
  <r>
    <n v="139593"/>
    <s v="PY"/>
    <x v="32"/>
    <s v="Karaikal"/>
    <x v="9"/>
    <x v="77"/>
    <x v="3"/>
    <x v="14"/>
    <x v="5"/>
    <x v="5"/>
    <n v="2680"/>
    <n v="3484"/>
    <n v="3"/>
    <n v="8040"/>
    <n v="10452"/>
    <x v="5"/>
  </r>
  <r>
    <n v="139594"/>
    <s v="AP"/>
    <x v="0"/>
    <s v="Anantapur"/>
    <x v="10"/>
    <x v="77"/>
    <x v="1"/>
    <x v="15"/>
    <x v="8"/>
    <x v="0"/>
    <n v="8250"/>
    <n v="10725"/>
    <n v="1"/>
    <n v="8250"/>
    <n v="10725"/>
    <x v="0"/>
  </r>
  <r>
    <n v="139595"/>
    <s v="AR"/>
    <x v="23"/>
    <s v="Upper Subansiri"/>
    <x v="11"/>
    <x v="77"/>
    <x v="2"/>
    <x v="72"/>
    <x v="3"/>
    <x v="0"/>
    <n v="2650"/>
    <n v="3445"/>
    <n v="3"/>
    <n v="7950"/>
    <n v="10335"/>
    <x v="1"/>
  </r>
  <r>
    <n v="139596"/>
    <s v="AS"/>
    <x v="1"/>
    <s v="South Salmara-Mankachar"/>
    <x v="12"/>
    <x v="77"/>
    <x v="0"/>
    <x v="17"/>
    <x v="8"/>
    <x v="9"/>
    <n v="12550"/>
    <n v="16315"/>
    <n v="4"/>
    <n v="50200"/>
    <n v="65260"/>
    <x v="2"/>
  </r>
  <r>
    <n v="139597"/>
    <s v="BR"/>
    <x v="2"/>
    <s v="Saran"/>
    <x v="13"/>
    <x v="77"/>
    <x v="3"/>
    <x v="18"/>
    <x v="1"/>
    <x v="1"/>
    <n v="14500"/>
    <n v="18850"/>
    <n v="1"/>
    <n v="14500"/>
    <n v="18850"/>
    <x v="3"/>
  </r>
  <r>
    <n v="139598"/>
    <s v="CG"/>
    <x v="3"/>
    <s v="Kondagaon"/>
    <x v="14"/>
    <x v="77"/>
    <x v="1"/>
    <x v="19"/>
    <x v="6"/>
    <x v="6"/>
    <n v="800"/>
    <n v="1040"/>
    <n v="4"/>
    <n v="3200"/>
    <n v="4160"/>
    <x v="4"/>
  </r>
  <r>
    <n v="139599"/>
    <s v="GA"/>
    <x v="24"/>
    <s v="North Goa"/>
    <x v="15"/>
    <x v="77"/>
    <x v="2"/>
    <x v="20"/>
    <x v="7"/>
    <x v="0"/>
    <n v="600"/>
    <n v="780"/>
    <n v="4"/>
    <n v="2400"/>
    <n v="3120"/>
    <x v="5"/>
  </r>
  <r>
    <n v="139600"/>
    <s v="GJ"/>
    <x v="25"/>
    <s v="Sabarkantha"/>
    <x v="16"/>
    <x v="78"/>
    <x v="0"/>
    <x v="21"/>
    <x v="8"/>
    <x v="6"/>
    <n v="10500"/>
    <n v="13650"/>
    <n v="3"/>
    <n v="31500"/>
    <n v="40950"/>
    <x v="0"/>
  </r>
  <r>
    <n v="139601"/>
    <s v="HR"/>
    <x v="33"/>
    <s v="Jind"/>
    <x v="17"/>
    <x v="78"/>
    <x v="3"/>
    <x v="74"/>
    <x v="9"/>
    <x v="10"/>
    <n v="6500"/>
    <n v="8450"/>
    <n v="2"/>
    <n v="13000"/>
    <n v="16900"/>
    <x v="1"/>
  </r>
  <r>
    <n v="139602"/>
    <s v="HP"/>
    <x v="34"/>
    <s v="Kinnaur"/>
    <x v="18"/>
    <x v="78"/>
    <x v="1"/>
    <x v="79"/>
    <x v="0"/>
    <x v="0"/>
    <n v="4500"/>
    <n v="5850"/>
    <n v="1"/>
    <n v="4500"/>
    <n v="5850"/>
    <x v="2"/>
  </r>
  <r>
    <n v="139603"/>
    <s v="JK"/>
    <x v="4"/>
    <s v="Reasi"/>
    <x v="19"/>
    <x v="78"/>
    <x v="2"/>
    <x v="23"/>
    <x v="1"/>
    <x v="1"/>
    <n v="8500"/>
    <n v="11050"/>
    <n v="4"/>
    <n v="34000"/>
    <n v="44200"/>
    <x v="3"/>
  </r>
  <r>
    <n v="139604"/>
    <s v="JH"/>
    <x v="5"/>
    <s v="Khunti"/>
    <x v="20"/>
    <x v="78"/>
    <x v="0"/>
    <x v="24"/>
    <x v="2"/>
    <x v="2"/>
    <n v="12500"/>
    <n v="16250"/>
    <n v="3"/>
    <n v="37500"/>
    <n v="48750"/>
    <x v="4"/>
  </r>
  <r>
    <n v="139605"/>
    <s v="KA"/>
    <x v="6"/>
    <s v="Bagalkot"/>
    <x v="21"/>
    <x v="78"/>
    <x v="3"/>
    <x v="80"/>
    <x v="10"/>
    <x v="3"/>
    <n v="3500"/>
    <n v="4550"/>
    <n v="1"/>
    <n v="3500"/>
    <n v="4550"/>
    <x v="5"/>
  </r>
  <r>
    <n v="139606"/>
    <s v="KL"/>
    <x v="7"/>
    <s v="Thrissur"/>
    <x v="22"/>
    <x v="78"/>
    <x v="1"/>
    <x v="26"/>
    <x v="7"/>
    <x v="4"/>
    <n v="4500"/>
    <n v="5850"/>
    <n v="1"/>
    <n v="4500"/>
    <n v="5850"/>
    <x v="3"/>
  </r>
  <r>
    <n v="139607"/>
    <s v="MP"/>
    <x v="26"/>
    <s v="Rajgarh"/>
    <x v="23"/>
    <x v="78"/>
    <x v="2"/>
    <x v="81"/>
    <x v="5"/>
    <x v="5"/>
    <n v="2100"/>
    <n v="2730"/>
    <n v="1"/>
    <n v="2100"/>
    <n v="2730"/>
    <x v="4"/>
  </r>
  <r>
    <n v="139608"/>
    <s v="MH"/>
    <x v="27"/>
    <s v="Ratnagiri"/>
    <x v="24"/>
    <x v="78"/>
    <x v="0"/>
    <x v="28"/>
    <x v="6"/>
    <x v="6"/>
    <n v="1150"/>
    <n v="1495"/>
    <n v="2"/>
    <n v="2300"/>
    <n v="2990"/>
    <x v="5"/>
  </r>
  <r>
    <n v="139609"/>
    <s v="MN"/>
    <x v="8"/>
    <s v="Tengnoupal"/>
    <x v="25"/>
    <x v="78"/>
    <x v="3"/>
    <x v="29"/>
    <x v="7"/>
    <x v="0"/>
    <n v="350"/>
    <n v="455"/>
    <n v="1"/>
    <n v="350"/>
    <n v="455"/>
    <x v="0"/>
  </r>
  <r>
    <n v="139610"/>
    <s v="ML"/>
    <x v="9"/>
    <s v="Ri Bhoi"/>
    <x v="26"/>
    <x v="78"/>
    <x v="1"/>
    <x v="30"/>
    <x v="8"/>
    <x v="6"/>
    <n v="9500"/>
    <n v="12350"/>
    <n v="3"/>
    <n v="28500"/>
    <n v="37050"/>
    <x v="1"/>
  </r>
  <r>
    <n v="139611"/>
    <s v="MZ"/>
    <x v="10"/>
    <s v="Kolasib"/>
    <x v="27"/>
    <x v="78"/>
    <x v="2"/>
    <x v="82"/>
    <x v="9"/>
    <x v="10"/>
    <n v="10000"/>
    <n v="13000"/>
    <n v="4"/>
    <n v="40000"/>
    <n v="52000"/>
    <x v="2"/>
  </r>
  <r>
    <n v="139612"/>
    <s v="NL"/>
    <x v="11"/>
    <s v="Wokha"/>
    <x v="28"/>
    <x v="78"/>
    <x v="0"/>
    <x v="83"/>
    <x v="0"/>
    <x v="0"/>
    <n v="6500"/>
    <n v="8450"/>
    <n v="3"/>
    <n v="19500"/>
    <n v="25350"/>
    <x v="3"/>
  </r>
  <r>
    <n v="139613"/>
    <s v="OR"/>
    <x v="12"/>
    <s v="Boudh"/>
    <x v="29"/>
    <x v="78"/>
    <x v="3"/>
    <x v="84"/>
    <x v="1"/>
    <x v="1"/>
    <n v="8500"/>
    <n v="11050"/>
    <n v="1"/>
    <n v="8500"/>
    <n v="11050"/>
    <x v="4"/>
  </r>
  <r>
    <n v="139614"/>
    <s v="PB"/>
    <x v="13"/>
    <s v="Sri Muktsar Sahib"/>
    <x v="30"/>
    <x v="78"/>
    <x v="1"/>
    <x v="2"/>
    <x v="2"/>
    <x v="2"/>
    <n v="7000"/>
    <n v="9100"/>
    <n v="2"/>
    <n v="14000"/>
    <n v="18200"/>
    <x v="5"/>
  </r>
  <r>
    <n v="139615"/>
    <s v="RJ"/>
    <x v="14"/>
    <s v="Jhalawar"/>
    <x v="31"/>
    <x v="78"/>
    <x v="2"/>
    <x v="85"/>
    <x v="10"/>
    <x v="3"/>
    <n v="6550"/>
    <n v="8515"/>
    <n v="1"/>
    <n v="6550"/>
    <n v="8515"/>
    <x v="0"/>
  </r>
  <r>
    <n v="139616"/>
    <s v="SK"/>
    <x v="15"/>
    <s v="East Sikkim"/>
    <x v="32"/>
    <x v="78"/>
    <x v="0"/>
    <x v="4"/>
    <x v="7"/>
    <x v="4"/>
    <n v="7650"/>
    <n v="9945"/>
    <n v="4"/>
    <n v="30600"/>
    <n v="39780"/>
    <x v="1"/>
  </r>
  <r>
    <n v="139617"/>
    <s v="TN"/>
    <x v="16"/>
    <s v="Theni"/>
    <x v="33"/>
    <x v="78"/>
    <x v="3"/>
    <x v="5"/>
    <x v="5"/>
    <x v="5"/>
    <n v="1150"/>
    <n v="1495"/>
    <n v="3"/>
    <n v="3450"/>
    <n v="4485"/>
    <x v="2"/>
  </r>
  <r>
    <n v="139618"/>
    <s v="TR"/>
    <x v="17"/>
    <s v="West Tripura"/>
    <x v="34"/>
    <x v="78"/>
    <x v="1"/>
    <x v="6"/>
    <x v="6"/>
    <x v="6"/>
    <n v="850"/>
    <n v="1105"/>
    <n v="1"/>
    <n v="850"/>
    <n v="1105"/>
    <x v="3"/>
  </r>
  <r>
    <n v="139619"/>
    <s v="UK"/>
    <x v="18"/>
    <s v="Chamoli"/>
    <x v="35"/>
    <x v="78"/>
    <x v="2"/>
    <x v="7"/>
    <x v="7"/>
    <x v="0"/>
    <n v="650"/>
    <n v="845"/>
    <n v="3"/>
    <n v="1950"/>
    <n v="2535"/>
    <x v="4"/>
  </r>
  <r>
    <n v="139620"/>
    <s v="UP"/>
    <x v="19"/>
    <s v="Jaunpur"/>
    <x v="36"/>
    <x v="78"/>
    <x v="0"/>
    <x v="8"/>
    <x v="8"/>
    <x v="6"/>
    <n v="7500"/>
    <n v="9750"/>
    <n v="1"/>
    <n v="7500"/>
    <n v="9750"/>
    <x v="5"/>
  </r>
  <r>
    <n v="139621"/>
    <s v="WB"/>
    <x v="20"/>
    <s v="South 24 Parganas"/>
    <x v="37"/>
    <x v="78"/>
    <x v="3"/>
    <x v="82"/>
    <x v="9"/>
    <x v="7"/>
    <n v="10000"/>
    <n v="13000"/>
    <n v="4"/>
    <n v="40000"/>
    <n v="52000"/>
    <x v="0"/>
  </r>
  <r>
    <n v="139622"/>
    <s v="TN"/>
    <x v="16"/>
    <s v="Pudukkottai"/>
    <x v="38"/>
    <x v="78"/>
    <x v="1"/>
    <x v="86"/>
    <x v="0"/>
    <x v="0"/>
    <n v="10500"/>
    <n v="13650"/>
    <n v="1"/>
    <n v="10500"/>
    <n v="13650"/>
    <x v="1"/>
  </r>
  <r>
    <n v="139623"/>
    <s v="TR"/>
    <x v="17"/>
    <s v="Unakoti"/>
    <x v="39"/>
    <x v="78"/>
    <x v="2"/>
    <x v="11"/>
    <x v="1"/>
    <x v="1"/>
    <n v="8500"/>
    <n v="11050"/>
    <n v="4"/>
    <n v="34000"/>
    <n v="44200"/>
    <x v="2"/>
  </r>
  <r>
    <n v="139624"/>
    <s v="TR"/>
    <x v="17"/>
    <s v="Sepahijala"/>
    <x v="40"/>
    <x v="78"/>
    <x v="0"/>
    <x v="2"/>
    <x v="2"/>
    <x v="2"/>
    <n v="7000"/>
    <n v="9100"/>
    <n v="4"/>
    <n v="28000"/>
    <n v="36400"/>
    <x v="3"/>
  </r>
  <r>
    <n v="139625"/>
    <s v="TR"/>
    <x v="17"/>
    <s v="Unakoti"/>
    <x v="41"/>
    <x v="78"/>
    <x v="3"/>
    <x v="47"/>
    <x v="10"/>
    <x v="3"/>
    <n v="1680"/>
    <n v="2184"/>
    <n v="1"/>
    <n v="1680"/>
    <n v="2184"/>
    <x v="4"/>
  </r>
  <r>
    <n v="139626"/>
    <s v="TR"/>
    <x v="17"/>
    <s v="South Tripura"/>
    <x v="0"/>
    <x v="78"/>
    <x v="1"/>
    <x v="13"/>
    <x v="7"/>
    <x v="8"/>
    <n v="6540"/>
    <n v="8502"/>
    <n v="1"/>
    <n v="6540"/>
    <n v="8502"/>
    <x v="5"/>
  </r>
  <r>
    <n v="139627"/>
    <s v="TR"/>
    <x v="17"/>
    <s v="West Tripura"/>
    <x v="1"/>
    <x v="78"/>
    <x v="2"/>
    <x v="14"/>
    <x v="5"/>
    <x v="5"/>
    <n v="2680"/>
    <n v="3484"/>
    <n v="4"/>
    <n v="10720"/>
    <n v="13936"/>
    <x v="0"/>
  </r>
  <r>
    <n v="139628"/>
    <s v="TR"/>
    <x v="17"/>
    <s v="North Tripura"/>
    <x v="2"/>
    <x v="78"/>
    <x v="0"/>
    <x v="15"/>
    <x v="8"/>
    <x v="0"/>
    <n v="8250"/>
    <n v="10725"/>
    <n v="4"/>
    <n v="33000"/>
    <n v="42900"/>
    <x v="1"/>
  </r>
  <r>
    <n v="139629"/>
    <s v="LD"/>
    <x v="31"/>
    <s v="Minicoy"/>
    <x v="3"/>
    <x v="78"/>
    <x v="3"/>
    <x v="80"/>
    <x v="3"/>
    <x v="0"/>
    <n v="2650"/>
    <n v="3445"/>
    <n v="4"/>
    <n v="10600"/>
    <n v="13780"/>
    <x v="2"/>
  </r>
  <r>
    <n v="139630"/>
    <s v="PY"/>
    <x v="32"/>
    <s v="Karaikal"/>
    <x v="4"/>
    <x v="78"/>
    <x v="1"/>
    <x v="17"/>
    <x v="8"/>
    <x v="9"/>
    <n v="12550"/>
    <n v="16315"/>
    <n v="1"/>
    <n v="12550"/>
    <n v="16315"/>
    <x v="3"/>
  </r>
  <r>
    <n v="139631"/>
    <s v="AP"/>
    <x v="0"/>
    <s v="East Godavari"/>
    <x v="5"/>
    <x v="78"/>
    <x v="2"/>
    <x v="18"/>
    <x v="1"/>
    <x v="1"/>
    <n v="14500"/>
    <n v="18850"/>
    <n v="1"/>
    <n v="14500"/>
    <n v="18850"/>
    <x v="4"/>
  </r>
  <r>
    <n v="139632"/>
    <s v="AR"/>
    <x v="23"/>
    <s v="Upper Siang"/>
    <x v="6"/>
    <x v="78"/>
    <x v="0"/>
    <x v="19"/>
    <x v="6"/>
    <x v="6"/>
    <n v="800"/>
    <n v="1040"/>
    <n v="2"/>
    <n v="1600"/>
    <n v="2080"/>
    <x v="5"/>
  </r>
  <r>
    <n v="139633"/>
    <s v="AS"/>
    <x v="1"/>
    <s v="South Salmara-Mankachar"/>
    <x v="7"/>
    <x v="78"/>
    <x v="3"/>
    <x v="20"/>
    <x v="7"/>
    <x v="0"/>
    <n v="600"/>
    <n v="780"/>
    <n v="1"/>
    <n v="600"/>
    <n v="780"/>
    <x v="0"/>
  </r>
  <r>
    <n v="139634"/>
    <s v="BR"/>
    <x v="2"/>
    <s v="Khagaria"/>
    <x v="8"/>
    <x v="78"/>
    <x v="1"/>
    <x v="21"/>
    <x v="8"/>
    <x v="6"/>
    <n v="10500"/>
    <n v="13650"/>
    <n v="2"/>
    <n v="21000"/>
    <n v="27300"/>
    <x v="1"/>
  </r>
  <r>
    <n v="139635"/>
    <s v="CG"/>
    <x v="3"/>
    <s v="Baloda Bazar"/>
    <x v="9"/>
    <x v="78"/>
    <x v="2"/>
    <x v="82"/>
    <x v="9"/>
    <x v="10"/>
    <n v="6500"/>
    <n v="8450"/>
    <n v="1"/>
    <n v="6500"/>
    <n v="8450"/>
    <x v="2"/>
  </r>
  <r>
    <n v="139636"/>
    <s v="GA"/>
    <x v="24"/>
    <s v="North Goa"/>
    <x v="10"/>
    <x v="78"/>
    <x v="0"/>
    <x v="87"/>
    <x v="0"/>
    <x v="0"/>
    <n v="4500"/>
    <n v="5850"/>
    <n v="1"/>
    <n v="4500"/>
    <n v="5850"/>
    <x v="3"/>
  </r>
  <r>
    <n v="139637"/>
    <s v="GJ"/>
    <x v="25"/>
    <s v="Dang"/>
    <x v="11"/>
    <x v="78"/>
    <x v="3"/>
    <x v="23"/>
    <x v="1"/>
    <x v="1"/>
    <n v="8500"/>
    <n v="11050"/>
    <n v="3"/>
    <n v="25500"/>
    <n v="33150"/>
    <x v="4"/>
  </r>
  <r>
    <n v="139638"/>
    <s v="HR"/>
    <x v="33"/>
    <s v="Panchkula"/>
    <x v="12"/>
    <x v="78"/>
    <x v="1"/>
    <x v="24"/>
    <x v="2"/>
    <x v="2"/>
    <n v="12500"/>
    <n v="16250"/>
    <n v="3"/>
    <n v="37500"/>
    <n v="48750"/>
    <x v="5"/>
  </r>
  <r>
    <n v="139639"/>
    <s v="HP"/>
    <x v="34"/>
    <s v="Kinnaur"/>
    <x v="13"/>
    <x v="78"/>
    <x v="2"/>
    <x v="3"/>
    <x v="11"/>
    <x v="3"/>
    <n v="3500"/>
    <n v="4550"/>
    <n v="3"/>
    <n v="10500"/>
    <n v="13650"/>
    <x v="0"/>
  </r>
  <r>
    <n v="139640"/>
    <s v="JK"/>
    <x v="4"/>
    <s v="Baramulla"/>
    <x v="14"/>
    <x v="78"/>
    <x v="0"/>
    <x v="26"/>
    <x v="12"/>
    <x v="4"/>
    <n v="4500"/>
    <n v="5850"/>
    <n v="2"/>
    <n v="9000"/>
    <n v="11700"/>
    <x v="1"/>
  </r>
  <r>
    <n v="139641"/>
    <s v="JH"/>
    <x v="5"/>
    <s v="Jamtara"/>
    <x v="15"/>
    <x v="78"/>
    <x v="3"/>
    <x v="88"/>
    <x v="5"/>
    <x v="5"/>
    <n v="2100"/>
    <n v="2730"/>
    <n v="2"/>
    <n v="4200"/>
    <n v="5460"/>
    <x v="2"/>
  </r>
  <r>
    <n v="139642"/>
    <s v="KA"/>
    <x v="6"/>
    <s v="Mandya"/>
    <x v="16"/>
    <x v="78"/>
    <x v="1"/>
    <x v="28"/>
    <x v="6"/>
    <x v="6"/>
    <n v="1150"/>
    <n v="1495"/>
    <n v="4"/>
    <n v="4600"/>
    <n v="5980"/>
    <x v="3"/>
  </r>
  <r>
    <n v="139643"/>
    <s v="KL"/>
    <x v="7"/>
    <s v="Thiruvananthapuram"/>
    <x v="17"/>
    <x v="78"/>
    <x v="2"/>
    <x v="29"/>
    <x v="7"/>
    <x v="0"/>
    <n v="350"/>
    <n v="455"/>
    <n v="3"/>
    <n v="1050"/>
    <n v="1365"/>
    <x v="4"/>
  </r>
  <r>
    <n v="139644"/>
    <s v="MP"/>
    <x v="26"/>
    <s v="Indore"/>
    <x v="18"/>
    <x v="78"/>
    <x v="0"/>
    <x v="30"/>
    <x v="8"/>
    <x v="6"/>
    <n v="9500"/>
    <n v="12350"/>
    <n v="3"/>
    <n v="28500"/>
    <n v="37050"/>
    <x v="5"/>
  </r>
  <r>
    <n v="139645"/>
    <s v="MH"/>
    <x v="27"/>
    <s v="Akola"/>
    <x v="19"/>
    <x v="78"/>
    <x v="3"/>
    <x v="89"/>
    <x v="9"/>
    <x v="10"/>
    <n v="10000"/>
    <n v="13000"/>
    <n v="4"/>
    <n v="40000"/>
    <n v="52000"/>
    <x v="0"/>
  </r>
  <r>
    <n v="139646"/>
    <s v="MN"/>
    <x v="8"/>
    <s v="Ukhrul"/>
    <x v="20"/>
    <x v="78"/>
    <x v="1"/>
    <x v="90"/>
    <x v="0"/>
    <x v="0"/>
    <n v="6500"/>
    <n v="8450"/>
    <n v="2"/>
    <n v="13000"/>
    <n v="16900"/>
    <x v="1"/>
  </r>
  <r>
    <n v="139647"/>
    <s v="ML"/>
    <x v="9"/>
    <s v="West Garo Hills"/>
    <x v="21"/>
    <x v="78"/>
    <x v="2"/>
    <x v="91"/>
    <x v="1"/>
    <x v="1"/>
    <n v="8500"/>
    <n v="11050"/>
    <n v="4"/>
    <n v="34000"/>
    <n v="44200"/>
    <x v="2"/>
  </r>
  <r>
    <n v="139648"/>
    <s v="MZ"/>
    <x v="10"/>
    <s v="Kolasib"/>
    <x v="22"/>
    <x v="78"/>
    <x v="0"/>
    <x v="2"/>
    <x v="2"/>
    <x v="2"/>
    <n v="7000"/>
    <n v="9100"/>
    <n v="4"/>
    <n v="28000"/>
    <n v="36400"/>
    <x v="3"/>
  </r>
  <r>
    <n v="139649"/>
    <s v="NL"/>
    <x v="11"/>
    <s v="Wokha"/>
    <x v="23"/>
    <x v="78"/>
    <x v="3"/>
    <x v="92"/>
    <x v="11"/>
    <x v="3"/>
    <n v="6550"/>
    <n v="8515"/>
    <n v="1"/>
    <n v="6550"/>
    <n v="8515"/>
    <x v="4"/>
  </r>
  <r>
    <n v="139650"/>
    <s v="OR"/>
    <x v="12"/>
    <s v="Kalahandi"/>
    <x v="24"/>
    <x v="78"/>
    <x v="1"/>
    <x v="4"/>
    <x v="12"/>
    <x v="4"/>
    <n v="7650"/>
    <n v="9945"/>
    <n v="1"/>
    <n v="7650"/>
    <n v="9945"/>
    <x v="5"/>
  </r>
  <r>
    <n v="139651"/>
    <s v="PB"/>
    <x v="13"/>
    <s v="Moga"/>
    <x v="25"/>
    <x v="78"/>
    <x v="2"/>
    <x v="5"/>
    <x v="5"/>
    <x v="5"/>
    <n v="1150"/>
    <n v="1495"/>
    <n v="3"/>
    <n v="3450"/>
    <n v="4485"/>
    <x v="0"/>
  </r>
  <r>
    <n v="139652"/>
    <s v="RJ"/>
    <x v="14"/>
    <s v="Jaipur"/>
    <x v="26"/>
    <x v="78"/>
    <x v="0"/>
    <x v="6"/>
    <x v="6"/>
    <x v="6"/>
    <n v="850"/>
    <n v="1105"/>
    <n v="3"/>
    <n v="2550"/>
    <n v="3315"/>
    <x v="1"/>
  </r>
  <r>
    <n v="139653"/>
    <s v="SK"/>
    <x v="15"/>
    <s v="South Sikkim"/>
    <x v="27"/>
    <x v="78"/>
    <x v="3"/>
    <x v="7"/>
    <x v="7"/>
    <x v="0"/>
    <n v="650"/>
    <n v="845"/>
    <n v="1"/>
    <n v="650"/>
    <n v="845"/>
    <x v="2"/>
  </r>
  <r>
    <n v="139654"/>
    <s v="TN"/>
    <x v="16"/>
    <s v="Chennai"/>
    <x v="28"/>
    <x v="78"/>
    <x v="1"/>
    <x v="8"/>
    <x v="8"/>
    <x v="6"/>
    <n v="7500"/>
    <n v="9750"/>
    <n v="3"/>
    <n v="22500"/>
    <n v="29250"/>
    <x v="3"/>
  </r>
  <r>
    <n v="139655"/>
    <s v="TR"/>
    <x v="17"/>
    <s v="North Tripura"/>
    <x v="29"/>
    <x v="78"/>
    <x v="2"/>
    <x v="89"/>
    <x v="9"/>
    <x v="7"/>
    <n v="10000"/>
    <n v="13000"/>
    <n v="4"/>
    <n v="40000"/>
    <n v="52000"/>
    <x v="4"/>
  </r>
  <r>
    <n v="139656"/>
    <s v="UK"/>
    <x v="18"/>
    <s v="Pithoragarh"/>
    <x v="30"/>
    <x v="78"/>
    <x v="0"/>
    <x v="93"/>
    <x v="0"/>
    <x v="0"/>
    <n v="10500"/>
    <n v="13650"/>
    <n v="2"/>
    <n v="21000"/>
    <n v="27300"/>
    <x v="5"/>
  </r>
  <r>
    <n v="139657"/>
    <s v="UP"/>
    <x v="19"/>
    <s v="Ghazipur"/>
    <x v="31"/>
    <x v="78"/>
    <x v="3"/>
    <x v="11"/>
    <x v="1"/>
    <x v="1"/>
    <n v="8500"/>
    <n v="11050"/>
    <n v="3"/>
    <n v="25500"/>
    <n v="33150"/>
    <x v="0"/>
  </r>
  <r>
    <n v="139658"/>
    <s v="WB"/>
    <x v="20"/>
    <s v="Purba Bardhaman"/>
    <x v="32"/>
    <x v="78"/>
    <x v="1"/>
    <x v="2"/>
    <x v="2"/>
    <x v="2"/>
    <n v="7000"/>
    <n v="9100"/>
    <n v="4"/>
    <n v="28000"/>
    <n v="36400"/>
    <x v="1"/>
  </r>
  <r>
    <n v="139659"/>
    <s v="TN"/>
    <x v="16"/>
    <s v="Nilgiris"/>
    <x v="33"/>
    <x v="78"/>
    <x v="2"/>
    <x v="56"/>
    <x v="11"/>
    <x v="3"/>
    <n v="1680"/>
    <n v="2184"/>
    <n v="4"/>
    <n v="6720"/>
    <n v="8736"/>
    <x v="2"/>
  </r>
  <r>
    <n v="139660"/>
    <s v="TR"/>
    <x v="17"/>
    <s v="Khowai"/>
    <x v="34"/>
    <x v="78"/>
    <x v="0"/>
    <x v="13"/>
    <x v="12"/>
    <x v="8"/>
    <n v="6540"/>
    <n v="8502"/>
    <n v="3"/>
    <n v="19620"/>
    <n v="25506"/>
    <x v="3"/>
  </r>
  <r>
    <n v="139661"/>
    <s v="AN"/>
    <x v="21"/>
    <s v="North and Middle Andaman"/>
    <x v="35"/>
    <x v="78"/>
    <x v="3"/>
    <x v="14"/>
    <x v="5"/>
    <x v="5"/>
    <n v="2680"/>
    <n v="3484"/>
    <n v="3"/>
    <n v="8040"/>
    <n v="10452"/>
    <x v="4"/>
  </r>
  <r>
    <n v="139662"/>
    <s v="CH"/>
    <x v="22"/>
    <s v="Chandigarh"/>
    <x v="36"/>
    <x v="78"/>
    <x v="1"/>
    <x v="15"/>
    <x v="8"/>
    <x v="0"/>
    <n v="8250"/>
    <n v="10725"/>
    <n v="4"/>
    <n v="33000"/>
    <n v="42900"/>
    <x v="5"/>
  </r>
  <r>
    <n v="139663"/>
    <s v="DH"/>
    <x v="28"/>
    <s v="Diu"/>
    <x v="37"/>
    <x v="78"/>
    <x v="2"/>
    <x v="3"/>
    <x v="3"/>
    <x v="0"/>
    <n v="2650"/>
    <n v="3445"/>
    <n v="2"/>
    <n v="5300"/>
    <n v="6890"/>
    <x v="0"/>
  </r>
  <r>
    <n v="139664"/>
    <s v="TG"/>
    <x v="29"/>
    <s v="Karimnagar"/>
    <x v="38"/>
    <x v="78"/>
    <x v="0"/>
    <x v="17"/>
    <x v="8"/>
    <x v="9"/>
    <n v="12550"/>
    <n v="16315"/>
    <n v="2"/>
    <n v="25100"/>
    <n v="32630"/>
    <x v="1"/>
  </r>
  <r>
    <n v="139665"/>
    <s v="DL"/>
    <x v="30"/>
    <s v="North West Delhi"/>
    <x v="39"/>
    <x v="78"/>
    <x v="3"/>
    <x v="18"/>
    <x v="1"/>
    <x v="1"/>
    <n v="14500"/>
    <n v="18850"/>
    <n v="2"/>
    <n v="29000"/>
    <n v="37700"/>
    <x v="2"/>
  </r>
  <r>
    <n v="139666"/>
    <s v="LD"/>
    <x v="31"/>
    <s v="Bitra"/>
    <x v="40"/>
    <x v="78"/>
    <x v="1"/>
    <x v="19"/>
    <x v="6"/>
    <x v="6"/>
    <n v="800"/>
    <n v="1040"/>
    <n v="4"/>
    <n v="3200"/>
    <n v="4160"/>
    <x v="3"/>
  </r>
  <r>
    <n v="139667"/>
    <s v="PY"/>
    <x v="32"/>
    <s v="Mahe"/>
    <x v="41"/>
    <x v="78"/>
    <x v="2"/>
    <x v="20"/>
    <x v="7"/>
    <x v="0"/>
    <n v="600"/>
    <n v="780"/>
    <n v="3"/>
    <n v="1800"/>
    <n v="2340"/>
    <x v="4"/>
  </r>
  <r>
    <n v="139668"/>
    <s v="AP"/>
    <x v="0"/>
    <s v="Krishna"/>
    <x v="0"/>
    <x v="78"/>
    <x v="0"/>
    <x v="21"/>
    <x v="8"/>
    <x v="6"/>
    <n v="10500"/>
    <n v="13650"/>
    <n v="1"/>
    <n v="10500"/>
    <n v="13650"/>
    <x v="5"/>
  </r>
  <r>
    <n v="139669"/>
    <s v="AR"/>
    <x v="23"/>
    <s v="Anjaw"/>
    <x v="1"/>
    <x v="78"/>
    <x v="3"/>
    <x v="89"/>
    <x v="9"/>
    <x v="10"/>
    <n v="6500"/>
    <n v="8450"/>
    <n v="4"/>
    <n v="26000"/>
    <n v="33800"/>
    <x v="0"/>
  </r>
  <r>
    <n v="139670"/>
    <s v="AS"/>
    <x v="1"/>
    <s v="Dhubri"/>
    <x v="2"/>
    <x v="78"/>
    <x v="1"/>
    <x v="94"/>
    <x v="0"/>
    <x v="0"/>
    <n v="4500"/>
    <n v="5850"/>
    <n v="1"/>
    <n v="4500"/>
    <n v="5850"/>
    <x v="1"/>
  </r>
  <r>
    <n v="139671"/>
    <s v="BR"/>
    <x v="2"/>
    <s v="Siwan"/>
    <x v="3"/>
    <x v="78"/>
    <x v="2"/>
    <x v="23"/>
    <x v="1"/>
    <x v="1"/>
    <n v="8500"/>
    <n v="11050"/>
    <n v="2"/>
    <n v="17000"/>
    <n v="22100"/>
    <x v="2"/>
  </r>
  <r>
    <n v="139672"/>
    <s v="CG"/>
    <x v="3"/>
    <s v="Gaurela-Pendra-Marwahi"/>
    <x v="4"/>
    <x v="78"/>
    <x v="0"/>
    <x v="24"/>
    <x v="2"/>
    <x v="2"/>
    <n v="12500"/>
    <n v="16250"/>
    <n v="3"/>
    <n v="37500"/>
    <n v="48750"/>
    <x v="3"/>
  </r>
  <r>
    <n v="139673"/>
    <s v="GA"/>
    <x v="24"/>
    <s v="South Goa"/>
    <x v="5"/>
    <x v="78"/>
    <x v="3"/>
    <x v="34"/>
    <x v="3"/>
    <x v="3"/>
    <n v="3500"/>
    <n v="4550"/>
    <n v="2"/>
    <n v="7000"/>
    <n v="9100"/>
    <x v="4"/>
  </r>
  <r>
    <n v="139674"/>
    <s v="GJ"/>
    <x v="25"/>
    <s v="Ahmedabad"/>
    <x v="6"/>
    <x v="78"/>
    <x v="1"/>
    <x v="26"/>
    <x v="4"/>
    <x v="4"/>
    <n v="4500"/>
    <n v="5850"/>
    <n v="3"/>
    <n v="13500"/>
    <n v="17550"/>
    <x v="5"/>
  </r>
  <r>
    <n v="139675"/>
    <s v="HR"/>
    <x v="33"/>
    <s v="Hisar"/>
    <x v="7"/>
    <x v="78"/>
    <x v="2"/>
    <x v="95"/>
    <x v="5"/>
    <x v="5"/>
    <n v="2100"/>
    <n v="2730"/>
    <n v="3"/>
    <n v="6300"/>
    <n v="8190"/>
    <x v="0"/>
  </r>
  <r>
    <n v="139676"/>
    <s v="HP"/>
    <x v="34"/>
    <s v="Shimla"/>
    <x v="8"/>
    <x v="78"/>
    <x v="0"/>
    <x v="28"/>
    <x v="6"/>
    <x v="6"/>
    <n v="1150"/>
    <n v="1495"/>
    <n v="4"/>
    <n v="4600"/>
    <n v="5980"/>
    <x v="1"/>
  </r>
  <r>
    <n v="139677"/>
    <s v="JK"/>
    <x v="4"/>
    <s v="Shopian"/>
    <x v="9"/>
    <x v="78"/>
    <x v="3"/>
    <x v="29"/>
    <x v="7"/>
    <x v="0"/>
    <n v="350"/>
    <n v="455"/>
    <n v="3"/>
    <n v="1050"/>
    <n v="1365"/>
    <x v="2"/>
  </r>
  <r>
    <n v="139678"/>
    <s v="JH"/>
    <x v="5"/>
    <s v="Chatra"/>
    <x v="10"/>
    <x v="78"/>
    <x v="1"/>
    <x v="30"/>
    <x v="8"/>
    <x v="6"/>
    <n v="9500"/>
    <n v="12350"/>
    <n v="1"/>
    <n v="9500"/>
    <n v="12350"/>
    <x v="3"/>
  </r>
  <r>
    <n v="139679"/>
    <s v="KA"/>
    <x v="6"/>
    <s v="Davanagere"/>
    <x v="11"/>
    <x v="78"/>
    <x v="2"/>
    <x v="96"/>
    <x v="9"/>
    <x v="10"/>
    <n v="10000"/>
    <n v="13000"/>
    <n v="1"/>
    <n v="10000"/>
    <n v="13000"/>
    <x v="4"/>
  </r>
  <r>
    <n v="139680"/>
    <s v="KL"/>
    <x v="7"/>
    <s v="Thrissur"/>
    <x v="12"/>
    <x v="78"/>
    <x v="0"/>
    <x v="97"/>
    <x v="0"/>
    <x v="0"/>
    <n v="6500"/>
    <n v="8450"/>
    <n v="1"/>
    <n v="6500"/>
    <n v="8450"/>
    <x v="5"/>
  </r>
  <r>
    <n v="139681"/>
    <s v="MP"/>
    <x v="26"/>
    <s v="Vidisha"/>
    <x v="13"/>
    <x v="78"/>
    <x v="3"/>
    <x v="98"/>
    <x v="1"/>
    <x v="1"/>
    <n v="8500"/>
    <n v="11050"/>
    <n v="2"/>
    <n v="17000"/>
    <n v="22100"/>
    <x v="0"/>
  </r>
  <r>
    <n v="139682"/>
    <s v="MH"/>
    <x v="27"/>
    <s v="Ratnagiri"/>
    <x v="14"/>
    <x v="78"/>
    <x v="1"/>
    <x v="2"/>
    <x v="2"/>
    <x v="2"/>
    <n v="7000"/>
    <n v="9100"/>
    <n v="4"/>
    <n v="28000"/>
    <n v="36400"/>
    <x v="1"/>
  </r>
  <r>
    <n v="139683"/>
    <s v="MH"/>
    <x v="27"/>
    <s v="Wardha"/>
    <x v="15"/>
    <x v="78"/>
    <x v="2"/>
    <x v="99"/>
    <x v="3"/>
    <x v="3"/>
    <n v="6550"/>
    <n v="8515"/>
    <n v="1"/>
    <n v="6550"/>
    <n v="8515"/>
    <x v="2"/>
  </r>
  <r>
    <n v="139684"/>
    <s v="MH"/>
    <x v="27"/>
    <s v="Satara"/>
    <x v="16"/>
    <x v="78"/>
    <x v="0"/>
    <x v="4"/>
    <x v="4"/>
    <x v="4"/>
    <n v="7650"/>
    <n v="9945"/>
    <n v="1"/>
    <n v="7650"/>
    <n v="9945"/>
    <x v="3"/>
  </r>
  <r>
    <n v="139685"/>
    <s v="MH"/>
    <x v="27"/>
    <s v="Solapur"/>
    <x v="17"/>
    <x v="78"/>
    <x v="3"/>
    <x v="5"/>
    <x v="5"/>
    <x v="5"/>
    <n v="1150"/>
    <n v="1495"/>
    <n v="1"/>
    <n v="1150"/>
    <n v="1495"/>
    <x v="4"/>
  </r>
  <r>
    <n v="139686"/>
    <s v="MH"/>
    <x v="27"/>
    <s v="Bhandara"/>
    <x v="18"/>
    <x v="78"/>
    <x v="1"/>
    <x v="6"/>
    <x v="6"/>
    <x v="6"/>
    <n v="850"/>
    <n v="1105"/>
    <n v="2"/>
    <n v="1700"/>
    <n v="2210"/>
    <x v="5"/>
  </r>
  <r>
    <n v="139687"/>
    <s v="MH"/>
    <x v="27"/>
    <s v="Jalgaon"/>
    <x v="19"/>
    <x v="78"/>
    <x v="2"/>
    <x v="7"/>
    <x v="7"/>
    <x v="0"/>
    <n v="650"/>
    <n v="845"/>
    <n v="3"/>
    <n v="1950"/>
    <n v="2535"/>
    <x v="0"/>
  </r>
  <r>
    <n v="139688"/>
    <s v="MH"/>
    <x v="27"/>
    <s v="Kolhapur"/>
    <x v="20"/>
    <x v="78"/>
    <x v="0"/>
    <x v="8"/>
    <x v="8"/>
    <x v="6"/>
    <n v="7500"/>
    <n v="9750"/>
    <n v="4"/>
    <n v="30000"/>
    <n v="39000"/>
    <x v="1"/>
  </r>
  <r>
    <n v="139689"/>
    <s v="MH"/>
    <x v="27"/>
    <s v="Amravati"/>
    <x v="21"/>
    <x v="78"/>
    <x v="3"/>
    <x v="96"/>
    <x v="9"/>
    <x v="7"/>
    <n v="10000"/>
    <n v="13000"/>
    <n v="2"/>
    <n v="20000"/>
    <n v="26000"/>
    <x v="2"/>
  </r>
  <r>
    <n v="139690"/>
    <s v="MH"/>
    <x v="27"/>
    <s v="Gadchiroli"/>
    <x v="22"/>
    <x v="78"/>
    <x v="1"/>
    <x v="100"/>
    <x v="0"/>
    <x v="0"/>
    <n v="10500"/>
    <n v="13650"/>
    <n v="4"/>
    <n v="42000"/>
    <n v="54600"/>
    <x v="3"/>
  </r>
  <r>
    <n v="139691"/>
    <s v="MH"/>
    <x v="27"/>
    <s v="Ahmednagar"/>
    <x v="23"/>
    <x v="78"/>
    <x v="2"/>
    <x v="11"/>
    <x v="1"/>
    <x v="1"/>
    <n v="8500"/>
    <n v="11050"/>
    <n v="4"/>
    <n v="34000"/>
    <n v="44200"/>
    <x v="4"/>
  </r>
  <r>
    <n v="139692"/>
    <s v="MH"/>
    <x v="27"/>
    <s v="Buldhana"/>
    <x v="24"/>
    <x v="78"/>
    <x v="0"/>
    <x v="2"/>
    <x v="2"/>
    <x v="2"/>
    <n v="7000"/>
    <n v="9100"/>
    <n v="3"/>
    <n v="21000"/>
    <n v="27300"/>
    <x v="5"/>
  </r>
  <r>
    <n v="139693"/>
    <s v="MH"/>
    <x v="27"/>
    <s v="Gadchiroli"/>
    <x v="25"/>
    <x v="78"/>
    <x v="3"/>
    <x v="64"/>
    <x v="3"/>
    <x v="3"/>
    <n v="1680"/>
    <n v="2184"/>
    <n v="4"/>
    <n v="6720"/>
    <n v="8736"/>
    <x v="0"/>
  </r>
  <r>
    <n v="139694"/>
    <s v="MH"/>
    <x v="27"/>
    <s v="Dhule"/>
    <x v="26"/>
    <x v="78"/>
    <x v="1"/>
    <x v="13"/>
    <x v="4"/>
    <x v="8"/>
    <n v="6540"/>
    <n v="8502"/>
    <n v="1"/>
    <n v="6540"/>
    <n v="8502"/>
    <x v="1"/>
  </r>
  <r>
    <n v="139695"/>
    <s v="MH"/>
    <x v="27"/>
    <s v="Jalna"/>
    <x v="27"/>
    <x v="78"/>
    <x v="2"/>
    <x v="14"/>
    <x v="5"/>
    <x v="5"/>
    <n v="2680"/>
    <n v="3484"/>
    <n v="4"/>
    <n v="10720"/>
    <n v="13936"/>
    <x v="2"/>
  </r>
  <r>
    <n v="139696"/>
    <s v="MH"/>
    <x v="27"/>
    <s v="Pune"/>
    <x v="28"/>
    <x v="78"/>
    <x v="0"/>
    <x v="15"/>
    <x v="8"/>
    <x v="0"/>
    <n v="8250"/>
    <n v="10725"/>
    <n v="4"/>
    <n v="33000"/>
    <n v="42900"/>
    <x v="3"/>
  </r>
  <r>
    <n v="139697"/>
    <s v="MH"/>
    <x v="27"/>
    <s v="Chandrapur"/>
    <x v="29"/>
    <x v="78"/>
    <x v="3"/>
    <x v="34"/>
    <x v="3"/>
    <x v="0"/>
    <n v="2650"/>
    <n v="3445"/>
    <n v="4"/>
    <n v="10600"/>
    <n v="13780"/>
    <x v="4"/>
  </r>
  <r>
    <n v="139698"/>
    <s v="MH"/>
    <x v="27"/>
    <s v="Aurangabad"/>
    <x v="30"/>
    <x v="78"/>
    <x v="1"/>
    <x v="17"/>
    <x v="8"/>
    <x v="9"/>
    <n v="12550"/>
    <n v="16315"/>
    <n v="4"/>
    <n v="50200"/>
    <n v="65260"/>
    <x v="5"/>
  </r>
  <r>
    <n v="139699"/>
    <s v="MH"/>
    <x v="27"/>
    <s v="Pune"/>
    <x v="31"/>
    <x v="78"/>
    <x v="2"/>
    <x v="18"/>
    <x v="1"/>
    <x v="1"/>
    <n v="14500"/>
    <n v="18850"/>
    <n v="2"/>
    <n v="29000"/>
    <n v="37700"/>
    <x v="0"/>
  </r>
  <r>
    <n v="139700"/>
    <s v="MH"/>
    <x v="27"/>
    <s v="Sindhudurg"/>
    <x v="32"/>
    <x v="78"/>
    <x v="0"/>
    <x v="19"/>
    <x v="6"/>
    <x v="6"/>
    <n v="800"/>
    <n v="1040"/>
    <n v="2"/>
    <n v="1600"/>
    <n v="2080"/>
    <x v="1"/>
  </r>
  <r>
    <n v="139701"/>
    <s v="MH"/>
    <x v="27"/>
    <s v="Dhule"/>
    <x v="33"/>
    <x v="78"/>
    <x v="3"/>
    <x v="20"/>
    <x v="7"/>
    <x v="0"/>
    <n v="600"/>
    <n v="780"/>
    <n v="4"/>
    <n v="2400"/>
    <n v="3120"/>
    <x v="2"/>
  </r>
  <r>
    <n v="139702"/>
    <s v="MH"/>
    <x v="27"/>
    <s v="Kolhapur"/>
    <x v="34"/>
    <x v="78"/>
    <x v="1"/>
    <x v="21"/>
    <x v="8"/>
    <x v="6"/>
    <n v="10500"/>
    <n v="13650"/>
    <n v="2"/>
    <n v="21000"/>
    <n v="27300"/>
    <x v="3"/>
  </r>
  <r>
    <n v="139703"/>
    <s v="MH"/>
    <x v="27"/>
    <s v="Hingoli"/>
    <x v="35"/>
    <x v="78"/>
    <x v="2"/>
    <x v="96"/>
    <x v="9"/>
    <x v="10"/>
    <n v="6500"/>
    <n v="8450"/>
    <n v="3"/>
    <n v="19500"/>
    <n v="25350"/>
    <x v="4"/>
  </r>
  <r>
    <n v="139704"/>
    <s v="MH"/>
    <x v="27"/>
    <s v="Mumbai City"/>
    <x v="36"/>
    <x v="78"/>
    <x v="0"/>
    <x v="101"/>
    <x v="0"/>
    <x v="0"/>
    <n v="4500"/>
    <n v="5850"/>
    <n v="3"/>
    <n v="13500"/>
    <n v="17550"/>
    <x v="5"/>
  </r>
  <r>
    <n v="139705"/>
    <s v="MH"/>
    <x v="27"/>
    <s v="Parbhani"/>
    <x v="37"/>
    <x v="78"/>
    <x v="3"/>
    <x v="23"/>
    <x v="1"/>
    <x v="1"/>
    <n v="8500"/>
    <n v="11050"/>
    <n v="3"/>
    <n v="25500"/>
    <n v="33150"/>
    <x v="0"/>
  </r>
  <r>
    <n v="139706"/>
    <s v="MH"/>
    <x v="27"/>
    <s v="Nanded"/>
    <x v="38"/>
    <x v="78"/>
    <x v="1"/>
    <x v="24"/>
    <x v="2"/>
    <x v="2"/>
    <n v="12500"/>
    <n v="16250"/>
    <n v="1"/>
    <n v="12500"/>
    <n v="16250"/>
    <x v="1"/>
  </r>
  <r>
    <n v="139707"/>
    <s v="MH"/>
    <x v="27"/>
    <s v="Solapur"/>
    <x v="39"/>
    <x v="78"/>
    <x v="2"/>
    <x v="43"/>
    <x v="10"/>
    <x v="3"/>
    <n v="3500"/>
    <n v="4550"/>
    <n v="4"/>
    <n v="14000"/>
    <n v="18200"/>
    <x v="2"/>
  </r>
  <r>
    <n v="139708"/>
    <s v="MH"/>
    <x v="27"/>
    <s v="Osmanabad"/>
    <x v="40"/>
    <x v="78"/>
    <x v="0"/>
    <x v="26"/>
    <x v="7"/>
    <x v="4"/>
    <n v="4500"/>
    <n v="5850"/>
    <n v="4"/>
    <n v="18000"/>
    <n v="23400"/>
    <x v="3"/>
  </r>
  <r>
    <n v="139709"/>
    <s v="MH"/>
    <x v="27"/>
    <s v="Buldhana"/>
    <x v="41"/>
    <x v="78"/>
    <x v="3"/>
    <x v="102"/>
    <x v="5"/>
    <x v="5"/>
    <n v="2100"/>
    <n v="2730"/>
    <n v="2"/>
    <n v="4200"/>
    <n v="5460"/>
    <x v="4"/>
  </r>
  <r>
    <n v="139710"/>
    <s v="MH"/>
    <x v="27"/>
    <s v="Hingoli"/>
    <x v="0"/>
    <x v="78"/>
    <x v="1"/>
    <x v="28"/>
    <x v="6"/>
    <x v="6"/>
    <n v="1150"/>
    <n v="1495"/>
    <n v="4"/>
    <n v="4600"/>
    <n v="5980"/>
    <x v="5"/>
  </r>
  <r>
    <n v="139711"/>
    <s v="MH"/>
    <x v="27"/>
    <s v="Wardha"/>
    <x v="1"/>
    <x v="78"/>
    <x v="2"/>
    <x v="29"/>
    <x v="7"/>
    <x v="0"/>
    <n v="350"/>
    <n v="455"/>
    <n v="1"/>
    <n v="350"/>
    <n v="455"/>
    <x v="0"/>
  </r>
  <r>
    <n v="139712"/>
    <s v="MH"/>
    <x v="27"/>
    <s v="Yavatmal"/>
    <x v="2"/>
    <x v="78"/>
    <x v="0"/>
    <x v="30"/>
    <x v="8"/>
    <x v="6"/>
    <n v="9500"/>
    <n v="12350"/>
    <n v="2"/>
    <n v="19000"/>
    <n v="24700"/>
    <x v="1"/>
  </r>
  <r>
    <n v="139713"/>
    <s v="MH"/>
    <x v="27"/>
    <s v="Mumbai Suburban"/>
    <x v="3"/>
    <x v="79"/>
    <x v="3"/>
    <x v="103"/>
    <x v="9"/>
    <x v="10"/>
    <n v="10000"/>
    <n v="13000"/>
    <n v="4"/>
    <n v="40000"/>
    <n v="52000"/>
    <x v="2"/>
  </r>
  <r>
    <n v="139714"/>
    <s v="MH"/>
    <x v="27"/>
    <s v="Bhandara"/>
    <x v="4"/>
    <x v="79"/>
    <x v="1"/>
    <x v="104"/>
    <x v="0"/>
    <x v="0"/>
    <n v="6500"/>
    <n v="8450"/>
    <n v="3"/>
    <n v="19500"/>
    <n v="25350"/>
    <x v="3"/>
  </r>
  <r>
    <n v="139715"/>
    <s v="MH"/>
    <x v="27"/>
    <s v="Jalna"/>
    <x v="5"/>
    <x v="79"/>
    <x v="2"/>
    <x v="105"/>
    <x v="1"/>
    <x v="1"/>
    <n v="8500"/>
    <n v="11050"/>
    <n v="1"/>
    <n v="8500"/>
    <n v="11050"/>
    <x v="4"/>
  </r>
  <r>
    <n v="139716"/>
    <s v="MH"/>
    <x v="27"/>
    <s v="Pune"/>
    <x v="6"/>
    <x v="79"/>
    <x v="0"/>
    <x v="2"/>
    <x v="2"/>
    <x v="2"/>
    <n v="7000"/>
    <n v="9100"/>
    <n v="4"/>
    <n v="28000"/>
    <n v="36400"/>
    <x v="5"/>
  </r>
  <r>
    <n v="139717"/>
    <s v="MH"/>
    <x v="27"/>
    <s v="Chandrapur 9"/>
    <x v="7"/>
    <x v="79"/>
    <x v="3"/>
    <x v="106"/>
    <x v="10"/>
    <x v="3"/>
    <n v="6550"/>
    <n v="8515"/>
    <n v="2"/>
    <n v="13100"/>
    <n v="17030"/>
    <x v="0"/>
  </r>
  <r>
    <n v="139718"/>
    <s v="MH"/>
    <x v="27"/>
    <s v="Jalna"/>
    <x v="8"/>
    <x v="79"/>
    <x v="1"/>
    <x v="4"/>
    <x v="7"/>
    <x v="4"/>
    <n v="7650"/>
    <n v="9945"/>
    <n v="2"/>
    <n v="15300"/>
    <n v="19890"/>
    <x v="1"/>
  </r>
  <r>
    <n v="139719"/>
    <s v="MH"/>
    <x v="27"/>
    <s v="Nanded"/>
    <x v="9"/>
    <x v="79"/>
    <x v="2"/>
    <x v="5"/>
    <x v="5"/>
    <x v="5"/>
    <n v="1150"/>
    <n v="1495"/>
    <n v="4"/>
    <n v="4600"/>
    <n v="5980"/>
    <x v="2"/>
  </r>
  <r>
    <n v="139720"/>
    <s v="MH"/>
    <x v="27"/>
    <s v="Gadchiroli"/>
    <x v="10"/>
    <x v="79"/>
    <x v="0"/>
    <x v="6"/>
    <x v="6"/>
    <x v="6"/>
    <n v="850"/>
    <n v="1105"/>
    <n v="4"/>
    <n v="3400"/>
    <n v="4420"/>
    <x v="3"/>
  </r>
  <r>
    <n v="139721"/>
    <s v="MH"/>
    <x v="27"/>
    <s v="Buldhana"/>
    <x v="11"/>
    <x v="79"/>
    <x v="3"/>
    <x v="7"/>
    <x v="7"/>
    <x v="0"/>
    <n v="650"/>
    <n v="845"/>
    <n v="1"/>
    <n v="650"/>
    <n v="845"/>
    <x v="4"/>
  </r>
  <r>
    <n v="139722"/>
    <s v="MH"/>
    <x v="27"/>
    <s v="Beed"/>
    <x v="12"/>
    <x v="79"/>
    <x v="1"/>
    <x v="8"/>
    <x v="8"/>
    <x v="6"/>
    <n v="7500"/>
    <n v="9750"/>
    <n v="2"/>
    <n v="15000"/>
    <n v="19500"/>
    <x v="5"/>
  </r>
  <r>
    <n v="139723"/>
    <s v="MH"/>
    <x v="27"/>
    <s v="Latur"/>
    <x v="13"/>
    <x v="79"/>
    <x v="2"/>
    <x v="103"/>
    <x v="9"/>
    <x v="7"/>
    <n v="10000"/>
    <n v="13000"/>
    <n v="2"/>
    <n v="20000"/>
    <n v="26000"/>
    <x v="0"/>
  </r>
  <r>
    <n v="139724"/>
    <s v="MH"/>
    <x v="27"/>
    <s v="Nashik"/>
    <x v="14"/>
    <x v="79"/>
    <x v="0"/>
    <x v="107"/>
    <x v="0"/>
    <x v="0"/>
    <n v="10500"/>
    <n v="13650"/>
    <n v="4"/>
    <n v="42000"/>
    <n v="54600"/>
    <x v="1"/>
  </r>
  <r>
    <n v="139725"/>
    <s v="MH"/>
    <x v="27"/>
    <s v="Thane"/>
    <x v="15"/>
    <x v="79"/>
    <x v="3"/>
    <x v="11"/>
    <x v="1"/>
    <x v="1"/>
    <n v="8500"/>
    <n v="11050"/>
    <n v="3"/>
    <n v="25500"/>
    <n v="33150"/>
    <x v="2"/>
  </r>
  <r>
    <n v="139726"/>
    <s v="MH"/>
    <x v="27"/>
    <s v="Washim"/>
    <x v="16"/>
    <x v="79"/>
    <x v="1"/>
    <x v="2"/>
    <x v="2"/>
    <x v="2"/>
    <n v="7000"/>
    <n v="9100"/>
    <n v="4"/>
    <n v="28000"/>
    <n v="36400"/>
    <x v="3"/>
  </r>
  <r>
    <n v="139727"/>
    <s v="MH"/>
    <x v="27"/>
    <s v="Kolhapur"/>
    <x v="17"/>
    <x v="79"/>
    <x v="2"/>
    <x v="72"/>
    <x v="10"/>
    <x v="3"/>
    <n v="1680"/>
    <n v="2184"/>
    <n v="4"/>
    <n v="6720"/>
    <n v="8736"/>
    <x v="4"/>
  </r>
  <r>
    <n v="139728"/>
    <s v="MH"/>
    <x v="27"/>
    <s v="Nandurbar"/>
    <x v="18"/>
    <x v="79"/>
    <x v="0"/>
    <x v="13"/>
    <x v="7"/>
    <x v="8"/>
    <n v="6540"/>
    <n v="8502"/>
    <n v="3"/>
    <n v="19620"/>
    <n v="25506"/>
    <x v="5"/>
  </r>
  <r>
    <n v="139729"/>
    <s v="MH"/>
    <x v="27"/>
    <s v="Nandurbar"/>
    <x v="19"/>
    <x v="79"/>
    <x v="3"/>
    <x v="14"/>
    <x v="5"/>
    <x v="5"/>
    <n v="2680"/>
    <n v="3484"/>
    <n v="1"/>
    <n v="2680"/>
    <n v="3484"/>
    <x v="0"/>
  </r>
  <r>
    <n v="139730"/>
    <s v="MH"/>
    <x v="27"/>
    <s v="Hingoli"/>
    <x v="20"/>
    <x v="79"/>
    <x v="1"/>
    <x v="15"/>
    <x v="8"/>
    <x v="0"/>
    <n v="8250"/>
    <n v="10725"/>
    <n v="3"/>
    <n v="24750"/>
    <n v="32175"/>
    <x v="1"/>
  </r>
  <r>
    <n v="139731"/>
    <s v="MH"/>
    <x v="27"/>
    <s v="Chandrapur"/>
    <x v="21"/>
    <x v="79"/>
    <x v="2"/>
    <x v="43"/>
    <x v="3"/>
    <x v="0"/>
    <n v="2650"/>
    <n v="3445"/>
    <n v="1"/>
    <n v="2650"/>
    <n v="3445"/>
    <x v="2"/>
  </r>
  <r>
    <n v="139732"/>
    <s v="MH"/>
    <x v="27"/>
    <s v="Mumbai Suburban"/>
    <x v="22"/>
    <x v="79"/>
    <x v="0"/>
    <x v="17"/>
    <x v="8"/>
    <x v="9"/>
    <n v="12550"/>
    <n v="16315"/>
    <n v="3"/>
    <n v="37650"/>
    <n v="48945"/>
    <x v="3"/>
  </r>
  <r>
    <n v="139733"/>
    <s v="MH"/>
    <x v="27"/>
    <s v="Sangli"/>
    <x v="23"/>
    <x v="79"/>
    <x v="3"/>
    <x v="18"/>
    <x v="1"/>
    <x v="1"/>
    <n v="14500"/>
    <n v="18850"/>
    <n v="2"/>
    <n v="29000"/>
    <n v="37700"/>
    <x v="4"/>
  </r>
  <r>
    <n v="139734"/>
    <s v="MH"/>
    <x v="27"/>
    <s v="Bhandara"/>
    <x v="24"/>
    <x v="79"/>
    <x v="1"/>
    <x v="19"/>
    <x v="6"/>
    <x v="6"/>
    <n v="800"/>
    <n v="1040"/>
    <n v="3"/>
    <n v="2400"/>
    <n v="3120"/>
    <x v="5"/>
  </r>
  <r>
    <n v="139735"/>
    <s v="MH"/>
    <x v="27"/>
    <s v="Yavatmal"/>
    <x v="25"/>
    <x v="79"/>
    <x v="2"/>
    <x v="20"/>
    <x v="7"/>
    <x v="0"/>
    <n v="600"/>
    <n v="780"/>
    <n v="4"/>
    <n v="2400"/>
    <n v="3120"/>
    <x v="0"/>
  </r>
  <r>
    <n v="139736"/>
    <s v="MH"/>
    <x v="27"/>
    <s v="Nashik"/>
    <x v="26"/>
    <x v="79"/>
    <x v="0"/>
    <x v="21"/>
    <x v="8"/>
    <x v="6"/>
    <n v="10500"/>
    <n v="13650"/>
    <n v="1"/>
    <n v="10500"/>
    <n v="13650"/>
    <x v="1"/>
  </r>
  <r>
    <n v="139737"/>
    <s v="MH"/>
    <x v="27"/>
    <s v="Parbhani"/>
    <x v="27"/>
    <x v="79"/>
    <x v="3"/>
    <x v="103"/>
    <x v="9"/>
    <x v="10"/>
    <n v="6500"/>
    <n v="8450"/>
    <n v="3"/>
    <n v="19500"/>
    <n v="25350"/>
    <x v="2"/>
  </r>
  <r>
    <n v="139738"/>
    <s v="MH"/>
    <x v="27"/>
    <s v="Jalgaon"/>
    <x v="28"/>
    <x v="79"/>
    <x v="1"/>
    <x v="108"/>
    <x v="0"/>
    <x v="0"/>
    <n v="4500"/>
    <n v="5850"/>
    <n v="3"/>
    <n v="13500"/>
    <n v="17550"/>
    <x v="3"/>
  </r>
  <r>
    <n v="139739"/>
    <s v="MH"/>
    <x v="27"/>
    <s v="Sindhudurg"/>
    <x v="29"/>
    <x v="79"/>
    <x v="2"/>
    <x v="23"/>
    <x v="1"/>
    <x v="1"/>
    <n v="8500"/>
    <n v="11050"/>
    <n v="3"/>
    <n v="25500"/>
    <n v="33150"/>
    <x v="4"/>
  </r>
  <r>
    <n v="139740"/>
    <s v="MH"/>
    <x v="27"/>
    <s v="Raigad"/>
    <x v="30"/>
    <x v="79"/>
    <x v="0"/>
    <x v="24"/>
    <x v="2"/>
    <x v="2"/>
    <n v="12500"/>
    <n v="16250"/>
    <n v="3"/>
    <n v="37500"/>
    <n v="48750"/>
    <x v="5"/>
  </r>
  <r>
    <n v="139741"/>
    <s v="MH"/>
    <x v="27"/>
    <s v="Palghar"/>
    <x v="31"/>
    <x v="79"/>
    <x v="3"/>
    <x v="52"/>
    <x v="11"/>
    <x v="3"/>
    <n v="3500"/>
    <n v="4550"/>
    <n v="2"/>
    <n v="7000"/>
    <n v="9100"/>
    <x v="0"/>
  </r>
  <r>
    <n v="139742"/>
    <s v="MH"/>
    <x v="27"/>
    <s v="Osmanabad"/>
    <x v="32"/>
    <x v="79"/>
    <x v="1"/>
    <x v="26"/>
    <x v="12"/>
    <x v="4"/>
    <n v="4500"/>
    <n v="5850"/>
    <n v="3"/>
    <n v="13500"/>
    <n v="17550"/>
    <x v="1"/>
  </r>
  <r>
    <n v="139743"/>
    <s v="MH"/>
    <x v="27"/>
    <s v="Latur"/>
    <x v="33"/>
    <x v="79"/>
    <x v="2"/>
    <x v="109"/>
    <x v="5"/>
    <x v="5"/>
    <n v="2100"/>
    <n v="2730"/>
    <n v="3"/>
    <n v="6300"/>
    <n v="8190"/>
    <x v="2"/>
  </r>
  <r>
    <n v="139744"/>
    <s v="MH"/>
    <x v="27"/>
    <s v="Gondia"/>
    <x v="34"/>
    <x v="79"/>
    <x v="0"/>
    <x v="28"/>
    <x v="6"/>
    <x v="6"/>
    <n v="1150"/>
    <n v="1495"/>
    <n v="4"/>
    <n v="4600"/>
    <n v="5980"/>
    <x v="3"/>
  </r>
  <r>
    <n v="139745"/>
    <s v="MH"/>
    <x v="27"/>
    <s v="Thane"/>
    <x v="35"/>
    <x v="79"/>
    <x v="3"/>
    <x v="29"/>
    <x v="7"/>
    <x v="0"/>
    <n v="350"/>
    <n v="455"/>
    <n v="3"/>
    <n v="1050"/>
    <n v="1365"/>
    <x v="4"/>
  </r>
  <r>
    <n v="139746"/>
    <s v="MH"/>
    <x v="27"/>
    <s v="Amravati"/>
    <x v="36"/>
    <x v="79"/>
    <x v="1"/>
    <x v="30"/>
    <x v="8"/>
    <x v="6"/>
    <n v="9500"/>
    <n v="12350"/>
    <n v="4"/>
    <n v="38000"/>
    <n v="49400"/>
    <x v="5"/>
  </r>
  <r>
    <n v="139747"/>
    <s v="MH"/>
    <x v="27"/>
    <s v="Washim"/>
    <x v="37"/>
    <x v="79"/>
    <x v="2"/>
    <x v="110"/>
    <x v="9"/>
    <x v="10"/>
    <n v="10000"/>
    <n v="13000"/>
    <n v="1"/>
    <n v="10000"/>
    <n v="13000"/>
    <x v="0"/>
  </r>
  <r>
    <n v="139748"/>
    <s v="MH"/>
    <x v="27"/>
    <s v="Aurangabad"/>
    <x v="38"/>
    <x v="79"/>
    <x v="0"/>
    <x v="111"/>
    <x v="0"/>
    <x v="0"/>
    <n v="6500"/>
    <n v="8450"/>
    <n v="4"/>
    <n v="26000"/>
    <n v="33800"/>
    <x v="1"/>
  </r>
  <r>
    <n v="139749"/>
    <s v="MH"/>
    <x v="27"/>
    <s v="Pune"/>
    <x v="39"/>
    <x v="79"/>
    <x v="3"/>
    <x v="112"/>
    <x v="1"/>
    <x v="1"/>
    <n v="8500"/>
    <n v="11050"/>
    <n v="2"/>
    <n v="17000"/>
    <n v="22100"/>
    <x v="2"/>
  </r>
  <r>
    <n v="139750"/>
    <s v="MH"/>
    <x v="27"/>
    <s v="Nandurbar"/>
    <x v="40"/>
    <x v="79"/>
    <x v="1"/>
    <x v="2"/>
    <x v="2"/>
    <x v="2"/>
    <n v="7000"/>
    <n v="9100"/>
    <n v="1"/>
    <n v="7000"/>
    <n v="9100"/>
    <x v="3"/>
  </r>
  <r>
    <n v="139751"/>
    <s v="MH"/>
    <x v="27"/>
    <s v="Akola"/>
    <x v="41"/>
    <x v="79"/>
    <x v="2"/>
    <x v="113"/>
    <x v="11"/>
    <x v="3"/>
    <n v="6550"/>
    <n v="8515"/>
    <n v="3"/>
    <n v="19650"/>
    <n v="25545"/>
    <x v="4"/>
  </r>
  <r>
    <n v="139752"/>
    <s v="MH"/>
    <x v="27"/>
    <s v="Washim"/>
    <x v="0"/>
    <x v="79"/>
    <x v="0"/>
    <x v="4"/>
    <x v="12"/>
    <x v="4"/>
    <n v="7650"/>
    <n v="9945"/>
    <n v="1"/>
    <n v="7650"/>
    <n v="9945"/>
    <x v="5"/>
  </r>
  <r>
    <n v="139753"/>
    <s v="MH"/>
    <x v="27"/>
    <s v="Beed"/>
    <x v="1"/>
    <x v="79"/>
    <x v="3"/>
    <x v="5"/>
    <x v="5"/>
    <x v="5"/>
    <n v="1150"/>
    <n v="1495"/>
    <n v="3"/>
    <n v="3450"/>
    <n v="4485"/>
    <x v="0"/>
  </r>
  <r>
    <n v="139754"/>
    <s v="MH"/>
    <x v="27"/>
    <s v="Pune"/>
    <x v="2"/>
    <x v="79"/>
    <x v="1"/>
    <x v="6"/>
    <x v="6"/>
    <x v="6"/>
    <n v="850"/>
    <n v="1105"/>
    <n v="4"/>
    <n v="3400"/>
    <n v="4420"/>
    <x v="1"/>
  </r>
  <r>
    <n v="139755"/>
    <s v="MH"/>
    <x v="27"/>
    <s v="Sangli"/>
    <x v="3"/>
    <x v="79"/>
    <x v="2"/>
    <x v="7"/>
    <x v="7"/>
    <x v="0"/>
    <n v="650"/>
    <n v="845"/>
    <n v="4"/>
    <n v="2600"/>
    <n v="3380"/>
    <x v="2"/>
  </r>
  <r>
    <n v="139756"/>
    <s v="MH"/>
    <x v="27"/>
    <s v="Jalgaon"/>
    <x v="4"/>
    <x v="79"/>
    <x v="0"/>
    <x v="8"/>
    <x v="8"/>
    <x v="6"/>
    <n v="7500"/>
    <n v="9750"/>
    <n v="2"/>
    <n v="15000"/>
    <n v="19500"/>
    <x v="3"/>
  </r>
  <r>
    <n v="139757"/>
    <s v="MH"/>
    <x v="27"/>
    <s v="Washim"/>
    <x v="5"/>
    <x v="79"/>
    <x v="3"/>
    <x v="110"/>
    <x v="9"/>
    <x v="7"/>
    <n v="10000"/>
    <n v="13000"/>
    <n v="1"/>
    <n v="10000"/>
    <n v="13000"/>
    <x v="4"/>
  </r>
  <r>
    <n v="139758"/>
    <s v="MH"/>
    <x v="27"/>
    <s v="Nashik"/>
    <x v="6"/>
    <x v="79"/>
    <x v="1"/>
    <x v="114"/>
    <x v="0"/>
    <x v="0"/>
    <n v="10500"/>
    <n v="13650"/>
    <n v="1"/>
    <n v="10500"/>
    <n v="13650"/>
    <x v="5"/>
  </r>
  <r>
    <n v="139759"/>
    <s v="MH"/>
    <x v="27"/>
    <s v="Hingoli"/>
    <x v="7"/>
    <x v="79"/>
    <x v="2"/>
    <x v="11"/>
    <x v="1"/>
    <x v="1"/>
    <n v="8500"/>
    <n v="11050"/>
    <n v="4"/>
    <n v="34000"/>
    <n v="44200"/>
    <x v="0"/>
  </r>
  <r>
    <n v="139760"/>
    <s v="MH"/>
    <x v="27"/>
    <s v="Buldhana"/>
    <x v="8"/>
    <x v="79"/>
    <x v="0"/>
    <x v="2"/>
    <x v="2"/>
    <x v="2"/>
    <n v="7000"/>
    <n v="9100"/>
    <n v="2"/>
    <n v="14000"/>
    <n v="18200"/>
    <x v="1"/>
  </r>
  <r>
    <n v="139761"/>
    <s v="MH"/>
    <x v="27"/>
    <s v="Jalna"/>
    <x v="9"/>
    <x v="79"/>
    <x v="3"/>
    <x v="80"/>
    <x v="11"/>
    <x v="3"/>
    <n v="1680"/>
    <n v="2184"/>
    <n v="1"/>
    <n v="1680"/>
    <n v="2184"/>
    <x v="2"/>
  </r>
  <r>
    <n v="139762"/>
    <s v="MH"/>
    <x v="27"/>
    <s v="Ahmednagar"/>
    <x v="10"/>
    <x v="79"/>
    <x v="1"/>
    <x v="13"/>
    <x v="12"/>
    <x v="8"/>
    <n v="6540"/>
    <n v="8502"/>
    <n v="3"/>
    <n v="19620"/>
    <n v="25506"/>
    <x v="3"/>
  </r>
  <r>
    <n v="139763"/>
    <s v="MH"/>
    <x v="27"/>
    <s v="Jalna"/>
    <x v="11"/>
    <x v="79"/>
    <x v="2"/>
    <x v="14"/>
    <x v="5"/>
    <x v="5"/>
    <n v="2680"/>
    <n v="3484"/>
    <n v="1"/>
    <n v="2680"/>
    <n v="3484"/>
    <x v="4"/>
  </r>
  <r>
    <n v="139764"/>
    <s v="MH"/>
    <x v="27"/>
    <s v="Dhule"/>
    <x v="12"/>
    <x v="79"/>
    <x v="0"/>
    <x v="15"/>
    <x v="8"/>
    <x v="0"/>
    <n v="8250"/>
    <n v="10725"/>
    <n v="4"/>
    <n v="33000"/>
    <n v="42900"/>
    <x v="5"/>
  </r>
  <r>
    <n v="139765"/>
    <s v="MH"/>
    <x v="27"/>
    <s v="Thane"/>
    <x v="13"/>
    <x v="79"/>
    <x v="3"/>
    <x v="52"/>
    <x v="3"/>
    <x v="0"/>
    <n v="2650"/>
    <n v="3445"/>
    <n v="3"/>
    <n v="7950"/>
    <n v="10335"/>
    <x v="0"/>
  </r>
  <r>
    <n v="139766"/>
    <s v="MH"/>
    <x v="27"/>
    <s v="Mumbai Suburban"/>
    <x v="14"/>
    <x v="79"/>
    <x v="1"/>
    <x v="17"/>
    <x v="8"/>
    <x v="9"/>
    <n v="12550"/>
    <n v="16315"/>
    <n v="1"/>
    <n v="12550"/>
    <n v="16315"/>
    <x v="1"/>
  </r>
  <r>
    <n v="139767"/>
    <s v="MH"/>
    <x v="27"/>
    <s v="Thane"/>
    <x v="15"/>
    <x v="79"/>
    <x v="2"/>
    <x v="18"/>
    <x v="1"/>
    <x v="1"/>
    <n v="14500"/>
    <n v="18850"/>
    <n v="1"/>
    <n v="14500"/>
    <n v="18850"/>
    <x v="2"/>
  </r>
  <r>
    <n v="139768"/>
    <s v="MH"/>
    <x v="27"/>
    <s v="Mumbai City"/>
    <x v="16"/>
    <x v="79"/>
    <x v="0"/>
    <x v="19"/>
    <x v="6"/>
    <x v="6"/>
    <n v="800"/>
    <n v="1040"/>
    <n v="1"/>
    <n v="800"/>
    <n v="1040"/>
    <x v="3"/>
  </r>
  <r>
    <n v="139769"/>
    <s v="MH"/>
    <x v="27"/>
    <s v="Ratnagiri"/>
    <x v="17"/>
    <x v="79"/>
    <x v="3"/>
    <x v="20"/>
    <x v="7"/>
    <x v="0"/>
    <n v="600"/>
    <n v="780"/>
    <n v="1"/>
    <n v="600"/>
    <n v="780"/>
    <x v="4"/>
  </r>
  <r>
    <n v="139770"/>
    <s v="MH"/>
    <x v="27"/>
    <s v="Raigad"/>
    <x v="18"/>
    <x v="79"/>
    <x v="1"/>
    <x v="21"/>
    <x v="8"/>
    <x v="6"/>
    <n v="10500"/>
    <n v="13650"/>
    <n v="1"/>
    <n v="10500"/>
    <n v="13650"/>
    <x v="5"/>
  </r>
  <r>
    <n v="139771"/>
    <s v="MH"/>
    <x v="27"/>
    <s v="Washim"/>
    <x v="19"/>
    <x v="79"/>
    <x v="2"/>
    <x v="110"/>
    <x v="9"/>
    <x v="10"/>
    <n v="6500"/>
    <n v="8450"/>
    <n v="3"/>
    <n v="19500"/>
    <n v="25350"/>
    <x v="0"/>
  </r>
  <r>
    <n v="139772"/>
    <s v="MH"/>
    <x v="27"/>
    <s v="Gondia"/>
    <x v="20"/>
    <x v="79"/>
    <x v="0"/>
    <x v="115"/>
    <x v="0"/>
    <x v="0"/>
    <n v="4500"/>
    <n v="5850"/>
    <n v="4"/>
    <n v="18000"/>
    <n v="23400"/>
    <x v="0"/>
  </r>
  <r>
    <n v="139773"/>
    <s v="MH"/>
    <x v="27"/>
    <s v="Satara"/>
    <x v="21"/>
    <x v="79"/>
    <x v="3"/>
    <x v="23"/>
    <x v="1"/>
    <x v="1"/>
    <n v="8500"/>
    <n v="11050"/>
    <n v="1"/>
    <n v="8500"/>
    <n v="11050"/>
    <x v="1"/>
  </r>
  <r>
    <n v="139774"/>
    <s v="MH"/>
    <x v="27"/>
    <s v="Gadchiroli"/>
    <x v="22"/>
    <x v="79"/>
    <x v="1"/>
    <x v="24"/>
    <x v="2"/>
    <x v="2"/>
    <n v="12500"/>
    <n v="16250"/>
    <n v="4"/>
    <n v="50000"/>
    <n v="65000"/>
    <x v="2"/>
  </r>
  <r>
    <n v="139775"/>
    <s v="MH"/>
    <x v="27"/>
    <s v="Nandurbar"/>
    <x v="23"/>
    <x v="79"/>
    <x v="2"/>
    <x v="61"/>
    <x v="3"/>
    <x v="3"/>
    <n v="3500"/>
    <n v="4550"/>
    <n v="3"/>
    <n v="10500"/>
    <n v="13650"/>
    <x v="3"/>
  </r>
  <r>
    <n v="139776"/>
    <s v="MH"/>
    <x v="27"/>
    <s v="Hingoli"/>
    <x v="24"/>
    <x v="79"/>
    <x v="0"/>
    <x v="26"/>
    <x v="4"/>
    <x v="4"/>
    <n v="4500"/>
    <n v="5850"/>
    <n v="1"/>
    <n v="4500"/>
    <n v="5850"/>
    <x v="4"/>
  </r>
  <r>
    <n v="139777"/>
    <s v="MH"/>
    <x v="27"/>
    <s v="Ratnagiri"/>
    <x v="25"/>
    <x v="79"/>
    <x v="3"/>
    <x v="116"/>
    <x v="5"/>
    <x v="5"/>
    <n v="2100"/>
    <n v="2730"/>
    <n v="1"/>
    <n v="2100"/>
    <n v="2730"/>
    <x v="5"/>
  </r>
  <r>
    <n v="139778"/>
    <s v="MH"/>
    <x v="27"/>
    <s v="Parbhani"/>
    <x v="26"/>
    <x v="79"/>
    <x v="1"/>
    <x v="28"/>
    <x v="6"/>
    <x v="6"/>
    <n v="1150"/>
    <n v="1495"/>
    <n v="3"/>
    <n v="3450"/>
    <n v="4485"/>
    <x v="0"/>
  </r>
  <r>
    <n v="139779"/>
    <s v="MH"/>
    <x v="27"/>
    <s v="Mumbai City"/>
    <x v="27"/>
    <x v="79"/>
    <x v="2"/>
    <x v="29"/>
    <x v="7"/>
    <x v="0"/>
    <n v="350"/>
    <n v="455"/>
    <n v="1"/>
    <n v="350"/>
    <n v="455"/>
    <x v="1"/>
  </r>
  <r>
    <n v="139780"/>
    <s v="MH"/>
    <x v="27"/>
    <s v="Aurangabad"/>
    <x v="28"/>
    <x v="79"/>
    <x v="0"/>
    <x v="30"/>
    <x v="8"/>
    <x v="6"/>
    <n v="9500"/>
    <n v="12350"/>
    <n v="1"/>
    <n v="9500"/>
    <n v="12350"/>
    <x v="2"/>
  </r>
  <r>
    <n v="139781"/>
    <s v="MH"/>
    <x v="27"/>
    <s v="Yavatmal"/>
    <x v="29"/>
    <x v="79"/>
    <x v="3"/>
    <x v="117"/>
    <x v="9"/>
    <x v="10"/>
    <n v="10000"/>
    <n v="13000"/>
    <n v="2"/>
    <n v="20000"/>
    <n v="26000"/>
    <x v="3"/>
  </r>
  <r>
    <n v="139782"/>
    <s v="MH"/>
    <x v="27"/>
    <s v="Pune"/>
    <x v="30"/>
    <x v="79"/>
    <x v="1"/>
    <x v="118"/>
    <x v="0"/>
    <x v="0"/>
    <n v="6500"/>
    <n v="8450"/>
    <n v="1"/>
    <n v="6500"/>
    <n v="8450"/>
    <x v="4"/>
  </r>
  <r>
    <n v="139783"/>
    <s v="MH"/>
    <x v="27"/>
    <s v="Thane"/>
    <x v="31"/>
    <x v="79"/>
    <x v="2"/>
    <x v="119"/>
    <x v="1"/>
    <x v="1"/>
    <n v="8500"/>
    <n v="11050"/>
    <n v="1"/>
    <n v="8500"/>
    <n v="11050"/>
    <x v="5"/>
  </r>
  <r>
    <n v="139784"/>
    <s v="MH"/>
    <x v="27"/>
    <s v="Chandrapur"/>
    <x v="32"/>
    <x v="79"/>
    <x v="0"/>
    <x v="2"/>
    <x v="2"/>
    <x v="2"/>
    <n v="7000"/>
    <n v="9100"/>
    <n v="3"/>
    <n v="21000"/>
    <n v="27300"/>
    <x v="0"/>
  </r>
  <r>
    <n v="139785"/>
    <s v="MH"/>
    <x v="27"/>
    <s v="Amravati"/>
    <x v="33"/>
    <x v="79"/>
    <x v="3"/>
    <x v="120"/>
    <x v="3"/>
    <x v="3"/>
    <n v="6550"/>
    <n v="8515"/>
    <n v="3"/>
    <n v="19650"/>
    <n v="25545"/>
    <x v="1"/>
  </r>
  <r>
    <n v="139786"/>
    <s v="MH"/>
    <x v="27"/>
    <s v="Ahmednagar"/>
    <x v="34"/>
    <x v="79"/>
    <x v="1"/>
    <x v="4"/>
    <x v="4"/>
    <x v="4"/>
    <n v="7650"/>
    <n v="9945"/>
    <n v="3"/>
    <n v="22950"/>
    <n v="29835"/>
    <x v="2"/>
  </r>
  <r>
    <n v="139787"/>
    <s v="MH"/>
    <x v="27"/>
    <s v="Nagpur"/>
    <x v="35"/>
    <x v="79"/>
    <x v="2"/>
    <x v="5"/>
    <x v="5"/>
    <x v="5"/>
    <n v="1150"/>
    <n v="1495"/>
    <n v="4"/>
    <n v="4600"/>
    <n v="5980"/>
    <x v="3"/>
  </r>
  <r>
    <n v="139788"/>
    <s v="MH"/>
    <x v="27"/>
    <s v="Solapur"/>
    <x v="36"/>
    <x v="79"/>
    <x v="0"/>
    <x v="6"/>
    <x v="6"/>
    <x v="6"/>
    <n v="850"/>
    <n v="1105"/>
    <n v="3"/>
    <n v="2550"/>
    <n v="3315"/>
    <x v="4"/>
  </r>
  <r>
    <n v="139789"/>
    <s v="MH"/>
    <x v="27"/>
    <s v="Satara"/>
    <x v="37"/>
    <x v="79"/>
    <x v="3"/>
    <x v="7"/>
    <x v="7"/>
    <x v="0"/>
    <n v="650"/>
    <n v="845"/>
    <n v="4"/>
    <n v="2600"/>
    <n v="3380"/>
    <x v="5"/>
  </r>
  <r>
    <n v="139790"/>
    <s v="MH"/>
    <x v="27"/>
    <s v="Satara"/>
    <x v="38"/>
    <x v="79"/>
    <x v="1"/>
    <x v="8"/>
    <x v="8"/>
    <x v="6"/>
    <n v="7500"/>
    <n v="9750"/>
    <n v="1"/>
    <n v="7500"/>
    <n v="9750"/>
    <x v="0"/>
  </r>
  <r>
    <n v="139791"/>
    <s v="MH"/>
    <x v="27"/>
    <s v="Parbhani"/>
    <x v="39"/>
    <x v="79"/>
    <x v="2"/>
    <x v="117"/>
    <x v="9"/>
    <x v="7"/>
    <n v="10000"/>
    <n v="13000"/>
    <n v="4"/>
    <n v="40000"/>
    <n v="52000"/>
    <x v="1"/>
  </r>
  <r>
    <n v="139792"/>
    <s v="MH"/>
    <x v="27"/>
    <s v="Bhandara"/>
    <x v="40"/>
    <x v="79"/>
    <x v="0"/>
    <x v="121"/>
    <x v="0"/>
    <x v="0"/>
    <n v="10500"/>
    <n v="13650"/>
    <n v="3"/>
    <n v="31500"/>
    <n v="40950"/>
    <x v="2"/>
  </r>
  <r>
    <n v="139793"/>
    <s v="MH"/>
    <x v="27"/>
    <s v="Buldhana"/>
    <x v="41"/>
    <x v="79"/>
    <x v="3"/>
    <x v="11"/>
    <x v="1"/>
    <x v="1"/>
    <n v="8500"/>
    <n v="11050"/>
    <n v="3"/>
    <n v="25500"/>
    <n v="33150"/>
    <x v="3"/>
  </r>
  <r>
    <n v="139794"/>
    <s v="MH"/>
    <x v="27"/>
    <s v="Jalgaon"/>
    <x v="0"/>
    <x v="79"/>
    <x v="1"/>
    <x v="2"/>
    <x v="2"/>
    <x v="2"/>
    <n v="7000"/>
    <n v="9100"/>
    <n v="4"/>
    <n v="28000"/>
    <n v="36400"/>
    <x v="4"/>
  </r>
  <r>
    <n v="139795"/>
    <s v="MH"/>
    <x v="27"/>
    <s v="Mumbai City"/>
    <x v="1"/>
    <x v="79"/>
    <x v="2"/>
    <x v="3"/>
    <x v="3"/>
    <x v="3"/>
    <n v="1680"/>
    <n v="2184"/>
    <n v="1"/>
    <n v="1680"/>
    <n v="2184"/>
    <x v="5"/>
  </r>
  <r>
    <n v="139796"/>
    <s v="MH"/>
    <x v="27"/>
    <s v="Chandrapur"/>
    <x v="2"/>
    <x v="79"/>
    <x v="0"/>
    <x v="13"/>
    <x v="4"/>
    <x v="8"/>
    <n v="6540"/>
    <n v="8502"/>
    <n v="4"/>
    <n v="26160"/>
    <n v="34008"/>
    <x v="0"/>
  </r>
  <r>
    <n v="139797"/>
    <s v="MH"/>
    <x v="27"/>
    <s v="Jalgaon"/>
    <x v="3"/>
    <x v="79"/>
    <x v="3"/>
    <x v="14"/>
    <x v="5"/>
    <x v="5"/>
    <n v="2680"/>
    <n v="3484"/>
    <n v="4"/>
    <n v="10720"/>
    <n v="13936"/>
    <x v="1"/>
  </r>
  <r>
    <n v="139798"/>
    <s v="MH"/>
    <x v="27"/>
    <s v="Osmanabad"/>
    <x v="4"/>
    <x v="79"/>
    <x v="1"/>
    <x v="15"/>
    <x v="8"/>
    <x v="0"/>
    <n v="8250"/>
    <n v="10725"/>
    <n v="2"/>
    <n v="16500"/>
    <n v="21450"/>
    <x v="2"/>
  </r>
  <r>
    <n v="139799"/>
    <s v="MH"/>
    <x v="27"/>
    <s v="Nanded"/>
    <x v="5"/>
    <x v="79"/>
    <x v="2"/>
    <x v="61"/>
    <x v="3"/>
    <x v="0"/>
    <n v="2650"/>
    <n v="3445"/>
    <n v="3"/>
    <n v="7950"/>
    <n v="10335"/>
    <x v="3"/>
  </r>
  <r>
    <n v="139800"/>
    <s v="MH"/>
    <x v="27"/>
    <s v="Amravati"/>
    <x v="6"/>
    <x v="79"/>
    <x v="0"/>
    <x v="17"/>
    <x v="8"/>
    <x v="9"/>
    <n v="12550"/>
    <n v="16315"/>
    <n v="4"/>
    <n v="50200"/>
    <n v="65260"/>
    <x v="4"/>
  </r>
  <r>
    <n v="139801"/>
    <s v="MH"/>
    <x v="27"/>
    <s v="Jalgaon"/>
    <x v="7"/>
    <x v="79"/>
    <x v="3"/>
    <x v="18"/>
    <x v="1"/>
    <x v="1"/>
    <n v="14500"/>
    <n v="18850"/>
    <n v="3"/>
    <n v="43500"/>
    <n v="56550"/>
    <x v="5"/>
  </r>
  <r>
    <n v="139802"/>
    <s v="MH"/>
    <x v="27"/>
    <s v="Raigad"/>
    <x v="8"/>
    <x v="79"/>
    <x v="1"/>
    <x v="19"/>
    <x v="6"/>
    <x v="6"/>
    <n v="800"/>
    <n v="1040"/>
    <n v="1"/>
    <n v="800"/>
    <n v="1040"/>
    <x v="0"/>
  </r>
  <r>
    <n v="139803"/>
    <s v="MH"/>
    <x v="27"/>
    <s v="Pune"/>
    <x v="9"/>
    <x v="79"/>
    <x v="2"/>
    <x v="20"/>
    <x v="7"/>
    <x v="0"/>
    <n v="600"/>
    <n v="780"/>
    <n v="4"/>
    <n v="2400"/>
    <n v="3120"/>
    <x v="1"/>
  </r>
  <r>
    <n v="139804"/>
    <s v="MH"/>
    <x v="27"/>
    <s v="Yavatmal"/>
    <x v="10"/>
    <x v="79"/>
    <x v="0"/>
    <x v="21"/>
    <x v="8"/>
    <x v="6"/>
    <n v="10500"/>
    <n v="13650"/>
    <n v="2"/>
    <n v="21000"/>
    <n v="27300"/>
    <x v="2"/>
  </r>
  <r>
    <n v="139805"/>
    <s v="MH"/>
    <x v="27"/>
    <s v="Nashik"/>
    <x v="11"/>
    <x v="79"/>
    <x v="3"/>
    <x v="117"/>
    <x v="9"/>
    <x v="10"/>
    <n v="6500"/>
    <n v="8450"/>
    <n v="2"/>
    <n v="13000"/>
    <n v="16900"/>
    <x v="3"/>
  </r>
  <r>
    <n v="139806"/>
    <s v="MH"/>
    <x v="27"/>
    <s v="Ahmednagar"/>
    <x v="12"/>
    <x v="79"/>
    <x v="1"/>
    <x v="122"/>
    <x v="0"/>
    <x v="0"/>
    <n v="4500"/>
    <n v="5850"/>
    <n v="1"/>
    <n v="4500"/>
    <n v="5850"/>
    <x v="4"/>
  </r>
  <r>
    <n v="139807"/>
    <s v="MH"/>
    <x v="27"/>
    <s v="Hingoli"/>
    <x v="13"/>
    <x v="79"/>
    <x v="2"/>
    <x v="23"/>
    <x v="1"/>
    <x v="1"/>
    <n v="8500"/>
    <n v="11050"/>
    <n v="2"/>
    <n v="17000"/>
    <n v="22100"/>
    <x v="5"/>
  </r>
  <r>
    <n v="139808"/>
    <s v="MH"/>
    <x v="27"/>
    <s v="Mumbai City"/>
    <x v="14"/>
    <x v="79"/>
    <x v="0"/>
    <x v="24"/>
    <x v="2"/>
    <x v="2"/>
    <n v="12500"/>
    <n v="16250"/>
    <n v="2"/>
    <n v="25000"/>
    <n v="32500"/>
    <x v="0"/>
  </r>
  <r>
    <n v="139809"/>
    <s v="MH"/>
    <x v="27"/>
    <s v="Ratnagiri"/>
    <x v="15"/>
    <x v="79"/>
    <x v="3"/>
    <x v="69"/>
    <x v="10"/>
    <x v="3"/>
    <n v="3500"/>
    <n v="4550"/>
    <n v="4"/>
    <n v="14000"/>
    <n v="18200"/>
    <x v="1"/>
  </r>
  <r>
    <n v="139810"/>
    <s v="MH"/>
    <x v="27"/>
    <s v="Nagpur"/>
    <x v="16"/>
    <x v="79"/>
    <x v="1"/>
    <x v="26"/>
    <x v="7"/>
    <x v="4"/>
    <n v="4500"/>
    <n v="5850"/>
    <n v="2"/>
    <n v="9000"/>
    <n v="11700"/>
    <x v="2"/>
  </r>
  <r>
    <n v="139811"/>
    <s v="MH"/>
    <x v="27"/>
    <s v="Nanded"/>
    <x v="17"/>
    <x v="79"/>
    <x v="2"/>
    <x v="123"/>
    <x v="5"/>
    <x v="5"/>
    <n v="2100"/>
    <n v="2730"/>
    <n v="3"/>
    <n v="6300"/>
    <n v="8190"/>
    <x v="3"/>
  </r>
  <r>
    <n v="139812"/>
    <s v="MH"/>
    <x v="27"/>
    <s v="Yavatmal"/>
    <x v="18"/>
    <x v="79"/>
    <x v="0"/>
    <x v="28"/>
    <x v="6"/>
    <x v="6"/>
    <n v="1150"/>
    <n v="1495"/>
    <n v="3"/>
    <n v="3450"/>
    <n v="4485"/>
    <x v="4"/>
  </r>
  <r>
    <n v="139813"/>
    <s v="MH"/>
    <x v="27"/>
    <s v="Nandurbar"/>
    <x v="19"/>
    <x v="79"/>
    <x v="3"/>
    <x v="29"/>
    <x v="7"/>
    <x v="0"/>
    <n v="350"/>
    <n v="455"/>
    <n v="1"/>
    <n v="350"/>
    <n v="455"/>
    <x v="5"/>
  </r>
  <r>
    <n v="139814"/>
    <s v="MH"/>
    <x v="27"/>
    <s v="Nagpur"/>
    <x v="20"/>
    <x v="79"/>
    <x v="1"/>
    <x v="30"/>
    <x v="8"/>
    <x v="6"/>
    <n v="9500"/>
    <n v="12350"/>
    <n v="3"/>
    <n v="28500"/>
    <n v="37050"/>
    <x v="0"/>
  </r>
  <r>
    <n v="139815"/>
    <s v="PY"/>
    <x v="32"/>
    <s v="Karaikal"/>
    <x v="21"/>
    <x v="79"/>
    <x v="2"/>
    <x v="124"/>
    <x v="9"/>
    <x v="10"/>
    <n v="10000"/>
    <n v="13000"/>
    <n v="4"/>
    <n v="40000"/>
    <n v="52000"/>
    <x v="1"/>
  </r>
  <r>
    <n v="139816"/>
    <s v="AP"/>
    <x v="0"/>
    <s v="Prakasam"/>
    <x v="22"/>
    <x v="79"/>
    <x v="0"/>
    <x v="125"/>
    <x v="0"/>
    <x v="0"/>
    <n v="6500"/>
    <n v="8450"/>
    <n v="4"/>
    <n v="26000"/>
    <n v="33800"/>
    <x v="2"/>
  </r>
  <r>
    <n v="139817"/>
    <s v="AR"/>
    <x v="23"/>
    <s v="Lepa Rada"/>
    <x v="23"/>
    <x v="79"/>
    <x v="3"/>
    <x v="126"/>
    <x v="1"/>
    <x v="1"/>
    <n v="8500"/>
    <n v="11050"/>
    <n v="3"/>
    <n v="25500"/>
    <n v="33150"/>
    <x v="3"/>
  </r>
  <r>
    <n v="139818"/>
    <s v="AS"/>
    <x v="1"/>
    <s v="Morigaon"/>
    <x v="24"/>
    <x v="79"/>
    <x v="1"/>
    <x v="2"/>
    <x v="2"/>
    <x v="2"/>
    <n v="7000"/>
    <n v="9100"/>
    <n v="1"/>
    <n v="7000"/>
    <n v="9100"/>
    <x v="4"/>
  </r>
  <r>
    <n v="139819"/>
    <s v="BR"/>
    <x v="2"/>
    <s v="Jehanabad"/>
    <x v="25"/>
    <x v="79"/>
    <x v="2"/>
    <x v="127"/>
    <x v="10"/>
    <x v="3"/>
    <n v="6550"/>
    <n v="8515"/>
    <n v="4"/>
    <n v="26200"/>
    <n v="34060"/>
    <x v="5"/>
  </r>
  <r>
    <n v="139820"/>
    <s v="CG"/>
    <x v="3"/>
    <s v="Mungeli"/>
    <x v="26"/>
    <x v="79"/>
    <x v="0"/>
    <x v="4"/>
    <x v="7"/>
    <x v="4"/>
    <n v="7650"/>
    <n v="9945"/>
    <n v="3"/>
    <n v="22950"/>
    <n v="29835"/>
    <x v="0"/>
  </r>
  <r>
    <n v="139821"/>
    <s v="GA"/>
    <x v="24"/>
    <s v="North Goa"/>
    <x v="27"/>
    <x v="79"/>
    <x v="3"/>
    <x v="5"/>
    <x v="5"/>
    <x v="5"/>
    <n v="1150"/>
    <n v="1495"/>
    <n v="2"/>
    <n v="2300"/>
    <n v="2990"/>
    <x v="1"/>
  </r>
  <r>
    <n v="139822"/>
    <s v="GJ"/>
    <x v="25"/>
    <s v="Kutch"/>
    <x v="28"/>
    <x v="79"/>
    <x v="1"/>
    <x v="6"/>
    <x v="6"/>
    <x v="6"/>
    <n v="850"/>
    <n v="1105"/>
    <n v="2"/>
    <n v="1700"/>
    <n v="2210"/>
    <x v="2"/>
  </r>
  <r>
    <n v="139823"/>
    <s v="HR"/>
    <x v="33"/>
    <s v="Panipat"/>
    <x v="29"/>
    <x v="79"/>
    <x v="2"/>
    <x v="7"/>
    <x v="7"/>
    <x v="0"/>
    <n v="650"/>
    <n v="845"/>
    <n v="1"/>
    <n v="650"/>
    <n v="845"/>
    <x v="3"/>
  </r>
  <r>
    <n v="139824"/>
    <s v="HP"/>
    <x v="34"/>
    <s v="Lahaul and Spiti"/>
    <x v="30"/>
    <x v="79"/>
    <x v="0"/>
    <x v="8"/>
    <x v="8"/>
    <x v="6"/>
    <n v="7500"/>
    <n v="9750"/>
    <n v="1"/>
    <n v="7500"/>
    <n v="9750"/>
    <x v="4"/>
  </r>
  <r>
    <n v="139825"/>
    <s v="JK"/>
    <x v="4"/>
    <s v="Rajouri"/>
    <x v="31"/>
    <x v="79"/>
    <x v="3"/>
    <x v="124"/>
    <x v="9"/>
    <x v="7"/>
    <n v="10000"/>
    <n v="13000"/>
    <n v="2"/>
    <n v="20000"/>
    <n v="26000"/>
    <x v="5"/>
  </r>
  <r>
    <n v="139826"/>
    <s v="JH"/>
    <x v="5"/>
    <s v="Pakur"/>
    <x v="32"/>
    <x v="79"/>
    <x v="1"/>
    <x v="128"/>
    <x v="0"/>
    <x v="0"/>
    <n v="10500"/>
    <n v="13650"/>
    <n v="3"/>
    <n v="31500"/>
    <n v="40950"/>
    <x v="0"/>
  </r>
  <r>
    <n v="139827"/>
    <s v="KA"/>
    <x v="6"/>
    <s v="Koppal"/>
    <x v="33"/>
    <x v="79"/>
    <x v="2"/>
    <x v="11"/>
    <x v="1"/>
    <x v="1"/>
    <n v="8500"/>
    <n v="11050"/>
    <n v="3"/>
    <n v="25500"/>
    <n v="33150"/>
    <x v="1"/>
  </r>
  <r>
    <n v="139828"/>
    <s v="KL"/>
    <x v="7"/>
    <s v="Wayanad"/>
    <x v="34"/>
    <x v="79"/>
    <x v="0"/>
    <x v="2"/>
    <x v="2"/>
    <x v="2"/>
    <n v="7000"/>
    <n v="9100"/>
    <n v="4"/>
    <n v="28000"/>
    <n v="36400"/>
    <x v="2"/>
  </r>
  <r>
    <n v="139829"/>
    <s v="MP"/>
    <x v="26"/>
    <s v="Niwari"/>
    <x v="35"/>
    <x v="79"/>
    <x v="3"/>
    <x v="34"/>
    <x v="10"/>
    <x v="3"/>
    <n v="1680"/>
    <n v="2184"/>
    <n v="3"/>
    <n v="5040"/>
    <n v="6552"/>
    <x v="3"/>
  </r>
  <r>
    <n v="139830"/>
    <s v="MH"/>
    <x v="27"/>
    <s v="Chandrapur 9"/>
    <x v="36"/>
    <x v="79"/>
    <x v="1"/>
    <x v="13"/>
    <x v="7"/>
    <x v="8"/>
    <n v="6540"/>
    <n v="8502"/>
    <n v="1"/>
    <n v="6540"/>
    <n v="8502"/>
    <x v="4"/>
  </r>
  <r>
    <n v="139831"/>
    <s v="MN"/>
    <x v="8"/>
    <s v="Churachandpur"/>
    <x v="37"/>
    <x v="79"/>
    <x v="2"/>
    <x v="14"/>
    <x v="5"/>
    <x v="5"/>
    <n v="2680"/>
    <n v="3484"/>
    <n v="2"/>
    <n v="5360"/>
    <n v="6968"/>
    <x v="5"/>
  </r>
  <r>
    <n v="139832"/>
    <s v="ML"/>
    <x v="9"/>
    <s v="East Khasi Hills"/>
    <x v="38"/>
    <x v="79"/>
    <x v="0"/>
    <x v="15"/>
    <x v="8"/>
    <x v="0"/>
    <n v="8250"/>
    <n v="10725"/>
    <n v="3"/>
    <n v="24750"/>
    <n v="32175"/>
    <x v="0"/>
  </r>
  <r>
    <n v="139833"/>
    <s v="MZ"/>
    <x v="10"/>
    <s v="Khawzawl"/>
    <x v="39"/>
    <x v="79"/>
    <x v="3"/>
    <x v="69"/>
    <x v="3"/>
    <x v="0"/>
    <n v="2650"/>
    <n v="3445"/>
    <n v="3"/>
    <n v="7950"/>
    <n v="10335"/>
    <x v="1"/>
  </r>
  <r>
    <n v="139834"/>
    <s v="NL"/>
    <x v="11"/>
    <s v="Chümoukedima"/>
    <x v="40"/>
    <x v="79"/>
    <x v="1"/>
    <x v="17"/>
    <x v="8"/>
    <x v="9"/>
    <n v="12550"/>
    <n v="16315"/>
    <n v="4"/>
    <n v="50200"/>
    <n v="65260"/>
    <x v="2"/>
  </r>
  <r>
    <n v="139835"/>
    <s v="OR"/>
    <x v="12"/>
    <s v="Kendujhar"/>
    <x v="41"/>
    <x v="79"/>
    <x v="2"/>
    <x v="18"/>
    <x v="1"/>
    <x v="1"/>
    <n v="14500"/>
    <n v="18850"/>
    <n v="4"/>
    <n v="58000"/>
    <n v="75400"/>
    <x v="3"/>
  </r>
  <r>
    <n v="139836"/>
    <s v="PB"/>
    <x v="13"/>
    <s v="Bathinda"/>
    <x v="0"/>
    <x v="79"/>
    <x v="0"/>
    <x v="19"/>
    <x v="6"/>
    <x v="6"/>
    <n v="800"/>
    <n v="1040"/>
    <n v="2"/>
    <n v="1600"/>
    <n v="2080"/>
    <x v="4"/>
  </r>
  <r>
    <n v="139837"/>
    <s v="RJ"/>
    <x v="14"/>
    <s v="Nagaur"/>
    <x v="1"/>
    <x v="79"/>
    <x v="3"/>
    <x v="20"/>
    <x v="7"/>
    <x v="0"/>
    <n v="600"/>
    <n v="780"/>
    <n v="3"/>
    <n v="1800"/>
    <n v="2340"/>
    <x v="5"/>
  </r>
  <r>
    <n v="139838"/>
    <s v="SK"/>
    <x v="15"/>
    <s v="North Sikkim"/>
    <x v="2"/>
    <x v="79"/>
    <x v="1"/>
    <x v="21"/>
    <x v="8"/>
    <x v="6"/>
    <n v="10500"/>
    <n v="13650"/>
    <n v="3"/>
    <n v="31500"/>
    <n v="40950"/>
    <x v="0"/>
  </r>
  <r>
    <n v="139839"/>
    <s v="TN"/>
    <x v="16"/>
    <s v="Ranipet"/>
    <x v="3"/>
    <x v="79"/>
    <x v="2"/>
    <x v="124"/>
    <x v="9"/>
    <x v="10"/>
    <n v="6500"/>
    <n v="8450"/>
    <n v="2"/>
    <n v="13000"/>
    <n v="16900"/>
    <x v="1"/>
  </r>
  <r>
    <n v="139840"/>
    <s v="TR"/>
    <x v="17"/>
    <s v="West Tripura"/>
    <x v="4"/>
    <x v="79"/>
    <x v="0"/>
    <x v="129"/>
    <x v="0"/>
    <x v="0"/>
    <n v="4500"/>
    <n v="5850"/>
    <n v="3"/>
    <n v="13500"/>
    <n v="17550"/>
    <x v="2"/>
  </r>
  <r>
    <n v="139841"/>
    <s v="UK"/>
    <x v="18"/>
    <s v="Udham Singh Nagar"/>
    <x v="5"/>
    <x v="79"/>
    <x v="3"/>
    <x v="23"/>
    <x v="1"/>
    <x v="1"/>
    <n v="8500"/>
    <n v="11050"/>
    <n v="4"/>
    <n v="34000"/>
    <n v="44200"/>
    <x v="3"/>
  </r>
  <r>
    <n v="139842"/>
    <s v="UP"/>
    <x v="19"/>
    <s v="Bhadohi"/>
    <x v="6"/>
    <x v="79"/>
    <x v="1"/>
    <x v="24"/>
    <x v="2"/>
    <x v="2"/>
    <n v="12500"/>
    <n v="16250"/>
    <n v="1"/>
    <n v="12500"/>
    <n v="16250"/>
    <x v="4"/>
  </r>
  <r>
    <n v="139843"/>
    <s v="WB"/>
    <x v="20"/>
    <s v="Nadia"/>
    <x v="7"/>
    <x v="79"/>
    <x v="2"/>
    <x v="77"/>
    <x v="11"/>
    <x v="3"/>
    <n v="3500"/>
    <n v="4550"/>
    <n v="4"/>
    <n v="14000"/>
    <n v="18200"/>
    <x v="5"/>
  </r>
  <r>
    <n v="139844"/>
    <s v="TN"/>
    <x v="16"/>
    <s v="Perambalur"/>
    <x v="8"/>
    <x v="79"/>
    <x v="0"/>
    <x v="26"/>
    <x v="12"/>
    <x v="4"/>
    <n v="4500"/>
    <n v="5850"/>
    <n v="4"/>
    <n v="18000"/>
    <n v="23400"/>
    <x v="0"/>
  </r>
  <r>
    <n v="139845"/>
    <s v="TR"/>
    <x v="17"/>
    <s v="Khowai"/>
    <x v="9"/>
    <x v="79"/>
    <x v="3"/>
    <x v="130"/>
    <x v="5"/>
    <x v="5"/>
    <n v="2100"/>
    <n v="2730"/>
    <n v="3"/>
    <n v="6300"/>
    <n v="8190"/>
    <x v="1"/>
  </r>
  <r>
    <n v="139846"/>
    <s v="AN"/>
    <x v="21"/>
    <s v="South Andaman"/>
    <x v="10"/>
    <x v="79"/>
    <x v="1"/>
    <x v="28"/>
    <x v="6"/>
    <x v="6"/>
    <n v="1150"/>
    <n v="1495"/>
    <n v="2"/>
    <n v="2300"/>
    <n v="2990"/>
    <x v="2"/>
  </r>
  <r>
    <n v="139847"/>
    <s v="CH"/>
    <x v="22"/>
    <s v="Chandigarh"/>
    <x v="11"/>
    <x v="79"/>
    <x v="2"/>
    <x v="29"/>
    <x v="7"/>
    <x v="0"/>
    <n v="350"/>
    <n v="455"/>
    <n v="3"/>
    <n v="1050"/>
    <n v="1365"/>
    <x v="3"/>
  </r>
  <r>
    <n v="139848"/>
    <s v="DH"/>
    <x v="28"/>
    <s v="Dadra and Nagar Haveli"/>
    <x v="12"/>
    <x v="79"/>
    <x v="0"/>
    <x v="30"/>
    <x v="8"/>
    <x v="6"/>
    <n v="9500"/>
    <n v="12350"/>
    <n v="1"/>
    <n v="9500"/>
    <n v="12350"/>
    <x v="4"/>
  </r>
  <r>
    <n v="139849"/>
    <s v="TG"/>
    <x v="29"/>
    <s v="Mahabubabad"/>
    <x v="13"/>
    <x v="79"/>
    <x v="3"/>
    <x v="131"/>
    <x v="9"/>
    <x v="10"/>
    <n v="10000"/>
    <n v="13000"/>
    <n v="2"/>
    <n v="20000"/>
    <n v="26000"/>
    <x v="5"/>
  </r>
  <r>
    <n v="139850"/>
    <s v="DL"/>
    <x v="30"/>
    <s v="Shahdara"/>
    <x v="14"/>
    <x v="79"/>
    <x v="1"/>
    <x v="132"/>
    <x v="0"/>
    <x v="0"/>
    <n v="6500"/>
    <n v="8450"/>
    <n v="2"/>
    <n v="13000"/>
    <n v="16900"/>
    <x v="0"/>
  </r>
  <r>
    <n v="139851"/>
    <s v="LD"/>
    <x v="31"/>
    <s v="Chetlat"/>
    <x v="15"/>
    <x v="79"/>
    <x v="2"/>
    <x v="133"/>
    <x v="1"/>
    <x v="1"/>
    <n v="8500"/>
    <n v="11050"/>
    <n v="4"/>
    <n v="34000"/>
    <n v="44200"/>
    <x v="1"/>
  </r>
  <r>
    <n v="139852"/>
    <s v="PY"/>
    <x v="32"/>
    <s v="Mahe"/>
    <x v="16"/>
    <x v="80"/>
    <x v="0"/>
    <x v="2"/>
    <x v="2"/>
    <x v="2"/>
    <n v="7000"/>
    <n v="9100"/>
    <n v="1"/>
    <n v="7000"/>
    <n v="9100"/>
    <x v="2"/>
  </r>
  <r>
    <n v="139853"/>
    <s v="AP"/>
    <x v="0"/>
    <s v="Sri Potti Sriramulu Nellore"/>
    <x v="17"/>
    <x v="80"/>
    <x v="3"/>
    <x v="134"/>
    <x v="11"/>
    <x v="3"/>
    <n v="6550"/>
    <n v="8515"/>
    <n v="4"/>
    <n v="26200"/>
    <n v="34060"/>
    <x v="3"/>
  </r>
  <r>
    <n v="139854"/>
    <s v="AR"/>
    <x v="23"/>
    <s v="Upper Subansiri"/>
    <x v="18"/>
    <x v="80"/>
    <x v="1"/>
    <x v="4"/>
    <x v="12"/>
    <x v="4"/>
    <n v="7650"/>
    <n v="9945"/>
    <n v="3"/>
    <n v="22950"/>
    <n v="29835"/>
    <x v="4"/>
  </r>
  <r>
    <n v="139855"/>
    <s v="AS"/>
    <x v="1"/>
    <s v="Dibrugarh"/>
    <x v="19"/>
    <x v="80"/>
    <x v="2"/>
    <x v="5"/>
    <x v="5"/>
    <x v="5"/>
    <n v="1150"/>
    <n v="1495"/>
    <n v="4"/>
    <n v="4600"/>
    <n v="5980"/>
    <x v="5"/>
  </r>
  <r>
    <n v="139856"/>
    <s v="BR"/>
    <x v="2"/>
    <s v="Begusarai"/>
    <x v="20"/>
    <x v="80"/>
    <x v="0"/>
    <x v="6"/>
    <x v="6"/>
    <x v="6"/>
    <n v="850"/>
    <n v="1105"/>
    <n v="4"/>
    <n v="3400"/>
    <n v="4420"/>
    <x v="0"/>
  </r>
  <r>
    <n v="139857"/>
    <s v="CG"/>
    <x v="3"/>
    <s v="Durg"/>
    <x v="21"/>
    <x v="80"/>
    <x v="3"/>
    <x v="7"/>
    <x v="7"/>
    <x v="0"/>
    <n v="650"/>
    <n v="845"/>
    <n v="4"/>
    <n v="2600"/>
    <n v="3380"/>
    <x v="1"/>
  </r>
  <r>
    <n v="139858"/>
    <s v="GA"/>
    <x v="24"/>
    <s v="South Goa"/>
    <x v="22"/>
    <x v="80"/>
    <x v="1"/>
    <x v="8"/>
    <x v="8"/>
    <x v="6"/>
    <n v="7500"/>
    <n v="9750"/>
    <n v="2"/>
    <n v="15000"/>
    <n v="19500"/>
    <x v="2"/>
  </r>
  <r>
    <n v="139859"/>
    <s v="GJ"/>
    <x v="25"/>
    <s v="Tapi"/>
    <x v="23"/>
    <x v="80"/>
    <x v="2"/>
    <x v="131"/>
    <x v="9"/>
    <x v="7"/>
    <n v="10000"/>
    <n v="13000"/>
    <n v="2"/>
    <n v="20000"/>
    <n v="26000"/>
    <x v="3"/>
  </r>
  <r>
    <n v="139860"/>
    <s v="GJ"/>
    <x v="25"/>
    <s v="Anand"/>
    <x v="24"/>
    <x v="80"/>
    <x v="0"/>
    <x v="135"/>
    <x v="0"/>
    <x v="0"/>
    <n v="10500"/>
    <n v="13650"/>
    <n v="1"/>
    <n v="10500"/>
    <n v="13650"/>
    <x v="4"/>
  </r>
  <r>
    <n v="139861"/>
    <s v="GJ"/>
    <x v="25"/>
    <s v="Dang"/>
    <x v="25"/>
    <x v="80"/>
    <x v="3"/>
    <x v="11"/>
    <x v="1"/>
    <x v="1"/>
    <n v="8500"/>
    <n v="11050"/>
    <n v="4"/>
    <n v="34000"/>
    <n v="44200"/>
    <x v="5"/>
  </r>
  <r>
    <n v="139862"/>
    <s v="GJ"/>
    <x v="25"/>
    <s v="Anand"/>
    <x v="26"/>
    <x v="80"/>
    <x v="1"/>
    <x v="2"/>
    <x v="2"/>
    <x v="2"/>
    <n v="7000"/>
    <n v="9100"/>
    <n v="3"/>
    <n v="21000"/>
    <n v="27300"/>
    <x v="0"/>
  </r>
  <r>
    <n v="139863"/>
    <s v="GJ"/>
    <x v="25"/>
    <s v="Gir Somnath"/>
    <x v="27"/>
    <x v="80"/>
    <x v="2"/>
    <x v="43"/>
    <x v="11"/>
    <x v="3"/>
    <n v="1680"/>
    <n v="2184"/>
    <n v="2"/>
    <n v="3360"/>
    <n v="4368"/>
    <x v="1"/>
  </r>
  <r>
    <n v="139864"/>
    <s v="GJ"/>
    <x v="25"/>
    <s v="Surat"/>
    <x v="28"/>
    <x v="80"/>
    <x v="0"/>
    <x v="13"/>
    <x v="12"/>
    <x v="8"/>
    <n v="6540"/>
    <n v="8502"/>
    <n v="3"/>
    <n v="19620"/>
    <n v="25506"/>
    <x v="2"/>
  </r>
  <r>
    <n v="139865"/>
    <s v="GJ"/>
    <x v="25"/>
    <s v="Vadodara"/>
    <x v="29"/>
    <x v="80"/>
    <x v="3"/>
    <x v="14"/>
    <x v="5"/>
    <x v="5"/>
    <n v="2680"/>
    <n v="3484"/>
    <n v="2"/>
    <n v="5360"/>
    <n v="6968"/>
    <x v="3"/>
  </r>
  <r>
    <n v="139866"/>
    <s v="GJ"/>
    <x v="25"/>
    <s v="Surendranagar"/>
    <x v="30"/>
    <x v="80"/>
    <x v="1"/>
    <x v="15"/>
    <x v="8"/>
    <x v="0"/>
    <n v="8250"/>
    <n v="10725"/>
    <n v="4"/>
    <n v="33000"/>
    <n v="42900"/>
    <x v="4"/>
  </r>
  <r>
    <n v="139867"/>
    <s v="GJ"/>
    <x v="25"/>
    <s v="Morbi"/>
    <x v="31"/>
    <x v="80"/>
    <x v="2"/>
    <x v="77"/>
    <x v="3"/>
    <x v="0"/>
    <n v="2650"/>
    <n v="3445"/>
    <n v="4"/>
    <n v="10600"/>
    <n v="13780"/>
    <x v="5"/>
  </r>
  <r>
    <n v="139868"/>
    <s v="GJ"/>
    <x v="25"/>
    <s v="Botad"/>
    <x v="32"/>
    <x v="80"/>
    <x v="0"/>
    <x v="17"/>
    <x v="8"/>
    <x v="9"/>
    <n v="12550"/>
    <n v="16315"/>
    <n v="2"/>
    <n v="25100"/>
    <n v="32630"/>
    <x v="0"/>
  </r>
  <r>
    <n v="139869"/>
    <s v="GJ"/>
    <x v="25"/>
    <s v="Porbandar"/>
    <x v="33"/>
    <x v="80"/>
    <x v="3"/>
    <x v="18"/>
    <x v="1"/>
    <x v="1"/>
    <n v="14500"/>
    <n v="18850"/>
    <n v="1"/>
    <n v="14500"/>
    <n v="18850"/>
    <x v="1"/>
  </r>
  <r>
    <n v="139870"/>
    <s v="GJ"/>
    <x v="25"/>
    <s v="Tapi"/>
    <x v="34"/>
    <x v="80"/>
    <x v="1"/>
    <x v="19"/>
    <x v="6"/>
    <x v="6"/>
    <n v="800"/>
    <n v="1040"/>
    <n v="2"/>
    <n v="1600"/>
    <n v="2080"/>
    <x v="2"/>
  </r>
  <r>
    <n v="139871"/>
    <s v="GJ"/>
    <x v="25"/>
    <s v="Aravalli"/>
    <x v="35"/>
    <x v="80"/>
    <x v="2"/>
    <x v="20"/>
    <x v="7"/>
    <x v="0"/>
    <n v="600"/>
    <n v="780"/>
    <n v="3"/>
    <n v="1800"/>
    <n v="2340"/>
    <x v="3"/>
  </r>
  <r>
    <n v="139872"/>
    <s v="GJ"/>
    <x v="25"/>
    <s v="Porbandar"/>
    <x v="36"/>
    <x v="80"/>
    <x v="0"/>
    <x v="21"/>
    <x v="8"/>
    <x v="6"/>
    <n v="10500"/>
    <n v="13650"/>
    <n v="1"/>
    <n v="10500"/>
    <n v="13650"/>
    <x v="4"/>
  </r>
  <r>
    <n v="139873"/>
    <s v="GJ"/>
    <x v="25"/>
    <s v="Anand"/>
    <x v="37"/>
    <x v="80"/>
    <x v="3"/>
    <x v="131"/>
    <x v="9"/>
    <x v="10"/>
    <n v="6500"/>
    <n v="8450"/>
    <n v="2"/>
    <n v="13000"/>
    <n v="16900"/>
    <x v="5"/>
  </r>
  <r>
    <n v="139874"/>
    <s v="GJ"/>
    <x v="25"/>
    <s v="Narmada"/>
    <x v="38"/>
    <x v="80"/>
    <x v="1"/>
    <x v="136"/>
    <x v="0"/>
    <x v="0"/>
    <n v="4500"/>
    <n v="5850"/>
    <n v="4"/>
    <n v="18000"/>
    <n v="23400"/>
    <x v="0"/>
  </r>
  <r>
    <n v="139875"/>
    <s v="GJ"/>
    <x v="25"/>
    <s v="Surendranagar"/>
    <x v="39"/>
    <x v="80"/>
    <x v="2"/>
    <x v="23"/>
    <x v="1"/>
    <x v="1"/>
    <n v="8500"/>
    <n v="11050"/>
    <n v="1"/>
    <n v="8500"/>
    <n v="11050"/>
    <x v="1"/>
  </r>
  <r>
    <n v="139876"/>
    <s v="GJ"/>
    <x v="25"/>
    <s v="Gir Somnath"/>
    <x v="40"/>
    <x v="80"/>
    <x v="0"/>
    <x v="24"/>
    <x v="2"/>
    <x v="2"/>
    <n v="12500"/>
    <n v="16250"/>
    <n v="3"/>
    <n v="37500"/>
    <n v="48750"/>
    <x v="2"/>
  </r>
  <r>
    <n v="139877"/>
    <s v="GJ"/>
    <x v="25"/>
    <s v="Anand"/>
    <x v="41"/>
    <x v="80"/>
    <x v="3"/>
    <x v="85"/>
    <x v="3"/>
    <x v="3"/>
    <n v="3500"/>
    <n v="4550"/>
    <n v="1"/>
    <n v="3500"/>
    <n v="4550"/>
    <x v="3"/>
  </r>
  <r>
    <n v="139878"/>
    <s v="GJ"/>
    <x v="25"/>
    <s v="Dang"/>
    <x v="0"/>
    <x v="80"/>
    <x v="1"/>
    <x v="26"/>
    <x v="4"/>
    <x v="4"/>
    <n v="4500"/>
    <n v="5850"/>
    <n v="2"/>
    <n v="9000"/>
    <n v="11700"/>
    <x v="4"/>
  </r>
  <r>
    <n v="139879"/>
    <s v="GJ"/>
    <x v="25"/>
    <s v="Vadodara"/>
    <x v="1"/>
    <x v="80"/>
    <x v="2"/>
    <x v="137"/>
    <x v="5"/>
    <x v="5"/>
    <n v="2100"/>
    <n v="2730"/>
    <n v="4"/>
    <n v="8400"/>
    <n v="10920"/>
    <x v="5"/>
  </r>
  <r>
    <n v="139880"/>
    <s v="GJ"/>
    <x v="25"/>
    <s v="Valsad"/>
    <x v="2"/>
    <x v="80"/>
    <x v="0"/>
    <x v="28"/>
    <x v="6"/>
    <x v="6"/>
    <n v="1150"/>
    <n v="1495"/>
    <n v="3"/>
    <n v="3450"/>
    <n v="4485"/>
    <x v="0"/>
  </r>
  <r>
    <n v="139881"/>
    <s v="GJ"/>
    <x v="25"/>
    <s v="Rajkot"/>
    <x v="3"/>
    <x v="80"/>
    <x v="3"/>
    <x v="29"/>
    <x v="7"/>
    <x v="0"/>
    <n v="350"/>
    <n v="455"/>
    <n v="4"/>
    <n v="1400"/>
    <n v="1820"/>
    <x v="1"/>
  </r>
  <r>
    <n v="139882"/>
    <s v="GJ"/>
    <x v="25"/>
    <s v="Chhota Udaipur"/>
    <x v="4"/>
    <x v="80"/>
    <x v="1"/>
    <x v="30"/>
    <x v="8"/>
    <x v="6"/>
    <n v="9500"/>
    <n v="12350"/>
    <n v="1"/>
    <n v="9500"/>
    <n v="12350"/>
    <x v="2"/>
  </r>
  <r>
    <n v="139883"/>
    <s v="GJ"/>
    <x v="25"/>
    <s v="Valsad"/>
    <x v="5"/>
    <x v="80"/>
    <x v="2"/>
    <x v="138"/>
    <x v="9"/>
    <x v="10"/>
    <n v="10000"/>
    <n v="13000"/>
    <n v="2"/>
    <n v="20000"/>
    <n v="26000"/>
    <x v="3"/>
  </r>
  <r>
    <n v="139884"/>
    <s v="GJ"/>
    <x v="25"/>
    <s v="Tapi"/>
    <x v="6"/>
    <x v="80"/>
    <x v="0"/>
    <x v="139"/>
    <x v="0"/>
    <x v="0"/>
    <n v="6500"/>
    <n v="8450"/>
    <n v="3"/>
    <n v="19500"/>
    <n v="25350"/>
    <x v="4"/>
  </r>
  <r>
    <n v="139885"/>
    <s v="GJ"/>
    <x v="25"/>
    <s v="Devbhoomi Dwarka"/>
    <x v="7"/>
    <x v="80"/>
    <x v="3"/>
    <x v="140"/>
    <x v="1"/>
    <x v="1"/>
    <n v="8500"/>
    <n v="11050"/>
    <n v="1"/>
    <n v="8500"/>
    <n v="11050"/>
    <x v="5"/>
  </r>
  <r>
    <n v="139886"/>
    <s v="GJ"/>
    <x v="25"/>
    <s v="Botad"/>
    <x v="8"/>
    <x v="80"/>
    <x v="1"/>
    <x v="2"/>
    <x v="2"/>
    <x v="2"/>
    <n v="7000"/>
    <n v="9100"/>
    <n v="3"/>
    <n v="21000"/>
    <n v="27300"/>
    <x v="0"/>
  </r>
  <r>
    <n v="139887"/>
    <s v="GJ"/>
    <x v="25"/>
    <s v="Bhavnagar"/>
    <x v="9"/>
    <x v="80"/>
    <x v="2"/>
    <x v="141"/>
    <x v="3"/>
    <x v="3"/>
    <n v="6550"/>
    <n v="8515"/>
    <n v="3"/>
    <n v="19650"/>
    <n v="25545"/>
    <x v="1"/>
  </r>
  <r>
    <n v="139888"/>
    <s v="GJ"/>
    <x v="25"/>
    <s v="Junagadh"/>
    <x v="10"/>
    <x v="80"/>
    <x v="0"/>
    <x v="4"/>
    <x v="4"/>
    <x v="4"/>
    <n v="7650"/>
    <n v="9945"/>
    <n v="4"/>
    <n v="30600"/>
    <n v="39780"/>
    <x v="2"/>
  </r>
  <r>
    <n v="139889"/>
    <s v="GJ"/>
    <x v="25"/>
    <s v="Dahod"/>
    <x v="11"/>
    <x v="80"/>
    <x v="3"/>
    <x v="5"/>
    <x v="5"/>
    <x v="5"/>
    <n v="1150"/>
    <n v="1495"/>
    <n v="4"/>
    <n v="4600"/>
    <n v="5980"/>
    <x v="3"/>
  </r>
  <r>
    <n v="139890"/>
    <s v="GJ"/>
    <x v="25"/>
    <s v="Mehsana"/>
    <x v="12"/>
    <x v="80"/>
    <x v="1"/>
    <x v="6"/>
    <x v="6"/>
    <x v="6"/>
    <n v="850"/>
    <n v="1105"/>
    <n v="3"/>
    <n v="2550"/>
    <n v="3315"/>
    <x v="4"/>
  </r>
  <r>
    <n v="139891"/>
    <s v="GJ"/>
    <x v="25"/>
    <s v="Mahisagar"/>
    <x v="13"/>
    <x v="80"/>
    <x v="2"/>
    <x v="7"/>
    <x v="7"/>
    <x v="0"/>
    <n v="650"/>
    <n v="845"/>
    <n v="1"/>
    <n v="650"/>
    <n v="845"/>
    <x v="5"/>
  </r>
  <r>
    <n v="139892"/>
    <s v="GJ"/>
    <x v="25"/>
    <s v="Porbandar"/>
    <x v="14"/>
    <x v="80"/>
    <x v="0"/>
    <x v="8"/>
    <x v="8"/>
    <x v="6"/>
    <n v="7500"/>
    <n v="9750"/>
    <n v="2"/>
    <n v="15000"/>
    <n v="19500"/>
    <x v="0"/>
  </r>
  <r>
    <n v="139893"/>
    <s v="GJ"/>
    <x v="25"/>
    <s v="Bharuch"/>
    <x v="15"/>
    <x v="80"/>
    <x v="3"/>
    <x v="138"/>
    <x v="9"/>
    <x v="7"/>
    <n v="10000"/>
    <n v="13000"/>
    <n v="1"/>
    <n v="10000"/>
    <n v="13000"/>
    <x v="1"/>
  </r>
  <r>
    <n v="139894"/>
    <s v="GJ"/>
    <x v="25"/>
    <s v="Panchmahal"/>
    <x v="16"/>
    <x v="80"/>
    <x v="1"/>
    <x v="142"/>
    <x v="0"/>
    <x v="0"/>
    <n v="10500"/>
    <n v="13650"/>
    <n v="3"/>
    <n v="31500"/>
    <n v="40950"/>
    <x v="2"/>
  </r>
  <r>
    <n v="139895"/>
    <s v="GJ"/>
    <x v="25"/>
    <s v="Bhavnagar"/>
    <x v="17"/>
    <x v="80"/>
    <x v="2"/>
    <x v="11"/>
    <x v="1"/>
    <x v="1"/>
    <n v="8500"/>
    <n v="11050"/>
    <n v="2"/>
    <n v="17000"/>
    <n v="22100"/>
    <x v="3"/>
  </r>
  <r>
    <n v="139896"/>
    <s v="GJ"/>
    <x v="25"/>
    <s v="Surendranagar"/>
    <x v="18"/>
    <x v="80"/>
    <x v="0"/>
    <x v="2"/>
    <x v="2"/>
    <x v="2"/>
    <n v="7000"/>
    <n v="9100"/>
    <n v="2"/>
    <n v="14000"/>
    <n v="18200"/>
    <x v="4"/>
  </r>
  <r>
    <n v="139897"/>
    <s v="GJ"/>
    <x v="25"/>
    <s v="Botad"/>
    <x v="19"/>
    <x v="80"/>
    <x v="3"/>
    <x v="52"/>
    <x v="3"/>
    <x v="3"/>
    <n v="1680"/>
    <n v="2184"/>
    <n v="2"/>
    <n v="3360"/>
    <n v="4368"/>
    <x v="5"/>
  </r>
  <r>
    <n v="139898"/>
    <s v="GJ"/>
    <x v="25"/>
    <s v="Rajkot"/>
    <x v="20"/>
    <x v="80"/>
    <x v="1"/>
    <x v="13"/>
    <x v="4"/>
    <x v="8"/>
    <n v="6540"/>
    <n v="8502"/>
    <n v="4"/>
    <n v="26160"/>
    <n v="34008"/>
    <x v="0"/>
  </r>
  <r>
    <n v="139899"/>
    <s v="GJ"/>
    <x v="25"/>
    <s v="Bharuch"/>
    <x v="21"/>
    <x v="80"/>
    <x v="2"/>
    <x v="14"/>
    <x v="5"/>
    <x v="5"/>
    <n v="2680"/>
    <n v="3484"/>
    <n v="4"/>
    <n v="10720"/>
    <n v="13936"/>
    <x v="1"/>
  </r>
  <r>
    <n v="139900"/>
    <s v="GJ"/>
    <x v="25"/>
    <s v="Gir Somnath"/>
    <x v="22"/>
    <x v="80"/>
    <x v="0"/>
    <x v="15"/>
    <x v="8"/>
    <x v="0"/>
    <n v="8250"/>
    <n v="10725"/>
    <n v="2"/>
    <n v="16500"/>
    <n v="21450"/>
    <x v="2"/>
  </r>
  <r>
    <n v="139901"/>
    <s v="GJ"/>
    <x v="25"/>
    <s v="Tapi"/>
    <x v="23"/>
    <x v="80"/>
    <x v="3"/>
    <x v="85"/>
    <x v="3"/>
    <x v="0"/>
    <n v="2650"/>
    <n v="3445"/>
    <n v="2"/>
    <n v="5300"/>
    <n v="6890"/>
    <x v="3"/>
  </r>
  <r>
    <n v="139902"/>
    <s v="GJ"/>
    <x v="25"/>
    <s v="Dahod"/>
    <x v="24"/>
    <x v="80"/>
    <x v="1"/>
    <x v="17"/>
    <x v="8"/>
    <x v="9"/>
    <n v="12550"/>
    <n v="16315"/>
    <n v="2"/>
    <n v="25100"/>
    <n v="32630"/>
    <x v="4"/>
  </r>
  <r>
    <n v="139903"/>
    <s v="GJ"/>
    <x v="25"/>
    <s v="Bharuch"/>
    <x v="25"/>
    <x v="80"/>
    <x v="2"/>
    <x v="18"/>
    <x v="1"/>
    <x v="1"/>
    <n v="14500"/>
    <n v="18850"/>
    <n v="3"/>
    <n v="43500"/>
    <n v="56550"/>
    <x v="5"/>
  </r>
  <r>
    <n v="139904"/>
    <s v="GJ"/>
    <x v="25"/>
    <s v="Panchmahal"/>
    <x v="26"/>
    <x v="80"/>
    <x v="0"/>
    <x v="19"/>
    <x v="6"/>
    <x v="6"/>
    <n v="800"/>
    <n v="1040"/>
    <n v="1"/>
    <n v="800"/>
    <n v="1040"/>
    <x v="0"/>
  </r>
  <r>
    <n v="139905"/>
    <s v="GJ"/>
    <x v="25"/>
    <s v="Aravalli"/>
    <x v="27"/>
    <x v="80"/>
    <x v="3"/>
    <x v="20"/>
    <x v="7"/>
    <x v="0"/>
    <n v="600"/>
    <n v="780"/>
    <n v="3"/>
    <n v="1800"/>
    <n v="2340"/>
    <x v="1"/>
  </r>
  <r>
    <n v="139906"/>
    <s v="GJ"/>
    <x v="25"/>
    <s v="Gandhinagar"/>
    <x v="28"/>
    <x v="80"/>
    <x v="1"/>
    <x v="21"/>
    <x v="8"/>
    <x v="6"/>
    <n v="10500"/>
    <n v="13650"/>
    <n v="2"/>
    <n v="21000"/>
    <n v="27300"/>
    <x v="2"/>
  </r>
  <r>
    <n v="139907"/>
    <s v="GJ"/>
    <x v="25"/>
    <s v="Narmada"/>
    <x v="29"/>
    <x v="80"/>
    <x v="2"/>
    <x v="138"/>
    <x v="9"/>
    <x v="10"/>
    <n v="6500"/>
    <n v="8450"/>
    <n v="2"/>
    <n v="13000"/>
    <n v="16900"/>
    <x v="3"/>
  </r>
  <r>
    <n v="139908"/>
    <s v="GJ"/>
    <x v="25"/>
    <s v="Surendranagar"/>
    <x v="30"/>
    <x v="80"/>
    <x v="0"/>
    <x v="143"/>
    <x v="0"/>
    <x v="0"/>
    <n v="4500"/>
    <n v="5850"/>
    <n v="2"/>
    <n v="9000"/>
    <n v="11700"/>
    <x v="4"/>
  </r>
  <r>
    <n v="139909"/>
    <s v="GJ"/>
    <x v="25"/>
    <s v="Amreli"/>
    <x v="31"/>
    <x v="80"/>
    <x v="3"/>
    <x v="23"/>
    <x v="1"/>
    <x v="1"/>
    <n v="8500"/>
    <n v="11050"/>
    <n v="3"/>
    <n v="25500"/>
    <n v="33150"/>
    <x v="5"/>
  </r>
  <r>
    <n v="139910"/>
    <s v="GJ"/>
    <x v="25"/>
    <s v="Botad"/>
    <x v="32"/>
    <x v="80"/>
    <x v="1"/>
    <x v="24"/>
    <x v="2"/>
    <x v="2"/>
    <n v="12500"/>
    <n v="16250"/>
    <n v="2"/>
    <n v="25000"/>
    <n v="32500"/>
    <x v="0"/>
  </r>
  <r>
    <n v="139911"/>
    <s v="GJ"/>
    <x v="25"/>
    <s v="Vadodara"/>
    <x v="33"/>
    <x v="80"/>
    <x v="2"/>
    <x v="92"/>
    <x v="10"/>
    <x v="3"/>
    <n v="3500"/>
    <n v="4550"/>
    <n v="1"/>
    <n v="3500"/>
    <n v="4550"/>
    <x v="1"/>
  </r>
  <r>
    <n v="139912"/>
    <s v="GJ"/>
    <x v="25"/>
    <s v="Amreli"/>
    <x v="34"/>
    <x v="80"/>
    <x v="0"/>
    <x v="26"/>
    <x v="7"/>
    <x v="4"/>
    <n v="4500"/>
    <n v="5850"/>
    <n v="1"/>
    <n v="4500"/>
    <n v="5850"/>
    <x v="2"/>
  </r>
  <r>
    <n v="139913"/>
    <s v="GJ"/>
    <x v="25"/>
    <s v="Porbandar"/>
    <x v="35"/>
    <x v="80"/>
    <x v="3"/>
    <x v="144"/>
    <x v="5"/>
    <x v="5"/>
    <n v="2100"/>
    <n v="2730"/>
    <n v="3"/>
    <n v="6300"/>
    <n v="8190"/>
    <x v="3"/>
  </r>
  <r>
    <n v="139914"/>
    <s v="GJ"/>
    <x v="25"/>
    <s v="Gandhinagar"/>
    <x v="36"/>
    <x v="80"/>
    <x v="1"/>
    <x v="28"/>
    <x v="6"/>
    <x v="6"/>
    <n v="1150"/>
    <n v="1495"/>
    <n v="4"/>
    <n v="4600"/>
    <n v="5980"/>
    <x v="4"/>
  </r>
  <r>
    <n v="139915"/>
    <s v="GJ"/>
    <x v="25"/>
    <s v="Morbi"/>
    <x v="37"/>
    <x v="80"/>
    <x v="2"/>
    <x v="29"/>
    <x v="7"/>
    <x v="0"/>
    <n v="350"/>
    <n v="455"/>
    <n v="4"/>
    <n v="1400"/>
    <n v="1820"/>
    <x v="5"/>
  </r>
  <r>
    <n v="139916"/>
    <s v="GJ"/>
    <x v="25"/>
    <s v="Ahmedabad"/>
    <x v="38"/>
    <x v="81"/>
    <x v="0"/>
    <x v="30"/>
    <x v="8"/>
    <x v="6"/>
    <n v="9500"/>
    <n v="12350"/>
    <n v="3"/>
    <n v="28500"/>
    <n v="37050"/>
    <x v="0"/>
  </r>
  <r>
    <n v="139917"/>
    <s v="GJ"/>
    <x v="25"/>
    <s v="Chhota Udaipur"/>
    <x v="39"/>
    <x v="82"/>
    <x v="3"/>
    <x v="145"/>
    <x v="9"/>
    <x v="10"/>
    <n v="10000"/>
    <n v="13000"/>
    <n v="1"/>
    <n v="10000"/>
    <n v="13000"/>
    <x v="1"/>
  </r>
  <r>
    <n v="139918"/>
    <s v="GJ"/>
    <x v="25"/>
    <s v="Mehsana"/>
    <x v="40"/>
    <x v="83"/>
    <x v="1"/>
    <x v="146"/>
    <x v="0"/>
    <x v="0"/>
    <n v="6500"/>
    <n v="8450"/>
    <n v="4"/>
    <n v="26000"/>
    <n v="33800"/>
    <x v="2"/>
  </r>
  <r>
    <n v="139919"/>
    <s v="GJ"/>
    <x v="25"/>
    <s v="Mahisagar"/>
    <x v="41"/>
    <x v="83"/>
    <x v="2"/>
    <x v="147"/>
    <x v="1"/>
    <x v="1"/>
    <n v="8500"/>
    <n v="11050"/>
    <n v="2"/>
    <n v="17000"/>
    <n v="22100"/>
    <x v="3"/>
  </r>
  <r>
    <n v="139920"/>
    <s v="GJ"/>
    <x v="25"/>
    <s v="Sabarkantha"/>
    <x v="0"/>
    <x v="83"/>
    <x v="0"/>
    <x v="2"/>
    <x v="2"/>
    <x v="2"/>
    <n v="7000"/>
    <n v="9100"/>
    <n v="3"/>
    <n v="21000"/>
    <n v="27300"/>
    <x v="4"/>
  </r>
  <r>
    <n v="139921"/>
    <s v="GJ"/>
    <x v="25"/>
    <s v="Gandhinagar"/>
    <x v="1"/>
    <x v="83"/>
    <x v="3"/>
    <x v="148"/>
    <x v="10"/>
    <x v="3"/>
    <n v="6550"/>
    <n v="8515"/>
    <n v="2"/>
    <n v="13100"/>
    <n v="17030"/>
    <x v="5"/>
  </r>
  <r>
    <n v="139922"/>
    <s v="GJ"/>
    <x v="25"/>
    <s v="Gandhinagar"/>
    <x v="2"/>
    <x v="83"/>
    <x v="1"/>
    <x v="4"/>
    <x v="7"/>
    <x v="4"/>
    <n v="7650"/>
    <n v="9945"/>
    <n v="4"/>
    <n v="30600"/>
    <n v="39780"/>
    <x v="0"/>
  </r>
  <r>
    <n v="139923"/>
    <s v="GJ"/>
    <x v="25"/>
    <s v="Anand"/>
    <x v="3"/>
    <x v="83"/>
    <x v="2"/>
    <x v="5"/>
    <x v="5"/>
    <x v="5"/>
    <n v="1150"/>
    <n v="1495"/>
    <n v="4"/>
    <n v="4600"/>
    <n v="5980"/>
    <x v="1"/>
  </r>
  <r>
    <n v="139924"/>
    <s v="GJ"/>
    <x v="25"/>
    <s v="Amreli"/>
    <x v="4"/>
    <x v="83"/>
    <x v="0"/>
    <x v="6"/>
    <x v="6"/>
    <x v="6"/>
    <n v="850"/>
    <n v="1105"/>
    <n v="1"/>
    <n v="850"/>
    <n v="1105"/>
    <x v="2"/>
  </r>
  <r>
    <n v="139925"/>
    <s v="GJ"/>
    <x v="25"/>
    <s v="Dang"/>
    <x v="5"/>
    <x v="83"/>
    <x v="3"/>
    <x v="7"/>
    <x v="7"/>
    <x v="0"/>
    <n v="650"/>
    <n v="845"/>
    <n v="4"/>
    <n v="2600"/>
    <n v="3380"/>
    <x v="3"/>
  </r>
  <r>
    <n v="139926"/>
    <s v="GJ"/>
    <x v="25"/>
    <s v="Bharuch"/>
    <x v="6"/>
    <x v="83"/>
    <x v="1"/>
    <x v="8"/>
    <x v="8"/>
    <x v="6"/>
    <n v="7500"/>
    <n v="9750"/>
    <n v="2"/>
    <n v="15000"/>
    <n v="19500"/>
    <x v="4"/>
  </r>
  <r>
    <n v="139927"/>
    <s v="GJ"/>
    <x v="25"/>
    <s v="Gir Somnath"/>
    <x v="7"/>
    <x v="83"/>
    <x v="2"/>
    <x v="145"/>
    <x v="9"/>
    <x v="7"/>
    <n v="10000"/>
    <n v="13000"/>
    <n v="2"/>
    <n v="20000"/>
    <n v="26000"/>
    <x v="5"/>
  </r>
  <r>
    <n v="139928"/>
    <s v="GJ"/>
    <x v="25"/>
    <s v="Dahod"/>
    <x v="8"/>
    <x v="83"/>
    <x v="0"/>
    <x v="149"/>
    <x v="0"/>
    <x v="0"/>
    <n v="10500"/>
    <n v="13650"/>
    <n v="3"/>
    <n v="31500"/>
    <n v="40950"/>
    <x v="0"/>
  </r>
  <r>
    <n v="139929"/>
    <s v="GJ"/>
    <x v="25"/>
    <s v="Valsad"/>
    <x v="9"/>
    <x v="83"/>
    <x v="3"/>
    <x v="11"/>
    <x v="1"/>
    <x v="1"/>
    <n v="8500"/>
    <n v="11050"/>
    <n v="3"/>
    <n v="25500"/>
    <n v="33150"/>
    <x v="1"/>
  </r>
  <r>
    <n v="139930"/>
    <s v="GJ"/>
    <x v="25"/>
    <s v="Mehsana"/>
    <x v="10"/>
    <x v="83"/>
    <x v="1"/>
    <x v="2"/>
    <x v="2"/>
    <x v="2"/>
    <n v="7000"/>
    <n v="9100"/>
    <n v="4"/>
    <n v="28000"/>
    <n v="36400"/>
    <x v="2"/>
  </r>
  <r>
    <n v="139931"/>
    <s v="GJ"/>
    <x v="25"/>
    <s v="Surendranagar"/>
    <x v="11"/>
    <x v="83"/>
    <x v="2"/>
    <x v="61"/>
    <x v="10"/>
    <x v="3"/>
    <n v="1680"/>
    <n v="2184"/>
    <n v="2"/>
    <n v="3360"/>
    <n v="4368"/>
    <x v="3"/>
  </r>
  <r>
    <n v="139932"/>
    <s v="GJ"/>
    <x v="25"/>
    <s v="Mahisagar"/>
    <x v="12"/>
    <x v="83"/>
    <x v="0"/>
    <x v="13"/>
    <x v="7"/>
    <x v="8"/>
    <n v="6540"/>
    <n v="8502"/>
    <n v="1"/>
    <n v="6540"/>
    <n v="8502"/>
    <x v="4"/>
  </r>
  <r>
    <n v="139933"/>
    <s v="GJ"/>
    <x v="25"/>
    <s v="Kutch"/>
    <x v="13"/>
    <x v="83"/>
    <x v="3"/>
    <x v="14"/>
    <x v="5"/>
    <x v="5"/>
    <n v="2680"/>
    <n v="3484"/>
    <n v="4"/>
    <n v="10720"/>
    <n v="13936"/>
    <x v="5"/>
  </r>
  <r>
    <n v="139934"/>
    <s v="GJ"/>
    <x v="25"/>
    <s v="Dahod"/>
    <x v="14"/>
    <x v="83"/>
    <x v="1"/>
    <x v="15"/>
    <x v="8"/>
    <x v="0"/>
    <n v="8250"/>
    <n v="10725"/>
    <n v="1"/>
    <n v="8250"/>
    <n v="10725"/>
    <x v="0"/>
  </r>
  <r>
    <n v="139935"/>
    <s v="GJ"/>
    <x v="25"/>
    <s v="Jamnagar"/>
    <x v="15"/>
    <x v="83"/>
    <x v="2"/>
    <x v="92"/>
    <x v="3"/>
    <x v="0"/>
    <n v="2650"/>
    <n v="3445"/>
    <n v="1"/>
    <n v="2650"/>
    <n v="3445"/>
    <x v="1"/>
  </r>
  <r>
    <n v="139936"/>
    <s v="GJ"/>
    <x v="25"/>
    <s v="Bhavnagar"/>
    <x v="16"/>
    <x v="83"/>
    <x v="0"/>
    <x v="17"/>
    <x v="8"/>
    <x v="9"/>
    <n v="12550"/>
    <n v="16315"/>
    <n v="1"/>
    <n v="12550"/>
    <n v="16315"/>
    <x v="2"/>
  </r>
  <r>
    <n v="139937"/>
    <s v="GJ"/>
    <x v="25"/>
    <s v="Banaskantha"/>
    <x v="17"/>
    <x v="83"/>
    <x v="3"/>
    <x v="18"/>
    <x v="1"/>
    <x v="1"/>
    <n v="14500"/>
    <n v="18850"/>
    <n v="2"/>
    <n v="29000"/>
    <n v="37700"/>
    <x v="3"/>
  </r>
  <r>
    <n v="139938"/>
    <s v="GJ"/>
    <x v="25"/>
    <s v="Anand"/>
    <x v="18"/>
    <x v="83"/>
    <x v="1"/>
    <x v="19"/>
    <x v="6"/>
    <x v="6"/>
    <n v="800"/>
    <n v="1040"/>
    <n v="3"/>
    <n v="2400"/>
    <n v="3120"/>
    <x v="4"/>
  </r>
  <r>
    <n v="139939"/>
    <s v="GJ"/>
    <x v="25"/>
    <s v="Aravalli"/>
    <x v="19"/>
    <x v="83"/>
    <x v="2"/>
    <x v="20"/>
    <x v="7"/>
    <x v="0"/>
    <n v="600"/>
    <n v="780"/>
    <n v="1"/>
    <n v="600"/>
    <n v="780"/>
    <x v="5"/>
  </r>
  <r>
    <n v="139940"/>
    <s v="GJ"/>
    <x v="25"/>
    <s v="Amreli"/>
    <x v="20"/>
    <x v="83"/>
    <x v="0"/>
    <x v="21"/>
    <x v="8"/>
    <x v="6"/>
    <n v="10500"/>
    <n v="13650"/>
    <n v="1"/>
    <n v="10500"/>
    <n v="13650"/>
    <x v="0"/>
  </r>
  <r>
    <n v="139941"/>
    <s v="GJ"/>
    <x v="25"/>
    <s v="Navsari"/>
    <x v="21"/>
    <x v="83"/>
    <x v="3"/>
    <x v="145"/>
    <x v="9"/>
    <x v="10"/>
    <n v="6500"/>
    <n v="8450"/>
    <n v="2"/>
    <n v="13000"/>
    <n v="16900"/>
    <x v="1"/>
  </r>
  <r>
    <n v="139942"/>
    <s v="GJ"/>
    <x v="25"/>
    <s v="Chhota Udaipur"/>
    <x v="22"/>
    <x v="83"/>
    <x v="1"/>
    <x v="150"/>
    <x v="0"/>
    <x v="0"/>
    <n v="4500"/>
    <n v="5850"/>
    <n v="2"/>
    <n v="9000"/>
    <n v="11700"/>
    <x v="2"/>
  </r>
  <r>
    <n v="139943"/>
    <s v="GJ"/>
    <x v="25"/>
    <s v="Vadodara"/>
    <x v="23"/>
    <x v="83"/>
    <x v="2"/>
    <x v="23"/>
    <x v="1"/>
    <x v="1"/>
    <n v="8500"/>
    <n v="11050"/>
    <n v="2"/>
    <n v="17000"/>
    <n v="22100"/>
    <x v="3"/>
  </r>
  <r>
    <n v="139944"/>
    <s v="GJ"/>
    <x v="25"/>
    <s v="Bhavnagar"/>
    <x v="24"/>
    <x v="83"/>
    <x v="0"/>
    <x v="24"/>
    <x v="2"/>
    <x v="2"/>
    <n v="12500"/>
    <n v="16250"/>
    <n v="1"/>
    <n v="12500"/>
    <n v="16250"/>
    <x v="4"/>
  </r>
  <r>
    <n v="139945"/>
    <s v="GJ"/>
    <x v="25"/>
    <s v="Anand"/>
    <x v="25"/>
    <x v="83"/>
    <x v="3"/>
    <x v="99"/>
    <x v="11"/>
    <x v="3"/>
    <n v="3500"/>
    <n v="4550"/>
    <n v="2"/>
    <n v="7000"/>
    <n v="9100"/>
    <x v="5"/>
  </r>
  <r>
    <n v="139946"/>
    <s v="GJ"/>
    <x v="25"/>
    <s v="Panchmahal"/>
    <x v="26"/>
    <x v="83"/>
    <x v="1"/>
    <x v="26"/>
    <x v="12"/>
    <x v="4"/>
    <n v="4500"/>
    <n v="5850"/>
    <n v="1"/>
    <n v="4500"/>
    <n v="5850"/>
    <x v="0"/>
  </r>
  <r>
    <n v="139947"/>
    <s v="GJ"/>
    <x v="25"/>
    <s v="Narmada"/>
    <x v="27"/>
    <x v="83"/>
    <x v="2"/>
    <x v="151"/>
    <x v="5"/>
    <x v="5"/>
    <n v="2100"/>
    <n v="2730"/>
    <n v="2"/>
    <n v="4200"/>
    <n v="5460"/>
    <x v="1"/>
  </r>
  <r>
    <n v="139948"/>
    <s v="GJ"/>
    <x v="25"/>
    <s v="Valsad"/>
    <x v="28"/>
    <x v="83"/>
    <x v="0"/>
    <x v="28"/>
    <x v="6"/>
    <x v="6"/>
    <n v="1150"/>
    <n v="1495"/>
    <n v="1"/>
    <n v="1150"/>
    <n v="1495"/>
    <x v="2"/>
  </r>
  <r>
    <n v="139949"/>
    <s v="GJ"/>
    <x v="25"/>
    <s v="Patan"/>
    <x v="29"/>
    <x v="83"/>
    <x v="3"/>
    <x v="29"/>
    <x v="7"/>
    <x v="0"/>
    <n v="350"/>
    <n v="455"/>
    <n v="4"/>
    <n v="1400"/>
    <n v="1820"/>
    <x v="3"/>
  </r>
  <r>
    <n v="139950"/>
    <s v="GJ"/>
    <x v="25"/>
    <s v="Junagadh"/>
    <x v="30"/>
    <x v="83"/>
    <x v="1"/>
    <x v="30"/>
    <x v="8"/>
    <x v="6"/>
    <n v="9500"/>
    <n v="12350"/>
    <n v="1"/>
    <n v="9500"/>
    <n v="12350"/>
    <x v="4"/>
  </r>
  <r>
    <n v="139951"/>
    <s v="GJ"/>
    <x v="25"/>
    <s v="Valsad"/>
    <x v="31"/>
    <x v="83"/>
    <x v="2"/>
    <x v="152"/>
    <x v="9"/>
    <x v="10"/>
    <n v="10000"/>
    <n v="13000"/>
    <n v="2"/>
    <n v="20000"/>
    <n v="26000"/>
    <x v="5"/>
  </r>
  <r>
    <n v="139952"/>
    <s v="GJ"/>
    <x v="25"/>
    <s v="Valsad"/>
    <x v="32"/>
    <x v="83"/>
    <x v="0"/>
    <x v="153"/>
    <x v="0"/>
    <x v="0"/>
    <n v="6500"/>
    <n v="8450"/>
    <n v="1"/>
    <n v="6500"/>
    <n v="8450"/>
    <x v="0"/>
  </r>
  <r>
    <n v="139953"/>
    <s v="GJ"/>
    <x v="25"/>
    <s v="Ahmedabad"/>
    <x v="33"/>
    <x v="83"/>
    <x v="3"/>
    <x v="154"/>
    <x v="1"/>
    <x v="1"/>
    <n v="8500"/>
    <n v="11050"/>
    <n v="4"/>
    <n v="34000"/>
    <n v="44200"/>
    <x v="1"/>
  </r>
  <r>
    <n v="139954"/>
    <s v="GJ"/>
    <x v="25"/>
    <s v="Kheda"/>
    <x v="34"/>
    <x v="83"/>
    <x v="1"/>
    <x v="2"/>
    <x v="2"/>
    <x v="2"/>
    <n v="7000"/>
    <n v="9100"/>
    <n v="2"/>
    <n v="14000"/>
    <n v="18200"/>
    <x v="2"/>
  </r>
  <r>
    <n v="139955"/>
    <s v="GJ"/>
    <x v="25"/>
    <s v="Rajkot"/>
    <x v="35"/>
    <x v="83"/>
    <x v="2"/>
    <x v="155"/>
    <x v="11"/>
    <x v="3"/>
    <n v="6550"/>
    <n v="8515"/>
    <n v="2"/>
    <n v="13100"/>
    <n v="17030"/>
    <x v="3"/>
  </r>
  <r>
    <n v="139956"/>
    <s v="GJ"/>
    <x v="25"/>
    <s v="Bharuch"/>
    <x v="36"/>
    <x v="83"/>
    <x v="0"/>
    <x v="4"/>
    <x v="12"/>
    <x v="4"/>
    <n v="7650"/>
    <n v="9945"/>
    <n v="2"/>
    <n v="15300"/>
    <n v="19890"/>
    <x v="4"/>
  </r>
  <r>
    <n v="139957"/>
    <s v="GJ"/>
    <x v="25"/>
    <s v="Mehsana"/>
    <x v="37"/>
    <x v="83"/>
    <x v="3"/>
    <x v="5"/>
    <x v="5"/>
    <x v="5"/>
    <n v="1150"/>
    <n v="1495"/>
    <n v="1"/>
    <n v="1150"/>
    <n v="1495"/>
    <x v="5"/>
  </r>
  <r>
    <n v="139958"/>
    <s v="GJ"/>
    <x v="25"/>
    <s v="Vadodara"/>
    <x v="38"/>
    <x v="83"/>
    <x v="1"/>
    <x v="6"/>
    <x v="6"/>
    <x v="6"/>
    <n v="850"/>
    <n v="1105"/>
    <n v="4"/>
    <n v="3400"/>
    <n v="4420"/>
    <x v="0"/>
  </r>
  <r>
    <n v="139959"/>
    <s v="GJ"/>
    <x v="25"/>
    <s v="Rajkot"/>
    <x v="39"/>
    <x v="83"/>
    <x v="2"/>
    <x v="7"/>
    <x v="7"/>
    <x v="0"/>
    <n v="650"/>
    <n v="845"/>
    <n v="1"/>
    <n v="650"/>
    <n v="845"/>
    <x v="1"/>
  </r>
  <r>
    <n v="139960"/>
    <s v="GJ"/>
    <x v="25"/>
    <s v="Panchmahal"/>
    <x v="40"/>
    <x v="83"/>
    <x v="0"/>
    <x v="8"/>
    <x v="8"/>
    <x v="6"/>
    <n v="7500"/>
    <n v="9750"/>
    <n v="3"/>
    <n v="22500"/>
    <n v="29250"/>
    <x v="2"/>
  </r>
  <r>
    <n v="139961"/>
    <s v="GJ"/>
    <x v="25"/>
    <s v="Chhota Udaipur"/>
    <x v="41"/>
    <x v="83"/>
    <x v="3"/>
    <x v="152"/>
    <x v="9"/>
    <x v="7"/>
    <n v="10000"/>
    <n v="13000"/>
    <n v="3"/>
    <n v="30000"/>
    <n v="39000"/>
    <x v="3"/>
  </r>
  <r>
    <n v="139962"/>
    <s v="GJ"/>
    <x v="25"/>
    <s v="Junagadh"/>
    <x v="0"/>
    <x v="83"/>
    <x v="1"/>
    <x v="156"/>
    <x v="0"/>
    <x v="0"/>
    <n v="10500"/>
    <n v="13650"/>
    <n v="4"/>
    <n v="42000"/>
    <n v="54600"/>
    <x v="4"/>
  </r>
  <r>
    <n v="139963"/>
    <s v="GJ"/>
    <x v="25"/>
    <s v="Morbi"/>
    <x v="1"/>
    <x v="83"/>
    <x v="2"/>
    <x v="11"/>
    <x v="1"/>
    <x v="1"/>
    <n v="8500"/>
    <n v="11050"/>
    <n v="1"/>
    <n v="8500"/>
    <n v="11050"/>
    <x v="5"/>
  </r>
  <r>
    <n v="139964"/>
    <s v="GJ"/>
    <x v="25"/>
    <s v="Kheda"/>
    <x v="2"/>
    <x v="83"/>
    <x v="0"/>
    <x v="2"/>
    <x v="2"/>
    <x v="2"/>
    <n v="7000"/>
    <n v="9100"/>
    <n v="2"/>
    <n v="14000"/>
    <n v="18200"/>
    <x v="0"/>
  </r>
  <r>
    <n v="139965"/>
    <s v="GJ"/>
    <x v="25"/>
    <s v="Anand"/>
    <x v="3"/>
    <x v="83"/>
    <x v="3"/>
    <x v="69"/>
    <x v="11"/>
    <x v="3"/>
    <n v="1680"/>
    <n v="2184"/>
    <n v="1"/>
    <n v="1680"/>
    <n v="2184"/>
    <x v="1"/>
  </r>
  <r>
    <n v="139966"/>
    <s v="GJ"/>
    <x v="25"/>
    <s v="Surat"/>
    <x v="4"/>
    <x v="83"/>
    <x v="1"/>
    <x v="13"/>
    <x v="12"/>
    <x v="8"/>
    <n v="6540"/>
    <n v="8502"/>
    <n v="4"/>
    <n v="26160"/>
    <n v="34008"/>
    <x v="2"/>
  </r>
  <r>
    <n v="139967"/>
    <s v="GJ"/>
    <x v="25"/>
    <s v="Valsad"/>
    <x v="5"/>
    <x v="83"/>
    <x v="2"/>
    <x v="14"/>
    <x v="5"/>
    <x v="5"/>
    <n v="2680"/>
    <n v="3484"/>
    <n v="4"/>
    <n v="10720"/>
    <n v="13936"/>
    <x v="3"/>
  </r>
  <r>
    <n v="139968"/>
    <s v="GJ"/>
    <x v="25"/>
    <s v="Ahmedabad"/>
    <x v="6"/>
    <x v="83"/>
    <x v="0"/>
    <x v="15"/>
    <x v="8"/>
    <x v="0"/>
    <n v="8250"/>
    <n v="10725"/>
    <n v="1"/>
    <n v="8250"/>
    <n v="10725"/>
    <x v="4"/>
  </r>
  <r>
    <n v="139969"/>
    <s v="GJ"/>
    <x v="25"/>
    <s v="Botad"/>
    <x v="7"/>
    <x v="83"/>
    <x v="3"/>
    <x v="99"/>
    <x v="3"/>
    <x v="0"/>
    <n v="2650"/>
    <n v="3445"/>
    <n v="1"/>
    <n v="2650"/>
    <n v="3445"/>
    <x v="5"/>
  </r>
  <r>
    <n v="139970"/>
    <s v="GJ"/>
    <x v="25"/>
    <s v="Surendranagar"/>
    <x v="8"/>
    <x v="83"/>
    <x v="1"/>
    <x v="17"/>
    <x v="8"/>
    <x v="9"/>
    <n v="12550"/>
    <n v="16315"/>
    <n v="1"/>
    <n v="12550"/>
    <n v="16315"/>
    <x v="0"/>
  </r>
  <r>
    <n v="139971"/>
    <s v="GJ"/>
    <x v="25"/>
    <s v="Vadodara"/>
    <x v="9"/>
    <x v="83"/>
    <x v="2"/>
    <x v="18"/>
    <x v="1"/>
    <x v="1"/>
    <n v="14500"/>
    <n v="18850"/>
    <n v="2"/>
    <n v="29000"/>
    <n v="37700"/>
    <x v="1"/>
  </r>
  <r>
    <n v="139972"/>
    <s v="GJ"/>
    <x v="25"/>
    <s v="Navsari"/>
    <x v="10"/>
    <x v="83"/>
    <x v="0"/>
    <x v="19"/>
    <x v="6"/>
    <x v="6"/>
    <n v="800"/>
    <n v="1040"/>
    <n v="2"/>
    <n v="1600"/>
    <n v="2080"/>
    <x v="2"/>
  </r>
  <r>
    <n v="139973"/>
    <s v="GJ"/>
    <x v="25"/>
    <s v="Bharuch"/>
    <x v="11"/>
    <x v="83"/>
    <x v="3"/>
    <x v="20"/>
    <x v="7"/>
    <x v="0"/>
    <n v="600"/>
    <n v="780"/>
    <n v="4"/>
    <n v="2400"/>
    <n v="3120"/>
    <x v="3"/>
  </r>
  <r>
    <n v="139974"/>
    <s v="GJ"/>
    <x v="25"/>
    <s v="Vadodara"/>
    <x v="12"/>
    <x v="83"/>
    <x v="1"/>
    <x v="21"/>
    <x v="8"/>
    <x v="6"/>
    <n v="10500"/>
    <n v="13650"/>
    <n v="2"/>
    <n v="21000"/>
    <n v="27300"/>
    <x v="4"/>
  </r>
  <r>
    <n v="139975"/>
    <s v="GJ"/>
    <x v="25"/>
    <s v="Sabarkantha"/>
    <x v="13"/>
    <x v="83"/>
    <x v="2"/>
    <x v="152"/>
    <x v="9"/>
    <x v="10"/>
    <n v="6500"/>
    <n v="8450"/>
    <n v="2"/>
    <n v="13000"/>
    <n v="16900"/>
    <x v="5"/>
  </r>
  <r>
    <n v="139976"/>
    <s v="GJ"/>
    <x v="25"/>
    <s v="Tapi"/>
    <x v="14"/>
    <x v="83"/>
    <x v="0"/>
    <x v="157"/>
    <x v="0"/>
    <x v="0"/>
    <n v="4500"/>
    <n v="5850"/>
    <n v="3"/>
    <n v="13500"/>
    <n v="17550"/>
    <x v="0"/>
  </r>
  <r>
    <n v="139977"/>
    <s v="GJ"/>
    <x v="25"/>
    <s v="Dang"/>
    <x v="15"/>
    <x v="83"/>
    <x v="3"/>
    <x v="23"/>
    <x v="1"/>
    <x v="1"/>
    <n v="8500"/>
    <n v="11050"/>
    <n v="1"/>
    <n v="8500"/>
    <n v="11050"/>
    <x v="1"/>
  </r>
  <r>
    <n v="139978"/>
    <s v="GJ"/>
    <x v="25"/>
    <s v="Patan"/>
    <x v="16"/>
    <x v="83"/>
    <x v="1"/>
    <x v="24"/>
    <x v="2"/>
    <x v="2"/>
    <n v="12500"/>
    <n v="16250"/>
    <n v="1"/>
    <n v="12500"/>
    <n v="16250"/>
    <x v="2"/>
  </r>
  <r>
    <n v="139979"/>
    <s v="GJ"/>
    <x v="25"/>
    <s v="Panchmahal"/>
    <x v="17"/>
    <x v="83"/>
    <x v="2"/>
    <x v="106"/>
    <x v="3"/>
    <x v="3"/>
    <n v="3500"/>
    <n v="4550"/>
    <n v="3"/>
    <n v="10500"/>
    <n v="13650"/>
    <x v="3"/>
  </r>
  <r>
    <n v="139980"/>
    <s v="GJ"/>
    <x v="25"/>
    <s v="Surendranagar"/>
    <x v="18"/>
    <x v="83"/>
    <x v="0"/>
    <x v="26"/>
    <x v="4"/>
    <x v="4"/>
    <n v="4500"/>
    <n v="5850"/>
    <n v="1"/>
    <n v="4500"/>
    <n v="5850"/>
    <x v="4"/>
  </r>
  <r>
    <n v="139981"/>
    <s v="GJ"/>
    <x v="25"/>
    <s v="Gir Somnath"/>
    <x v="19"/>
    <x v="83"/>
    <x v="3"/>
    <x v="158"/>
    <x v="5"/>
    <x v="5"/>
    <n v="2100"/>
    <n v="2730"/>
    <n v="1"/>
    <n v="2100"/>
    <n v="2730"/>
    <x v="5"/>
  </r>
  <r>
    <n v="139982"/>
    <s v="GJ"/>
    <x v="25"/>
    <s v="Valsad"/>
    <x v="20"/>
    <x v="83"/>
    <x v="1"/>
    <x v="28"/>
    <x v="6"/>
    <x v="6"/>
    <n v="1150"/>
    <n v="1495"/>
    <n v="4"/>
    <n v="4600"/>
    <n v="5980"/>
    <x v="0"/>
  </r>
  <r>
    <n v="139983"/>
    <s v="GJ"/>
    <x v="25"/>
    <s v="Junagadh"/>
    <x v="21"/>
    <x v="83"/>
    <x v="2"/>
    <x v="29"/>
    <x v="7"/>
    <x v="0"/>
    <n v="350"/>
    <n v="455"/>
    <n v="3"/>
    <n v="1050"/>
    <n v="1365"/>
    <x v="1"/>
  </r>
  <r>
    <n v="139984"/>
    <s v="GJ"/>
    <x v="25"/>
    <s v="Bhavnagar"/>
    <x v="22"/>
    <x v="83"/>
    <x v="0"/>
    <x v="30"/>
    <x v="8"/>
    <x v="6"/>
    <n v="9500"/>
    <n v="12350"/>
    <n v="1"/>
    <n v="9500"/>
    <n v="12350"/>
    <x v="2"/>
  </r>
  <r>
    <n v="139985"/>
    <s v="GJ"/>
    <x v="25"/>
    <s v="Ahmedabad"/>
    <x v="23"/>
    <x v="83"/>
    <x v="3"/>
    <x v="159"/>
    <x v="9"/>
    <x v="10"/>
    <n v="10000"/>
    <n v="13000"/>
    <n v="3"/>
    <n v="30000"/>
    <n v="39000"/>
    <x v="3"/>
  </r>
  <r>
    <n v="139986"/>
    <s v="GJ"/>
    <x v="25"/>
    <s v="Dahod"/>
    <x v="24"/>
    <x v="83"/>
    <x v="1"/>
    <x v="160"/>
    <x v="0"/>
    <x v="0"/>
    <n v="6500"/>
    <n v="8450"/>
    <n v="2"/>
    <n v="13000"/>
    <n v="16900"/>
    <x v="4"/>
  </r>
  <r>
    <n v="139987"/>
    <s v="GJ"/>
    <x v="25"/>
    <s v="Gandhinagar"/>
    <x v="25"/>
    <x v="83"/>
    <x v="2"/>
    <x v="161"/>
    <x v="1"/>
    <x v="1"/>
    <n v="8500"/>
    <n v="11050"/>
    <n v="2"/>
    <n v="17000"/>
    <n v="22100"/>
    <x v="5"/>
  </r>
  <r>
    <n v="139988"/>
    <s v="GJ"/>
    <x v="25"/>
    <s v="Anand"/>
    <x v="26"/>
    <x v="83"/>
    <x v="0"/>
    <x v="2"/>
    <x v="2"/>
    <x v="2"/>
    <n v="7000"/>
    <n v="9100"/>
    <n v="2"/>
    <n v="14000"/>
    <n v="18200"/>
    <x v="0"/>
  </r>
  <r>
    <n v="139989"/>
    <s v="GJ"/>
    <x v="25"/>
    <s v="Sabarkantha"/>
    <x v="27"/>
    <x v="83"/>
    <x v="3"/>
    <x v="162"/>
    <x v="3"/>
    <x v="3"/>
    <n v="6550"/>
    <n v="8515"/>
    <n v="2"/>
    <n v="13100"/>
    <n v="17030"/>
    <x v="1"/>
  </r>
  <r>
    <n v="139990"/>
    <s v="GJ"/>
    <x v="25"/>
    <s v="Devbhoomi Dwarka"/>
    <x v="28"/>
    <x v="83"/>
    <x v="1"/>
    <x v="4"/>
    <x v="4"/>
    <x v="4"/>
    <n v="7650"/>
    <n v="9945"/>
    <n v="1"/>
    <n v="7650"/>
    <n v="9945"/>
    <x v="2"/>
  </r>
  <r>
    <n v="139991"/>
    <s v="GJ"/>
    <x v="25"/>
    <s v="Patan"/>
    <x v="29"/>
    <x v="83"/>
    <x v="2"/>
    <x v="5"/>
    <x v="5"/>
    <x v="5"/>
    <n v="1150"/>
    <n v="1495"/>
    <n v="2"/>
    <n v="2300"/>
    <n v="2990"/>
    <x v="3"/>
  </r>
  <r>
    <n v="139992"/>
    <s v="GJ"/>
    <x v="25"/>
    <s v="Botad"/>
    <x v="30"/>
    <x v="83"/>
    <x v="0"/>
    <x v="6"/>
    <x v="6"/>
    <x v="6"/>
    <n v="850"/>
    <n v="1105"/>
    <n v="4"/>
    <n v="3400"/>
    <n v="4420"/>
    <x v="4"/>
  </r>
  <r>
    <n v="139993"/>
    <s v="GJ"/>
    <x v="25"/>
    <s v="Surat"/>
    <x v="31"/>
    <x v="83"/>
    <x v="3"/>
    <x v="7"/>
    <x v="7"/>
    <x v="0"/>
    <n v="650"/>
    <n v="845"/>
    <n v="4"/>
    <n v="2600"/>
    <n v="3380"/>
    <x v="5"/>
  </r>
  <r>
    <n v="139994"/>
    <s v="GJ"/>
    <x v="25"/>
    <s v="Panchmahal"/>
    <x v="32"/>
    <x v="83"/>
    <x v="1"/>
    <x v="8"/>
    <x v="8"/>
    <x v="6"/>
    <n v="7500"/>
    <n v="9750"/>
    <n v="2"/>
    <n v="15000"/>
    <n v="19500"/>
    <x v="0"/>
  </r>
  <r>
    <n v="139995"/>
    <s v="GJ"/>
    <x v="25"/>
    <s v="Bhavnagar"/>
    <x v="33"/>
    <x v="83"/>
    <x v="2"/>
    <x v="159"/>
    <x v="9"/>
    <x v="7"/>
    <n v="10000"/>
    <n v="13000"/>
    <n v="1"/>
    <n v="10000"/>
    <n v="13000"/>
    <x v="1"/>
  </r>
  <r>
    <n v="139996"/>
    <s v="GJ"/>
    <x v="25"/>
    <s v="Amreli"/>
    <x v="34"/>
    <x v="83"/>
    <x v="0"/>
    <x v="163"/>
    <x v="0"/>
    <x v="0"/>
    <n v="10500"/>
    <n v="13650"/>
    <n v="2"/>
    <n v="21000"/>
    <n v="27300"/>
    <x v="2"/>
  </r>
  <r>
    <n v="139997"/>
    <s v="GJ"/>
    <x v="25"/>
    <s v="Gir Somnath"/>
    <x v="35"/>
    <x v="83"/>
    <x v="3"/>
    <x v="11"/>
    <x v="1"/>
    <x v="1"/>
    <n v="8500"/>
    <n v="11050"/>
    <n v="3"/>
    <n v="25500"/>
    <n v="33150"/>
    <x v="3"/>
  </r>
  <r>
    <n v="139998"/>
    <s v="GJ"/>
    <x v="25"/>
    <s v="Dahod"/>
    <x v="36"/>
    <x v="83"/>
    <x v="1"/>
    <x v="2"/>
    <x v="2"/>
    <x v="2"/>
    <n v="7000"/>
    <n v="9100"/>
    <n v="4"/>
    <n v="28000"/>
    <n v="36400"/>
    <x v="4"/>
  </r>
  <r>
    <n v="139999"/>
    <s v="GJ"/>
    <x v="25"/>
    <s v="Chhota Udaipur"/>
    <x v="37"/>
    <x v="83"/>
    <x v="2"/>
    <x v="77"/>
    <x v="3"/>
    <x v="3"/>
    <n v="1680"/>
    <n v="2184"/>
    <n v="3"/>
    <n v="5040"/>
    <n v="6552"/>
    <x v="5"/>
  </r>
  <r>
    <n v="140000"/>
    <s v="GJ"/>
    <x v="25"/>
    <s v="Porbandar"/>
    <x v="38"/>
    <x v="83"/>
    <x v="0"/>
    <x v="13"/>
    <x v="4"/>
    <x v="8"/>
    <n v="6540"/>
    <n v="8502"/>
    <n v="4"/>
    <n v="26160"/>
    <n v="34008"/>
    <x v="0"/>
  </r>
  <r>
    <n v="140001"/>
    <s v="GJ"/>
    <x v="25"/>
    <s v="Anand"/>
    <x v="39"/>
    <x v="83"/>
    <x v="3"/>
    <x v="14"/>
    <x v="5"/>
    <x v="5"/>
    <n v="2680"/>
    <n v="3484"/>
    <n v="3"/>
    <n v="8040"/>
    <n v="10452"/>
    <x v="1"/>
  </r>
  <r>
    <n v="140002"/>
    <s v="GJ"/>
    <x v="25"/>
    <s v="Morbi"/>
    <x v="40"/>
    <x v="83"/>
    <x v="1"/>
    <x v="15"/>
    <x v="8"/>
    <x v="0"/>
    <n v="8250"/>
    <n v="10725"/>
    <n v="2"/>
    <n v="16500"/>
    <n v="21450"/>
    <x v="2"/>
  </r>
  <r>
    <n v="140003"/>
    <s v="GJ"/>
    <x v="25"/>
    <s v="Navsari"/>
    <x v="41"/>
    <x v="83"/>
    <x v="2"/>
    <x v="106"/>
    <x v="3"/>
    <x v="0"/>
    <n v="2650"/>
    <n v="3445"/>
    <n v="4"/>
    <n v="10600"/>
    <n v="13780"/>
    <x v="3"/>
  </r>
  <r>
    <n v="140004"/>
    <s v="GJ"/>
    <x v="25"/>
    <s v="Chhota Udaipur"/>
    <x v="0"/>
    <x v="83"/>
    <x v="0"/>
    <x v="17"/>
    <x v="8"/>
    <x v="9"/>
    <n v="12550"/>
    <n v="16315"/>
    <n v="1"/>
    <n v="12550"/>
    <n v="16315"/>
    <x v="4"/>
  </r>
  <r>
    <n v="140005"/>
    <s v="GJ"/>
    <x v="25"/>
    <s v="Porbandar"/>
    <x v="1"/>
    <x v="83"/>
    <x v="3"/>
    <x v="18"/>
    <x v="1"/>
    <x v="1"/>
    <n v="14500"/>
    <n v="18850"/>
    <n v="2"/>
    <n v="29000"/>
    <n v="37700"/>
    <x v="5"/>
  </r>
  <r>
    <n v="140006"/>
    <s v="GJ"/>
    <x v="25"/>
    <s v="Anand"/>
    <x v="2"/>
    <x v="83"/>
    <x v="1"/>
    <x v="19"/>
    <x v="6"/>
    <x v="6"/>
    <n v="800"/>
    <n v="1040"/>
    <n v="4"/>
    <n v="3200"/>
    <n v="4160"/>
    <x v="0"/>
  </r>
  <r>
    <n v="140007"/>
    <s v="GJ"/>
    <x v="25"/>
    <s v="Patan"/>
    <x v="3"/>
    <x v="83"/>
    <x v="2"/>
    <x v="20"/>
    <x v="7"/>
    <x v="0"/>
    <n v="600"/>
    <n v="780"/>
    <n v="4"/>
    <n v="2400"/>
    <n v="3120"/>
    <x v="1"/>
  </r>
  <r>
    <n v="140008"/>
    <s v="GJ"/>
    <x v="25"/>
    <s v="Banaskantha"/>
    <x v="4"/>
    <x v="83"/>
    <x v="0"/>
    <x v="21"/>
    <x v="8"/>
    <x v="6"/>
    <n v="10500"/>
    <n v="13650"/>
    <n v="2"/>
    <n v="21000"/>
    <n v="27300"/>
    <x v="2"/>
  </r>
  <r>
    <n v="140009"/>
    <s v="GJ"/>
    <x v="25"/>
    <s v="Tapi"/>
    <x v="5"/>
    <x v="83"/>
    <x v="3"/>
    <x v="159"/>
    <x v="9"/>
    <x v="10"/>
    <n v="6500"/>
    <n v="8450"/>
    <n v="3"/>
    <n v="19500"/>
    <n v="25350"/>
    <x v="3"/>
  </r>
  <r>
    <n v="140010"/>
    <s v="GJ"/>
    <x v="25"/>
    <s v="Amreli"/>
    <x v="6"/>
    <x v="83"/>
    <x v="1"/>
    <x v="164"/>
    <x v="0"/>
    <x v="0"/>
    <n v="4500"/>
    <n v="5850"/>
    <n v="2"/>
    <n v="9000"/>
    <n v="11700"/>
    <x v="4"/>
  </r>
  <r>
    <n v="140011"/>
    <s v="JH"/>
    <x v="5"/>
    <s v="Jamtara"/>
    <x v="7"/>
    <x v="83"/>
    <x v="2"/>
    <x v="23"/>
    <x v="1"/>
    <x v="1"/>
    <n v="8500"/>
    <n v="11050"/>
    <n v="4"/>
    <n v="34000"/>
    <n v="44200"/>
    <x v="5"/>
  </r>
  <r>
    <n v="140012"/>
    <s v="KA"/>
    <x v="6"/>
    <s v="Chikkamagaluru"/>
    <x v="8"/>
    <x v="83"/>
    <x v="0"/>
    <x v="24"/>
    <x v="2"/>
    <x v="2"/>
    <n v="12500"/>
    <n v="16250"/>
    <n v="2"/>
    <n v="25000"/>
    <n v="32500"/>
    <x v="0"/>
  </r>
  <r>
    <n v="140013"/>
    <s v="KL"/>
    <x v="7"/>
    <s v="Alappuzha"/>
    <x v="9"/>
    <x v="83"/>
    <x v="3"/>
    <x v="113"/>
    <x v="10"/>
    <x v="3"/>
    <n v="3500"/>
    <n v="4550"/>
    <n v="3"/>
    <n v="10500"/>
    <n v="13650"/>
    <x v="1"/>
  </r>
  <r>
    <n v="140014"/>
    <s v="MP"/>
    <x v="26"/>
    <s v="Guna"/>
    <x v="10"/>
    <x v="83"/>
    <x v="1"/>
    <x v="26"/>
    <x v="7"/>
    <x v="4"/>
    <n v="4500"/>
    <n v="5850"/>
    <n v="1"/>
    <n v="4500"/>
    <n v="5850"/>
    <x v="2"/>
  </r>
  <r>
    <n v="140015"/>
    <s v="MH"/>
    <x v="27"/>
    <s v="Solapur"/>
    <x v="11"/>
    <x v="83"/>
    <x v="2"/>
    <x v="165"/>
    <x v="5"/>
    <x v="5"/>
    <n v="2100"/>
    <n v="2730"/>
    <n v="2"/>
    <n v="4200"/>
    <n v="5460"/>
    <x v="3"/>
  </r>
  <r>
    <n v="140016"/>
    <s v="MN"/>
    <x v="8"/>
    <s v="Ukhrul"/>
    <x v="12"/>
    <x v="83"/>
    <x v="0"/>
    <x v="28"/>
    <x v="6"/>
    <x v="6"/>
    <n v="1150"/>
    <n v="1495"/>
    <n v="3"/>
    <n v="3450"/>
    <n v="4485"/>
    <x v="4"/>
  </r>
  <r>
    <n v="140017"/>
    <s v="ML"/>
    <x v="9"/>
    <s v="West Khasi Hills"/>
    <x v="13"/>
    <x v="83"/>
    <x v="3"/>
    <x v="29"/>
    <x v="7"/>
    <x v="0"/>
    <n v="350"/>
    <n v="455"/>
    <n v="1"/>
    <n v="350"/>
    <n v="455"/>
    <x v="5"/>
  </r>
  <r>
    <n v="140018"/>
    <s v="MZ"/>
    <x v="10"/>
    <s v="Khawzawl"/>
    <x v="14"/>
    <x v="83"/>
    <x v="1"/>
    <x v="30"/>
    <x v="8"/>
    <x v="6"/>
    <n v="9500"/>
    <n v="12350"/>
    <n v="2"/>
    <n v="19000"/>
    <n v="24700"/>
    <x v="0"/>
  </r>
  <r>
    <n v="140019"/>
    <s v="NL"/>
    <x v="11"/>
    <s v="Peren"/>
    <x v="15"/>
    <x v="83"/>
    <x v="2"/>
    <x v="166"/>
    <x v="9"/>
    <x v="10"/>
    <n v="10000"/>
    <n v="13000"/>
    <n v="1"/>
    <n v="10000"/>
    <n v="13000"/>
    <x v="1"/>
  </r>
  <r>
    <n v="140020"/>
    <s v="OR"/>
    <x v="12"/>
    <s v="Nayagarh"/>
    <x v="16"/>
    <x v="83"/>
    <x v="0"/>
    <x v="167"/>
    <x v="0"/>
    <x v="0"/>
    <n v="6500"/>
    <n v="8450"/>
    <n v="2"/>
    <n v="13000"/>
    <n v="16900"/>
    <x v="2"/>
  </r>
  <r>
    <n v="140021"/>
    <s v="PB"/>
    <x v="13"/>
    <s v="Mansa"/>
    <x v="17"/>
    <x v="83"/>
    <x v="3"/>
    <x v="168"/>
    <x v="1"/>
    <x v="1"/>
    <n v="8500"/>
    <n v="11050"/>
    <n v="2"/>
    <n v="17000"/>
    <n v="22100"/>
    <x v="3"/>
  </r>
  <r>
    <n v="140022"/>
    <s v="RJ"/>
    <x v="14"/>
    <s v="Dholpur"/>
    <x v="18"/>
    <x v="83"/>
    <x v="1"/>
    <x v="2"/>
    <x v="2"/>
    <x v="2"/>
    <n v="7000"/>
    <n v="9100"/>
    <n v="4"/>
    <n v="28000"/>
    <n v="36400"/>
    <x v="4"/>
  </r>
  <r>
    <n v="140023"/>
    <s v="SK"/>
    <x v="15"/>
    <s v="West Sikkim"/>
    <x v="19"/>
    <x v="83"/>
    <x v="2"/>
    <x v="169"/>
    <x v="10"/>
    <x v="3"/>
    <n v="6550"/>
    <n v="8515"/>
    <n v="3"/>
    <n v="19650"/>
    <n v="25545"/>
    <x v="5"/>
  </r>
  <r>
    <n v="140024"/>
    <s v="TN"/>
    <x v="16"/>
    <s v="Tirunelveli"/>
    <x v="20"/>
    <x v="83"/>
    <x v="0"/>
    <x v="4"/>
    <x v="7"/>
    <x v="4"/>
    <n v="7650"/>
    <n v="9945"/>
    <n v="2"/>
    <n v="15300"/>
    <n v="19890"/>
    <x v="0"/>
  </r>
  <r>
    <n v="140025"/>
    <s v="TR"/>
    <x v="17"/>
    <s v="West Tripura"/>
    <x v="21"/>
    <x v="83"/>
    <x v="3"/>
    <x v="5"/>
    <x v="5"/>
    <x v="5"/>
    <n v="1150"/>
    <n v="1495"/>
    <n v="1"/>
    <n v="1150"/>
    <n v="1495"/>
    <x v="1"/>
  </r>
  <r>
    <n v="140026"/>
    <s v="UK"/>
    <x v="18"/>
    <s v="Champawat"/>
    <x v="22"/>
    <x v="83"/>
    <x v="1"/>
    <x v="6"/>
    <x v="6"/>
    <x v="6"/>
    <n v="850"/>
    <n v="1105"/>
    <n v="3"/>
    <n v="2550"/>
    <n v="3315"/>
    <x v="2"/>
  </r>
  <r>
    <n v="140027"/>
    <s v="UP"/>
    <x v="19"/>
    <s v="Budaun"/>
    <x v="23"/>
    <x v="83"/>
    <x v="2"/>
    <x v="7"/>
    <x v="7"/>
    <x v="0"/>
    <n v="650"/>
    <n v="845"/>
    <n v="3"/>
    <n v="1950"/>
    <n v="2535"/>
    <x v="3"/>
  </r>
  <r>
    <n v="140028"/>
    <s v="UP"/>
    <x v="19"/>
    <s v="Hardoi"/>
    <x v="24"/>
    <x v="83"/>
    <x v="0"/>
    <x v="8"/>
    <x v="8"/>
    <x v="6"/>
    <n v="7500"/>
    <n v="9750"/>
    <n v="3"/>
    <n v="22500"/>
    <n v="29250"/>
    <x v="4"/>
  </r>
  <r>
    <n v="140029"/>
    <s v="UP"/>
    <x v="19"/>
    <s v="Jhansi"/>
    <x v="25"/>
    <x v="83"/>
    <x v="3"/>
    <x v="166"/>
    <x v="9"/>
    <x v="7"/>
    <n v="10000"/>
    <n v="13000"/>
    <n v="3"/>
    <n v="30000"/>
    <n v="39000"/>
    <x v="5"/>
  </r>
  <r>
    <n v="140030"/>
    <s v="UP"/>
    <x v="19"/>
    <s v="Etawah"/>
    <x v="26"/>
    <x v="83"/>
    <x v="1"/>
    <x v="170"/>
    <x v="0"/>
    <x v="0"/>
    <n v="10500"/>
    <n v="13650"/>
    <n v="3"/>
    <n v="31500"/>
    <n v="40950"/>
    <x v="0"/>
  </r>
  <r>
    <n v="140031"/>
    <s v="UP"/>
    <x v="19"/>
    <s v="Gautam Buddh Nagar"/>
    <x v="27"/>
    <x v="83"/>
    <x v="2"/>
    <x v="11"/>
    <x v="1"/>
    <x v="1"/>
    <n v="8500"/>
    <n v="11050"/>
    <n v="4"/>
    <n v="34000"/>
    <n v="44200"/>
    <x v="1"/>
  </r>
  <r>
    <n v="140032"/>
    <s v="UP"/>
    <x v="19"/>
    <s v="Jhansi"/>
    <x v="28"/>
    <x v="83"/>
    <x v="0"/>
    <x v="2"/>
    <x v="2"/>
    <x v="2"/>
    <n v="7000"/>
    <n v="9100"/>
    <n v="2"/>
    <n v="14000"/>
    <n v="18200"/>
    <x v="2"/>
  </r>
  <r>
    <n v="140033"/>
    <s v="UP"/>
    <x v="19"/>
    <s v="Sitapur"/>
    <x v="29"/>
    <x v="83"/>
    <x v="3"/>
    <x v="85"/>
    <x v="10"/>
    <x v="3"/>
    <n v="1680"/>
    <n v="2184"/>
    <n v="4"/>
    <n v="6720"/>
    <n v="8736"/>
    <x v="3"/>
  </r>
  <r>
    <n v="140034"/>
    <s v="UP"/>
    <x v="19"/>
    <s v="Banda"/>
    <x v="30"/>
    <x v="83"/>
    <x v="1"/>
    <x v="13"/>
    <x v="7"/>
    <x v="8"/>
    <n v="6540"/>
    <n v="8502"/>
    <n v="3"/>
    <n v="19620"/>
    <n v="25506"/>
    <x v="4"/>
  </r>
  <r>
    <n v="140035"/>
    <s v="UP"/>
    <x v="19"/>
    <s v="Lalitpur"/>
    <x v="31"/>
    <x v="83"/>
    <x v="2"/>
    <x v="14"/>
    <x v="5"/>
    <x v="5"/>
    <n v="2680"/>
    <n v="3484"/>
    <n v="4"/>
    <n v="10720"/>
    <n v="13936"/>
    <x v="5"/>
  </r>
  <r>
    <n v="140036"/>
    <s v="UP"/>
    <x v="19"/>
    <s v="Lucknow"/>
    <x v="32"/>
    <x v="83"/>
    <x v="0"/>
    <x v="15"/>
    <x v="8"/>
    <x v="0"/>
    <n v="8250"/>
    <n v="10725"/>
    <n v="3"/>
    <n v="24750"/>
    <n v="32175"/>
    <x v="0"/>
  </r>
  <r>
    <n v="140037"/>
    <s v="UP"/>
    <x v="19"/>
    <s v="Amroha"/>
    <x v="33"/>
    <x v="83"/>
    <x v="3"/>
    <x v="113"/>
    <x v="3"/>
    <x v="0"/>
    <n v="2650"/>
    <n v="3445"/>
    <n v="4"/>
    <n v="10600"/>
    <n v="13780"/>
    <x v="1"/>
  </r>
  <r>
    <n v="140038"/>
    <s v="UP"/>
    <x v="19"/>
    <s v="Barabanki"/>
    <x v="34"/>
    <x v="83"/>
    <x v="1"/>
    <x v="17"/>
    <x v="8"/>
    <x v="9"/>
    <n v="12550"/>
    <n v="16315"/>
    <n v="3"/>
    <n v="37650"/>
    <n v="48945"/>
    <x v="2"/>
  </r>
  <r>
    <n v="140039"/>
    <s v="UP"/>
    <x v="19"/>
    <s v="Budaun"/>
    <x v="35"/>
    <x v="83"/>
    <x v="2"/>
    <x v="18"/>
    <x v="1"/>
    <x v="1"/>
    <n v="14500"/>
    <n v="18850"/>
    <n v="4"/>
    <n v="58000"/>
    <n v="75400"/>
    <x v="3"/>
  </r>
  <r>
    <n v="140040"/>
    <s v="UP"/>
    <x v="19"/>
    <s v="Hardoi"/>
    <x v="36"/>
    <x v="83"/>
    <x v="0"/>
    <x v="19"/>
    <x v="6"/>
    <x v="6"/>
    <n v="800"/>
    <n v="1040"/>
    <n v="2"/>
    <n v="1600"/>
    <n v="2080"/>
    <x v="4"/>
  </r>
  <r>
    <n v="140041"/>
    <s v="UP"/>
    <x v="19"/>
    <s v="Kaushambi"/>
    <x v="37"/>
    <x v="83"/>
    <x v="3"/>
    <x v="20"/>
    <x v="7"/>
    <x v="0"/>
    <n v="600"/>
    <n v="780"/>
    <n v="3"/>
    <n v="1800"/>
    <n v="2340"/>
    <x v="5"/>
  </r>
  <r>
    <n v="140042"/>
    <s v="UP"/>
    <x v="19"/>
    <s v="Lalitpur"/>
    <x v="38"/>
    <x v="83"/>
    <x v="1"/>
    <x v="21"/>
    <x v="8"/>
    <x v="6"/>
    <n v="10500"/>
    <n v="13650"/>
    <n v="3"/>
    <n v="31500"/>
    <n v="40950"/>
    <x v="0"/>
  </r>
  <r>
    <n v="140043"/>
    <s v="UP"/>
    <x v="19"/>
    <s v="Baghpat"/>
    <x v="39"/>
    <x v="83"/>
    <x v="2"/>
    <x v="166"/>
    <x v="9"/>
    <x v="10"/>
    <n v="6500"/>
    <n v="8450"/>
    <n v="3"/>
    <n v="19500"/>
    <n v="25350"/>
    <x v="1"/>
  </r>
  <r>
    <n v="140044"/>
    <s v="UP"/>
    <x v="19"/>
    <s v="Moradabad"/>
    <x v="40"/>
    <x v="83"/>
    <x v="0"/>
    <x v="171"/>
    <x v="0"/>
    <x v="0"/>
    <n v="4500"/>
    <n v="5850"/>
    <n v="2"/>
    <n v="9000"/>
    <n v="11700"/>
    <x v="2"/>
  </r>
  <r>
    <n v="140045"/>
    <s v="UP"/>
    <x v="19"/>
    <s v="Hamirpur"/>
    <x v="41"/>
    <x v="83"/>
    <x v="3"/>
    <x v="23"/>
    <x v="1"/>
    <x v="1"/>
    <n v="8500"/>
    <n v="11050"/>
    <n v="3"/>
    <n v="25500"/>
    <n v="33150"/>
    <x v="3"/>
  </r>
  <r>
    <n v="140046"/>
    <s v="UP"/>
    <x v="19"/>
    <s v="Agra"/>
    <x v="0"/>
    <x v="83"/>
    <x v="1"/>
    <x v="24"/>
    <x v="2"/>
    <x v="2"/>
    <n v="12500"/>
    <n v="16250"/>
    <n v="2"/>
    <n v="25000"/>
    <n v="32500"/>
    <x v="4"/>
  </r>
  <r>
    <n v="140047"/>
    <s v="UP"/>
    <x v="19"/>
    <s v="Mainpuri"/>
    <x v="1"/>
    <x v="83"/>
    <x v="2"/>
    <x v="120"/>
    <x v="11"/>
    <x v="3"/>
    <n v="3500"/>
    <n v="4550"/>
    <n v="4"/>
    <n v="14000"/>
    <n v="18200"/>
    <x v="5"/>
  </r>
  <r>
    <n v="140048"/>
    <s v="UP"/>
    <x v="19"/>
    <s v="Sonbhadra"/>
    <x v="2"/>
    <x v="83"/>
    <x v="0"/>
    <x v="26"/>
    <x v="12"/>
    <x v="4"/>
    <n v="4500"/>
    <n v="5850"/>
    <n v="1"/>
    <n v="4500"/>
    <n v="5850"/>
    <x v="0"/>
  </r>
  <r>
    <n v="140049"/>
    <s v="UP"/>
    <x v="19"/>
    <s v="Moradabad"/>
    <x v="3"/>
    <x v="83"/>
    <x v="3"/>
    <x v="172"/>
    <x v="5"/>
    <x v="5"/>
    <n v="2100"/>
    <n v="2730"/>
    <n v="1"/>
    <n v="2100"/>
    <n v="2730"/>
    <x v="1"/>
  </r>
  <r>
    <n v="140050"/>
    <s v="UP"/>
    <x v="19"/>
    <s v="Basti"/>
    <x v="4"/>
    <x v="83"/>
    <x v="1"/>
    <x v="28"/>
    <x v="6"/>
    <x v="6"/>
    <n v="1150"/>
    <n v="1495"/>
    <n v="3"/>
    <n v="3450"/>
    <n v="4485"/>
    <x v="2"/>
  </r>
  <r>
    <n v="140051"/>
    <s v="UP"/>
    <x v="19"/>
    <s v="Hardoi"/>
    <x v="5"/>
    <x v="83"/>
    <x v="2"/>
    <x v="29"/>
    <x v="7"/>
    <x v="0"/>
    <n v="350"/>
    <n v="455"/>
    <n v="4"/>
    <n v="1400"/>
    <n v="1820"/>
    <x v="3"/>
  </r>
  <r>
    <n v="140052"/>
    <s v="UP"/>
    <x v="19"/>
    <s v="Moradabad"/>
    <x v="6"/>
    <x v="83"/>
    <x v="0"/>
    <x v="30"/>
    <x v="8"/>
    <x v="6"/>
    <n v="9500"/>
    <n v="12350"/>
    <n v="1"/>
    <n v="9500"/>
    <n v="12350"/>
    <x v="4"/>
  </r>
  <r>
    <n v="140053"/>
    <s v="UP"/>
    <x v="19"/>
    <s v="Sant Kabir Nagar"/>
    <x v="7"/>
    <x v="83"/>
    <x v="3"/>
    <x v="173"/>
    <x v="9"/>
    <x v="10"/>
    <n v="10000"/>
    <n v="13000"/>
    <n v="2"/>
    <n v="20000"/>
    <n v="26000"/>
    <x v="5"/>
  </r>
  <r>
    <n v="140054"/>
    <s v="UP"/>
    <x v="19"/>
    <s v="Raebareli"/>
    <x v="8"/>
    <x v="83"/>
    <x v="1"/>
    <x v="174"/>
    <x v="0"/>
    <x v="0"/>
    <n v="6500"/>
    <n v="8450"/>
    <n v="3"/>
    <n v="19500"/>
    <n v="25350"/>
    <x v="0"/>
  </r>
  <r>
    <n v="140055"/>
    <s v="UP"/>
    <x v="19"/>
    <s v="Raebareli"/>
    <x v="9"/>
    <x v="83"/>
    <x v="2"/>
    <x v="175"/>
    <x v="1"/>
    <x v="1"/>
    <n v="8500"/>
    <n v="11050"/>
    <n v="1"/>
    <n v="8500"/>
    <n v="11050"/>
    <x v="1"/>
  </r>
  <r>
    <n v="140056"/>
    <s v="UP"/>
    <x v="19"/>
    <s v="Aligarh"/>
    <x v="10"/>
    <x v="83"/>
    <x v="0"/>
    <x v="2"/>
    <x v="2"/>
    <x v="2"/>
    <n v="7000"/>
    <n v="9100"/>
    <n v="1"/>
    <n v="7000"/>
    <n v="9100"/>
    <x v="2"/>
  </r>
  <r>
    <n v="140057"/>
    <s v="UP"/>
    <x v="19"/>
    <s v="Raebareli"/>
    <x v="11"/>
    <x v="83"/>
    <x v="3"/>
    <x v="176"/>
    <x v="11"/>
    <x v="3"/>
    <n v="6550"/>
    <n v="8515"/>
    <n v="2"/>
    <n v="13100"/>
    <n v="17030"/>
    <x v="3"/>
  </r>
  <r>
    <n v="140058"/>
    <s v="UP"/>
    <x v="19"/>
    <s v="Moradabad"/>
    <x v="12"/>
    <x v="83"/>
    <x v="1"/>
    <x v="4"/>
    <x v="12"/>
    <x v="4"/>
    <n v="7650"/>
    <n v="9945"/>
    <n v="3"/>
    <n v="22950"/>
    <n v="29835"/>
    <x v="4"/>
  </r>
  <r>
    <n v="140059"/>
    <s v="UP"/>
    <x v="19"/>
    <s v="Bijnor"/>
    <x v="13"/>
    <x v="83"/>
    <x v="2"/>
    <x v="5"/>
    <x v="5"/>
    <x v="5"/>
    <n v="1150"/>
    <n v="1495"/>
    <n v="4"/>
    <n v="4600"/>
    <n v="5980"/>
    <x v="5"/>
  </r>
  <r>
    <n v="140060"/>
    <s v="UP"/>
    <x v="19"/>
    <s v="Unnao"/>
    <x v="14"/>
    <x v="83"/>
    <x v="0"/>
    <x v="6"/>
    <x v="6"/>
    <x v="6"/>
    <n v="850"/>
    <n v="1105"/>
    <n v="2"/>
    <n v="1700"/>
    <n v="2210"/>
    <x v="0"/>
  </r>
  <r>
    <n v="140061"/>
    <s v="UP"/>
    <x v="19"/>
    <s v="Banda"/>
    <x v="15"/>
    <x v="83"/>
    <x v="3"/>
    <x v="7"/>
    <x v="7"/>
    <x v="0"/>
    <n v="650"/>
    <n v="845"/>
    <n v="4"/>
    <n v="2600"/>
    <n v="3380"/>
    <x v="1"/>
  </r>
  <r>
    <n v="140062"/>
    <s v="UP"/>
    <x v="19"/>
    <s v="Baghpat"/>
    <x v="16"/>
    <x v="83"/>
    <x v="1"/>
    <x v="8"/>
    <x v="8"/>
    <x v="6"/>
    <n v="7500"/>
    <n v="9750"/>
    <n v="2"/>
    <n v="15000"/>
    <n v="19500"/>
    <x v="2"/>
  </r>
  <r>
    <n v="140063"/>
    <s v="UP"/>
    <x v="19"/>
    <s v="Shamli"/>
    <x v="17"/>
    <x v="83"/>
    <x v="2"/>
    <x v="173"/>
    <x v="9"/>
    <x v="7"/>
    <n v="10000"/>
    <n v="13000"/>
    <n v="4"/>
    <n v="40000"/>
    <n v="52000"/>
    <x v="3"/>
  </r>
  <r>
    <n v="140064"/>
    <s v="UP"/>
    <x v="19"/>
    <s v="Mau"/>
    <x v="18"/>
    <x v="83"/>
    <x v="0"/>
    <x v="177"/>
    <x v="0"/>
    <x v="0"/>
    <n v="10500"/>
    <n v="13650"/>
    <n v="2"/>
    <n v="21000"/>
    <n v="27300"/>
    <x v="4"/>
  </r>
  <r>
    <n v="140065"/>
    <s v="UP"/>
    <x v="19"/>
    <s v="Balrampur"/>
    <x v="19"/>
    <x v="83"/>
    <x v="3"/>
    <x v="11"/>
    <x v="1"/>
    <x v="1"/>
    <n v="8500"/>
    <n v="11050"/>
    <n v="4"/>
    <n v="34000"/>
    <n v="44200"/>
    <x v="5"/>
  </r>
  <r>
    <n v="140066"/>
    <s v="UP"/>
    <x v="19"/>
    <s v="Prayagraj"/>
    <x v="20"/>
    <x v="83"/>
    <x v="1"/>
    <x v="2"/>
    <x v="2"/>
    <x v="2"/>
    <n v="7000"/>
    <n v="9100"/>
    <n v="4"/>
    <n v="28000"/>
    <n v="36400"/>
    <x v="0"/>
  </r>
  <r>
    <n v="140067"/>
    <s v="UP"/>
    <x v="19"/>
    <s v="Chitrakoot"/>
    <x v="21"/>
    <x v="83"/>
    <x v="2"/>
    <x v="92"/>
    <x v="11"/>
    <x v="3"/>
    <n v="1680"/>
    <n v="2184"/>
    <n v="2"/>
    <n v="3360"/>
    <n v="4368"/>
    <x v="1"/>
  </r>
  <r>
    <n v="140068"/>
    <s v="UP"/>
    <x v="19"/>
    <s v="Saharanpur"/>
    <x v="22"/>
    <x v="83"/>
    <x v="0"/>
    <x v="13"/>
    <x v="12"/>
    <x v="8"/>
    <n v="6540"/>
    <n v="8502"/>
    <n v="2"/>
    <n v="13080"/>
    <n v="17004"/>
    <x v="2"/>
  </r>
  <r>
    <n v="140069"/>
    <s v="UP"/>
    <x v="19"/>
    <s v="Sambhal"/>
    <x v="23"/>
    <x v="83"/>
    <x v="3"/>
    <x v="14"/>
    <x v="5"/>
    <x v="5"/>
    <n v="2680"/>
    <n v="3484"/>
    <n v="1"/>
    <n v="2680"/>
    <n v="3484"/>
    <x v="3"/>
  </r>
  <r>
    <n v="140070"/>
    <s v="UP"/>
    <x v="19"/>
    <s v="Shamli"/>
    <x v="24"/>
    <x v="83"/>
    <x v="1"/>
    <x v="15"/>
    <x v="8"/>
    <x v="0"/>
    <n v="8250"/>
    <n v="10725"/>
    <n v="2"/>
    <n v="16500"/>
    <n v="21450"/>
    <x v="4"/>
  </r>
  <r>
    <n v="140071"/>
    <s v="UP"/>
    <x v="19"/>
    <s v="Farrukhabad"/>
    <x v="25"/>
    <x v="83"/>
    <x v="2"/>
    <x v="120"/>
    <x v="3"/>
    <x v="0"/>
    <n v="2650"/>
    <n v="3445"/>
    <n v="1"/>
    <n v="2650"/>
    <n v="3445"/>
    <x v="5"/>
  </r>
  <r>
    <n v="140072"/>
    <s v="UP"/>
    <x v="19"/>
    <s v="Amethi"/>
    <x v="26"/>
    <x v="83"/>
    <x v="0"/>
    <x v="17"/>
    <x v="8"/>
    <x v="9"/>
    <n v="12550"/>
    <n v="16315"/>
    <n v="3"/>
    <n v="37650"/>
    <n v="48945"/>
    <x v="0"/>
  </r>
  <r>
    <n v="140073"/>
    <s v="UP"/>
    <x v="19"/>
    <s v="Kanpur Dehat"/>
    <x v="27"/>
    <x v="83"/>
    <x v="3"/>
    <x v="18"/>
    <x v="1"/>
    <x v="1"/>
    <n v="14500"/>
    <n v="18850"/>
    <n v="4"/>
    <n v="58000"/>
    <n v="75400"/>
    <x v="1"/>
  </r>
  <r>
    <n v="140074"/>
    <s v="UP"/>
    <x v="19"/>
    <s v="Amroha"/>
    <x v="28"/>
    <x v="83"/>
    <x v="1"/>
    <x v="19"/>
    <x v="6"/>
    <x v="6"/>
    <n v="800"/>
    <n v="1040"/>
    <n v="1"/>
    <n v="800"/>
    <n v="1040"/>
    <x v="2"/>
  </r>
  <r>
    <n v="140075"/>
    <s v="UP"/>
    <x v="19"/>
    <s v="Bijnor"/>
    <x v="29"/>
    <x v="83"/>
    <x v="2"/>
    <x v="20"/>
    <x v="7"/>
    <x v="0"/>
    <n v="600"/>
    <n v="780"/>
    <n v="3"/>
    <n v="1800"/>
    <n v="2340"/>
    <x v="3"/>
  </r>
  <r>
    <n v="140076"/>
    <s v="UP"/>
    <x v="19"/>
    <s v="Ballia"/>
    <x v="30"/>
    <x v="83"/>
    <x v="0"/>
    <x v="21"/>
    <x v="8"/>
    <x v="6"/>
    <n v="10500"/>
    <n v="13650"/>
    <n v="2"/>
    <n v="21000"/>
    <n v="27300"/>
    <x v="4"/>
  </r>
  <r>
    <n v="140077"/>
    <s v="UP"/>
    <x v="19"/>
    <s v="Farrukhabad"/>
    <x v="31"/>
    <x v="83"/>
    <x v="3"/>
    <x v="173"/>
    <x v="9"/>
    <x v="10"/>
    <n v="6500"/>
    <n v="8450"/>
    <n v="2"/>
    <n v="13000"/>
    <n v="16900"/>
    <x v="5"/>
  </r>
  <r>
    <n v="140078"/>
    <s v="UP"/>
    <x v="19"/>
    <s v="Bijnor"/>
    <x v="32"/>
    <x v="83"/>
    <x v="1"/>
    <x v="178"/>
    <x v="0"/>
    <x v="0"/>
    <n v="4500"/>
    <n v="5850"/>
    <n v="3"/>
    <n v="13500"/>
    <n v="17550"/>
    <x v="0"/>
  </r>
  <r>
    <n v="140079"/>
    <s v="UP"/>
    <x v="19"/>
    <s v="Chitrakoot"/>
    <x v="33"/>
    <x v="83"/>
    <x v="2"/>
    <x v="23"/>
    <x v="1"/>
    <x v="1"/>
    <n v="8500"/>
    <n v="11050"/>
    <n v="3"/>
    <n v="25500"/>
    <n v="33150"/>
    <x v="1"/>
  </r>
  <r>
    <n v="140080"/>
    <s v="UP"/>
    <x v="19"/>
    <s v="Bijnor"/>
    <x v="34"/>
    <x v="83"/>
    <x v="0"/>
    <x v="24"/>
    <x v="2"/>
    <x v="2"/>
    <n v="12500"/>
    <n v="16250"/>
    <n v="3"/>
    <n v="37500"/>
    <n v="48750"/>
    <x v="2"/>
  </r>
  <r>
    <n v="140081"/>
    <s v="UP"/>
    <x v="19"/>
    <s v="Sambhal"/>
    <x v="35"/>
    <x v="83"/>
    <x v="3"/>
    <x v="127"/>
    <x v="3"/>
    <x v="3"/>
    <n v="3500"/>
    <n v="4550"/>
    <n v="2"/>
    <n v="7000"/>
    <n v="9100"/>
    <x v="3"/>
  </r>
  <r>
    <n v="140082"/>
    <s v="UP"/>
    <x v="19"/>
    <s v="Unnao"/>
    <x v="36"/>
    <x v="83"/>
    <x v="1"/>
    <x v="26"/>
    <x v="4"/>
    <x v="4"/>
    <n v="4500"/>
    <n v="5850"/>
    <n v="1"/>
    <n v="4500"/>
    <n v="5850"/>
    <x v="4"/>
  </r>
  <r>
    <n v="140083"/>
    <s v="UP"/>
    <x v="19"/>
    <s v="Mainpuri"/>
    <x v="37"/>
    <x v="83"/>
    <x v="2"/>
    <x v="179"/>
    <x v="5"/>
    <x v="5"/>
    <n v="2100"/>
    <n v="2730"/>
    <n v="4"/>
    <n v="8400"/>
    <n v="10920"/>
    <x v="5"/>
  </r>
  <r>
    <n v="140084"/>
    <s v="UP"/>
    <x v="19"/>
    <s v="Sant Kabir Nagar"/>
    <x v="38"/>
    <x v="83"/>
    <x v="0"/>
    <x v="28"/>
    <x v="6"/>
    <x v="6"/>
    <n v="1150"/>
    <n v="1495"/>
    <n v="2"/>
    <n v="2300"/>
    <n v="2990"/>
    <x v="0"/>
  </r>
  <r>
    <n v="140085"/>
    <s v="UP"/>
    <x v="19"/>
    <s v="Barabanki"/>
    <x v="39"/>
    <x v="83"/>
    <x v="3"/>
    <x v="29"/>
    <x v="7"/>
    <x v="0"/>
    <n v="350"/>
    <n v="455"/>
    <n v="2"/>
    <n v="700"/>
    <n v="910"/>
    <x v="1"/>
  </r>
  <r>
    <n v="140086"/>
    <s v="UP"/>
    <x v="19"/>
    <s v="Shahjahanpur"/>
    <x v="40"/>
    <x v="83"/>
    <x v="1"/>
    <x v="30"/>
    <x v="8"/>
    <x v="6"/>
    <n v="9500"/>
    <n v="12350"/>
    <n v="4"/>
    <n v="38000"/>
    <n v="49400"/>
    <x v="2"/>
  </r>
  <r>
    <n v="140087"/>
    <s v="UP"/>
    <x v="19"/>
    <s v="Sant Kabir Nagar"/>
    <x v="41"/>
    <x v="83"/>
    <x v="2"/>
    <x v="180"/>
    <x v="9"/>
    <x v="10"/>
    <n v="10000"/>
    <n v="13000"/>
    <n v="3"/>
    <n v="30000"/>
    <n v="39000"/>
    <x v="3"/>
  </r>
  <r>
    <n v="140088"/>
    <s v="UP"/>
    <x v="19"/>
    <s v="Kasganj"/>
    <x v="0"/>
    <x v="83"/>
    <x v="0"/>
    <x v="181"/>
    <x v="0"/>
    <x v="0"/>
    <n v="6500"/>
    <n v="8450"/>
    <n v="4"/>
    <n v="26000"/>
    <n v="33800"/>
    <x v="4"/>
  </r>
  <r>
    <n v="140089"/>
    <s v="UP"/>
    <x v="19"/>
    <s v="Gonda"/>
    <x v="1"/>
    <x v="83"/>
    <x v="3"/>
    <x v="182"/>
    <x v="1"/>
    <x v="1"/>
    <n v="8500"/>
    <n v="11050"/>
    <n v="3"/>
    <n v="25500"/>
    <n v="33150"/>
    <x v="5"/>
  </r>
  <r>
    <n v="140090"/>
    <s v="UP"/>
    <x v="19"/>
    <s v="Bhadohi"/>
    <x v="2"/>
    <x v="83"/>
    <x v="1"/>
    <x v="2"/>
    <x v="2"/>
    <x v="2"/>
    <n v="7000"/>
    <n v="9100"/>
    <n v="3"/>
    <n v="21000"/>
    <n v="27300"/>
    <x v="0"/>
  </r>
  <r>
    <n v="140091"/>
    <s v="UP"/>
    <x v="19"/>
    <s v="Gautam Buddh Nagar"/>
    <x v="3"/>
    <x v="83"/>
    <x v="2"/>
    <x v="183"/>
    <x v="3"/>
    <x v="3"/>
    <n v="6550"/>
    <n v="8515"/>
    <n v="2"/>
    <n v="13100"/>
    <n v="17030"/>
    <x v="1"/>
  </r>
  <r>
    <n v="140092"/>
    <s v="UP"/>
    <x v="19"/>
    <s v="Kheri"/>
    <x v="4"/>
    <x v="83"/>
    <x v="0"/>
    <x v="4"/>
    <x v="4"/>
    <x v="4"/>
    <n v="7650"/>
    <n v="9945"/>
    <n v="3"/>
    <n v="22950"/>
    <n v="29835"/>
    <x v="2"/>
  </r>
  <r>
    <n v="140093"/>
    <s v="UP"/>
    <x v="19"/>
    <s v="Mau"/>
    <x v="5"/>
    <x v="83"/>
    <x v="3"/>
    <x v="5"/>
    <x v="5"/>
    <x v="5"/>
    <n v="1150"/>
    <n v="1495"/>
    <n v="3"/>
    <n v="3450"/>
    <n v="4485"/>
    <x v="3"/>
  </r>
  <r>
    <n v="140094"/>
    <s v="UP"/>
    <x v="19"/>
    <s v="Gautam Buddh Nagar"/>
    <x v="6"/>
    <x v="83"/>
    <x v="1"/>
    <x v="6"/>
    <x v="6"/>
    <x v="6"/>
    <n v="850"/>
    <n v="1105"/>
    <n v="3"/>
    <n v="2550"/>
    <n v="3315"/>
    <x v="4"/>
  </r>
  <r>
    <n v="140095"/>
    <s v="UP"/>
    <x v="19"/>
    <s v="Chandauli"/>
    <x v="7"/>
    <x v="83"/>
    <x v="2"/>
    <x v="7"/>
    <x v="7"/>
    <x v="0"/>
    <n v="650"/>
    <n v="845"/>
    <n v="3"/>
    <n v="1950"/>
    <n v="2535"/>
    <x v="5"/>
  </r>
  <r>
    <n v="140096"/>
    <s v="UP"/>
    <x v="19"/>
    <s v="Gautam Buddh Nagar"/>
    <x v="8"/>
    <x v="83"/>
    <x v="0"/>
    <x v="8"/>
    <x v="8"/>
    <x v="6"/>
    <n v="7500"/>
    <n v="9750"/>
    <n v="3"/>
    <n v="22500"/>
    <n v="29250"/>
    <x v="0"/>
  </r>
  <r>
    <n v="140097"/>
    <s v="UP"/>
    <x v="19"/>
    <s v="Jhansi"/>
    <x v="9"/>
    <x v="83"/>
    <x v="3"/>
    <x v="180"/>
    <x v="9"/>
    <x v="7"/>
    <n v="10000"/>
    <n v="13000"/>
    <n v="4"/>
    <n v="40000"/>
    <n v="52000"/>
    <x v="1"/>
  </r>
  <r>
    <n v="140098"/>
    <s v="UP"/>
    <x v="19"/>
    <s v="Hamirpur"/>
    <x v="10"/>
    <x v="83"/>
    <x v="1"/>
    <x v="184"/>
    <x v="0"/>
    <x v="0"/>
    <n v="10500"/>
    <n v="13650"/>
    <n v="3"/>
    <n v="31500"/>
    <n v="40950"/>
    <x v="2"/>
  </r>
  <r>
    <n v="140099"/>
    <s v="UP"/>
    <x v="19"/>
    <s v="Jaunpur"/>
    <x v="11"/>
    <x v="84"/>
    <x v="2"/>
    <x v="11"/>
    <x v="1"/>
    <x v="1"/>
    <n v="8500"/>
    <n v="11050"/>
    <n v="4"/>
    <n v="34000"/>
    <n v="44200"/>
    <x v="3"/>
  </r>
  <r>
    <n v="140100"/>
    <s v="UP"/>
    <x v="19"/>
    <s v="Balrampur"/>
    <x v="12"/>
    <x v="85"/>
    <x v="0"/>
    <x v="2"/>
    <x v="2"/>
    <x v="2"/>
    <n v="7000"/>
    <n v="9100"/>
    <n v="2"/>
    <n v="14000"/>
    <n v="18200"/>
    <x v="4"/>
  </r>
  <r>
    <n v="140101"/>
    <s v="UP"/>
    <x v="19"/>
    <s v="Ghazipur"/>
    <x v="13"/>
    <x v="86"/>
    <x v="3"/>
    <x v="99"/>
    <x v="3"/>
    <x v="3"/>
    <n v="1680"/>
    <n v="2184"/>
    <n v="2"/>
    <n v="3360"/>
    <n v="4368"/>
    <x v="5"/>
  </r>
  <r>
    <n v="140102"/>
    <s v="UP"/>
    <x v="19"/>
    <s v="Ballia"/>
    <x v="14"/>
    <x v="87"/>
    <x v="1"/>
    <x v="13"/>
    <x v="4"/>
    <x v="8"/>
    <n v="6540"/>
    <n v="8502"/>
    <n v="3"/>
    <n v="19620"/>
    <n v="25506"/>
    <x v="0"/>
  </r>
  <r>
    <n v="140103"/>
    <s v="UP"/>
    <x v="19"/>
    <s v="Ayodhya"/>
    <x v="15"/>
    <x v="88"/>
    <x v="2"/>
    <x v="14"/>
    <x v="5"/>
    <x v="5"/>
    <n v="2680"/>
    <n v="3484"/>
    <n v="3"/>
    <n v="8040"/>
    <n v="10452"/>
    <x v="1"/>
  </r>
  <r>
    <n v="140104"/>
    <s v="UP"/>
    <x v="19"/>
    <s v="Kasganj"/>
    <x v="16"/>
    <x v="89"/>
    <x v="0"/>
    <x v="15"/>
    <x v="8"/>
    <x v="0"/>
    <n v="8250"/>
    <n v="10725"/>
    <n v="1"/>
    <n v="8250"/>
    <n v="10725"/>
    <x v="2"/>
  </r>
  <r>
    <n v="140105"/>
    <s v="UP"/>
    <x v="19"/>
    <s v="Gonda"/>
    <x v="17"/>
    <x v="90"/>
    <x v="3"/>
    <x v="127"/>
    <x v="3"/>
    <x v="0"/>
    <n v="2650"/>
    <n v="3445"/>
    <n v="3"/>
    <n v="7950"/>
    <n v="10335"/>
    <x v="3"/>
  </r>
  <r>
    <n v="140106"/>
    <s v="UP"/>
    <x v="19"/>
    <s v="Kushinagar"/>
    <x v="18"/>
    <x v="90"/>
    <x v="1"/>
    <x v="17"/>
    <x v="8"/>
    <x v="9"/>
    <n v="12550"/>
    <n v="16315"/>
    <n v="3"/>
    <n v="37650"/>
    <n v="48945"/>
    <x v="4"/>
  </r>
  <r>
    <n v="140107"/>
    <s v="UP"/>
    <x v="19"/>
    <s v="Azamgarh"/>
    <x v="19"/>
    <x v="90"/>
    <x v="2"/>
    <x v="18"/>
    <x v="1"/>
    <x v="1"/>
    <n v="14500"/>
    <n v="18850"/>
    <n v="4"/>
    <n v="58000"/>
    <n v="75400"/>
    <x v="5"/>
  </r>
  <r>
    <n v="140108"/>
    <s v="UP"/>
    <x v="19"/>
    <s v="Azamgarh"/>
    <x v="20"/>
    <x v="90"/>
    <x v="0"/>
    <x v="19"/>
    <x v="6"/>
    <x v="6"/>
    <n v="800"/>
    <n v="1040"/>
    <n v="3"/>
    <n v="2400"/>
    <n v="3120"/>
    <x v="0"/>
  </r>
  <r>
    <n v="140109"/>
    <s v="UP"/>
    <x v="19"/>
    <s v="Mainpuri"/>
    <x v="21"/>
    <x v="90"/>
    <x v="3"/>
    <x v="20"/>
    <x v="7"/>
    <x v="0"/>
    <n v="600"/>
    <n v="780"/>
    <n v="3"/>
    <n v="1800"/>
    <n v="2340"/>
    <x v="1"/>
  </r>
  <r>
    <n v="140110"/>
    <s v="UP"/>
    <x v="19"/>
    <s v="Sant Kabir Nagar"/>
    <x v="22"/>
    <x v="90"/>
    <x v="1"/>
    <x v="21"/>
    <x v="8"/>
    <x v="6"/>
    <n v="10500"/>
    <n v="13650"/>
    <n v="4"/>
    <n v="42000"/>
    <n v="54600"/>
    <x v="2"/>
  </r>
  <r>
    <n v="140111"/>
    <s v="UP"/>
    <x v="19"/>
    <s v="Gonda"/>
    <x v="23"/>
    <x v="90"/>
    <x v="2"/>
    <x v="180"/>
    <x v="9"/>
    <x v="10"/>
    <n v="6500"/>
    <n v="8450"/>
    <n v="1"/>
    <n v="6500"/>
    <n v="8450"/>
    <x v="3"/>
  </r>
  <r>
    <n v="140112"/>
    <s v="UP"/>
    <x v="19"/>
    <s v="Sonbhadra"/>
    <x v="24"/>
    <x v="90"/>
    <x v="0"/>
    <x v="185"/>
    <x v="0"/>
    <x v="0"/>
    <n v="4500"/>
    <n v="5850"/>
    <n v="2"/>
    <n v="9000"/>
    <n v="11700"/>
    <x v="4"/>
  </r>
  <r>
    <n v="140113"/>
    <s v="UP"/>
    <x v="19"/>
    <s v="Fatehpur"/>
    <x v="25"/>
    <x v="90"/>
    <x v="3"/>
    <x v="23"/>
    <x v="1"/>
    <x v="1"/>
    <n v="8500"/>
    <n v="11050"/>
    <n v="3"/>
    <n v="25500"/>
    <n v="33150"/>
    <x v="5"/>
  </r>
  <r>
    <n v="140114"/>
    <s v="UP"/>
    <x v="19"/>
    <s v="Kaushambi"/>
    <x v="26"/>
    <x v="90"/>
    <x v="1"/>
    <x v="24"/>
    <x v="2"/>
    <x v="2"/>
    <n v="12500"/>
    <n v="16250"/>
    <n v="1"/>
    <n v="12500"/>
    <n v="16250"/>
    <x v="0"/>
  </r>
  <r>
    <n v="140115"/>
    <s v="UP"/>
    <x v="19"/>
    <s v="Siddharthnagar"/>
    <x v="27"/>
    <x v="90"/>
    <x v="2"/>
    <x v="134"/>
    <x v="10"/>
    <x v="3"/>
    <n v="3500"/>
    <n v="4550"/>
    <n v="1"/>
    <n v="3500"/>
    <n v="4550"/>
    <x v="1"/>
  </r>
  <r>
    <n v="140116"/>
    <s v="UP"/>
    <x v="19"/>
    <s v="Rampur"/>
    <x v="28"/>
    <x v="90"/>
    <x v="0"/>
    <x v="26"/>
    <x v="7"/>
    <x v="4"/>
    <n v="4500"/>
    <n v="5850"/>
    <n v="2"/>
    <n v="9000"/>
    <n v="11700"/>
    <x v="2"/>
  </r>
  <r>
    <n v="140117"/>
    <s v="UP"/>
    <x v="19"/>
    <s v="Aligarh"/>
    <x v="29"/>
    <x v="90"/>
    <x v="3"/>
    <x v="186"/>
    <x v="5"/>
    <x v="5"/>
    <n v="2100"/>
    <n v="2730"/>
    <n v="1"/>
    <n v="2100"/>
    <n v="2730"/>
    <x v="3"/>
  </r>
  <r>
    <n v="140118"/>
    <s v="UP"/>
    <x v="19"/>
    <s v="Sant Kabir Nagar"/>
    <x v="30"/>
    <x v="90"/>
    <x v="1"/>
    <x v="28"/>
    <x v="6"/>
    <x v="6"/>
    <n v="1150"/>
    <n v="1495"/>
    <n v="4"/>
    <n v="4600"/>
    <n v="5980"/>
    <x v="4"/>
  </r>
  <r>
    <n v="140119"/>
    <s v="UP"/>
    <x v="19"/>
    <s v="Banda"/>
    <x v="31"/>
    <x v="90"/>
    <x v="2"/>
    <x v="29"/>
    <x v="7"/>
    <x v="0"/>
    <n v="350"/>
    <n v="455"/>
    <n v="2"/>
    <n v="700"/>
    <n v="910"/>
    <x v="5"/>
  </r>
  <r>
    <n v="140120"/>
    <s v="UP"/>
    <x v="19"/>
    <s v="Jalaun"/>
    <x v="32"/>
    <x v="90"/>
    <x v="0"/>
    <x v="30"/>
    <x v="8"/>
    <x v="6"/>
    <n v="9500"/>
    <n v="12350"/>
    <n v="4"/>
    <n v="38000"/>
    <n v="49400"/>
    <x v="0"/>
  </r>
  <r>
    <n v="140121"/>
    <s v="UP"/>
    <x v="19"/>
    <s v="Meerut"/>
    <x v="33"/>
    <x v="90"/>
    <x v="3"/>
    <x v="187"/>
    <x v="9"/>
    <x v="10"/>
    <n v="10000"/>
    <n v="13000"/>
    <n v="1"/>
    <n v="10000"/>
    <n v="13000"/>
    <x v="1"/>
  </r>
  <r>
    <n v="140122"/>
    <s v="UP"/>
    <x v="19"/>
    <s v="Jhansi"/>
    <x v="34"/>
    <x v="90"/>
    <x v="1"/>
    <x v="188"/>
    <x v="0"/>
    <x v="0"/>
    <n v="6500"/>
    <n v="8450"/>
    <n v="4"/>
    <n v="26000"/>
    <n v="33800"/>
    <x v="2"/>
  </r>
  <r>
    <n v="140123"/>
    <s v="UP"/>
    <x v="19"/>
    <s v="Basti"/>
    <x v="35"/>
    <x v="90"/>
    <x v="2"/>
    <x v="189"/>
    <x v="1"/>
    <x v="1"/>
    <n v="8500"/>
    <n v="11050"/>
    <n v="4"/>
    <n v="34000"/>
    <n v="44200"/>
    <x v="3"/>
  </r>
  <r>
    <n v="140124"/>
    <s v="UP"/>
    <x v="19"/>
    <s v="Firozabad"/>
    <x v="36"/>
    <x v="90"/>
    <x v="0"/>
    <x v="2"/>
    <x v="2"/>
    <x v="2"/>
    <n v="7000"/>
    <n v="9100"/>
    <n v="4"/>
    <n v="28000"/>
    <n v="36400"/>
    <x v="4"/>
  </r>
  <r>
    <n v="140125"/>
    <s v="UP"/>
    <x v="19"/>
    <s v="Baghpat"/>
    <x v="37"/>
    <x v="90"/>
    <x v="3"/>
    <x v="190"/>
    <x v="10"/>
    <x v="3"/>
    <n v="6550"/>
    <n v="8515"/>
    <n v="1"/>
    <n v="6550"/>
    <n v="8515"/>
    <x v="5"/>
  </r>
  <r>
    <n v="140126"/>
    <s v="UP"/>
    <x v="19"/>
    <s v="Meerut"/>
    <x v="38"/>
    <x v="90"/>
    <x v="1"/>
    <x v="4"/>
    <x v="7"/>
    <x v="4"/>
    <n v="7650"/>
    <n v="9945"/>
    <n v="1"/>
    <n v="7650"/>
    <n v="9945"/>
    <x v="0"/>
  </r>
  <r>
    <n v="140127"/>
    <s v="UP"/>
    <x v="19"/>
    <s v="Chandauli"/>
    <x v="39"/>
    <x v="90"/>
    <x v="2"/>
    <x v="5"/>
    <x v="5"/>
    <x v="5"/>
    <n v="1150"/>
    <n v="1495"/>
    <n v="4"/>
    <n v="4600"/>
    <n v="5980"/>
    <x v="1"/>
  </r>
  <r>
    <n v="140128"/>
    <s v="UP"/>
    <x v="19"/>
    <s v="Kaushambi"/>
    <x v="40"/>
    <x v="90"/>
    <x v="0"/>
    <x v="6"/>
    <x v="6"/>
    <x v="6"/>
    <n v="850"/>
    <n v="1105"/>
    <n v="3"/>
    <n v="2550"/>
    <n v="3315"/>
    <x v="2"/>
  </r>
  <r>
    <n v="140129"/>
    <s v="UP"/>
    <x v="19"/>
    <s v="Gorakhpur"/>
    <x v="41"/>
    <x v="90"/>
    <x v="3"/>
    <x v="7"/>
    <x v="7"/>
    <x v="0"/>
    <n v="650"/>
    <n v="845"/>
    <n v="1"/>
    <n v="650"/>
    <n v="845"/>
    <x v="3"/>
  </r>
  <r>
    <n v="140130"/>
    <s v="UP"/>
    <x v="19"/>
    <s v="Shravasti"/>
    <x v="0"/>
    <x v="90"/>
    <x v="1"/>
    <x v="8"/>
    <x v="8"/>
    <x v="6"/>
    <n v="7500"/>
    <n v="9750"/>
    <n v="4"/>
    <n v="30000"/>
    <n v="39000"/>
    <x v="4"/>
  </r>
  <r>
    <n v="140131"/>
    <s v="UP"/>
    <x v="19"/>
    <s v="Shravasti"/>
    <x v="1"/>
    <x v="90"/>
    <x v="2"/>
    <x v="187"/>
    <x v="9"/>
    <x v="7"/>
    <n v="10000"/>
    <n v="13000"/>
    <n v="3"/>
    <n v="30000"/>
    <n v="39000"/>
    <x v="5"/>
  </r>
  <r>
    <n v="140132"/>
    <s v="UP"/>
    <x v="19"/>
    <s v="Varanasi"/>
    <x v="2"/>
    <x v="90"/>
    <x v="0"/>
    <x v="191"/>
    <x v="0"/>
    <x v="0"/>
    <n v="10500"/>
    <n v="13650"/>
    <n v="3"/>
    <n v="31500"/>
    <n v="40950"/>
    <x v="0"/>
  </r>
  <r>
    <n v="140133"/>
    <s v="UP"/>
    <x v="19"/>
    <s v="Hardoi"/>
    <x v="3"/>
    <x v="91"/>
    <x v="3"/>
    <x v="11"/>
    <x v="1"/>
    <x v="1"/>
    <n v="8500"/>
    <n v="11050"/>
    <n v="1"/>
    <n v="8500"/>
    <n v="11050"/>
    <x v="1"/>
  </r>
  <r>
    <n v="140134"/>
    <s v="UP"/>
    <x v="19"/>
    <s v="Bulandshahr"/>
    <x v="4"/>
    <x v="92"/>
    <x v="1"/>
    <x v="2"/>
    <x v="2"/>
    <x v="2"/>
    <n v="7000"/>
    <n v="9100"/>
    <n v="2"/>
    <n v="14000"/>
    <n v="18200"/>
    <x v="2"/>
  </r>
  <r>
    <n v="140135"/>
    <s v="UP"/>
    <x v="19"/>
    <s v="Shamli"/>
    <x v="5"/>
    <x v="93"/>
    <x v="2"/>
    <x v="106"/>
    <x v="10"/>
    <x v="3"/>
    <n v="1680"/>
    <n v="2184"/>
    <n v="4"/>
    <n v="6720"/>
    <n v="8736"/>
    <x v="3"/>
  </r>
  <r>
    <n v="140136"/>
    <s v="UP"/>
    <x v="19"/>
    <s v="Saharanpur"/>
    <x v="6"/>
    <x v="94"/>
    <x v="0"/>
    <x v="13"/>
    <x v="7"/>
    <x v="8"/>
    <n v="6540"/>
    <n v="8502"/>
    <n v="3"/>
    <n v="19620"/>
    <n v="25506"/>
    <x v="4"/>
  </r>
  <r>
    <n v="140137"/>
    <s v="UP"/>
    <x v="19"/>
    <s v="Hapur"/>
    <x v="7"/>
    <x v="95"/>
    <x v="3"/>
    <x v="14"/>
    <x v="5"/>
    <x v="5"/>
    <n v="2680"/>
    <n v="3484"/>
    <n v="2"/>
    <n v="5360"/>
    <n v="6968"/>
    <x v="5"/>
  </r>
  <r>
    <n v="140138"/>
    <s v="UP"/>
    <x v="19"/>
    <s v="Shravasti"/>
    <x v="8"/>
    <x v="96"/>
    <x v="1"/>
    <x v="15"/>
    <x v="8"/>
    <x v="0"/>
    <n v="8250"/>
    <n v="10725"/>
    <n v="4"/>
    <n v="33000"/>
    <n v="42900"/>
    <x v="0"/>
  </r>
  <r>
    <n v="140139"/>
    <s v="UP"/>
    <x v="19"/>
    <s v="Jaunpur"/>
    <x v="9"/>
    <x v="96"/>
    <x v="2"/>
    <x v="134"/>
    <x v="3"/>
    <x v="0"/>
    <n v="2650"/>
    <n v="3445"/>
    <n v="2"/>
    <n v="5300"/>
    <n v="6890"/>
    <x v="1"/>
  </r>
  <r>
    <n v="140140"/>
    <s v="UP"/>
    <x v="19"/>
    <s v="Jhansi"/>
    <x v="10"/>
    <x v="96"/>
    <x v="0"/>
    <x v="17"/>
    <x v="8"/>
    <x v="9"/>
    <n v="12550"/>
    <n v="16315"/>
    <n v="4"/>
    <n v="50200"/>
    <n v="65260"/>
    <x v="2"/>
  </r>
  <r>
    <n v="140141"/>
    <s v="UP"/>
    <x v="19"/>
    <s v="Ayodhya"/>
    <x v="11"/>
    <x v="96"/>
    <x v="3"/>
    <x v="18"/>
    <x v="1"/>
    <x v="1"/>
    <n v="14500"/>
    <n v="18850"/>
    <n v="2"/>
    <n v="29000"/>
    <n v="37700"/>
    <x v="3"/>
  </r>
  <r>
    <n v="140142"/>
    <s v="UP"/>
    <x v="19"/>
    <s v="Rampur"/>
    <x v="12"/>
    <x v="96"/>
    <x v="1"/>
    <x v="19"/>
    <x v="6"/>
    <x v="6"/>
    <n v="800"/>
    <n v="1040"/>
    <n v="1"/>
    <n v="800"/>
    <n v="1040"/>
    <x v="4"/>
  </r>
  <r>
    <n v="140143"/>
    <s v="UP"/>
    <x v="19"/>
    <s v="Sultanpur"/>
    <x v="13"/>
    <x v="96"/>
    <x v="2"/>
    <x v="20"/>
    <x v="7"/>
    <x v="0"/>
    <n v="600"/>
    <n v="780"/>
    <n v="1"/>
    <n v="600"/>
    <n v="780"/>
    <x v="5"/>
  </r>
  <r>
    <n v="140144"/>
    <s v="UP"/>
    <x v="19"/>
    <s v="Shahjahanpur"/>
    <x v="14"/>
    <x v="96"/>
    <x v="0"/>
    <x v="21"/>
    <x v="8"/>
    <x v="6"/>
    <n v="10500"/>
    <n v="13650"/>
    <n v="1"/>
    <n v="10500"/>
    <n v="13650"/>
    <x v="0"/>
  </r>
  <r>
    <n v="140145"/>
    <s v="UP"/>
    <x v="19"/>
    <s v="Shamli"/>
    <x v="15"/>
    <x v="96"/>
    <x v="3"/>
    <x v="187"/>
    <x v="9"/>
    <x v="10"/>
    <n v="6500"/>
    <n v="8450"/>
    <n v="2"/>
    <n v="13000"/>
    <n v="16900"/>
    <x v="0"/>
  </r>
  <r>
    <n v="140146"/>
    <s v="UP"/>
    <x v="19"/>
    <s v="Mathura"/>
    <x v="16"/>
    <x v="96"/>
    <x v="1"/>
    <x v="192"/>
    <x v="0"/>
    <x v="0"/>
    <n v="4500"/>
    <n v="5850"/>
    <n v="4"/>
    <n v="18000"/>
    <n v="23400"/>
    <x v="1"/>
  </r>
  <r>
    <n v="140147"/>
    <s v="UP"/>
    <x v="19"/>
    <s v="Sant Kabir Nagar"/>
    <x v="17"/>
    <x v="96"/>
    <x v="2"/>
    <x v="23"/>
    <x v="1"/>
    <x v="1"/>
    <n v="8500"/>
    <n v="11050"/>
    <n v="4"/>
    <n v="34000"/>
    <n v="44200"/>
    <x v="2"/>
  </r>
  <r>
    <n v="140148"/>
    <s v="UP"/>
    <x v="19"/>
    <s v="Basti"/>
    <x v="18"/>
    <x v="96"/>
    <x v="0"/>
    <x v="24"/>
    <x v="2"/>
    <x v="2"/>
    <n v="12500"/>
    <n v="16250"/>
    <n v="2"/>
    <n v="25000"/>
    <n v="32500"/>
    <x v="3"/>
  </r>
  <r>
    <n v="140149"/>
    <s v="UP"/>
    <x v="19"/>
    <s v="Hapur"/>
    <x v="19"/>
    <x v="96"/>
    <x v="3"/>
    <x v="141"/>
    <x v="11"/>
    <x v="3"/>
    <n v="3500"/>
    <n v="4550"/>
    <n v="3"/>
    <n v="10500"/>
    <n v="13650"/>
    <x v="4"/>
  </r>
  <r>
    <n v="140150"/>
    <s v="UP"/>
    <x v="19"/>
    <s v="Hardoi"/>
    <x v="20"/>
    <x v="96"/>
    <x v="1"/>
    <x v="26"/>
    <x v="12"/>
    <x v="4"/>
    <n v="4500"/>
    <n v="5850"/>
    <n v="2"/>
    <n v="9000"/>
    <n v="11700"/>
    <x v="5"/>
  </r>
  <r>
    <n v="140151"/>
    <s v="UP"/>
    <x v="19"/>
    <s v="Banda"/>
    <x v="21"/>
    <x v="96"/>
    <x v="2"/>
    <x v="193"/>
    <x v="5"/>
    <x v="5"/>
    <n v="2100"/>
    <n v="2730"/>
    <n v="2"/>
    <n v="4200"/>
    <n v="5460"/>
    <x v="0"/>
  </r>
  <r>
    <n v="140152"/>
    <s v="UP"/>
    <x v="19"/>
    <s v="Varanasi"/>
    <x v="22"/>
    <x v="96"/>
    <x v="0"/>
    <x v="28"/>
    <x v="6"/>
    <x v="6"/>
    <n v="1150"/>
    <n v="1495"/>
    <n v="1"/>
    <n v="1150"/>
    <n v="1495"/>
    <x v="1"/>
  </r>
  <r>
    <n v="140153"/>
    <s v="UP"/>
    <x v="19"/>
    <s v="Pratapgarh"/>
    <x v="23"/>
    <x v="96"/>
    <x v="3"/>
    <x v="29"/>
    <x v="7"/>
    <x v="0"/>
    <n v="350"/>
    <n v="455"/>
    <n v="4"/>
    <n v="1400"/>
    <n v="1820"/>
    <x v="2"/>
  </r>
  <r>
    <n v="140154"/>
    <s v="UP"/>
    <x v="19"/>
    <s v="Lalitpur"/>
    <x v="24"/>
    <x v="96"/>
    <x v="1"/>
    <x v="30"/>
    <x v="8"/>
    <x v="6"/>
    <n v="9500"/>
    <n v="12350"/>
    <n v="2"/>
    <n v="19000"/>
    <n v="24700"/>
    <x v="3"/>
  </r>
  <r>
    <n v="140155"/>
    <s v="UP"/>
    <x v="19"/>
    <s v="Varanasi"/>
    <x v="25"/>
    <x v="96"/>
    <x v="2"/>
    <x v="194"/>
    <x v="9"/>
    <x v="10"/>
    <n v="10000"/>
    <n v="13000"/>
    <n v="3"/>
    <n v="30000"/>
    <n v="39000"/>
    <x v="4"/>
  </r>
  <r>
    <n v="140156"/>
    <s v="UP"/>
    <x v="19"/>
    <s v="Kanpur Nagar"/>
    <x v="26"/>
    <x v="96"/>
    <x v="0"/>
    <x v="195"/>
    <x v="0"/>
    <x v="0"/>
    <n v="6500"/>
    <n v="8450"/>
    <n v="4"/>
    <n v="26000"/>
    <n v="33800"/>
    <x v="5"/>
  </r>
  <r>
    <n v="140157"/>
    <s v="UP"/>
    <x v="19"/>
    <s v="Agra"/>
    <x v="27"/>
    <x v="96"/>
    <x v="3"/>
    <x v="196"/>
    <x v="1"/>
    <x v="1"/>
    <n v="8500"/>
    <n v="11050"/>
    <n v="3"/>
    <n v="25500"/>
    <n v="33150"/>
    <x v="0"/>
  </r>
  <r>
    <n v="140158"/>
    <s v="UP"/>
    <x v="19"/>
    <s v="Azamgarh"/>
    <x v="28"/>
    <x v="96"/>
    <x v="1"/>
    <x v="2"/>
    <x v="2"/>
    <x v="2"/>
    <n v="7000"/>
    <n v="9100"/>
    <n v="1"/>
    <n v="7000"/>
    <n v="9100"/>
    <x v="1"/>
  </r>
  <r>
    <n v="140159"/>
    <s v="UP"/>
    <x v="19"/>
    <s v="Jhansi"/>
    <x v="29"/>
    <x v="96"/>
    <x v="2"/>
    <x v="197"/>
    <x v="11"/>
    <x v="3"/>
    <n v="6550"/>
    <n v="8515"/>
    <n v="1"/>
    <n v="6550"/>
    <n v="8515"/>
    <x v="2"/>
  </r>
  <r>
    <n v="140160"/>
    <s v="UP"/>
    <x v="19"/>
    <s v="Sonbhadra"/>
    <x v="30"/>
    <x v="96"/>
    <x v="0"/>
    <x v="4"/>
    <x v="12"/>
    <x v="4"/>
    <n v="7650"/>
    <n v="9945"/>
    <n v="4"/>
    <n v="30600"/>
    <n v="39780"/>
    <x v="3"/>
  </r>
  <r>
    <n v="140161"/>
    <s v="UP"/>
    <x v="19"/>
    <s v="Ayodhya"/>
    <x v="31"/>
    <x v="96"/>
    <x v="3"/>
    <x v="5"/>
    <x v="5"/>
    <x v="5"/>
    <n v="1150"/>
    <n v="1495"/>
    <n v="4"/>
    <n v="4600"/>
    <n v="5980"/>
    <x v="4"/>
  </r>
  <r>
    <n v="140162"/>
    <s v="UP"/>
    <x v="19"/>
    <s v="Sitapur"/>
    <x v="32"/>
    <x v="96"/>
    <x v="1"/>
    <x v="6"/>
    <x v="6"/>
    <x v="6"/>
    <n v="850"/>
    <n v="1105"/>
    <n v="4"/>
    <n v="3400"/>
    <n v="4420"/>
    <x v="5"/>
  </r>
  <r>
    <n v="140163"/>
    <s v="UP"/>
    <x v="19"/>
    <s v="Kheri"/>
    <x v="33"/>
    <x v="96"/>
    <x v="2"/>
    <x v="7"/>
    <x v="7"/>
    <x v="0"/>
    <n v="650"/>
    <n v="845"/>
    <n v="3"/>
    <n v="1950"/>
    <n v="2535"/>
    <x v="0"/>
  </r>
  <r>
    <n v="140164"/>
    <s v="UP"/>
    <x v="19"/>
    <s v="Kanpur Dehat"/>
    <x v="34"/>
    <x v="96"/>
    <x v="0"/>
    <x v="8"/>
    <x v="8"/>
    <x v="6"/>
    <n v="7500"/>
    <n v="9750"/>
    <n v="4"/>
    <n v="30000"/>
    <n v="39000"/>
    <x v="1"/>
  </r>
  <r>
    <n v="140165"/>
    <s v="UP"/>
    <x v="19"/>
    <s v="Etah"/>
    <x v="35"/>
    <x v="96"/>
    <x v="3"/>
    <x v="194"/>
    <x v="9"/>
    <x v="7"/>
    <n v="10000"/>
    <n v="13000"/>
    <n v="3"/>
    <n v="30000"/>
    <n v="39000"/>
    <x v="2"/>
  </r>
  <r>
    <n v="140166"/>
    <s v="UP"/>
    <x v="19"/>
    <s v="Unnao"/>
    <x v="36"/>
    <x v="96"/>
    <x v="1"/>
    <x v="198"/>
    <x v="0"/>
    <x v="0"/>
    <n v="10500"/>
    <n v="13650"/>
    <n v="2"/>
    <n v="21000"/>
    <n v="27300"/>
    <x v="3"/>
  </r>
  <r>
    <n v="140167"/>
    <s v="UP"/>
    <x v="19"/>
    <s v="Bhadohi"/>
    <x v="37"/>
    <x v="96"/>
    <x v="2"/>
    <x v="11"/>
    <x v="1"/>
    <x v="1"/>
    <n v="8500"/>
    <n v="11050"/>
    <n v="1"/>
    <n v="8500"/>
    <n v="11050"/>
    <x v="4"/>
  </r>
  <r>
    <n v="140168"/>
    <s v="UP"/>
    <x v="19"/>
    <s v="Bijnor"/>
    <x v="38"/>
    <x v="96"/>
    <x v="0"/>
    <x v="2"/>
    <x v="2"/>
    <x v="2"/>
    <n v="7000"/>
    <n v="9100"/>
    <n v="1"/>
    <n v="7000"/>
    <n v="9100"/>
    <x v="5"/>
  </r>
  <r>
    <n v="140169"/>
    <s v="UP"/>
    <x v="19"/>
    <s v="Moradabad"/>
    <x v="39"/>
    <x v="96"/>
    <x v="3"/>
    <x v="113"/>
    <x v="11"/>
    <x v="3"/>
    <n v="1680"/>
    <n v="2184"/>
    <n v="4"/>
    <n v="6720"/>
    <n v="8736"/>
    <x v="0"/>
  </r>
  <r>
    <n v="140170"/>
    <s v="UP"/>
    <x v="19"/>
    <s v="Mau"/>
    <x v="40"/>
    <x v="96"/>
    <x v="1"/>
    <x v="13"/>
    <x v="12"/>
    <x v="8"/>
    <n v="6540"/>
    <n v="8502"/>
    <n v="3"/>
    <n v="19620"/>
    <n v="25506"/>
    <x v="1"/>
  </r>
  <r>
    <n v="140171"/>
    <s v="UP"/>
    <x v="19"/>
    <s v="Jalaun"/>
    <x v="41"/>
    <x v="96"/>
    <x v="2"/>
    <x v="14"/>
    <x v="5"/>
    <x v="5"/>
    <n v="2680"/>
    <n v="3484"/>
    <n v="1"/>
    <n v="2680"/>
    <n v="3484"/>
    <x v="2"/>
  </r>
  <r>
    <n v="140172"/>
    <s v="UP"/>
    <x v="19"/>
    <s v="Kanpur Nagar"/>
    <x v="0"/>
    <x v="96"/>
    <x v="0"/>
    <x v="15"/>
    <x v="8"/>
    <x v="0"/>
    <n v="8250"/>
    <n v="10725"/>
    <n v="3"/>
    <n v="24750"/>
    <n v="32175"/>
    <x v="3"/>
  </r>
  <r>
    <n v="140173"/>
    <s v="UP"/>
    <x v="19"/>
    <s v="Ayodhya"/>
    <x v="1"/>
    <x v="96"/>
    <x v="3"/>
    <x v="141"/>
    <x v="3"/>
    <x v="0"/>
    <n v="2650"/>
    <n v="3445"/>
    <n v="2"/>
    <n v="5300"/>
    <n v="6890"/>
    <x v="4"/>
  </r>
  <r>
    <n v="140174"/>
    <s v="UP"/>
    <x v="19"/>
    <s v="Prayagraj"/>
    <x v="2"/>
    <x v="96"/>
    <x v="1"/>
    <x v="17"/>
    <x v="8"/>
    <x v="9"/>
    <n v="12550"/>
    <n v="16315"/>
    <n v="4"/>
    <n v="50200"/>
    <n v="65260"/>
    <x v="5"/>
  </r>
  <r>
    <n v="140175"/>
    <s v="UP"/>
    <x v="19"/>
    <s v="Chandauli"/>
    <x v="3"/>
    <x v="96"/>
    <x v="2"/>
    <x v="18"/>
    <x v="1"/>
    <x v="1"/>
    <n v="14500"/>
    <n v="18850"/>
    <n v="3"/>
    <n v="43500"/>
    <n v="56550"/>
    <x v="0"/>
  </r>
  <r>
    <n v="140176"/>
    <s v="UP"/>
    <x v="19"/>
    <s v="Etawah"/>
    <x v="4"/>
    <x v="96"/>
    <x v="0"/>
    <x v="19"/>
    <x v="6"/>
    <x v="6"/>
    <n v="800"/>
    <n v="1040"/>
    <n v="1"/>
    <n v="800"/>
    <n v="1040"/>
    <x v="1"/>
  </r>
  <r>
    <n v="140177"/>
    <s v="UP"/>
    <x v="19"/>
    <s v="Sant Kabir Nagar"/>
    <x v="5"/>
    <x v="96"/>
    <x v="3"/>
    <x v="20"/>
    <x v="7"/>
    <x v="0"/>
    <n v="600"/>
    <n v="780"/>
    <n v="2"/>
    <n v="1200"/>
    <n v="1560"/>
    <x v="2"/>
  </r>
  <r>
    <n v="140178"/>
    <s v="UP"/>
    <x v="19"/>
    <s v="Jalaun"/>
    <x v="6"/>
    <x v="96"/>
    <x v="1"/>
    <x v="21"/>
    <x v="8"/>
    <x v="6"/>
    <n v="10500"/>
    <n v="13650"/>
    <n v="4"/>
    <n v="42000"/>
    <n v="54600"/>
    <x v="3"/>
  </r>
  <r>
    <n v="140179"/>
    <s v="UP"/>
    <x v="19"/>
    <s v="Sitapur"/>
    <x v="7"/>
    <x v="96"/>
    <x v="2"/>
    <x v="194"/>
    <x v="9"/>
    <x v="10"/>
    <n v="6500"/>
    <n v="8450"/>
    <n v="2"/>
    <n v="13000"/>
    <n v="16900"/>
    <x v="4"/>
  </r>
  <r>
    <n v="140180"/>
    <s v="UP"/>
    <x v="19"/>
    <s v="Hapur"/>
    <x v="8"/>
    <x v="96"/>
    <x v="0"/>
    <x v="199"/>
    <x v="0"/>
    <x v="0"/>
    <n v="4500"/>
    <n v="5850"/>
    <n v="2"/>
    <n v="9000"/>
    <n v="11700"/>
    <x v="5"/>
  </r>
  <r>
    <n v="140181"/>
    <s v="UP"/>
    <x v="19"/>
    <s v="Mirzapur"/>
    <x v="9"/>
    <x v="96"/>
    <x v="3"/>
    <x v="23"/>
    <x v="1"/>
    <x v="1"/>
    <n v="8500"/>
    <n v="11050"/>
    <n v="3"/>
    <n v="25500"/>
    <n v="33150"/>
    <x v="0"/>
  </r>
  <r>
    <n v="140182"/>
    <s v="UP"/>
    <x v="19"/>
    <s v="Jaunpur"/>
    <x v="10"/>
    <x v="96"/>
    <x v="1"/>
    <x v="24"/>
    <x v="2"/>
    <x v="2"/>
    <n v="12500"/>
    <n v="16250"/>
    <n v="2"/>
    <n v="25000"/>
    <n v="32500"/>
    <x v="1"/>
  </r>
  <r>
    <n v="140183"/>
    <s v="UP"/>
    <x v="19"/>
    <s v="Bulandshahr"/>
    <x v="11"/>
    <x v="96"/>
    <x v="2"/>
    <x v="148"/>
    <x v="3"/>
    <x v="3"/>
    <n v="3500"/>
    <n v="4550"/>
    <n v="3"/>
    <n v="10500"/>
    <n v="13650"/>
    <x v="2"/>
  </r>
  <r>
    <n v="140184"/>
    <s v="UP"/>
    <x v="19"/>
    <s v="Bahraich"/>
    <x v="12"/>
    <x v="96"/>
    <x v="0"/>
    <x v="26"/>
    <x v="4"/>
    <x v="4"/>
    <n v="4500"/>
    <n v="5850"/>
    <n v="2"/>
    <n v="9000"/>
    <n v="11700"/>
    <x v="3"/>
  </r>
  <r>
    <n v="140185"/>
    <s v="UP"/>
    <x v="19"/>
    <s v="Pratapgarh"/>
    <x v="13"/>
    <x v="96"/>
    <x v="3"/>
    <x v="200"/>
    <x v="5"/>
    <x v="5"/>
    <n v="2100"/>
    <n v="2730"/>
    <n v="3"/>
    <n v="6300"/>
    <n v="8190"/>
    <x v="4"/>
  </r>
  <r>
    <n v="140186"/>
    <s v="UP"/>
    <x v="19"/>
    <s v="Azamgarh"/>
    <x v="14"/>
    <x v="96"/>
    <x v="1"/>
    <x v="28"/>
    <x v="6"/>
    <x v="6"/>
    <n v="1150"/>
    <n v="1495"/>
    <n v="2"/>
    <n v="2300"/>
    <n v="2990"/>
    <x v="5"/>
  </r>
  <r>
    <n v="140187"/>
    <s v="UP"/>
    <x v="19"/>
    <s v="Auraiya"/>
    <x v="15"/>
    <x v="97"/>
    <x v="2"/>
    <x v="29"/>
    <x v="7"/>
    <x v="0"/>
    <n v="350"/>
    <n v="455"/>
    <n v="4"/>
    <n v="1400"/>
    <n v="1820"/>
    <x v="0"/>
  </r>
  <r>
    <n v="140188"/>
    <s v="UP"/>
    <x v="19"/>
    <s v="Chandauli"/>
    <x v="16"/>
    <x v="97"/>
    <x v="0"/>
    <x v="30"/>
    <x v="8"/>
    <x v="6"/>
    <n v="9500"/>
    <n v="12350"/>
    <n v="1"/>
    <n v="9500"/>
    <n v="12350"/>
    <x v="1"/>
  </r>
  <r>
    <n v="140189"/>
    <s v="UP"/>
    <x v="19"/>
    <s v="Hamirpur"/>
    <x v="17"/>
    <x v="97"/>
    <x v="3"/>
    <x v="201"/>
    <x v="9"/>
    <x v="10"/>
    <n v="10000"/>
    <n v="13000"/>
    <n v="3"/>
    <n v="30000"/>
    <n v="39000"/>
    <x v="2"/>
  </r>
  <r>
    <n v="140190"/>
    <s v="UP"/>
    <x v="19"/>
    <s v="Bhadohi"/>
    <x v="18"/>
    <x v="97"/>
    <x v="1"/>
    <x v="202"/>
    <x v="0"/>
    <x v="0"/>
    <n v="6500"/>
    <n v="8450"/>
    <n v="1"/>
    <n v="6500"/>
    <n v="8450"/>
    <x v="3"/>
  </r>
  <r>
    <n v="140191"/>
    <s v="UP"/>
    <x v="19"/>
    <s v="Etah"/>
    <x v="19"/>
    <x v="97"/>
    <x v="2"/>
    <x v="203"/>
    <x v="1"/>
    <x v="1"/>
    <n v="8500"/>
    <n v="11050"/>
    <n v="3"/>
    <n v="25500"/>
    <n v="33150"/>
    <x v="4"/>
  </r>
  <r>
    <n v="140192"/>
    <s v="UP"/>
    <x v="19"/>
    <s v="Sambhal"/>
    <x v="20"/>
    <x v="97"/>
    <x v="0"/>
    <x v="2"/>
    <x v="2"/>
    <x v="2"/>
    <n v="7000"/>
    <n v="9100"/>
    <n v="3"/>
    <n v="21000"/>
    <n v="27300"/>
    <x v="5"/>
  </r>
  <r>
    <n v="140193"/>
    <s v="UP"/>
    <x v="19"/>
    <s v="Kanpur Nagar"/>
    <x v="21"/>
    <x v="97"/>
    <x v="3"/>
    <x v="204"/>
    <x v="3"/>
    <x v="3"/>
    <n v="6550"/>
    <n v="8515"/>
    <n v="1"/>
    <n v="6550"/>
    <n v="8515"/>
    <x v="0"/>
  </r>
  <r>
    <n v="140194"/>
    <s v="UP"/>
    <x v="19"/>
    <s v="Pilibhit"/>
    <x v="22"/>
    <x v="97"/>
    <x v="1"/>
    <x v="4"/>
    <x v="4"/>
    <x v="4"/>
    <n v="7650"/>
    <n v="9945"/>
    <n v="3"/>
    <n v="22950"/>
    <n v="29835"/>
    <x v="1"/>
  </r>
  <r>
    <n v="140195"/>
    <s v="UP"/>
    <x v="19"/>
    <s v="Sultanpur"/>
    <x v="23"/>
    <x v="97"/>
    <x v="2"/>
    <x v="5"/>
    <x v="5"/>
    <x v="5"/>
    <n v="1150"/>
    <n v="1495"/>
    <n v="1"/>
    <n v="1150"/>
    <n v="1495"/>
    <x v="2"/>
  </r>
  <r>
    <n v="140196"/>
    <s v="UP"/>
    <x v="19"/>
    <s v="Mau"/>
    <x v="24"/>
    <x v="97"/>
    <x v="0"/>
    <x v="6"/>
    <x v="6"/>
    <x v="6"/>
    <n v="850"/>
    <n v="1105"/>
    <n v="4"/>
    <n v="3400"/>
    <n v="4420"/>
    <x v="3"/>
  </r>
  <r>
    <n v="140197"/>
    <s v="UP"/>
    <x v="19"/>
    <s v="Baghpat"/>
    <x v="25"/>
    <x v="97"/>
    <x v="3"/>
    <x v="7"/>
    <x v="7"/>
    <x v="0"/>
    <n v="650"/>
    <n v="845"/>
    <n v="4"/>
    <n v="2600"/>
    <n v="3380"/>
    <x v="4"/>
  </r>
  <r>
    <n v="140198"/>
    <s v="UP"/>
    <x v="19"/>
    <s v="Shamli"/>
    <x v="26"/>
    <x v="98"/>
    <x v="1"/>
    <x v="8"/>
    <x v="8"/>
    <x v="6"/>
    <n v="7500"/>
    <n v="9750"/>
    <n v="4"/>
    <n v="30000"/>
    <n v="39000"/>
    <x v="5"/>
  </r>
  <r>
    <n v="140199"/>
    <s v="UP"/>
    <x v="19"/>
    <s v="Hapur"/>
    <x v="27"/>
    <x v="98"/>
    <x v="2"/>
    <x v="201"/>
    <x v="9"/>
    <x v="7"/>
    <n v="10000"/>
    <n v="13000"/>
    <n v="3"/>
    <n v="30000"/>
    <n v="39000"/>
    <x v="0"/>
  </r>
  <r>
    <n v="140200"/>
    <s v="UP"/>
    <x v="19"/>
    <s v="Unnao"/>
    <x v="28"/>
    <x v="98"/>
    <x v="0"/>
    <x v="205"/>
    <x v="0"/>
    <x v="0"/>
    <n v="10500"/>
    <n v="13650"/>
    <n v="3"/>
    <n v="31500"/>
    <n v="40950"/>
    <x v="1"/>
  </r>
  <r>
    <n v="140201"/>
    <s v="UP"/>
    <x v="19"/>
    <s v="Banda"/>
    <x v="29"/>
    <x v="98"/>
    <x v="3"/>
    <x v="11"/>
    <x v="1"/>
    <x v="1"/>
    <n v="8500"/>
    <n v="11050"/>
    <n v="1"/>
    <n v="8500"/>
    <n v="11050"/>
    <x v="2"/>
  </r>
  <r>
    <n v="140202"/>
    <s v="UP"/>
    <x v="19"/>
    <s v="Hardoi"/>
    <x v="30"/>
    <x v="98"/>
    <x v="1"/>
    <x v="2"/>
    <x v="2"/>
    <x v="2"/>
    <n v="7000"/>
    <n v="9100"/>
    <n v="3"/>
    <n v="21000"/>
    <n v="27300"/>
    <x v="3"/>
  </r>
  <r>
    <n v="140203"/>
    <s v="UP"/>
    <x v="19"/>
    <s v="Mathura"/>
    <x v="31"/>
    <x v="98"/>
    <x v="2"/>
    <x v="120"/>
    <x v="3"/>
    <x v="3"/>
    <n v="1680"/>
    <n v="2184"/>
    <n v="2"/>
    <n v="3360"/>
    <n v="4368"/>
    <x v="4"/>
  </r>
  <r>
    <n v="140204"/>
    <s v="UP"/>
    <x v="19"/>
    <s v="Chitrakoot"/>
    <x v="32"/>
    <x v="98"/>
    <x v="0"/>
    <x v="13"/>
    <x v="4"/>
    <x v="8"/>
    <n v="6540"/>
    <n v="8502"/>
    <n v="3"/>
    <n v="19620"/>
    <n v="25506"/>
    <x v="5"/>
  </r>
  <r>
    <n v="140205"/>
    <s v="UP"/>
    <x v="19"/>
    <s v="Banda"/>
    <x v="33"/>
    <x v="98"/>
    <x v="3"/>
    <x v="14"/>
    <x v="5"/>
    <x v="5"/>
    <n v="2680"/>
    <n v="3484"/>
    <n v="2"/>
    <n v="5360"/>
    <n v="6968"/>
    <x v="0"/>
  </r>
  <r>
    <n v="140206"/>
    <s v="UP"/>
    <x v="19"/>
    <s v="Kanpur Nagar"/>
    <x v="34"/>
    <x v="98"/>
    <x v="1"/>
    <x v="15"/>
    <x v="8"/>
    <x v="0"/>
    <n v="8250"/>
    <n v="10725"/>
    <n v="4"/>
    <n v="33000"/>
    <n v="42900"/>
    <x v="1"/>
  </r>
  <r>
    <n v="140207"/>
    <s v="UP"/>
    <x v="19"/>
    <s v="Jalaun"/>
    <x v="35"/>
    <x v="98"/>
    <x v="2"/>
    <x v="148"/>
    <x v="3"/>
    <x v="0"/>
    <n v="2650"/>
    <n v="3445"/>
    <n v="1"/>
    <n v="2650"/>
    <n v="3445"/>
    <x v="2"/>
  </r>
  <r>
    <n v="140208"/>
    <s v="UP"/>
    <x v="19"/>
    <s v="Balrampur"/>
    <x v="36"/>
    <x v="98"/>
    <x v="0"/>
    <x v="17"/>
    <x v="8"/>
    <x v="9"/>
    <n v="12550"/>
    <n v="16315"/>
    <n v="3"/>
    <n v="37650"/>
    <n v="48945"/>
    <x v="3"/>
  </r>
  <r>
    <n v="140209"/>
    <s v="UP"/>
    <x v="19"/>
    <s v="Deoria"/>
    <x v="37"/>
    <x v="98"/>
    <x v="3"/>
    <x v="18"/>
    <x v="1"/>
    <x v="1"/>
    <n v="14500"/>
    <n v="18850"/>
    <n v="3"/>
    <n v="43500"/>
    <n v="56550"/>
    <x v="4"/>
  </r>
  <r>
    <n v="140210"/>
    <s v="UP"/>
    <x v="19"/>
    <s v="Saharanpur"/>
    <x v="38"/>
    <x v="98"/>
    <x v="1"/>
    <x v="19"/>
    <x v="6"/>
    <x v="6"/>
    <n v="800"/>
    <n v="1040"/>
    <n v="3"/>
    <n v="2400"/>
    <n v="3120"/>
    <x v="5"/>
  </r>
  <r>
    <n v="140211"/>
    <s v="UP"/>
    <x v="19"/>
    <s v="Agra"/>
    <x v="39"/>
    <x v="98"/>
    <x v="2"/>
    <x v="20"/>
    <x v="7"/>
    <x v="0"/>
    <n v="600"/>
    <n v="780"/>
    <n v="4"/>
    <n v="2400"/>
    <n v="3120"/>
    <x v="0"/>
  </r>
  <r>
    <n v="140212"/>
    <s v="UP"/>
    <x v="19"/>
    <s v="Mirzapur"/>
    <x v="40"/>
    <x v="98"/>
    <x v="0"/>
    <x v="21"/>
    <x v="8"/>
    <x v="6"/>
    <n v="10500"/>
    <n v="13650"/>
    <n v="3"/>
    <n v="31500"/>
    <n v="40950"/>
    <x v="1"/>
  </r>
  <r>
    <n v="140213"/>
    <s v="UP"/>
    <x v="19"/>
    <s v="Sambhal"/>
    <x v="41"/>
    <x v="98"/>
    <x v="3"/>
    <x v="201"/>
    <x v="9"/>
    <x v="10"/>
    <n v="6500"/>
    <n v="8450"/>
    <n v="3"/>
    <n v="19500"/>
    <n v="25350"/>
    <x v="2"/>
  </r>
  <r>
    <n v="140214"/>
    <s v="UP"/>
    <x v="19"/>
    <s v="Ghazipur"/>
    <x v="0"/>
    <x v="98"/>
    <x v="1"/>
    <x v="206"/>
    <x v="0"/>
    <x v="0"/>
    <n v="4500"/>
    <n v="5850"/>
    <n v="4"/>
    <n v="18000"/>
    <n v="23400"/>
    <x v="3"/>
  </r>
  <r>
    <n v="140215"/>
    <s v="UP"/>
    <x v="19"/>
    <s v="Balrampur"/>
    <x v="1"/>
    <x v="98"/>
    <x v="2"/>
    <x v="23"/>
    <x v="1"/>
    <x v="1"/>
    <n v="8500"/>
    <n v="11050"/>
    <n v="1"/>
    <n v="8500"/>
    <n v="11050"/>
    <x v="4"/>
  </r>
  <r>
    <n v="140216"/>
    <s v="UP"/>
    <x v="19"/>
    <s v="Chitrakoot"/>
    <x v="2"/>
    <x v="98"/>
    <x v="0"/>
    <x v="24"/>
    <x v="2"/>
    <x v="2"/>
    <n v="12500"/>
    <n v="16250"/>
    <n v="4"/>
    <n v="50000"/>
    <n v="65000"/>
    <x v="5"/>
  </r>
  <r>
    <n v="140217"/>
    <s v="UP"/>
    <x v="19"/>
    <s v="Hardoi"/>
    <x v="3"/>
    <x v="98"/>
    <x v="3"/>
    <x v="155"/>
    <x v="10"/>
    <x v="3"/>
    <n v="3500"/>
    <n v="4550"/>
    <n v="2"/>
    <n v="7000"/>
    <n v="9100"/>
    <x v="0"/>
  </r>
  <r>
    <n v="140218"/>
    <s v="UP"/>
    <x v="19"/>
    <s v="Gonda"/>
    <x v="4"/>
    <x v="98"/>
    <x v="1"/>
    <x v="26"/>
    <x v="7"/>
    <x v="4"/>
    <n v="4500"/>
    <n v="5850"/>
    <n v="1"/>
    <n v="4500"/>
    <n v="5850"/>
    <x v="1"/>
  </r>
  <r>
    <n v="140219"/>
    <s v="UP"/>
    <x v="19"/>
    <s v="Bahraich"/>
    <x v="5"/>
    <x v="98"/>
    <x v="2"/>
    <x v="207"/>
    <x v="5"/>
    <x v="5"/>
    <n v="2100"/>
    <n v="2730"/>
    <n v="1"/>
    <n v="2100"/>
    <n v="2730"/>
    <x v="2"/>
  </r>
  <r>
    <n v="140220"/>
    <s v="UP"/>
    <x v="19"/>
    <s v="Kanpur Nagar"/>
    <x v="6"/>
    <x v="98"/>
    <x v="0"/>
    <x v="28"/>
    <x v="6"/>
    <x v="6"/>
    <n v="1150"/>
    <n v="1495"/>
    <n v="2"/>
    <n v="2300"/>
    <n v="2990"/>
    <x v="3"/>
  </r>
  <r>
    <n v="140221"/>
    <s v="UP"/>
    <x v="19"/>
    <s v="Unnao"/>
    <x v="7"/>
    <x v="99"/>
    <x v="3"/>
    <x v="29"/>
    <x v="7"/>
    <x v="0"/>
    <n v="350"/>
    <n v="455"/>
    <n v="1"/>
    <n v="350"/>
    <n v="455"/>
    <x v="4"/>
  </r>
  <r>
    <n v="140222"/>
    <s v="UP"/>
    <x v="19"/>
    <s v="Baghpat"/>
    <x v="8"/>
    <x v="100"/>
    <x v="1"/>
    <x v="30"/>
    <x v="8"/>
    <x v="6"/>
    <n v="9500"/>
    <n v="12350"/>
    <n v="3"/>
    <n v="28500"/>
    <n v="37050"/>
    <x v="5"/>
  </r>
  <r>
    <n v="140223"/>
    <s v="UP"/>
    <x v="19"/>
    <s v="Kheri"/>
    <x v="9"/>
    <x v="101"/>
    <x v="2"/>
    <x v="208"/>
    <x v="9"/>
    <x v="10"/>
    <n v="10000"/>
    <n v="13000"/>
    <n v="2"/>
    <n v="20000"/>
    <n v="26000"/>
    <x v="0"/>
  </r>
  <r>
    <n v="140224"/>
    <s v="UP"/>
    <x v="19"/>
    <s v="Etah"/>
    <x v="10"/>
    <x v="102"/>
    <x v="0"/>
    <x v="209"/>
    <x v="0"/>
    <x v="0"/>
    <n v="6500"/>
    <n v="8450"/>
    <n v="1"/>
    <n v="6500"/>
    <n v="8450"/>
    <x v="1"/>
  </r>
  <r>
    <n v="140225"/>
    <s v="UP"/>
    <x v="19"/>
    <s v="Deoria"/>
    <x v="11"/>
    <x v="103"/>
    <x v="3"/>
    <x v="210"/>
    <x v="1"/>
    <x v="1"/>
    <n v="8500"/>
    <n v="11050"/>
    <n v="4"/>
    <n v="34000"/>
    <n v="44200"/>
    <x v="2"/>
  </r>
  <r>
    <n v="140226"/>
    <s v="UP"/>
    <x v="19"/>
    <s v="Azamgarh"/>
    <x v="12"/>
    <x v="104"/>
    <x v="1"/>
    <x v="2"/>
    <x v="2"/>
    <x v="2"/>
    <n v="7000"/>
    <n v="9100"/>
    <n v="4"/>
    <n v="28000"/>
    <n v="36400"/>
    <x v="3"/>
  </r>
  <r>
    <n v="140227"/>
    <s v="UP"/>
    <x v="19"/>
    <s v="Sonbhadra"/>
    <x v="13"/>
    <x v="105"/>
    <x v="2"/>
    <x v="211"/>
    <x v="10"/>
    <x v="3"/>
    <n v="6550"/>
    <n v="8515"/>
    <n v="3"/>
    <n v="19650"/>
    <n v="25545"/>
    <x v="4"/>
  </r>
  <r>
    <n v="140228"/>
    <s v="UP"/>
    <x v="19"/>
    <s v="Kheri"/>
    <x v="14"/>
    <x v="106"/>
    <x v="0"/>
    <x v="4"/>
    <x v="7"/>
    <x v="4"/>
    <n v="7650"/>
    <n v="9945"/>
    <n v="1"/>
    <n v="7650"/>
    <n v="9945"/>
    <x v="5"/>
  </r>
  <r>
    <n v="140229"/>
    <s v="UP"/>
    <x v="19"/>
    <s v="Budaun"/>
    <x v="15"/>
    <x v="106"/>
    <x v="3"/>
    <x v="5"/>
    <x v="5"/>
    <x v="5"/>
    <n v="1150"/>
    <n v="1495"/>
    <n v="3"/>
    <n v="3450"/>
    <n v="4485"/>
    <x v="0"/>
  </r>
  <r>
    <n v="140230"/>
    <s v="UP"/>
    <x v="19"/>
    <s v="Lucknow"/>
    <x v="16"/>
    <x v="106"/>
    <x v="1"/>
    <x v="6"/>
    <x v="6"/>
    <x v="6"/>
    <n v="850"/>
    <n v="1105"/>
    <n v="1"/>
    <n v="850"/>
    <n v="1105"/>
    <x v="1"/>
  </r>
  <r>
    <n v="140231"/>
    <s v="UP"/>
    <x v="19"/>
    <s v="Raebareli"/>
    <x v="17"/>
    <x v="106"/>
    <x v="2"/>
    <x v="7"/>
    <x v="7"/>
    <x v="0"/>
    <n v="650"/>
    <n v="845"/>
    <n v="4"/>
    <n v="2600"/>
    <n v="3380"/>
    <x v="2"/>
  </r>
  <r>
    <n v="140232"/>
    <s v="UP"/>
    <x v="19"/>
    <s v="Ghaziabad"/>
    <x v="18"/>
    <x v="106"/>
    <x v="0"/>
    <x v="8"/>
    <x v="8"/>
    <x v="6"/>
    <n v="7500"/>
    <n v="9750"/>
    <n v="4"/>
    <n v="30000"/>
    <n v="39000"/>
    <x v="3"/>
  </r>
  <r>
    <n v="140233"/>
    <s v="UP"/>
    <x v="19"/>
    <s v="Siddharthnagar"/>
    <x v="19"/>
    <x v="106"/>
    <x v="3"/>
    <x v="208"/>
    <x v="9"/>
    <x v="7"/>
    <n v="10000"/>
    <n v="13000"/>
    <n v="1"/>
    <n v="10000"/>
    <n v="13000"/>
    <x v="4"/>
  </r>
  <r>
    <n v="140234"/>
    <s v="UP"/>
    <x v="19"/>
    <s v="Ambedkar Nagar"/>
    <x v="20"/>
    <x v="106"/>
    <x v="1"/>
    <x v="212"/>
    <x v="0"/>
    <x v="0"/>
    <n v="10500"/>
    <n v="13650"/>
    <n v="3"/>
    <n v="31500"/>
    <n v="40950"/>
    <x v="5"/>
  </r>
  <r>
    <n v="140235"/>
    <s v="UP"/>
    <x v="19"/>
    <s v="Agra"/>
    <x v="21"/>
    <x v="106"/>
    <x v="2"/>
    <x v="11"/>
    <x v="1"/>
    <x v="1"/>
    <n v="8500"/>
    <n v="11050"/>
    <n v="2"/>
    <n v="17000"/>
    <n v="22100"/>
    <x v="0"/>
  </r>
  <r>
    <n v="140236"/>
    <s v="UP"/>
    <x v="19"/>
    <s v="Sant Kabir Nagar"/>
    <x v="22"/>
    <x v="106"/>
    <x v="0"/>
    <x v="2"/>
    <x v="2"/>
    <x v="2"/>
    <n v="7000"/>
    <n v="9100"/>
    <n v="1"/>
    <n v="7000"/>
    <n v="9100"/>
    <x v="1"/>
  </r>
  <r>
    <n v="140237"/>
    <s v="UP"/>
    <x v="19"/>
    <s v="Kushinagar"/>
    <x v="23"/>
    <x v="106"/>
    <x v="3"/>
    <x v="127"/>
    <x v="10"/>
    <x v="3"/>
    <n v="1680"/>
    <n v="2184"/>
    <n v="2"/>
    <n v="3360"/>
    <n v="4368"/>
    <x v="2"/>
  </r>
  <r>
    <n v="140238"/>
    <s v="UP"/>
    <x v="19"/>
    <s v="Etah"/>
    <x v="24"/>
    <x v="106"/>
    <x v="1"/>
    <x v="13"/>
    <x v="7"/>
    <x v="8"/>
    <n v="6540"/>
    <n v="8502"/>
    <n v="2"/>
    <n v="13080"/>
    <n v="17004"/>
    <x v="3"/>
  </r>
  <r>
    <n v="140239"/>
    <s v="UP"/>
    <x v="19"/>
    <s v="Rampur"/>
    <x v="25"/>
    <x v="106"/>
    <x v="2"/>
    <x v="14"/>
    <x v="5"/>
    <x v="5"/>
    <n v="2680"/>
    <n v="3484"/>
    <n v="4"/>
    <n v="10720"/>
    <n v="13936"/>
    <x v="4"/>
  </r>
  <r>
    <n v="140240"/>
    <s v="UP"/>
    <x v="19"/>
    <s v="Sant Kabir Nagar"/>
    <x v="26"/>
    <x v="106"/>
    <x v="0"/>
    <x v="15"/>
    <x v="8"/>
    <x v="0"/>
    <n v="8250"/>
    <n v="10725"/>
    <n v="4"/>
    <n v="33000"/>
    <n v="42900"/>
    <x v="5"/>
  </r>
  <r>
    <n v="140241"/>
    <s v="UP"/>
    <x v="19"/>
    <s v="Sonbhadra"/>
    <x v="27"/>
    <x v="106"/>
    <x v="3"/>
    <x v="155"/>
    <x v="3"/>
    <x v="0"/>
    <n v="2650"/>
    <n v="3445"/>
    <n v="1"/>
    <n v="2650"/>
    <n v="3445"/>
    <x v="0"/>
  </r>
  <r>
    <n v="140242"/>
    <s v="UP"/>
    <x v="19"/>
    <s v="Aligarh"/>
    <x v="28"/>
    <x v="106"/>
    <x v="1"/>
    <x v="17"/>
    <x v="8"/>
    <x v="9"/>
    <n v="12550"/>
    <n v="16315"/>
    <n v="2"/>
    <n v="25100"/>
    <n v="32630"/>
    <x v="1"/>
  </r>
  <r>
    <n v="140243"/>
    <s v="UP"/>
    <x v="19"/>
    <s v="Bareilly"/>
    <x v="29"/>
    <x v="106"/>
    <x v="2"/>
    <x v="18"/>
    <x v="1"/>
    <x v="1"/>
    <n v="14500"/>
    <n v="18850"/>
    <n v="1"/>
    <n v="14500"/>
    <n v="18850"/>
    <x v="2"/>
  </r>
  <r>
    <n v="140244"/>
    <s v="UP"/>
    <x v="19"/>
    <s v="Mirzapur"/>
    <x v="30"/>
    <x v="106"/>
    <x v="0"/>
    <x v="19"/>
    <x v="6"/>
    <x v="6"/>
    <n v="800"/>
    <n v="1040"/>
    <n v="4"/>
    <n v="3200"/>
    <n v="4160"/>
    <x v="3"/>
  </r>
  <r>
    <n v="140245"/>
    <s v="UP"/>
    <x v="19"/>
    <s v="Jhansi"/>
    <x v="31"/>
    <x v="106"/>
    <x v="3"/>
    <x v="20"/>
    <x v="7"/>
    <x v="0"/>
    <n v="600"/>
    <n v="780"/>
    <n v="3"/>
    <n v="1800"/>
    <n v="2340"/>
    <x v="4"/>
  </r>
  <r>
    <n v="140246"/>
    <s v="UP"/>
    <x v="19"/>
    <s v="Hardoi"/>
    <x v="32"/>
    <x v="106"/>
    <x v="1"/>
    <x v="21"/>
    <x v="8"/>
    <x v="6"/>
    <n v="10500"/>
    <n v="13650"/>
    <n v="1"/>
    <n v="10500"/>
    <n v="13650"/>
    <x v="5"/>
  </r>
  <r>
    <n v="140247"/>
    <s v="UP"/>
    <x v="19"/>
    <s v="Kaushambi"/>
    <x v="33"/>
    <x v="106"/>
    <x v="2"/>
    <x v="208"/>
    <x v="9"/>
    <x v="10"/>
    <n v="6500"/>
    <n v="8450"/>
    <n v="1"/>
    <n v="6500"/>
    <n v="8450"/>
    <x v="0"/>
  </r>
  <r>
    <n v="140248"/>
    <s v="UP"/>
    <x v="19"/>
    <s v="Sonbhadra"/>
    <x v="34"/>
    <x v="107"/>
    <x v="0"/>
    <x v="213"/>
    <x v="0"/>
    <x v="0"/>
    <n v="4500"/>
    <n v="5850"/>
    <n v="2"/>
    <n v="9000"/>
    <n v="11700"/>
    <x v="1"/>
  </r>
  <r>
    <n v="140249"/>
    <s v="UP"/>
    <x v="19"/>
    <s v="Prayagraj"/>
    <x v="35"/>
    <x v="107"/>
    <x v="3"/>
    <x v="23"/>
    <x v="1"/>
    <x v="1"/>
    <n v="8500"/>
    <n v="11050"/>
    <n v="2"/>
    <n v="17000"/>
    <n v="22100"/>
    <x v="2"/>
  </r>
  <r>
    <n v="140250"/>
    <s v="UP"/>
    <x v="19"/>
    <s v="Bahraich"/>
    <x v="36"/>
    <x v="107"/>
    <x v="1"/>
    <x v="24"/>
    <x v="2"/>
    <x v="2"/>
    <n v="12500"/>
    <n v="16250"/>
    <n v="4"/>
    <n v="50000"/>
    <n v="65000"/>
    <x v="3"/>
  </r>
  <r>
    <n v="140251"/>
    <s v="UP"/>
    <x v="19"/>
    <s v="Mirzapur"/>
    <x v="37"/>
    <x v="107"/>
    <x v="2"/>
    <x v="162"/>
    <x v="11"/>
    <x v="3"/>
    <n v="3500"/>
    <n v="4550"/>
    <n v="3"/>
    <n v="10500"/>
    <n v="13650"/>
    <x v="4"/>
  </r>
  <r>
    <n v="140252"/>
    <s v="UP"/>
    <x v="19"/>
    <s v="Sultanpur"/>
    <x v="38"/>
    <x v="107"/>
    <x v="0"/>
    <x v="26"/>
    <x v="12"/>
    <x v="4"/>
    <n v="4500"/>
    <n v="5850"/>
    <n v="1"/>
    <n v="4500"/>
    <n v="5850"/>
    <x v="5"/>
  </r>
  <r>
    <n v="140253"/>
    <s v="UP"/>
    <x v="19"/>
    <s v="Sonbhadra"/>
    <x v="39"/>
    <x v="107"/>
    <x v="3"/>
    <x v="214"/>
    <x v="5"/>
    <x v="5"/>
    <n v="2100"/>
    <n v="2730"/>
    <n v="4"/>
    <n v="8400"/>
    <n v="10920"/>
    <x v="0"/>
  </r>
  <r>
    <n v="140254"/>
    <s v="UP"/>
    <x v="19"/>
    <s v="Chitrakoot"/>
    <x v="40"/>
    <x v="107"/>
    <x v="1"/>
    <x v="28"/>
    <x v="6"/>
    <x v="6"/>
    <n v="1150"/>
    <n v="1495"/>
    <n v="4"/>
    <n v="4600"/>
    <n v="5980"/>
    <x v="1"/>
  </r>
  <r>
    <n v="140255"/>
    <s v="UP"/>
    <x v="19"/>
    <s v="Amroha"/>
    <x v="41"/>
    <x v="107"/>
    <x v="2"/>
    <x v="29"/>
    <x v="7"/>
    <x v="0"/>
    <n v="350"/>
    <n v="455"/>
    <n v="3"/>
    <n v="1050"/>
    <n v="1365"/>
    <x v="2"/>
  </r>
  <r>
    <n v="140256"/>
    <s v="UP"/>
    <x v="19"/>
    <s v="Bijnor"/>
    <x v="0"/>
    <x v="107"/>
    <x v="0"/>
    <x v="30"/>
    <x v="8"/>
    <x v="6"/>
    <n v="9500"/>
    <n v="12350"/>
    <n v="4"/>
    <n v="38000"/>
    <n v="49400"/>
    <x v="3"/>
  </r>
  <r>
    <n v="140257"/>
    <s v="UP"/>
    <x v="19"/>
    <s v="Kasganj"/>
    <x v="1"/>
    <x v="107"/>
    <x v="3"/>
    <x v="215"/>
    <x v="9"/>
    <x v="10"/>
    <n v="10000"/>
    <n v="13000"/>
    <n v="3"/>
    <n v="30000"/>
    <n v="39000"/>
    <x v="4"/>
  </r>
  <r>
    <n v="140258"/>
    <s v="UP"/>
    <x v="19"/>
    <s v="Farrukhabad"/>
    <x v="2"/>
    <x v="107"/>
    <x v="1"/>
    <x v="216"/>
    <x v="0"/>
    <x v="0"/>
    <n v="6500"/>
    <n v="8450"/>
    <n v="2"/>
    <n v="13000"/>
    <n v="16900"/>
    <x v="5"/>
  </r>
  <r>
    <n v="140259"/>
    <s v="UP"/>
    <x v="19"/>
    <s v="Balrampur"/>
    <x v="3"/>
    <x v="107"/>
    <x v="2"/>
    <x v="217"/>
    <x v="1"/>
    <x v="1"/>
    <n v="8500"/>
    <n v="11050"/>
    <n v="2"/>
    <n v="17000"/>
    <n v="22100"/>
    <x v="0"/>
  </r>
  <r>
    <n v="140260"/>
    <s v="UP"/>
    <x v="19"/>
    <s v="Kaushambi"/>
    <x v="4"/>
    <x v="107"/>
    <x v="0"/>
    <x v="2"/>
    <x v="2"/>
    <x v="2"/>
    <n v="7000"/>
    <n v="9100"/>
    <n v="3"/>
    <n v="21000"/>
    <n v="27300"/>
    <x v="1"/>
  </r>
  <r>
    <n v="140261"/>
    <s v="UP"/>
    <x v="19"/>
    <s v="Fatehpur"/>
    <x v="5"/>
    <x v="107"/>
    <x v="3"/>
    <x v="218"/>
    <x v="11"/>
    <x v="3"/>
    <n v="6550"/>
    <n v="8515"/>
    <n v="3"/>
    <n v="19650"/>
    <n v="25545"/>
    <x v="2"/>
  </r>
  <r>
    <n v="140262"/>
    <s v="UP"/>
    <x v="19"/>
    <s v="Farrukhabad"/>
    <x v="6"/>
    <x v="107"/>
    <x v="1"/>
    <x v="4"/>
    <x v="12"/>
    <x v="4"/>
    <n v="7650"/>
    <n v="9945"/>
    <n v="2"/>
    <n v="15300"/>
    <n v="19890"/>
    <x v="3"/>
  </r>
  <r>
    <n v="140263"/>
    <s v="UP"/>
    <x v="19"/>
    <s v="Kannauj"/>
    <x v="7"/>
    <x v="107"/>
    <x v="2"/>
    <x v="5"/>
    <x v="5"/>
    <x v="5"/>
    <n v="1150"/>
    <n v="1495"/>
    <n v="2"/>
    <n v="2300"/>
    <n v="2990"/>
    <x v="4"/>
  </r>
  <r>
    <n v="140264"/>
    <s v="UP"/>
    <x v="19"/>
    <s v="Hardoi"/>
    <x v="8"/>
    <x v="107"/>
    <x v="0"/>
    <x v="6"/>
    <x v="6"/>
    <x v="6"/>
    <n v="850"/>
    <n v="1105"/>
    <n v="3"/>
    <n v="2550"/>
    <n v="3315"/>
    <x v="5"/>
  </r>
  <r>
    <n v="140265"/>
    <s v="UP"/>
    <x v="19"/>
    <s v="Ghaziabad"/>
    <x v="9"/>
    <x v="108"/>
    <x v="3"/>
    <x v="7"/>
    <x v="7"/>
    <x v="0"/>
    <n v="650"/>
    <n v="845"/>
    <n v="2"/>
    <n v="1300"/>
    <n v="1690"/>
    <x v="0"/>
  </r>
  <r>
    <n v="140266"/>
    <s v="UP"/>
    <x v="19"/>
    <s v="Mirzapur"/>
    <x v="10"/>
    <x v="109"/>
    <x v="1"/>
    <x v="8"/>
    <x v="8"/>
    <x v="6"/>
    <n v="7500"/>
    <n v="9750"/>
    <n v="3"/>
    <n v="22500"/>
    <n v="29250"/>
    <x v="1"/>
  </r>
  <r>
    <n v="140267"/>
    <s v="UP"/>
    <x v="19"/>
    <s v="Chitrakoot"/>
    <x v="11"/>
    <x v="110"/>
    <x v="2"/>
    <x v="215"/>
    <x v="9"/>
    <x v="7"/>
    <n v="10000"/>
    <n v="13000"/>
    <n v="1"/>
    <n v="10000"/>
    <n v="13000"/>
    <x v="2"/>
  </r>
  <r>
    <n v="140268"/>
    <s v="UP"/>
    <x v="19"/>
    <s v="Etawah"/>
    <x v="12"/>
    <x v="110"/>
    <x v="0"/>
    <x v="219"/>
    <x v="0"/>
    <x v="0"/>
    <n v="10500"/>
    <n v="13650"/>
    <n v="3"/>
    <n v="31500"/>
    <n v="40950"/>
    <x v="3"/>
  </r>
  <r>
    <n v="140269"/>
    <s v="UP"/>
    <x v="19"/>
    <s v="Sant Kabir Nagar"/>
    <x v="13"/>
    <x v="110"/>
    <x v="3"/>
    <x v="11"/>
    <x v="1"/>
    <x v="1"/>
    <n v="8500"/>
    <n v="11050"/>
    <n v="2"/>
    <n v="17000"/>
    <n v="22100"/>
    <x v="4"/>
  </r>
  <r>
    <n v="140270"/>
    <s v="UP"/>
    <x v="19"/>
    <s v="Lalitpur"/>
    <x v="14"/>
    <x v="110"/>
    <x v="1"/>
    <x v="2"/>
    <x v="2"/>
    <x v="2"/>
    <n v="7000"/>
    <n v="9100"/>
    <n v="4"/>
    <n v="28000"/>
    <n v="36400"/>
    <x v="5"/>
  </r>
  <r>
    <n v="140271"/>
    <s v="UP"/>
    <x v="19"/>
    <s v="Lucknow"/>
    <x v="15"/>
    <x v="110"/>
    <x v="2"/>
    <x v="134"/>
    <x v="11"/>
    <x v="3"/>
    <n v="1680"/>
    <n v="2184"/>
    <n v="3"/>
    <n v="5040"/>
    <n v="6552"/>
    <x v="0"/>
  </r>
  <r>
    <n v="140272"/>
    <s v="UP"/>
    <x v="19"/>
    <s v="Ballia"/>
    <x v="16"/>
    <x v="110"/>
    <x v="0"/>
    <x v="13"/>
    <x v="12"/>
    <x v="8"/>
    <n v="6540"/>
    <n v="8502"/>
    <n v="4"/>
    <n v="26160"/>
    <n v="34008"/>
    <x v="1"/>
  </r>
  <r>
    <n v="140273"/>
    <s v="UP"/>
    <x v="19"/>
    <s v="Gonda"/>
    <x v="17"/>
    <x v="110"/>
    <x v="3"/>
    <x v="14"/>
    <x v="5"/>
    <x v="5"/>
    <n v="2680"/>
    <n v="3484"/>
    <n v="3"/>
    <n v="8040"/>
    <n v="10452"/>
    <x v="2"/>
  </r>
  <r>
    <n v="140274"/>
    <s v="UP"/>
    <x v="19"/>
    <s v="Bareilly"/>
    <x v="18"/>
    <x v="110"/>
    <x v="1"/>
    <x v="15"/>
    <x v="8"/>
    <x v="0"/>
    <n v="8250"/>
    <n v="10725"/>
    <n v="4"/>
    <n v="33000"/>
    <n v="42900"/>
    <x v="3"/>
  </r>
  <r>
    <n v="140275"/>
    <s v="UP"/>
    <x v="19"/>
    <s v="Amethi"/>
    <x v="19"/>
    <x v="110"/>
    <x v="2"/>
    <x v="162"/>
    <x v="3"/>
    <x v="0"/>
    <n v="2650"/>
    <n v="3445"/>
    <n v="3"/>
    <n v="7950"/>
    <n v="10335"/>
    <x v="4"/>
  </r>
  <r>
    <n v="140276"/>
    <s v="UP"/>
    <x v="19"/>
    <s v="Bareilly"/>
    <x v="20"/>
    <x v="110"/>
    <x v="0"/>
    <x v="17"/>
    <x v="8"/>
    <x v="9"/>
    <n v="12550"/>
    <n v="16315"/>
    <n v="1"/>
    <n v="12550"/>
    <n v="16315"/>
    <x v="5"/>
  </r>
  <r>
    <n v="140277"/>
    <s v="UP"/>
    <x v="19"/>
    <s v="Bijnor"/>
    <x v="21"/>
    <x v="110"/>
    <x v="3"/>
    <x v="18"/>
    <x v="1"/>
    <x v="1"/>
    <n v="14500"/>
    <n v="18850"/>
    <n v="2"/>
    <n v="29000"/>
    <n v="37700"/>
    <x v="0"/>
  </r>
  <r>
    <n v="140278"/>
    <s v="UP"/>
    <x v="19"/>
    <s v="Etawah"/>
    <x v="22"/>
    <x v="110"/>
    <x v="1"/>
    <x v="19"/>
    <x v="6"/>
    <x v="6"/>
    <n v="800"/>
    <n v="1040"/>
    <n v="1"/>
    <n v="800"/>
    <n v="1040"/>
    <x v="1"/>
  </r>
  <r>
    <n v="140279"/>
    <s v="UP"/>
    <x v="19"/>
    <s v="Basti"/>
    <x v="23"/>
    <x v="110"/>
    <x v="2"/>
    <x v="20"/>
    <x v="7"/>
    <x v="0"/>
    <n v="600"/>
    <n v="780"/>
    <n v="1"/>
    <n v="600"/>
    <n v="780"/>
    <x v="2"/>
  </r>
  <r>
    <n v="140280"/>
    <s v="UP"/>
    <x v="19"/>
    <s v="Jaunpur"/>
    <x v="24"/>
    <x v="110"/>
    <x v="0"/>
    <x v="21"/>
    <x v="8"/>
    <x v="6"/>
    <n v="10500"/>
    <n v="13650"/>
    <n v="3"/>
    <n v="31500"/>
    <n v="40950"/>
    <x v="3"/>
  </r>
  <r>
    <n v="140281"/>
    <s v="UP"/>
    <x v="19"/>
    <s v="Ayodhya"/>
    <x v="25"/>
    <x v="110"/>
    <x v="3"/>
    <x v="215"/>
    <x v="9"/>
    <x v="10"/>
    <n v="6500"/>
    <n v="8450"/>
    <n v="3"/>
    <n v="19500"/>
    <n v="25350"/>
    <x v="4"/>
  </r>
  <r>
    <n v="140282"/>
    <s v="UP"/>
    <x v="19"/>
    <s v="Varanasi"/>
    <x v="26"/>
    <x v="110"/>
    <x v="1"/>
    <x v="220"/>
    <x v="0"/>
    <x v="0"/>
    <n v="4500"/>
    <n v="5850"/>
    <n v="3"/>
    <n v="13500"/>
    <n v="17550"/>
    <x v="5"/>
  </r>
  <r>
    <n v="140283"/>
    <s v="UP"/>
    <x v="19"/>
    <s v="Rampur"/>
    <x v="27"/>
    <x v="110"/>
    <x v="2"/>
    <x v="23"/>
    <x v="1"/>
    <x v="1"/>
    <n v="8500"/>
    <n v="11050"/>
    <n v="2"/>
    <n v="17000"/>
    <n v="22100"/>
    <x v="0"/>
  </r>
  <r>
    <n v="140284"/>
    <s v="UP"/>
    <x v="19"/>
    <s v="Firozabad"/>
    <x v="28"/>
    <x v="110"/>
    <x v="0"/>
    <x v="24"/>
    <x v="2"/>
    <x v="2"/>
    <n v="12500"/>
    <n v="16250"/>
    <n v="3"/>
    <n v="37500"/>
    <n v="48750"/>
    <x v="1"/>
  </r>
  <r>
    <n v="140285"/>
    <s v="UP"/>
    <x v="19"/>
    <s v="Balrampur"/>
    <x v="29"/>
    <x v="110"/>
    <x v="3"/>
    <x v="169"/>
    <x v="3"/>
    <x v="3"/>
    <n v="3500"/>
    <n v="4550"/>
    <n v="1"/>
    <n v="3500"/>
    <n v="4550"/>
    <x v="2"/>
  </r>
  <r>
    <n v="140286"/>
    <s v="UP"/>
    <x v="19"/>
    <s v="Bahraich"/>
    <x v="30"/>
    <x v="110"/>
    <x v="1"/>
    <x v="26"/>
    <x v="4"/>
    <x v="4"/>
    <n v="4500"/>
    <n v="5850"/>
    <n v="4"/>
    <n v="18000"/>
    <n v="23400"/>
    <x v="3"/>
  </r>
  <r>
    <n v="140287"/>
    <s v="UP"/>
    <x v="19"/>
    <s v="Ambedkar Nagar"/>
    <x v="31"/>
    <x v="110"/>
    <x v="2"/>
    <x v="221"/>
    <x v="5"/>
    <x v="5"/>
    <n v="2100"/>
    <n v="2730"/>
    <n v="4"/>
    <n v="8400"/>
    <n v="10920"/>
    <x v="4"/>
  </r>
  <r>
    <n v="140288"/>
    <s v="UP"/>
    <x v="19"/>
    <s v="Sambhal"/>
    <x v="32"/>
    <x v="110"/>
    <x v="0"/>
    <x v="28"/>
    <x v="6"/>
    <x v="6"/>
    <n v="1150"/>
    <n v="1495"/>
    <n v="3"/>
    <n v="3450"/>
    <n v="4485"/>
    <x v="5"/>
  </r>
  <r>
    <n v="140289"/>
    <s v="UP"/>
    <x v="19"/>
    <s v="Siddharthnagar"/>
    <x v="33"/>
    <x v="110"/>
    <x v="3"/>
    <x v="29"/>
    <x v="7"/>
    <x v="0"/>
    <n v="350"/>
    <n v="455"/>
    <n v="3"/>
    <n v="1050"/>
    <n v="1365"/>
    <x v="0"/>
  </r>
  <r>
    <n v="140290"/>
    <s v="UP"/>
    <x v="19"/>
    <s v="Jalaun"/>
    <x v="34"/>
    <x v="110"/>
    <x v="1"/>
    <x v="30"/>
    <x v="8"/>
    <x v="6"/>
    <n v="9500"/>
    <n v="12350"/>
    <n v="3"/>
    <n v="28500"/>
    <n v="37050"/>
    <x v="1"/>
  </r>
  <r>
    <n v="140291"/>
    <s v="UP"/>
    <x v="19"/>
    <s v="Gonda"/>
    <x v="35"/>
    <x v="110"/>
    <x v="2"/>
    <x v="222"/>
    <x v="9"/>
    <x v="10"/>
    <n v="10000"/>
    <n v="13000"/>
    <n v="3"/>
    <n v="30000"/>
    <n v="39000"/>
    <x v="2"/>
  </r>
  <r>
    <n v="140292"/>
    <s v="UP"/>
    <x v="19"/>
    <s v="Sultanpur"/>
    <x v="36"/>
    <x v="110"/>
    <x v="0"/>
    <x v="223"/>
    <x v="0"/>
    <x v="0"/>
    <n v="6500"/>
    <n v="8450"/>
    <n v="1"/>
    <n v="6500"/>
    <n v="8450"/>
    <x v="3"/>
  </r>
  <r>
    <n v="140293"/>
    <s v="UP"/>
    <x v="19"/>
    <s v="Lalitpur"/>
    <x v="37"/>
    <x v="110"/>
    <x v="3"/>
    <x v="224"/>
    <x v="1"/>
    <x v="1"/>
    <n v="8500"/>
    <n v="11050"/>
    <n v="3"/>
    <n v="25500"/>
    <n v="33150"/>
    <x v="4"/>
  </r>
  <r>
    <n v="140294"/>
    <s v="UP"/>
    <x v="19"/>
    <s v="Hathras"/>
    <x v="38"/>
    <x v="110"/>
    <x v="1"/>
    <x v="2"/>
    <x v="2"/>
    <x v="2"/>
    <n v="7000"/>
    <n v="9100"/>
    <n v="2"/>
    <n v="14000"/>
    <n v="18200"/>
    <x v="5"/>
  </r>
  <r>
    <n v="140295"/>
    <s v="UP"/>
    <x v="19"/>
    <s v="Sitapur"/>
    <x v="39"/>
    <x v="110"/>
    <x v="2"/>
    <x v="225"/>
    <x v="3"/>
    <x v="3"/>
    <n v="6550"/>
    <n v="8515"/>
    <n v="3"/>
    <n v="19650"/>
    <n v="25545"/>
    <x v="0"/>
  </r>
  <r>
    <n v="140296"/>
    <s v="UP"/>
    <x v="19"/>
    <s v="Hamirpur"/>
    <x v="40"/>
    <x v="110"/>
    <x v="0"/>
    <x v="4"/>
    <x v="4"/>
    <x v="4"/>
    <n v="7650"/>
    <n v="9945"/>
    <n v="3"/>
    <n v="22950"/>
    <n v="29835"/>
    <x v="1"/>
  </r>
  <r>
    <n v="140297"/>
    <s v="UP"/>
    <x v="19"/>
    <s v="Balrampur"/>
    <x v="41"/>
    <x v="110"/>
    <x v="3"/>
    <x v="5"/>
    <x v="5"/>
    <x v="5"/>
    <n v="1150"/>
    <n v="1495"/>
    <n v="1"/>
    <n v="1150"/>
    <n v="1495"/>
    <x v="2"/>
  </r>
  <r>
    <n v="140298"/>
    <s v="UP"/>
    <x v="19"/>
    <s v="Ghazipur"/>
    <x v="0"/>
    <x v="110"/>
    <x v="1"/>
    <x v="6"/>
    <x v="6"/>
    <x v="6"/>
    <n v="850"/>
    <n v="1105"/>
    <n v="3"/>
    <n v="2550"/>
    <n v="3315"/>
    <x v="3"/>
  </r>
  <r>
    <n v="140299"/>
    <s v="UP"/>
    <x v="19"/>
    <s v="Kanpur Nagar"/>
    <x v="1"/>
    <x v="110"/>
    <x v="2"/>
    <x v="7"/>
    <x v="7"/>
    <x v="0"/>
    <n v="650"/>
    <n v="845"/>
    <n v="3"/>
    <n v="1950"/>
    <n v="2535"/>
    <x v="4"/>
  </r>
  <r>
    <n v="140300"/>
    <s v="UP"/>
    <x v="19"/>
    <s v="Etah"/>
    <x v="2"/>
    <x v="110"/>
    <x v="0"/>
    <x v="8"/>
    <x v="8"/>
    <x v="6"/>
    <n v="7500"/>
    <n v="9750"/>
    <n v="1"/>
    <n v="7500"/>
    <n v="9750"/>
    <x v="5"/>
  </r>
  <r>
    <n v="140301"/>
    <s v="UP"/>
    <x v="19"/>
    <s v="Jaunpur"/>
    <x v="3"/>
    <x v="110"/>
    <x v="3"/>
    <x v="222"/>
    <x v="9"/>
    <x v="7"/>
    <n v="10000"/>
    <n v="13000"/>
    <n v="4"/>
    <n v="40000"/>
    <n v="52000"/>
    <x v="0"/>
  </r>
  <r>
    <n v="140302"/>
    <s v="UP"/>
    <x v="19"/>
    <s v="Hamirpur"/>
    <x v="4"/>
    <x v="110"/>
    <x v="1"/>
    <x v="226"/>
    <x v="0"/>
    <x v="0"/>
    <n v="10500"/>
    <n v="13650"/>
    <n v="4"/>
    <n v="42000"/>
    <n v="54600"/>
    <x v="1"/>
  </r>
  <r>
    <n v="140303"/>
    <s v="UP"/>
    <x v="19"/>
    <s v="Deoria"/>
    <x v="5"/>
    <x v="111"/>
    <x v="2"/>
    <x v="11"/>
    <x v="1"/>
    <x v="1"/>
    <n v="8500"/>
    <n v="11050"/>
    <n v="2"/>
    <n v="17000"/>
    <n v="22100"/>
    <x v="2"/>
  </r>
  <r>
    <n v="140304"/>
    <s v="HR"/>
    <x v="33"/>
    <s v="Kurukshetra"/>
    <x v="6"/>
    <x v="112"/>
    <x v="0"/>
    <x v="2"/>
    <x v="2"/>
    <x v="2"/>
    <n v="7000"/>
    <n v="9100"/>
    <n v="3"/>
    <n v="21000"/>
    <n v="27300"/>
    <x v="3"/>
  </r>
  <r>
    <n v="140305"/>
    <s v="HP"/>
    <x v="34"/>
    <s v="Hamirpur"/>
    <x v="7"/>
    <x v="113"/>
    <x v="3"/>
    <x v="141"/>
    <x v="3"/>
    <x v="3"/>
    <n v="1680"/>
    <n v="2184"/>
    <n v="3"/>
    <n v="5040"/>
    <n v="6552"/>
    <x v="4"/>
  </r>
  <r>
    <n v="140306"/>
    <s v="JK"/>
    <x v="4"/>
    <s v="Kathua"/>
    <x v="8"/>
    <x v="114"/>
    <x v="1"/>
    <x v="13"/>
    <x v="4"/>
    <x v="8"/>
    <n v="6540"/>
    <n v="8502"/>
    <n v="4"/>
    <n v="26160"/>
    <n v="34008"/>
    <x v="5"/>
  </r>
  <r>
    <n v="140307"/>
    <s v="JH"/>
    <x v="5"/>
    <s v="Sahebganj"/>
    <x v="9"/>
    <x v="115"/>
    <x v="2"/>
    <x v="14"/>
    <x v="5"/>
    <x v="5"/>
    <n v="2680"/>
    <n v="3484"/>
    <n v="2"/>
    <n v="5360"/>
    <n v="6968"/>
    <x v="0"/>
  </r>
  <r>
    <n v="140308"/>
    <s v="KA"/>
    <x v="6"/>
    <s v="Bengaluru Rural"/>
    <x v="10"/>
    <x v="115"/>
    <x v="0"/>
    <x v="15"/>
    <x v="8"/>
    <x v="0"/>
    <n v="8250"/>
    <n v="10725"/>
    <n v="2"/>
    <n v="16500"/>
    <n v="21450"/>
    <x v="1"/>
  </r>
  <r>
    <n v="140309"/>
    <s v="KL"/>
    <x v="7"/>
    <s v="Pathanamthitta"/>
    <x v="11"/>
    <x v="115"/>
    <x v="3"/>
    <x v="169"/>
    <x v="3"/>
    <x v="0"/>
    <n v="2650"/>
    <n v="3445"/>
    <n v="1"/>
    <n v="2650"/>
    <n v="3445"/>
    <x v="2"/>
  </r>
  <r>
    <n v="140310"/>
    <s v="MP"/>
    <x v="26"/>
    <s v="Seoni"/>
    <x v="12"/>
    <x v="115"/>
    <x v="1"/>
    <x v="17"/>
    <x v="8"/>
    <x v="9"/>
    <n v="12550"/>
    <n v="16315"/>
    <n v="3"/>
    <n v="37650"/>
    <n v="48945"/>
    <x v="3"/>
  </r>
  <r>
    <n v="140311"/>
    <s v="MH"/>
    <x v="27"/>
    <s v="Solapur"/>
    <x v="13"/>
    <x v="115"/>
    <x v="2"/>
    <x v="18"/>
    <x v="1"/>
    <x v="1"/>
    <n v="14500"/>
    <n v="18850"/>
    <n v="3"/>
    <n v="43500"/>
    <n v="56550"/>
    <x v="4"/>
  </r>
  <r>
    <n v="140312"/>
    <s v="MH"/>
    <x v="27"/>
    <s v="Chandrapur"/>
    <x v="14"/>
    <x v="115"/>
    <x v="0"/>
    <x v="19"/>
    <x v="6"/>
    <x v="6"/>
    <n v="800"/>
    <n v="1040"/>
    <n v="4"/>
    <n v="3200"/>
    <n v="4160"/>
    <x v="5"/>
  </r>
  <r>
    <n v="140313"/>
    <s v="MH"/>
    <x v="27"/>
    <s v="Bhandara"/>
    <x v="15"/>
    <x v="115"/>
    <x v="3"/>
    <x v="20"/>
    <x v="7"/>
    <x v="0"/>
    <n v="600"/>
    <n v="780"/>
    <n v="4"/>
    <n v="2400"/>
    <n v="3120"/>
    <x v="0"/>
  </r>
  <r>
    <n v="140314"/>
    <s v="MH"/>
    <x v="27"/>
    <s v="Ahmednagar"/>
    <x v="16"/>
    <x v="115"/>
    <x v="1"/>
    <x v="21"/>
    <x v="8"/>
    <x v="6"/>
    <n v="10500"/>
    <n v="13650"/>
    <n v="2"/>
    <n v="21000"/>
    <n v="27300"/>
    <x v="1"/>
  </r>
  <r>
    <n v="140315"/>
    <s v="MH"/>
    <x v="27"/>
    <s v="Gadchiroli"/>
    <x v="17"/>
    <x v="115"/>
    <x v="2"/>
    <x v="222"/>
    <x v="9"/>
    <x v="10"/>
    <n v="6500"/>
    <n v="8450"/>
    <n v="2"/>
    <n v="13000"/>
    <n v="16900"/>
    <x v="2"/>
  </r>
  <r>
    <n v="140316"/>
    <s v="MH"/>
    <x v="27"/>
    <s v="Chandrapur"/>
    <x v="18"/>
    <x v="116"/>
    <x v="0"/>
    <x v="227"/>
    <x v="0"/>
    <x v="0"/>
    <n v="4500"/>
    <n v="5850"/>
    <n v="1"/>
    <n v="4500"/>
    <n v="5850"/>
    <x v="3"/>
  </r>
  <r>
    <n v="140317"/>
    <s v="MH"/>
    <x v="27"/>
    <s v="Thane"/>
    <x v="19"/>
    <x v="117"/>
    <x v="3"/>
    <x v="23"/>
    <x v="1"/>
    <x v="1"/>
    <n v="8500"/>
    <n v="11050"/>
    <n v="4"/>
    <n v="34000"/>
    <n v="44200"/>
    <x v="4"/>
  </r>
  <r>
    <n v="140318"/>
    <s v="MH"/>
    <x v="27"/>
    <s v="Jalgaon"/>
    <x v="20"/>
    <x v="118"/>
    <x v="1"/>
    <x v="24"/>
    <x v="2"/>
    <x v="2"/>
    <n v="12500"/>
    <n v="16250"/>
    <n v="2"/>
    <n v="25000"/>
    <n v="32500"/>
    <x v="5"/>
  </r>
  <r>
    <n v="140319"/>
    <s v="MH"/>
    <x v="27"/>
    <s v="Aurangabad"/>
    <x v="21"/>
    <x v="119"/>
    <x v="2"/>
    <x v="176"/>
    <x v="10"/>
    <x v="3"/>
    <n v="3500"/>
    <n v="4550"/>
    <n v="3"/>
    <n v="10500"/>
    <n v="13650"/>
    <x v="0"/>
  </r>
  <r>
    <n v="140320"/>
    <s v="MH"/>
    <x v="27"/>
    <s v="Washim"/>
    <x v="22"/>
    <x v="119"/>
    <x v="0"/>
    <x v="26"/>
    <x v="7"/>
    <x v="4"/>
    <n v="4500"/>
    <n v="5850"/>
    <n v="2"/>
    <n v="9000"/>
    <n v="11700"/>
    <x v="1"/>
  </r>
  <r>
    <n v="140321"/>
    <s v="MH"/>
    <x v="27"/>
    <s v="Osmanabad"/>
    <x v="23"/>
    <x v="119"/>
    <x v="3"/>
    <x v="228"/>
    <x v="5"/>
    <x v="5"/>
    <n v="2100"/>
    <n v="2730"/>
    <n v="2"/>
    <n v="4200"/>
    <n v="5460"/>
    <x v="2"/>
  </r>
  <r>
    <n v="140322"/>
    <s v="MH"/>
    <x v="27"/>
    <s v="Amravati"/>
    <x v="24"/>
    <x v="119"/>
    <x v="1"/>
    <x v="28"/>
    <x v="6"/>
    <x v="6"/>
    <n v="1150"/>
    <n v="1495"/>
    <n v="4"/>
    <n v="4600"/>
    <n v="5980"/>
    <x v="3"/>
  </r>
  <r>
    <n v="140323"/>
    <s v="MH"/>
    <x v="27"/>
    <s v="Jalna"/>
    <x v="25"/>
    <x v="119"/>
    <x v="2"/>
    <x v="29"/>
    <x v="7"/>
    <x v="0"/>
    <n v="350"/>
    <n v="455"/>
    <n v="4"/>
    <n v="1400"/>
    <n v="1820"/>
    <x v="4"/>
  </r>
  <r>
    <n v="140324"/>
    <s v="MH"/>
    <x v="27"/>
    <s v="Mumbai City"/>
    <x v="26"/>
    <x v="119"/>
    <x v="0"/>
    <x v="30"/>
    <x v="8"/>
    <x v="6"/>
    <n v="9500"/>
    <n v="12350"/>
    <n v="3"/>
    <n v="28500"/>
    <n v="37050"/>
    <x v="5"/>
  </r>
  <r>
    <n v="140325"/>
    <s v="MH"/>
    <x v="27"/>
    <s v="Washim"/>
    <x v="27"/>
    <x v="119"/>
    <x v="3"/>
    <x v="229"/>
    <x v="9"/>
    <x v="10"/>
    <n v="10000"/>
    <n v="13000"/>
    <n v="4"/>
    <n v="40000"/>
    <n v="52000"/>
    <x v="0"/>
  </r>
  <r>
    <n v="140326"/>
    <s v="MH"/>
    <x v="27"/>
    <s v="Parbhani"/>
    <x v="28"/>
    <x v="119"/>
    <x v="1"/>
    <x v="230"/>
    <x v="0"/>
    <x v="0"/>
    <n v="6500"/>
    <n v="8450"/>
    <n v="4"/>
    <n v="26000"/>
    <n v="33800"/>
    <x v="1"/>
  </r>
  <r>
    <n v="140327"/>
    <s v="MH"/>
    <x v="27"/>
    <s v="Gondia"/>
    <x v="29"/>
    <x v="119"/>
    <x v="2"/>
    <x v="231"/>
    <x v="1"/>
    <x v="1"/>
    <n v="8500"/>
    <n v="11050"/>
    <n v="2"/>
    <n v="17000"/>
    <n v="22100"/>
    <x v="2"/>
  </r>
  <r>
    <n v="140328"/>
    <s v="MH"/>
    <x v="27"/>
    <s v="Mumbai Suburban"/>
    <x v="30"/>
    <x v="119"/>
    <x v="0"/>
    <x v="2"/>
    <x v="2"/>
    <x v="2"/>
    <n v="7000"/>
    <n v="9100"/>
    <n v="4"/>
    <n v="28000"/>
    <n v="36400"/>
    <x v="3"/>
  </r>
  <r>
    <n v="140329"/>
    <s v="MH"/>
    <x v="27"/>
    <s v="Aurangabad"/>
    <x v="31"/>
    <x v="119"/>
    <x v="3"/>
    <x v="232"/>
    <x v="10"/>
    <x v="3"/>
    <n v="6550"/>
    <n v="8515"/>
    <n v="2"/>
    <n v="13100"/>
    <n v="17030"/>
    <x v="4"/>
  </r>
  <r>
    <n v="140330"/>
    <s v="MH"/>
    <x v="27"/>
    <s v="Gondia"/>
    <x v="32"/>
    <x v="119"/>
    <x v="1"/>
    <x v="4"/>
    <x v="7"/>
    <x v="4"/>
    <n v="7650"/>
    <n v="9945"/>
    <n v="4"/>
    <n v="30600"/>
    <n v="39780"/>
    <x v="5"/>
  </r>
  <r>
    <n v="140331"/>
    <s v="MH"/>
    <x v="27"/>
    <s v="Raigad"/>
    <x v="33"/>
    <x v="119"/>
    <x v="2"/>
    <x v="5"/>
    <x v="5"/>
    <x v="5"/>
    <n v="1150"/>
    <n v="1495"/>
    <n v="1"/>
    <n v="1150"/>
    <n v="1495"/>
    <x v="0"/>
  </r>
  <r>
    <n v="140332"/>
    <s v="MH"/>
    <x v="27"/>
    <s v="Latur"/>
    <x v="34"/>
    <x v="119"/>
    <x v="0"/>
    <x v="6"/>
    <x v="6"/>
    <x v="6"/>
    <n v="850"/>
    <n v="1105"/>
    <n v="2"/>
    <n v="1700"/>
    <n v="2210"/>
    <x v="1"/>
  </r>
  <r>
    <n v="140333"/>
    <s v="MH"/>
    <x v="27"/>
    <s v="Sangli"/>
    <x v="35"/>
    <x v="119"/>
    <x v="3"/>
    <x v="7"/>
    <x v="7"/>
    <x v="0"/>
    <n v="650"/>
    <n v="845"/>
    <n v="3"/>
    <n v="1950"/>
    <n v="2535"/>
    <x v="2"/>
  </r>
  <r>
    <n v="140334"/>
    <s v="MH"/>
    <x v="27"/>
    <s v="Ratnagiri"/>
    <x v="36"/>
    <x v="119"/>
    <x v="1"/>
    <x v="8"/>
    <x v="8"/>
    <x v="6"/>
    <n v="7500"/>
    <n v="9750"/>
    <n v="3"/>
    <n v="22500"/>
    <n v="29250"/>
    <x v="3"/>
  </r>
  <r>
    <n v="140335"/>
    <s v="MH"/>
    <x v="27"/>
    <s v="Akola"/>
    <x v="37"/>
    <x v="119"/>
    <x v="2"/>
    <x v="229"/>
    <x v="9"/>
    <x v="7"/>
    <n v="10000"/>
    <n v="13000"/>
    <n v="1"/>
    <n v="10000"/>
    <n v="13000"/>
    <x v="4"/>
  </r>
  <r>
    <n v="140336"/>
    <s v="MH"/>
    <x v="27"/>
    <s v="Mumbai Suburban"/>
    <x v="38"/>
    <x v="119"/>
    <x v="0"/>
    <x v="233"/>
    <x v="0"/>
    <x v="0"/>
    <n v="10500"/>
    <n v="13650"/>
    <n v="2"/>
    <n v="21000"/>
    <n v="27300"/>
    <x v="5"/>
  </r>
  <r>
    <n v="140337"/>
    <s v="MH"/>
    <x v="27"/>
    <s v="Akola"/>
    <x v="39"/>
    <x v="119"/>
    <x v="3"/>
    <x v="11"/>
    <x v="1"/>
    <x v="1"/>
    <n v="8500"/>
    <n v="11050"/>
    <n v="4"/>
    <n v="34000"/>
    <n v="44200"/>
    <x v="0"/>
  </r>
  <r>
    <n v="140338"/>
    <s v="MH"/>
    <x v="27"/>
    <s v="Nandurbar"/>
    <x v="40"/>
    <x v="119"/>
    <x v="1"/>
    <x v="2"/>
    <x v="2"/>
    <x v="2"/>
    <n v="7000"/>
    <n v="9100"/>
    <n v="4"/>
    <n v="28000"/>
    <n v="36400"/>
    <x v="1"/>
  </r>
  <r>
    <n v="140339"/>
    <s v="MH"/>
    <x v="27"/>
    <s v="Kolhapur"/>
    <x v="41"/>
    <x v="119"/>
    <x v="2"/>
    <x v="148"/>
    <x v="10"/>
    <x v="3"/>
    <n v="1680"/>
    <n v="2184"/>
    <n v="2"/>
    <n v="3360"/>
    <n v="4368"/>
    <x v="2"/>
  </r>
  <r>
    <n v="140340"/>
    <s v="MH"/>
    <x v="27"/>
    <s v="Dhule"/>
    <x v="0"/>
    <x v="119"/>
    <x v="0"/>
    <x v="13"/>
    <x v="7"/>
    <x v="8"/>
    <n v="6540"/>
    <n v="8502"/>
    <n v="4"/>
    <n v="26160"/>
    <n v="34008"/>
    <x v="3"/>
  </r>
  <r>
    <n v="140341"/>
    <s v="MH"/>
    <x v="27"/>
    <s v="Gadchiroli"/>
    <x v="1"/>
    <x v="119"/>
    <x v="3"/>
    <x v="14"/>
    <x v="5"/>
    <x v="5"/>
    <n v="2680"/>
    <n v="3484"/>
    <n v="2"/>
    <n v="5360"/>
    <n v="6968"/>
    <x v="4"/>
  </r>
  <r>
    <n v="140342"/>
    <s v="MH"/>
    <x v="27"/>
    <s v="Latur"/>
    <x v="2"/>
    <x v="119"/>
    <x v="1"/>
    <x v="15"/>
    <x v="8"/>
    <x v="0"/>
    <n v="8250"/>
    <n v="10725"/>
    <n v="2"/>
    <n v="16500"/>
    <n v="21450"/>
    <x v="5"/>
  </r>
  <r>
    <n v="140343"/>
    <s v="MH"/>
    <x v="27"/>
    <s v="Sindhudurg"/>
    <x v="3"/>
    <x v="119"/>
    <x v="2"/>
    <x v="176"/>
    <x v="3"/>
    <x v="0"/>
    <n v="2650"/>
    <n v="3445"/>
    <n v="4"/>
    <n v="10600"/>
    <n v="13780"/>
    <x v="0"/>
  </r>
  <r>
    <n v="140344"/>
    <s v="MH"/>
    <x v="27"/>
    <s v="Raigad"/>
    <x v="4"/>
    <x v="119"/>
    <x v="0"/>
    <x v="17"/>
    <x v="8"/>
    <x v="9"/>
    <n v="12550"/>
    <n v="16315"/>
    <n v="3"/>
    <n v="37650"/>
    <n v="48945"/>
    <x v="1"/>
  </r>
  <r>
    <n v="140345"/>
    <s v="MH"/>
    <x v="27"/>
    <s v="Chandrapur 9"/>
    <x v="5"/>
    <x v="119"/>
    <x v="3"/>
    <x v="18"/>
    <x v="1"/>
    <x v="1"/>
    <n v="14500"/>
    <n v="18850"/>
    <n v="4"/>
    <n v="58000"/>
    <n v="75400"/>
    <x v="2"/>
  </r>
  <r>
    <n v="140346"/>
    <s v="MH"/>
    <x v="27"/>
    <s v="Sangli"/>
    <x v="6"/>
    <x v="119"/>
    <x v="1"/>
    <x v="19"/>
    <x v="6"/>
    <x v="6"/>
    <n v="800"/>
    <n v="1040"/>
    <n v="3"/>
    <n v="2400"/>
    <n v="3120"/>
    <x v="3"/>
  </r>
  <r>
    <n v="140347"/>
    <s v="MH"/>
    <x v="27"/>
    <s v="Buldhana"/>
    <x v="7"/>
    <x v="119"/>
    <x v="2"/>
    <x v="20"/>
    <x v="7"/>
    <x v="0"/>
    <n v="600"/>
    <n v="780"/>
    <n v="4"/>
    <n v="2400"/>
    <n v="3120"/>
    <x v="4"/>
  </r>
  <r>
    <n v="140348"/>
    <s v="MH"/>
    <x v="27"/>
    <s v="Gondia"/>
    <x v="8"/>
    <x v="119"/>
    <x v="0"/>
    <x v="21"/>
    <x v="8"/>
    <x v="6"/>
    <n v="10500"/>
    <n v="13650"/>
    <n v="2"/>
    <n v="21000"/>
    <n v="27300"/>
    <x v="5"/>
  </r>
  <r>
    <n v="140349"/>
    <s v="MH"/>
    <x v="27"/>
    <s v="Sangli"/>
    <x v="9"/>
    <x v="119"/>
    <x v="3"/>
    <x v="229"/>
    <x v="9"/>
    <x v="10"/>
    <n v="6500"/>
    <n v="8450"/>
    <n v="3"/>
    <n v="19500"/>
    <n v="25350"/>
    <x v="0"/>
  </r>
  <r>
    <n v="140350"/>
    <s v="MH"/>
    <x v="27"/>
    <s v="Hingoli"/>
    <x v="10"/>
    <x v="119"/>
    <x v="1"/>
    <x v="234"/>
    <x v="0"/>
    <x v="0"/>
    <n v="4500"/>
    <n v="5850"/>
    <n v="4"/>
    <n v="18000"/>
    <n v="23400"/>
    <x v="1"/>
  </r>
  <r>
    <n v="140351"/>
    <s v="MH"/>
    <x v="27"/>
    <s v="Beed"/>
    <x v="11"/>
    <x v="119"/>
    <x v="2"/>
    <x v="23"/>
    <x v="1"/>
    <x v="1"/>
    <n v="8500"/>
    <n v="11050"/>
    <n v="4"/>
    <n v="34000"/>
    <n v="44200"/>
    <x v="2"/>
  </r>
  <r>
    <n v="140352"/>
    <s v="MH"/>
    <x v="27"/>
    <s v="Osmanabad"/>
    <x v="12"/>
    <x v="119"/>
    <x v="0"/>
    <x v="24"/>
    <x v="2"/>
    <x v="2"/>
    <n v="12500"/>
    <n v="16250"/>
    <n v="4"/>
    <n v="50000"/>
    <n v="65000"/>
    <x v="3"/>
  </r>
  <r>
    <n v="140353"/>
    <s v="MH"/>
    <x v="27"/>
    <s v="Beed"/>
    <x v="13"/>
    <x v="119"/>
    <x v="3"/>
    <x v="183"/>
    <x v="11"/>
    <x v="3"/>
    <n v="3500"/>
    <n v="4550"/>
    <n v="2"/>
    <n v="7000"/>
    <n v="9100"/>
    <x v="4"/>
  </r>
  <r>
    <n v="140354"/>
    <s v="MH"/>
    <x v="27"/>
    <s v="Palghar"/>
    <x v="14"/>
    <x v="119"/>
    <x v="1"/>
    <x v="26"/>
    <x v="12"/>
    <x v="4"/>
    <n v="4500"/>
    <n v="5850"/>
    <n v="4"/>
    <n v="18000"/>
    <n v="23400"/>
    <x v="5"/>
  </r>
  <r>
    <n v="140355"/>
    <s v="MH"/>
    <x v="27"/>
    <s v="Latur"/>
    <x v="15"/>
    <x v="119"/>
    <x v="2"/>
    <x v="235"/>
    <x v="5"/>
    <x v="5"/>
    <n v="2100"/>
    <n v="2730"/>
    <n v="4"/>
    <n v="8400"/>
    <n v="10920"/>
    <x v="0"/>
  </r>
  <r>
    <n v="140356"/>
    <s v="MH"/>
    <x v="27"/>
    <s v="Washim"/>
    <x v="16"/>
    <x v="119"/>
    <x v="0"/>
    <x v="28"/>
    <x v="6"/>
    <x v="6"/>
    <n v="1150"/>
    <n v="1495"/>
    <n v="1"/>
    <n v="1150"/>
    <n v="1495"/>
    <x v="1"/>
  </r>
  <r>
    <n v="140357"/>
    <s v="MH"/>
    <x v="27"/>
    <s v="Washim"/>
    <x v="17"/>
    <x v="120"/>
    <x v="3"/>
    <x v="29"/>
    <x v="7"/>
    <x v="0"/>
    <n v="350"/>
    <n v="455"/>
    <n v="1"/>
    <n v="350"/>
    <n v="455"/>
    <x v="2"/>
  </r>
  <r>
    <n v="140358"/>
    <s v="MH"/>
    <x v="27"/>
    <s v="Nanded"/>
    <x v="18"/>
    <x v="120"/>
    <x v="1"/>
    <x v="30"/>
    <x v="8"/>
    <x v="6"/>
    <n v="9500"/>
    <n v="12350"/>
    <n v="4"/>
    <n v="38000"/>
    <n v="49400"/>
    <x v="3"/>
  </r>
  <r>
    <n v="140359"/>
    <s v="MH"/>
    <x v="27"/>
    <s v="Buldhana"/>
    <x v="19"/>
    <x v="120"/>
    <x v="2"/>
    <x v="236"/>
    <x v="9"/>
    <x v="10"/>
    <n v="10000"/>
    <n v="13000"/>
    <n v="2"/>
    <n v="20000"/>
    <n v="26000"/>
    <x v="4"/>
  </r>
  <r>
    <n v="140360"/>
    <s v="MH"/>
    <x v="27"/>
    <s v="Nagpur"/>
    <x v="20"/>
    <x v="120"/>
    <x v="0"/>
    <x v="237"/>
    <x v="0"/>
    <x v="0"/>
    <n v="6500"/>
    <n v="8450"/>
    <n v="3"/>
    <n v="19500"/>
    <n v="25350"/>
    <x v="5"/>
  </r>
  <r>
    <n v="140361"/>
    <s v="MH"/>
    <x v="27"/>
    <s v="Chandrapur 9"/>
    <x v="21"/>
    <x v="120"/>
    <x v="3"/>
    <x v="238"/>
    <x v="1"/>
    <x v="1"/>
    <n v="8500"/>
    <n v="11050"/>
    <n v="4"/>
    <n v="34000"/>
    <n v="44200"/>
    <x v="0"/>
  </r>
  <r>
    <n v="140362"/>
    <s v="MH"/>
    <x v="27"/>
    <s v="Mumbai Suburban"/>
    <x v="22"/>
    <x v="120"/>
    <x v="1"/>
    <x v="2"/>
    <x v="2"/>
    <x v="2"/>
    <n v="7000"/>
    <n v="9100"/>
    <n v="4"/>
    <n v="28000"/>
    <n v="36400"/>
    <x v="1"/>
  </r>
  <r>
    <n v="140363"/>
    <s v="MH"/>
    <x v="27"/>
    <s v="Yavatmal"/>
    <x v="23"/>
    <x v="120"/>
    <x v="2"/>
    <x v="239"/>
    <x v="11"/>
    <x v="3"/>
    <n v="6550"/>
    <n v="8515"/>
    <n v="1"/>
    <n v="6550"/>
    <n v="8515"/>
    <x v="2"/>
  </r>
  <r>
    <n v="140364"/>
    <s v="MH"/>
    <x v="27"/>
    <s v="Akola"/>
    <x v="24"/>
    <x v="120"/>
    <x v="0"/>
    <x v="4"/>
    <x v="12"/>
    <x v="4"/>
    <n v="7650"/>
    <n v="9945"/>
    <n v="2"/>
    <n v="15300"/>
    <n v="19890"/>
    <x v="3"/>
  </r>
  <r>
    <n v="140365"/>
    <s v="MH"/>
    <x v="27"/>
    <s v="Mumbai Suburban"/>
    <x v="25"/>
    <x v="120"/>
    <x v="3"/>
    <x v="5"/>
    <x v="5"/>
    <x v="5"/>
    <n v="1150"/>
    <n v="1495"/>
    <n v="1"/>
    <n v="1150"/>
    <n v="1495"/>
    <x v="4"/>
  </r>
  <r>
    <n v="140366"/>
    <s v="MH"/>
    <x v="27"/>
    <s v="Osmanabad"/>
    <x v="26"/>
    <x v="120"/>
    <x v="1"/>
    <x v="6"/>
    <x v="6"/>
    <x v="6"/>
    <n v="850"/>
    <n v="1105"/>
    <n v="2"/>
    <n v="1700"/>
    <n v="2210"/>
    <x v="5"/>
  </r>
  <r>
    <n v="140367"/>
    <s v="MH"/>
    <x v="27"/>
    <s v="Nanded"/>
    <x v="27"/>
    <x v="120"/>
    <x v="2"/>
    <x v="7"/>
    <x v="7"/>
    <x v="0"/>
    <n v="650"/>
    <n v="845"/>
    <n v="2"/>
    <n v="1300"/>
    <n v="1690"/>
    <x v="0"/>
  </r>
  <r>
    <n v="140368"/>
    <s v="MH"/>
    <x v="27"/>
    <s v="Aurangabad"/>
    <x v="28"/>
    <x v="120"/>
    <x v="0"/>
    <x v="8"/>
    <x v="8"/>
    <x v="6"/>
    <n v="7500"/>
    <n v="9750"/>
    <n v="4"/>
    <n v="30000"/>
    <n v="39000"/>
    <x v="1"/>
  </r>
  <r>
    <n v="140369"/>
    <s v="MH"/>
    <x v="27"/>
    <s v="Chandrapur 9"/>
    <x v="29"/>
    <x v="120"/>
    <x v="3"/>
    <x v="236"/>
    <x v="9"/>
    <x v="7"/>
    <n v="10000"/>
    <n v="13000"/>
    <n v="3"/>
    <n v="30000"/>
    <n v="39000"/>
    <x v="2"/>
  </r>
  <r>
    <n v="140370"/>
    <s v="MH"/>
    <x v="27"/>
    <s v="Parbhani"/>
    <x v="30"/>
    <x v="120"/>
    <x v="1"/>
    <x v="240"/>
    <x v="0"/>
    <x v="0"/>
    <n v="10500"/>
    <n v="13650"/>
    <n v="2"/>
    <n v="21000"/>
    <n v="27300"/>
    <x v="3"/>
  </r>
  <r>
    <n v="140371"/>
    <s v="MH"/>
    <x v="27"/>
    <s v="Osmanabad"/>
    <x v="31"/>
    <x v="120"/>
    <x v="2"/>
    <x v="11"/>
    <x v="1"/>
    <x v="1"/>
    <n v="8500"/>
    <n v="11050"/>
    <n v="1"/>
    <n v="8500"/>
    <n v="11050"/>
    <x v="4"/>
  </r>
  <r>
    <n v="140372"/>
    <s v="MH"/>
    <x v="27"/>
    <s v="Sindhudurg"/>
    <x v="32"/>
    <x v="120"/>
    <x v="0"/>
    <x v="2"/>
    <x v="2"/>
    <x v="2"/>
    <n v="7000"/>
    <n v="9100"/>
    <n v="4"/>
    <n v="28000"/>
    <n v="36400"/>
    <x v="5"/>
  </r>
  <r>
    <n v="140373"/>
    <s v="MH"/>
    <x v="27"/>
    <s v="Pune"/>
    <x v="33"/>
    <x v="120"/>
    <x v="3"/>
    <x v="155"/>
    <x v="11"/>
    <x v="3"/>
    <n v="1680"/>
    <n v="2184"/>
    <n v="3"/>
    <n v="5040"/>
    <n v="6552"/>
    <x v="0"/>
  </r>
  <r>
    <n v="140374"/>
    <s v="MH"/>
    <x v="27"/>
    <s v="Buldhana"/>
    <x v="34"/>
    <x v="120"/>
    <x v="1"/>
    <x v="13"/>
    <x v="12"/>
    <x v="8"/>
    <n v="6540"/>
    <n v="8502"/>
    <n v="2"/>
    <n v="13080"/>
    <n v="17004"/>
    <x v="1"/>
  </r>
  <r>
    <n v="140375"/>
    <s v="MH"/>
    <x v="27"/>
    <s v="Yavatmal"/>
    <x v="35"/>
    <x v="120"/>
    <x v="2"/>
    <x v="14"/>
    <x v="5"/>
    <x v="5"/>
    <n v="2680"/>
    <n v="3484"/>
    <n v="4"/>
    <n v="10720"/>
    <n v="13936"/>
    <x v="2"/>
  </r>
  <r>
    <n v="140376"/>
    <s v="MH"/>
    <x v="27"/>
    <s v="Gadchiroli"/>
    <x v="36"/>
    <x v="120"/>
    <x v="0"/>
    <x v="15"/>
    <x v="8"/>
    <x v="0"/>
    <n v="8250"/>
    <n v="10725"/>
    <n v="3"/>
    <n v="24750"/>
    <n v="32175"/>
    <x v="3"/>
  </r>
  <r>
    <n v="140377"/>
    <s v="MH"/>
    <x v="27"/>
    <s v="Osmanabad"/>
    <x v="37"/>
    <x v="120"/>
    <x v="3"/>
    <x v="183"/>
    <x v="3"/>
    <x v="0"/>
    <n v="2650"/>
    <n v="3445"/>
    <n v="1"/>
    <n v="2650"/>
    <n v="3445"/>
    <x v="4"/>
  </r>
  <r>
    <n v="140378"/>
    <s v="MH"/>
    <x v="27"/>
    <s v="Nanded"/>
    <x v="38"/>
    <x v="120"/>
    <x v="1"/>
    <x v="17"/>
    <x v="8"/>
    <x v="9"/>
    <n v="12550"/>
    <n v="16315"/>
    <n v="1"/>
    <n v="12550"/>
    <n v="16315"/>
    <x v="5"/>
  </r>
  <r>
    <n v="140379"/>
    <s v="MH"/>
    <x v="27"/>
    <s v="Chandrapur 9"/>
    <x v="39"/>
    <x v="120"/>
    <x v="2"/>
    <x v="18"/>
    <x v="1"/>
    <x v="1"/>
    <n v="14500"/>
    <n v="18850"/>
    <n v="1"/>
    <n v="14500"/>
    <n v="18850"/>
    <x v="0"/>
  </r>
  <r>
    <n v="140380"/>
    <s v="MH"/>
    <x v="27"/>
    <s v="Yavatmal"/>
    <x v="40"/>
    <x v="120"/>
    <x v="0"/>
    <x v="19"/>
    <x v="6"/>
    <x v="6"/>
    <n v="800"/>
    <n v="1040"/>
    <n v="2"/>
    <n v="1600"/>
    <n v="2080"/>
    <x v="1"/>
  </r>
  <r>
    <n v="140381"/>
    <s v="MH"/>
    <x v="27"/>
    <s v="Washim"/>
    <x v="41"/>
    <x v="120"/>
    <x v="3"/>
    <x v="20"/>
    <x v="7"/>
    <x v="0"/>
    <n v="600"/>
    <n v="780"/>
    <n v="2"/>
    <n v="1200"/>
    <n v="1560"/>
    <x v="2"/>
  </r>
  <r>
    <n v="140382"/>
    <s v="MH"/>
    <x v="27"/>
    <s v="Wardha"/>
    <x v="0"/>
    <x v="120"/>
    <x v="1"/>
    <x v="21"/>
    <x v="8"/>
    <x v="6"/>
    <n v="10500"/>
    <n v="13650"/>
    <n v="4"/>
    <n v="42000"/>
    <n v="54600"/>
    <x v="3"/>
  </r>
  <r>
    <n v="140383"/>
    <s v="MH"/>
    <x v="27"/>
    <s v="Buldhana"/>
    <x v="1"/>
    <x v="120"/>
    <x v="2"/>
    <x v="236"/>
    <x v="9"/>
    <x v="10"/>
    <n v="6500"/>
    <n v="8450"/>
    <n v="2"/>
    <n v="13000"/>
    <n v="16900"/>
    <x v="4"/>
  </r>
  <r>
    <n v="140384"/>
    <s v="MH"/>
    <x v="27"/>
    <s v="Nanded"/>
    <x v="2"/>
    <x v="120"/>
    <x v="0"/>
    <x v="241"/>
    <x v="0"/>
    <x v="0"/>
    <n v="4500"/>
    <n v="5850"/>
    <n v="3"/>
    <n v="13500"/>
    <n v="17550"/>
    <x v="5"/>
  </r>
  <r>
    <n v="140385"/>
    <s v="MH"/>
    <x v="27"/>
    <s v="Kolhapur"/>
    <x v="3"/>
    <x v="120"/>
    <x v="3"/>
    <x v="23"/>
    <x v="1"/>
    <x v="1"/>
    <n v="8500"/>
    <n v="11050"/>
    <n v="3"/>
    <n v="25500"/>
    <n v="33150"/>
    <x v="0"/>
  </r>
  <r>
    <n v="140386"/>
    <s v="MH"/>
    <x v="27"/>
    <s v="Yavatmal"/>
    <x v="4"/>
    <x v="120"/>
    <x v="1"/>
    <x v="24"/>
    <x v="2"/>
    <x v="2"/>
    <n v="12500"/>
    <n v="16250"/>
    <n v="2"/>
    <n v="25000"/>
    <n v="32500"/>
    <x v="1"/>
  </r>
  <r>
    <n v="140387"/>
    <s v="MH"/>
    <x v="27"/>
    <s v="Latur"/>
    <x v="5"/>
    <x v="120"/>
    <x v="2"/>
    <x v="190"/>
    <x v="3"/>
    <x v="3"/>
    <n v="3500"/>
    <n v="4550"/>
    <n v="4"/>
    <n v="14000"/>
    <n v="18200"/>
    <x v="2"/>
  </r>
  <r>
    <n v="140388"/>
    <s v="MH"/>
    <x v="27"/>
    <s v="Washim"/>
    <x v="6"/>
    <x v="121"/>
    <x v="0"/>
    <x v="26"/>
    <x v="4"/>
    <x v="4"/>
    <n v="4500"/>
    <n v="5850"/>
    <n v="3"/>
    <n v="13500"/>
    <n v="17550"/>
    <x v="3"/>
  </r>
  <r>
    <n v="140389"/>
    <s v="MH"/>
    <x v="27"/>
    <s v="Yavatmal"/>
    <x v="7"/>
    <x v="121"/>
    <x v="3"/>
    <x v="242"/>
    <x v="5"/>
    <x v="5"/>
    <n v="2100"/>
    <n v="2730"/>
    <n v="1"/>
    <n v="2100"/>
    <n v="2730"/>
    <x v="4"/>
  </r>
  <r>
    <n v="140390"/>
    <s v="MH"/>
    <x v="27"/>
    <s v="Aurangabad"/>
    <x v="8"/>
    <x v="121"/>
    <x v="1"/>
    <x v="28"/>
    <x v="6"/>
    <x v="6"/>
    <n v="1150"/>
    <n v="1495"/>
    <n v="4"/>
    <n v="4600"/>
    <n v="5980"/>
    <x v="5"/>
  </r>
  <r>
    <n v="140391"/>
    <s v="MH"/>
    <x v="27"/>
    <s v="Yavatmal"/>
    <x v="9"/>
    <x v="121"/>
    <x v="2"/>
    <x v="29"/>
    <x v="7"/>
    <x v="0"/>
    <n v="350"/>
    <n v="455"/>
    <n v="4"/>
    <n v="1400"/>
    <n v="1820"/>
    <x v="0"/>
  </r>
  <r>
    <n v="140392"/>
    <s v="MH"/>
    <x v="27"/>
    <s v="Yavatmal"/>
    <x v="10"/>
    <x v="121"/>
    <x v="0"/>
    <x v="30"/>
    <x v="8"/>
    <x v="6"/>
    <n v="9500"/>
    <n v="12350"/>
    <n v="3"/>
    <n v="28500"/>
    <n v="37050"/>
    <x v="1"/>
  </r>
  <r>
    <n v="140393"/>
    <s v="MH"/>
    <x v="27"/>
    <s v="Aurangabad"/>
    <x v="11"/>
    <x v="121"/>
    <x v="3"/>
    <x v="243"/>
    <x v="9"/>
    <x v="10"/>
    <n v="10000"/>
    <n v="13000"/>
    <n v="2"/>
    <n v="20000"/>
    <n v="26000"/>
    <x v="2"/>
  </r>
  <r>
    <n v="140394"/>
    <s v="MH"/>
    <x v="27"/>
    <s v="Dhule"/>
    <x v="12"/>
    <x v="121"/>
    <x v="1"/>
    <x v="244"/>
    <x v="0"/>
    <x v="0"/>
    <n v="6500"/>
    <n v="8450"/>
    <n v="4"/>
    <n v="26000"/>
    <n v="33800"/>
    <x v="3"/>
  </r>
  <r>
    <n v="140395"/>
    <s v="MH"/>
    <x v="27"/>
    <s v="Ratnagiri"/>
    <x v="13"/>
    <x v="121"/>
    <x v="2"/>
    <x v="245"/>
    <x v="1"/>
    <x v="1"/>
    <n v="8500"/>
    <n v="11050"/>
    <n v="4"/>
    <n v="34000"/>
    <n v="44200"/>
    <x v="4"/>
  </r>
  <r>
    <n v="140396"/>
    <s v="MH"/>
    <x v="27"/>
    <s v="Chandrapur"/>
    <x v="14"/>
    <x v="121"/>
    <x v="0"/>
    <x v="2"/>
    <x v="2"/>
    <x v="2"/>
    <n v="7000"/>
    <n v="9100"/>
    <n v="1"/>
    <n v="7000"/>
    <n v="9100"/>
    <x v="5"/>
  </r>
  <r>
    <n v="140397"/>
    <s v="MH"/>
    <x v="27"/>
    <s v="Bhandara"/>
    <x v="15"/>
    <x v="121"/>
    <x v="3"/>
    <x v="246"/>
    <x v="3"/>
    <x v="3"/>
    <n v="6550"/>
    <n v="8515"/>
    <n v="1"/>
    <n v="6550"/>
    <n v="8515"/>
    <x v="0"/>
  </r>
  <r>
    <n v="140398"/>
    <s v="MH"/>
    <x v="27"/>
    <s v="Gadchiroli"/>
    <x v="16"/>
    <x v="121"/>
    <x v="1"/>
    <x v="4"/>
    <x v="4"/>
    <x v="4"/>
    <n v="7650"/>
    <n v="9945"/>
    <n v="1"/>
    <n v="7650"/>
    <n v="9945"/>
    <x v="1"/>
  </r>
  <r>
    <n v="140399"/>
    <s v="MH"/>
    <x v="27"/>
    <s v="Beed"/>
    <x v="17"/>
    <x v="121"/>
    <x v="2"/>
    <x v="5"/>
    <x v="5"/>
    <x v="5"/>
    <n v="1150"/>
    <n v="1495"/>
    <n v="4"/>
    <n v="4600"/>
    <n v="5980"/>
    <x v="2"/>
  </r>
  <r>
    <n v="140400"/>
    <s v="MH"/>
    <x v="27"/>
    <s v="Hingoli"/>
    <x v="18"/>
    <x v="121"/>
    <x v="0"/>
    <x v="6"/>
    <x v="6"/>
    <x v="6"/>
    <n v="850"/>
    <n v="1105"/>
    <n v="3"/>
    <n v="2550"/>
    <n v="3315"/>
    <x v="3"/>
  </r>
  <r>
    <n v="140401"/>
    <s v="MH"/>
    <x v="27"/>
    <s v="Nashik"/>
    <x v="19"/>
    <x v="121"/>
    <x v="3"/>
    <x v="7"/>
    <x v="7"/>
    <x v="0"/>
    <n v="650"/>
    <n v="845"/>
    <n v="1"/>
    <n v="650"/>
    <n v="845"/>
    <x v="4"/>
  </r>
  <r>
    <n v="140402"/>
    <s v="MH"/>
    <x v="27"/>
    <s v="Parbhani"/>
    <x v="20"/>
    <x v="121"/>
    <x v="1"/>
    <x v="8"/>
    <x v="8"/>
    <x v="6"/>
    <n v="7500"/>
    <n v="9750"/>
    <n v="2"/>
    <n v="15000"/>
    <n v="19500"/>
    <x v="5"/>
  </r>
  <r>
    <n v="140403"/>
    <s v="MH"/>
    <x v="27"/>
    <s v="Nashik"/>
    <x v="21"/>
    <x v="121"/>
    <x v="2"/>
    <x v="243"/>
    <x v="9"/>
    <x v="7"/>
    <n v="10000"/>
    <n v="13000"/>
    <n v="1"/>
    <n v="10000"/>
    <n v="13000"/>
    <x v="0"/>
  </r>
  <r>
    <n v="140404"/>
    <s v="MH"/>
    <x v="27"/>
    <s v="Amravati"/>
    <x v="22"/>
    <x v="121"/>
    <x v="0"/>
    <x v="247"/>
    <x v="0"/>
    <x v="0"/>
    <n v="10500"/>
    <n v="13650"/>
    <n v="3"/>
    <n v="31500"/>
    <n v="40950"/>
    <x v="1"/>
  </r>
  <r>
    <n v="140405"/>
    <s v="MH"/>
    <x v="27"/>
    <s v="Chandrapur 9"/>
    <x v="23"/>
    <x v="121"/>
    <x v="3"/>
    <x v="11"/>
    <x v="1"/>
    <x v="1"/>
    <n v="8500"/>
    <n v="11050"/>
    <n v="2"/>
    <n v="17000"/>
    <n v="22100"/>
    <x v="2"/>
  </r>
  <r>
    <n v="140406"/>
    <s v="MH"/>
    <x v="27"/>
    <s v="Wardha"/>
    <x v="24"/>
    <x v="121"/>
    <x v="1"/>
    <x v="2"/>
    <x v="2"/>
    <x v="2"/>
    <n v="7000"/>
    <n v="9100"/>
    <n v="3"/>
    <n v="21000"/>
    <n v="27300"/>
    <x v="3"/>
  </r>
  <r>
    <n v="140407"/>
    <s v="MH"/>
    <x v="27"/>
    <s v="Washim"/>
    <x v="25"/>
    <x v="121"/>
    <x v="2"/>
    <x v="162"/>
    <x v="3"/>
    <x v="3"/>
    <n v="1680"/>
    <n v="2184"/>
    <n v="4"/>
    <n v="6720"/>
    <n v="8736"/>
    <x v="4"/>
  </r>
  <r>
    <n v="140408"/>
    <s v="MH"/>
    <x v="27"/>
    <s v="Washim"/>
    <x v="26"/>
    <x v="121"/>
    <x v="0"/>
    <x v="13"/>
    <x v="4"/>
    <x v="8"/>
    <n v="6540"/>
    <n v="8502"/>
    <n v="3"/>
    <n v="19620"/>
    <n v="25506"/>
    <x v="5"/>
  </r>
  <r>
    <n v="140409"/>
    <s v="MH"/>
    <x v="27"/>
    <s v="Ahmednagar"/>
    <x v="27"/>
    <x v="121"/>
    <x v="3"/>
    <x v="14"/>
    <x v="5"/>
    <x v="5"/>
    <n v="2680"/>
    <n v="3484"/>
    <n v="4"/>
    <n v="10720"/>
    <n v="13936"/>
    <x v="0"/>
  </r>
  <r>
    <n v="140410"/>
    <s v="MH"/>
    <x v="27"/>
    <s v="Thane"/>
    <x v="28"/>
    <x v="121"/>
    <x v="1"/>
    <x v="15"/>
    <x v="8"/>
    <x v="0"/>
    <n v="8250"/>
    <n v="10725"/>
    <n v="3"/>
    <n v="24750"/>
    <n v="32175"/>
    <x v="1"/>
  </r>
  <r>
    <n v="140411"/>
    <s v="MH"/>
    <x v="27"/>
    <s v="Wardha"/>
    <x v="29"/>
    <x v="121"/>
    <x v="2"/>
    <x v="190"/>
    <x v="3"/>
    <x v="0"/>
    <n v="2650"/>
    <n v="3445"/>
    <n v="4"/>
    <n v="10600"/>
    <n v="13780"/>
    <x v="2"/>
  </r>
  <r>
    <n v="140412"/>
    <s v="MH"/>
    <x v="27"/>
    <s v="Washim"/>
    <x v="30"/>
    <x v="121"/>
    <x v="0"/>
    <x v="17"/>
    <x v="8"/>
    <x v="9"/>
    <n v="12550"/>
    <n v="16315"/>
    <n v="1"/>
    <n v="12550"/>
    <n v="16315"/>
    <x v="3"/>
  </r>
  <r>
    <n v="140413"/>
    <s v="MH"/>
    <x v="27"/>
    <s v="Ahmednagar"/>
    <x v="31"/>
    <x v="121"/>
    <x v="3"/>
    <x v="18"/>
    <x v="1"/>
    <x v="1"/>
    <n v="14500"/>
    <n v="18850"/>
    <n v="1"/>
    <n v="14500"/>
    <n v="18850"/>
    <x v="4"/>
  </r>
  <r>
    <n v="140414"/>
    <s v="MH"/>
    <x v="27"/>
    <s v="Jalgaon"/>
    <x v="32"/>
    <x v="121"/>
    <x v="1"/>
    <x v="19"/>
    <x v="6"/>
    <x v="6"/>
    <n v="800"/>
    <n v="1040"/>
    <n v="3"/>
    <n v="2400"/>
    <n v="3120"/>
    <x v="5"/>
  </r>
  <r>
    <n v="140415"/>
    <s v="MH"/>
    <x v="27"/>
    <s v="Ahmednagar"/>
    <x v="33"/>
    <x v="121"/>
    <x v="2"/>
    <x v="20"/>
    <x v="7"/>
    <x v="0"/>
    <n v="600"/>
    <n v="780"/>
    <n v="1"/>
    <n v="600"/>
    <n v="780"/>
    <x v="0"/>
  </r>
  <r>
    <n v="140416"/>
    <s v="MH"/>
    <x v="27"/>
    <s v="Nanded"/>
    <x v="34"/>
    <x v="121"/>
    <x v="0"/>
    <x v="21"/>
    <x v="8"/>
    <x v="6"/>
    <n v="10500"/>
    <n v="13650"/>
    <n v="3"/>
    <n v="31500"/>
    <n v="40950"/>
    <x v="1"/>
  </r>
  <r>
    <n v="140417"/>
    <s v="MH"/>
    <x v="27"/>
    <s v="Thane"/>
    <x v="35"/>
    <x v="121"/>
    <x v="3"/>
    <x v="243"/>
    <x v="9"/>
    <x v="10"/>
    <n v="6500"/>
    <n v="8450"/>
    <n v="2"/>
    <n v="13000"/>
    <n v="16900"/>
    <x v="2"/>
  </r>
  <r>
    <n v="140418"/>
    <s v="MH"/>
    <x v="27"/>
    <s v="Jalgaon"/>
    <x v="36"/>
    <x v="121"/>
    <x v="1"/>
    <x v="248"/>
    <x v="0"/>
    <x v="0"/>
    <n v="4500"/>
    <n v="5850"/>
    <n v="4"/>
    <n v="18000"/>
    <n v="23400"/>
    <x v="3"/>
  </r>
  <r>
    <n v="140419"/>
    <s v="MH"/>
    <x v="27"/>
    <s v="Kolhapur"/>
    <x v="37"/>
    <x v="121"/>
    <x v="2"/>
    <x v="23"/>
    <x v="1"/>
    <x v="1"/>
    <n v="8500"/>
    <n v="11050"/>
    <n v="1"/>
    <n v="8500"/>
    <n v="11050"/>
    <x v="4"/>
  </r>
  <r>
    <n v="140420"/>
    <s v="MH"/>
    <x v="27"/>
    <s v="Wardha"/>
    <x v="38"/>
    <x v="121"/>
    <x v="0"/>
    <x v="24"/>
    <x v="2"/>
    <x v="2"/>
    <n v="12500"/>
    <n v="16250"/>
    <n v="2"/>
    <n v="25000"/>
    <n v="32500"/>
    <x v="5"/>
  </r>
  <r>
    <n v="140421"/>
    <s v="MH"/>
    <x v="27"/>
    <s v="Jalgaon"/>
    <x v="39"/>
    <x v="121"/>
    <x v="3"/>
    <x v="197"/>
    <x v="10"/>
    <x v="3"/>
    <n v="3500"/>
    <n v="4550"/>
    <n v="4"/>
    <n v="14000"/>
    <n v="18200"/>
    <x v="0"/>
  </r>
  <r>
    <n v="140422"/>
    <s v="MH"/>
    <x v="27"/>
    <s v="Gondia"/>
    <x v="40"/>
    <x v="121"/>
    <x v="1"/>
    <x v="26"/>
    <x v="7"/>
    <x v="4"/>
    <n v="4500"/>
    <n v="5850"/>
    <n v="4"/>
    <n v="18000"/>
    <n v="23400"/>
    <x v="1"/>
  </r>
  <r>
    <n v="140423"/>
    <s v="MH"/>
    <x v="27"/>
    <s v="Dhule"/>
    <x v="41"/>
    <x v="121"/>
    <x v="2"/>
    <x v="249"/>
    <x v="5"/>
    <x v="5"/>
    <n v="2100"/>
    <n v="2730"/>
    <n v="1"/>
    <n v="2100"/>
    <n v="2730"/>
    <x v="2"/>
  </r>
  <r>
    <n v="140424"/>
    <s v="MH"/>
    <x v="27"/>
    <s v="Latur"/>
    <x v="0"/>
    <x v="121"/>
    <x v="0"/>
    <x v="28"/>
    <x v="6"/>
    <x v="6"/>
    <n v="1150"/>
    <n v="1495"/>
    <n v="3"/>
    <n v="3450"/>
    <n v="4485"/>
    <x v="3"/>
  </r>
  <r>
    <n v="140425"/>
    <s v="MH"/>
    <x v="27"/>
    <s v="Buldhana"/>
    <x v="1"/>
    <x v="121"/>
    <x v="3"/>
    <x v="29"/>
    <x v="7"/>
    <x v="0"/>
    <n v="350"/>
    <n v="455"/>
    <n v="1"/>
    <n v="350"/>
    <n v="455"/>
    <x v="4"/>
  </r>
  <r>
    <n v="140426"/>
    <s v="MH"/>
    <x v="27"/>
    <s v="Nanded"/>
    <x v="2"/>
    <x v="121"/>
    <x v="1"/>
    <x v="30"/>
    <x v="8"/>
    <x v="6"/>
    <n v="9500"/>
    <n v="12350"/>
    <n v="4"/>
    <n v="38000"/>
    <n v="49400"/>
    <x v="5"/>
  </r>
  <r>
    <n v="140427"/>
    <s v="MH"/>
    <x v="27"/>
    <s v="Nagpur"/>
    <x v="3"/>
    <x v="121"/>
    <x v="2"/>
    <x v="250"/>
    <x v="9"/>
    <x v="10"/>
    <n v="10000"/>
    <n v="13000"/>
    <n v="2"/>
    <n v="20000"/>
    <n v="26000"/>
    <x v="0"/>
  </r>
  <r>
    <n v="140428"/>
    <s v="MH"/>
    <x v="27"/>
    <s v="Kolhapur"/>
    <x v="4"/>
    <x v="121"/>
    <x v="0"/>
    <x v="251"/>
    <x v="0"/>
    <x v="0"/>
    <n v="6500"/>
    <n v="8450"/>
    <n v="2"/>
    <n v="13000"/>
    <n v="16900"/>
    <x v="1"/>
  </r>
  <r>
    <n v="140429"/>
    <s v="MH"/>
    <x v="27"/>
    <s v="Hingoli"/>
    <x v="5"/>
    <x v="121"/>
    <x v="3"/>
    <x v="252"/>
    <x v="1"/>
    <x v="1"/>
    <n v="8500"/>
    <n v="11050"/>
    <n v="1"/>
    <n v="8500"/>
    <n v="11050"/>
    <x v="2"/>
  </r>
  <r>
    <n v="140430"/>
    <s v="MH"/>
    <x v="27"/>
    <s v="Washim"/>
    <x v="6"/>
    <x v="121"/>
    <x v="1"/>
    <x v="2"/>
    <x v="2"/>
    <x v="2"/>
    <n v="7000"/>
    <n v="9100"/>
    <n v="1"/>
    <n v="7000"/>
    <n v="9100"/>
    <x v="3"/>
  </r>
  <r>
    <n v="140431"/>
    <s v="MH"/>
    <x v="27"/>
    <s v="Nagpur"/>
    <x v="7"/>
    <x v="121"/>
    <x v="2"/>
    <x v="253"/>
    <x v="10"/>
    <x v="3"/>
    <n v="6550"/>
    <n v="8515"/>
    <n v="1"/>
    <n v="6550"/>
    <n v="8515"/>
    <x v="4"/>
  </r>
  <r>
    <n v="140432"/>
    <s v="MH"/>
    <x v="27"/>
    <s v="Nandurbar"/>
    <x v="8"/>
    <x v="121"/>
    <x v="0"/>
    <x v="4"/>
    <x v="7"/>
    <x v="4"/>
    <n v="7650"/>
    <n v="9945"/>
    <n v="2"/>
    <n v="15300"/>
    <n v="19890"/>
    <x v="5"/>
  </r>
  <r>
    <n v="140433"/>
    <s v="MH"/>
    <x v="27"/>
    <s v="Jalgaon"/>
    <x v="9"/>
    <x v="121"/>
    <x v="3"/>
    <x v="5"/>
    <x v="5"/>
    <x v="5"/>
    <n v="1150"/>
    <n v="1495"/>
    <n v="3"/>
    <n v="3450"/>
    <n v="4485"/>
    <x v="0"/>
  </r>
  <r>
    <n v="140434"/>
    <s v="MH"/>
    <x v="27"/>
    <s v="Raigad"/>
    <x v="10"/>
    <x v="121"/>
    <x v="1"/>
    <x v="6"/>
    <x v="6"/>
    <x v="6"/>
    <n v="850"/>
    <n v="1105"/>
    <n v="2"/>
    <n v="1700"/>
    <n v="2210"/>
    <x v="1"/>
  </r>
  <r>
    <n v="140435"/>
    <s v="MH"/>
    <x v="27"/>
    <s v="Palghar"/>
    <x v="11"/>
    <x v="121"/>
    <x v="2"/>
    <x v="7"/>
    <x v="7"/>
    <x v="0"/>
    <n v="650"/>
    <n v="845"/>
    <n v="1"/>
    <n v="650"/>
    <n v="845"/>
    <x v="2"/>
  </r>
  <r>
    <n v="140436"/>
    <s v="MH"/>
    <x v="27"/>
    <s v="Bhandara"/>
    <x v="12"/>
    <x v="122"/>
    <x v="0"/>
    <x v="8"/>
    <x v="8"/>
    <x v="6"/>
    <n v="7500"/>
    <n v="9750"/>
    <n v="4"/>
    <n v="30000"/>
    <n v="39000"/>
    <x v="3"/>
  </r>
  <r>
    <n v="140437"/>
    <s v="MH"/>
    <x v="27"/>
    <s v="Gadchiroli"/>
    <x v="13"/>
    <x v="123"/>
    <x v="3"/>
    <x v="250"/>
    <x v="9"/>
    <x v="7"/>
    <n v="10000"/>
    <n v="13000"/>
    <n v="4"/>
    <n v="40000"/>
    <n v="52000"/>
    <x v="4"/>
  </r>
  <r>
    <n v="140438"/>
    <s v="MH"/>
    <x v="27"/>
    <s v="Chandrapur"/>
    <x v="14"/>
    <x v="124"/>
    <x v="1"/>
    <x v="254"/>
    <x v="0"/>
    <x v="0"/>
    <n v="10500"/>
    <n v="13650"/>
    <n v="2"/>
    <n v="21000"/>
    <n v="27300"/>
    <x v="5"/>
  </r>
  <r>
    <n v="140439"/>
    <s v="MH"/>
    <x v="27"/>
    <s v="Nashik"/>
    <x v="15"/>
    <x v="125"/>
    <x v="2"/>
    <x v="11"/>
    <x v="1"/>
    <x v="1"/>
    <n v="8500"/>
    <n v="11050"/>
    <n v="2"/>
    <n v="17000"/>
    <n v="22100"/>
    <x v="0"/>
  </r>
  <r>
    <n v="140440"/>
    <s v="MH"/>
    <x v="27"/>
    <s v="Buldhana"/>
    <x v="16"/>
    <x v="126"/>
    <x v="0"/>
    <x v="2"/>
    <x v="2"/>
    <x v="2"/>
    <n v="7000"/>
    <n v="9100"/>
    <n v="1"/>
    <n v="7000"/>
    <n v="9100"/>
    <x v="1"/>
  </r>
  <r>
    <n v="140441"/>
    <s v="MH"/>
    <x v="27"/>
    <s v="Chandrapur"/>
    <x v="17"/>
    <x v="127"/>
    <x v="3"/>
    <x v="169"/>
    <x v="10"/>
    <x v="3"/>
    <n v="1680"/>
    <n v="2184"/>
    <n v="2"/>
    <n v="3360"/>
    <n v="4368"/>
    <x v="2"/>
  </r>
  <r>
    <n v="140442"/>
    <s v="MH"/>
    <x v="27"/>
    <s v="Aurangabad"/>
    <x v="18"/>
    <x v="128"/>
    <x v="1"/>
    <x v="13"/>
    <x v="7"/>
    <x v="8"/>
    <n v="6540"/>
    <n v="8502"/>
    <n v="2"/>
    <n v="13080"/>
    <n v="17004"/>
    <x v="3"/>
  </r>
  <r>
    <n v="140443"/>
    <s v="MH"/>
    <x v="27"/>
    <s v="Mumbai Suburban"/>
    <x v="19"/>
    <x v="129"/>
    <x v="2"/>
    <x v="14"/>
    <x v="5"/>
    <x v="5"/>
    <n v="2680"/>
    <n v="3484"/>
    <n v="2"/>
    <n v="5360"/>
    <n v="6968"/>
    <x v="4"/>
  </r>
  <r>
    <n v="140444"/>
    <s v="MH"/>
    <x v="27"/>
    <s v="Jalgaon"/>
    <x v="20"/>
    <x v="129"/>
    <x v="0"/>
    <x v="15"/>
    <x v="8"/>
    <x v="0"/>
    <n v="8250"/>
    <n v="10725"/>
    <n v="3"/>
    <n v="24750"/>
    <n v="32175"/>
    <x v="5"/>
  </r>
  <r>
    <n v="140445"/>
    <s v="MH"/>
    <x v="27"/>
    <s v="Dhule"/>
    <x v="21"/>
    <x v="129"/>
    <x v="3"/>
    <x v="197"/>
    <x v="3"/>
    <x v="0"/>
    <n v="2650"/>
    <n v="3445"/>
    <n v="3"/>
    <n v="7950"/>
    <n v="10335"/>
    <x v="0"/>
  </r>
  <r>
    <n v="140446"/>
    <s v="MH"/>
    <x v="27"/>
    <s v="Satara"/>
    <x v="22"/>
    <x v="129"/>
    <x v="1"/>
    <x v="17"/>
    <x v="8"/>
    <x v="9"/>
    <n v="12550"/>
    <n v="16315"/>
    <n v="4"/>
    <n v="50200"/>
    <n v="65260"/>
    <x v="1"/>
  </r>
  <r>
    <n v="140447"/>
    <s v="AS"/>
    <x v="1"/>
    <s v="Kamrup Metropolitan"/>
    <x v="23"/>
    <x v="129"/>
    <x v="2"/>
    <x v="18"/>
    <x v="1"/>
    <x v="1"/>
    <n v="14500"/>
    <n v="18850"/>
    <n v="4"/>
    <n v="58000"/>
    <n v="75400"/>
    <x v="2"/>
  </r>
  <r>
    <n v="140448"/>
    <s v="BR"/>
    <x v="2"/>
    <s v="Sheikhpura"/>
    <x v="24"/>
    <x v="129"/>
    <x v="0"/>
    <x v="19"/>
    <x v="6"/>
    <x v="6"/>
    <n v="800"/>
    <n v="1040"/>
    <n v="3"/>
    <n v="2400"/>
    <n v="3120"/>
    <x v="3"/>
  </r>
  <r>
    <n v="140449"/>
    <s v="CG"/>
    <x v="3"/>
    <s v="Bemetara"/>
    <x v="25"/>
    <x v="129"/>
    <x v="3"/>
    <x v="20"/>
    <x v="7"/>
    <x v="0"/>
    <n v="600"/>
    <n v="780"/>
    <n v="3"/>
    <n v="1800"/>
    <n v="2340"/>
    <x v="4"/>
  </r>
  <r>
    <n v="140450"/>
    <s v="GA"/>
    <x v="24"/>
    <s v="North Goa"/>
    <x v="26"/>
    <x v="129"/>
    <x v="1"/>
    <x v="21"/>
    <x v="8"/>
    <x v="6"/>
    <n v="10500"/>
    <n v="13650"/>
    <n v="3"/>
    <n v="31500"/>
    <n v="40950"/>
    <x v="5"/>
  </r>
  <r>
    <n v="140451"/>
    <s v="GJ"/>
    <x v="25"/>
    <s v="Surat"/>
    <x v="27"/>
    <x v="129"/>
    <x v="2"/>
    <x v="250"/>
    <x v="9"/>
    <x v="10"/>
    <n v="6500"/>
    <n v="8450"/>
    <n v="1"/>
    <n v="6500"/>
    <n v="8450"/>
    <x v="0"/>
  </r>
  <r>
    <n v="140452"/>
    <s v="GJ"/>
    <x v="25"/>
    <s v="Tapi"/>
    <x v="28"/>
    <x v="129"/>
    <x v="0"/>
    <x v="255"/>
    <x v="0"/>
    <x v="0"/>
    <n v="4500"/>
    <n v="5850"/>
    <n v="4"/>
    <n v="18000"/>
    <n v="23400"/>
    <x v="1"/>
  </r>
  <r>
    <n v="140453"/>
    <s v="GJ"/>
    <x v="25"/>
    <s v="Chhota Udaipur"/>
    <x v="29"/>
    <x v="129"/>
    <x v="3"/>
    <x v="23"/>
    <x v="1"/>
    <x v="1"/>
    <n v="8500"/>
    <n v="11050"/>
    <n v="2"/>
    <n v="17000"/>
    <n v="22100"/>
    <x v="2"/>
  </r>
  <r>
    <n v="140454"/>
    <s v="GJ"/>
    <x v="25"/>
    <s v="Panchmahal"/>
    <x v="30"/>
    <x v="129"/>
    <x v="1"/>
    <x v="24"/>
    <x v="2"/>
    <x v="2"/>
    <n v="12500"/>
    <n v="16250"/>
    <n v="2"/>
    <n v="25000"/>
    <n v="32500"/>
    <x v="3"/>
  </r>
  <r>
    <n v="140455"/>
    <s v="GJ"/>
    <x v="25"/>
    <s v="Sabarkantha"/>
    <x v="31"/>
    <x v="129"/>
    <x v="2"/>
    <x v="204"/>
    <x v="11"/>
    <x v="3"/>
    <n v="3500"/>
    <n v="4550"/>
    <n v="3"/>
    <n v="10500"/>
    <n v="13650"/>
    <x v="4"/>
  </r>
  <r>
    <n v="140456"/>
    <s v="GJ"/>
    <x v="25"/>
    <s v="Anand"/>
    <x v="32"/>
    <x v="129"/>
    <x v="0"/>
    <x v="26"/>
    <x v="12"/>
    <x v="4"/>
    <n v="4500"/>
    <n v="5850"/>
    <n v="3"/>
    <n v="13500"/>
    <n v="17550"/>
    <x v="5"/>
  </r>
  <r>
    <n v="140457"/>
    <s v="GJ"/>
    <x v="25"/>
    <s v="Jamnagar"/>
    <x v="33"/>
    <x v="129"/>
    <x v="3"/>
    <x v="256"/>
    <x v="5"/>
    <x v="5"/>
    <n v="2100"/>
    <n v="2730"/>
    <n v="4"/>
    <n v="8400"/>
    <n v="10920"/>
    <x v="0"/>
  </r>
  <r>
    <n v="140458"/>
    <s v="GJ"/>
    <x v="25"/>
    <s v="Rajkot"/>
    <x v="34"/>
    <x v="129"/>
    <x v="1"/>
    <x v="28"/>
    <x v="6"/>
    <x v="6"/>
    <n v="1150"/>
    <n v="1495"/>
    <n v="2"/>
    <n v="2300"/>
    <n v="2990"/>
    <x v="1"/>
  </r>
  <r>
    <n v="140459"/>
    <s v="GJ"/>
    <x v="25"/>
    <s v="Bharuch"/>
    <x v="35"/>
    <x v="129"/>
    <x v="2"/>
    <x v="29"/>
    <x v="7"/>
    <x v="0"/>
    <n v="350"/>
    <n v="455"/>
    <n v="2"/>
    <n v="700"/>
    <n v="910"/>
    <x v="2"/>
  </r>
  <r>
    <n v="140460"/>
    <s v="GJ"/>
    <x v="25"/>
    <s v="Sabarkantha"/>
    <x v="36"/>
    <x v="129"/>
    <x v="0"/>
    <x v="30"/>
    <x v="8"/>
    <x v="6"/>
    <n v="9500"/>
    <n v="12350"/>
    <n v="4"/>
    <n v="38000"/>
    <n v="49400"/>
    <x v="3"/>
  </r>
  <r>
    <n v="140461"/>
    <s v="GJ"/>
    <x v="25"/>
    <s v="Surendranagar"/>
    <x v="37"/>
    <x v="129"/>
    <x v="3"/>
    <x v="257"/>
    <x v="9"/>
    <x v="10"/>
    <n v="10000"/>
    <n v="13000"/>
    <n v="1"/>
    <n v="10000"/>
    <n v="13000"/>
    <x v="4"/>
  </r>
  <r>
    <n v="140462"/>
    <s v="GJ"/>
    <x v="25"/>
    <s v="Patan"/>
    <x v="38"/>
    <x v="129"/>
    <x v="1"/>
    <x v="258"/>
    <x v="0"/>
    <x v="0"/>
    <n v="6500"/>
    <n v="8450"/>
    <n v="1"/>
    <n v="6500"/>
    <n v="8450"/>
    <x v="5"/>
  </r>
  <r>
    <n v="140463"/>
    <s v="GJ"/>
    <x v="25"/>
    <s v="Junagadh"/>
    <x v="39"/>
    <x v="129"/>
    <x v="2"/>
    <x v="259"/>
    <x v="1"/>
    <x v="1"/>
    <n v="8500"/>
    <n v="11050"/>
    <n v="1"/>
    <n v="8500"/>
    <n v="11050"/>
    <x v="0"/>
  </r>
  <r>
    <n v="140464"/>
    <s v="GJ"/>
    <x v="25"/>
    <s v="Gir Somnath"/>
    <x v="40"/>
    <x v="129"/>
    <x v="0"/>
    <x v="2"/>
    <x v="2"/>
    <x v="2"/>
    <n v="7000"/>
    <n v="9100"/>
    <n v="2"/>
    <n v="14000"/>
    <n v="18200"/>
    <x v="1"/>
  </r>
  <r>
    <n v="140465"/>
    <s v="GJ"/>
    <x v="25"/>
    <s v="Surat"/>
    <x v="41"/>
    <x v="129"/>
    <x v="3"/>
    <x v="260"/>
    <x v="11"/>
    <x v="3"/>
    <n v="6550"/>
    <n v="8515"/>
    <n v="2"/>
    <n v="13100"/>
    <n v="17030"/>
    <x v="2"/>
  </r>
  <r>
    <n v="140466"/>
    <s v="GJ"/>
    <x v="25"/>
    <s v="Anand"/>
    <x v="0"/>
    <x v="129"/>
    <x v="1"/>
    <x v="4"/>
    <x v="12"/>
    <x v="4"/>
    <n v="7650"/>
    <n v="9945"/>
    <n v="3"/>
    <n v="22950"/>
    <n v="29835"/>
    <x v="3"/>
  </r>
  <r>
    <n v="140467"/>
    <s v="GJ"/>
    <x v="25"/>
    <s v="Junagadh"/>
    <x v="1"/>
    <x v="129"/>
    <x v="2"/>
    <x v="5"/>
    <x v="5"/>
    <x v="5"/>
    <n v="1150"/>
    <n v="1495"/>
    <n v="4"/>
    <n v="4600"/>
    <n v="5980"/>
    <x v="4"/>
  </r>
  <r>
    <n v="140468"/>
    <s v="GJ"/>
    <x v="25"/>
    <s v="Tapi"/>
    <x v="2"/>
    <x v="129"/>
    <x v="0"/>
    <x v="6"/>
    <x v="6"/>
    <x v="6"/>
    <n v="850"/>
    <n v="1105"/>
    <n v="2"/>
    <n v="1700"/>
    <n v="2210"/>
    <x v="5"/>
  </r>
  <r>
    <n v="140469"/>
    <s v="GJ"/>
    <x v="25"/>
    <s v="Devbhoomi Dwarka"/>
    <x v="3"/>
    <x v="129"/>
    <x v="3"/>
    <x v="7"/>
    <x v="7"/>
    <x v="0"/>
    <n v="650"/>
    <n v="845"/>
    <n v="3"/>
    <n v="1950"/>
    <n v="2535"/>
    <x v="0"/>
  </r>
  <r>
    <n v="140470"/>
    <s v="GJ"/>
    <x v="25"/>
    <s v="Kheda"/>
    <x v="4"/>
    <x v="129"/>
    <x v="1"/>
    <x v="8"/>
    <x v="8"/>
    <x v="6"/>
    <n v="7500"/>
    <n v="9750"/>
    <n v="1"/>
    <n v="7500"/>
    <n v="9750"/>
    <x v="1"/>
  </r>
  <r>
    <n v="140471"/>
    <s v="GJ"/>
    <x v="25"/>
    <s v="Vadodara"/>
    <x v="5"/>
    <x v="129"/>
    <x v="2"/>
    <x v="257"/>
    <x v="9"/>
    <x v="7"/>
    <n v="10000"/>
    <n v="13000"/>
    <n v="3"/>
    <n v="30000"/>
    <n v="39000"/>
    <x v="2"/>
  </r>
  <r>
    <n v="140472"/>
    <s v="GJ"/>
    <x v="25"/>
    <s v="Surendranagar"/>
    <x v="6"/>
    <x v="129"/>
    <x v="0"/>
    <x v="261"/>
    <x v="0"/>
    <x v="0"/>
    <n v="10500"/>
    <n v="13650"/>
    <n v="1"/>
    <n v="10500"/>
    <n v="13650"/>
    <x v="3"/>
  </r>
  <r>
    <n v="140473"/>
    <s v="GJ"/>
    <x v="25"/>
    <s v="Kutch"/>
    <x v="7"/>
    <x v="129"/>
    <x v="3"/>
    <x v="11"/>
    <x v="1"/>
    <x v="1"/>
    <n v="8500"/>
    <n v="11050"/>
    <n v="2"/>
    <n v="17000"/>
    <n v="22100"/>
    <x v="4"/>
  </r>
  <r>
    <n v="140474"/>
    <s v="GJ"/>
    <x v="25"/>
    <s v="Banaskantha"/>
    <x v="8"/>
    <x v="129"/>
    <x v="1"/>
    <x v="2"/>
    <x v="2"/>
    <x v="2"/>
    <n v="7000"/>
    <n v="9100"/>
    <n v="4"/>
    <n v="28000"/>
    <n v="36400"/>
    <x v="5"/>
  </r>
  <r>
    <n v="140475"/>
    <s v="GJ"/>
    <x v="25"/>
    <s v="Chhota Udaipur"/>
    <x v="9"/>
    <x v="129"/>
    <x v="2"/>
    <x v="176"/>
    <x v="11"/>
    <x v="3"/>
    <n v="1680"/>
    <n v="2184"/>
    <n v="2"/>
    <n v="3360"/>
    <n v="4368"/>
    <x v="0"/>
  </r>
  <r>
    <n v="140476"/>
    <s v="GJ"/>
    <x v="25"/>
    <s v="Bhavnagar"/>
    <x v="10"/>
    <x v="129"/>
    <x v="0"/>
    <x v="13"/>
    <x v="12"/>
    <x v="8"/>
    <n v="6540"/>
    <n v="8502"/>
    <n v="3"/>
    <n v="19620"/>
    <n v="25506"/>
    <x v="1"/>
  </r>
  <r>
    <n v="140477"/>
    <s v="GJ"/>
    <x v="25"/>
    <s v="Patan"/>
    <x v="11"/>
    <x v="129"/>
    <x v="3"/>
    <x v="14"/>
    <x v="5"/>
    <x v="5"/>
    <n v="2680"/>
    <n v="3484"/>
    <n v="1"/>
    <n v="2680"/>
    <n v="3484"/>
    <x v="2"/>
  </r>
  <r>
    <n v="140478"/>
    <s v="GJ"/>
    <x v="25"/>
    <s v="Porbandar"/>
    <x v="12"/>
    <x v="129"/>
    <x v="1"/>
    <x v="15"/>
    <x v="8"/>
    <x v="0"/>
    <n v="8250"/>
    <n v="10725"/>
    <n v="2"/>
    <n v="16500"/>
    <n v="21450"/>
    <x v="3"/>
  </r>
  <r>
    <n v="140479"/>
    <s v="GJ"/>
    <x v="25"/>
    <s v="Kheda"/>
    <x v="13"/>
    <x v="129"/>
    <x v="2"/>
    <x v="204"/>
    <x v="3"/>
    <x v="0"/>
    <n v="2650"/>
    <n v="3445"/>
    <n v="1"/>
    <n v="2650"/>
    <n v="3445"/>
    <x v="4"/>
  </r>
  <r>
    <n v="140480"/>
    <s v="GJ"/>
    <x v="25"/>
    <s v="Chhota Udaipur"/>
    <x v="14"/>
    <x v="129"/>
    <x v="0"/>
    <x v="17"/>
    <x v="8"/>
    <x v="9"/>
    <n v="12550"/>
    <n v="16315"/>
    <n v="3"/>
    <n v="37650"/>
    <n v="48945"/>
    <x v="5"/>
  </r>
  <r>
    <n v="140481"/>
    <s v="GJ"/>
    <x v="25"/>
    <s v="Dahod"/>
    <x v="15"/>
    <x v="130"/>
    <x v="3"/>
    <x v="18"/>
    <x v="1"/>
    <x v="1"/>
    <n v="14500"/>
    <n v="18850"/>
    <n v="2"/>
    <n v="29000"/>
    <n v="37700"/>
    <x v="0"/>
  </r>
  <r>
    <n v="140482"/>
    <s v="GJ"/>
    <x v="25"/>
    <s v="Bharuch"/>
    <x v="16"/>
    <x v="131"/>
    <x v="1"/>
    <x v="19"/>
    <x v="6"/>
    <x v="6"/>
    <n v="800"/>
    <n v="1040"/>
    <n v="3"/>
    <n v="2400"/>
    <n v="3120"/>
    <x v="1"/>
  </r>
  <r>
    <n v="140483"/>
    <s v="GJ"/>
    <x v="25"/>
    <s v="Dahod"/>
    <x v="17"/>
    <x v="132"/>
    <x v="2"/>
    <x v="20"/>
    <x v="7"/>
    <x v="0"/>
    <n v="600"/>
    <n v="780"/>
    <n v="4"/>
    <n v="2400"/>
    <n v="3120"/>
    <x v="2"/>
  </r>
  <r>
    <n v="140484"/>
    <s v="GJ"/>
    <x v="25"/>
    <s v="Chhota Udaipur"/>
    <x v="18"/>
    <x v="133"/>
    <x v="0"/>
    <x v="21"/>
    <x v="8"/>
    <x v="6"/>
    <n v="10500"/>
    <n v="13650"/>
    <n v="4"/>
    <n v="42000"/>
    <n v="54600"/>
    <x v="3"/>
  </r>
  <r>
    <n v="140485"/>
    <s v="GJ"/>
    <x v="25"/>
    <s v="Mahisagar"/>
    <x v="19"/>
    <x v="134"/>
    <x v="3"/>
    <x v="257"/>
    <x v="9"/>
    <x v="10"/>
    <n v="6500"/>
    <n v="8450"/>
    <n v="4"/>
    <n v="26000"/>
    <n v="33800"/>
    <x v="4"/>
  </r>
  <r>
    <n v="140486"/>
    <s v="GJ"/>
    <x v="25"/>
    <s v="Mahisagar"/>
    <x v="20"/>
    <x v="134"/>
    <x v="1"/>
    <x v="262"/>
    <x v="0"/>
    <x v="0"/>
    <n v="4500"/>
    <n v="5850"/>
    <n v="4"/>
    <n v="18000"/>
    <n v="23400"/>
    <x v="5"/>
  </r>
  <r>
    <n v="140487"/>
    <s v="GJ"/>
    <x v="25"/>
    <s v="Gandhinagar"/>
    <x v="21"/>
    <x v="134"/>
    <x v="2"/>
    <x v="23"/>
    <x v="1"/>
    <x v="1"/>
    <n v="8500"/>
    <n v="11050"/>
    <n v="2"/>
    <n v="17000"/>
    <n v="22100"/>
    <x v="0"/>
  </r>
  <r>
    <n v="140488"/>
    <s v="GJ"/>
    <x v="25"/>
    <s v="Bharuch"/>
    <x v="22"/>
    <x v="134"/>
    <x v="0"/>
    <x v="24"/>
    <x v="2"/>
    <x v="2"/>
    <n v="12500"/>
    <n v="16250"/>
    <n v="1"/>
    <n v="12500"/>
    <n v="16250"/>
    <x v="1"/>
  </r>
  <r>
    <n v="140489"/>
    <s v="GJ"/>
    <x v="25"/>
    <s v="Kutch"/>
    <x v="23"/>
    <x v="134"/>
    <x v="3"/>
    <x v="211"/>
    <x v="3"/>
    <x v="3"/>
    <n v="3500"/>
    <n v="4550"/>
    <n v="3"/>
    <n v="10500"/>
    <n v="13650"/>
    <x v="2"/>
  </r>
  <r>
    <n v="140490"/>
    <s v="GJ"/>
    <x v="25"/>
    <s v="Jamnagar"/>
    <x v="24"/>
    <x v="134"/>
    <x v="1"/>
    <x v="26"/>
    <x v="4"/>
    <x v="4"/>
    <n v="4500"/>
    <n v="5850"/>
    <n v="2"/>
    <n v="9000"/>
    <n v="11700"/>
    <x v="3"/>
  </r>
  <r>
    <n v="140491"/>
    <s v="GJ"/>
    <x v="25"/>
    <s v="Dang"/>
    <x v="25"/>
    <x v="134"/>
    <x v="2"/>
    <x v="263"/>
    <x v="5"/>
    <x v="5"/>
    <n v="2100"/>
    <n v="2730"/>
    <n v="1"/>
    <n v="2100"/>
    <n v="2730"/>
    <x v="4"/>
  </r>
  <r>
    <n v="140492"/>
    <s v="GJ"/>
    <x v="25"/>
    <s v="Dahod"/>
    <x v="26"/>
    <x v="134"/>
    <x v="0"/>
    <x v="28"/>
    <x v="6"/>
    <x v="6"/>
    <n v="1150"/>
    <n v="1495"/>
    <n v="4"/>
    <n v="4600"/>
    <n v="5980"/>
    <x v="5"/>
  </r>
  <r>
    <n v="140493"/>
    <s v="GJ"/>
    <x v="25"/>
    <s v="Rajkot"/>
    <x v="27"/>
    <x v="134"/>
    <x v="3"/>
    <x v="29"/>
    <x v="7"/>
    <x v="0"/>
    <n v="350"/>
    <n v="455"/>
    <n v="4"/>
    <n v="1400"/>
    <n v="1820"/>
    <x v="0"/>
  </r>
  <r>
    <n v="140494"/>
    <s v="GJ"/>
    <x v="25"/>
    <s v="Botad"/>
    <x v="28"/>
    <x v="134"/>
    <x v="1"/>
    <x v="30"/>
    <x v="8"/>
    <x v="6"/>
    <n v="9500"/>
    <n v="12350"/>
    <n v="1"/>
    <n v="9500"/>
    <n v="12350"/>
    <x v="1"/>
  </r>
  <r>
    <n v="140495"/>
    <s v="GJ"/>
    <x v="25"/>
    <s v="Valsad"/>
    <x v="29"/>
    <x v="134"/>
    <x v="2"/>
    <x v="264"/>
    <x v="9"/>
    <x v="10"/>
    <n v="10000"/>
    <n v="13000"/>
    <n v="3"/>
    <n v="30000"/>
    <n v="39000"/>
    <x v="2"/>
  </r>
  <r>
    <n v="140496"/>
    <s v="GJ"/>
    <x v="25"/>
    <s v="Kheda"/>
    <x v="30"/>
    <x v="134"/>
    <x v="0"/>
    <x v="265"/>
    <x v="0"/>
    <x v="0"/>
    <n v="6500"/>
    <n v="8450"/>
    <n v="3"/>
    <n v="19500"/>
    <n v="25350"/>
    <x v="3"/>
  </r>
  <r>
    <n v="140497"/>
    <s v="GJ"/>
    <x v="25"/>
    <s v="Surendranagar"/>
    <x v="31"/>
    <x v="134"/>
    <x v="3"/>
    <x v="266"/>
    <x v="1"/>
    <x v="1"/>
    <n v="8500"/>
    <n v="11050"/>
    <n v="3"/>
    <n v="25500"/>
    <n v="33150"/>
    <x v="4"/>
  </r>
  <r>
    <n v="140498"/>
    <s v="GJ"/>
    <x v="25"/>
    <s v="Kutch"/>
    <x v="32"/>
    <x v="134"/>
    <x v="1"/>
    <x v="2"/>
    <x v="2"/>
    <x v="2"/>
    <n v="7000"/>
    <n v="9100"/>
    <n v="3"/>
    <n v="21000"/>
    <n v="27300"/>
    <x v="5"/>
  </r>
  <r>
    <n v="140499"/>
    <s v="GJ"/>
    <x v="25"/>
    <s v="Patan"/>
    <x v="33"/>
    <x v="135"/>
    <x v="2"/>
    <x v="267"/>
    <x v="3"/>
    <x v="3"/>
    <n v="6550"/>
    <n v="8515"/>
    <n v="3"/>
    <n v="19650"/>
    <n v="25545"/>
    <x v="0"/>
  </r>
  <r>
    <n v="140500"/>
    <s v="GJ"/>
    <x v="25"/>
    <s v="Surat"/>
    <x v="34"/>
    <x v="136"/>
    <x v="0"/>
    <x v="4"/>
    <x v="4"/>
    <x v="4"/>
    <n v="7650"/>
    <n v="9945"/>
    <n v="1"/>
    <n v="7650"/>
    <n v="9945"/>
    <x v="1"/>
  </r>
  <r>
    <n v="140501"/>
    <s v="GJ"/>
    <x v="25"/>
    <s v="Kutch"/>
    <x v="35"/>
    <x v="137"/>
    <x v="3"/>
    <x v="5"/>
    <x v="5"/>
    <x v="5"/>
    <n v="1150"/>
    <n v="1495"/>
    <n v="2"/>
    <n v="2300"/>
    <n v="2990"/>
    <x v="2"/>
  </r>
  <r>
    <n v="140502"/>
    <s v="GJ"/>
    <x v="25"/>
    <s v="Kheda"/>
    <x v="36"/>
    <x v="137"/>
    <x v="1"/>
    <x v="6"/>
    <x v="6"/>
    <x v="6"/>
    <n v="850"/>
    <n v="1105"/>
    <n v="4"/>
    <n v="3400"/>
    <n v="4420"/>
    <x v="3"/>
  </r>
  <r>
    <n v="140503"/>
    <s v="GJ"/>
    <x v="25"/>
    <s v="Bhavnagar"/>
    <x v="37"/>
    <x v="137"/>
    <x v="2"/>
    <x v="7"/>
    <x v="7"/>
    <x v="0"/>
    <n v="650"/>
    <n v="845"/>
    <n v="2"/>
    <n v="1300"/>
    <n v="1690"/>
    <x v="4"/>
  </r>
  <r>
    <n v="140504"/>
    <s v="GJ"/>
    <x v="25"/>
    <s v="Surat"/>
    <x v="38"/>
    <x v="137"/>
    <x v="0"/>
    <x v="8"/>
    <x v="8"/>
    <x v="6"/>
    <n v="7500"/>
    <n v="9750"/>
    <n v="2"/>
    <n v="15000"/>
    <n v="19500"/>
    <x v="5"/>
  </r>
  <r>
    <n v="140505"/>
    <s v="GJ"/>
    <x v="25"/>
    <s v="Porbandar"/>
    <x v="39"/>
    <x v="137"/>
    <x v="3"/>
    <x v="264"/>
    <x v="9"/>
    <x v="7"/>
    <n v="10000"/>
    <n v="13000"/>
    <n v="2"/>
    <n v="20000"/>
    <n v="26000"/>
    <x v="0"/>
  </r>
  <r>
    <n v="140506"/>
    <s v="GJ"/>
    <x v="25"/>
    <s v="Mehsana"/>
    <x v="40"/>
    <x v="137"/>
    <x v="1"/>
    <x v="268"/>
    <x v="0"/>
    <x v="0"/>
    <n v="10500"/>
    <n v="13650"/>
    <n v="3"/>
    <n v="31500"/>
    <n v="40950"/>
    <x v="1"/>
  </r>
  <r>
    <n v="140507"/>
    <s v="GJ"/>
    <x v="25"/>
    <s v="Mehsana"/>
    <x v="41"/>
    <x v="137"/>
    <x v="2"/>
    <x v="11"/>
    <x v="1"/>
    <x v="1"/>
    <n v="8500"/>
    <n v="11050"/>
    <n v="4"/>
    <n v="34000"/>
    <n v="44200"/>
    <x v="2"/>
  </r>
  <r>
    <n v="140508"/>
    <s v="GJ"/>
    <x v="25"/>
    <s v="Banaskantha"/>
    <x v="0"/>
    <x v="137"/>
    <x v="0"/>
    <x v="2"/>
    <x v="2"/>
    <x v="2"/>
    <n v="7000"/>
    <n v="9100"/>
    <n v="3"/>
    <n v="21000"/>
    <n v="27300"/>
    <x v="3"/>
  </r>
  <r>
    <n v="140509"/>
    <s v="GJ"/>
    <x v="25"/>
    <s v="Surat"/>
    <x v="1"/>
    <x v="137"/>
    <x v="3"/>
    <x v="183"/>
    <x v="3"/>
    <x v="3"/>
    <n v="1680"/>
    <n v="2184"/>
    <n v="4"/>
    <n v="6720"/>
    <n v="8736"/>
    <x v="4"/>
  </r>
  <r>
    <n v="140510"/>
    <s v="GJ"/>
    <x v="25"/>
    <s v="Sabarkantha"/>
    <x v="2"/>
    <x v="137"/>
    <x v="1"/>
    <x v="13"/>
    <x v="4"/>
    <x v="8"/>
    <n v="6540"/>
    <n v="8502"/>
    <n v="2"/>
    <n v="13080"/>
    <n v="17004"/>
    <x v="5"/>
  </r>
  <r>
    <n v="140511"/>
    <s v="GJ"/>
    <x v="25"/>
    <s v="Anand"/>
    <x v="3"/>
    <x v="138"/>
    <x v="2"/>
    <x v="14"/>
    <x v="5"/>
    <x v="5"/>
    <n v="2680"/>
    <n v="3484"/>
    <n v="4"/>
    <n v="10720"/>
    <n v="13936"/>
    <x v="0"/>
  </r>
  <r>
    <n v="140512"/>
    <s v="GJ"/>
    <x v="25"/>
    <s v="Gir Somnath"/>
    <x v="4"/>
    <x v="139"/>
    <x v="0"/>
    <x v="15"/>
    <x v="8"/>
    <x v="0"/>
    <n v="8250"/>
    <n v="10725"/>
    <n v="3"/>
    <n v="24750"/>
    <n v="32175"/>
    <x v="1"/>
  </r>
  <r>
    <n v="140513"/>
    <s v="GJ"/>
    <x v="25"/>
    <s v="Junagadh"/>
    <x v="5"/>
    <x v="140"/>
    <x v="3"/>
    <x v="211"/>
    <x v="3"/>
    <x v="0"/>
    <n v="2650"/>
    <n v="3445"/>
    <n v="4"/>
    <n v="10600"/>
    <n v="13780"/>
    <x v="2"/>
  </r>
  <r>
    <n v="140514"/>
    <s v="GJ"/>
    <x v="25"/>
    <s v="Porbandar"/>
    <x v="6"/>
    <x v="141"/>
    <x v="1"/>
    <x v="17"/>
    <x v="8"/>
    <x v="9"/>
    <n v="12550"/>
    <n v="16315"/>
    <n v="3"/>
    <n v="37650"/>
    <n v="48945"/>
    <x v="3"/>
  </r>
  <r>
    <n v="140515"/>
    <s v="GJ"/>
    <x v="25"/>
    <s v="Gandhinagar"/>
    <x v="7"/>
    <x v="142"/>
    <x v="2"/>
    <x v="18"/>
    <x v="1"/>
    <x v="1"/>
    <n v="14500"/>
    <n v="18850"/>
    <n v="3"/>
    <n v="43500"/>
    <n v="56550"/>
    <x v="4"/>
  </r>
  <r>
    <n v="140516"/>
    <s v="GJ"/>
    <x v="25"/>
    <s v="Surendranagar"/>
    <x v="8"/>
    <x v="143"/>
    <x v="0"/>
    <x v="19"/>
    <x v="6"/>
    <x v="6"/>
    <n v="800"/>
    <n v="1040"/>
    <n v="3"/>
    <n v="2400"/>
    <n v="3120"/>
    <x v="5"/>
  </r>
  <r>
    <n v="140517"/>
    <s v="GJ"/>
    <x v="25"/>
    <s v="Sabarkantha"/>
    <x v="9"/>
    <x v="144"/>
    <x v="3"/>
    <x v="20"/>
    <x v="7"/>
    <x v="0"/>
    <n v="600"/>
    <n v="780"/>
    <n v="2"/>
    <n v="1200"/>
    <n v="1560"/>
    <x v="0"/>
  </r>
  <r>
    <n v="140518"/>
    <s v="GJ"/>
    <x v="25"/>
    <s v="Morbi"/>
    <x v="10"/>
    <x v="145"/>
    <x v="1"/>
    <x v="21"/>
    <x v="8"/>
    <x v="6"/>
    <n v="10500"/>
    <n v="13650"/>
    <n v="1"/>
    <n v="10500"/>
    <n v="13650"/>
    <x v="0"/>
  </r>
  <r>
    <n v="140519"/>
    <s v="GJ"/>
    <x v="25"/>
    <s v="Gir Somnath"/>
    <x v="11"/>
    <x v="146"/>
    <x v="2"/>
    <x v="264"/>
    <x v="9"/>
    <x v="10"/>
    <n v="6500"/>
    <n v="8450"/>
    <n v="3"/>
    <n v="19500"/>
    <n v="25350"/>
    <x v="1"/>
  </r>
  <r>
    <n v="140520"/>
    <s v="GJ"/>
    <x v="25"/>
    <s v="Patan"/>
    <x v="12"/>
    <x v="147"/>
    <x v="0"/>
    <x v="269"/>
    <x v="0"/>
    <x v="0"/>
    <n v="4500"/>
    <n v="5850"/>
    <n v="3"/>
    <n v="13500"/>
    <n v="17550"/>
    <x v="2"/>
  </r>
  <r>
    <n v="140521"/>
    <s v="GJ"/>
    <x v="25"/>
    <s v="Botad"/>
    <x v="13"/>
    <x v="148"/>
    <x v="3"/>
    <x v="23"/>
    <x v="1"/>
    <x v="1"/>
    <n v="8500"/>
    <n v="11050"/>
    <n v="2"/>
    <n v="17000"/>
    <n v="22100"/>
    <x v="3"/>
  </r>
  <r>
    <n v="140522"/>
    <s v="GJ"/>
    <x v="25"/>
    <s v="Bharuch"/>
    <x v="14"/>
    <x v="149"/>
    <x v="1"/>
    <x v="24"/>
    <x v="2"/>
    <x v="2"/>
    <n v="12500"/>
    <n v="16250"/>
    <n v="4"/>
    <n v="50000"/>
    <n v="65000"/>
    <x v="4"/>
  </r>
  <r>
    <n v="140523"/>
    <s v="GJ"/>
    <x v="25"/>
    <s v="Rajkot"/>
    <x v="15"/>
    <x v="150"/>
    <x v="2"/>
    <x v="218"/>
    <x v="10"/>
    <x v="3"/>
    <n v="3500"/>
    <n v="4550"/>
    <n v="2"/>
    <n v="7000"/>
    <n v="9100"/>
    <x v="5"/>
  </r>
  <r>
    <n v="140524"/>
    <s v="GJ"/>
    <x v="25"/>
    <s v="Dahod"/>
    <x v="16"/>
    <x v="151"/>
    <x v="0"/>
    <x v="26"/>
    <x v="7"/>
    <x v="4"/>
    <n v="4500"/>
    <n v="5850"/>
    <n v="3"/>
    <n v="13500"/>
    <n v="17550"/>
    <x v="0"/>
  </r>
  <r>
    <n v="140525"/>
    <s v="GJ"/>
    <x v="25"/>
    <s v="Surendranagar"/>
    <x v="17"/>
    <x v="152"/>
    <x v="3"/>
    <x v="270"/>
    <x v="5"/>
    <x v="5"/>
    <n v="2100"/>
    <n v="2730"/>
    <n v="4"/>
    <n v="8400"/>
    <n v="10920"/>
    <x v="1"/>
  </r>
  <r>
    <n v="140526"/>
    <s v="GJ"/>
    <x v="25"/>
    <s v="Narmada"/>
    <x v="18"/>
    <x v="153"/>
    <x v="1"/>
    <x v="28"/>
    <x v="6"/>
    <x v="6"/>
    <n v="1150"/>
    <n v="1495"/>
    <n v="3"/>
    <n v="3450"/>
    <n v="4485"/>
    <x v="2"/>
  </r>
  <r>
    <n v="140527"/>
    <s v="GJ"/>
    <x v="25"/>
    <s v="Bhavnagar"/>
    <x v="19"/>
    <x v="154"/>
    <x v="2"/>
    <x v="29"/>
    <x v="7"/>
    <x v="0"/>
    <n v="350"/>
    <n v="455"/>
    <n v="1"/>
    <n v="350"/>
    <n v="455"/>
    <x v="3"/>
  </r>
  <r>
    <n v="140528"/>
    <s v="GJ"/>
    <x v="25"/>
    <s v="Banaskantha"/>
    <x v="20"/>
    <x v="155"/>
    <x v="0"/>
    <x v="30"/>
    <x v="8"/>
    <x v="6"/>
    <n v="9500"/>
    <n v="12350"/>
    <n v="1"/>
    <n v="9500"/>
    <n v="12350"/>
    <x v="4"/>
  </r>
  <r>
    <n v="140529"/>
    <s v="GJ"/>
    <x v="25"/>
    <s v="Dang"/>
    <x v="21"/>
    <x v="156"/>
    <x v="3"/>
    <x v="271"/>
    <x v="9"/>
    <x v="10"/>
    <n v="10000"/>
    <n v="13000"/>
    <n v="4"/>
    <n v="40000"/>
    <n v="52000"/>
    <x v="5"/>
  </r>
  <r>
    <n v="140530"/>
    <s v="GJ"/>
    <x v="25"/>
    <s v="Tapi"/>
    <x v="22"/>
    <x v="157"/>
    <x v="1"/>
    <x v="272"/>
    <x v="0"/>
    <x v="0"/>
    <n v="6500"/>
    <n v="8450"/>
    <n v="2"/>
    <n v="13000"/>
    <n v="16900"/>
    <x v="0"/>
  </r>
  <r>
    <n v="140531"/>
    <s v="GJ"/>
    <x v="25"/>
    <s v="Navsari"/>
    <x v="23"/>
    <x v="158"/>
    <x v="2"/>
    <x v="273"/>
    <x v="1"/>
    <x v="1"/>
    <n v="8500"/>
    <n v="11050"/>
    <n v="3"/>
    <n v="25500"/>
    <n v="33150"/>
    <x v="1"/>
  </r>
  <r>
    <n v="140532"/>
    <s v="GJ"/>
    <x v="25"/>
    <s v="Vadodara"/>
    <x v="24"/>
    <x v="159"/>
    <x v="0"/>
    <x v="2"/>
    <x v="2"/>
    <x v="2"/>
    <n v="7000"/>
    <n v="9100"/>
    <n v="2"/>
    <n v="14000"/>
    <n v="18200"/>
    <x v="2"/>
  </r>
  <r>
    <n v="140533"/>
    <s v="GJ"/>
    <x v="25"/>
    <s v="Anand"/>
    <x v="25"/>
    <x v="160"/>
    <x v="3"/>
    <x v="274"/>
    <x v="10"/>
    <x v="3"/>
    <n v="6550"/>
    <n v="8515"/>
    <n v="3"/>
    <n v="19650"/>
    <n v="25545"/>
    <x v="3"/>
  </r>
  <r>
    <n v="140534"/>
    <s v="GJ"/>
    <x v="25"/>
    <s v="Porbandar"/>
    <x v="26"/>
    <x v="161"/>
    <x v="1"/>
    <x v="4"/>
    <x v="7"/>
    <x v="4"/>
    <n v="7650"/>
    <n v="9945"/>
    <n v="3"/>
    <n v="22950"/>
    <n v="29835"/>
    <x v="4"/>
  </r>
  <r>
    <n v="140535"/>
    <s v="GJ"/>
    <x v="25"/>
    <s v="Patan"/>
    <x v="27"/>
    <x v="161"/>
    <x v="2"/>
    <x v="5"/>
    <x v="5"/>
    <x v="5"/>
    <n v="1150"/>
    <n v="1495"/>
    <n v="1"/>
    <n v="1150"/>
    <n v="1495"/>
    <x v="5"/>
  </r>
  <r>
    <n v="140536"/>
    <s v="GJ"/>
    <x v="25"/>
    <s v="Porbandar"/>
    <x v="28"/>
    <x v="161"/>
    <x v="0"/>
    <x v="6"/>
    <x v="6"/>
    <x v="6"/>
    <n v="850"/>
    <n v="1105"/>
    <n v="1"/>
    <n v="850"/>
    <n v="1105"/>
    <x v="0"/>
  </r>
  <r>
    <n v="140537"/>
    <s v="GJ"/>
    <x v="25"/>
    <s v="Valsad"/>
    <x v="29"/>
    <x v="161"/>
    <x v="3"/>
    <x v="7"/>
    <x v="7"/>
    <x v="0"/>
    <n v="650"/>
    <n v="845"/>
    <n v="4"/>
    <n v="2600"/>
    <n v="3380"/>
    <x v="1"/>
  </r>
  <r>
    <n v="140538"/>
    <s v="GJ"/>
    <x v="25"/>
    <s v="Dahod"/>
    <x v="30"/>
    <x v="161"/>
    <x v="1"/>
    <x v="8"/>
    <x v="8"/>
    <x v="6"/>
    <n v="7500"/>
    <n v="9750"/>
    <n v="3"/>
    <n v="22500"/>
    <n v="29250"/>
    <x v="2"/>
  </r>
  <r>
    <n v="140539"/>
    <s v="GJ"/>
    <x v="25"/>
    <s v="Dang"/>
    <x v="31"/>
    <x v="161"/>
    <x v="2"/>
    <x v="271"/>
    <x v="9"/>
    <x v="7"/>
    <n v="10000"/>
    <n v="13000"/>
    <n v="2"/>
    <n v="20000"/>
    <n v="26000"/>
    <x v="3"/>
  </r>
  <r>
    <n v="140540"/>
    <s v="GJ"/>
    <x v="25"/>
    <s v="Tapi"/>
    <x v="32"/>
    <x v="161"/>
    <x v="0"/>
    <x v="275"/>
    <x v="0"/>
    <x v="0"/>
    <n v="10500"/>
    <n v="13650"/>
    <n v="2"/>
    <n v="21000"/>
    <n v="27300"/>
    <x v="4"/>
  </r>
  <r>
    <n v="140541"/>
    <s v="GJ"/>
    <x v="25"/>
    <s v="Valsad"/>
    <x v="33"/>
    <x v="162"/>
    <x v="3"/>
    <x v="11"/>
    <x v="1"/>
    <x v="1"/>
    <n v="8500"/>
    <n v="11050"/>
    <n v="2"/>
    <n v="17000"/>
    <n v="22100"/>
    <x v="5"/>
  </r>
  <r>
    <n v="140542"/>
    <s v="GJ"/>
    <x v="25"/>
    <s v="Jamnagar"/>
    <x v="34"/>
    <x v="163"/>
    <x v="1"/>
    <x v="2"/>
    <x v="2"/>
    <x v="2"/>
    <n v="7000"/>
    <n v="9100"/>
    <n v="1"/>
    <n v="7000"/>
    <n v="9100"/>
    <x v="0"/>
  </r>
  <r>
    <n v="140543"/>
    <s v="GJ"/>
    <x v="25"/>
    <s v="Botad"/>
    <x v="35"/>
    <x v="164"/>
    <x v="2"/>
    <x v="190"/>
    <x v="10"/>
    <x v="3"/>
    <n v="1680"/>
    <n v="2184"/>
    <n v="4"/>
    <n v="6720"/>
    <n v="8736"/>
    <x v="1"/>
  </r>
  <r>
    <n v="140544"/>
    <s v="UK"/>
    <x v="18"/>
    <s v="Pauri Garhwal"/>
    <x v="36"/>
    <x v="165"/>
    <x v="0"/>
    <x v="13"/>
    <x v="7"/>
    <x v="8"/>
    <n v="6540"/>
    <n v="8502"/>
    <n v="4"/>
    <n v="26160"/>
    <n v="34008"/>
    <x v="2"/>
  </r>
  <r>
    <n v="140545"/>
    <s v="UP"/>
    <x v="19"/>
    <s v="Auraiya"/>
    <x v="37"/>
    <x v="166"/>
    <x v="3"/>
    <x v="14"/>
    <x v="5"/>
    <x v="5"/>
    <n v="2680"/>
    <n v="3484"/>
    <n v="3"/>
    <n v="8040"/>
    <n v="10452"/>
    <x v="3"/>
  </r>
  <r>
    <n v="140546"/>
    <s v="WB"/>
    <x v="20"/>
    <s v="Kolkata"/>
    <x v="38"/>
    <x v="167"/>
    <x v="1"/>
    <x v="15"/>
    <x v="8"/>
    <x v="0"/>
    <n v="8250"/>
    <n v="10725"/>
    <n v="1"/>
    <n v="8250"/>
    <n v="10725"/>
    <x v="4"/>
  </r>
  <r>
    <n v="140547"/>
    <s v="TN"/>
    <x v="16"/>
    <s v="Tiruppur"/>
    <x v="39"/>
    <x v="167"/>
    <x v="2"/>
    <x v="218"/>
    <x v="3"/>
    <x v="0"/>
    <n v="2650"/>
    <n v="3445"/>
    <n v="3"/>
    <n v="7950"/>
    <n v="10335"/>
    <x v="5"/>
  </r>
  <r>
    <n v="140548"/>
    <s v="TR"/>
    <x v="17"/>
    <s v="Gomati"/>
    <x v="40"/>
    <x v="167"/>
    <x v="0"/>
    <x v="17"/>
    <x v="8"/>
    <x v="9"/>
    <n v="12550"/>
    <n v="16315"/>
    <n v="2"/>
    <n v="25100"/>
    <n v="32630"/>
    <x v="0"/>
  </r>
  <r>
    <n v="140549"/>
    <s v="AN"/>
    <x v="21"/>
    <s v="South Andaman"/>
    <x v="41"/>
    <x v="167"/>
    <x v="3"/>
    <x v="18"/>
    <x v="1"/>
    <x v="1"/>
    <n v="14500"/>
    <n v="18850"/>
    <n v="1"/>
    <n v="14500"/>
    <n v="18850"/>
    <x v="1"/>
  </r>
  <r>
    <n v="140550"/>
    <s v="CH"/>
    <x v="22"/>
    <s v="Chandigarh"/>
    <x v="0"/>
    <x v="167"/>
    <x v="1"/>
    <x v="19"/>
    <x v="6"/>
    <x v="6"/>
    <n v="800"/>
    <n v="1040"/>
    <n v="2"/>
    <n v="1600"/>
    <n v="2080"/>
    <x v="2"/>
  </r>
  <r>
    <n v="140551"/>
    <s v="DH"/>
    <x v="28"/>
    <s v="Dadra and Nagar Haveli"/>
    <x v="1"/>
    <x v="167"/>
    <x v="2"/>
    <x v="20"/>
    <x v="7"/>
    <x v="0"/>
    <n v="600"/>
    <n v="780"/>
    <n v="1"/>
    <n v="600"/>
    <n v="780"/>
    <x v="3"/>
  </r>
  <r>
    <n v="140552"/>
    <s v="TG"/>
    <x v="29"/>
    <s v="Warangal Rural"/>
    <x v="2"/>
    <x v="167"/>
    <x v="0"/>
    <x v="21"/>
    <x v="8"/>
    <x v="6"/>
    <n v="10500"/>
    <n v="13650"/>
    <n v="2"/>
    <n v="21000"/>
    <n v="27300"/>
    <x v="4"/>
  </r>
  <r>
    <n v="140553"/>
    <s v="DL"/>
    <x v="30"/>
    <s v="South Delhi"/>
    <x v="3"/>
    <x v="167"/>
    <x v="3"/>
    <x v="271"/>
    <x v="9"/>
    <x v="10"/>
    <n v="6500"/>
    <n v="8450"/>
    <n v="3"/>
    <n v="19500"/>
    <n v="25350"/>
    <x v="5"/>
  </r>
  <r>
    <n v="140554"/>
    <s v="LD"/>
    <x v="31"/>
    <s v="Amini"/>
    <x v="4"/>
    <x v="167"/>
    <x v="1"/>
    <x v="276"/>
    <x v="0"/>
    <x v="0"/>
    <n v="4500"/>
    <n v="5850"/>
    <n v="1"/>
    <n v="4500"/>
    <n v="5850"/>
    <x v="0"/>
  </r>
  <r>
    <n v="140555"/>
    <s v="PY"/>
    <x v="32"/>
    <s v="Karaikal"/>
    <x v="5"/>
    <x v="167"/>
    <x v="2"/>
    <x v="23"/>
    <x v="1"/>
    <x v="1"/>
    <n v="8500"/>
    <n v="11050"/>
    <n v="4"/>
    <n v="34000"/>
    <n v="44200"/>
    <x v="1"/>
  </r>
  <r>
    <n v="140556"/>
    <s v="AP"/>
    <x v="0"/>
    <s v="Guntur"/>
    <x v="6"/>
    <x v="167"/>
    <x v="0"/>
    <x v="24"/>
    <x v="2"/>
    <x v="2"/>
    <n v="12500"/>
    <n v="16250"/>
    <n v="4"/>
    <n v="50000"/>
    <n v="65000"/>
    <x v="2"/>
  </r>
  <r>
    <n v="140557"/>
    <s v="AR"/>
    <x v="23"/>
    <s v="Lower Dibang Valley"/>
    <x v="7"/>
    <x v="167"/>
    <x v="3"/>
    <x v="225"/>
    <x v="11"/>
    <x v="3"/>
    <n v="3500"/>
    <n v="4550"/>
    <n v="3"/>
    <n v="10500"/>
    <n v="13650"/>
    <x v="3"/>
  </r>
  <r>
    <n v="140558"/>
    <s v="AS"/>
    <x v="1"/>
    <s v="Hojai"/>
    <x v="8"/>
    <x v="167"/>
    <x v="1"/>
    <x v="26"/>
    <x v="12"/>
    <x v="4"/>
    <n v="4500"/>
    <n v="5850"/>
    <n v="4"/>
    <n v="18000"/>
    <n v="23400"/>
    <x v="4"/>
  </r>
  <r>
    <n v="140559"/>
    <s v="BR"/>
    <x v="2"/>
    <s v="Kaimur"/>
    <x v="9"/>
    <x v="167"/>
    <x v="2"/>
    <x v="277"/>
    <x v="5"/>
    <x v="5"/>
    <n v="2100"/>
    <n v="2730"/>
    <n v="1"/>
    <n v="2100"/>
    <n v="2730"/>
    <x v="5"/>
  </r>
  <r>
    <n v="140560"/>
    <s v="BR"/>
    <x v="2"/>
    <s v="Vaishali"/>
    <x v="10"/>
    <x v="167"/>
    <x v="0"/>
    <x v="28"/>
    <x v="6"/>
    <x v="6"/>
    <n v="1150"/>
    <n v="1495"/>
    <n v="3"/>
    <n v="3450"/>
    <n v="4485"/>
    <x v="0"/>
  </r>
  <r>
    <n v="140561"/>
    <s v="BR"/>
    <x v="2"/>
    <s v="Vaishali"/>
    <x v="11"/>
    <x v="168"/>
    <x v="3"/>
    <x v="29"/>
    <x v="7"/>
    <x v="0"/>
    <n v="350"/>
    <n v="455"/>
    <n v="2"/>
    <n v="700"/>
    <n v="910"/>
    <x v="1"/>
  </r>
  <r>
    <n v="140562"/>
    <s v="BR"/>
    <x v="2"/>
    <s v="Rohtas"/>
    <x v="12"/>
    <x v="168"/>
    <x v="1"/>
    <x v="30"/>
    <x v="8"/>
    <x v="6"/>
    <n v="9500"/>
    <n v="12350"/>
    <n v="4"/>
    <n v="38000"/>
    <n v="49400"/>
    <x v="2"/>
  </r>
  <r>
    <n v="140563"/>
    <s v="BR"/>
    <x v="2"/>
    <s v="Sheohar"/>
    <x v="13"/>
    <x v="168"/>
    <x v="2"/>
    <x v="278"/>
    <x v="9"/>
    <x v="10"/>
    <n v="10000"/>
    <n v="13000"/>
    <n v="3"/>
    <n v="30000"/>
    <n v="39000"/>
    <x v="3"/>
  </r>
  <r>
    <n v="140564"/>
    <s v="BR"/>
    <x v="2"/>
    <s v="Gopalganj"/>
    <x v="14"/>
    <x v="168"/>
    <x v="0"/>
    <x v="279"/>
    <x v="0"/>
    <x v="0"/>
    <n v="6500"/>
    <n v="8450"/>
    <n v="2"/>
    <n v="13000"/>
    <n v="16900"/>
    <x v="4"/>
  </r>
  <r>
    <n v="140565"/>
    <s v="BR"/>
    <x v="2"/>
    <s v="Darbhanga"/>
    <x v="15"/>
    <x v="168"/>
    <x v="3"/>
    <x v="280"/>
    <x v="1"/>
    <x v="1"/>
    <n v="8500"/>
    <n v="11050"/>
    <n v="2"/>
    <n v="17000"/>
    <n v="22100"/>
    <x v="5"/>
  </r>
  <r>
    <n v="140566"/>
    <s v="BR"/>
    <x v="2"/>
    <s v="Rohtas"/>
    <x v="16"/>
    <x v="168"/>
    <x v="1"/>
    <x v="2"/>
    <x v="2"/>
    <x v="2"/>
    <n v="7000"/>
    <n v="9100"/>
    <n v="1"/>
    <n v="7000"/>
    <n v="9100"/>
    <x v="0"/>
  </r>
  <r>
    <n v="140567"/>
    <s v="BR"/>
    <x v="2"/>
    <s v="Muzaffarpur"/>
    <x v="17"/>
    <x v="168"/>
    <x v="2"/>
    <x v="281"/>
    <x v="11"/>
    <x v="3"/>
    <n v="6550"/>
    <n v="8515"/>
    <n v="3"/>
    <n v="19650"/>
    <n v="25545"/>
    <x v="1"/>
  </r>
  <r>
    <n v="140568"/>
    <s v="BR"/>
    <x v="2"/>
    <s v="Gaya"/>
    <x v="18"/>
    <x v="168"/>
    <x v="0"/>
    <x v="4"/>
    <x v="12"/>
    <x v="4"/>
    <n v="7650"/>
    <n v="9945"/>
    <n v="2"/>
    <n v="15300"/>
    <n v="19890"/>
    <x v="2"/>
  </r>
  <r>
    <n v="140569"/>
    <s v="BR"/>
    <x v="2"/>
    <s v="East Champaran"/>
    <x v="19"/>
    <x v="168"/>
    <x v="3"/>
    <x v="5"/>
    <x v="5"/>
    <x v="5"/>
    <n v="1150"/>
    <n v="1495"/>
    <n v="2"/>
    <n v="2300"/>
    <n v="2990"/>
    <x v="3"/>
  </r>
  <r>
    <n v="140570"/>
    <s v="BR"/>
    <x v="2"/>
    <s v="Buxar"/>
    <x v="20"/>
    <x v="168"/>
    <x v="1"/>
    <x v="6"/>
    <x v="6"/>
    <x v="6"/>
    <n v="850"/>
    <n v="1105"/>
    <n v="4"/>
    <n v="3400"/>
    <n v="4420"/>
    <x v="4"/>
  </r>
  <r>
    <n v="140571"/>
    <s v="BR"/>
    <x v="2"/>
    <s v="Aurangabad"/>
    <x v="21"/>
    <x v="169"/>
    <x v="2"/>
    <x v="7"/>
    <x v="7"/>
    <x v="0"/>
    <n v="650"/>
    <n v="845"/>
    <n v="2"/>
    <n v="1300"/>
    <n v="1690"/>
    <x v="5"/>
  </r>
  <r>
    <n v="140572"/>
    <s v="BR"/>
    <x v="2"/>
    <s v="Purnia"/>
    <x v="22"/>
    <x v="170"/>
    <x v="0"/>
    <x v="8"/>
    <x v="8"/>
    <x v="6"/>
    <n v="7500"/>
    <n v="9750"/>
    <n v="4"/>
    <n v="30000"/>
    <n v="39000"/>
    <x v="0"/>
  </r>
  <r>
    <n v="140573"/>
    <s v="MZ"/>
    <x v="10"/>
    <s v="Lunglei"/>
    <x v="23"/>
    <x v="171"/>
    <x v="3"/>
    <x v="278"/>
    <x v="9"/>
    <x v="7"/>
    <n v="10000"/>
    <n v="13000"/>
    <n v="4"/>
    <n v="40000"/>
    <n v="52000"/>
    <x v="1"/>
  </r>
  <r>
    <n v="140574"/>
    <s v="NL"/>
    <x v="11"/>
    <s v="Noklak"/>
    <x v="24"/>
    <x v="172"/>
    <x v="1"/>
    <x v="282"/>
    <x v="0"/>
    <x v="0"/>
    <n v="10500"/>
    <n v="13650"/>
    <n v="2"/>
    <n v="21000"/>
    <n v="27300"/>
    <x v="2"/>
  </r>
  <r>
    <n v="140575"/>
    <s v="OR"/>
    <x v="12"/>
    <s v="Kalahandi"/>
    <x v="25"/>
    <x v="173"/>
    <x v="2"/>
    <x v="11"/>
    <x v="1"/>
    <x v="1"/>
    <n v="8500"/>
    <n v="11050"/>
    <n v="1"/>
    <n v="8500"/>
    <n v="11050"/>
    <x v="3"/>
  </r>
  <r>
    <n v="140576"/>
    <s v="PB"/>
    <x v="13"/>
    <s v="Shaheed Bhagat Singh Nagar (Nawanshahr)"/>
    <x v="26"/>
    <x v="174"/>
    <x v="0"/>
    <x v="2"/>
    <x v="2"/>
    <x v="2"/>
    <n v="7000"/>
    <n v="9100"/>
    <n v="4"/>
    <n v="28000"/>
    <n v="36400"/>
    <x v="4"/>
  </r>
  <r>
    <n v="140577"/>
    <s v="RJ"/>
    <x v="14"/>
    <s v="Dausa"/>
    <x v="27"/>
    <x v="175"/>
    <x v="3"/>
    <x v="197"/>
    <x v="11"/>
    <x v="3"/>
    <n v="1680"/>
    <n v="2184"/>
    <n v="3"/>
    <n v="5040"/>
    <n v="6552"/>
    <x v="5"/>
  </r>
  <r>
    <n v="140578"/>
    <s v="SK"/>
    <x v="15"/>
    <s v="North Sikkim"/>
    <x v="28"/>
    <x v="176"/>
    <x v="1"/>
    <x v="13"/>
    <x v="12"/>
    <x v="8"/>
    <n v="6540"/>
    <n v="8502"/>
    <n v="1"/>
    <n v="6540"/>
    <n v="8502"/>
    <x v="0"/>
  </r>
  <r>
    <n v="140579"/>
    <s v="TN"/>
    <x v="16"/>
    <s v="Kanniyakumari"/>
    <x v="29"/>
    <x v="177"/>
    <x v="2"/>
    <x v="14"/>
    <x v="5"/>
    <x v="5"/>
    <n v="2680"/>
    <n v="3484"/>
    <n v="4"/>
    <n v="10720"/>
    <n v="13936"/>
    <x v="1"/>
  </r>
  <r>
    <n v="140580"/>
    <s v="TR"/>
    <x v="17"/>
    <s v="North Tripura"/>
    <x v="30"/>
    <x v="178"/>
    <x v="0"/>
    <x v="15"/>
    <x v="8"/>
    <x v="0"/>
    <n v="8250"/>
    <n v="10725"/>
    <n v="2"/>
    <n v="16500"/>
    <n v="21450"/>
    <x v="2"/>
  </r>
  <r>
    <n v="140581"/>
    <s v="UK"/>
    <x v="18"/>
    <s v="Rudraprayag"/>
    <x v="31"/>
    <x v="178"/>
    <x v="3"/>
    <x v="225"/>
    <x v="3"/>
    <x v="0"/>
    <n v="2650"/>
    <n v="3445"/>
    <n v="3"/>
    <n v="7950"/>
    <n v="10335"/>
    <x v="3"/>
  </r>
  <r>
    <n v="140582"/>
    <s v="UP"/>
    <x v="19"/>
    <s v="Gonda"/>
    <x v="32"/>
    <x v="178"/>
    <x v="1"/>
    <x v="17"/>
    <x v="8"/>
    <x v="9"/>
    <n v="12550"/>
    <n v="16315"/>
    <n v="4"/>
    <n v="50200"/>
    <n v="65260"/>
    <x v="4"/>
  </r>
  <r>
    <n v="140583"/>
    <s v="WB"/>
    <x v="20"/>
    <s v="Uttar Dinajpur"/>
    <x v="33"/>
    <x v="178"/>
    <x v="2"/>
    <x v="18"/>
    <x v="1"/>
    <x v="1"/>
    <n v="14500"/>
    <n v="18850"/>
    <n v="4"/>
    <n v="58000"/>
    <n v="75400"/>
    <x v="5"/>
  </r>
  <r>
    <n v="140584"/>
    <s v="TN"/>
    <x v="16"/>
    <s v="Ramanathapuram"/>
    <x v="34"/>
    <x v="178"/>
    <x v="0"/>
    <x v="19"/>
    <x v="6"/>
    <x v="6"/>
    <n v="800"/>
    <n v="1040"/>
    <n v="2"/>
    <n v="1600"/>
    <n v="2080"/>
    <x v="0"/>
  </r>
  <r>
    <n v="140585"/>
    <s v="TR"/>
    <x v="17"/>
    <s v="Sepahijala"/>
    <x v="35"/>
    <x v="178"/>
    <x v="3"/>
    <x v="20"/>
    <x v="7"/>
    <x v="0"/>
    <n v="600"/>
    <n v="780"/>
    <n v="2"/>
    <n v="1200"/>
    <n v="1560"/>
    <x v="1"/>
  </r>
  <r>
    <n v="140586"/>
    <s v="AN"/>
    <x v="21"/>
    <s v="South Andaman"/>
    <x v="36"/>
    <x v="178"/>
    <x v="1"/>
    <x v="21"/>
    <x v="8"/>
    <x v="6"/>
    <n v="10500"/>
    <n v="13650"/>
    <n v="4"/>
    <n v="42000"/>
    <n v="54600"/>
    <x v="2"/>
  </r>
  <r>
    <n v="140587"/>
    <s v="BR"/>
    <x v="2"/>
    <s v="Madhepura"/>
    <x v="37"/>
    <x v="178"/>
    <x v="2"/>
    <x v="278"/>
    <x v="9"/>
    <x v="10"/>
    <n v="6500"/>
    <n v="8450"/>
    <n v="2"/>
    <n v="13000"/>
    <n v="16900"/>
    <x v="3"/>
  </r>
  <r>
    <n v="140588"/>
    <s v="BR"/>
    <x v="2"/>
    <s v="Bhagalpur"/>
    <x v="38"/>
    <x v="178"/>
    <x v="0"/>
    <x v="283"/>
    <x v="0"/>
    <x v="0"/>
    <n v="4500"/>
    <n v="5850"/>
    <n v="3"/>
    <n v="13500"/>
    <n v="17550"/>
    <x v="4"/>
  </r>
  <r>
    <n v="140589"/>
    <s v="BR"/>
    <x v="2"/>
    <s v="Nawada"/>
    <x v="39"/>
    <x v="178"/>
    <x v="3"/>
    <x v="23"/>
    <x v="1"/>
    <x v="1"/>
    <n v="8500"/>
    <n v="11050"/>
    <n v="3"/>
    <n v="25500"/>
    <n v="33150"/>
    <x v="5"/>
  </r>
  <r>
    <n v="140590"/>
    <s v="BR"/>
    <x v="2"/>
    <s v="Begusarai"/>
    <x v="40"/>
    <x v="178"/>
    <x v="1"/>
    <x v="24"/>
    <x v="2"/>
    <x v="2"/>
    <n v="12500"/>
    <n v="16250"/>
    <n v="3"/>
    <n v="37500"/>
    <n v="48750"/>
    <x v="0"/>
  </r>
  <r>
    <n v="140591"/>
    <s v="BR"/>
    <x v="2"/>
    <s v="Gaya"/>
    <x v="41"/>
    <x v="178"/>
    <x v="2"/>
    <x v="232"/>
    <x v="3"/>
    <x v="3"/>
    <n v="3500"/>
    <n v="4550"/>
    <n v="3"/>
    <n v="10500"/>
    <n v="13650"/>
    <x v="1"/>
  </r>
  <r>
    <n v="140592"/>
    <s v="BR"/>
    <x v="2"/>
    <s v="Jehanabad"/>
    <x v="0"/>
    <x v="179"/>
    <x v="0"/>
    <x v="26"/>
    <x v="4"/>
    <x v="4"/>
    <n v="4500"/>
    <n v="5850"/>
    <n v="1"/>
    <n v="4500"/>
    <n v="5850"/>
    <x v="2"/>
  </r>
  <r>
    <n v="140593"/>
    <s v="BR"/>
    <x v="2"/>
    <s v="Siwan"/>
    <x v="1"/>
    <x v="180"/>
    <x v="3"/>
    <x v="284"/>
    <x v="5"/>
    <x v="5"/>
    <n v="2100"/>
    <n v="2730"/>
    <n v="4"/>
    <n v="8400"/>
    <n v="10920"/>
    <x v="3"/>
  </r>
  <r>
    <n v="140594"/>
    <s v="BR"/>
    <x v="2"/>
    <s v="Vaishali"/>
    <x v="2"/>
    <x v="181"/>
    <x v="1"/>
    <x v="28"/>
    <x v="6"/>
    <x v="6"/>
    <n v="1150"/>
    <n v="1495"/>
    <n v="1"/>
    <n v="1150"/>
    <n v="1495"/>
    <x v="4"/>
  </r>
  <r>
    <n v="140595"/>
    <s v="BR"/>
    <x v="2"/>
    <s v="Araria"/>
    <x v="3"/>
    <x v="182"/>
    <x v="2"/>
    <x v="29"/>
    <x v="7"/>
    <x v="0"/>
    <n v="350"/>
    <n v="455"/>
    <n v="3"/>
    <n v="1050"/>
    <n v="1365"/>
    <x v="5"/>
  </r>
  <r>
    <n v="140596"/>
    <s v="BR"/>
    <x v="2"/>
    <s v="Kishanganj"/>
    <x v="4"/>
    <x v="183"/>
    <x v="0"/>
    <x v="30"/>
    <x v="8"/>
    <x v="6"/>
    <n v="9500"/>
    <n v="12350"/>
    <n v="4"/>
    <n v="38000"/>
    <n v="49400"/>
    <x v="0"/>
  </r>
  <r>
    <n v="140597"/>
    <s v="BR"/>
    <x v="2"/>
    <s v="Samastipur"/>
    <x v="5"/>
    <x v="184"/>
    <x v="3"/>
    <x v="285"/>
    <x v="9"/>
    <x v="10"/>
    <n v="10000"/>
    <n v="13000"/>
    <n v="2"/>
    <n v="20000"/>
    <n v="26000"/>
    <x v="1"/>
  </r>
  <r>
    <n v="140598"/>
    <s v="BR"/>
    <x v="2"/>
    <s v="Gopalganj"/>
    <x v="6"/>
    <x v="185"/>
    <x v="1"/>
    <x v="286"/>
    <x v="0"/>
    <x v="0"/>
    <n v="6500"/>
    <n v="8450"/>
    <n v="1"/>
    <n v="6500"/>
    <n v="8450"/>
    <x v="2"/>
  </r>
  <r>
    <n v="140599"/>
    <s v="BR"/>
    <x v="2"/>
    <s v="Supaul"/>
    <x v="7"/>
    <x v="186"/>
    <x v="2"/>
    <x v="287"/>
    <x v="1"/>
    <x v="1"/>
    <n v="8500"/>
    <n v="11050"/>
    <n v="1"/>
    <n v="8500"/>
    <n v="11050"/>
    <x v="3"/>
  </r>
  <r>
    <n v="140600"/>
    <s v="BR"/>
    <x v="2"/>
    <s v="Arwal"/>
    <x v="8"/>
    <x v="187"/>
    <x v="0"/>
    <x v="2"/>
    <x v="2"/>
    <x v="2"/>
    <n v="7000"/>
    <n v="9100"/>
    <n v="3"/>
    <n v="21000"/>
    <n v="27300"/>
    <x v="4"/>
  </r>
  <r>
    <n v="140601"/>
    <s v="HP"/>
    <x v="34"/>
    <s v="Kangra"/>
    <x v="9"/>
    <x v="188"/>
    <x v="3"/>
    <x v="288"/>
    <x v="3"/>
    <x v="3"/>
    <n v="6550"/>
    <n v="8515"/>
    <n v="3"/>
    <n v="19650"/>
    <n v="25545"/>
    <x v="5"/>
  </r>
  <r>
    <n v="140602"/>
    <s v="JK"/>
    <x v="4"/>
    <s v="Reasi"/>
    <x v="10"/>
    <x v="189"/>
    <x v="1"/>
    <x v="4"/>
    <x v="4"/>
    <x v="4"/>
    <n v="7650"/>
    <n v="9945"/>
    <n v="4"/>
    <n v="30600"/>
    <n v="39780"/>
    <x v="0"/>
  </r>
  <r>
    <n v="140603"/>
    <s v="JH"/>
    <x v="5"/>
    <s v="Hazaribagh"/>
    <x v="11"/>
    <x v="190"/>
    <x v="2"/>
    <x v="5"/>
    <x v="5"/>
    <x v="5"/>
    <n v="1150"/>
    <n v="1495"/>
    <n v="3"/>
    <n v="3450"/>
    <n v="4485"/>
    <x v="1"/>
  </r>
  <r>
    <n v="140604"/>
    <s v="BR"/>
    <x v="2"/>
    <s v="Purnia"/>
    <x v="12"/>
    <x v="191"/>
    <x v="0"/>
    <x v="6"/>
    <x v="6"/>
    <x v="6"/>
    <n v="850"/>
    <n v="1105"/>
    <n v="1"/>
    <n v="850"/>
    <n v="1105"/>
    <x v="2"/>
  </r>
  <r>
    <n v="140605"/>
    <s v="BR"/>
    <x v="2"/>
    <s v="Sheikhpura"/>
    <x v="13"/>
    <x v="192"/>
    <x v="3"/>
    <x v="7"/>
    <x v="7"/>
    <x v="0"/>
    <n v="650"/>
    <n v="845"/>
    <n v="4"/>
    <n v="2600"/>
    <n v="3380"/>
    <x v="3"/>
  </r>
  <r>
    <n v="140606"/>
    <s v="BR"/>
    <x v="2"/>
    <s v="Buxar"/>
    <x v="14"/>
    <x v="193"/>
    <x v="1"/>
    <x v="8"/>
    <x v="8"/>
    <x v="6"/>
    <n v="7500"/>
    <n v="9750"/>
    <n v="1"/>
    <n v="7500"/>
    <n v="9750"/>
    <x v="4"/>
  </r>
  <r>
    <n v="140607"/>
    <s v="BR"/>
    <x v="2"/>
    <s v="Katihar"/>
    <x v="15"/>
    <x v="193"/>
    <x v="2"/>
    <x v="285"/>
    <x v="9"/>
    <x v="7"/>
    <n v="10000"/>
    <n v="13000"/>
    <n v="3"/>
    <n v="30000"/>
    <n v="39000"/>
    <x v="5"/>
  </r>
  <r>
    <n v="140608"/>
    <s v="BR"/>
    <x v="2"/>
    <s v="Kaimur"/>
    <x v="16"/>
    <x v="193"/>
    <x v="0"/>
    <x v="289"/>
    <x v="0"/>
    <x v="0"/>
    <n v="10500"/>
    <n v="13650"/>
    <n v="3"/>
    <n v="31500"/>
    <n v="40950"/>
    <x v="0"/>
  </r>
  <r>
    <n v="140609"/>
    <s v="BR"/>
    <x v="2"/>
    <s v="Vaishali"/>
    <x v="17"/>
    <x v="193"/>
    <x v="3"/>
    <x v="11"/>
    <x v="1"/>
    <x v="1"/>
    <n v="8500"/>
    <n v="11050"/>
    <n v="1"/>
    <n v="8500"/>
    <n v="11050"/>
    <x v="1"/>
  </r>
  <r>
    <n v="140610"/>
    <s v="BR"/>
    <x v="2"/>
    <s v="West Champaran"/>
    <x v="18"/>
    <x v="193"/>
    <x v="1"/>
    <x v="2"/>
    <x v="2"/>
    <x v="2"/>
    <n v="7000"/>
    <n v="9100"/>
    <n v="1"/>
    <n v="7000"/>
    <n v="9100"/>
    <x v="2"/>
  </r>
  <r>
    <n v="140611"/>
    <s v="BR"/>
    <x v="2"/>
    <s v="Rohtas"/>
    <x v="19"/>
    <x v="194"/>
    <x v="2"/>
    <x v="204"/>
    <x v="3"/>
    <x v="3"/>
    <n v="1680"/>
    <n v="2184"/>
    <n v="2"/>
    <n v="3360"/>
    <n v="4368"/>
    <x v="3"/>
  </r>
  <r>
    <n v="140612"/>
    <s v="BR"/>
    <x v="2"/>
    <s v="Katihar"/>
    <x v="20"/>
    <x v="195"/>
    <x v="0"/>
    <x v="13"/>
    <x v="4"/>
    <x v="8"/>
    <n v="6540"/>
    <n v="8502"/>
    <n v="1"/>
    <n v="6540"/>
    <n v="8502"/>
    <x v="4"/>
  </r>
  <r>
    <n v="140613"/>
    <s v="BR"/>
    <x v="2"/>
    <s v="Kishanganj"/>
    <x v="21"/>
    <x v="196"/>
    <x v="3"/>
    <x v="14"/>
    <x v="5"/>
    <x v="5"/>
    <n v="2680"/>
    <n v="3484"/>
    <n v="2"/>
    <n v="5360"/>
    <n v="6968"/>
    <x v="5"/>
  </r>
  <r>
    <n v="140614"/>
    <s v="BR"/>
    <x v="2"/>
    <s v="Kaimur"/>
    <x v="22"/>
    <x v="197"/>
    <x v="1"/>
    <x v="15"/>
    <x v="8"/>
    <x v="0"/>
    <n v="8250"/>
    <n v="10725"/>
    <n v="1"/>
    <n v="8250"/>
    <n v="10725"/>
    <x v="0"/>
  </r>
  <r>
    <n v="140615"/>
    <s v="BR"/>
    <x v="2"/>
    <s v="Bhojpur"/>
    <x v="23"/>
    <x v="198"/>
    <x v="2"/>
    <x v="232"/>
    <x v="3"/>
    <x v="0"/>
    <n v="2650"/>
    <n v="3445"/>
    <n v="4"/>
    <n v="10600"/>
    <n v="13780"/>
    <x v="1"/>
  </r>
  <r>
    <n v="140616"/>
    <s v="BR"/>
    <x v="2"/>
    <s v="Sheohar"/>
    <x v="24"/>
    <x v="199"/>
    <x v="0"/>
    <x v="17"/>
    <x v="8"/>
    <x v="9"/>
    <n v="12550"/>
    <n v="16315"/>
    <n v="3"/>
    <n v="37650"/>
    <n v="48945"/>
    <x v="2"/>
  </r>
  <r>
    <n v="140617"/>
    <s v="BR"/>
    <x v="2"/>
    <s v="Darbhanga"/>
    <x v="25"/>
    <x v="200"/>
    <x v="3"/>
    <x v="18"/>
    <x v="1"/>
    <x v="1"/>
    <n v="14500"/>
    <n v="18850"/>
    <n v="4"/>
    <n v="58000"/>
    <n v="75400"/>
    <x v="3"/>
  </r>
  <r>
    <n v="140618"/>
    <s v="UK"/>
    <x v="18"/>
    <s v="Nainital"/>
    <x v="26"/>
    <x v="201"/>
    <x v="1"/>
    <x v="19"/>
    <x v="6"/>
    <x v="6"/>
    <n v="800"/>
    <n v="1040"/>
    <n v="4"/>
    <n v="3200"/>
    <n v="4160"/>
    <x v="4"/>
  </r>
  <r>
    <n v="140619"/>
    <s v="UP"/>
    <x v="19"/>
    <s v="Lalitpur"/>
    <x v="27"/>
    <x v="202"/>
    <x v="2"/>
    <x v="20"/>
    <x v="7"/>
    <x v="0"/>
    <n v="600"/>
    <n v="780"/>
    <n v="2"/>
    <n v="1200"/>
    <n v="1560"/>
    <x v="5"/>
  </r>
  <r>
    <n v="140620"/>
    <s v="WB"/>
    <x v="20"/>
    <s v="Malda"/>
    <x v="28"/>
    <x v="203"/>
    <x v="0"/>
    <x v="21"/>
    <x v="8"/>
    <x v="6"/>
    <n v="10500"/>
    <n v="13650"/>
    <n v="4"/>
    <n v="42000"/>
    <n v="54600"/>
    <x v="0"/>
  </r>
  <r>
    <n v="140621"/>
    <s v="TN"/>
    <x v="16"/>
    <s v="Erode"/>
    <x v="29"/>
    <x v="204"/>
    <x v="3"/>
    <x v="285"/>
    <x v="9"/>
    <x v="10"/>
    <n v="6500"/>
    <n v="8450"/>
    <n v="4"/>
    <n v="26000"/>
    <n v="33800"/>
    <x v="1"/>
  </r>
  <r>
    <n v="140622"/>
    <s v="TR"/>
    <x v="17"/>
    <s v="South Tripura"/>
    <x v="30"/>
    <x v="205"/>
    <x v="1"/>
    <x v="290"/>
    <x v="0"/>
    <x v="0"/>
    <n v="4500"/>
    <n v="5850"/>
    <n v="3"/>
    <n v="13500"/>
    <n v="17550"/>
    <x v="2"/>
  </r>
  <r>
    <n v="140623"/>
    <s v="BR"/>
    <x v="2"/>
    <s v="Gaya"/>
    <x v="31"/>
    <x v="206"/>
    <x v="2"/>
    <x v="23"/>
    <x v="1"/>
    <x v="1"/>
    <n v="8500"/>
    <n v="11050"/>
    <n v="4"/>
    <n v="34000"/>
    <n v="44200"/>
    <x v="3"/>
  </r>
  <r>
    <n v="140624"/>
    <s v="BR"/>
    <x v="2"/>
    <s v="Aurangabad"/>
    <x v="32"/>
    <x v="207"/>
    <x v="0"/>
    <x v="24"/>
    <x v="2"/>
    <x v="2"/>
    <n v="12500"/>
    <n v="16250"/>
    <n v="3"/>
    <n v="37500"/>
    <n v="48750"/>
    <x v="4"/>
  </r>
  <r>
    <n v="140625"/>
    <s v="BR"/>
    <x v="2"/>
    <s v="Begusarai"/>
    <x v="33"/>
    <x v="208"/>
    <x v="3"/>
    <x v="239"/>
    <x v="10"/>
    <x v="3"/>
    <n v="3500"/>
    <n v="4550"/>
    <n v="2"/>
    <n v="7000"/>
    <n v="9100"/>
    <x v="5"/>
  </r>
  <r>
    <n v="140626"/>
    <s v="BR"/>
    <x v="2"/>
    <s v="Bhojpur"/>
    <x v="34"/>
    <x v="209"/>
    <x v="1"/>
    <x v="26"/>
    <x v="7"/>
    <x v="4"/>
    <n v="4500"/>
    <n v="5850"/>
    <n v="4"/>
    <n v="18000"/>
    <n v="23400"/>
    <x v="0"/>
  </r>
  <r>
    <n v="140627"/>
    <s v="BR"/>
    <x v="2"/>
    <s v="Sheohar"/>
    <x v="35"/>
    <x v="210"/>
    <x v="2"/>
    <x v="291"/>
    <x v="5"/>
    <x v="5"/>
    <n v="2100"/>
    <n v="2730"/>
    <n v="4"/>
    <n v="8400"/>
    <n v="10920"/>
    <x v="1"/>
  </r>
  <r>
    <n v="140628"/>
    <s v="BR"/>
    <x v="2"/>
    <s v="Lakhisarai"/>
    <x v="36"/>
    <x v="211"/>
    <x v="0"/>
    <x v="28"/>
    <x v="6"/>
    <x v="6"/>
    <n v="1150"/>
    <n v="1495"/>
    <n v="3"/>
    <n v="3450"/>
    <n v="4485"/>
    <x v="2"/>
  </r>
  <r>
    <n v="140629"/>
    <s v="BR"/>
    <x v="2"/>
    <s v="Darbhanga"/>
    <x v="37"/>
    <x v="212"/>
    <x v="3"/>
    <x v="29"/>
    <x v="7"/>
    <x v="0"/>
    <n v="350"/>
    <n v="455"/>
    <n v="4"/>
    <n v="1400"/>
    <n v="1820"/>
    <x v="3"/>
  </r>
  <r>
    <n v="140630"/>
    <s v="BR"/>
    <x v="2"/>
    <s v="Khagaria"/>
    <x v="38"/>
    <x v="213"/>
    <x v="1"/>
    <x v="30"/>
    <x v="8"/>
    <x v="6"/>
    <n v="9500"/>
    <n v="12350"/>
    <n v="4"/>
    <n v="38000"/>
    <n v="49400"/>
    <x v="4"/>
  </r>
  <r>
    <n v="140631"/>
    <s v="BR"/>
    <x v="2"/>
    <s v="Araria"/>
    <x v="39"/>
    <x v="214"/>
    <x v="2"/>
    <x v="292"/>
    <x v="9"/>
    <x v="10"/>
    <n v="10000"/>
    <n v="13000"/>
    <n v="3"/>
    <n v="30000"/>
    <n v="39000"/>
    <x v="5"/>
  </r>
  <r>
    <n v="140632"/>
    <s v="BR"/>
    <x v="2"/>
    <s v="Lakhisarai"/>
    <x v="40"/>
    <x v="215"/>
    <x v="0"/>
    <x v="293"/>
    <x v="0"/>
    <x v="0"/>
    <n v="6500"/>
    <n v="8450"/>
    <n v="2"/>
    <n v="13000"/>
    <n v="16900"/>
    <x v="0"/>
  </r>
  <r>
    <n v="140633"/>
    <s v="BR"/>
    <x v="2"/>
    <s v="Nalanda"/>
    <x v="41"/>
    <x v="216"/>
    <x v="3"/>
    <x v="294"/>
    <x v="1"/>
    <x v="1"/>
    <n v="8500"/>
    <n v="11050"/>
    <n v="2"/>
    <n v="17000"/>
    <n v="22100"/>
    <x v="1"/>
  </r>
  <r>
    <n v="140634"/>
    <s v="BR"/>
    <x v="2"/>
    <s v="Banka"/>
    <x v="0"/>
    <x v="217"/>
    <x v="1"/>
    <x v="2"/>
    <x v="2"/>
    <x v="2"/>
    <n v="7000"/>
    <n v="9100"/>
    <n v="2"/>
    <n v="14000"/>
    <n v="18200"/>
    <x v="2"/>
  </r>
  <r>
    <n v="140635"/>
    <s v="BR"/>
    <x v="2"/>
    <s v="Madhepura"/>
    <x v="1"/>
    <x v="218"/>
    <x v="2"/>
    <x v="295"/>
    <x v="10"/>
    <x v="3"/>
    <n v="6550"/>
    <n v="8515"/>
    <n v="1"/>
    <n v="6550"/>
    <n v="8515"/>
    <x v="3"/>
  </r>
  <r>
    <n v="140636"/>
    <s v="BR"/>
    <x v="2"/>
    <s v="Purnia"/>
    <x v="2"/>
    <x v="219"/>
    <x v="0"/>
    <x v="4"/>
    <x v="7"/>
    <x v="4"/>
    <n v="7650"/>
    <n v="9945"/>
    <n v="3"/>
    <n v="22950"/>
    <n v="29835"/>
    <x v="4"/>
  </r>
  <r>
    <n v="140637"/>
    <s v="HR"/>
    <x v="33"/>
    <s v="Palwal"/>
    <x v="3"/>
    <x v="220"/>
    <x v="3"/>
    <x v="5"/>
    <x v="5"/>
    <x v="5"/>
    <n v="1150"/>
    <n v="1495"/>
    <n v="1"/>
    <n v="1150"/>
    <n v="1495"/>
    <x v="5"/>
  </r>
  <r>
    <n v="140638"/>
    <s v="HP"/>
    <x v="34"/>
    <s v="Lahaul and Spiti"/>
    <x v="4"/>
    <x v="221"/>
    <x v="1"/>
    <x v="6"/>
    <x v="6"/>
    <x v="6"/>
    <n v="850"/>
    <n v="1105"/>
    <n v="1"/>
    <n v="850"/>
    <n v="1105"/>
    <x v="0"/>
  </r>
  <r>
    <n v="140639"/>
    <s v="JK"/>
    <x v="4"/>
    <s v="Kulgam"/>
    <x v="5"/>
    <x v="222"/>
    <x v="2"/>
    <x v="7"/>
    <x v="7"/>
    <x v="0"/>
    <n v="650"/>
    <n v="845"/>
    <n v="3"/>
    <n v="1950"/>
    <n v="2535"/>
    <x v="1"/>
  </r>
  <r>
    <n v="140640"/>
    <s v="JH"/>
    <x v="5"/>
    <s v="Gumla"/>
    <x v="6"/>
    <x v="223"/>
    <x v="0"/>
    <x v="8"/>
    <x v="8"/>
    <x v="6"/>
    <n v="7500"/>
    <n v="9750"/>
    <n v="3"/>
    <n v="22500"/>
    <n v="29250"/>
    <x v="2"/>
  </r>
  <r>
    <n v="140641"/>
    <s v="KA"/>
    <x v="6"/>
    <s v="Bidar"/>
    <x v="7"/>
    <x v="224"/>
    <x v="3"/>
    <x v="292"/>
    <x v="9"/>
    <x v="7"/>
    <n v="10000"/>
    <n v="13000"/>
    <n v="1"/>
    <n v="10000"/>
    <n v="13000"/>
    <x v="3"/>
  </r>
  <r>
    <n v="140642"/>
    <s v="BR"/>
    <x v="2"/>
    <s v="Sheikhpura"/>
    <x v="8"/>
    <x v="225"/>
    <x v="1"/>
    <x v="296"/>
    <x v="0"/>
    <x v="0"/>
    <n v="10500"/>
    <n v="13650"/>
    <n v="3"/>
    <n v="31500"/>
    <n v="40950"/>
    <x v="4"/>
  </r>
  <r>
    <n v="140643"/>
    <s v="BR"/>
    <x v="2"/>
    <s v="Lakhisarai"/>
    <x v="9"/>
    <x v="226"/>
    <x v="2"/>
    <x v="11"/>
    <x v="1"/>
    <x v="1"/>
    <n v="8500"/>
    <n v="11050"/>
    <n v="2"/>
    <n v="17000"/>
    <n v="22100"/>
    <x v="5"/>
  </r>
  <r>
    <n v="140644"/>
    <s v="BR"/>
    <x v="2"/>
    <s v="Saran"/>
    <x v="10"/>
    <x v="227"/>
    <x v="0"/>
    <x v="2"/>
    <x v="2"/>
    <x v="2"/>
    <n v="7000"/>
    <n v="9100"/>
    <n v="2"/>
    <n v="14000"/>
    <n v="18200"/>
    <x v="0"/>
  </r>
  <r>
    <n v="140645"/>
    <s v="BR"/>
    <x v="2"/>
    <s v="Sheohar"/>
    <x v="11"/>
    <x v="228"/>
    <x v="3"/>
    <x v="211"/>
    <x v="10"/>
    <x v="3"/>
    <n v="1680"/>
    <n v="2184"/>
    <n v="2"/>
    <n v="3360"/>
    <n v="4368"/>
    <x v="1"/>
  </r>
  <r>
    <n v="140646"/>
    <s v="BR"/>
    <x v="2"/>
    <s v="Darbhanga"/>
    <x v="12"/>
    <x v="229"/>
    <x v="1"/>
    <x v="13"/>
    <x v="7"/>
    <x v="8"/>
    <n v="6540"/>
    <n v="8502"/>
    <n v="2"/>
    <n v="13080"/>
    <n v="17004"/>
    <x v="2"/>
  </r>
  <r>
    <n v="140647"/>
    <s v="BR"/>
    <x v="2"/>
    <s v="Aurangabad"/>
    <x v="13"/>
    <x v="230"/>
    <x v="2"/>
    <x v="14"/>
    <x v="5"/>
    <x v="5"/>
    <n v="2680"/>
    <n v="3484"/>
    <n v="2"/>
    <n v="5360"/>
    <n v="6968"/>
    <x v="3"/>
  </r>
  <r>
    <n v="140648"/>
    <s v="BR"/>
    <x v="2"/>
    <s v="Purnia"/>
    <x v="14"/>
    <x v="231"/>
    <x v="0"/>
    <x v="15"/>
    <x v="8"/>
    <x v="0"/>
    <n v="8250"/>
    <n v="10725"/>
    <n v="1"/>
    <n v="8250"/>
    <n v="10725"/>
    <x v="4"/>
  </r>
  <r>
    <n v="140649"/>
    <s v="BR"/>
    <x v="2"/>
    <s v="West Champaran"/>
    <x v="15"/>
    <x v="232"/>
    <x v="3"/>
    <x v="239"/>
    <x v="3"/>
    <x v="0"/>
    <n v="2650"/>
    <n v="3445"/>
    <n v="2"/>
    <n v="5300"/>
    <n v="6890"/>
    <x v="5"/>
  </r>
  <r>
    <n v="140650"/>
    <s v="BR"/>
    <x v="2"/>
    <s v="Kishanganj"/>
    <x v="16"/>
    <x v="233"/>
    <x v="1"/>
    <x v="17"/>
    <x v="8"/>
    <x v="9"/>
    <n v="12550"/>
    <n v="16315"/>
    <n v="3"/>
    <n v="37650"/>
    <n v="48945"/>
    <x v="0"/>
  </r>
  <r>
    <n v="140651"/>
    <s v="BR"/>
    <x v="2"/>
    <s v="Katihar"/>
    <x v="17"/>
    <x v="234"/>
    <x v="2"/>
    <x v="18"/>
    <x v="1"/>
    <x v="1"/>
    <n v="14500"/>
    <n v="18850"/>
    <n v="2"/>
    <n v="29000"/>
    <n v="37700"/>
    <x v="1"/>
  </r>
  <r>
    <n v="140652"/>
    <s v="BR"/>
    <x v="2"/>
    <s v="Buxar"/>
    <x v="18"/>
    <x v="235"/>
    <x v="0"/>
    <x v="19"/>
    <x v="6"/>
    <x v="6"/>
    <n v="800"/>
    <n v="1040"/>
    <n v="3"/>
    <n v="2400"/>
    <n v="3120"/>
    <x v="2"/>
  </r>
  <r>
    <n v="140653"/>
    <s v="BR"/>
    <x v="2"/>
    <s v="East Champaran"/>
    <x v="19"/>
    <x v="236"/>
    <x v="3"/>
    <x v="20"/>
    <x v="7"/>
    <x v="0"/>
    <n v="600"/>
    <n v="780"/>
    <n v="4"/>
    <n v="2400"/>
    <n v="3120"/>
    <x v="3"/>
  </r>
  <r>
    <n v="140654"/>
    <s v="BR"/>
    <x v="2"/>
    <s v="Madhepura"/>
    <x v="20"/>
    <x v="237"/>
    <x v="1"/>
    <x v="21"/>
    <x v="8"/>
    <x v="6"/>
    <n v="10500"/>
    <n v="13650"/>
    <n v="1"/>
    <n v="10500"/>
    <n v="13650"/>
    <x v="4"/>
  </r>
  <r>
    <n v="140655"/>
    <s v="BR"/>
    <x v="2"/>
    <s v="Banka"/>
    <x v="21"/>
    <x v="238"/>
    <x v="2"/>
    <x v="292"/>
    <x v="9"/>
    <x v="10"/>
    <n v="6500"/>
    <n v="8450"/>
    <n v="2"/>
    <n v="13000"/>
    <n v="16900"/>
    <x v="5"/>
  </r>
  <r>
    <n v="140656"/>
    <s v="UP"/>
    <x v="19"/>
    <s v="Shahjahanpur"/>
    <x v="22"/>
    <x v="239"/>
    <x v="0"/>
    <x v="297"/>
    <x v="0"/>
    <x v="0"/>
    <n v="4500"/>
    <n v="5850"/>
    <n v="3"/>
    <n v="13500"/>
    <n v="17550"/>
    <x v="0"/>
  </r>
  <r>
    <n v="140657"/>
    <s v="WB"/>
    <x v="20"/>
    <s v="Jalpaiguri"/>
    <x v="23"/>
    <x v="240"/>
    <x v="3"/>
    <x v="23"/>
    <x v="1"/>
    <x v="1"/>
    <n v="8500"/>
    <n v="11050"/>
    <n v="4"/>
    <n v="34000"/>
    <n v="44200"/>
    <x v="1"/>
  </r>
  <r>
    <n v="140658"/>
    <s v="TN"/>
    <x v="16"/>
    <s v="Tiruvarur"/>
    <x v="24"/>
    <x v="240"/>
    <x v="1"/>
    <x v="24"/>
    <x v="2"/>
    <x v="2"/>
    <n v="12500"/>
    <n v="16250"/>
    <n v="3"/>
    <n v="37500"/>
    <n v="48750"/>
    <x v="2"/>
  </r>
  <r>
    <n v="140659"/>
    <s v="TR"/>
    <x v="17"/>
    <s v="Sepahijala"/>
    <x v="25"/>
    <x v="240"/>
    <x v="2"/>
    <x v="246"/>
    <x v="11"/>
    <x v="3"/>
    <n v="3500"/>
    <n v="4550"/>
    <n v="1"/>
    <n v="3500"/>
    <n v="4550"/>
    <x v="3"/>
  </r>
  <r>
    <n v="140660"/>
    <s v="AN"/>
    <x v="21"/>
    <s v="North and Middle Andaman"/>
    <x v="26"/>
    <x v="240"/>
    <x v="0"/>
    <x v="26"/>
    <x v="12"/>
    <x v="4"/>
    <n v="4500"/>
    <n v="5850"/>
    <n v="1"/>
    <n v="4500"/>
    <n v="5850"/>
    <x v="4"/>
  </r>
  <r>
    <n v="140661"/>
    <s v="CH"/>
    <x v="22"/>
    <s v="Chandigarh"/>
    <x v="27"/>
    <x v="240"/>
    <x v="3"/>
    <x v="298"/>
    <x v="5"/>
    <x v="5"/>
    <n v="2100"/>
    <n v="2730"/>
    <n v="1"/>
    <n v="2100"/>
    <n v="2730"/>
    <x v="5"/>
  </r>
  <r>
    <n v="140662"/>
    <s v="BR"/>
    <x v="2"/>
    <s v="East Champaran"/>
    <x v="28"/>
    <x v="240"/>
    <x v="1"/>
    <x v="28"/>
    <x v="6"/>
    <x v="6"/>
    <n v="1150"/>
    <n v="1495"/>
    <n v="4"/>
    <n v="4600"/>
    <n v="5980"/>
    <x v="0"/>
  </r>
  <r>
    <n v="140663"/>
    <s v="BR"/>
    <x v="2"/>
    <s v="Lakhisarai"/>
    <x v="29"/>
    <x v="240"/>
    <x v="2"/>
    <x v="29"/>
    <x v="7"/>
    <x v="0"/>
    <n v="350"/>
    <n v="455"/>
    <n v="2"/>
    <n v="700"/>
    <n v="910"/>
    <x v="1"/>
  </r>
  <r>
    <n v="140664"/>
    <s v="BR"/>
    <x v="2"/>
    <s v="Sheikhpura"/>
    <x v="30"/>
    <x v="240"/>
    <x v="0"/>
    <x v="30"/>
    <x v="8"/>
    <x v="6"/>
    <n v="9500"/>
    <n v="12350"/>
    <n v="1"/>
    <n v="9500"/>
    <n v="12350"/>
    <x v="2"/>
  </r>
  <r>
    <n v="140665"/>
    <s v="BR"/>
    <x v="2"/>
    <s v="East Champaran"/>
    <x v="31"/>
    <x v="240"/>
    <x v="3"/>
    <x v="299"/>
    <x v="9"/>
    <x v="10"/>
    <n v="10000"/>
    <n v="13000"/>
    <n v="3"/>
    <n v="30000"/>
    <n v="39000"/>
    <x v="3"/>
  </r>
  <r>
    <n v="140666"/>
    <s v="BR"/>
    <x v="2"/>
    <s v="Sheikhpura"/>
    <x v="32"/>
    <x v="240"/>
    <x v="1"/>
    <x v="300"/>
    <x v="0"/>
    <x v="0"/>
    <n v="6500"/>
    <n v="8450"/>
    <n v="2"/>
    <n v="13000"/>
    <n v="16900"/>
    <x v="4"/>
  </r>
  <r>
    <n v="140667"/>
    <s v="BR"/>
    <x v="2"/>
    <s v="Sheikhpura"/>
    <x v="33"/>
    <x v="240"/>
    <x v="2"/>
    <x v="301"/>
    <x v="1"/>
    <x v="1"/>
    <n v="8500"/>
    <n v="11050"/>
    <n v="1"/>
    <n v="8500"/>
    <n v="11050"/>
    <x v="5"/>
  </r>
  <r>
    <n v="140668"/>
    <s v="BR"/>
    <x v="2"/>
    <s v="Lakhisarai"/>
    <x v="34"/>
    <x v="240"/>
    <x v="0"/>
    <x v="2"/>
    <x v="2"/>
    <x v="2"/>
    <n v="7000"/>
    <n v="9100"/>
    <n v="1"/>
    <n v="7000"/>
    <n v="9100"/>
    <x v="0"/>
  </r>
  <r>
    <n v="140669"/>
    <s v="BR"/>
    <x v="2"/>
    <s v="West Champaran"/>
    <x v="35"/>
    <x v="240"/>
    <x v="3"/>
    <x v="302"/>
    <x v="11"/>
    <x v="3"/>
    <n v="6550"/>
    <n v="8515"/>
    <n v="1"/>
    <n v="6550"/>
    <n v="8515"/>
    <x v="1"/>
  </r>
  <r>
    <n v="140670"/>
    <s v="BR"/>
    <x v="2"/>
    <s v="Sheikhpura"/>
    <x v="36"/>
    <x v="240"/>
    <x v="1"/>
    <x v="4"/>
    <x v="12"/>
    <x v="4"/>
    <n v="7650"/>
    <n v="9945"/>
    <n v="4"/>
    <n v="30600"/>
    <n v="39780"/>
    <x v="2"/>
  </r>
  <r>
    <n v="140671"/>
    <s v="BR"/>
    <x v="2"/>
    <s v="Patna"/>
    <x v="37"/>
    <x v="240"/>
    <x v="2"/>
    <x v="5"/>
    <x v="5"/>
    <x v="5"/>
    <n v="1150"/>
    <n v="1495"/>
    <n v="2"/>
    <n v="2300"/>
    <n v="2990"/>
    <x v="3"/>
  </r>
  <r>
    <n v="140672"/>
    <s v="BR"/>
    <x v="2"/>
    <s v="Rohtas"/>
    <x v="38"/>
    <x v="240"/>
    <x v="0"/>
    <x v="6"/>
    <x v="6"/>
    <x v="6"/>
    <n v="850"/>
    <n v="1105"/>
    <n v="1"/>
    <n v="850"/>
    <n v="1105"/>
    <x v="4"/>
  </r>
  <r>
    <n v="140673"/>
    <s v="BR"/>
    <x v="2"/>
    <s v="Araria"/>
    <x v="39"/>
    <x v="240"/>
    <x v="3"/>
    <x v="7"/>
    <x v="7"/>
    <x v="0"/>
    <n v="650"/>
    <n v="845"/>
    <n v="2"/>
    <n v="1300"/>
    <n v="1690"/>
    <x v="5"/>
  </r>
  <r>
    <n v="140674"/>
    <s v="BR"/>
    <x v="2"/>
    <s v="Saran"/>
    <x v="40"/>
    <x v="240"/>
    <x v="1"/>
    <x v="8"/>
    <x v="8"/>
    <x v="6"/>
    <n v="7500"/>
    <n v="9750"/>
    <n v="2"/>
    <n v="15000"/>
    <n v="19500"/>
    <x v="0"/>
  </r>
  <r>
    <n v="140675"/>
    <s v="BR"/>
    <x v="2"/>
    <s v="Bhojpur"/>
    <x v="41"/>
    <x v="240"/>
    <x v="2"/>
    <x v="299"/>
    <x v="9"/>
    <x v="7"/>
    <n v="10000"/>
    <n v="13000"/>
    <n v="4"/>
    <n v="40000"/>
    <n v="52000"/>
    <x v="1"/>
  </r>
  <r>
    <n v="140676"/>
    <s v="JK"/>
    <x v="4"/>
    <s v="Kishtwar"/>
    <x v="0"/>
    <x v="240"/>
    <x v="0"/>
    <x v="303"/>
    <x v="0"/>
    <x v="0"/>
    <n v="10500"/>
    <n v="13650"/>
    <n v="1"/>
    <n v="10500"/>
    <n v="13650"/>
    <x v="2"/>
  </r>
  <r>
    <n v="140677"/>
    <s v="JH"/>
    <x v="5"/>
    <s v="Garhwa"/>
    <x v="1"/>
    <x v="240"/>
    <x v="3"/>
    <x v="11"/>
    <x v="1"/>
    <x v="1"/>
    <n v="8500"/>
    <n v="11050"/>
    <n v="4"/>
    <n v="34000"/>
    <n v="44200"/>
    <x v="3"/>
  </r>
  <r>
    <n v="140678"/>
    <s v="KA"/>
    <x v="6"/>
    <s v="Gadag"/>
    <x v="2"/>
    <x v="240"/>
    <x v="1"/>
    <x v="2"/>
    <x v="2"/>
    <x v="2"/>
    <n v="7000"/>
    <n v="9100"/>
    <n v="3"/>
    <n v="21000"/>
    <n v="27300"/>
    <x v="4"/>
  </r>
  <r>
    <n v="140679"/>
    <s v="KL"/>
    <x v="7"/>
    <s v="Palakkad"/>
    <x v="3"/>
    <x v="240"/>
    <x v="2"/>
    <x v="218"/>
    <x v="11"/>
    <x v="3"/>
    <n v="1680"/>
    <n v="2184"/>
    <n v="2"/>
    <n v="3360"/>
    <n v="4368"/>
    <x v="5"/>
  </r>
  <r>
    <n v="140680"/>
    <s v="BR"/>
    <x v="2"/>
    <s v="Nalanda"/>
    <x v="4"/>
    <x v="240"/>
    <x v="0"/>
    <x v="13"/>
    <x v="12"/>
    <x v="8"/>
    <n v="6540"/>
    <n v="8502"/>
    <n v="3"/>
    <n v="19620"/>
    <n v="25506"/>
    <x v="0"/>
  </r>
  <r>
    <n v="140681"/>
    <s v="BR"/>
    <x v="2"/>
    <s v="Sheikhpura"/>
    <x v="5"/>
    <x v="240"/>
    <x v="3"/>
    <x v="14"/>
    <x v="5"/>
    <x v="5"/>
    <n v="2680"/>
    <n v="3484"/>
    <n v="2"/>
    <n v="5360"/>
    <n v="6968"/>
    <x v="1"/>
  </r>
  <r>
    <n v="140682"/>
    <s v="BR"/>
    <x v="2"/>
    <s v="Sheohar"/>
    <x v="6"/>
    <x v="240"/>
    <x v="1"/>
    <x v="15"/>
    <x v="8"/>
    <x v="0"/>
    <n v="8250"/>
    <n v="10725"/>
    <n v="3"/>
    <n v="24750"/>
    <n v="32175"/>
    <x v="2"/>
  </r>
  <r>
    <n v="140683"/>
    <s v="BR"/>
    <x v="2"/>
    <s v="Patna"/>
    <x v="7"/>
    <x v="240"/>
    <x v="2"/>
    <x v="246"/>
    <x v="3"/>
    <x v="0"/>
    <n v="2650"/>
    <n v="3445"/>
    <n v="1"/>
    <n v="2650"/>
    <n v="3445"/>
    <x v="3"/>
  </r>
  <r>
    <n v="140684"/>
    <s v="BR"/>
    <x v="2"/>
    <s v="Kaimur"/>
    <x v="8"/>
    <x v="240"/>
    <x v="0"/>
    <x v="17"/>
    <x v="8"/>
    <x v="9"/>
    <n v="12550"/>
    <n v="16315"/>
    <n v="3"/>
    <n v="37650"/>
    <n v="48945"/>
    <x v="4"/>
  </r>
  <r>
    <n v="140685"/>
    <s v="BR"/>
    <x v="2"/>
    <s v="Gaya"/>
    <x v="9"/>
    <x v="240"/>
    <x v="3"/>
    <x v="18"/>
    <x v="1"/>
    <x v="1"/>
    <n v="14500"/>
    <n v="18850"/>
    <n v="2"/>
    <n v="29000"/>
    <n v="37700"/>
    <x v="5"/>
  </r>
  <r>
    <n v="140686"/>
    <s v="BR"/>
    <x v="2"/>
    <s v="Bhagalpur"/>
    <x v="10"/>
    <x v="240"/>
    <x v="1"/>
    <x v="19"/>
    <x v="6"/>
    <x v="6"/>
    <n v="800"/>
    <n v="1040"/>
    <n v="4"/>
    <n v="3200"/>
    <n v="4160"/>
    <x v="0"/>
  </r>
  <r>
    <n v="140687"/>
    <s v="BR"/>
    <x v="2"/>
    <s v="Khagaria"/>
    <x v="11"/>
    <x v="240"/>
    <x v="2"/>
    <x v="20"/>
    <x v="7"/>
    <x v="0"/>
    <n v="600"/>
    <n v="780"/>
    <n v="2"/>
    <n v="1200"/>
    <n v="1560"/>
    <x v="1"/>
  </r>
  <r>
    <n v="140688"/>
    <s v="BR"/>
    <x v="2"/>
    <s v="Gopalganj"/>
    <x v="12"/>
    <x v="240"/>
    <x v="0"/>
    <x v="21"/>
    <x v="8"/>
    <x v="6"/>
    <n v="10500"/>
    <n v="13650"/>
    <n v="3"/>
    <n v="31500"/>
    <n v="40950"/>
    <x v="2"/>
  </r>
  <r>
    <n v="140689"/>
    <s v="BR"/>
    <x v="2"/>
    <s v="Rohtas"/>
    <x v="13"/>
    <x v="240"/>
    <x v="3"/>
    <x v="299"/>
    <x v="9"/>
    <x v="10"/>
    <n v="6500"/>
    <n v="8450"/>
    <n v="1"/>
    <n v="6500"/>
    <n v="8450"/>
    <x v="3"/>
  </r>
  <r>
    <n v="140690"/>
    <s v="BR"/>
    <x v="2"/>
    <s v="Gopalganj"/>
    <x v="14"/>
    <x v="240"/>
    <x v="1"/>
    <x v="304"/>
    <x v="0"/>
    <x v="0"/>
    <n v="4500"/>
    <n v="5850"/>
    <n v="4"/>
    <n v="18000"/>
    <n v="23400"/>
    <x v="4"/>
  </r>
  <r>
    <n v="140691"/>
    <s v="BR"/>
    <x v="2"/>
    <s v="West Champaran"/>
    <x v="15"/>
    <x v="240"/>
    <x v="2"/>
    <x v="23"/>
    <x v="1"/>
    <x v="1"/>
    <n v="8500"/>
    <n v="11050"/>
    <n v="2"/>
    <n v="17000"/>
    <n v="22100"/>
    <x v="5"/>
  </r>
  <r>
    <n v="140692"/>
    <s v="BR"/>
    <x v="2"/>
    <s v="Aurangabad"/>
    <x v="16"/>
    <x v="240"/>
    <x v="0"/>
    <x v="24"/>
    <x v="2"/>
    <x v="2"/>
    <n v="12500"/>
    <n v="16250"/>
    <n v="4"/>
    <n v="50000"/>
    <n v="65000"/>
    <x v="0"/>
  </r>
  <r>
    <n v="140693"/>
    <s v="BR"/>
    <x v="2"/>
    <s v="Siwan"/>
    <x v="17"/>
    <x v="240"/>
    <x v="3"/>
    <x v="253"/>
    <x v="3"/>
    <x v="3"/>
    <n v="3500"/>
    <n v="4550"/>
    <n v="2"/>
    <n v="7000"/>
    <n v="9100"/>
    <x v="1"/>
  </r>
  <r>
    <n v="140694"/>
    <s v="WB"/>
    <x v="20"/>
    <s v="Cooch Behar"/>
    <x v="18"/>
    <x v="240"/>
    <x v="1"/>
    <x v="26"/>
    <x v="4"/>
    <x v="4"/>
    <n v="4500"/>
    <n v="5850"/>
    <n v="3"/>
    <n v="13500"/>
    <n v="17550"/>
    <x v="2"/>
  </r>
  <r>
    <n v="140695"/>
    <s v="TN"/>
    <x v="16"/>
    <s v="Perambalur"/>
    <x v="19"/>
    <x v="240"/>
    <x v="2"/>
    <x v="305"/>
    <x v="5"/>
    <x v="5"/>
    <n v="2100"/>
    <n v="2730"/>
    <n v="3"/>
    <n v="6300"/>
    <n v="8190"/>
    <x v="3"/>
  </r>
  <r>
    <n v="140696"/>
    <s v="TR"/>
    <x v="17"/>
    <s v="Dhalai"/>
    <x v="20"/>
    <x v="240"/>
    <x v="0"/>
    <x v="28"/>
    <x v="6"/>
    <x v="6"/>
    <n v="1150"/>
    <n v="1495"/>
    <n v="2"/>
    <n v="2300"/>
    <n v="2990"/>
    <x v="4"/>
  </r>
  <r>
    <n v="140697"/>
    <s v="AN"/>
    <x v="21"/>
    <s v="North and Middle Andaman"/>
    <x v="21"/>
    <x v="240"/>
    <x v="3"/>
    <x v="29"/>
    <x v="7"/>
    <x v="0"/>
    <n v="350"/>
    <n v="455"/>
    <n v="1"/>
    <n v="350"/>
    <n v="455"/>
    <x v="5"/>
  </r>
  <r>
    <n v="140698"/>
    <s v="BR"/>
    <x v="2"/>
    <s v="Saran"/>
    <x v="22"/>
    <x v="240"/>
    <x v="1"/>
    <x v="30"/>
    <x v="8"/>
    <x v="6"/>
    <n v="9500"/>
    <n v="12350"/>
    <n v="4"/>
    <n v="38000"/>
    <n v="49400"/>
    <x v="0"/>
  </r>
  <r>
    <n v="140699"/>
    <s v="BR"/>
    <x v="2"/>
    <s v="Kishanganj"/>
    <x v="23"/>
    <x v="240"/>
    <x v="2"/>
    <x v="306"/>
    <x v="9"/>
    <x v="10"/>
    <n v="10000"/>
    <n v="13000"/>
    <n v="2"/>
    <n v="20000"/>
    <n v="26000"/>
    <x v="1"/>
  </r>
  <r>
    <n v="140700"/>
    <s v="BR"/>
    <x v="2"/>
    <s v="Nawada"/>
    <x v="24"/>
    <x v="240"/>
    <x v="0"/>
    <x v="307"/>
    <x v="0"/>
    <x v="0"/>
    <n v="6500"/>
    <n v="8450"/>
    <n v="3"/>
    <n v="19500"/>
    <n v="25350"/>
    <x v="2"/>
  </r>
  <r>
    <n v="140701"/>
    <s v="BR"/>
    <x v="2"/>
    <s v="West Champaran"/>
    <x v="25"/>
    <x v="240"/>
    <x v="3"/>
    <x v="308"/>
    <x v="1"/>
    <x v="1"/>
    <n v="8500"/>
    <n v="11050"/>
    <n v="4"/>
    <n v="34000"/>
    <n v="44200"/>
    <x v="3"/>
  </r>
  <r>
    <n v="140702"/>
    <s v="BR"/>
    <x v="2"/>
    <s v="Vaishali"/>
    <x v="26"/>
    <x v="240"/>
    <x v="1"/>
    <x v="2"/>
    <x v="2"/>
    <x v="2"/>
    <n v="7000"/>
    <n v="9100"/>
    <n v="2"/>
    <n v="14000"/>
    <n v="18200"/>
    <x v="4"/>
  </r>
  <r>
    <n v="140703"/>
    <s v="BR"/>
    <x v="2"/>
    <s v="Jehanabad"/>
    <x v="27"/>
    <x v="240"/>
    <x v="2"/>
    <x v="309"/>
    <x v="3"/>
    <x v="3"/>
    <n v="6550"/>
    <n v="8515"/>
    <n v="2"/>
    <n v="13100"/>
    <n v="17030"/>
    <x v="5"/>
  </r>
  <r>
    <n v="140704"/>
    <s v="BR"/>
    <x v="2"/>
    <s v="Sheikhpura"/>
    <x v="28"/>
    <x v="240"/>
    <x v="0"/>
    <x v="4"/>
    <x v="4"/>
    <x v="4"/>
    <n v="7650"/>
    <n v="9945"/>
    <n v="1"/>
    <n v="7650"/>
    <n v="9945"/>
    <x v="0"/>
  </r>
  <r>
    <n v="140705"/>
    <s v="BR"/>
    <x v="2"/>
    <s v="Madhepura"/>
    <x v="29"/>
    <x v="240"/>
    <x v="3"/>
    <x v="5"/>
    <x v="5"/>
    <x v="5"/>
    <n v="1150"/>
    <n v="1495"/>
    <n v="3"/>
    <n v="3450"/>
    <n v="4485"/>
    <x v="1"/>
  </r>
  <r>
    <n v="140706"/>
    <s v="BR"/>
    <x v="2"/>
    <s v="Begusarai"/>
    <x v="30"/>
    <x v="240"/>
    <x v="1"/>
    <x v="6"/>
    <x v="6"/>
    <x v="6"/>
    <n v="850"/>
    <n v="1105"/>
    <n v="3"/>
    <n v="2550"/>
    <n v="3315"/>
    <x v="2"/>
  </r>
  <r>
    <n v="140707"/>
    <s v="BR"/>
    <x v="2"/>
    <s v="Supaul"/>
    <x v="31"/>
    <x v="240"/>
    <x v="2"/>
    <x v="7"/>
    <x v="7"/>
    <x v="0"/>
    <n v="650"/>
    <n v="845"/>
    <n v="2"/>
    <n v="1300"/>
    <n v="1690"/>
    <x v="3"/>
  </r>
  <r>
    <n v="140708"/>
    <s v="BR"/>
    <x v="2"/>
    <s v="Buxar"/>
    <x v="32"/>
    <x v="240"/>
    <x v="0"/>
    <x v="8"/>
    <x v="8"/>
    <x v="6"/>
    <n v="7500"/>
    <n v="9750"/>
    <n v="1"/>
    <n v="7500"/>
    <n v="9750"/>
    <x v="4"/>
  </r>
  <r>
    <n v="140709"/>
    <s v="BR"/>
    <x v="2"/>
    <s v="Jamui"/>
    <x v="33"/>
    <x v="240"/>
    <x v="3"/>
    <x v="306"/>
    <x v="9"/>
    <x v="7"/>
    <n v="10000"/>
    <n v="13000"/>
    <n v="4"/>
    <n v="40000"/>
    <n v="52000"/>
    <x v="5"/>
  </r>
  <r>
    <n v="140710"/>
    <s v="BR"/>
    <x v="2"/>
    <s v="Buxar"/>
    <x v="34"/>
    <x v="240"/>
    <x v="1"/>
    <x v="310"/>
    <x v="0"/>
    <x v="0"/>
    <n v="10500"/>
    <n v="13650"/>
    <n v="3"/>
    <n v="31500"/>
    <n v="40950"/>
    <x v="0"/>
  </r>
  <r>
    <n v="140711"/>
    <s v="BR"/>
    <x v="2"/>
    <s v="Sitamarhi"/>
    <x v="35"/>
    <x v="240"/>
    <x v="2"/>
    <x v="11"/>
    <x v="1"/>
    <x v="1"/>
    <n v="8500"/>
    <n v="11050"/>
    <n v="2"/>
    <n v="17000"/>
    <n v="22100"/>
    <x v="1"/>
  </r>
  <r>
    <n v="140712"/>
    <s v="HP"/>
    <x v="34"/>
    <s v="Chamba"/>
    <x v="36"/>
    <x v="240"/>
    <x v="0"/>
    <x v="2"/>
    <x v="2"/>
    <x v="2"/>
    <n v="7000"/>
    <n v="9100"/>
    <n v="1"/>
    <n v="7000"/>
    <n v="9100"/>
    <x v="2"/>
  </r>
  <r>
    <n v="140713"/>
    <s v="JK"/>
    <x v="4"/>
    <s v="Srinagar"/>
    <x v="37"/>
    <x v="240"/>
    <x v="3"/>
    <x v="225"/>
    <x v="3"/>
    <x v="3"/>
    <n v="1680"/>
    <n v="2184"/>
    <n v="2"/>
    <n v="3360"/>
    <n v="4368"/>
    <x v="3"/>
  </r>
  <r>
    <n v="140714"/>
    <s v="JH"/>
    <x v="5"/>
    <s v="Ramgarh"/>
    <x v="38"/>
    <x v="240"/>
    <x v="1"/>
    <x v="13"/>
    <x v="4"/>
    <x v="8"/>
    <n v="6540"/>
    <n v="8502"/>
    <n v="4"/>
    <n v="26160"/>
    <n v="34008"/>
    <x v="4"/>
  </r>
  <r>
    <n v="140715"/>
    <s v="KA"/>
    <x v="6"/>
    <s v="Ballari"/>
    <x v="39"/>
    <x v="240"/>
    <x v="2"/>
    <x v="14"/>
    <x v="5"/>
    <x v="5"/>
    <n v="2680"/>
    <n v="3484"/>
    <n v="1"/>
    <n v="2680"/>
    <n v="3484"/>
    <x v="5"/>
  </r>
  <r>
    <n v="140716"/>
    <s v="KL"/>
    <x v="7"/>
    <s v="Kannur"/>
    <x v="40"/>
    <x v="240"/>
    <x v="0"/>
    <x v="15"/>
    <x v="8"/>
    <x v="0"/>
    <n v="8250"/>
    <n v="10725"/>
    <n v="2"/>
    <n v="16500"/>
    <n v="21450"/>
    <x v="0"/>
  </r>
  <r>
    <n v="140717"/>
    <s v="MP"/>
    <x v="26"/>
    <s v="Gwalior"/>
    <x v="41"/>
    <x v="240"/>
    <x v="3"/>
    <x v="253"/>
    <x v="3"/>
    <x v="0"/>
    <n v="2650"/>
    <n v="3445"/>
    <n v="4"/>
    <n v="10600"/>
    <n v="13780"/>
    <x v="1"/>
  </r>
  <r>
    <n v="140718"/>
    <s v="MH"/>
    <x v="27"/>
    <s v="Washim"/>
    <x v="0"/>
    <x v="240"/>
    <x v="1"/>
    <x v="17"/>
    <x v="8"/>
    <x v="9"/>
    <n v="12550"/>
    <n v="16315"/>
    <n v="4"/>
    <n v="50200"/>
    <n v="65260"/>
    <x v="2"/>
  </r>
  <r>
    <n v="140719"/>
    <s v="MN"/>
    <x v="8"/>
    <s v="Thoubal"/>
    <x v="1"/>
    <x v="240"/>
    <x v="2"/>
    <x v="18"/>
    <x v="1"/>
    <x v="1"/>
    <n v="14500"/>
    <n v="18850"/>
    <n v="2"/>
    <n v="29000"/>
    <n v="37700"/>
    <x v="3"/>
  </r>
  <r>
    <n v="140720"/>
    <s v="ML"/>
    <x v="9"/>
    <s v="Ri Bhoi"/>
    <x v="2"/>
    <x v="240"/>
    <x v="0"/>
    <x v="19"/>
    <x v="6"/>
    <x v="6"/>
    <n v="800"/>
    <n v="1040"/>
    <n v="1"/>
    <n v="800"/>
    <n v="1040"/>
    <x v="4"/>
  </r>
  <r>
    <n v="140721"/>
    <s v="MZ"/>
    <x v="10"/>
    <s v="Lawngtlai"/>
    <x v="3"/>
    <x v="240"/>
    <x v="3"/>
    <x v="20"/>
    <x v="7"/>
    <x v="0"/>
    <n v="600"/>
    <n v="780"/>
    <n v="3"/>
    <n v="1800"/>
    <n v="2340"/>
    <x v="5"/>
  </r>
  <r>
    <n v="140722"/>
    <s v="NL"/>
    <x v="11"/>
    <s v="Kiphire"/>
    <x v="4"/>
    <x v="240"/>
    <x v="1"/>
    <x v="21"/>
    <x v="8"/>
    <x v="6"/>
    <n v="10500"/>
    <n v="13650"/>
    <n v="4"/>
    <n v="42000"/>
    <n v="54600"/>
    <x v="0"/>
  </r>
  <r>
    <n v="140723"/>
    <s v="OR"/>
    <x v="12"/>
    <s v="Koraput"/>
    <x v="5"/>
    <x v="240"/>
    <x v="2"/>
    <x v="306"/>
    <x v="9"/>
    <x v="10"/>
    <n v="6500"/>
    <n v="8450"/>
    <n v="2"/>
    <n v="13000"/>
    <n v="16900"/>
    <x v="1"/>
  </r>
  <r>
    <n v="140724"/>
    <s v="PB"/>
    <x v="13"/>
    <s v="Moga"/>
    <x v="6"/>
    <x v="240"/>
    <x v="0"/>
    <x v="311"/>
    <x v="0"/>
    <x v="0"/>
    <n v="4500"/>
    <n v="5850"/>
    <n v="2"/>
    <n v="9000"/>
    <n v="11700"/>
    <x v="2"/>
  </r>
  <r>
    <n v="140725"/>
    <s v="RJ"/>
    <x v="14"/>
    <s v="Bundi"/>
    <x v="7"/>
    <x v="240"/>
    <x v="3"/>
    <x v="23"/>
    <x v="1"/>
    <x v="1"/>
    <n v="8500"/>
    <n v="11050"/>
    <n v="2"/>
    <n v="17000"/>
    <n v="22100"/>
    <x v="3"/>
  </r>
  <r>
    <n v="140726"/>
    <s v="SK"/>
    <x v="15"/>
    <s v="East Sikkim"/>
    <x v="8"/>
    <x v="240"/>
    <x v="1"/>
    <x v="24"/>
    <x v="2"/>
    <x v="2"/>
    <n v="12500"/>
    <n v="16250"/>
    <n v="1"/>
    <n v="12500"/>
    <n v="16250"/>
    <x v="4"/>
  </r>
  <r>
    <n v="140727"/>
    <s v="TN"/>
    <x v="16"/>
    <s v="Nagapattinam"/>
    <x v="9"/>
    <x v="240"/>
    <x v="2"/>
    <x v="260"/>
    <x v="10"/>
    <x v="3"/>
    <n v="3500"/>
    <n v="4550"/>
    <n v="3"/>
    <n v="10500"/>
    <n v="13650"/>
    <x v="5"/>
  </r>
  <r>
    <n v="140728"/>
    <s v="TR"/>
    <x v="17"/>
    <s v="Gomati"/>
    <x v="10"/>
    <x v="240"/>
    <x v="0"/>
    <x v="26"/>
    <x v="7"/>
    <x v="4"/>
    <n v="4500"/>
    <n v="5850"/>
    <n v="3"/>
    <n v="13500"/>
    <n v="17550"/>
    <x v="0"/>
  </r>
  <r>
    <n v="140729"/>
    <s v="UK"/>
    <x v="18"/>
    <s v="Bageshwar"/>
    <x v="11"/>
    <x v="240"/>
    <x v="3"/>
    <x v="312"/>
    <x v="5"/>
    <x v="5"/>
    <n v="2100"/>
    <n v="2730"/>
    <n v="2"/>
    <n v="4200"/>
    <n v="5460"/>
    <x v="1"/>
  </r>
  <r>
    <n v="140730"/>
    <s v="UP"/>
    <x v="19"/>
    <s v="Saharanpur"/>
    <x v="12"/>
    <x v="240"/>
    <x v="1"/>
    <x v="28"/>
    <x v="6"/>
    <x v="6"/>
    <n v="1150"/>
    <n v="1495"/>
    <n v="4"/>
    <n v="4600"/>
    <n v="5980"/>
    <x v="2"/>
  </r>
  <r>
    <n v="140731"/>
    <s v="WB"/>
    <x v="20"/>
    <s v="Nadia"/>
    <x v="13"/>
    <x v="240"/>
    <x v="2"/>
    <x v="29"/>
    <x v="7"/>
    <x v="0"/>
    <n v="350"/>
    <n v="455"/>
    <n v="4"/>
    <n v="1400"/>
    <n v="1820"/>
    <x v="3"/>
  </r>
  <r>
    <n v="140732"/>
    <s v="TN"/>
    <x v="16"/>
    <s v="Tirunelveli"/>
    <x v="14"/>
    <x v="240"/>
    <x v="0"/>
    <x v="30"/>
    <x v="8"/>
    <x v="6"/>
    <n v="9500"/>
    <n v="12350"/>
    <n v="2"/>
    <n v="19000"/>
    <n v="24700"/>
    <x v="4"/>
  </r>
  <r>
    <n v="140733"/>
    <s v="TR"/>
    <x v="17"/>
    <s v="Sepahijala"/>
    <x v="15"/>
    <x v="240"/>
    <x v="3"/>
    <x v="313"/>
    <x v="9"/>
    <x v="10"/>
    <n v="10000"/>
    <n v="13000"/>
    <n v="1"/>
    <n v="10000"/>
    <n v="13000"/>
    <x v="5"/>
  </r>
  <r>
    <n v="140734"/>
    <s v="AN"/>
    <x v="21"/>
    <s v="Nicobar"/>
    <x v="16"/>
    <x v="240"/>
    <x v="1"/>
    <x v="314"/>
    <x v="0"/>
    <x v="0"/>
    <n v="6500"/>
    <n v="8450"/>
    <n v="4"/>
    <n v="26000"/>
    <n v="33800"/>
    <x v="0"/>
  </r>
  <r>
    <n v="140735"/>
    <s v="CH"/>
    <x v="22"/>
    <s v="Chandigarh"/>
    <x v="17"/>
    <x v="240"/>
    <x v="2"/>
    <x v="315"/>
    <x v="1"/>
    <x v="1"/>
    <n v="8500"/>
    <n v="11050"/>
    <n v="3"/>
    <n v="25500"/>
    <n v="33150"/>
    <x v="1"/>
  </r>
  <r>
    <n v="140736"/>
    <s v="DH"/>
    <x v="28"/>
    <s v="Daman"/>
    <x v="18"/>
    <x v="240"/>
    <x v="0"/>
    <x v="2"/>
    <x v="2"/>
    <x v="2"/>
    <n v="7000"/>
    <n v="9100"/>
    <n v="4"/>
    <n v="28000"/>
    <n v="36400"/>
    <x v="2"/>
  </r>
  <r>
    <n v="140737"/>
    <s v="TG"/>
    <x v="29"/>
    <s v="Jangaon"/>
    <x v="19"/>
    <x v="240"/>
    <x v="3"/>
    <x v="316"/>
    <x v="10"/>
    <x v="3"/>
    <n v="6550"/>
    <n v="8515"/>
    <n v="4"/>
    <n v="26200"/>
    <n v="34060"/>
    <x v="3"/>
  </r>
  <r>
    <n v="140738"/>
    <s v="DL"/>
    <x v="30"/>
    <s v="Shahdara"/>
    <x v="20"/>
    <x v="240"/>
    <x v="1"/>
    <x v="4"/>
    <x v="7"/>
    <x v="4"/>
    <n v="7650"/>
    <n v="9945"/>
    <n v="4"/>
    <n v="30600"/>
    <n v="39780"/>
    <x v="4"/>
  </r>
  <r>
    <n v="140739"/>
    <s v="LD"/>
    <x v="31"/>
    <s v="Bitra"/>
    <x v="21"/>
    <x v="240"/>
    <x v="2"/>
    <x v="5"/>
    <x v="5"/>
    <x v="5"/>
    <n v="1150"/>
    <n v="1495"/>
    <n v="4"/>
    <n v="4600"/>
    <n v="5980"/>
    <x v="5"/>
  </r>
  <r>
    <n v="140740"/>
    <s v="PY"/>
    <x v="32"/>
    <s v="Mahe"/>
    <x v="22"/>
    <x v="240"/>
    <x v="0"/>
    <x v="6"/>
    <x v="6"/>
    <x v="6"/>
    <n v="850"/>
    <n v="1105"/>
    <n v="2"/>
    <n v="1700"/>
    <n v="2210"/>
    <x v="0"/>
  </r>
  <r>
    <n v="140741"/>
    <s v="AP"/>
    <x v="0"/>
    <s v="West Godavari"/>
    <x v="23"/>
    <x v="240"/>
    <x v="3"/>
    <x v="7"/>
    <x v="7"/>
    <x v="0"/>
    <n v="650"/>
    <n v="845"/>
    <n v="4"/>
    <n v="2600"/>
    <n v="3380"/>
    <x v="1"/>
  </r>
  <r>
    <n v="140742"/>
    <s v="AR"/>
    <x v="23"/>
    <s v="East Siang"/>
    <x v="24"/>
    <x v="240"/>
    <x v="1"/>
    <x v="8"/>
    <x v="8"/>
    <x v="6"/>
    <n v="7500"/>
    <n v="9750"/>
    <n v="3"/>
    <n v="22500"/>
    <n v="29250"/>
    <x v="2"/>
  </r>
  <r>
    <n v="140743"/>
    <s v="AS"/>
    <x v="1"/>
    <s v="Hailakandi"/>
    <x v="25"/>
    <x v="240"/>
    <x v="2"/>
    <x v="313"/>
    <x v="9"/>
    <x v="7"/>
    <n v="10000"/>
    <n v="13000"/>
    <n v="1"/>
    <n v="10000"/>
    <n v="13000"/>
    <x v="3"/>
  </r>
  <r>
    <n v="140744"/>
    <s v="BR"/>
    <x v="2"/>
    <s v="Saharsa"/>
    <x v="26"/>
    <x v="240"/>
    <x v="0"/>
    <x v="317"/>
    <x v="0"/>
    <x v="0"/>
    <n v="10500"/>
    <n v="13650"/>
    <n v="3"/>
    <n v="31500"/>
    <n v="40950"/>
    <x v="4"/>
  </r>
  <r>
    <n v="140745"/>
    <s v="BR"/>
    <x v="2"/>
    <s v="Lakhisarai"/>
    <x v="27"/>
    <x v="240"/>
    <x v="3"/>
    <x v="11"/>
    <x v="1"/>
    <x v="1"/>
    <n v="8500"/>
    <n v="11050"/>
    <n v="4"/>
    <n v="34000"/>
    <n v="44200"/>
    <x v="5"/>
  </r>
  <r>
    <n v="140746"/>
    <s v="BR"/>
    <x v="2"/>
    <s v="Madhepura"/>
    <x v="28"/>
    <x v="240"/>
    <x v="1"/>
    <x v="2"/>
    <x v="2"/>
    <x v="2"/>
    <n v="7000"/>
    <n v="9100"/>
    <n v="1"/>
    <n v="7000"/>
    <n v="9100"/>
    <x v="0"/>
  </r>
  <r>
    <n v="140747"/>
    <s v="BR"/>
    <x v="2"/>
    <s v="Kaimur"/>
    <x v="29"/>
    <x v="240"/>
    <x v="2"/>
    <x v="232"/>
    <x v="10"/>
    <x v="3"/>
    <n v="1680"/>
    <n v="2184"/>
    <n v="2"/>
    <n v="3360"/>
    <n v="4368"/>
    <x v="1"/>
  </r>
  <r>
    <n v="140748"/>
    <s v="BR"/>
    <x v="2"/>
    <s v="Rohtas"/>
    <x v="30"/>
    <x v="240"/>
    <x v="0"/>
    <x v="13"/>
    <x v="7"/>
    <x v="8"/>
    <n v="6540"/>
    <n v="8502"/>
    <n v="4"/>
    <n v="26160"/>
    <n v="34008"/>
    <x v="2"/>
  </r>
  <r>
    <n v="140749"/>
    <s v="BR"/>
    <x v="2"/>
    <s v="Saharsa"/>
    <x v="31"/>
    <x v="240"/>
    <x v="3"/>
    <x v="14"/>
    <x v="5"/>
    <x v="5"/>
    <n v="2680"/>
    <n v="3484"/>
    <n v="4"/>
    <n v="10720"/>
    <n v="13936"/>
    <x v="3"/>
  </r>
  <r>
    <n v="140750"/>
    <s v="BR"/>
    <x v="2"/>
    <s v="Banka"/>
    <x v="32"/>
    <x v="240"/>
    <x v="1"/>
    <x v="15"/>
    <x v="8"/>
    <x v="0"/>
    <n v="8250"/>
    <n v="10725"/>
    <n v="2"/>
    <n v="16500"/>
    <n v="21450"/>
    <x v="4"/>
  </r>
  <r>
    <n v="140751"/>
    <s v="BR"/>
    <x v="2"/>
    <s v="Supaul"/>
    <x v="33"/>
    <x v="240"/>
    <x v="2"/>
    <x v="260"/>
    <x v="3"/>
    <x v="0"/>
    <n v="2650"/>
    <n v="3445"/>
    <n v="2"/>
    <n v="5300"/>
    <n v="6890"/>
    <x v="5"/>
  </r>
  <r>
    <n v="140752"/>
    <s v="BR"/>
    <x v="2"/>
    <s v="Rohtas"/>
    <x v="34"/>
    <x v="240"/>
    <x v="0"/>
    <x v="17"/>
    <x v="8"/>
    <x v="9"/>
    <n v="12550"/>
    <n v="16315"/>
    <n v="3"/>
    <n v="37650"/>
    <n v="48945"/>
    <x v="0"/>
  </r>
  <r>
    <n v="140753"/>
    <s v="BR"/>
    <x v="2"/>
    <s v="Purnia"/>
    <x v="35"/>
    <x v="241"/>
    <x v="3"/>
    <x v="18"/>
    <x v="1"/>
    <x v="1"/>
    <n v="14500"/>
    <n v="18850"/>
    <n v="1"/>
    <n v="14500"/>
    <n v="18850"/>
    <x v="1"/>
  </r>
  <r>
    <n v="140754"/>
    <s v="BR"/>
    <x v="2"/>
    <s v="Saharsa"/>
    <x v="36"/>
    <x v="242"/>
    <x v="1"/>
    <x v="19"/>
    <x v="6"/>
    <x v="6"/>
    <n v="800"/>
    <n v="1040"/>
    <n v="4"/>
    <n v="3200"/>
    <n v="4160"/>
    <x v="2"/>
  </r>
  <r>
    <n v="140755"/>
    <s v="BR"/>
    <x v="2"/>
    <s v="Jamui"/>
    <x v="37"/>
    <x v="243"/>
    <x v="2"/>
    <x v="20"/>
    <x v="7"/>
    <x v="0"/>
    <n v="600"/>
    <n v="780"/>
    <n v="1"/>
    <n v="600"/>
    <n v="780"/>
    <x v="3"/>
  </r>
  <r>
    <n v="140756"/>
    <s v="BR"/>
    <x v="2"/>
    <s v="Katihar"/>
    <x v="38"/>
    <x v="243"/>
    <x v="0"/>
    <x v="21"/>
    <x v="8"/>
    <x v="6"/>
    <n v="10500"/>
    <n v="13650"/>
    <n v="3"/>
    <n v="31500"/>
    <n v="40950"/>
    <x v="4"/>
  </r>
  <r>
    <n v="140757"/>
    <s v="BR"/>
    <x v="2"/>
    <s v="Gaya"/>
    <x v="39"/>
    <x v="243"/>
    <x v="3"/>
    <x v="313"/>
    <x v="9"/>
    <x v="10"/>
    <n v="6500"/>
    <n v="8450"/>
    <n v="3"/>
    <n v="19500"/>
    <n v="25350"/>
    <x v="5"/>
  </r>
  <r>
    <n v="140758"/>
    <s v="BR"/>
    <x v="2"/>
    <s v="Bhojpur"/>
    <x v="40"/>
    <x v="243"/>
    <x v="1"/>
    <x v="318"/>
    <x v="0"/>
    <x v="0"/>
    <n v="4500"/>
    <n v="5850"/>
    <n v="2"/>
    <n v="9000"/>
    <n v="11700"/>
    <x v="0"/>
  </r>
  <r>
    <n v="140759"/>
    <s v="NL"/>
    <x v="11"/>
    <s v="Chümoukedima"/>
    <x v="41"/>
    <x v="243"/>
    <x v="2"/>
    <x v="23"/>
    <x v="1"/>
    <x v="1"/>
    <n v="8500"/>
    <n v="11050"/>
    <n v="4"/>
    <n v="34000"/>
    <n v="44200"/>
    <x v="1"/>
  </r>
  <r>
    <n v="140760"/>
    <s v="OR"/>
    <x v="12"/>
    <s v="Khordha"/>
    <x v="0"/>
    <x v="243"/>
    <x v="0"/>
    <x v="24"/>
    <x v="2"/>
    <x v="2"/>
    <n v="12500"/>
    <n v="16250"/>
    <n v="4"/>
    <n v="50000"/>
    <n v="65000"/>
    <x v="2"/>
  </r>
  <r>
    <n v="140761"/>
    <s v="PB"/>
    <x v="13"/>
    <s v="Shaheed Bhagat Singh Nagar (Nawanshahr)"/>
    <x v="1"/>
    <x v="243"/>
    <x v="3"/>
    <x v="267"/>
    <x v="11"/>
    <x v="3"/>
    <n v="3500"/>
    <n v="4550"/>
    <n v="3"/>
    <n v="10500"/>
    <n v="13650"/>
    <x v="3"/>
  </r>
  <r>
    <n v="140762"/>
    <s v="RJ"/>
    <x v="14"/>
    <s v="Hanumangarh"/>
    <x v="2"/>
    <x v="243"/>
    <x v="1"/>
    <x v="26"/>
    <x v="12"/>
    <x v="4"/>
    <n v="4500"/>
    <n v="5850"/>
    <n v="1"/>
    <n v="4500"/>
    <n v="5850"/>
    <x v="4"/>
  </r>
  <r>
    <n v="140763"/>
    <s v="SK"/>
    <x v="15"/>
    <s v="South Sikkim"/>
    <x v="3"/>
    <x v="243"/>
    <x v="2"/>
    <x v="319"/>
    <x v="5"/>
    <x v="5"/>
    <n v="2100"/>
    <n v="2730"/>
    <n v="4"/>
    <n v="8400"/>
    <n v="10920"/>
    <x v="5"/>
  </r>
  <r>
    <n v="140764"/>
    <s v="TN"/>
    <x v="16"/>
    <s v="Kanniyakumari"/>
    <x v="4"/>
    <x v="243"/>
    <x v="0"/>
    <x v="28"/>
    <x v="6"/>
    <x v="6"/>
    <n v="1150"/>
    <n v="1495"/>
    <n v="1"/>
    <n v="1150"/>
    <n v="1495"/>
    <x v="0"/>
  </r>
  <r>
    <n v="140765"/>
    <s v="TR"/>
    <x v="17"/>
    <s v="Dhalai"/>
    <x v="5"/>
    <x v="243"/>
    <x v="3"/>
    <x v="29"/>
    <x v="7"/>
    <x v="0"/>
    <n v="350"/>
    <n v="455"/>
    <n v="2"/>
    <n v="700"/>
    <n v="910"/>
    <x v="1"/>
  </r>
  <r>
    <n v="140766"/>
    <s v="UK"/>
    <x v="18"/>
    <s v="Haridwar"/>
    <x v="6"/>
    <x v="243"/>
    <x v="1"/>
    <x v="30"/>
    <x v="8"/>
    <x v="6"/>
    <n v="9500"/>
    <n v="12350"/>
    <n v="1"/>
    <n v="9500"/>
    <n v="12350"/>
    <x v="2"/>
  </r>
  <r>
    <n v="140767"/>
    <s v="UP"/>
    <x v="19"/>
    <s v="Sonbhadra"/>
    <x v="7"/>
    <x v="243"/>
    <x v="2"/>
    <x v="320"/>
    <x v="9"/>
    <x v="10"/>
    <n v="10000"/>
    <n v="13000"/>
    <n v="4"/>
    <n v="40000"/>
    <n v="52000"/>
    <x v="3"/>
  </r>
  <r>
    <n v="140768"/>
    <s v="WB"/>
    <x v="20"/>
    <s v="Kalimpong"/>
    <x v="8"/>
    <x v="243"/>
    <x v="0"/>
    <x v="321"/>
    <x v="0"/>
    <x v="0"/>
    <n v="6500"/>
    <n v="8450"/>
    <n v="1"/>
    <n v="6500"/>
    <n v="8450"/>
    <x v="4"/>
  </r>
  <r>
    <n v="140769"/>
    <s v="TN"/>
    <x v="16"/>
    <s v="Kallakurichi"/>
    <x v="9"/>
    <x v="243"/>
    <x v="3"/>
    <x v="322"/>
    <x v="1"/>
    <x v="1"/>
    <n v="8500"/>
    <n v="11050"/>
    <n v="2"/>
    <n v="17000"/>
    <n v="22100"/>
    <x v="5"/>
  </r>
  <r>
    <n v="140770"/>
    <s v="TR"/>
    <x v="17"/>
    <s v="Unakoti"/>
    <x v="10"/>
    <x v="243"/>
    <x v="1"/>
    <x v="2"/>
    <x v="2"/>
    <x v="2"/>
    <n v="7000"/>
    <n v="9100"/>
    <n v="1"/>
    <n v="7000"/>
    <n v="9100"/>
    <x v="0"/>
  </r>
  <r>
    <n v="140771"/>
    <s v="AN"/>
    <x v="21"/>
    <s v="Nicobar"/>
    <x v="11"/>
    <x v="243"/>
    <x v="2"/>
    <x v="323"/>
    <x v="11"/>
    <x v="3"/>
    <n v="6550"/>
    <n v="8515"/>
    <n v="2"/>
    <n v="13100"/>
    <n v="17030"/>
    <x v="1"/>
  </r>
  <r>
    <n v="140772"/>
    <s v="CH"/>
    <x v="22"/>
    <s v="Chandigarh"/>
    <x v="12"/>
    <x v="243"/>
    <x v="0"/>
    <x v="4"/>
    <x v="12"/>
    <x v="4"/>
    <n v="7650"/>
    <n v="9945"/>
    <n v="2"/>
    <n v="15300"/>
    <n v="19890"/>
    <x v="2"/>
  </r>
  <r>
    <n v="140773"/>
    <s v="DH"/>
    <x v="28"/>
    <s v="Diu"/>
    <x v="13"/>
    <x v="243"/>
    <x v="3"/>
    <x v="5"/>
    <x v="5"/>
    <x v="5"/>
    <n v="1150"/>
    <n v="1495"/>
    <n v="2"/>
    <n v="2300"/>
    <n v="2990"/>
    <x v="3"/>
  </r>
  <r>
    <n v="140774"/>
    <s v="TG"/>
    <x v="29"/>
    <s v="Kumuram Bheem Asifabad"/>
    <x v="14"/>
    <x v="243"/>
    <x v="1"/>
    <x v="6"/>
    <x v="6"/>
    <x v="6"/>
    <n v="850"/>
    <n v="1105"/>
    <n v="2"/>
    <n v="1700"/>
    <n v="2210"/>
    <x v="4"/>
  </r>
  <r>
    <n v="140775"/>
    <s v="DL"/>
    <x v="30"/>
    <s v="South West Delhi"/>
    <x v="15"/>
    <x v="243"/>
    <x v="2"/>
    <x v="7"/>
    <x v="7"/>
    <x v="0"/>
    <n v="650"/>
    <n v="845"/>
    <n v="3"/>
    <n v="1950"/>
    <n v="2535"/>
    <x v="5"/>
  </r>
  <r>
    <n v="140776"/>
    <s v="LD"/>
    <x v="31"/>
    <s v="Bitra"/>
    <x v="16"/>
    <x v="243"/>
    <x v="0"/>
    <x v="8"/>
    <x v="8"/>
    <x v="6"/>
    <n v="7500"/>
    <n v="9750"/>
    <n v="4"/>
    <n v="30000"/>
    <n v="39000"/>
    <x v="0"/>
  </r>
  <r>
    <n v="140777"/>
    <s v="PY"/>
    <x v="32"/>
    <s v="Yanam"/>
    <x v="17"/>
    <x v="243"/>
    <x v="3"/>
    <x v="320"/>
    <x v="9"/>
    <x v="7"/>
    <n v="10000"/>
    <n v="13000"/>
    <n v="2"/>
    <n v="20000"/>
    <n v="26000"/>
    <x v="1"/>
  </r>
  <r>
    <n v="140778"/>
    <s v="AP"/>
    <x v="0"/>
    <s v="Anantapur"/>
    <x v="18"/>
    <x v="243"/>
    <x v="1"/>
    <x v="324"/>
    <x v="0"/>
    <x v="0"/>
    <n v="10500"/>
    <n v="13650"/>
    <n v="2"/>
    <n v="21000"/>
    <n v="27300"/>
    <x v="2"/>
  </r>
  <r>
    <n v="140779"/>
    <s v="AR"/>
    <x v="23"/>
    <s v="East Kameng"/>
    <x v="19"/>
    <x v="243"/>
    <x v="2"/>
    <x v="11"/>
    <x v="1"/>
    <x v="1"/>
    <n v="8500"/>
    <n v="11050"/>
    <n v="4"/>
    <n v="34000"/>
    <n v="44200"/>
    <x v="3"/>
  </r>
  <r>
    <n v="140780"/>
    <s v="BR"/>
    <x v="2"/>
    <s v="Jehanabad"/>
    <x v="20"/>
    <x v="243"/>
    <x v="0"/>
    <x v="2"/>
    <x v="2"/>
    <x v="2"/>
    <n v="7000"/>
    <n v="9100"/>
    <n v="1"/>
    <n v="7000"/>
    <n v="9100"/>
    <x v="4"/>
  </r>
  <r>
    <n v="140781"/>
    <s v="BR"/>
    <x v="2"/>
    <s v="Banka"/>
    <x v="21"/>
    <x v="243"/>
    <x v="3"/>
    <x v="239"/>
    <x v="11"/>
    <x v="3"/>
    <n v="1680"/>
    <n v="2184"/>
    <n v="1"/>
    <n v="1680"/>
    <n v="2184"/>
    <x v="5"/>
  </r>
  <r>
    <n v="140782"/>
    <s v="BR"/>
    <x v="2"/>
    <s v="Kaimur"/>
    <x v="22"/>
    <x v="243"/>
    <x v="1"/>
    <x v="13"/>
    <x v="12"/>
    <x v="8"/>
    <n v="6540"/>
    <n v="8502"/>
    <n v="1"/>
    <n v="6540"/>
    <n v="8502"/>
    <x v="0"/>
  </r>
  <r>
    <n v="140783"/>
    <s v="BR"/>
    <x v="2"/>
    <s v="Saharsa"/>
    <x v="23"/>
    <x v="243"/>
    <x v="2"/>
    <x v="14"/>
    <x v="5"/>
    <x v="5"/>
    <n v="2680"/>
    <n v="3484"/>
    <n v="3"/>
    <n v="8040"/>
    <n v="10452"/>
    <x v="1"/>
  </r>
  <r>
    <n v="140784"/>
    <s v="BR"/>
    <x v="2"/>
    <s v="Darbhanga"/>
    <x v="24"/>
    <x v="243"/>
    <x v="0"/>
    <x v="15"/>
    <x v="8"/>
    <x v="0"/>
    <n v="8250"/>
    <n v="10725"/>
    <n v="4"/>
    <n v="33000"/>
    <n v="42900"/>
    <x v="2"/>
  </r>
  <r>
    <n v="140785"/>
    <s v="BR"/>
    <x v="2"/>
    <s v="Sheohar"/>
    <x v="25"/>
    <x v="243"/>
    <x v="3"/>
    <x v="267"/>
    <x v="3"/>
    <x v="0"/>
    <n v="2650"/>
    <n v="3445"/>
    <n v="1"/>
    <n v="2650"/>
    <n v="3445"/>
    <x v="3"/>
  </r>
  <r>
    <n v="140786"/>
    <s v="BR"/>
    <x v="2"/>
    <s v="Begusarai"/>
    <x v="26"/>
    <x v="243"/>
    <x v="1"/>
    <x v="17"/>
    <x v="8"/>
    <x v="9"/>
    <n v="12550"/>
    <n v="16315"/>
    <n v="2"/>
    <n v="25100"/>
    <n v="32630"/>
    <x v="4"/>
  </r>
  <r>
    <n v="140787"/>
    <s v="BR"/>
    <x v="2"/>
    <s v="Gaya"/>
    <x v="27"/>
    <x v="243"/>
    <x v="2"/>
    <x v="18"/>
    <x v="1"/>
    <x v="1"/>
    <n v="14500"/>
    <n v="18850"/>
    <n v="3"/>
    <n v="43500"/>
    <n v="56550"/>
    <x v="5"/>
  </r>
  <r>
    <n v="140788"/>
    <s v="BR"/>
    <x v="2"/>
    <s v="Samastipur"/>
    <x v="28"/>
    <x v="243"/>
    <x v="0"/>
    <x v="19"/>
    <x v="6"/>
    <x v="6"/>
    <n v="800"/>
    <n v="1040"/>
    <n v="1"/>
    <n v="800"/>
    <n v="1040"/>
    <x v="0"/>
  </r>
  <r>
    <n v="140789"/>
    <s v="BR"/>
    <x v="2"/>
    <s v="Jehanabad"/>
    <x v="29"/>
    <x v="243"/>
    <x v="3"/>
    <x v="20"/>
    <x v="7"/>
    <x v="0"/>
    <n v="600"/>
    <n v="780"/>
    <n v="3"/>
    <n v="1800"/>
    <n v="2340"/>
    <x v="1"/>
  </r>
  <r>
    <n v="140790"/>
    <s v="BR"/>
    <x v="2"/>
    <s v="Arwal"/>
    <x v="30"/>
    <x v="243"/>
    <x v="1"/>
    <x v="21"/>
    <x v="8"/>
    <x v="6"/>
    <n v="10500"/>
    <n v="13650"/>
    <n v="3"/>
    <n v="31500"/>
    <n v="40950"/>
    <x v="2"/>
  </r>
  <r>
    <n v="140791"/>
    <s v="BR"/>
    <x v="2"/>
    <s v="Sitamarhi"/>
    <x v="31"/>
    <x v="243"/>
    <x v="2"/>
    <x v="320"/>
    <x v="9"/>
    <x v="10"/>
    <n v="6500"/>
    <n v="8450"/>
    <n v="3"/>
    <n v="19500"/>
    <n v="25350"/>
    <x v="3"/>
  </r>
  <r>
    <n v="140792"/>
    <s v="BR"/>
    <x v="2"/>
    <s v="Gopalganj"/>
    <x v="32"/>
    <x v="243"/>
    <x v="0"/>
    <x v="325"/>
    <x v="0"/>
    <x v="0"/>
    <n v="4500"/>
    <n v="5850"/>
    <n v="4"/>
    <n v="18000"/>
    <n v="23400"/>
    <x v="4"/>
  </r>
  <r>
    <n v="140793"/>
    <s v="BR"/>
    <x v="2"/>
    <s v="Patna"/>
    <x v="33"/>
    <x v="243"/>
    <x v="3"/>
    <x v="23"/>
    <x v="1"/>
    <x v="1"/>
    <n v="8500"/>
    <n v="11050"/>
    <n v="2"/>
    <n v="17000"/>
    <n v="22100"/>
    <x v="5"/>
  </r>
  <r>
    <n v="140794"/>
    <s v="ML"/>
    <x v="9"/>
    <s v="West Jaintia Hills"/>
    <x v="34"/>
    <x v="243"/>
    <x v="1"/>
    <x v="24"/>
    <x v="2"/>
    <x v="2"/>
    <n v="12500"/>
    <n v="16250"/>
    <n v="2"/>
    <n v="25000"/>
    <n v="32500"/>
    <x v="0"/>
  </r>
  <r>
    <n v="140795"/>
    <s v="MZ"/>
    <x v="10"/>
    <s v="Hnahthial"/>
    <x v="35"/>
    <x v="244"/>
    <x v="2"/>
    <x v="274"/>
    <x v="3"/>
    <x v="3"/>
    <n v="3500"/>
    <n v="4550"/>
    <n v="2"/>
    <n v="7000"/>
    <n v="9100"/>
    <x v="1"/>
  </r>
  <r>
    <n v="140796"/>
    <s v="NL"/>
    <x v="11"/>
    <s v="Dimapur"/>
    <x v="36"/>
    <x v="245"/>
    <x v="0"/>
    <x v="26"/>
    <x v="4"/>
    <x v="4"/>
    <n v="4500"/>
    <n v="5850"/>
    <n v="4"/>
    <n v="18000"/>
    <n v="23400"/>
    <x v="2"/>
  </r>
  <r>
    <n v="140797"/>
    <s v="OR"/>
    <x v="12"/>
    <s v="Angul"/>
    <x v="37"/>
    <x v="246"/>
    <x v="3"/>
    <x v="326"/>
    <x v="5"/>
    <x v="5"/>
    <n v="2100"/>
    <n v="2730"/>
    <n v="3"/>
    <n v="6300"/>
    <n v="8190"/>
    <x v="3"/>
  </r>
  <r>
    <n v="140798"/>
    <s v="PB"/>
    <x v="13"/>
    <s v="Jalandhar"/>
    <x v="38"/>
    <x v="247"/>
    <x v="1"/>
    <x v="28"/>
    <x v="6"/>
    <x v="6"/>
    <n v="1150"/>
    <n v="1495"/>
    <n v="3"/>
    <n v="3450"/>
    <n v="4485"/>
    <x v="4"/>
  </r>
  <r>
    <n v="140799"/>
    <s v="RJ"/>
    <x v="14"/>
    <s v="Tonk"/>
    <x v="39"/>
    <x v="248"/>
    <x v="2"/>
    <x v="29"/>
    <x v="7"/>
    <x v="0"/>
    <n v="350"/>
    <n v="455"/>
    <n v="4"/>
    <n v="1400"/>
    <n v="1820"/>
    <x v="5"/>
  </r>
  <r>
    <n v="140800"/>
    <s v="SK"/>
    <x v="15"/>
    <s v="North Sikkim"/>
    <x v="40"/>
    <x v="249"/>
    <x v="0"/>
    <x v="30"/>
    <x v="8"/>
    <x v="6"/>
    <n v="9500"/>
    <n v="12350"/>
    <n v="1"/>
    <n v="9500"/>
    <n v="12350"/>
    <x v="0"/>
  </r>
  <r>
    <n v="140801"/>
    <s v="TN"/>
    <x v="16"/>
    <s v="Krishnagiri"/>
    <x v="41"/>
    <x v="250"/>
    <x v="3"/>
    <x v="327"/>
    <x v="9"/>
    <x v="10"/>
    <n v="10000"/>
    <n v="13000"/>
    <n v="1"/>
    <n v="10000"/>
    <n v="13000"/>
    <x v="1"/>
  </r>
  <r>
    <n v="140802"/>
    <s v="TR"/>
    <x v="17"/>
    <s v="Gomati"/>
    <x v="0"/>
    <x v="251"/>
    <x v="1"/>
    <x v="328"/>
    <x v="0"/>
    <x v="0"/>
    <n v="6500"/>
    <n v="8450"/>
    <n v="1"/>
    <n v="6500"/>
    <n v="8450"/>
    <x v="2"/>
  </r>
  <r>
    <n v="140803"/>
    <s v="UK"/>
    <x v="18"/>
    <s v="Chamoli"/>
    <x v="1"/>
    <x v="252"/>
    <x v="2"/>
    <x v="329"/>
    <x v="1"/>
    <x v="1"/>
    <n v="8500"/>
    <n v="11050"/>
    <n v="1"/>
    <n v="8500"/>
    <n v="11050"/>
    <x v="3"/>
  </r>
  <r>
    <n v="140804"/>
    <s v="UP"/>
    <x v="19"/>
    <s v="Bareilly"/>
    <x v="2"/>
    <x v="253"/>
    <x v="0"/>
    <x v="2"/>
    <x v="2"/>
    <x v="2"/>
    <n v="7000"/>
    <n v="9100"/>
    <n v="1"/>
    <n v="7000"/>
    <n v="9100"/>
    <x v="4"/>
  </r>
  <r>
    <n v="140805"/>
    <s v="WB"/>
    <x v="20"/>
    <s v="Alipurduar"/>
    <x v="3"/>
    <x v="254"/>
    <x v="3"/>
    <x v="330"/>
    <x v="3"/>
    <x v="3"/>
    <n v="6550"/>
    <n v="8515"/>
    <n v="3"/>
    <n v="19650"/>
    <n v="25545"/>
    <x v="5"/>
  </r>
  <r>
    <n v="140806"/>
    <s v="TN"/>
    <x v="16"/>
    <s v="Coimbatore"/>
    <x v="4"/>
    <x v="255"/>
    <x v="1"/>
    <x v="4"/>
    <x v="4"/>
    <x v="4"/>
    <n v="7650"/>
    <n v="9945"/>
    <n v="3"/>
    <n v="22950"/>
    <n v="29835"/>
    <x v="0"/>
  </r>
  <r>
    <n v="140807"/>
    <s v="TR"/>
    <x v="17"/>
    <s v="West Tripura"/>
    <x v="5"/>
    <x v="256"/>
    <x v="2"/>
    <x v="5"/>
    <x v="5"/>
    <x v="5"/>
    <n v="1150"/>
    <n v="1495"/>
    <n v="2"/>
    <n v="2300"/>
    <n v="2990"/>
    <x v="1"/>
  </r>
  <r>
    <n v="140808"/>
    <s v="AN"/>
    <x v="21"/>
    <s v="Nicobar"/>
    <x v="6"/>
    <x v="257"/>
    <x v="0"/>
    <x v="6"/>
    <x v="6"/>
    <x v="6"/>
    <n v="850"/>
    <n v="1105"/>
    <n v="4"/>
    <n v="3400"/>
    <n v="4420"/>
    <x v="2"/>
  </r>
  <r>
    <n v="140809"/>
    <s v="CH"/>
    <x v="22"/>
    <s v="Chandigarh"/>
    <x v="7"/>
    <x v="258"/>
    <x v="3"/>
    <x v="7"/>
    <x v="7"/>
    <x v="0"/>
    <n v="650"/>
    <n v="845"/>
    <n v="1"/>
    <n v="650"/>
    <n v="845"/>
    <x v="3"/>
  </r>
  <r>
    <n v="140810"/>
    <s v="BR"/>
    <x v="2"/>
    <s v="Saharsa"/>
    <x v="8"/>
    <x v="259"/>
    <x v="1"/>
    <x v="8"/>
    <x v="8"/>
    <x v="6"/>
    <n v="7500"/>
    <n v="9750"/>
    <n v="1"/>
    <n v="7500"/>
    <n v="9750"/>
    <x v="4"/>
  </r>
  <r>
    <n v="140811"/>
    <s v="BR"/>
    <x v="2"/>
    <s v="Madhepura"/>
    <x v="9"/>
    <x v="260"/>
    <x v="2"/>
    <x v="327"/>
    <x v="9"/>
    <x v="7"/>
    <n v="10000"/>
    <n v="13000"/>
    <n v="1"/>
    <n v="10000"/>
    <n v="13000"/>
    <x v="5"/>
  </r>
  <r>
    <n v="140812"/>
    <s v="BR"/>
    <x v="2"/>
    <s v="Katihar"/>
    <x v="10"/>
    <x v="261"/>
    <x v="0"/>
    <x v="331"/>
    <x v="0"/>
    <x v="0"/>
    <n v="10500"/>
    <n v="13650"/>
    <n v="2"/>
    <n v="21000"/>
    <n v="27300"/>
    <x v="0"/>
  </r>
  <r>
    <n v="140813"/>
    <s v="BR"/>
    <x v="2"/>
    <s v="Sheikhpura"/>
    <x v="11"/>
    <x v="262"/>
    <x v="3"/>
    <x v="11"/>
    <x v="1"/>
    <x v="1"/>
    <n v="8500"/>
    <n v="11050"/>
    <n v="1"/>
    <n v="8500"/>
    <n v="11050"/>
    <x v="1"/>
  </r>
  <r>
    <n v="140814"/>
    <s v="BR"/>
    <x v="2"/>
    <s v="Muzaffarpur"/>
    <x v="12"/>
    <x v="263"/>
    <x v="1"/>
    <x v="2"/>
    <x v="2"/>
    <x v="2"/>
    <n v="7000"/>
    <n v="9100"/>
    <n v="2"/>
    <n v="14000"/>
    <n v="18200"/>
    <x v="2"/>
  </r>
  <r>
    <n v="140815"/>
    <s v="BR"/>
    <x v="2"/>
    <s v="Madhubani"/>
    <x v="13"/>
    <x v="264"/>
    <x v="2"/>
    <x v="246"/>
    <x v="3"/>
    <x v="3"/>
    <n v="1680"/>
    <n v="2184"/>
    <n v="4"/>
    <n v="6720"/>
    <n v="8736"/>
    <x v="3"/>
  </r>
  <r>
    <n v="140816"/>
    <s v="BR"/>
    <x v="2"/>
    <s v="Jehanabad"/>
    <x v="14"/>
    <x v="265"/>
    <x v="0"/>
    <x v="13"/>
    <x v="4"/>
    <x v="8"/>
    <n v="6540"/>
    <n v="8502"/>
    <n v="2"/>
    <n v="13080"/>
    <n v="17004"/>
    <x v="4"/>
  </r>
  <r>
    <n v="140817"/>
    <s v="BR"/>
    <x v="2"/>
    <s v="Siwan"/>
    <x v="15"/>
    <x v="266"/>
    <x v="3"/>
    <x v="14"/>
    <x v="5"/>
    <x v="5"/>
    <n v="2680"/>
    <n v="3484"/>
    <n v="2"/>
    <n v="5360"/>
    <n v="6968"/>
    <x v="5"/>
  </r>
  <r>
    <n v="140818"/>
    <s v="BR"/>
    <x v="2"/>
    <s v="Sheikhpura"/>
    <x v="16"/>
    <x v="267"/>
    <x v="1"/>
    <x v="15"/>
    <x v="8"/>
    <x v="0"/>
    <n v="8250"/>
    <n v="10725"/>
    <n v="3"/>
    <n v="24750"/>
    <n v="32175"/>
    <x v="0"/>
  </r>
  <r>
    <n v="140819"/>
    <s v="BR"/>
    <x v="2"/>
    <s v="Munger"/>
    <x v="17"/>
    <x v="268"/>
    <x v="2"/>
    <x v="274"/>
    <x v="3"/>
    <x v="0"/>
    <n v="2650"/>
    <n v="3445"/>
    <n v="3"/>
    <n v="7950"/>
    <n v="10335"/>
    <x v="1"/>
  </r>
  <r>
    <n v="140820"/>
    <s v="BR"/>
    <x v="2"/>
    <s v="Katihar"/>
    <x v="18"/>
    <x v="269"/>
    <x v="0"/>
    <x v="17"/>
    <x v="8"/>
    <x v="9"/>
    <n v="12550"/>
    <n v="16315"/>
    <n v="2"/>
    <n v="25100"/>
    <n v="32630"/>
    <x v="2"/>
  </r>
  <r>
    <n v="140821"/>
    <s v="BR"/>
    <x v="2"/>
    <s v="Munger"/>
    <x v="19"/>
    <x v="270"/>
    <x v="3"/>
    <x v="18"/>
    <x v="1"/>
    <x v="1"/>
    <n v="14500"/>
    <n v="18850"/>
    <n v="2"/>
    <n v="29000"/>
    <n v="37700"/>
    <x v="3"/>
  </r>
  <r>
    <n v="140822"/>
    <s v="BR"/>
    <x v="2"/>
    <s v="Purnia"/>
    <x v="20"/>
    <x v="271"/>
    <x v="1"/>
    <x v="19"/>
    <x v="6"/>
    <x v="6"/>
    <n v="800"/>
    <n v="1040"/>
    <n v="4"/>
    <n v="3200"/>
    <n v="4160"/>
    <x v="4"/>
  </r>
  <r>
    <n v="140823"/>
    <s v="BR"/>
    <x v="2"/>
    <s v="Buxar"/>
    <x v="21"/>
    <x v="272"/>
    <x v="2"/>
    <x v="20"/>
    <x v="7"/>
    <x v="0"/>
    <n v="600"/>
    <n v="780"/>
    <n v="1"/>
    <n v="600"/>
    <n v="780"/>
    <x v="5"/>
  </r>
  <r>
    <n v="140824"/>
    <s v="JK"/>
    <x v="4"/>
    <s v="Rajouri"/>
    <x v="22"/>
    <x v="273"/>
    <x v="0"/>
    <x v="21"/>
    <x v="8"/>
    <x v="6"/>
    <n v="10500"/>
    <n v="13650"/>
    <n v="1"/>
    <n v="10500"/>
    <n v="13650"/>
    <x v="0"/>
  </r>
  <r>
    <n v="140825"/>
    <s v="JH"/>
    <x v="5"/>
    <s v="Pakur"/>
    <x v="23"/>
    <x v="274"/>
    <x v="3"/>
    <x v="327"/>
    <x v="9"/>
    <x v="10"/>
    <n v="6500"/>
    <n v="8450"/>
    <n v="4"/>
    <n v="26000"/>
    <n v="33800"/>
    <x v="1"/>
  </r>
  <r>
    <n v="140826"/>
    <s v="KA"/>
    <x v="6"/>
    <s v="Bengaluru Rural"/>
    <x v="24"/>
    <x v="275"/>
    <x v="1"/>
    <x v="332"/>
    <x v="0"/>
    <x v="0"/>
    <n v="4500"/>
    <n v="5850"/>
    <n v="3"/>
    <n v="13500"/>
    <n v="17550"/>
    <x v="2"/>
  </r>
  <r>
    <n v="140827"/>
    <s v="KL"/>
    <x v="7"/>
    <s v="Kasaragod"/>
    <x v="25"/>
    <x v="276"/>
    <x v="2"/>
    <x v="23"/>
    <x v="1"/>
    <x v="1"/>
    <n v="8500"/>
    <n v="11050"/>
    <n v="3"/>
    <n v="25500"/>
    <n v="33150"/>
    <x v="3"/>
  </r>
  <r>
    <n v="140828"/>
    <s v="MP"/>
    <x v="26"/>
    <s v="Ashoknagar"/>
    <x v="26"/>
    <x v="277"/>
    <x v="0"/>
    <x v="24"/>
    <x v="2"/>
    <x v="2"/>
    <n v="12500"/>
    <n v="16250"/>
    <n v="2"/>
    <n v="25000"/>
    <n v="32500"/>
    <x v="4"/>
  </r>
  <r>
    <n v="140829"/>
    <s v="MH"/>
    <x v="27"/>
    <s v="Bhandara"/>
    <x v="27"/>
    <x v="278"/>
    <x v="3"/>
    <x v="281"/>
    <x v="10"/>
    <x v="3"/>
    <n v="3500"/>
    <n v="4550"/>
    <n v="2"/>
    <n v="7000"/>
    <n v="9100"/>
    <x v="5"/>
  </r>
  <r>
    <n v="140830"/>
    <s v="MN"/>
    <x v="8"/>
    <s v="Thoubal"/>
    <x v="28"/>
    <x v="279"/>
    <x v="1"/>
    <x v="26"/>
    <x v="7"/>
    <x v="4"/>
    <n v="4500"/>
    <n v="5850"/>
    <n v="3"/>
    <n v="13500"/>
    <n v="17550"/>
    <x v="0"/>
  </r>
  <r>
    <n v="140831"/>
    <s v="ML"/>
    <x v="9"/>
    <s v="South Garo Hills"/>
    <x v="29"/>
    <x v="280"/>
    <x v="2"/>
    <x v="333"/>
    <x v="5"/>
    <x v="5"/>
    <n v="2100"/>
    <n v="2730"/>
    <n v="3"/>
    <n v="6300"/>
    <n v="8190"/>
    <x v="1"/>
  </r>
  <r>
    <n v="140832"/>
    <s v="MZ"/>
    <x v="10"/>
    <s v="Serchhip"/>
    <x v="30"/>
    <x v="281"/>
    <x v="0"/>
    <x v="28"/>
    <x v="6"/>
    <x v="6"/>
    <n v="1150"/>
    <n v="1495"/>
    <n v="3"/>
    <n v="3450"/>
    <n v="4485"/>
    <x v="2"/>
  </r>
  <r>
    <n v="140833"/>
    <s v="NL"/>
    <x v="11"/>
    <s v="Mon"/>
    <x v="31"/>
    <x v="282"/>
    <x v="3"/>
    <x v="29"/>
    <x v="7"/>
    <x v="0"/>
    <n v="350"/>
    <n v="455"/>
    <n v="4"/>
    <n v="1400"/>
    <n v="1820"/>
    <x v="3"/>
  </r>
  <r>
    <n v="140834"/>
    <s v="OR"/>
    <x v="12"/>
    <s v="Balangir"/>
    <x v="32"/>
    <x v="283"/>
    <x v="1"/>
    <x v="30"/>
    <x v="8"/>
    <x v="6"/>
    <n v="9500"/>
    <n v="12350"/>
    <n v="2"/>
    <n v="19000"/>
    <n v="24700"/>
    <x v="4"/>
  </r>
  <r>
    <n v="140835"/>
    <s v="PB"/>
    <x v="13"/>
    <s v="Hoshiarpur"/>
    <x v="33"/>
    <x v="284"/>
    <x v="2"/>
    <x v="334"/>
    <x v="9"/>
    <x v="10"/>
    <n v="10000"/>
    <n v="13000"/>
    <n v="3"/>
    <n v="30000"/>
    <n v="39000"/>
    <x v="5"/>
  </r>
  <r>
    <n v="140836"/>
    <s v="RJ"/>
    <x v="14"/>
    <s v="Chittorgarh"/>
    <x v="34"/>
    <x v="285"/>
    <x v="0"/>
    <x v="335"/>
    <x v="0"/>
    <x v="0"/>
    <n v="6500"/>
    <n v="8450"/>
    <n v="1"/>
    <n v="6500"/>
    <n v="8450"/>
    <x v="0"/>
  </r>
  <r>
    <n v="140837"/>
    <s v="SK"/>
    <x v="15"/>
    <s v="West Sikkim"/>
    <x v="35"/>
    <x v="286"/>
    <x v="3"/>
    <x v="336"/>
    <x v="1"/>
    <x v="1"/>
    <n v="8500"/>
    <n v="11050"/>
    <n v="4"/>
    <n v="34000"/>
    <n v="44200"/>
    <x v="1"/>
  </r>
  <r>
    <n v="140838"/>
    <s v="TN"/>
    <x v="16"/>
    <s v="Tirupattur"/>
    <x v="36"/>
    <x v="287"/>
    <x v="1"/>
    <x v="2"/>
    <x v="2"/>
    <x v="2"/>
    <n v="7000"/>
    <n v="9100"/>
    <n v="4"/>
    <n v="28000"/>
    <n v="36400"/>
    <x v="2"/>
  </r>
  <r>
    <n v="140839"/>
    <s v="TR"/>
    <x v="17"/>
    <s v="West Tripura"/>
    <x v="37"/>
    <x v="288"/>
    <x v="2"/>
    <x v="337"/>
    <x v="10"/>
    <x v="3"/>
    <n v="6550"/>
    <n v="8515"/>
    <n v="3"/>
    <n v="19650"/>
    <n v="25545"/>
    <x v="3"/>
  </r>
  <r>
    <n v="140840"/>
    <s v="UK"/>
    <x v="18"/>
    <s v="Bageshwar"/>
    <x v="38"/>
    <x v="288"/>
    <x v="0"/>
    <x v="4"/>
    <x v="7"/>
    <x v="4"/>
    <n v="7650"/>
    <n v="9945"/>
    <n v="3"/>
    <n v="22950"/>
    <n v="29835"/>
    <x v="4"/>
  </r>
  <r>
    <n v="140841"/>
    <s v="UP"/>
    <x v="19"/>
    <s v="Kannauj"/>
    <x v="39"/>
    <x v="288"/>
    <x v="3"/>
    <x v="5"/>
    <x v="5"/>
    <x v="5"/>
    <n v="1150"/>
    <n v="1495"/>
    <n v="1"/>
    <n v="1150"/>
    <n v="1495"/>
    <x v="5"/>
  </r>
  <r>
    <n v="140842"/>
    <s v="WB"/>
    <x v="20"/>
    <s v="Paschim Bardhaman"/>
    <x v="40"/>
    <x v="288"/>
    <x v="1"/>
    <x v="6"/>
    <x v="6"/>
    <x v="6"/>
    <n v="850"/>
    <n v="1105"/>
    <n v="1"/>
    <n v="850"/>
    <n v="1105"/>
    <x v="0"/>
  </r>
  <r>
    <n v="140843"/>
    <s v="TN"/>
    <x v="16"/>
    <s v="Vellore"/>
    <x v="41"/>
    <x v="288"/>
    <x v="2"/>
    <x v="7"/>
    <x v="7"/>
    <x v="0"/>
    <n v="650"/>
    <n v="845"/>
    <n v="4"/>
    <n v="2600"/>
    <n v="3380"/>
    <x v="1"/>
  </r>
  <r>
    <n v="140844"/>
    <s v="TR"/>
    <x v="17"/>
    <s v="West Tripura"/>
    <x v="0"/>
    <x v="288"/>
    <x v="0"/>
    <x v="8"/>
    <x v="8"/>
    <x v="6"/>
    <n v="7500"/>
    <n v="9750"/>
    <n v="3"/>
    <n v="22500"/>
    <n v="29250"/>
    <x v="2"/>
  </r>
  <r>
    <n v="140845"/>
    <s v="AN"/>
    <x v="21"/>
    <s v="North and Middle Andaman"/>
    <x v="1"/>
    <x v="288"/>
    <x v="3"/>
    <x v="334"/>
    <x v="9"/>
    <x v="7"/>
    <n v="10000"/>
    <n v="13000"/>
    <n v="4"/>
    <n v="40000"/>
    <n v="52000"/>
    <x v="3"/>
  </r>
  <r>
    <n v="140846"/>
    <s v="CH"/>
    <x v="22"/>
    <s v="Chandigarh"/>
    <x v="2"/>
    <x v="288"/>
    <x v="1"/>
    <x v="338"/>
    <x v="0"/>
    <x v="0"/>
    <n v="10500"/>
    <n v="13650"/>
    <n v="1"/>
    <n v="10500"/>
    <n v="13650"/>
    <x v="4"/>
  </r>
  <r>
    <n v="140847"/>
    <s v="DH"/>
    <x v="28"/>
    <s v="Dadra and Nagar Haveli"/>
    <x v="3"/>
    <x v="289"/>
    <x v="2"/>
    <x v="11"/>
    <x v="1"/>
    <x v="1"/>
    <n v="8500"/>
    <n v="11050"/>
    <n v="2"/>
    <n v="17000"/>
    <n v="22100"/>
    <x v="5"/>
  </r>
  <r>
    <n v="140848"/>
    <s v="TG"/>
    <x v="29"/>
    <s v="Kamareddy"/>
    <x v="4"/>
    <x v="290"/>
    <x v="0"/>
    <x v="2"/>
    <x v="2"/>
    <x v="2"/>
    <n v="7000"/>
    <n v="9100"/>
    <n v="3"/>
    <n v="21000"/>
    <n v="27300"/>
    <x v="0"/>
  </r>
  <r>
    <n v="140849"/>
    <s v="DL"/>
    <x v="30"/>
    <s v="Shahdara"/>
    <x v="5"/>
    <x v="291"/>
    <x v="3"/>
    <x v="253"/>
    <x v="10"/>
    <x v="3"/>
    <n v="1680"/>
    <n v="2184"/>
    <n v="2"/>
    <n v="3360"/>
    <n v="4368"/>
    <x v="1"/>
  </r>
  <r>
    <n v="140850"/>
    <s v="LD"/>
    <x v="31"/>
    <s v="Andrott"/>
    <x v="6"/>
    <x v="292"/>
    <x v="1"/>
    <x v="13"/>
    <x v="7"/>
    <x v="8"/>
    <n v="6540"/>
    <n v="8502"/>
    <n v="4"/>
    <n v="26160"/>
    <n v="34008"/>
    <x v="2"/>
  </r>
  <r>
    <n v="140851"/>
    <s v="PY"/>
    <x v="32"/>
    <s v="Karaikal"/>
    <x v="7"/>
    <x v="293"/>
    <x v="2"/>
    <x v="14"/>
    <x v="5"/>
    <x v="5"/>
    <n v="2680"/>
    <n v="3484"/>
    <n v="1"/>
    <n v="2680"/>
    <n v="3484"/>
    <x v="3"/>
  </r>
  <r>
    <n v="140852"/>
    <s v="AP"/>
    <x v="0"/>
    <s v="Srikakulam"/>
    <x v="8"/>
    <x v="294"/>
    <x v="0"/>
    <x v="15"/>
    <x v="8"/>
    <x v="0"/>
    <n v="8250"/>
    <n v="10725"/>
    <n v="3"/>
    <n v="24750"/>
    <n v="32175"/>
    <x v="4"/>
  </r>
  <r>
    <n v="140853"/>
    <s v="AR"/>
    <x v="23"/>
    <s v="Lower Dibang Valley"/>
    <x v="9"/>
    <x v="295"/>
    <x v="3"/>
    <x v="281"/>
    <x v="3"/>
    <x v="0"/>
    <n v="2650"/>
    <n v="3445"/>
    <n v="1"/>
    <n v="2650"/>
    <n v="3445"/>
    <x v="5"/>
  </r>
  <r>
    <n v="140854"/>
    <s v="AS"/>
    <x v="1"/>
    <s v="Morigaon"/>
    <x v="10"/>
    <x v="296"/>
    <x v="1"/>
    <x v="17"/>
    <x v="8"/>
    <x v="9"/>
    <n v="12550"/>
    <n v="16315"/>
    <n v="1"/>
    <n v="12550"/>
    <n v="16315"/>
    <x v="0"/>
  </r>
  <r>
    <n v="140855"/>
    <s v="BR"/>
    <x v="2"/>
    <s v="Gaya"/>
    <x v="11"/>
    <x v="297"/>
    <x v="2"/>
    <x v="18"/>
    <x v="1"/>
    <x v="1"/>
    <n v="14500"/>
    <n v="18850"/>
    <n v="1"/>
    <n v="14500"/>
    <n v="18850"/>
    <x v="1"/>
  </r>
  <r>
    <n v="140856"/>
    <s v="BR"/>
    <x v="2"/>
    <s v="Sheikhpura"/>
    <x v="12"/>
    <x v="298"/>
    <x v="0"/>
    <x v="19"/>
    <x v="6"/>
    <x v="6"/>
    <n v="800"/>
    <n v="1040"/>
    <n v="2"/>
    <n v="1600"/>
    <n v="2080"/>
    <x v="2"/>
  </r>
  <r>
    <n v="140857"/>
    <s v="BR"/>
    <x v="2"/>
    <s v="Vaishali"/>
    <x v="13"/>
    <x v="299"/>
    <x v="3"/>
    <x v="20"/>
    <x v="7"/>
    <x v="0"/>
    <n v="600"/>
    <n v="780"/>
    <n v="2"/>
    <n v="1200"/>
    <n v="1560"/>
    <x v="3"/>
  </r>
  <r>
    <n v="140858"/>
    <s v="BR"/>
    <x v="2"/>
    <s v="Purnia"/>
    <x v="14"/>
    <x v="299"/>
    <x v="1"/>
    <x v="21"/>
    <x v="8"/>
    <x v="6"/>
    <n v="10500"/>
    <n v="13650"/>
    <n v="2"/>
    <n v="21000"/>
    <n v="27300"/>
    <x v="4"/>
  </r>
  <r>
    <n v="140859"/>
    <s v="BR"/>
    <x v="2"/>
    <s v="Nalanda"/>
    <x v="15"/>
    <x v="299"/>
    <x v="2"/>
    <x v="334"/>
    <x v="9"/>
    <x v="10"/>
    <n v="6500"/>
    <n v="8450"/>
    <n v="2"/>
    <n v="13000"/>
    <n v="16900"/>
    <x v="5"/>
  </r>
  <r>
    <n v="140860"/>
    <s v="BR"/>
    <x v="2"/>
    <s v="Araria"/>
    <x v="16"/>
    <x v="299"/>
    <x v="0"/>
    <x v="339"/>
    <x v="0"/>
    <x v="0"/>
    <n v="4500"/>
    <n v="5850"/>
    <n v="3"/>
    <n v="13500"/>
    <n v="17550"/>
    <x v="0"/>
  </r>
  <r>
    <n v="140861"/>
    <s v="BR"/>
    <x v="2"/>
    <s v="Gopalganj"/>
    <x v="17"/>
    <x v="299"/>
    <x v="3"/>
    <x v="23"/>
    <x v="1"/>
    <x v="1"/>
    <n v="8500"/>
    <n v="11050"/>
    <n v="1"/>
    <n v="8500"/>
    <n v="11050"/>
    <x v="1"/>
  </r>
  <r>
    <n v="140862"/>
    <s v="BR"/>
    <x v="2"/>
    <s v="Katihar"/>
    <x v="18"/>
    <x v="299"/>
    <x v="1"/>
    <x v="24"/>
    <x v="2"/>
    <x v="2"/>
    <n v="12500"/>
    <n v="16250"/>
    <n v="1"/>
    <n v="12500"/>
    <n v="16250"/>
    <x v="2"/>
  </r>
  <r>
    <n v="140863"/>
    <s v="BR"/>
    <x v="2"/>
    <s v="Sheohar"/>
    <x v="19"/>
    <x v="299"/>
    <x v="2"/>
    <x v="288"/>
    <x v="11"/>
    <x v="3"/>
    <n v="3500"/>
    <n v="4550"/>
    <n v="1"/>
    <n v="3500"/>
    <n v="4550"/>
    <x v="3"/>
  </r>
  <r>
    <n v="140864"/>
    <s v="BR"/>
    <x v="2"/>
    <s v="Bhagalpur"/>
    <x v="20"/>
    <x v="299"/>
    <x v="0"/>
    <x v="26"/>
    <x v="12"/>
    <x v="4"/>
    <n v="4500"/>
    <n v="5850"/>
    <n v="3"/>
    <n v="13500"/>
    <n v="17550"/>
    <x v="4"/>
  </r>
  <r>
    <n v="140865"/>
    <s v="BR"/>
    <x v="2"/>
    <s v="Banka"/>
    <x v="21"/>
    <x v="299"/>
    <x v="3"/>
    <x v="340"/>
    <x v="5"/>
    <x v="5"/>
    <n v="2100"/>
    <n v="2730"/>
    <n v="3"/>
    <n v="6300"/>
    <n v="8190"/>
    <x v="5"/>
  </r>
  <r>
    <n v="140866"/>
    <s v="BR"/>
    <x v="2"/>
    <s v="Sitamarhi"/>
    <x v="22"/>
    <x v="299"/>
    <x v="1"/>
    <x v="28"/>
    <x v="6"/>
    <x v="6"/>
    <n v="1150"/>
    <n v="1495"/>
    <n v="1"/>
    <n v="1150"/>
    <n v="1495"/>
    <x v="0"/>
  </r>
  <r>
    <n v="140867"/>
    <s v="BR"/>
    <x v="2"/>
    <s v="Jamui"/>
    <x v="23"/>
    <x v="299"/>
    <x v="2"/>
    <x v="29"/>
    <x v="7"/>
    <x v="0"/>
    <n v="350"/>
    <n v="455"/>
    <n v="3"/>
    <n v="1050"/>
    <n v="1365"/>
    <x v="1"/>
  </r>
  <r>
    <n v="140868"/>
    <s v="BR"/>
    <x v="2"/>
    <s v="Nalanda"/>
    <x v="24"/>
    <x v="299"/>
    <x v="0"/>
    <x v="30"/>
    <x v="8"/>
    <x v="6"/>
    <n v="9500"/>
    <n v="12350"/>
    <n v="2"/>
    <n v="19000"/>
    <n v="24700"/>
    <x v="2"/>
  </r>
  <r>
    <n v="140869"/>
    <s v="BR"/>
    <x v="2"/>
    <s v="Saharsa"/>
    <x v="25"/>
    <x v="299"/>
    <x v="3"/>
    <x v="341"/>
    <x v="9"/>
    <x v="10"/>
    <n v="10000"/>
    <n v="13000"/>
    <n v="2"/>
    <n v="20000"/>
    <n v="26000"/>
    <x v="3"/>
  </r>
  <r>
    <n v="140870"/>
    <s v="NL"/>
    <x v="11"/>
    <s v="Zunheboto"/>
    <x v="26"/>
    <x v="299"/>
    <x v="1"/>
    <x v="342"/>
    <x v="0"/>
    <x v="0"/>
    <n v="6500"/>
    <n v="8450"/>
    <n v="2"/>
    <n v="13000"/>
    <n v="16900"/>
    <x v="4"/>
  </r>
  <r>
    <n v="140871"/>
    <s v="OR"/>
    <x v="12"/>
    <s v="Balangir"/>
    <x v="27"/>
    <x v="299"/>
    <x v="2"/>
    <x v="343"/>
    <x v="1"/>
    <x v="1"/>
    <n v="8500"/>
    <n v="11050"/>
    <n v="1"/>
    <n v="8500"/>
    <n v="11050"/>
    <x v="5"/>
  </r>
  <r>
    <n v="140872"/>
    <s v="PB"/>
    <x v="13"/>
    <s v="Jalandhar"/>
    <x v="28"/>
    <x v="299"/>
    <x v="0"/>
    <x v="2"/>
    <x v="2"/>
    <x v="2"/>
    <n v="7000"/>
    <n v="9100"/>
    <n v="1"/>
    <n v="7000"/>
    <n v="9100"/>
    <x v="0"/>
  </r>
  <r>
    <n v="140873"/>
    <s v="RJ"/>
    <x v="14"/>
    <s v="Sri Ganganagar"/>
    <x v="29"/>
    <x v="299"/>
    <x v="3"/>
    <x v="344"/>
    <x v="11"/>
    <x v="3"/>
    <n v="6550"/>
    <n v="8515"/>
    <n v="1"/>
    <n v="6550"/>
    <n v="8515"/>
    <x v="1"/>
  </r>
  <r>
    <n v="140874"/>
    <s v="SK"/>
    <x v="15"/>
    <s v="South Sikkim"/>
    <x v="30"/>
    <x v="299"/>
    <x v="1"/>
    <x v="4"/>
    <x v="12"/>
    <x v="4"/>
    <n v="7650"/>
    <n v="9945"/>
    <n v="2"/>
    <n v="15300"/>
    <n v="19890"/>
    <x v="2"/>
  </r>
  <r>
    <n v="140875"/>
    <s v="TN"/>
    <x v="16"/>
    <s v="Sivaganga"/>
    <x v="31"/>
    <x v="299"/>
    <x v="2"/>
    <x v="5"/>
    <x v="5"/>
    <x v="5"/>
    <n v="1150"/>
    <n v="1495"/>
    <n v="1"/>
    <n v="1150"/>
    <n v="1495"/>
    <x v="3"/>
  </r>
  <r>
    <n v="140876"/>
    <s v="TR"/>
    <x v="17"/>
    <s v="Khowai"/>
    <x v="32"/>
    <x v="299"/>
    <x v="0"/>
    <x v="6"/>
    <x v="6"/>
    <x v="6"/>
    <n v="850"/>
    <n v="1105"/>
    <n v="2"/>
    <n v="1700"/>
    <n v="2210"/>
    <x v="4"/>
  </r>
  <r>
    <n v="140877"/>
    <s v="UK"/>
    <x v="18"/>
    <s v="Champawat"/>
    <x v="33"/>
    <x v="299"/>
    <x v="3"/>
    <x v="7"/>
    <x v="7"/>
    <x v="0"/>
    <n v="650"/>
    <n v="845"/>
    <n v="4"/>
    <n v="2600"/>
    <n v="3380"/>
    <x v="5"/>
  </r>
  <r>
    <n v="140878"/>
    <s v="UP"/>
    <x v="19"/>
    <s v="Hamirpur"/>
    <x v="34"/>
    <x v="299"/>
    <x v="1"/>
    <x v="8"/>
    <x v="8"/>
    <x v="6"/>
    <n v="7500"/>
    <n v="9750"/>
    <n v="4"/>
    <n v="30000"/>
    <n v="39000"/>
    <x v="0"/>
  </r>
  <r>
    <n v="140879"/>
    <s v="WB"/>
    <x v="20"/>
    <s v="Birbhum"/>
    <x v="35"/>
    <x v="299"/>
    <x v="2"/>
    <x v="341"/>
    <x v="9"/>
    <x v="7"/>
    <n v="10000"/>
    <n v="13000"/>
    <n v="4"/>
    <n v="40000"/>
    <n v="52000"/>
    <x v="1"/>
  </r>
  <r>
    <n v="140880"/>
    <s v="TN"/>
    <x v="16"/>
    <s v="Viluppuram"/>
    <x v="36"/>
    <x v="299"/>
    <x v="0"/>
    <x v="345"/>
    <x v="0"/>
    <x v="0"/>
    <n v="10500"/>
    <n v="13650"/>
    <n v="1"/>
    <n v="10500"/>
    <n v="13650"/>
    <x v="2"/>
  </r>
  <r>
    <n v="140881"/>
    <s v="TR"/>
    <x v="17"/>
    <s v="West Tripura"/>
    <x v="37"/>
    <x v="299"/>
    <x v="3"/>
    <x v="11"/>
    <x v="1"/>
    <x v="1"/>
    <n v="8500"/>
    <n v="11050"/>
    <n v="3"/>
    <n v="25500"/>
    <n v="33150"/>
    <x v="3"/>
  </r>
  <r>
    <n v="140882"/>
    <s v="AN"/>
    <x v="21"/>
    <s v="Nicobar"/>
    <x v="38"/>
    <x v="299"/>
    <x v="1"/>
    <x v="2"/>
    <x v="2"/>
    <x v="2"/>
    <n v="7000"/>
    <n v="9100"/>
    <n v="4"/>
    <n v="28000"/>
    <n v="36400"/>
    <x v="4"/>
  </r>
  <r>
    <n v="140883"/>
    <s v="CH"/>
    <x v="22"/>
    <s v="Chandigarh"/>
    <x v="39"/>
    <x v="299"/>
    <x v="2"/>
    <x v="260"/>
    <x v="11"/>
    <x v="3"/>
    <n v="1680"/>
    <n v="2184"/>
    <n v="4"/>
    <n v="6720"/>
    <n v="8736"/>
    <x v="5"/>
  </r>
  <r>
    <n v="140884"/>
    <s v="DH"/>
    <x v="28"/>
    <s v="Daman"/>
    <x v="40"/>
    <x v="299"/>
    <x v="0"/>
    <x v="13"/>
    <x v="12"/>
    <x v="8"/>
    <n v="6540"/>
    <n v="8502"/>
    <n v="4"/>
    <n v="26160"/>
    <n v="34008"/>
    <x v="0"/>
  </r>
  <r>
    <n v="140885"/>
    <s v="TG"/>
    <x v="29"/>
    <s v="Nirmal"/>
    <x v="41"/>
    <x v="299"/>
    <x v="3"/>
    <x v="14"/>
    <x v="5"/>
    <x v="5"/>
    <n v="2680"/>
    <n v="3484"/>
    <n v="2"/>
    <n v="5360"/>
    <n v="6968"/>
    <x v="1"/>
  </r>
  <r>
    <n v="140886"/>
    <s v="DL"/>
    <x v="30"/>
    <s v="North Delhi"/>
    <x v="0"/>
    <x v="299"/>
    <x v="1"/>
    <x v="15"/>
    <x v="8"/>
    <x v="0"/>
    <n v="8250"/>
    <n v="10725"/>
    <n v="2"/>
    <n v="16500"/>
    <n v="21450"/>
    <x v="2"/>
  </r>
  <r>
    <n v="140887"/>
    <s v="LD"/>
    <x v="31"/>
    <s v="Kavaratti"/>
    <x v="1"/>
    <x v="299"/>
    <x v="2"/>
    <x v="288"/>
    <x v="3"/>
    <x v="0"/>
    <n v="2650"/>
    <n v="3445"/>
    <n v="3"/>
    <n v="7950"/>
    <n v="10335"/>
    <x v="3"/>
  </r>
  <r>
    <n v="140888"/>
    <s v="PY"/>
    <x v="32"/>
    <s v="Mahe"/>
    <x v="2"/>
    <x v="300"/>
    <x v="0"/>
    <x v="17"/>
    <x v="8"/>
    <x v="9"/>
    <n v="12550"/>
    <n v="16315"/>
    <n v="3"/>
    <n v="37650"/>
    <n v="48945"/>
    <x v="4"/>
  </r>
  <r>
    <n v="140889"/>
    <s v="AP"/>
    <x v="0"/>
    <s v="Srikakulam"/>
    <x v="3"/>
    <x v="301"/>
    <x v="3"/>
    <x v="18"/>
    <x v="1"/>
    <x v="1"/>
    <n v="14500"/>
    <n v="18850"/>
    <n v="2"/>
    <n v="29000"/>
    <n v="37700"/>
    <x v="5"/>
  </r>
  <r>
    <n v="140890"/>
    <s v="AR"/>
    <x v="23"/>
    <s v="Kamle"/>
    <x v="4"/>
    <x v="302"/>
    <x v="1"/>
    <x v="19"/>
    <x v="6"/>
    <x v="6"/>
    <n v="800"/>
    <n v="1040"/>
    <n v="1"/>
    <n v="800"/>
    <n v="1040"/>
    <x v="0"/>
  </r>
  <r>
    <n v="140891"/>
    <s v="AS"/>
    <x v="1"/>
    <s v="Charaideo"/>
    <x v="5"/>
    <x v="303"/>
    <x v="2"/>
    <x v="20"/>
    <x v="7"/>
    <x v="0"/>
    <n v="600"/>
    <n v="780"/>
    <n v="2"/>
    <n v="1200"/>
    <n v="1560"/>
    <x v="0"/>
  </r>
  <r>
    <n v="140892"/>
    <s v="BR"/>
    <x v="2"/>
    <s v="Aurangabad"/>
    <x v="6"/>
    <x v="304"/>
    <x v="0"/>
    <x v="21"/>
    <x v="8"/>
    <x v="6"/>
    <n v="10500"/>
    <n v="13650"/>
    <n v="3"/>
    <n v="31500"/>
    <n v="40950"/>
    <x v="1"/>
  </r>
  <r>
    <n v="140893"/>
    <s v="CG"/>
    <x v="3"/>
    <s v="Sukma"/>
    <x v="7"/>
    <x v="305"/>
    <x v="3"/>
    <x v="341"/>
    <x v="9"/>
    <x v="10"/>
    <n v="6500"/>
    <n v="8450"/>
    <n v="3"/>
    <n v="19500"/>
    <n v="25350"/>
    <x v="2"/>
  </r>
  <r>
    <n v="140894"/>
    <s v="GA"/>
    <x v="24"/>
    <s v="South Goa"/>
    <x v="8"/>
    <x v="306"/>
    <x v="1"/>
    <x v="346"/>
    <x v="0"/>
    <x v="0"/>
    <n v="4500"/>
    <n v="5850"/>
    <n v="3"/>
    <n v="13500"/>
    <n v="17550"/>
    <x v="3"/>
  </r>
  <r>
    <n v="140895"/>
    <s v="GJ"/>
    <x v="25"/>
    <s v="Bhavnagar"/>
    <x v="9"/>
    <x v="307"/>
    <x v="2"/>
    <x v="23"/>
    <x v="1"/>
    <x v="1"/>
    <n v="8500"/>
    <n v="11050"/>
    <n v="4"/>
    <n v="34000"/>
    <n v="44200"/>
    <x v="4"/>
  </r>
  <r>
    <n v="140896"/>
    <s v="GJ"/>
    <x v="25"/>
    <s v="Mahisagar"/>
    <x v="10"/>
    <x v="308"/>
    <x v="0"/>
    <x v="24"/>
    <x v="2"/>
    <x v="2"/>
    <n v="12500"/>
    <n v="16250"/>
    <n v="3"/>
    <n v="37500"/>
    <n v="48750"/>
    <x v="5"/>
  </r>
  <r>
    <n v="140897"/>
    <s v="GJ"/>
    <x v="25"/>
    <s v="Dahod"/>
    <x v="11"/>
    <x v="309"/>
    <x v="3"/>
    <x v="295"/>
    <x v="3"/>
    <x v="3"/>
    <n v="3500"/>
    <n v="4550"/>
    <n v="1"/>
    <n v="3500"/>
    <n v="4550"/>
    <x v="0"/>
  </r>
  <r>
    <n v="140898"/>
    <s v="GJ"/>
    <x v="25"/>
    <s v="Valsad"/>
    <x v="12"/>
    <x v="310"/>
    <x v="1"/>
    <x v="26"/>
    <x v="4"/>
    <x v="4"/>
    <n v="4500"/>
    <n v="5850"/>
    <n v="3"/>
    <n v="13500"/>
    <n v="17550"/>
    <x v="1"/>
  </r>
  <r>
    <n v="140899"/>
    <s v="GJ"/>
    <x v="25"/>
    <s v="Banaskantha"/>
    <x v="13"/>
    <x v="311"/>
    <x v="2"/>
    <x v="347"/>
    <x v="5"/>
    <x v="5"/>
    <n v="2100"/>
    <n v="2730"/>
    <n v="2"/>
    <n v="4200"/>
    <n v="5460"/>
    <x v="2"/>
  </r>
  <r>
    <n v="140900"/>
    <s v="GJ"/>
    <x v="25"/>
    <s v="Mahisagar"/>
    <x v="14"/>
    <x v="312"/>
    <x v="0"/>
    <x v="28"/>
    <x v="6"/>
    <x v="6"/>
    <n v="1150"/>
    <n v="1495"/>
    <n v="4"/>
    <n v="4600"/>
    <n v="5980"/>
    <x v="3"/>
  </r>
  <r>
    <n v="140901"/>
    <s v="GJ"/>
    <x v="25"/>
    <s v="Gandhinagar"/>
    <x v="15"/>
    <x v="313"/>
    <x v="3"/>
    <x v="29"/>
    <x v="7"/>
    <x v="0"/>
    <n v="350"/>
    <n v="455"/>
    <n v="4"/>
    <n v="1400"/>
    <n v="1820"/>
    <x v="4"/>
  </r>
  <r>
    <n v="140902"/>
    <s v="GJ"/>
    <x v="25"/>
    <s v="Gandhinagar"/>
    <x v="16"/>
    <x v="314"/>
    <x v="1"/>
    <x v="30"/>
    <x v="8"/>
    <x v="6"/>
    <n v="9500"/>
    <n v="12350"/>
    <n v="1"/>
    <n v="9500"/>
    <n v="12350"/>
    <x v="5"/>
  </r>
  <r>
    <n v="140903"/>
    <s v="GJ"/>
    <x v="25"/>
    <s v="Navsari"/>
    <x v="17"/>
    <x v="315"/>
    <x v="2"/>
    <x v="348"/>
    <x v="9"/>
    <x v="10"/>
    <n v="10000"/>
    <n v="13000"/>
    <n v="2"/>
    <n v="20000"/>
    <n v="26000"/>
    <x v="0"/>
  </r>
  <r>
    <n v="140904"/>
    <s v="GJ"/>
    <x v="25"/>
    <s v="Botad"/>
    <x v="18"/>
    <x v="316"/>
    <x v="0"/>
    <x v="349"/>
    <x v="0"/>
    <x v="0"/>
    <n v="6500"/>
    <n v="8450"/>
    <n v="1"/>
    <n v="6500"/>
    <n v="8450"/>
    <x v="1"/>
  </r>
  <r>
    <n v="140905"/>
    <s v="GJ"/>
    <x v="25"/>
    <s v="Rajkot"/>
    <x v="19"/>
    <x v="316"/>
    <x v="3"/>
    <x v="350"/>
    <x v="1"/>
    <x v="1"/>
    <n v="8500"/>
    <n v="11050"/>
    <n v="4"/>
    <n v="34000"/>
    <n v="44200"/>
    <x v="2"/>
  </r>
  <r>
    <n v="140906"/>
    <s v="GJ"/>
    <x v="25"/>
    <s v="Aravalli"/>
    <x v="20"/>
    <x v="316"/>
    <x v="1"/>
    <x v="2"/>
    <x v="2"/>
    <x v="2"/>
    <n v="7000"/>
    <n v="9100"/>
    <n v="4"/>
    <n v="28000"/>
    <n v="36400"/>
    <x v="3"/>
  </r>
  <r>
    <n v="140907"/>
    <s v="GJ"/>
    <x v="25"/>
    <s v="Botad"/>
    <x v="21"/>
    <x v="316"/>
    <x v="2"/>
    <x v="351"/>
    <x v="3"/>
    <x v="3"/>
    <n v="6550"/>
    <n v="8515"/>
    <n v="4"/>
    <n v="26200"/>
    <n v="34060"/>
    <x v="4"/>
  </r>
  <r>
    <n v="140908"/>
    <s v="GJ"/>
    <x v="25"/>
    <s v="Jamnagar"/>
    <x v="22"/>
    <x v="316"/>
    <x v="0"/>
    <x v="4"/>
    <x v="4"/>
    <x v="4"/>
    <n v="7650"/>
    <n v="9945"/>
    <n v="2"/>
    <n v="15300"/>
    <n v="19890"/>
    <x v="5"/>
  </r>
  <r>
    <n v="140909"/>
    <s v="GJ"/>
    <x v="25"/>
    <s v="Tapi"/>
    <x v="23"/>
    <x v="316"/>
    <x v="3"/>
    <x v="5"/>
    <x v="5"/>
    <x v="5"/>
    <n v="1150"/>
    <n v="1495"/>
    <n v="1"/>
    <n v="1150"/>
    <n v="1495"/>
    <x v="0"/>
  </r>
  <r>
    <n v="140910"/>
    <s v="GJ"/>
    <x v="25"/>
    <s v="Aravalli"/>
    <x v="24"/>
    <x v="316"/>
    <x v="1"/>
    <x v="6"/>
    <x v="6"/>
    <x v="6"/>
    <n v="850"/>
    <n v="1105"/>
    <n v="1"/>
    <n v="850"/>
    <n v="1105"/>
    <x v="1"/>
  </r>
  <r>
    <n v="140911"/>
    <s v="GJ"/>
    <x v="25"/>
    <s v="Junagadh"/>
    <x v="25"/>
    <x v="316"/>
    <x v="2"/>
    <x v="7"/>
    <x v="7"/>
    <x v="0"/>
    <n v="650"/>
    <n v="845"/>
    <n v="3"/>
    <n v="1950"/>
    <n v="2535"/>
    <x v="2"/>
  </r>
  <r>
    <n v="140912"/>
    <s v="GJ"/>
    <x v="25"/>
    <s v="Amreli"/>
    <x v="26"/>
    <x v="316"/>
    <x v="0"/>
    <x v="8"/>
    <x v="8"/>
    <x v="6"/>
    <n v="7500"/>
    <n v="9750"/>
    <n v="3"/>
    <n v="22500"/>
    <n v="29250"/>
    <x v="3"/>
  </r>
  <r>
    <n v="140913"/>
    <s v="GJ"/>
    <x v="25"/>
    <s v="Gir Somnath"/>
    <x v="27"/>
    <x v="316"/>
    <x v="3"/>
    <x v="348"/>
    <x v="9"/>
    <x v="7"/>
    <n v="10000"/>
    <n v="13000"/>
    <n v="1"/>
    <n v="10000"/>
    <n v="13000"/>
    <x v="4"/>
  </r>
  <r>
    <n v="140914"/>
    <s v="GJ"/>
    <x v="25"/>
    <s v="Navsari"/>
    <x v="28"/>
    <x v="316"/>
    <x v="1"/>
    <x v="352"/>
    <x v="0"/>
    <x v="0"/>
    <n v="10500"/>
    <n v="13650"/>
    <n v="2"/>
    <n v="21000"/>
    <n v="27300"/>
    <x v="5"/>
  </r>
  <r>
    <n v="140915"/>
    <s v="GJ"/>
    <x v="25"/>
    <s v="Dang"/>
    <x v="29"/>
    <x v="316"/>
    <x v="2"/>
    <x v="11"/>
    <x v="1"/>
    <x v="1"/>
    <n v="8500"/>
    <n v="11050"/>
    <n v="2"/>
    <n v="17000"/>
    <n v="22100"/>
    <x v="0"/>
  </r>
  <r>
    <n v="140916"/>
    <s v="GJ"/>
    <x v="25"/>
    <s v="Patan"/>
    <x v="30"/>
    <x v="316"/>
    <x v="0"/>
    <x v="2"/>
    <x v="2"/>
    <x v="2"/>
    <n v="7000"/>
    <n v="9100"/>
    <n v="4"/>
    <n v="28000"/>
    <n v="36400"/>
    <x v="1"/>
  </r>
  <r>
    <n v="140917"/>
    <s v="GJ"/>
    <x v="25"/>
    <s v="Aravalli"/>
    <x v="31"/>
    <x v="316"/>
    <x v="3"/>
    <x v="267"/>
    <x v="3"/>
    <x v="3"/>
    <n v="1680"/>
    <n v="2184"/>
    <n v="1"/>
    <n v="1680"/>
    <n v="2184"/>
    <x v="2"/>
  </r>
  <r>
    <n v="140918"/>
    <s v="GJ"/>
    <x v="25"/>
    <s v="Porbandar"/>
    <x v="32"/>
    <x v="316"/>
    <x v="1"/>
    <x v="13"/>
    <x v="4"/>
    <x v="8"/>
    <n v="6540"/>
    <n v="8502"/>
    <n v="2"/>
    <n v="13080"/>
    <n v="17004"/>
    <x v="3"/>
  </r>
  <r>
    <n v="140919"/>
    <s v="GJ"/>
    <x v="25"/>
    <s v="Mehsana"/>
    <x v="33"/>
    <x v="316"/>
    <x v="2"/>
    <x v="14"/>
    <x v="5"/>
    <x v="5"/>
    <n v="2680"/>
    <n v="3484"/>
    <n v="3"/>
    <n v="8040"/>
    <n v="10452"/>
    <x v="4"/>
  </r>
  <r>
    <n v="140920"/>
    <s v="GJ"/>
    <x v="25"/>
    <s v="Vadodara"/>
    <x v="34"/>
    <x v="316"/>
    <x v="0"/>
    <x v="15"/>
    <x v="8"/>
    <x v="0"/>
    <n v="8250"/>
    <n v="10725"/>
    <n v="1"/>
    <n v="8250"/>
    <n v="10725"/>
    <x v="5"/>
  </r>
  <r>
    <n v="140921"/>
    <s v="GJ"/>
    <x v="25"/>
    <s v="Gir Somnath"/>
    <x v="35"/>
    <x v="316"/>
    <x v="3"/>
    <x v="295"/>
    <x v="3"/>
    <x v="0"/>
    <n v="2650"/>
    <n v="3445"/>
    <n v="2"/>
    <n v="5300"/>
    <n v="6890"/>
    <x v="0"/>
  </r>
  <r>
    <n v="140922"/>
    <s v="GJ"/>
    <x v="25"/>
    <s v="Aravalli"/>
    <x v="36"/>
    <x v="316"/>
    <x v="1"/>
    <x v="17"/>
    <x v="8"/>
    <x v="9"/>
    <n v="12550"/>
    <n v="16315"/>
    <n v="1"/>
    <n v="12550"/>
    <n v="16315"/>
    <x v="1"/>
  </r>
  <r>
    <n v="140923"/>
    <s v="GJ"/>
    <x v="25"/>
    <s v="Bharuch"/>
    <x v="37"/>
    <x v="317"/>
    <x v="2"/>
    <x v="18"/>
    <x v="1"/>
    <x v="1"/>
    <n v="14500"/>
    <n v="18850"/>
    <n v="1"/>
    <n v="14500"/>
    <n v="18850"/>
    <x v="2"/>
  </r>
  <r>
    <n v="140924"/>
    <s v="GJ"/>
    <x v="25"/>
    <s v="Mehsana"/>
    <x v="38"/>
    <x v="318"/>
    <x v="0"/>
    <x v="19"/>
    <x v="6"/>
    <x v="6"/>
    <n v="800"/>
    <n v="1040"/>
    <n v="1"/>
    <n v="800"/>
    <n v="1040"/>
    <x v="3"/>
  </r>
  <r>
    <n v="140925"/>
    <s v="GJ"/>
    <x v="25"/>
    <s v="Botad"/>
    <x v="39"/>
    <x v="319"/>
    <x v="3"/>
    <x v="20"/>
    <x v="7"/>
    <x v="0"/>
    <n v="600"/>
    <n v="780"/>
    <n v="1"/>
    <n v="600"/>
    <n v="780"/>
    <x v="4"/>
  </r>
  <r>
    <n v="140926"/>
    <s v="GJ"/>
    <x v="25"/>
    <s v="Kheda"/>
    <x v="40"/>
    <x v="320"/>
    <x v="1"/>
    <x v="21"/>
    <x v="8"/>
    <x v="6"/>
    <n v="10500"/>
    <n v="13650"/>
    <n v="2"/>
    <n v="21000"/>
    <n v="27300"/>
    <x v="5"/>
  </r>
  <r>
    <n v="140927"/>
    <s v="GJ"/>
    <x v="25"/>
    <s v="Aravalli"/>
    <x v="41"/>
    <x v="321"/>
    <x v="2"/>
    <x v="348"/>
    <x v="9"/>
    <x v="10"/>
    <n v="6500"/>
    <n v="8450"/>
    <n v="2"/>
    <n v="13000"/>
    <n v="16900"/>
    <x v="0"/>
  </r>
  <r>
    <n v="140928"/>
    <s v="GJ"/>
    <x v="25"/>
    <s v="Botad"/>
    <x v="0"/>
    <x v="322"/>
    <x v="0"/>
    <x v="353"/>
    <x v="0"/>
    <x v="0"/>
    <n v="4500"/>
    <n v="5850"/>
    <n v="1"/>
    <n v="4500"/>
    <n v="5850"/>
    <x v="1"/>
  </r>
  <r>
    <n v="140929"/>
    <s v="GJ"/>
    <x v="25"/>
    <s v="Sabarkantha"/>
    <x v="1"/>
    <x v="323"/>
    <x v="3"/>
    <x v="23"/>
    <x v="1"/>
    <x v="1"/>
    <n v="8500"/>
    <n v="11050"/>
    <n v="2"/>
    <n v="17000"/>
    <n v="22100"/>
    <x v="2"/>
  </r>
  <r>
    <n v="140930"/>
    <s v="GJ"/>
    <x v="25"/>
    <s v="Surendranagar"/>
    <x v="2"/>
    <x v="324"/>
    <x v="1"/>
    <x v="24"/>
    <x v="2"/>
    <x v="2"/>
    <n v="12500"/>
    <n v="16250"/>
    <n v="4"/>
    <n v="50000"/>
    <n v="65000"/>
    <x v="3"/>
  </r>
  <r>
    <n v="140931"/>
    <s v="GJ"/>
    <x v="25"/>
    <s v="Junagadh"/>
    <x v="3"/>
    <x v="325"/>
    <x v="2"/>
    <x v="302"/>
    <x v="10"/>
    <x v="3"/>
    <n v="3500"/>
    <n v="4550"/>
    <n v="3"/>
    <n v="10500"/>
    <n v="13650"/>
    <x v="4"/>
  </r>
  <r>
    <n v="140932"/>
    <s v="GJ"/>
    <x v="25"/>
    <s v="Gir Somnath"/>
    <x v="4"/>
    <x v="326"/>
    <x v="0"/>
    <x v="26"/>
    <x v="7"/>
    <x v="4"/>
    <n v="4500"/>
    <n v="5850"/>
    <n v="3"/>
    <n v="13500"/>
    <n v="17550"/>
    <x v="5"/>
  </r>
  <r>
    <n v="140933"/>
    <s v="GJ"/>
    <x v="25"/>
    <s v="Panchmahal"/>
    <x v="5"/>
    <x v="327"/>
    <x v="3"/>
    <x v="354"/>
    <x v="5"/>
    <x v="5"/>
    <n v="2100"/>
    <n v="2730"/>
    <n v="2"/>
    <n v="4200"/>
    <n v="5460"/>
    <x v="0"/>
  </r>
  <r>
    <n v="140934"/>
    <s v="GJ"/>
    <x v="25"/>
    <s v="Junagadh"/>
    <x v="6"/>
    <x v="328"/>
    <x v="1"/>
    <x v="28"/>
    <x v="6"/>
    <x v="6"/>
    <n v="1150"/>
    <n v="1495"/>
    <n v="3"/>
    <n v="3450"/>
    <n v="4485"/>
    <x v="1"/>
  </r>
  <r>
    <n v="140935"/>
    <s v="GJ"/>
    <x v="25"/>
    <s v="Jamnagar"/>
    <x v="7"/>
    <x v="329"/>
    <x v="2"/>
    <x v="29"/>
    <x v="7"/>
    <x v="0"/>
    <n v="350"/>
    <n v="455"/>
    <n v="4"/>
    <n v="1400"/>
    <n v="1820"/>
    <x v="2"/>
  </r>
  <r>
    <n v="140936"/>
    <s v="GJ"/>
    <x v="25"/>
    <s v="Valsad"/>
    <x v="8"/>
    <x v="330"/>
    <x v="0"/>
    <x v="30"/>
    <x v="8"/>
    <x v="6"/>
    <n v="9500"/>
    <n v="12350"/>
    <n v="2"/>
    <n v="19000"/>
    <n v="24700"/>
    <x v="3"/>
  </r>
  <r>
    <n v="140937"/>
    <s v="GJ"/>
    <x v="25"/>
    <s v="Narmada"/>
    <x v="9"/>
    <x v="331"/>
    <x v="3"/>
    <x v="355"/>
    <x v="9"/>
    <x v="10"/>
    <n v="10000"/>
    <n v="13000"/>
    <n v="2"/>
    <n v="20000"/>
    <n v="26000"/>
    <x v="4"/>
  </r>
  <r>
    <n v="140938"/>
    <s v="GJ"/>
    <x v="25"/>
    <s v="Gir Somnath"/>
    <x v="10"/>
    <x v="332"/>
    <x v="1"/>
    <x v="356"/>
    <x v="0"/>
    <x v="0"/>
    <n v="6500"/>
    <n v="8450"/>
    <n v="3"/>
    <n v="19500"/>
    <n v="25350"/>
    <x v="5"/>
  </r>
  <r>
    <n v="140939"/>
    <s v="GJ"/>
    <x v="25"/>
    <s v="Kutch"/>
    <x v="11"/>
    <x v="333"/>
    <x v="2"/>
    <x v="357"/>
    <x v="1"/>
    <x v="1"/>
    <n v="8500"/>
    <n v="11050"/>
    <n v="3"/>
    <n v="25500"/>
    <n v="33150"/>
    <x v="0"/>
  </r>
  <r>
    <n v="140940"/>
    <s v="GJ"/>
    <x v="25"/>
    <s v="Jamnagar"/>
    <x v="12"/>
    <x v="334"/>
    <x v="0"/>
    <x v="2"/>
    <x v="2"/>
    <x v="2"/>
    <n v="7000"/>
    <n v="9100"/>
    <n v="4"/>
    <n v="28000"/>
    <n v="36400"/>
    <x v="1"/>
  </r>
  <r>
    <n v="140941"/>
    <s v="GJ"/>
    <x v="25"/>
    <s v="Devbhoomi Dwarka"/>
    <x v="13"/>
    <x v="334"/>
    <x v="3"/>
    <x v="358"/>
    <x v="10"/>
    <x v="3"/>
    <n v="6550"/>
    <n v="8515"/>
    <n v="4"/>
    <n v="26200"/>
    <n v="34060"/>
    <x v="2"/>
  </r>
  <r>
    <n v="140942"/>
    <s v="GJ"/>
    <x v="25"/>
    <s v="Valsad"/>
    <x v="14"/>
    <x v="334"/>
    <x v="1"/>
    <x v="4"/>
    <x v="7"/>
    <x v="4"/>
    <n v="7650"/>
    <n v="9945"/>
    <n v="1"/>
    <n v="7650"/>
    <n v="9945"/>
    <x v="3"/>
  </r>
  <r>
    <n v="140943"/>
    <s v="GJ"/>
    <x v="25"/>
    <s v="Devbhoomi Dwarka"/>
    <x v="15"/>
    <x v="334"/>
    <x v="2"/>
    <x v="5"/>
    <x v="5"/>
    <x v="5"/>
    <n v="1150"/>
    <n v="1495"/>
    <n v="3"/>
    <n v="3450"/>
    <n v="4485"/>
    <x v="4"/>
  </r>
  <r>
    <n v="140944"/>
    <s v="GJ"/>
    <x v="25"/>
    <s v="Mehsana"/>
    <x v="16"/>
    <x v="334"/>
    <x v="0"/>
    <x v="6"/>
    <x v="6"/>
    <x v="6"/>
    <n v="850"/>
    <n v="1105"/>
    <n v="2"/>
    <n v="1700"/>
    <n v="2210"/>
    <x v="5"/>
  </r>
  <r>
    <n v="140945"/>
    <s v="GJ"/>
    <x v="25"/>
    <s v="Panchmahal"/>
    <x v="17"/>
    <x v="334"/>
    <x v="3"/>
    <x v="7"/>
    <x v="7"/>
    <x v="0"/>
    <n v="650"/>
    <n v="845"/>
    <n v="3"/>
    <n v="1950"/>
    <n v="2535"/>
    <x v="0"/>
  </r>
  <r>
    <n v="140946"/>
    <s v="GJ"/>
    <x v="25"/>
    <s v="Kheda"/>
    <x v="18"/>
    <x v="334"/>
    <x v="1"/>
    <x v="8"/>
    <x v="8"/>
    <x v="6"/>
    <n v="7500"/>
    <n v="9750"/>
    <n v="4"/>
    <n v="30000"/>
    <n v="39000"/>
    <x v="1"/>
  </r>
  <r>
    <n v="140947"/>
    <s v="GJ"/>
    <x v="25"/>
    <s v="Sabarkantha"/>
    <x v="19"/>
    <x v="335"/>
    <x v="2"/>
    <x v="355"/>
    <x v="9"/>
    <x v="7"/>
    <n v="10000"/>
    <n v="13000"/>
    <n v="2"/>
    <n v="20000"/>
    <n v="26000"/>
    <x v="2"/>
  </r>
  <r>
    <n v="140948"/>
    <s v="GJ"/>
    <x v="25"/>
    <s v="Mehsana"/>
    <x v="20"/>
    <x v="336"/>
    <x v="0"/>
    <x v="359"/>
    <x v="0"/>
    <x v="0"/>
    <n v="10500"/>
    <n v="13650"/>
    <n v="1"/>
    <n v="10500"/>
    <n v="13650"/>
    <x v="3"/>
  </r>
  <r>
    <n v="140949"/>
    <s v="GJ"/>
    <x v="25"/>
    <s v="Vadodara"/>
    <x v="21"/>
    <x v="337"/>
    <x v="3"/>
    <x v="11"/>
    <x v="1"/>
    <x v="1"/>
    <n v="8500"/>
    <n v="11050"/>
    <n v="4"/>
    <n v="34000"/>
    <n v="44200"/>
    <x v="4"/>
  </r>
  <r>
    <n v="140950"/>
    <s v="GJ"/>
    <x v="25"/>
    <s v="Jamnagar"/>
    <x v="22"/>
    <x v="338"/>
    <x v="1"/>
    <x v="2"/>
    <x v="2"/>
    <x v="2"/>
    <n v="7000"/>
    <n v="9100"/>
    <n v="1"/>
    <n v="7000"/>
    <n v="9100"/>
    <x v="5"/>
  </r>
  <r>
    <n v="140951"/>
    <s v="GJ"/>
    <x v="25"/>
    <s v="Junagadh"/>
    <x v="23"/>
    <x v="339"/>
    <x v="2"/>
    <x v="274"/>
    <x v="10"/>
    <x v="3"/>
    <n v="1680"/>
    <n v="2184"/>
    <n v="4"/>
    <n v="6720"/>
    <n v="8736"/>
    <x v="0"/>
  </r>
  <r>
    <n v="140952"/>
    <s v="GJ"/>
    <x v="25"/>
    <s v="Tapi"/>
    <x v="24"/>
    <x v="340"/>
    <x v="0"/>
    <x v="13"/>
    <x v="7"/>
    <x v="8"/>
    <n v="6540"/>
    <n v="8502"/>
    <n v="3"/>
    <n v="19620"/>
    <n v="25506"/>
    <x v="1"/>
  </r>
  <r>
    <n v="140953"/>
    <s v="GJ"/>
    <x v="25"/>
    <s v="Narmada"/>
    <x v="25"/>
    <x v="341"/>
    <x v="3"/>
    <x v="14"/>
    <x v="5"/>
    <x v="5"/>
    <n v="2680"/>
    <n v="3484"/>
    <n v="1"/>
    <n v="2680"/>
    <n v="3484"/>
    <x v="2"/>
  </r>
  <r>
    <n v="140954"/>
    <s v="GJ"/>
    <x v="25"/>
    <s v="Ahmedabad"/>
    <x v="26"/>
    <x v="341"/>
    <x v="1"/>
    <x v="15"/>
    <x v="8"/>
    <x v="0"/>
    <n v="8250"/>
    <n v="10725"/>
    <n v="3"/>
    <n v="24750"/>
    <n v="32175"/>
    <x v="3"/>
  </r>
  <r>
    <n v="140955"/>
    <s v="GJ"/>
    <x v="25"/>
    <s v="Aravalli"/>
    <x v="27"/>
    <x v="341"/>
    <x v="2"/>
    <x v="302"/>
    <x v="3"/>
    <x v="0"/>
    <n v="2650"/>
    <n v="3445"/>
    <n v="4"/>
    <n v="10600"/>
    <n v="13780"/>
    <x v="4"/>
  </r>
  <r>
    <n v="140956"/>
    <s v="GJ"/>
    <x v="25"/>
    <s v="Devbhoomi Dwarka"/>
    <x v="28"/>
    <x v="341"/>
    <x v="0"/>
    <x v="17"/>
    <x v="8"/>
    <x v="9"/>
    <n v="12550"/>
    <n v="16315"/>
    <n v="4"/>
    <n v="50200"/>
    <n v="65260"/>
    <x v="5"/>
  </r>
  <r>
    <n v="140957"/>
    <s v="GJ"/>
    <x v="25"/>
    <s v="Sabarkantha"/>
    <x v="29"/>
    <x v="341"/>
    <x v="3"/>
    <x v="18"/>
    <x v="1"/>
    <x v="1"/>
    <n v="14500"/>
    <n v="18850"/>
    <n v="2"/>
    <n v="29000"/>
    <n v="37700"/>
    <x v="0"/>
  </r>
  <r>
    <n v="140958"/>
    <s v="GJ"/>
    <x v="25"/>
    <s v="Ahmedabad"/>
    <x v="30"/>
    <x v="341"/>
    <x v="1"/>
    <x v="19"/>
    <x v="6"/>
    <x v="6"/>
    <n v="800"/>
    <n v="1040"/>
    <n v="4"/>
    <n v="3200"/>
    <n v="4160"/>
    <x v="1"/>
  </r>
  <r>
    <n v="140959"/>
    <s v="GJ"/>
    <x v="25"/>
    <s v="Banaskantha"/>
    <x v="31"/>
    <x v="341"/>
    <x v="2"/>
    <x v="20"/>
    <x v="7"/>
    <x v="0"/>
    <n v="600"/>
    <n v="780"/>
    <n v="1"/>
    <n v="600"/>
    <n v="780"/>
    <x v="2"/>
  </r>
  <r>
    <n v="140960"/>
    <s v="GJ"/>
    <x v="25"/>
    <s v="Devbhoomi Dwarka"/>
    <x v="32"/>
    <x v="341"/>
    <x v="0"/>
    <x v="21"/>
    <x v="8"/>
    <x v="6"/>
    <n v="10500"/>
    <n v="13650"/>
    <n v="1"/>
    <n v="10500"/>
    <n v="13650"/>
    <x v="3"/>
  </r>
  <r>
    <n v="140961"/>
    <s v="GJ"/>
    <x v="25"/>
    <s v="Gir Somnath"/>
    <x v="33"/>
    <x v="341"/>
    <x v="3"/>
    <x v="355"/>
    <x v="9"/>
    <x v="10"/>
    <n v="6500"/>
    <n v="8450"/>
    <n v="1"/>
    <n v="6500"/>
    <n v="8450"/>
    <x v="4"/>
  </r>
  <r>
    <n v="140962"/>
    <s v="GJ"/>
    <x v="25"/>
    <s v="Jamnagar"/>
    <x v="34"/>
    <x v="341"/>
    <x v="1"/>
    <x v="360"/>
    <x v="0"/>
    <x v="0"/>
    <n v="4500"/>
    <n v="5850"/>
    <n v="2"/>
    <n v="9000"/>
    <n v="11700"/>
    <x v="5"/>
  </r>
  <r>
    <n v="140963"/>
    <s v="GJ"/>
    <x v="25"/>
    <s v="Junagadh"/>
    <x v="35"/>
    <x v="341"/>
    <x v="2"/>
    <x v="23"/>
    <x v="1"/>
    <x v="1"/>
    <n v="8500"/>
    <n v="11050"/>
    <n v="1"/>
    <n v="8500"/>
    <n v="11050"/>
    <x v="0"/>
  </r>
  <r>
    <n v="140964"/>
    <s v="GJ"/>
    <x v="25"/>
    <s v="Bharuch"/>
    <x v="36"/>
    <x v="341"/>
    <x v="0"/>
    <x v="24"/>
    <x v="2"/>
    <x v="2"/>
    <n v="12500"/>
    <n v="16250"/>
    <n v="1"/>
    <n v="12500"/>
    <n v="16250"/>
    <x v="1"/>
  </r>
  <r>
    <n v="140965"/>
    <s v="GJ"/>
    <x v="25"/>
    <s v="Patan"/>
    <x v="37"/>
    <x v="341"/>
    <x v="3"/>
    <x v="309"/>
    <x v="11"/>
    <x v="3"/>
    <n v="3500"/>
    <n v="4550"/>
    <n v="3"/>
    <n v="10500"/>
    <n v="13650"/>
    <x v="2"/>
  </r>
  <r>
    <n v="140966"/>
    <s v="GJ"/>
    <x v="25"/>
    <s v="Patan"/>
    <x v="38"/>
    <x v="342"/>
    <x v="1"/>
    <x v="26"/>
    <x v="12"/>
    <x v="4"/>
    <n v="4500"/>
    <n v="5850"/>
    <n v="3"/>
    <n v="13500"/>
    <n v="17550"/>
    <x v="3"/>
  </r>
  <r>
    <n v="140967"/>
    <s v="GJ"/>
    <x v="25"/>
    <s v="Morbi"/>
    <x v="39"/>
    <x v="343"/>
    <x v="2"/>
    <x v="361"/>
    <x v="5"/>
    <x v="5"/>
    <n v="2100"/>
    <n v="2730"/>
    <n v="3"/>
    <n v="6300"/>
    <n v="8190"/>
    <x v="4"/>
  </r>
  <r>
    <n v="140968"/>
    <s v="GJ"/>
    <x v="25"/>
    <s v="Botad"/>
    <x v="40"/>
    <x v="344"/>
    <x v="0"/>
    <x v="28"/>
    <x v="6"/>
    <x v="6"/>
    <n v="1150"/>
    <n v="1495"/>
    <n v="4"/>
    <n v="4600"/>
    <n v="5980"/>
    <x v="5"/>
  </r>
  <r>
    <n v="140969"/>
    <s v="GJ"/>
    <x v="25"/>
    <s v="Amreli"/>
    <x v="41"/>
    <x v="345"/>
    <x v="3"/>
    <x v="29"/>
    <x v="7"/>
    <x v="0"/>
    <n v="350"/>
    <n v="455"/>
    <n v="2"/>
    <n v="700"/>
    <n v="910"/>
    <x v="0"/>
  </r>
  <r>
    <n v="140970"/>
    <s v="GJ"/>
    <x v="25"/>
    <s v="Ahmedabad"/>
    <x v="0"/>
    <x v="346"/>
    <x v="1"/>
    <x v="30"/>
    <x v="8"/>
    <x v="6"/>
    <n v="9500"/>
    <n v="12350"/>
    <n v="4"/>
    <n v="38000"/>
    <n v="49400"/>
    <x v="1"/>
  </r>
  <r>
    <n v="140971"/>
    <s v="GJ"/>
    <x v="25"/>
    <s v="Bhavnagar"/>
    <x v="1"/>
    <x v="346"/>
    <x v="2"/>
    <x v="362"/>
    <x v="9"/>
    <x v="10"/>
    <n v="10000"/>
    <n v="13000"/>
    <n v="2"/>
    <n v="20000"/>
    <n v="26000"/>
    <x v="2"/>
  </r>
  <r>
    <n v="140972"/>
    <s v="GJ"/>
    <x v="25"/>
    <s v="Narmada"/>
    <x v="2"/>
    <x v="346"/>
    <x v="0"/>
    <x v="363"/>
    <x v="0"/>
    <x v="0"/>
    <n v="6500"/>
    <n v="8450"/>
    <n v="3"/>
    <n v="19500"/>
    <n v="25350"/>
    <x v="3"/>
  </r>
  <r>
    <n v="140973"/>
    <s v="GJ"/>
    <x v="25"/>
    <s v="Botad"/>
    <x v="3"/>
    <x v="346"/>
    <x v="3"/>
    <x v="364"/>
    <x v="1"/>
    <x v="1"/>
    <n v="8500"/>
    <n v="11050"/>
    <n v="4"/>
    <n v="34000"/>
    <n v="44200"/>
    <x v="4"/>
  </r>
  <r>
    <n v="140974"/>
    <s v="GJ"/>
    <x v="25"/>
    <s v="Panchmahal"/>
    <x v="4"/>
    <x v="346"/>
    <x v="1"/>
    <x v="2"/>
    <x v="2"/>
    <x v="2"/>
    <n v="7000"/>
    <n v="9100"/>
    <n v="4"/>
    <n v="28000"/>
    <n v="36400"/>
    <x v="5"/>
  </r>
  <r>
    <n v="140975"/>
    <s v="GJ"/>
    <x v="25"/>
    <s v="Jamnagar"/>
    <x v="5"/>
    <x v="346"/>
    <x v="2"/>
    <x v="365"/>
    <x v="11"/>
    <x v="3"/>
    <n v="6550"/>
    <n v="8515"/>
    <n v="1"/>
    <n v="6550"/>
    <n v="8515"/>
    <x v="0"/>
  </r>
  <r>
    <n v="140976"/>
    <s v="GJ"/>
    <x v="25"/>
    <s v="Sabarkantha"/>
    <x v="6"/>
    <x v="346"/>
    <x v="0"/>
    <x v="4"/>
    <x v="12"/>
    <x v="4"/>
    <n v="7650"/>
    <n v="9945"/>
    <n v="4"/>
    <n v="30600"/>
    <n v="39780"/>
    <x v="1"/>
  </r>
  <r>
    <n v="140977"/>
    <s v="GJ"/>
    <x v="25"/>
    <s v="Sabarkantha"/>
    <x v="7"/>
    <x v="346"/>
    <x v="3"/>
    <x v="5"/>
    <x v="5"/>
    <x v="5"/>
    <n v="1150"/>
    <n v="1495"/>
    <n v="2"/>
    <n v="2300"/>
    <n v="2990"/>
    <x v="2"/>
  </r>
  <r>
    <n v="140978"/>
    <s v="GJ"/>
    <x v="25"/>
    <s v="Dang"/>
    <x v="8"/>
    <x v="346"/>
    <x v="1"/>
    <x v="6"/>
    <x v="6"/>
    <x v="6"/>
    <n v="850"/>
    <n v="1105"/>
    <n v="3"/>
    <n v="2550"/>
    <n v="3315"/>
    <x v="3"/>
  </r>
  <r>
    <n v="140979"/>
    <s v="GJ"/>
    <x v="25"/>
    <s v="Bharuch"/>
    <x v="9"/>
    <x v="346"/>
    <x v="2"/>
    <x v="7"/>
    <x v="7"/>
    <x v="0"/>
    <n v="650"/>
    <n v="845"/>
    <n v="4"/>
    <n v="2600"/>
    <n v="3380"/>
    <x v="4"/>
  </r>
  <r>
    <n v="140980"/>
    <s v="GJ"/>
    <x v="25"/>
    <s v="Surendranagar"/>
    <x v="10"/>
    <x v="346"/>
    <x v="0"/>
    <x v="8"/>
    <x v="8"/>
    <x v="6"/>
    <n v="7500"/>
    <n v="9750"/>
    <n v="2"/>
    <n v="15000"/>
    <n v="19500"/>
    <x v="5"/>
  </r>
  <r>
    <n v="140981"/>
    <s v="GJ"/>
    <x v="25"/>
    <s v="Gandhinagar"/>
    <x v="11"/>
    <x v="346"/>
    <x v="3"/>
    <x v="362"/>
    <x v="9"/>
    <x v="7"/>
    <n v="10000"/>
    <n v="13000"/>
    <n v="4"/>
    <n v="40000"/>
    <n v="52000"/>
    <x v="0"/>
  </r>
  <r>
    <n v="140982"/>
    <s v="GJ"/>
    <x v="25"/>
    <s v="Porbandar"/>
    <x v="12"/>
    <x v="346"/>
    <x v="1"/>
    <x v="366"/>
    <x v="0"/>
    <x v="0"/>
    <n v="10500"/>
    <n v="13650"/>
    <n v="1"/>
    <n v="10500"/>
    <n v="13650"/>
    <x v="1"/>
  </r>
  <r>
    <n v="140983"/>
    <s v="GJ"/>
    <x v="25"/>
    <s v="Mahisagar"/>
    <x v="13"/>
    <x v="346"/>
    <x v="2"/>
    <x v="11"/>
    <x v="1"/>
    <x v="1"/>
    <n v="8500"/>
    <n v="11050"/>
    <n v="4"/>
    <n v="34000"/>
    <n v="44200"/>
    <x v="2"/>
  </r>
  <r>
    <n v="140984"/>
    <s v="GJ"/>
    <x v="25"/>
    <s v="Navsari"/>
    <x v="14"/>
    <x v="346"/>
    <x v="0"/>
    <x v="2"/>
    <x v="2"/>
    <x v="2"/>
    <n v="7000"/>
    <n v="9100"/>
    <n v="4"/>
    <n v="28000"/>
    <n v="36400"/>
    <x v="3"/>
  </r>
  <r>
    <n v="140985"/>
    <s v="GJ"/>
    <x v="25"/>
    <s v="Chhota Udaipur"/>
    <x v="15"/>
    <x v="346"/>
    <x v="3"/>
    <x v="281"/>
    <x v="11"/>
    <x v="3"/>
    <n v="1680"/>
    <n v="2184"/>
    <n v="3"/>
    <n v="5040"/>
    <n v="6552"/>
    <x v="4"/>
  </r>
  <r>
    <n v="140986"/>
    <s v="GJ"/>
    <x v="25"/>
    <s v="Kutch"/>
    <x v="16"/>
    <x v="346"/>
    <x v="1"/>
    <x v="13"/>
    <x v="12"/>
    <x v="8"/>
    <n v="6540"/>
    <n v="8502"/>
    <n v="1"/>
    <n v="6540"/>
    <n v="8502"/>
    <x v="5"/>
  </r>
  <r>
    <n v="140987"/>
    <s v="GJ"/>
    <x v="25"/>
    <s v="Porbandar"/>
    <x v="17"/>
    <x v="346"/>
    <x v="2"/>
    <x v="14"/>
    <x v="5"/>
    <x v="5"/>
    <n v="2680"/>
    <n v="3484"/>
    <n v="3"/>
    <n v="8040"/>
    <n v="10452"/>
    <x v="0"/>
  </r>
  <r>
    <n v="140988"/>
    <s v="GJ"/>
    <x v="25"/>
    <s v="Gir Somnath"/>
    <x v="18"/>
    <x v="346"/>
    <x v="0"/>
    <x v="15"/>
    <x v="8"/>
    <x v="0"/>
    <n v="8250"/>
    <n v="10725"/>
    <n v="3"/>
    <n v="24750"/>
    <n v="32175"/>
    <x v="1"/>
  </r>
  <r>
    <n v="140989"/>
    <s v="GJ"/>
    <x v="25"/>
    <s v="Gandhinagar"/>
    <x v="19"/>
    <x v="346"/>
    <x v="3"/>
    <x v="309"/>
    <x v="3"/>
    <x v="0"/>
    <n v="2650"/>
    <n v="3445"/>
    <n v="3"/>
    <n v="7950"/>
    <n v="10335"/>
    <x v="2"/>
  </r>
  <r>
    <n v="140990"/>
    <s v="GJ"/>
    <x v="25"/>
    <s v="Surendranagar"/>
    <x v="20"/>
    <x v="347"/>
    <x v="1"/>
    <x v="17"/>
    <x v="8"/>
    <x v="9"/>
    <n v="12550"/>
    <n v="16315"/>
    <n v="3"/>
    <n v="37650"/>
    <n v="48945"/>
    <x v="3"/>
  </r>
  <r>
    <n v="140991"/>
    <s v="GJ"/>
    <x v="25"/>
    <s v="Valsad"/>
    <x v="21"/>
    <x v="348"/>
    <x v="2"/>
    <x v="18"/>
    <x v="1"/>
    <x v="1"/>
    <n v="14500"/>
    <n v="18850"/>
    <n v="3"/>
    <n v="43500"/>
    <n v="56550"/>
    <x v="4"/>
  </r>
  <r>
    <n v="140992"/>
    <s v="GJ"/>
    <x v="25"/>
    <s v="Anand"/>
    <x v="22"/>
    <x v="349"/>
    <x v="0"/>
    <x v="19"/>
    <x v="6"/>
    <x v="6"/>
    <n v="800"/>
    <n v="1040"/>
    <n v="3"/>
    <n v="2400"/>
    <n v="3120"/>
    <x v="5"/>
  </r>
  <r>
    <n v="140993"/>
    <s v="GJ"/>
    <x v="25"/>
    <s v="Valsad"/>
    <x v="23"/>
    <x v="350"/>
    <x v="3"/>
    <x v="20"/>
    <x v="7"/>
    <x v="0"/>
    <n v="600"/>
    <n v="780"/>
    <n v="1"/>
    <n v="600"/>
    <n v="780"/>
    <x v="0"/>
  </r>
  <r>
    <n v="140994"/>
    <s v="GJ"/>
    <x v="25"/>
    <s v="Kheda"/>
    <x v="24"/>
    <x v="351"/>
    <x v="1"/>
    <x v="21"/>
    <x v="8"/>
    <x v="6"/>
    <n v="10500"/>
    <n v="13650"/>
    <n v="4"/>
    <n v="42000"/>
    <n v="54600"/>
    <x v="1"/>
  </r>
  <r>
    <n v="140995"/>
    <s v="GJ"/>
    <x v="25"/>
    <s v="Mehsana"/>
    <x v="25"/>
    <x v="351"/>
    <x v="2"/>
    <x v="362"/>
    <x v="9"/>
    <x v="10"/>
    <n v="6500"/>
    <n v="8450"/>
    <n v="3"/>
    <n v="19500"/>
    <n v="25350"/>
    <x v="2"/>
  </r>
  <r>
    <n v="140996"/>
    <s v="GJ"/>
    <x v="25"/>
    <s v="Aravalli"/>
    <x v="26"/>
    <x v="351"/>
    <x v="0"/>
    <x v="367"/>
    <x v="0"/>
    <x v="0"/>
    <n v="4500"/>
    <n v="5850"/>
    <n v="3"/>
    <n v="13500"/>
    <n v="17550"/>
    <x v="3"/>
  </r>
  <r>
    <n v="140997"/>
    <s v="GJ"/>
    <x v="25"/>
    <s v="Dahod"/>
    <x v="27"/>
    <x v="351"/>
    <x v="3"/>
    <x v="23"/>
    <x v="1"/>
    <x v="1"/>
    <n v="8500"/>
    <n v="11050"/>
    <n v="3"/>
    <n v="25500"/>
    <n v="33150"/>
    <x v="4"/>
  </r>
  <r>
    <n v="140998"/>
    <s v="GJ"/>
    <x v="25"/>
    <s v="Porbandar"/>
    <x v="28"/>
    <x v="351"/>
    <x v="1"/>
    <x v="24"/>
    <x v="2"/>
    <x v="2"/>
    <n v="12500"/>
    <n v="16250"/>
    <n v="1"/>
    <n v="12500"/>
    <n v="16250"/>
    <x v="5"/>
  </r>
  <r>
    <n v="140999"/>
    <s v="GJ"/>
    <x v="25"/>
    <s v="Tapi"/>
    <x v="29"/>
    <x v="351"/>
    <x v="2"/>
    <x v="316"/>
    <x v="3"/>
    <x v="3"/>
    <n v="3500"/>
    <n v="4550"/>
    <n v="4"/>
    <n v="14000"/>
    <n v="18200"/>
    <x v="0"/>
  </r>
  <r>
    <n v="141000"/>
    <s v="GJ"/>
    <x v="25"/>
    <s v="Mahisagar"/>
    <x v="30"/>
    <x v="351"/>
    <x v="0"/>
    <x v="26"/>
    <x v="4"/>
    <x v="4"/>
    <n v="4500"/>
    <n v="5850"/>
    <n v="2"/>
    <n v="9000"/>
    <n v="11700"/>
    <x v="1"/>
  </r>
  <r>
    <n v="141001"/>
    <s v="GJ"/>
    <x v="25"/>
    <s v="Tapi"/>
    <x v="31"/>
    <x v="351"/>
    <x v="3"/>
    <x v="368"/>
    <x v="5"/>
    <x v="5"/>
    <n v="2100"/>
    <n v="2730"/>
    <n v="2"/>
    <n v="4200"/>
    <n v="5460"/>
    <x v="2"/>
  </r>
  <r>
    <n v="141002"/>
    <s v="GJ"/>
    <x v="25"/>
    <s v="Sabarkantha"/>
    <x v="32"/>
    <x v="351"/>
    <x v="1"/>
    <x v="28"/>
    <x v="6"/>
    <x v="6"/>
    <n v="1150"/>
    <n v="1495"/>
    <n v="3"/>
    <n v="3450"/>
    <n v="4485"/>
    <x v="3"/>
  </r>
  <r>
    <n v="141003"/>
    <s v="GJ"/>
    <x v="25"/>
    <s v="Kutch"/>
    <x v="33"/>
    <x v="351"/>
    <x v="2"/>
    <x v="29"/>
    <x v="7"/>
    <x v="0"/>
    <n v="350"/>
    <n v="455"/>
    <n v="1"/>
    <n v="350"/>
    <n v="455"/>
    <x v="4"/>
  </r>
  <r>
    <n v="141004"/>
    <s v="GJ"/>
    <x v="25"/>
    <s v="Aravalli"/>
    <x v="34"/>
    <x v="351"/>
    <x v="0"/>
    <x v="30"/>
    <x v="8"/>
    <x v="6"/>
    <n v="9500"/>
    <n v="12350"/>
    <n v="4"/>
    <n v="38000"/>
    <n v="49400"/>
    <x v="5"/>
  </r>
  <r>
    <n v="141005"/>
    <s v="GJ"/>
    <x v="25"/>
    <s v="Banaskantha"/>
    <x v="35"/>
    <x v="351"/>
    <x v="3"/>
    <x v="369"/>
    <x v="9"/>
    <x v="10"/>
    <n v="10000"/>
    <n v="13000"/>
    <n v="3"/>
    <n v="30000"/>
    <n v="39000"/>
    <x v="0"/>
  </r>
  <r>
    <n v="141006"/>
    <s v="GJ"/>
    <x v="25"/>
    <s v="Mahisagar"/>
    <x v="36"/>
    <x v="351"/>
    <x v="1"/>
    <x v="370"/>
    <x v="0"/>
    <x v="0"/>
    <n v="6500"/>
    <n v="8450"/>
    <n v="4"/>
    <n v="26000"/>
    <n v="33800"/>
    <x v="1"/>
  </r>
  <r>
    <n v="141007"/>
    <s v="GJ"/>
    <x v="25"/>
    <s v="Jamnagar"/>
    <x v="37"/>
    <x v="351"/>
    <x v="2"/>
    <x v="371"/>
    <x v="1"/>
    <x v="1"/>
    <n v="8500"/>
    <n v="11050"/>
    <n v="3"/>
    <n v="25500"/>
    <n v="33150"/>
    <x v="2"/>
  </r>
  <r>
    <n v="141008"/>
    <s v="GJ"/>
    <x v="25"/>
    <s v="Bharuch"/>
    <x v="38"/>
    <x v="351"/>
    <x v="0"/>
    <x v="2"/>
    <x v="2"/>
    <x v="2"/>
    <n v="7000"/>
    <n v="9100"/>
    <n v="1"/>
    <n v="7000"/>
    <n v="9100"/>
    <x v="3"/>
  </r>
  <r>
    <n v="141009"/>
    <s v="GJ"/>
    <x v="25"/>
    <s v="Navsari"/>
    <x v="39"/>
    <x v="351"/>
    <x v="3"/>
    <x v="372"/>
    <x v="3"/>
    <x v="3"/>
    <n v="6550"/>
    <n v="8515"/>
    <n v="2"/>
    <n v="13100"/>
    <n v="17030"/>
    <x v="4"/>
  </r>
  <r>
    <n v="141010"/>
    <s v="GJ"/>
    <x v="25"/>
    <s v="Bharuch"/>
    <x v="40"/>
    <x v="351"/>
    <x v="1"/>
    <x v="4"/>
    <x v="4"/>
    <x v="4"/>
    <n v="7650"/>
    <n v="9945"/>
    <n v="4"/>
    <n v="30600"/>
    <n v="39780"/>
    <x v="5"/>
  </r>
  <r>
    <n v="141011"/>
    <s v="GJ"/>
    <x v="25"/>
    <s v="Narmada"/>
    <x v="41"/>
    <x v="351"/>
    <x v="2"/>
    <x v="5"/>
    <x v="5"/>
    <x v="5"/>
    <n v="1150"/>
    <n v="1495"/>
    <n v="1"/>
    <n v="1150"/>
    <n v="1495"/>
    <x v="0"/>
  </r>
  <r>
    <n v="141012"/>
    <s v="GJ"/>
    <x v="25"/>
    <s v="Navsari"/>
    <x v="0"/>
    <x v="351"/>
    <x v="0"/>
    <x v="6"/>
    <x v="6"/>
    <x v="6"/>
    <n v="850"/>
    <n v="1105"/>
    <n v="1"/>
    <n v="850"/>
    <n v="1105"/>
    <x v="1"/>
  </r>
  <r>
    <n v="141013"/>
    <s v="GJ"/>
    <x v="25"/>
    <s v="Kutch"/>
    <x v="1"/>
    <x v="351"/>
    <x v="3"/>
    <x v="7"/>
    <x v="7"/>
    <x v="0"/>
    <n v="650"/>
    <n v="845"/>
    <n v="1"/>
    <n v="650"/>
    <n v="845"/>
    <x v="2"/>
  </r>
  <r>
    <n v="141014"/>
    <s v="GJ"/>
    <x v="25"/>
    <s v="Kheda"/>
    <x v="2"/>
    <x v="351"/>
    <x v="1"/>
    <x v="8"/>
    <x v="8"/>
    <x v="6"/>
    <n v="7500"/>
    <n v="9750"/>
    <n v="4"/>
    <n v="30000"/>
    <n v="39000"/>
    <x v="3"/>
  </r>
  <r>
    <n v="141015"/>
    <s v="GJ"/>
    <x v="25"/>
    <s v="Banaskantha"/>
    <x v="3"/>
    <x v="351"/>
    <x v="2"/>
    <x v="369"/>
    <x v="9"/>
    <x v="7"/>
    <n v="10000"/>
    <n v="13000"/>
    <n v="1"/>
    <n v="10000"/>
    <n v="13000"/>
    <x v="4"/>
  </r>
  <r>
    <n v="141016"/>
    <s v="GJ"/>
    <x v="25"/>
    <s v="Mahisagar"/>
    <x v="4"/>
    <x v="352"/>
    <x v="0"/>
    <x v="373"/>
    <x v="0"/>
    <x v="0"/>
    <n v="10500"/>
    <n v="13650"/>
    <n v="3"/>
    <n v="31500"/>
    <n v="40950"/>
    <x v="5"/>
  </r>
  <r>
    <n v="141017"/>
    <s v="GJ"/>
    <x v="25"/>
    <s v="Bhavnagar"/>
    <x v="5"/>
    <x v="353"/>
    <x v="3"/>
    <x v="11"/>
    <x v="1"/>
    <x v="1"/>
    <n v="8500"/>
    <n v="11050"/>
    <n v="4"/>
    <n v="34000"/>
    <n v="44200"/>
    <x v="0"/>
  </r>
  <r>
    <n v="141018"/>
    <s v="GJ"/>
    <x v="25"/>
    <s v="Aravalli"/>
    <x v="6"/>
    <x v="354"/>
    <x v="1"/>
    <x v="2"/>
    <x v="2"/>
    <x v="2"/>
    <n v="7000"/>
    <n v="9100"/>
    <n v="4"/>
    <n v="28000"/>
    <n v="36400"/>
    <x v="1"/>
  </r>
  <r>
    <n v="141019"/>
    <s v="GJ"/>
    <x v="25"/>
    <s v="Vadodara"/>
    <x v="7"/>
    <x v="355"/>
    <x v="2"/>
    <x v="288"/>
    <x v="3"/>
    <x v="3"/>
    <n v="1680"/>
    <n v="2184"/>
    <n v="1"/>
    <n v="1680"/>
    <n v="2184"/>
    <x v="2"/>
  </r>
  <r>
    <n v="141020"/>
    <s v="GJ"/>
    <x v="25"/>
    <s v="Porbandar"/>
    <x v="8"/>
    <x v="356"/>
    <x v="0"/>
    <x v="13"/>
    <x v="4"/>
    <x v="8"/>
    <n v="6540"/>
    <n v="8502"/>
    <n v="2"/>
    <n v="13080"/>
    <n v="17004"/>
    <x v="3"/>
  </r>
  <r>
    <n v="141021"/>
    <s v="GJ"/>
    <x v="25"/>
    <s v="Bhavnagar"/>
    <x v="9"/>
    <x v="356"/>
    <x v="3"/>
    <x v="14"/>
    <x v="5"/>
    <x v="5"/>
    <n v="2680"/>
    <n v="3484"/>
    <n v="3"/>
    <n v="8040"/>
    <n v="10452"/>
    <x v="4"/>
  </r>
  <r>
    <n v="141022"/>
    <s v="GJ"/>
    <x v="25"/>
    <s v="Botad"/>
    <x v="10"/>
    <x v="356"/>
    <x v="1"/>
    <x v="15"/>
    <x v="8"/>
    <x v="0"/>
    <n v="8250"/>
    <n v="10725"/>
    <n v="4"/>
    <n v="33000"/>
    <n v="42900"/>
    <x v="5"/>
  </r>
  <r>
    <n v="141023"/>
    <s v="GJ"/>
    <x v="25"/>
    <s v="Valsad"/>
    <x v="11"/>
    <x v="356"/>
    <x v="2"/>
    <x v="316"/>
    <x v="3"/>
    <x v="0"/>
    <n v="2650"/>
    <n v="3445"/>
    <n v="3"/>
    <n v="7950"/>
    <n v="10335"/>
    <x v="0"/>
  </r>
  <r>
    <n v="141024"/>
    <s v="GJ"/>
    <x v="25"/>
    <s v="Vadodara"/>
    <x v="12"/>
    <x v="356"/>
    <x v="0"/>
    <x v="17"/>
    <x v="8"/>
    <x v="9"/>
    <n v="12550"/>
    <n v="16315"/>
    <n v="3"/>
    <n v="37650"/>
    <n v="48945"/>
    <x v="1"/>
  </r>
  <r>
    <n v="141025"/>
    <s v="GJ"/>
    <x v="25"/>
    <s v="Amreli"/>
    <x v="13"/>
    <x v="356"/>
    <x v="3"/>
    <x v="18"/>
    <x v="1"/>
    <x v="1"/>
    <n v="14500"/>
    <n v="18850"/>
    <n v="1"/>
    <n v="14500"/>
    <n v="18850"/>
    <x v="2"/>
  </r>
  <r>
    <n v="141026"/>
    <s v="GJ"/>
    <x v="25"/>
    <s v="Bhavnagar"/>
    <x v="14"/>
    <x v="356"/>
    <x v="1"/>
    <x v="19"/>
    <x v="6"/>
    <x v="6"/>
    <n v="800"/>
    <n v="1040"/>
    <n v="2"/>
    <n v="1600"/>
    <n v="2080"/>
    <x v="3"/>
  </r>
  <r>
    <n v="141027"/>
    <s v="GJ"/>
    <x v="25"/>
    <s v="Vadodara"/>
    <x v="15"/>
    <x v="356"/>
    <x v="2"/>
    <x v="20"/>
    <x v="7"/>
    <x v="0"/>
    <n v="600"/>
    <n v="780"/>
    <n v="4"/>
    <n v="2400"/>
    <n v="3120"/>
    <x v="4"/>
  </r>
  <r>
    <n v="141028"/>
    <s v="GJ"/>
    <x v="25"/>
    <s v="Morbi"/>
    <x v="16"/>
    <x v="356"/>
    <x v="0"/>
    <x v="21"/>
    <x v="8"/>
    <x v="6"/>
    <n v="10500"/>
    <n v="13650"/>
    <n v="3"/>
    <n v="31500"/>
    <n v="40950"/>
    <x v="5"/>
  </r>
  <r>
    <n v="141029"/>
    <s v="GJ"/>
    <x v="25"/>
    <s v="Anand"/>
    <x v="17"/>
    <x v="356"/>
    <x v="3"/>
    <x v="369"/>
    <x v="9"/>
    <x v="10"/>
    <n v="6500"/>
    <n v="8450"/>
    <n v="1"/>
    <n v="6500"/>
    <n v="8450"/>
    <x v="0"/>
  </r>
  <r>
    <n v="141030"/>
    <s v="GJ"/>
    <x v="25"/>
    <s v="Morbi"/>
    <x v="18"/>
    <x v="356"/>
    <x v="1"/>
    <x v="374"/>
    <x v="0"/>
    <x v="0"/>
    <n v="4500"/>
    <n v="5850"/>
    <n v="4"/>
    <n v="18000"/>
    <n v="23400"/>
    <x v="1"/>
  </r>
  <r>
    <n v="141031"/>
    <s v="GJ"/>
    <x v="25"/>
    <s v="Kheda"/>
    <x v="19"/>
    <x v="356"/>
    <x v="2"/>
    <x v="23"/>
    <x v="1"/>
    <x v="1"/>
    <n v="8500"/>
    <n v="11050"/>
    <n v="4"/>
    <n v="34000"/>
    <n v="44200"/>
    <x v="2"/>
  </r>
  <r>
    <n v="141032"/>
    <s v="GJ"/>
    <x v="25"/>
    <s v="Patan"/>
    <x v="20"/>
    <x v="356"/>
    <x v="0"/>
    <x v="24"/>
    <x v="2"/>
    <x v="2"/>
    <n v="12500"/>
    <n v="16250"/>
    <n v="4"/>
    <n v="50000"/>
    <n v="65000"/>
    <x v="3"/>
  </r>
  <r>
    <n v="141033"/>
    <s v="GJ"/>
    <x v="25"/>
    <s v="Gandhinagar"/>
    <x v="21"/>
    <x v="356"/>
    <x v="3"/>
    <x v="323"/>
    <x v="10"/>
    <x v="3"/>
    <n v="3500"/>
    <n v="4550"/>
    <n v="4"/>
    <n v="14000"/>
    <n v="18200"/>
    <x v="4"/>
  </r>
  <r>
    <n v="141034"/>
    <s v="DL"/>
    <x v="30"/>
    <s v="West Delhi"/>
    <x v="22"/>
    <x v="356"/>
    <x v="1"/>
    <x v="26"/>
    <x v="7"/>
    <x v="4"/>
    <n v="4500"/>
    <n v="5850"/>
    <n v="4"/>
    <n v="18000"/>
    <n v="23400"/>
    <x v="5"/>
  </r>
  <r>
    <n v="141035"/>
    <s v="LD"/>
    <x v="31"/>
    <s v="Andrott"/>
    <x v="23"/>
    <x v="356"/>
    <x v="2"/>
    <x v="375"/>
    <x v="5"/>
    <x v="5"/>
    <n v="2100"/>
    <n v="2730"/>
    <n v="4"/>
    <n v="8400"/>
    <n v="10920"/>
    <x v="0"/>
  </r>
  <r>
    <n v="141036"/>
    <s v="PY"/>
    <x v="32"/>
    <s v="Mahe"/>
    <x v="24"/>
    <x v="356"/>
    <x v="0"/>
    <x v="28"/>
    <x v="6"/>
    <x v="6"/>
    <n v="1150"/>
    <n v="1495"/>
    <n v="2"/>
    <n v="2300"/>
    <n v="2990"/>
    <x v="1"/>
  </r>
  <r>
    <n v="141037"/>
    <s v="AP"/>
    <x v="0"/>
    <s v="YSR Kadapa"/>
    <x v="25"/>
    <x v="356"/>
    <x v="3"/>
    <x v="29"/>
    <x v="7"/>
    <x v="0"/>
    <n v="350"/>
    <n v="455"/>
    <n v="1"/>
    <n v="350"/>
    <n v="455"/>
    <x v="2"/>
  </r>
  <r>
    <n v="141038"/>
    <s v="AR"/>
    <x v="23"/>
    <s v="West Siang"/>
    <x v="26"/>
    <x v="357"/>
    <x v="1"/>
    <x v="30"/>
    <x v="8"/>
    <x v="6"/>
    <n v="9500"/>
    <n v="12350"/>
    <n v="1"/>
    <n v="9500"/>
    <n v="12350"/>
    <x v="3"/>
  </r>
  <r>
    <n v="141039"/>
    <s v="AS"/>
    <x v="1"/>
    <s v="Tinsukia"/>
    <x v="27"/>
    <x v="358"/>
    <x v="2"/>
    <x v="376"/>
    <x v="9"/>
    <x v="10"/>
    <n v="10000"/>
    <n v="13000"/>
    <n v="4"/>
    <n v="40000"/>
    <n v="52000"/>
    <x v="4"/>
  </r>
  <r>
    <n v="141040"/>
    <s v="BR"/>
    <x v="2"/>
    <s v="Aurangabad"/>
    <x v="28"/>
    <x v="359"/>
    <x v="0"/>
    <x v="377"/>
    <x v="0"/>
    <x v="0"/>
    <n v="6500"/>
    <n v="8450"/>
    <n v="2"/>
    <n v="13000"/>
    <n v="16900"/>
    <x v="5"/>
  </r>
  <r>
    <n v="141041"/>
    <s v="CG"/>
    <x v="3"/>
    <s v="Janjgir-Champa"/>
    <x v="29"/>
    <x v="360"/>
    <x v="3"/>
    <x v="378"/>
    <x v="1"/>
    <x v="1"/>
    <n v="8500"/>
    <n v="11050"/>
    <n v="4"/>
    <n v="34000"/>
    <n v="44200"/>
    <x v="0"/>
  </r>
  <r>
    <n v="141042"/>
    <s v="GA"/>
    <x v="24"/>
    <s v="South Goa"/>
    <x v="30"/>
    <x v="361"/>
    <x v="1"/>
    <x v="2"/>
    <x v="2"/>
    <x v="2"/>
    <n v="7000"/>
    <n v="9100"/>
    <n v="4"/>
    <n v="28000"/>
    <n v="36400"/>
    <x v="1"/>
  </r>
  <r>
    <n v="141043"/>
    <s v="GJ"/>
    <x v="25"/>
    <s v="Gandhinagar"/>
    <x v="31"/>
    <x v="362"/>
    <x v="2"/>
    <x v="379"/>
    <x v="10"/>
    <x v="3"/>
    <n v="6550"/>
    <n v="8515"/>
    <n v="3"/>
    <n v="19650"/>
    <n v="25545"/>
    <x v="2"/>
  </r>
  <r>
    <n v="141044"/>
    <s v="HR"/>
    <x v="33"/>
    <s v="Panchkula"/>
    <x v="32"/>
    <x v="363"/>
    <x v="0"/>
    <x v="4"/>
    <x v="7"/>
    <x v="4"/>
    <n v="7650"/>
    <n v="9945"/>
    <n v="4"/>
    <n v="30600"/>
    <n v="39780"/>
    <x v="3"/>
  </r>
  <r>
    <n v="141045"/>
    <s v="HP"/>
    <x v="34"/>
    <s v="Sirmaur"/>
    <x v="33"/>
    <x v="364"/>
    <x v="3"/>
    <x v="5"/>
    <x v="5"/>
    <x v="5"/>
    <n v="1150"/>
    <n v="1495"/>
    <n v="4"/>
    <n v="4600"/>
    <n v="5980"/>
    <x v="4"/>
  </r>
  <r>
    <n v="141046"/>
    <s v="JK"/>
    <x v="4"/>
    <s v="Doda"/>
    <x v="34"/>
    <x v="365"/>
    <x v="1"/>
    <x v="6"/>
    <x v="6"/>
    <x v="6"/>
    <n v="850"/>
    <n v="1105"/>
    <n v="1"/>
    <n v="850"/>
    <n v="1105"/>
    <x v="5"/>
  </r>
  <r>
    <n v="141047"/>
    <s v="JH"/>
    <x v="5"/>
    <s v="Simdega"/>
    <x v="35"/>
    <x v="366"/>
    <x v="2"/>
    <x v="7"/>
    <x v="7"/>
    <x v="0"/>
    <n v="650"/>
    <n v="845"/>
    <n v="4"/>
    <n v="2600"/>
    <n v="3380"/>
    <x v="0"/>
  </r>
  <r>
    <n v="141048"/>
    <s v="KA"/>
    <x v="6"/>
    <s v="Dharwad"/>
    <x v="36"/>
    <x v="367"/>
    <x v="0"/>
    <x v="8"/>
    <x v="8"/>
    <x v="6"/>
    <n v="7500"/>
    <n v="9750"/>
    <n v="1"/>
    <n v="7500"/>
    <n v="9750"/>
    <x v="1"/>
  </r>
  <r>
    <n v="141049"/>
    <s v="KL"/>
    <x v="7"/>
    <s v="Kannur"/>
    <x v="37"/>
    <x v="367"/>
    <x v="3"/>
    <x v="376"/>
    <x v="9"/>
    <x v="7"/>
    <n v="10000"/>
    <n v="13000"/>
    <n v="2"/>
    <n v="20000"/>
    <n v="26000"/>
    <x v="2"/>
  </r>
  <r>
    <n v="141050"/>
    <s v="MP"/>
    <x v="26"/>
    <s v="Niwari"/>
    <x v="38"/>
    <x v="367"/>
    <x v="1"/>
    <x v="380"/>
    <x v="0"/>
    <x v="0"/>
    <n v="10500"/>
    <n v="13650"/>
    <n v="1"/>
    <n v="10500"/>
    <n v="13650"/>
    <x v="3"/>
  </r>
  <r>
    <n v="141051"/>
    <s v="MH"/>
    <x v="27"/>
    <s v="Jalna"/>
    <x v="39"/>
    <x v="367"/>
    <x v="2"/>
    <x v="11"/>
    <x v="1"/>
    <x v="1"/>
    <n v="8500"/>
    <n v="11050"/>
    <n v="1"/>
    <n v="8500"/>
    <n v="11050"/>
    <x v="4"/>
  </r>
  <r>
    <n v="141052"/>
    <s v="MN"/>
    <x v="8"/>
    <s v="Churachandpur"/>
    <x v="40"/>
    <x v="368"/>
    <x v="0"/>
    <x v="2"/>
    <x v="2"/>
    <x v="2"/>
    <n v="7000"/>
    <n v="9100"/>
    <n v="4"/>
    <n v="28000"/>
    <n v="36400"/>
    <x v="5"/>
  </r>
  <r>
    <n v="141053"/>
    <s v="ML"/>
    <x v="9"/>
    <s v="East Jaintia Hills"/>
    <x v="41"/>
    <x v="369"/>
    <x v="3"/>
    <x v="295"/>
    <x v="10"/>
    <x v="3"/>
    <n v="1680"/>
    <n v="2184"/>
    <n v="4"/>
    <n v="6720"/>
    <n v="8736"/>
    <x v="0"/>
  </r>
  <r>
    <n v="141054"/>
    <s v="MZ"/>
    <x v="10"/>
    <s v="Hnahthial"/>
    <x v="0"/>
    <x v="370"/>
    <x v="1"/>
    <x v="13"/>
    <x v="7"/>
    <x v="8"/>
    <n v="6540"/>
    <n v="8502"/>
    <n v="3"/>
    <n v="19620"/>
    <n v="25506"/>
    <x v="1"/>
  </r>
  <r>
    <n v="141055"/>
    <s v="NL"/>
    <x v="11"/>
    <s v="Kohima"/>
    <x v="1"/>
    <x v="371"/>
    <x v="2"/>
    <x v="14"/>
    <x v="5"/>
    <x v="5"/>
    <n v="2680"/>
    <n v="3484"/>
    <n v="2"/>
    <n v="5360"/>
    <n v="6968"/>
    <x v="2"/>
  </r>
  <r>
    <n v="141056"/>
    <s v="OR"/>
    <x v="12"/>
    <s v="Kendujhar"/>
    <x v="2"/>
    <x v="372"/>
    <x v="0"/>
    <x v="15"/>
    <x v="8"/>
    <x v="0"/>
    <n v="8250"/>
    <n v="10725"/>
    <n v="2"/>
    <n v="16500"/>
    <n v="21450"/>
    <x v="3"/>
  </r>
  <r>
    <n v="141057"/>
    <s v="PB"/>
    <x v="13"/>
    <s v="Patiala"/>
    <x v="3"/>
    <x v="373"/>
    <x v="3"/>
    <x v="323"/>
    <x v="3"/>
    <x v="0"/>
    <n v="2650"/>
    <n v="3445"/>
    <n v="4"/>
    <n v="10600"/>
    <n v="13780"/>
    <x v="4"/>
  </r>
  <r>
    <n v="141058"/>
    <s v="RJ"/>
    <x v="14"/>
    <s v="Chittorgarh"/>
    <x v="4"/>
    <x v="374"/>
    <x v="1"/>
    <x v="17"/>
    <x v="8"/>
    <x v="9"/>
    <n v="12550"/>
    <n v="16315"/>
    <n v="4"/>
    <n v="50200"/>
    <n v="65260"/>
    <x v="5"/>
  </r>
  <r>
    <n v="141059"/>
    <s v="SK"/>
    <x v="15"/>
    <s v="East Sikkim"/>
    <x v="5"/>
    <x v="375"/>
    <x v="2"/>
    <x v="18"/>
    <x v="1"/>
    <x v="1"/>
    <n v="14500"/>
    <n v="18850"/>
    <n v="2"/>
    <n v="29000"/>
    <n v="37700"/>
    <x v="0"/>
  </r>
  <r>
    <n v="141060"/>
    <s v="TN"/>
    <x v="16"/>
    <s v="Chengalpattu"/>
    <x v="6"/>
    <x v="376"/>
    <x v="0"/>
    <x v="19"/>
    <x v="6"/>
    <x v="6"/>
    <n v="800"/>
    <n v="1040"/>
    <n v="4"/>
    <n v="3200"/>
    <n v="4160"/>
    <x v="1"/>
  </r>
  <r>
    <n v="141061"/>
    <s v="TR"/>
    <x v="17"/>
    <s v="Unakoti"/>
    <x v="7"/>
    <x v="377"/>
    <x v="3"/>
    <x v="20"/>
    <x v="7"/>
    <x v="0"/>
    <n v="600"/>
    <n v="780"/>
    <n v="2"/>
    <n v="1200"/>
    <n v="1560"/>
    <x v="2"/>
  </r>
  <r>
    <n v="141062"/>
    <s v="UK"/>
    <x v="18"/>
    <s v="Uttarkashi"/>
    <x v="8"/>
    <x v="378"/>
    <x v="1"/>
    <x v="21"/>
    <x v="8"/>
    <x v="6"/>
    <n v="10500"/>
    <n v="13650"/>
    <n v="4"/>
    <n v="42000"/>
    <n v="54600"/>
    <x v="3"/>
  </r>
  <r>
    <n v="141063"/>
    <s v="UP"/>
    <x v="19"/>
    <s v="Mahoba"/>
    <x v="9"/>
    <x v="379"/>
    <x v="2"/>
    <x v="376"/>
    <x v="9"/>
    <x v="10"/>
    <n v="6500"/>
    <n v="8450"/>
    <n v="1"/>
    <n v="6500"/>
    <n v="8450"/>
    <x v="4"/>
  </r>
  <r>
    <n v="141064"/>
    <s v="WB"/>
    <x v="20"/>
    <s v="Purba Bardhaman"/>
    <x v="10"/>
    <x v="380"/>
    <x v="0"/>
    <x v="381"/>
    <x v="0"/>
    <x v="0"/>
    <n v="4500"/>
    <n v="5850"/>
    <n v="4"/>
    <n v="18000"/>
    <n v="23400"/>
    <x v="5"/>
  </r>
  <r>
    <n v="141065"/>
    <s v="TN"/>
    <x v="16"/>
    <s v="Karur"/>
    <x v="11"/>
    <x v="381"/>
    <x v="3"/>
    <x v="23"/>
    <x v="1"/>
    <x v="1"/>
    <n v="8500"/>
    <n v="11050"/>
    <n v="2"/>
    <n v="17000"/>
    <n v="22100"/>
    <x v="0"/>
  </r>
  <r>
    <n v="141066"/>
    <s v="TR"/>
    <x v="17"/>
    <s v="Gomati"/>
    <x v="12"/>
    <x v="382"/>
    <x v="1"/>
    <x v="24"/>
    <x v="2"/>
    <x v="2"/>
    <n v="12500"/>
    <n v="16250"/>
    <n v="3"/>
    <n v="37500"/>
    <n v="48750"/>
    <x v="1"/>
  </r>
  <r>
    <n v="141067"/>
    <s v="AN"/>
    <x v="21"/>
    <s v="North and Middle Andaman"/>
    <x v="13"/>
    <x v="383"/>
    <x v="2"/>
    <x v="330"/>
    <x v="11"/>
    <x v="3"/>
    <n v="3500"/>
    <n v="4550"/>
    <n v="2"/>
    <n v="7000"/>
    <n v="9100"/>
    <x v="2"/>
  </r>
  <r>
    <n v="141068"/>
    <s v="CH"/>
    <x v="22"/>
    <s v="Chandigarh"/>
    <x v="14"/>
    <x v="384"/>
    <x v="0"/>
    <x v="26"/>
    <x v="12"/>
    <x v="4"/>
    <n v="4500"/>
    <n v="5850"/>
    <n v="2"/>
    <n v="9000"/>
    <n v="11700"/>
    <x v="3"/>
  </r>
  <r>
    <n v="141069"/>
    <s v="DH"/>
    <x v="28"/>
    <s v="Diu"/>
    <x v="15"/>
    <x v="385"/>
    <x v="3"/>
    <x v="382"/>
    <x v="5"/>
    <x v="5"/>
    <n v="2100"/>
    <n v="2730"/>
    <n v="3"/>
    <n v="6300"/>
    <n v="8190"/>
    <x v="4"/>
  </r>
  <r>
    <n v="141070"/>
    <s v="TG"/>
    <x v="29"/>
    <s v="Hyderabad"/>
    <x v="16"/>
    <x v="386"/>
    <x v="1"/>
    <x v="28"/>
    <x v="6"/>
    <x v="6"/>
    <n v="1150"/>
    <n v="1495"/>
    <n v="2"/>
    <n v="2300"/>
    <n v="2990"/>
    <x v="5"/>
  </r>
  <r>
    <n v="141071"/>
    <s v="DL"/>
    <x v="30"/>
    <s v="New Delhi"/>
    <x v="17"/>
    <x v="387"/>
    <x v="2"/>
    <x v="29"/>
    <x v="7"/>
    <x v="0"/>
    <n v="350"/>
    <n v="455"/>
    <n v="3"/>
    <n v="1050"/>
    <n v="1365"/>
    <x v="0"/>
  </r>
  <r>
    <n v="141072"/>
    <s v="DL"/>
    <x v="30"/>
    <s v="South Delhi"/>
    <x v="18"/>
    <x v="387"/>
    <x v="0"/>
    <x v="30"/>
    <x v="8"/>
    <x v="6"/>
    <n v="9500"/>
    <n v="12350"/>
    <n v="3"/>
    <n v="28500"/>
    <n v="37050"/>
    <x v="1"/>
  </r>
  <r>
    <n v="141073"/>
    <s v="DL"/>
    <x v="30"/>
    <s v="East Delhi"/>
    <x v="19"/>
    <x v="388"/>
    <x v="3"/>
    <x v="383"/>
    <x v="9"/>
    <x v="10"/>
    <n v="10000"/>
    <n v="13000"/>
    <n v="2"/>
    <n v="20000"/>
    <n v="26000"/>
    <x v="2"/>
  </r>
  <r>
    <n v="141074"/>
    <s v="DL"/>
    <x v="30"/>
    <s v="New Delhi"/>
    <x v="20"/>
    <x v="389"/>
    <x v="1"/>
    <x v="384"/>
    <x v="0"/>
    <x v="0"/>
    <n v="6500"/>
    <n v="8450"/>
    <n v="1"/>
    <n v="6500"/>
    <n v="8450"/>
    <x v="3"/>
  </r>
  <r>
    <n v="141075"/>
    <s v="DL"/>
    <x v="30"/>
    <s v="South East Delhi"/>
    <x v="21"/>
    <x v="389"/>
    <x v="2"/>
    <x v="385"/>
    <x v="1"/>
    <x v="1"/>
    <n v="8500"/>
    <n v="11050"/>
    <n v="4"/>
    <n v="34000"/>
    <n v="44200"/>
    <x v="4"/>
  </r>
  <r>
    <n v="141076"/>
    <s v="DL"/>
    <x v="30"/>
    <s v="North West Delhi"/>
    <x v="22"/>
    <x v="389"/>
    <x v="0"/>
    <x v="2"/>
    <x v="2"/>
    <x v="2"/>
    <n v="7000"/>
    <n v="9100"/>
    <n v="2"/>
    <n v="14000"/>
    <n v="18200"/>
    <x v="5"/>
  </r>
  <r>
    <n v="141077"/>
    <s v="DL"/>
    <x v="30"/>
    <s v="West Delhi"/>
    <x v="23"/>
    <x v="390"/>
    <x v="3"/>
    <x v="386"/>
    <x v="11"/>
    <x v="3"/>
    <n v="6550"/>
    <n v="8515"/>
    <n v="4"/>
    <n v="26200"/>
    <n v="34060"/>
    <x v="0"/>
  </r>
  <r>
    <n v="141078"/>
    <s v="DL"/>
    <x v="30"/>
    <s v="West Delhi"/>
    <x v="24"/>
    <x v="391"/>
    <x v="1"/>
    <x v="4"/>
    <x v="12"/>
    <x v="4"/>
    <n v="7650"/>
    <n v="9945"/>
    <n v="2"/>
    <n v="15300"/>
    <n v="19890"/>
    <x v="1"/>
  </r>
  <r>
    <n v="141079"/>
    <s v="DL"/>
    <x v="30"/>
    <s v="South East Delhi"/>
    <x v="25"/>
    <x v="392"/>
    <x v="2"/>
    <x v="5"/>
    <x v="5"/>
    <x v="5"/>
    <n v="1150"/>
    <n v="1495"/>
    <n v="1"/>
    <n v="1150"/>
    <n v="1495"/>
    <x v="2"/>
  </r>
  <r>
    <n v="141080"/>
    <s v="DL"/>
    <x v="30"/>
    <s v="Central Delhi"/>
    <x v="26"/>
    <x v="393"/>
    <x v="0"/>
    <x v="6"/>
    <x v="6"/>
    <x v="6"/>
    <n v="850"/>
    <n v="1105"/>
    <n v="2"/>
    <n v="1700"/>
    <n v="2210"/>
    <x v="3"/>
  </r>
  <r>
    <n v="141081"/>
    <s v="DL"/>
    <x v="30"/>
    <s v="South Delhi"/>
    <x v="27"/>
    <x v="394"/>
    <x v="3"/>
    <x v="7"/>
    <x v="7"/>
    <x v="0"/>
    <n v="650"/>
    <n v="845"/>
    <n v="1"/>
    <n v="650"/>
    <n v="845"/>
    <x v="4"/>
  </r>
  <r>
    <n v="141082"/>
    <s v="DL"/>
    <x v="30"/>
    <s v="South West Delhi"/>
    <x v="28"/>
    <x v="395"/>
    <x v="1"/>
    <x v="8"/>
    <x v="8"/>
    <x v="6"/>
    <n v="7500"/>
    <n v="9750"/>
    <n v="3"/>
    <n v="22500"/>
    <n v="29250"/>
    <x v="5"/>
  </r>
  <r>
    <n v="141083"/>
    <s v="DL"/>
    <x v="30"/>
    <s v="South Delhi"/>
    <x v="29"/>
    <x v="396"/>
    <x v="2"/>
    <x v="383"/>
    <x v="9"/>
    <x v="7"/>
    <n v="10000"/>
    <n v="13000"/>
    <n v="2"/>
    <n v="20000"/>
    <n v="26000"/>
    <x v="0"/>
  </r>
  <r>
    <n v="141084"/>
    <s v="DL"/>
    <x v="30"/>
    <s v="South West Delhi"/>
    <x v="30"/>
    <x v="397"/>
    <x v="0"/>
    <x v="387"/>
    <x v="0"/>
    <x v="0"/>
    <n v="10500"/>
    <n v="13650"/>
    <n v="1"/>
    <n v="10500"/>
    <n v="13650"/>
    <x v="1"/>
  </r>
  <r>
    <n v="141085"/>
    <s v="DL"/>
    <x v="30"/>
    <s v="East Delhi"/>
    <x v="31"/>
    <x v="398"/>
    <x v="3"/>
    <x v="11"/>
    <x v="1"/>
    <x v="1"/>
    <n v="8500"/>
    <n v="11050"/>
    <n v="2"/>
    <n v="17000"/>
    <n v="22100"/>
    <x v="2"/>
  </r>
  <r>
    <n v="141086"/>
    <s v="DL"/>
    <x v="30"/>
    <s v="South Delhi"/>
    <x v="32"/>
    <x v="399"/>
    <x v="1"/>
    <x v="2"/>
    <x v="2"/>
    <x v="2"/>
    <n v="7000"/>
    <n v="9100"/>
    <n v="3"/>
    <n v="21000"/>
    <n v="27300"/>
    <x v="3"/>
  </r>
  <r>
    <n v="141087"/>
    <s v="DL"/>
    <x v="30"/>
    <s v="South West Delhi"/>
    <x v="33"/>
    <x v="400"/>
    <x v="2"/>
    <x v="302"/>
    <x v="11"/>
    <x v="3"/>
    <n v="1680"/>
    <n v="2184"/>
    <n v="2"/>
    <n v="3360"/>
    <n v="4368"/>
    <x v="4"/>
  </r>
  <r>
    <n v="141088"/>
    <s v="DL"/>
    <x v="30"/>
    <s v="West Delhi"/>
    <x v="34"/>
    <x v="401"/>
    <x v="0"/>
    <x v="13"/>
    <x v="12"/>
    <x v="8"/>
    <n v="6540"/>
    <n v="8502"/>
    <n v="2"/>
    <n v="13080"/>
    <n v="17004"/>
    <x v="5"/>
  </r>
  <r>
    <n v="141089"/>
    <s v="DL"/>
    <x v="30"/>
    <s v="West Delhi"/>
    <x v="35"/>
    <x v="402"/>
    <x v="3"/>
    <x v="14"/>
    <x v="5"/>
    <x v="5"/>
    <n v="2680"/>
    <n v="3484"/>
    <n v="4"/>
    <n v="10720"/>
    <n v="13936"/>
    <x v="0"/>
  </r>
  <r>
    <n v="141090"/>
    <s v="DL"/>
    <x v="30"/>
    <s v="North East Delhi"/>
    <x v="36"/>
    <x v="403"/>
    <x v="1"/>
    <x v="15"/>
    <x v="8"/>
    <x v="0"/>
    <n v="8250"/>
    <n v="10725"/>
    <n v="4"/>
    <n v="33000"/>
    <n v="42900"/>
    <x v="1"/>
  </r>
  <r>
    <n v="141091"/>
    <s v="DL"/>
    <x v="30"/>
    <s v="North Delhi"/>
    <x v="37"/>
    <x v="404"/>
    <x v="2"/>
    <x v="330"/>
    <x v="3"/>
    <x v="0"/>
    <n v="2650"/>
    <n v="3445"/>
    <n v="4"/>
    <n v="10600"/>
    <n v="13780"/>
    <x v="2"/>
  </r>
  <r>
    <n v="141092"/>
    <s v="DL"/>
    <x v="30"/>
    <s v="South East Delhi"/>
    <x v="38"/>
    <x v="405"/>
    <x v="0"/>
    <x v="17"/>
    <x v="8"/>
    <x v="9"/>
    <n v="12550"/>
    <n v="16315"/>
    <n v="3"/>
    <n v="37650"/>
    <n v="48945"/>
    <x v="3"/>
  </r>
  <r>
    <n v="141093"/>
    <s v="DL"/>
    <x v="30"/>
    <s v="North West Delhi"/>
    <x v="39"/>
    <x v="405"/>
    <x v="3"/>
    <x v="18"/>
    <x v="1"/>
    <x v="1"/>
    <n v="14500"/>
    <n v="18850"/>
    <n v="4"/>
    <n v="58000"/>
    <n v="75400"/>
    <x v="4"/>
  </r>
  <r>
    <n v="141094"/>
    <s v="DL"/>
    <x v="30"/>
    <s v="North East Delhi"/>
    <x v="40"/>
    <x v="405"/>
    <x v="1"/>
    <x v="19"/>
    <x v="6"/>
    <x v="6"/>
    <n v="800"/>
    <n v="1040"/>
    <n v="4"/>
    <n v="3200"/>
    <n v="4160"/>
    <x v="5"/>
  </r>
  <r>
    <n v="141095"/>
    <s v="DL"/>
    <x v="30"/>
    <s v="South West Delhi"/>
    <x v="41"/>
    <x v="405"/>
    <x v="2"/>
    <x v="20"/>
    <x v="7"/>
    <x v="0"/>
    <n v="600"/>
    <n v="780"/>
    <n v="3"/>
    <n v="1800"/>
    <n v="2340"/>
    <x v="0"/>
  </r>
  <r>
    <n v="141096"/>
    <s v="DL"/>
    <x v="30"/>
    <s v="East Delhi"/>
    <x v="0"/>
    <x v="406"/>
    <x v="0"/>
    <x v="21"/>
    <x v="8"/>
    <x v="6"/>
    <n v="10500"/>
    <n v="13650"/>
    <n v="2"/>
    <n v="21000"/>
    <n v="27300"/>
    <x v="1"/>
  </r>
  <r>
    <n v="141097"/>
    <s v="DL"/>
    <x v="30"/>
    <s v="South West Delhi"/>
    <x v="1"/>
    <x v="407"/>
    <x v="3"/>
    <x v="383"/>
    <x v="9"/>
    <x v="10"/>
    <n v="6500"/>
    <n v="8450"/>
    <n v="2"/>
    <n v="13000"/>
    <n v="16900"/>
    <x v="2"/>
  </r>
  <r>
    <n v="141098"/>
    <s v="DL"/>
    <x v="30"/>
    <s v="North East Delhi"/>
    <x v="2"/>
    <x v="408"/>
    <x v="1"/>
    <x v="388"/>
    <x v="0"/>
    <x v="0"/>
    <n v="4500"/>
    <n v="5850"/>
    <n v="2"/>
    <n v="9000"/>
    <n v="11700"/>
    <x v="3"/>
  </r>
  <r>
    <n v="141099"/>
    <s v="DL"/>
    <x v="30"/>
    <s v="West Delhi"/>
    <x v="3"/>
    <x v="409"/>
    <x v="2"/>
    <x v="23"/>
    <x v="1"/>
    <x v="1"/>
    <n v="8500"/>
    <n v="11050"/>
    <n v="2"/>
    <n v="17000"/>
    <n v="22100"/>
    <x v="4"/>
  </r>
  <r>
    <n v="141100"/>
    <s v="DL"/>
    <x v="30"/>
    <s v="South East Delhi"/>
    <x v="4"/>
    <x v="410"/>
    <x v="0"/>
    <x v="24"/>
    <x v="2"/>
    <x v="2"/>
    <n v="12500"/>
    <n v="16250"/>
    <n v="2"/>
    <n v="25000"/>
    <n v="32500"/>
    <x v="5"/>
  </r>
  <r>
    <n v="141101"/>
    <s v="DL"/>
    <x v="30"/>
    <s v="South West Delhi"/>
    <x v="5"/>
    <x v="411"/>
    <x v="3"/>
    <x v="337"/>
    <x v="3"/>
    <x v="3"/>
    <n v="3500"/>
    <n v="4550"/>
    <n v="2"/>
    <n v="7000"/>
    <n v="9100"/>
    <x v="0"/>
  </r>
  <r>
    <n v="141102"/>
    <s v="DL"/>
    <x v="30"/>
    <s v="South East Delhi"/>
    <x v="6"/>
    <x v="412"/>
    <x v="1"/>
    <x v="26"/>
    <x v="4"/>
    <x v="4"/>
    <n v="4500"/>
    <n v="5850"/>
    <n v="2"/>
    <n v="9000"/>
    <n v="11700"/>
    <x v="1"/>
  </r>
  <r>
    <n v="141103"/>
    <s v="DL"/>
    <x v="30"/>
    <s v="South West Delhi"/>
    <x v="7"/>
    <x v="413"/>
    <x v="2"/>
    <x v="389"/>
    <x v="5"/>
    <x v="5"/>
    <n v="2100"/>
    <n v="2730"/>
    <n v="4"/>
    <n v="8400"/>
    <n v="10920"/>
    <x v="2"/>
  </r>
  <r>
    <n v="141104"/>
    <s v="DL"/>
    <x v="30"/>
    <s v="West Delhi"/>
    <x v="8"/>
    <x v="414"/>
    <x v="0"/>
    <x v="28"/>
    <x v="6"/>
    <x v="6"/>
    <n v="1150"/>
    <n v="1495"/>
    <n v="3"/>
    <n v="3450"/>
    <n v="4485"/>
    <x v="3"/>
  </r>
  <r>
    <n v="141105"/>
    <s v="DL"/>
    <x v="30"/>
    <s v="North West Delhi"/>
    <x v="9"/>
    <x v="415"/>
    <x v="3"/>
    <x v="29"/>
    <x v="7"/>
    <x v="0"/>
    <n v="350"/>
    <n v="455"/>
    <n v="4"/>
    <n v="1400"/>
    <n v="1820"/>
    <x v="4"/>
  </r>
  <r>
    <n v="141106"/>
    <s v="DL"/>
    <x v="30"/>
    <s v="South East Delhi"/>
    <x v="10"/>
    <x v="416"/>
    <x v="1"/>
    <x v="30"/>
    <x v="8"/>
    <x v="6"/>
    <n v="9500"/>
    <n v="12350"/>
    <n v="1"/>
    <n v="9500"/>
    <n v="12350"/>
    <x v="5"/>
  </r>
  <r>
    <n v="141107"/>
    <s v="DL"/>
    <x v="30"/>
    <s v="Shahdara"/>
    <x v="11"/>
    <x v="417"/>
    <x v="2"/>
    <x v="390"/>
    <x v="9"/>
    <x v="10"/>
    <n v="10000"/>
    <n v="13000"/>
    <n v="3"/>
    <n v="30000"/>
    <n v="39000"/>
    <x v="0"/>
  </r>
  <r>
    <n v="141108"/>
    <s v="DL"/>
    <x v="30"/>
    <s v="Central Delhi"/>
    <x v="12"/>
    <x v="418"/>
    <x v="0"/>
    <x v="391"/>
    <x v="0"/>
    <x v="0"/>
    <n v="6500"/>
    <n v="8450"/>
    <n v="3"/>
    <n v="19500"/>
    <n v="25350"/>
    <x v="1"/>
  </r>
  <r>
    <n v="141109"/>
    <s v="DL"/>
    <x v="30"/>
    <s v="North East Delhi"/>
    <x v="13"/>
    <x v="419"/>
    <x v="3"/>
    <x v="392"/>
    <x v="1"/>
    <x v="1"/>
    <n v="8500"/>
    <n v="11050"/>
    <n v="1"/>
    <n v="8500"/>
    <n v="11050"/>
    <x v="2"/>
  </r>
  <r>
    <n v="141110"/>
    <s v="DL"/>
    <x v="30"/>
    <s v="South East Delhi"/>
    <x v="14"/>
    <x v="419"/>
    <x v="1"/>
    <x v="2"/>
    <x v="2"/>
    <x v="2"/>
    <n v="7000"/>
    <n v="9100"/>
    <n v="3"/>
    <n v="21000"/>
    <n v="27300"/>
    <x v="3"/>
  </r>
  <r>
    <n v="141111"/>
    <s v="DL"/>
    <x v="30"/>
    <s v="Central Delhi"/>
    <x v="15"/>
    <x v="420"/>
    <x v="2"/>
    <x v="393"/>
    <x v="3"/>
    <x v="3"/>
    <n v="6550"/>
    <n v="8515"/>
    <n v="4"/>
    <n v="26200"/>
    <n v="34060"/>
    <x v="4"/>
  </r>
  <r>
    <n v="141112"/>
    <s v="DL"/>
    <x v="30"/>
    <s v="South West Delhi"/>
    <x v="16"/>
    <x v="421"/>
    <x v="0"/>
    <x v="4"/>
    <x v="4"/>
    <x v="4"/>
    <n v="7650"/>
    <n v="9945"/>
    <n v="4"/>
    <n v="30600"/>
    <n v="39780"/>
    <x v="5"/>
  </r>
  <r>
    <n v="141113"/>
    <s v="DL"/>
    <x v="30"/>
    <s v="Central Delhi"/>
    <x v="17"/>
    <x v="421"/>
    <x v="3"/>
    <x v="5"/>
    <x v="5"/>
    <x v="5"/>
    <n v="1150"/>
    <n v="1495"/>
    <n v="3"/>
    <n v="3450"/>
    <n v="4485"/>
    <x v="0"/>
  </r>
  <r>
    <n v="141114"/>
    <s v="DL"/>
    <x v="30"/>
    <s v="North Delhi"/>
    <x v="18"/>
    <x v="421"/>
    <x v="1"/>
    <x v="6"/>
    <x v="6"/>
    <x v="6"/>
    <n v="850"/>
    <n v="1105"/>
    <n v="3"/>
    <n v="2550"/>
    <n v="3315"/>
    <x v="1"/>
  </r>
  <r>
    <n v="141115"/>
    <s v="DL"/>
    <x v="30"/>
    <s v="South Delhi"/>
    <x v="19"/>
    <x v="421"/>
    <x v="2"/>
    <x v="7"/>
    <x v="7"/>
    <x v="0"/>
    <n v="650"/>
    <n v="845"/>
    <n v="3"/>
    <n v="1950"/>
    <n v="2535"/>
    <x v="2"/>
  </r>
  <r>
    <n v="141116"/>
    <s v="DL"/>
    <x v="30"/>
    <s v="West Delhi"/>
    <x v="20"/>
    <x v="421"/>
    <x v="0"/>
    <x v="8"/>
    <x v="8"/>
    <x v="6"/>
    <n v="7500"/>
    <n v="9750"/>
    <n v="1"/>
    <n v="7500"/>
    <n v="9750"/>
    <x v="3"/>
  </r>
  <r>
    <n v="141117"/>
    <s v="DL"/>
    <x v="30"/>
    <s v="Shahdara"/>
    <x v="21"/>
    <x v="421"/>
    <x v="3"/>
    <x v="390"/>
    <x v="9"/>
    <x v="7"/>
    <n v="10000"/>
    <n v="13000"/>
    <n v="4"/>
    <n v="40000"/>
    <n v="52000"/>
    <x v="4"/>
  </r>
  <r>
    <n v="141118"/>
    <s v="DL"/>
    <x v="30"/>
    <s v="South West Delhi"/>
    <x v="22"/>
    <x v="421"/>
    <x v="1"/>
    <x v="394"/>
    <x v="0"/>
    <x v="0"/>
    <n v="10500"/>
    <n v="13650"/>
    <n v="3"/>
    <n v="31500"/>
    <n v="40950"/>
    <x v="5"/>
  </r>
  <r>
    <n v="141119"/>
    <s v="DL"/>
    <x v="30"/>
    <s v="South East Delhi"/>
    <x v="23"/>
    <x v="422"/>
    <x v="2"/>
    <x v="11"/>
    <x v="1"/>
    <x v="1"/>
    <n v="8500"/>
    <n v="11050"/>
    <n v="3"/>
    <n v="25500"/>
    <n v="33150"/>
    <x v="0"/>
  </r>
  <r>
    <n v="141120"/>
    <s v="DL"/>
    <x v="30"/>
    <s v="Central Delhi"/>
    <x v="24"/>
    <x v="423"/>
    <x v="0"/>
    <x v="2"/>
    <x v="2"/>
    <x v="2"/>
    <n v="7000"/>
    <n v="9100"/>
    <n v="4"/>
    <n v="28000"/>
    <n v="36400"/>
    <x v="1"/>
  </r>
  <r>
    <n v="141121"/>
    <s v="DL"/>
    <x v="30"/>
    <s v="South West Delhi"/>
    <x v="25"/>
    <x v="424"/>
    <x v="3"/>
    <x v="309"/>
    <x v="3"/>
    <x v="3"/>
    <n v="1680"/>
    <n v="2184"/>
    <n v="4"/>
    <n v="6720"/>
    <n v="8736"/>
    <x v="2"/>
  </r>
  <r>
    <n v="141122"/>
    <s v="DL"/>
    <x v="30"/>
    <s v="South West Delhi"/>
    <x v="26"/>
    <x v="425"/>
    <x v="1"/>
    <x v="13"/>
    <x v="4"/>
    <x v="8"/>
    <n v="6540"/>
    <n v="8502"/>
    <n v="3"/>
    <n v="19620"/>
    <n v="25506"/>
    <x v="3"/>
  </r>
  <r>
    <n v="141123"/>
    <s v="DL"/>
    <x v="30"/>
    <s v="East Delhi"/>
    <x v="27"/>
    <x v="426"/>
    <x v="2"/>
    <x v="14"/>
    <x v="5"/>
    <x v="5"/>
    <n v="2680"/>
    <n v="3484"/>
    <n v="3"/>
    <n v="8040"/>
    <n v="10452"/>
    <x v="4"/>
  </r>
  <r>
    <n v="141124"/>
    <s v="DL"/>
    <x v="30"/>
    <s v="South West Delhi"/>
    <x v="28"/>
    <x v="427"/>
    <x v="0"/>
    <x v="15"/>
    <x v="8"/>
    <x v="0"/>
    <n v="8250"/>
    <n v="10725"/>
    <n v="1"/>
    <n v="8250"/>
    <n v="10725"/>
    <x v="5"/>
  </r>
  <r>
    <n v="141125"/>
    <s v="DL"/>
    <x v="30"/>
    <s v="North West Delhi"/>
    <x v="29"/>
    <x v="428"/>
    <x v="3"/>
    <x v="337"/>
    <x v="3"/>
    <x v="0"/>
    <n v="2650"/>
    <n v="3445"/>
    <n v="1"/>
    <n v="2650"/>
    <n v="3445"/>
    <x v="0"/>
  </r>
  <r>
    <n v="141126"/>
    <s v="DL"/>
    <x v="30"/>
    <s v="South Delhi"/>
    <x v="30"/>
    <x v="429"/>
    <x v="1"/>
    <x v="17"/>
    <x v="8"/>
    <x v="9"/>
    <n v="12550"/>
    <n v="16315"/>
    <n v="3"/>
    <n v="37650"/>
    <n v="48945"/>
    <x v="1"/>
  </r>
  <r>
    <n v="141127"/>
    <s v="DL"/>
    <x v="30"/>
    <s v="East Delhi"/>
    <x v="31"/>
    <x v="430"/>
    <x v="2"/>
    <x v="18"/>
    <x v="1"/>
    <x v="1"/>
    <n v="14500"/>
    <n v="18850"/>
    <n v="2"/>
    <n v="29000"/>
    <n v="37700"/>
    <x v="2"/>
  </r>
  <r>
    <n v="141128"/>
    <s v="DL"/>
    <x v="30"/>
    <s v="Central Delhi"/>
    <x v="32"/>
    <x v="430"/>
    <x v="0"/>
    <x v="19"/>
    <x v="6"/>
    <x v="6"/>
    <n v="800"/>
    <n v="1040"/>
    <n v="4"/>
    <n v="3200"/>
    <n v="4160"/>
    <x v="3"/>
  </r>
  <r>
    <n v="141129"/>
    <s v="DL"/>
    <x v="30"/>
    <s v="New Delhi"/>
    <x v="33"/>
    <x v="430"/>
    <x v="3"/>
    <x v="20"/>
    <x v="7"/>
    <x v="0"/>
    <n v="600"/>
    <n v="780"/>
    <n v="4"/>
    <n v="2400"/>
    <n v="3120"/>
    <x v="4"/>
  </r>
  <r>
    <n v="141130"/>
    <s v="DL"/>
    <x v="30"/>
    <s v="East Delhi"/>
    <x v="34"/>
    <x v="430"/>
    <x v="1"/>
    <x v="21"/>
    <x v="8"/>
    <x v="6"/>
    <n v="10500"/>
    <n v="13650"/>
    <n v="1"/>
    <n v="10500"/>
    <n v="13650"/>
    <x v="5"/>
  </r>
  <r>
    <n v="141131"/>
    <s v="DL"/>
    <x v="30"/>
    <s v="South Delhi"/>
    <x v="35"/>
    <x v="430"/>
    <x v="2"/>
    <x v="390"/>
    <x v="9"/>
    <x v="10"/>
    <n v="6500"/>
    <n v="8450"/>
    <n v="4"/>
    <n v="26000"/>
    <n v="33800"/>
    <x v="0"/>
  </r>
  <r>
    <n v="141132"/>
    <s v="DL"/>
    <x v="30"/>
    <s v="South East Delhi"/>
    <x v="36"/>
    <x v="430"/>
    <x v="0"/>
    <x v="395"/>
    <x v="0"/>
    <x v="0"/>
    <n v="4500"/>
    <n v="5850"/>
    <n v="4"/>
    <n v="18000"/>
    <n v="23400"/>
    <x v="1"/>
  </r>
  <r>
    <n v="141133"/>
    <s v="DL"/>
    <x v="30"/>
    <s v="East Delhi"/>
    <x v="37"/>
    <x v="430"/>
    <x v="3"/>
    <x v="23"/>
    <x v="1"/>
    <x v="1"/>
    <n v="8500"/>
    <n v="11050"/>
    <n v="4"/>
    <n v="34000"/>
    <n v="44200"/>
    <x v="2"/>
  </r>
  <r>
    <n v="141134"/>
    <s v="DL"/>
    <x v="30"/>
    <s v="New Delhi"/>
    <x v="38"/>
    <x v="430"/>
    <x v="1"/>
    <x v="24"/>
    <x v="2"/>
    <x v="2"/>
    <n v="12500"/>
    <n v="16250"/>
    <n v="3"/>
    <n v="37500"/>
    <n v="48750"/>
    <x v="3"/>
  </r>
  <r>
    <n v="141135"/>
    <s v="DL"/>
    <x v="30"/>
    <s v="South West Delhi"/>
    <x v="39"/>
    <x v="430"/>
    <x v="2"/>
    <x v="344"/>
    <x v="10"/>
    <x v="3"/>
    <n v="3500"/>
    <n v="4550"/>
    <n v="1"/>
    <n v="3500"/>
    <n v="4550"/>
    <x v="4"/>
  </r>
  <r>
    <n v="141136"/>
    <s v="DL"/>
    <x v="30"/>
    <s v="South West Delhi"/>
    <x v="40"/>
    <x v="430"/>
    <x v="0"/>
    <x v="26"/>
    <x v="7"/>
    <x v="4"/>
    <n v="4500"/>
    <n v="5850"/>
    <n v="4"/>
    <n v="18000"/>
    <n v="23400"/>
    <x v="5"/>
  </r>
  <r>
    <n v="141137"/>
    <s v="DL"/>
    <x v="30"/>
    <s v="South West Delhi"/>
    <x v="41"/>
    <x v="431"/>
    <x v="3"/>
    <x v="396"/>
    <x v="5"/>
    <x v="5"/>
    <n v="2100"/>
    <n v="2730"/>
    <n v="4"/>
    <n v="8400"/>
    <n v="10920"/>
    <x v="0"/>
  </r>
  <r>
    <n v="141138"/>
    <s v="DL"/>
    <x v="30"/>
    <s v="New Delhi"/>
    <x v="0"/>
    <x v="432"/>
    <x v="1"/>
    <x v="28"/>
    <x v="6"/>
    <x v="6"/>
    <n v="1150"/>
    <n v="1495"/>
    <n v="3"/>
    <n v="3450"/>
    <n v="4485"/>
    <x v="1"/>
  </r>
  <r>
    <n v="141139"/>
    <s v="DL"/>
    <x v="30"/>
    <s v="Shahdara"/>
    <x v="1"/>
    <x v="432"/>
    <x v="2"/>
    <x v="29"/>
    <x v="7"/>
    <x v="0"/>
    <n v="350"/>
    <n v="455"/>
    <n v="1"/>
    <n v="350"/>
    <n v="455"/>
    <x v="2"/>
  </r>
  <r>
    <n v="141140"/>
    <s v="DL"/>
    <x v="30"/>
    <s v="North East Delhi"/>
    <x v="2"/>
    <x v="432"/>
    <x v="0"/>
    <x v="30"/>
    <x v="8"/>
    <x v="6"/>
    <n v="9500"/>
    <n v="12350"/>
    <n v="4"/>
    <n v="38000"/>
    <n v="49400"/>
    <x v="3"/>
  </r>
  <r>
    <n v="141141"/>
    <s v="DL"/>
    <x v="30"/>
    <s v="New Delhi"/>
    <x v="3"/>
    <x v="432"/>
    <x v="3"/>
    <x v="397"/>
    <x v="9"/>
    <x v="10"/>
    <n v="10000"/>
    <n v="13000"/>
    <n v="3"/>
    <n v="30000"/>
    <n v="39000"/>
    <x v="4"/>
  </r>
  <r>
    <n v="141142"/>
    <s v="DL"/>
    <x v="30"/>
    <s v="New Delhi"/>
    <x v="4"/>
    <x v="432"/>
    <x v="1"/>
    <x v="398"/>
    <x v="0"/>
    <x v="0"/>
    <n v="6500"/>
    <n v="8450"/>
    <n v="1"/>
    <n v="6500"/>
    <n v="8450"/>
    <x v="5"/>
  </r>
  <r>
    <n v="141143"/>
    <s v="DL"/>
    <x v="30"/>
    <s v="Central Delhi"/>
    <x v="5"/>
    <x v="432"/>
    <x v="2"/>
    <x v="399"/>
    <x v="1"/>
    <x v="1"/>
    <n v="8500"/>
    <n v="11050"/>
    <n v="4"/>
    <n v="34000"/>
    <n v="44200"/>
    <x v="0"/>
  </r>
  <r>
    <n v="141144"/>
    <s v="DL"/>
    <x v="30"/>
    <s v="South West Delhi"/>
    <x v="6"/>
    <x v="432"/>
    <x v="0"/>
    <x v="2"/>
    <x v="2"/>
    <x v="2"/>
    <n v="7000"/>
    <n v="9100"/>
    <n v="3"/>
    <n v="21000"/>
    <n v="27300"/>
    <x v="1"/>
  </r>
  <r>
    <n v="141145"/>
    <s v="DL"/>
    <x v="30"/>
    <s v="New Delhi"/>
    <x v="7"/>
    <x v="432"/>
    <x v="3"/>
    <x v="400"/>
    <x v="10"/>
    <x v="3"/>
    <n v="6550"/>
    <n v="8515"/>
    <n v="3"/>
    <n v="19650"/>
    <n v="25545"/>
    <x v="2"/>
  </r>
  <r>
    <n v="141146"/>
    <s v="DL"/>
    <x v="30"/>
    <s v="Shahdara"/>
    <x v="8"/>
    <x v="433"/>
    <x v="1"/>
    <x v="4"/>
    <x v="7"/>
    <x v="4"/>
    <n v="7650"/>
    <n v="9945"/>
    <n v="4"/>
    <n v="30600"/>
    <n v="39780"/>
    <x v="3"/>
  </r>
  <r>
    <n v="141147"/>
    <s v="DL"/>
    <x v="30"/>
    <s v="North West Delhi"/>
    <x v="9"/>
    <x v="433"/>
    <x v="2"/>
    <x v="5"/>
    <x v="5"/>
    <x v="5"/>
    <n v="1150"/>
    <n v="1495"/>
    <n v="2"/>
    <n v="2300"/>
    <n v="2990"/>
    <x v="4"/>
  </r>
  <r>
    <n v="141148"/>
    <s v="DL"/>
    <x v="30"/>
    <s v="New Delhi"/>
    <x v="10"/>
    <x v="433"/>
    <x v="0"/>
    <x v="6"/>
    <x v="6"/>
    <x v="6"/>
    <n v="850"/>
    <n v="1105"/>
    <n v="4"/>
    <n v="3400"/>
    <n v="4420"/>
    <x v="5"/>
  </r>
  <r>
    <n v="141149"/>
    <s v="DL"/>
    <x v="30"/>
    <s v="North East Delhi"/>
    <x v="11"/>
    <x v="433"/>
    <x v="3"/>
    <x v="7"/>
    <x v="7"/>
    <x v="0"/>
    <n v="650"/>
    <n v="845"/>
    <n v="2"/>
    <n v="1300"/>
    <n v="1690"/>
    <x v="0"/>
  </r>
  <r>
    <n v="141150"/>
    <s v="DL"/>
    <x v="30"/>
    <s v="North West Delhi"/>
    <x v="12"/>
    <x v="433"/>
    <x v="1"/>
    <x v="8"/>
    <x v="8"/>
    <x v="6"/>
    <n v="7500"/>
    <n v="9750"/>
    <n v="4"/>
    <n v="30000"/>
    <n v="39000"/>
    <x v="1"/>
  </r>
  <r>
    <n v="141151"/>
    <s v="DL"/>
    <x v="30"/>
    <s v="South Delhi"/>
    <x v="13"/>
    <x v="433"/>
    <x v="2"/>
    <x v="397"/>
    <x v="9"/>
    <x v="7"/>
    <n v="10000"/>
    <n v="13000"/>
    <n v="2"/>
    <n v="20000"/>
    <n v="26000"/>
    <x v="2"/>
  </r>
  <r>
    <n v="141152"/>
    <s v="DL"/>
    <x v="30"/>
    <s v="South Delhi"/>
    <x v="14"/>
    <x v="433"/>
    <x v="0"/>
    <x v="401"/>
    <x v="0"/>
    <x v="0"/>
    <n v="10500"/>
    <n v="13650"/>
    <n v="2"/>
    <n v="21000"/>
    <n v="27300"/>
    <x v="3"/>
  </r>
  <r>
    <n v="141153"/>
    <s v="DL"/>
    <x v="30"/>
    <s v="South Delhi"/>
    <x v="15"/>
    <x v="434"/>
    <x v="3"/>
    <x v="11"/>
    <x v="1"/>
    <x v="1"/>
    <n v="8500"/>
    <n v="11050"/>
    <n v="3"/>
    <n v="25500"/>
    <n v="33150"/>
    <x v="4"/>
  </r>
  <r>
    <n v="141154"/>
    <s v="DL"/>
    <x v="30"/>
    <s v="West Delhi"/>
    <x v="16"/>
    <x v="435"/>
    <x v="1"/>
    <x v="2"/>
    <x v="2"/>
    <x v="2"/>
    <n v="7000"/>
    <n v="9100"/>
    <n v="2"/>
    <n v="14000"/>
    <n v="18200"/>
    <x v="5"/>
  </r>
  <r>
    <n v="141155"/>
    <s v="DL"/>
    <x v="30"/>
    <s v="North East Delhi"/>
    <x v="17"/>
    <x v="436"/>
    <x v="2"/>
    <x v="316"/>
    <x v="10"/>
    <x v="3"/>
    <n v="1680"/>
    <n v="2184"/>
    <n v="2"/>
    <n v="3360"/>
    <n v="4368"/>
    <x v="0"/>
  </r>
  <r>
    <n v="141156"/>
    <s v="DL"/>
    <x v="30"/>
    <s v="South West Delhi"/>
    <x v="18"/>
    <x v="437"/>
    <x v="0"/>
    <x v="13"/>
    <x v="7"/>
    <x v="8"/>
    <n v="6540"/>
    <n v="8502"/>
    <n v="1"/>
    <n v="6540"/>
    <n v="8502"/>
    <x v="1"/>
  </r>
  <r>
    <n v="141157"/>
    <s v="DL"/>
    <x v="30"/>
    <s v="North Delhi"/>
    <x v="19"/>
    <x v="438"/>
    <x v="3"/>
    <x v="14"/>
    <x v="5"/>
    <x v="5"/>
    <n v="2680"/>
    <n v="3484"/>
    <n v="3"/>
    <n v="8040"/>
    <n v="10452"/>
    <x v="2"/>
  </r>
  <r>
    <n v="141158"/>
    <s v="DL"/>
    <x v="30"/>
    <s v="North West Delhi"/>
    <x v="20"/>
    <x v="438"/>
    <x v="1"/>
    <x v="15"/>
    <x v="8"/>
    <x v="0"/>
    <n v="8250"/>
    <n v="10725"/>
    <n v="4"/>
    <n v="33000"/>
    <n v="42900"/>
    <x v="3"/>
  </r>
  <r>
    <n v="141159"/>
    <s v="DL"/>
    <x v="30"/>
    <s v="North Delhi"/>
    <x v="21"/>
    <x v="438"/>
    <x v="2"/>
    <x v="344"/>
    <x v="3"/>
    <x v="0"/>
    <n v="2650"/>
    <n v="3445"/>
    <n v="1"/>
    <n v="2650"/>
    <n v="3445"/>
    <x v="4"/>
  </r>
  <r>
    <n v="141160"/>
    <s v="DL"/>
    <x v="30"/>
    <s v="Shahdara"/>
    <x v="22"/>
    <x v="438"/>
    <x v="0"/>
    <x v="17"/>
    <x v="8"/>
    <x v="9"/>
    <n v="12550"/>
    <n v="16315"/>
    <n v="2"/>
    <n v="25100"/>
    <n v="32630"/>
    <x v="5"/>
  </r>
  <r>
    <n v="141161"/>
    <s v="DL"/>
    <x v="30"/>
    <s v="West Delhi"/>
    <x v="23"/>
    <x v="438"/>
    <x v="3"/>
    <x v="18"/>
    <x v="1"/>
    <x v="1"/>
    <n v="14500"/>
    <n v="18850"/>
    <n v="4"/>
    <n v="58000"/>
    <n v="75400"/>
    <x v="0"/>
  </r>
  <r>
    <n v="141162"/>
    <s v="DL"/>
    <x v="30"/>
    <s v="North West Delhi"/>
    <x v="24"/>
    <x v="438"/>
    <x v="1"/>
    <x v="19"/>
    <x v="6"/>
    <x v="6"/>
    <n v="800"/>
    <n v="1040"/>
    <n v="3"/>
    <n v="2400"/>
    <n v="3120"/>
    <x v="1"/>
  </r>
  <r>
    <n v="141163"/>
    <s v="DL"/>
    <x v="30"/>
    <s v="North East Delhi"/>
    <x v="25"/>
    <x v="438"/>
    <x v="2"/>
    <x v="20"/>
    <x v="7"/>
    <x v="0"/>
    <n v="600"/>
    <n v="780"/>
    <n v="1"/>
    <n v="600"/>
    <n v="780"/>
    <x v="2"/>
  </r>
  <r>
    <n v="141164"/>
    <s v="DL"/>
    <x v="30"/>
    <s v="North Delhi"/>
    <x v="26"/>
    <x v="438"/>
    <x v="0"/>
    <x v="21"/>
    <x v="8"/>
    <x v="6"/>
    <n v="10500"/>
    <n v="13650"/>
    <n v="4"/>
    <n v="42000"/>
    <n v="54600"/>
    <x v="3"/>
  </r>
  <r>
    <n v="141165"/>
    <s v="DL"/>
    <x v="30"/>
    <s v="South East Delhi"/>
    <x v="27"/>
    <x v="438"/>
    <x v="3"/>
    <x v="397"/>
    <x v="9"/>
    <x v="10"/>
    <n v="6500"/>
    <n v="8450"/>
    <n v="2"/>
    <n v="13000"/>
    <n v="16900"/>
    <x v="4"/>
  </r>
  <r>
    <n v="141166"/>
    <s v="DL"/>
    <x v="30"/>
    <s v="New Delhi"/>
    <x v="28"/>
    <x v="439"/>
    <x v="1"/>
    <x v="402"/>
    <x v="0"/>
    <x v="0"/>
    <n v="4500"/>
    <n v="5850"/>
    <n v="2"/>
    <n v="9000"/>
    <n v="11700"/>
    <x v="5"/>
  </r>
  <r>
    <n v="141167"/>
    <s v="DL"/>
    <x v="30"/>
    <s v="Shahdara"/>
    <x v="29"/>
    <x v="439"/>
    <x v="2"/>
    <x v="23"/>
    <x v="1"/>
    <x v="1"/>
    <n v="8500"/>
    <n v="11050"/>
    <n v="4"/>
    <n v="34000"/>
    <n v="44200"/>
    <x v="0"/>
  </r>
  <r>
    <n v="141168"/>
    <s v="DL"/>
    <x v="30"/>
    <s v="Shahdara"/>
    <x v="30"/>
    <x v="439"/>
    <x v="0"/>
    <x v="24"/>
    <x v="2"/>
    <x v="2"/>
    <n v="12500"/>
    <n v="16250"/>
    <n v="2"/>
    <n v="25000"/>
    <n v="32500"/>
    <x v="1"/>
  </r>
  <r>
    <n v="141169"/>
    <s v="DL"/>
    <x v="30"/>
    <s v="West Delhi"/>
    <x v="31"/>
    <x v="439"/>
    <x v="3"/>
    <x v="351"/>
    <x v="11"/>
    <x v="3"/>
    <n v="3500"/>
    <n v="4550"/>
    <n v="3"/>
    <n v="10500"/>
    <n v="13650"/>
    <x v="2"/>
  </r>
  <r>
    <n v="141170"/>
    <s v="DL"/>
    <x v="30"/>
    <s v="Shahdara"/>
    <x v="32"/>
    <x v="439"/>
    <x v="1"/>
    <x v="26"/>
    <x v="12"/>
    <x v="4"/>
    <n v="4500"/>
    <n v="5850"/>
    <n v="1"/>
    <n v="4500"/>
    <n v="5850"/>
    <x v="3"/>
  </r>
  <r>
    <n v="141171"/>
    <s v="DL"/>
    <x v="30"/>
    <s v="North Delhi"/>
    <x v="33"/>
    <x v="439"/>
    <x v="2"/>
    <x v="403"/>
    <x v="5"/>
    <x v="5"/>
    <n v="2100"/>
    <n v="2730"/>
    <n v="1"/>
    <n v="2100"/>
    <n v="2730"/>
    <x v="4"/>
  </r>
  <r>
    <n v="141172"/>
    <s v="DL"/>
    <x v="30"/>
    <s v="North West Delhi"/>
    <x v="34"/>
    <x v="439"/>
    <x v="0"/>
    <x v="28"/>
    <x v="6"/>
    <x v="6"/>
    <n v="1150"/>
    <n v="1495"/>
    <n v="4"/>
    <n v="4600"/>
    <n v="5980"/>
    <x v="5"/>
  </r>
  <r>
    <n v="141173"/>
    <s v="DL"/>
    <x v="30"/>
    <s v="South East Delhi"/>
    <x v="35"/>
    <x v="439"/>
    <x v="3"/>
    <x v="29"/>
    <x v="7"/>
    <x v="0"/>
    <n v="350"/>
    <n v="455"/>
    <n v="1"/>
    <n v="350"/>
    <n v="455"/>
    <x v="0"/>
  </r>
  <r>
    <n v="141174"/>
    <s v="DL"/>
    <x v="30"/>
    <s v="West Delhi"/>
    <x v="36"/>
    <x v="439"/>
    <x v="1"/>
    <x v="30"/>
    <x v="8"/>
    <x v="6"/>
    <n v="9500"/>
    <n v="12350"/>
    <n v="4"/>
    <n v="38000"/>
    <n v="49400"/>
    <x v="1"/>
  </r>
  <r>
    <n v="141175"/>
    <s v="DL"/>
    <x v="30"/>
    <s v="North Delhi"/>
    <x v="37"/>
    <x v="440"/>
    <x v="2"/>
    <x v="404"/>
    <x v="9"/>
    <x v="10"/>
    <n v="10000"/>
    <n v="13000"/>
    <n v="1"/>
    <n v="10000"/>
    <n v="13000"/>
    <x v="2"/>
  </r>
  <r>
    <n v="141176"/>
    <s v="DL"/>
    <x v="30"/>
    <s v="New Delhi"/>
    <x v="38"/>
    <x v="440"/>
    <x v="0"/>
    <x v="405"/>
    <x v="0"/>
    <x v="0"/>
    <n v="6500"/>
    <n v="8450"/>
    <n v="1"/>
    <n v="6500"/>
    <n v="8450"/>
    <x v="3"/>
  </r>
  <r>
    <n v="141177"/>
    <s v="DL"/>
    <x v="30"/>
    <s v="New Delhi"/>
    <x v="39"/>
    <x v="440"/>
    <x v="3"/>
    <x v="406"/>
    <x v="1"/>
    <x v="1"/>
    <n v="8500"/>
    <n v="11050"/>
    <n v="2"/>
    <n v="17000"/>
    <n v="22100"/>
    <x v="4"/>
  </r>
  <r>
    <n v="141178"/>
    <s v="DL"/>
    <x v="30"/>
    <s v="North Delhi"/>
    <x v="40"/>
    <x v="440"/>
    <x v="1"/>
    <x v="2"/>
    <x v="2"/>
    <x v="2"/>
    <n v="7000"/>
    <n v="9100"/>
    <n v="1"/>
    <n v="7000"/>
    <n v="9100"/>
    <x v="5"/>
  </r>
  <r>
    <n v="141179"/>
    <s v="DL"/>
    <x v="30"/>
    <s v="Shahdara"/>
    <x v="41"/>
    <x v="440"/>
    <x v="2"/>
    <x v="407"/>
    <x v="11"/>
    <x v="3"/>
    <n v="6550"/>
    <n v="8515"/>
    <n v="2"/>
    <n v="13100"/>
    <n v="17030"/>
    <x v="0"/>
  </r>
  <r>
    <n v="141180"/>
    <s v="DL"/>
    <x v="30"/>
    <s v="South West Delhi"/>
    <x v="0"/>
    <x v="440"/>
    <x v="0"/>
    <x v="4"/>
    <x v="12"/>
    <x v="4"/>
    <n v="7650"/>
    <n v="9945"/>
    <n v="3"/>
    <n v="22950"/>
    <n v="29835"/>
    <x v="1"/>
  </r>
  <r>
    <n v="141181"/>
    <s v="DL"/>
    <x v="30"/>
    <s v="South West Delhi"/>
    <x v="1"/>
    <x v="440"/>
    <x v="3"/>
    <x v="5"/>
    <x v="5"/>
    <x v="5"/>
    <n v="1150"/>
    <n v="1495"/>
    <n v="1"/>
    <n v="1150"/>
    <n v="1495"/>
    <x v="2"/>
  </r>
  <r>
    <n v="141182"/>
    <s v="DL"/>
    <x v="30"/>
    <s v="New Delhi"/>
    <x v="2"/>
    <x v="440"/>
    <x v="1"/>
    <x v="6"/>
    <x v="6"/>
    <x v="6"/>
    <n v="850"/>
    <n v="1105"/>
    <n v="1"/>
    <n v="850"/>
    <n v="1105"/>
    <x v="3"/>
  </r>
  <r>
    <n v="141183"/>
    <s v="DL"/>
    <x v="30"/>
    <s v="South Delhi"/>
    <x v="3"/>
    <x v="440"/>
    <x v="2"/>
    <x v="7"/>
    <x v="7"/>
    <x v="0"/>
    <n v="650"/>
    <n v="845"/>
    <n v="4"/>
    <n v="2600"/>
    <n v="3380"/>
    <x v="4"/>
  </r>
  <r>
    <n v="141184"/>
    <s v="DL"/>
    <x v="30"/>
    <s v="West Delhi"/>
    <x v="4"/>
    <x v="440"/>
    <x v="0"/>
    <x v="8"/>
    <x v="8"/>
    <x v="6"/>
    <n v="7500"/>
    <n v="9750"/>
    <n v="3"/>
    <n v="22500"/>
    <n v="29250"/>
    <x v="5"/>
  </r>
  <r>
    <n v="141185"/>
    <s v="DL"/>
    <x v="30"/>
    <s v="South Delhi"/>
    <x v="5"/>
    <x v="440"/>
    <x v="3"/>
    <x v="404"/>
    <x v="9"/>
    <x v="7"/>
    <n v="10000"/>
    <n v="13000"/>
    <n v="2"/>
    <n v="20000"/>
    <n v="26000"/>
    <x v="0"/>
  </r>
  <r>
    <n v="141186"/>
    <s v="DL"/>
    <x v="30"/>
    <s v="New Delhi"/>
    <x v="6"/>
    <x v="440"/>
    <x v="1"/>
    <x v="408"/>
    <x v="0"/>
    <x v="0"/>
    <n v="10500"/>
    <n v="13650"/>
    <n v="3"/>
    <n v="31500"/>
    <n v="40950"/>
    <x v="1"/>
  </r>
  <r>
    <n v="141187"/>
    <s v="DL"/>
    <x v="30"/>
    <s v="West Delhi"/>
    <x v="7"/>
    <x v="440"/>
    <x v="2"/>
    <x v="11"/>
    <x v="1"/>
    <x v="1"/>
    <n v="8500"/>
    <n v="11050"/>
    <n v="4"/>
    <n v="34000"/>
    <n v="44200"/>
    <x v="2"/>
  </r>
  <r>
    <n v="141188"/>
    <s v="DL"/>
    <x v="30"/>
    <s v="North West Delhi"/>
    <x v="8"/>
    <x v="440"/>
    <x v="0"/>
    <x v="2"/>
    <x v="2"/>
    <x v="2"/>
    <n v="7000"/>
    <n v="9100"/>
    <n v="2"/>
    <n v="14000"/>
    <n v="18200"/>
    <x v="3"/>
  </r>
  <r>
    <n v="141189"/>
    <s v="DL"/>
    <x v="30"/>
    <s v="South West Delhi"/>
    <x v="9"/>
    <x v="440"/>
    <x v="3"/>
    <x v="323"/>
    <x v="11"/>
    <x v="3"/>
    <n v="1680"/>
    <n v="2184"/>
    <n v="1"/>
    <n v="1680"/>
    <n v="2184"/>
    <x v="4"/>
  </r>
  <r>
    <n v="141190"/>
    <s v="GA"/>
    <x v="24"/>
    <s v="South Goa"/>
    <x v="10"/>
    <x v="441"/>
    <x v="1"/>
    <x v="13"/>
    <x v="12"/>
    <x v="8"/>
    <n v="6540"/>
    <n v="8502"/>
    <n v="3"/>
    <n v="19620"/>
    <n v="25506"/>
    <x v="5"/>
  </r>
  <r>
    <n v="141191"/>
    <s v="GJ"/>
    <x v="25"/>
    <s v="Bharuch"/>
    <x v="11"/>
    <x v="441"/>
    <x v="2"/>
    <x v="14"/>
    <x v="5"/>
    <x v="5"/>
    <n v="2680"/>
    <n v="3484"/>
    <n v="4"/>
    <n v="10720"/>
    <n v="13936"/>
    <x v="0"/>
  </r>
  <r>
    <n v="141192"/>
    <s v="HR"/>
    <x v="33"/>
    <s v="Charkhi Dadri"/>
    <x v="12"/>
    <x v="441"/>
    <x v="0"/>
    <x v="15"/>
    <x v="8"/>
    <x v="0"/>
    <n v="8250"/>
    <n v="10725"/>
    <n v="2"/>
    <n v="16500"/>
    <n v="21450"/>
    <x v="1"/>
  </r>
  <r>
    <n v="141193"/>
    <s v="HP"/>
    <x v="34"/>
    <s v="Kullu"/>
    <x v="13"/>
    <x v="441"/>
    <x v="3"/>
    <x v="351"/>
    <x v="3"/>
    <x v="0"/>
    <n v="2650"/>
    <n v="3445"/>
    <n v="2"/>
    <n v="5300"/>
    <n v="6890"/>
    <x v="2"/>
  </r>
  <r>
    <n v="141194"/>
    <s v="JK"/>
    <x v="4"/>
    <s v="Kishtwar"/>
    <x v="14"/>
    <x v="441"/>
    <x v="1"/>
    <x v="17"/>
    <x v="8"/>
    <x v="9"/>
    <n v="12550"/>
    <n v="16315"/>
    <n v="3"/>
    <n v="37650"/>
    <n v="48945"/>
    <x v="3"/>
  </r>
  <r>
    <n v="141195"/>
    <s v="JH"/>
    <x v="5"/>
    <s v="Latehar"/>
    <x v="15"/>
    <x v="441"/>
    <x v="2"/>
    <x v="18"/>
    <x v="1"/>
    <x v="1"/>
    <n v="14500"/>
    <n v="18850"/>
    <n v="2"/>
    <n v="29000"/>
    <n v="37700"/>
    <x v="4"/>
  </r>
  <r>
    <n v="141196"/>
    <s v="KA"/>
    <x v="6"/>
    <s v="Chikkamagaluru"/>
    <x v="16"/>
    <x v="441"/>
    <x v="0"/>
    <x v="19"/>
    <x v="6"/>
    <x v="6"/>
    <n v="800"/>
    <n v="1040"/>
    <n v="2"/>
    <n v="1600"/>
    <n v="2080"/>
    <x v="5"/>
  </r>
  <r>
    <n v="141197"/>
    <s v="DL"/>
    <x v="30"/>
    <s v="South East Delhi"/>
    <x v="17"/>
    <x v="441"/>
    <x v="3"/>
    <x v="20"/>
    <x v="7"/>
    <x v="0"/>
    <n v="600"/>
    <n v="780"/>
    <n v="4"/>
    <n v="2400"/>
    <n v="3120"/>
    <x v="0"/>
  </r>
  <r>
    <n v="141198"/>
    <s v="DL"/>
    <x v="30"/>
    <s v="East Delhi"/>
    <x v="18"/>
    <x v="441"/>
    <x v="1"/>
    <x v="21"/>
    <x v="8"/>
    <x v="6"/>
    <n v="10500"/>
    <n v="13650"/>
    <n v="2"/>
    <n v="21000"/>
    <n v="27300"/>
    <x v="1"/>
  </r>
  <r>
    <n v="141199"/>
    <s v="DL"/>
    <x v="30"/>
    <s v="South East Delhi"/>
    <x v="19"/>
    <x v="441"/>
    <x v="2"/>
    <x v="404"/>
    <x v="9"/>
    <x v="10"/>
    <n v="6500"/>
    <n v="8450"/>
    <n v="4"/>
    <n v="26000"/>
    <n v="33800"/>
    <x v="2"/>
  </r>
  <r>
    <n v="141200"/>
    <s v="DL"/>
    <x v="30"/>
    <s v="Central Delhi"/>
    <x v="20"/>
    <x v="441"/>
    <x v="0"/>
    <x v="409"/>
    <x v="0"/>
    <x v="0"/>
    <n v="4500"/>
    <n v="5850"/>
    <n v="4"/>
    <n v="18000"/>
    <n v="23400"/>
    <x v="3"/>
  </r>
  <r>
    <n v="141201"/>
    <s v="DL"/>
    <x v="30"/>
    <s v="South Delhi"/>
    <x v="21"/>
    <x v="441"/>
    <x v="3"/>
    <x v="23"/>
    <x v="1"/>
    <x v="1"/>
    <n v="8500"/>
    <n v="11050"/>
    <n v="3"/>
    <n v="25500"/>
    <n v="33150"/>
    <x v="4"/>
  </r>
  <r>
    <n v="141202"/>
    <s v="DL"/>
    <x v="30"/>
    <s v="North East Delhi"/>
    <x v="22"/>
    <x v="441"/>
    <x v="1"/>
    <x v="24"/>
    <x v="2"/>
    <x v="2"/>
    <n v="12500"/>
    <n v="16250"/>
    <n v="2"/>
    <n v="25000"/>
    <n v="32500"/>
    <x v="5"/>
  </r>
  <r>
    <n v="141203"/>
    <s v="DL"/>
    <x v="30"/>
    <s v="South East Delhi"/>
    <x v="23"/>
    <x v="441"/>
    <x v="2"/>
    <x v="358"/>
    <x v="3"/>
    <x v="3"/>
    <n v="3500"/>
    <n v="4550"/>
    <n v="1"/>
    <n v="3500"/>
    <n v="4550"/>
    <x v="0"/>
  </r>
  <r>
    <n v="141204"/>
    <s v="DL"/>
    <x v="30"/>
    <s v="Central Delhi"/>
    <x v="24"/>
    <x v="441"/>
    <x v="0"/>
    <x v="26"/>
    <x v="4"/>
    <x v="4"/>
    <n v="4500"/>
    <n v="5850"/>
    <n v="1"/>
    <n v="4500"/>
    <n v="5850"/>
    <x v="1"/>
  </r>
  <r>
    <n v="141205"/>
    <s v="DL"/>
    <x v="30"/>
    <s v="North West Delhi"/>
    <x v="25"/>
    <x v="441"/>
    <x v="3"/>
    <x v="410"/>
    <x v="5"/>
    <x v="5"/>
    <n v="2100"/>
    <n v="2730"/>
    <n v="4"/>
    <n v="8400"/>
    <n v="10920"/>
    <x v="2"/>
  </r>
  <r>
    <n v="141206"/>
    <s v="DL"/>
    <x v="30"/>
    <s v="New Delhi"/>
    <x v="26"/>
    <x v="441"/>
    <x v="1"/>
    <x v="28"/>
    <x v="6"/>
    <x v="6"/>
    <n v="1150"/>
    <n v="1495"/>
    <n v="3"/>
    <n v="3450"/>
    <n v="4485"/>
    <x v="3"/>
  </r>
  <r>
    <n v="141207"/>
    <s v="DL"/>
    <x v="30"/>
    <s v="New Delhi"/>
    <x v="27"/>
    <x v="441"/>
    <x v="2"/>
    <x v="29"/>
    <x v="7"/>
    <x v="0"/>
    <n v="350"/>
    <n v="455"/>
    <n v="3"/>
    <n v="1050"/>
    <n v="1365"/>
    <x v="4"/>
  </r>
  <r>
    <n v="141208"/>
    <s v="TN"/>
    <x v="16"/>
    <s v="Namakkal"/>
    <x v="28"/>
    <x v="441"/>
    <x v="0"/>
    <x v="30"/>
    <x v="8"/>
    <x v="6"/>
    <n v="9500"/>
    <n v="12350"/>
    <n v="3"/>
    <n v="28500"/>
    <n v="37050"/>
    <x v="5"/>
  </r>
  <r>
    <n v="141209"/>
    <s v="TR"/>
    <x v="17"/>
    <s v="Gomati"/>
    <x v="29"/>
    <x v="441"/>
    <x v="3"/>
    <x v="411"/>
    <x v="9"/>
    <x v="10"/>
    <n v="10000"/>
    <n v="13000"/>
    <n v="4"/>
    <n v="40000"/>
    <n v="52000"/>
    <x v="0"/>
  </r>
  <r>
    <n v="141210"/>
    <s v="UK"/>
    <x v="18"/>
    <s v="Dehradun"/>
    <x v="30"/>
    <x v="441"/>
    <x v="1"/>
    <x v="412"/>
    <x v="0"/>
    <x v="0"/>
    <n v="6500"/>
    <n v="8450"/>
    <n v="4"/>
    <n v="26000"/>
    <n v="33800"/>
    <x v="1"/>
  </r>
  <r>
    <n v="141211"/>
    <s v="UP"/>
    <x v="19"/>
    <s v="Raebareli"/>
    <x v="31"/>
    <x v="441"/>
    <x v="2"/>
    <x v="413"/>
    <x v="1"/>
    <x v="1"/>
    <n v="8500"/>
    <n v="11050"/>
    <n v="3"/>
    <n v="25500"/>
    <n v="33150"/>
    <x v="2"/>
  </r>
  <r>
    <n v="141212"/>
    <s v="WB"/>
    <x v="20"/>
    <s v="Cooch Behar"/>
    <x v="32"/>
    <x v="441"/>
    <x v="0"/>
    <x v="2"/>
    <x v="2"/>
    <x v="2"/>
    <n v="7000"/>
    <n v="9100"/>
    <n v="4"/>
    <n v="28000"/>
    <n v="36400"/>
    <x v="3"/>
  </r>
  <r>
    <n v="141213"/>
    <s v="TN"/>
    <x v="16"/>
    <s v="Dindigul"/>
    <x v="33"/>
    <x v="441"/>
    <x v="3"/>
    <x v="414"/>
    <x v="3"/>
    <x v="3"/>
    <n v="6550"/>
    <n v="8515"/>
    <n v="3"/>
    <n v="19650"/>
    <n v="25545"/>
    <x v="4"/>
  </r>
  <r>
    <n v="141214"/>
    <s v="TR"/>
    <x v="17"/>
    <s v="Dhalai"/>
    <x v="34"/>
    <x v="441"/>
    <x v="1"/>
    <x v="4"/>
    <x v="4"/>
    <x v="4"/>
    <n v="7650"/>
    <n v="9945"/>
    <n v="4"/>
    <n v="30600"/>
    <n v="39780"/>
    <x v="5"/>
  </r>
  <r>
    <n v="141215"/>
    <s v="AN"/>
    <x v="21"/>
    <s v="Nicobar"/>
    <x v="35"/>
    <x v="441"/>
    <x v="2"/>
    <x v="5"/>
    <x v="5"/>
    <x v="5"/>
    <n v="1150"/>
    <n v="1495"/>
    <n v="4"/>
    <n v="4600"/>
    <n v="5980"/>
    <x v="0"/>
  </r>
  <r>
    <n v="141216"/>
    <s v="CH"/>
    <x v="22"/>
    <s v="Chandigarh"/>
    <x v="36"/>
    <x v="441"/>
    <x v="0"/>
    <x v="6"/>
    <x v="6"/>
    <x v="6"/>
    <n v="850"/>
    <n v="1105"/>
    <n v="3"/>
    <n v="2550"/>
    <n v="3315"/>
    <x v="1"/>
  </r>
  <r>
    <n v="141217"/>
    <s v="DH"/>
    <x v="28"/>
    <s v="Diu"/>
    <x v="37"/>
    <x v="441"/>
    <x v="3"/>
    <x v="7"/>
    <x v="7"/>
    <x v="0"/>
    <n v="650"/>
    <n v="845"/>
    <n v="2"/>
    <n v="1300"/>
    <n v="1690"/>
    <x v="2"/>
  </r>
  <r>
    <n v="141218"/>
    <s v="TG"/>
    <x v="29"/>
    <s v="Yadadri Bhuvanagiri"/>
    <x v="38"/>
    <x v="441"/>
    <x v="1"/>
    <x v="8"/>
    <x v="8"/>
    <x v="6"/>
    <n v="7500"/>
    <n v="9750"/>
    <n v="2"/>
    <n v="15000"/>
    <n v="19500"/>
    <x v="3"/>
  </r>
  <r>
    <n v="141219"/>
    <s v="DL"/>
    <x v="30"/>
    <s v="Shahdara"/>
    <x v="39"/>
    <x v="441"/>
    <x v="2"/>
    <x v="411"/>
    <x v="9"/>
    <x v="7"/>
    <n v="10000"/>
    <n v="13000"/>
    <n v="4"/>
    <n v="40000"/>
    <n v="52000"/>
    <x v="4"/>
  </r>
  <r>
    <n v="141220"/>
    <s v="DL"/>
    <x v="30"/>
    <s v="South West Delhi"/>
    <x v="40"/>
    <x v="441"/>
    <x v="0"/>
    <x v="415"/>
    <x v="0"/>
    <x v="0"/>
    <n v="10500"/>
    <n v="13650"/>
    <n v="1"/>
    <n v="10500"/>
    <n v="13650"/>
    <x v="5"/>
  </r>
  <r>
    <n v="141221"/>
    <s v="DL"/>
    <x v="30"/>
    <s v="New Delhi"/>
    <x v="41"/>
    <x v="441"/>
    <x v="3"/>
    <x v="11"/>
    <x v="1"/>
    <x v="1"/>
    <n v="8500"/>
    <n v="11050"/>
    <n v="1"/>
    <n v="8500"/>
    <n v="11050"/>
    <x v="0"/>
  </r>
  <r>
    <n v="141222"/>
    <s v="DL"/>
    <x v="30"/>
    <s v="South West Delhi"/>
    <x v="0"/>
    <x v="442"/>
    <x v="1"/>
    <x v="2"/>
    <x v="2"/>
    <x v="2"/>
    <n v="7000"/>
    <n v="9100"/>
    <n v="1"/>
    <n v="7000"/>
    <n v="9100"/>
    <x v="1"/>
  </r>
  <r>
    <n v="141223"/>
    <s v="DL"/>
    <x v="30"/>
    <s v="East Delhi"/>
    <x v="1"/>
    <x v="442"/>
    <x v="2"/>
    <x v="330"/>
    <x v="3"/>
    <x v="3"/>
    <n v="1680"/>
    <n v="2184"/>
    <n v="4"/>
    <n v="6720"/>
    <n v="8736"/>
    <x v="2"/>
  </r>
  <r>
    <n v="141224"/>
    <s v="DL"/>
    <x v="30"/>
    <s v="North West Delhi"/>
    <x v="2"/>
    <x v="442"/>
    <x v="0"/>
    <x v="13"/>
    <x v="4"/>
    <x v="8"/>
    <n v="6540"/>
    <n v="8502"/>
    <n v="2"/>
    <n v="13080"/>
    <n v="17004"/>
    <x v="3"/>
  </r>
  <r>
    <n v="141225"/>
    <s v="DL"/>
    <x v="30"/>
    <s v="South West Delhi"/>
    <x v="3"/>
    <x v="442"/>
    <x v="3"/>
    <x v="14"/>
    <x v="5"/>
    <x v="5"/>
    <n v="2680"/>
    <n v="3484"/>
    <n v="2"/>
    <n v="5360"/>
    <n v="6968"/>
    <x v="4"/>
  </r>
  <r>
    <n v="141226"/>
    <s v="DL"/>
    <x v="30"/>
    <s v="North Delhi"/>
    <x v="4"/>
    <x v="442"/>
    <x v="1"/>
    <x v="15"/>
    <x v="8"/>
    <x v="0"/>
    <n v="8250"/>
    <n v="10725"/>
    <n v="4"/>
    <n v="33000"/>
    <n v="42900"/>
    <x v="5"/>
  </r>
  <r>
    <n v="141227"/>
    <s v="DL"/>
    <x v="30"/>
    <s v="South Delhi"/>
    <x v="5"/>
    <x v="442"/>
    <x v="2"/>
    <x v="358"/>
    <x v="3"/>
    <x v="0"/>
    <n v="2650"/>
    <n v="3445"/>
    <n v="2"/>
    <n v="5300"/>
    <n v="6890"/>
    <x v="0"/>
  </r>
  <r>
    <n v="141228"/>
    <s v="DL"/>
    <x v="30"/>
    <s v="North East Delhi"/>
    <x v="6"/>
    <x v="442"/>
    <x v="0"/>
    <x v="17"/>
    <x v="8"/>
    <x v="9"/>
    <n v="12550"/>
    <n v="16315"/>
    <n v="3"/>
    <n v="37650"/>
    <n v="48945"/>
    <x v="1"/>
  </r>
  <r>
    <n v="141229"/>
    <s v="DL"/>
    <x v="30"/>
    <s v="Central Delhi"/>
    <x v="7"/>
    <x v="442"/>
    <x v="3"/>
    <x v="18"/>
    <x v="1"/>
    <x v="1"/>
    <n v="14500"/>
    <n v="18850"/>
    <n v="2"/>
    <n v="29000"/>
    <n v="37700"/>
    <x v="2"/>
  </r>
  <r>
    <n v="141230"/>
    <s v="DL"/>
    <x v="30"/>
    <s v="North East Delhi"/>
    <x v="8"/>
    <x v="442"/>
    <x v="1"/>
    <x v="19"/>
    <x v="6"/>
    <x v="6"/>
    <n v="800"/>
    <n v="1040"/>
    <n v="1"/>
    <n v="800"/>
    <n v="1040"/>
    <x v="3"/>
  </r>
  <r>
    <n v="141231"/>
    <s v="JK"/>
    <x v="4"/>
    <s v="Reasi"/>
    <x v="9"/>
    <x v="442"/>
    <x v="2"/>
    <x v="20"/>
    <x v="7"/>
    <x v="0"/>
    <n v="600"/>
    <n v="780"/>
    <n v="3"/>
    <n v="1800"/>
    <n v="2340"/>
    <x v="4"/>
  </r>
  <r>
    <n v="141232"/>
    <s v="JH"/>
    <x v="5"/>
    <s v="Palamu"/>
    <x v="10"/>
    <x v="442"/>
    <x v="0"/>
    <x v="21"/>
    <x v="8"/>
    <x v="6"/>
    <n v="10500"/>
    <n v="13650"/>
    <n v="2"/>
    <n v="21000"/>
    <n v="27300"/>
    <x v="5"/>
  </r>
  <r>
    <n v="141233"/>
    <s v="KA"/>
    <x v="6"/>
    <s v="Vijayapura"/>
    <x v="11"/>
    <x v="442"/>
    <x v="3"/>
    <x v="411"/>
    <x v="9"/>
    <x v="10"/>
    <n v="6500"/>
    <n v="8450"/>
    <n v="1"/>
    <n v="6500"/>
    <n v="8450"/>
    <x v="0"/>
  </r>
  <r>
    <n v="141234"/>
    <s v="KL"/>
    <x v="7"/>
    <s v="Kannur"/>
    <x v="12"/>
    <x v="442"/>
    <x v="1"/>
    <x v="416"/>
    <x v="0"/>
    <x v="0"/>
    <n v="4500"/>
    <n v="5850"/>
    <n v="4"/>
    <n v="18000"/>
    <n v="23400"/>
    <x v="1"/>
  </r>
  <r>
    <n v="141235"/>
    <s v="MP"/>
    <x v="26"/>
    <s v="Barwani"/>
    <x v="13"/>
    <x v="442"/>
    <x v="2"/>
    <x v="23"/>
    <x v="1"/>
    <x v="1"/>
    <n v="8500"/>
    <n v="11050"/>
    <n v="2"/>
    <n v="17000"/>
    <n v="22100"/>
    <x v="2"/>
  </r>
  <r>
    <n v="141236"/>
    <s v="MH"/>
    <x v="27"/>
    <s v="Sangli"/>
    <x v="14"/>
    <x v="442"/>
    <x v="0"/>
    <x v="24"/>
    <x v="2"/>
    <x v="2"/>
    <n v="12500"/>
    <n v="16250"/>
    <n v="3"/>
    <n v="37500"/>
    <n v="48750"/>
    <x v="3"/>
  </r>
  <r>
    <n v="141237"/>
    <s v="MN"/>
    <x v="8"/>
    <s v="Kangpokpi"/>
    <x v="15"/>
    <x v="442"/>
    <x v="3"/>
    <x v="365"/>
    <x v="10"/>
    <x v="3"/>
    <n v="3500"/>
    <n v="4550"/>
    <n v="3"/>
    <n v="10500"/>
    <n v="13650"/>
    <x v="4"/>
  </r>
  <r>
    <n v="141238"/>
    <s v="ML"/>
    <x v="9"/>
    <s v="East Garo Hills"/>
    <x v="16"/>
    <x v="442"/>
    <x v="1"/>
    <x v="26"/>
    <x v="7"/>
    <x v="4"/>
    <n v="4500"/>
    <n v="5850"/>
    <n v="3"/>
    <n v="13500"/>
    <n v="17550"/>
    <x v="5"/>
  </r>
  <r>
    <n v="141239"/>
    <s v="MZ"/>
    <x v="10"/>
    <s v="Serchhip"/>
    <x v="17"/>
    <x v="442"/>
    <x v="2"/>
    <x v="417"/>
    <x v="5"/>
    <x v="5"/>
    <n v="2100"/>
    <n v="2730"/>
    <n v="4"/>
    <n v="8400"/>
    <n v="10920"/>
    <x v="0"/>
  </r>
  <r>
    <n v="141240"/>
    <s v="DL"/>
    <x v="30"/>
    <s v="North East Delhi"/>
    <x v="18"/>
    <x v="442"/>
    <x v="0"/>
    <x v="28"/>
    <x v="6"/>
    <x v="6"/>
    <n v="1150"/>
    <n v="1495"/>
    <n v="1"/>
    <n v="1150"/>
    <n v="1495"/>
    <x v="1"/>
  </r>
  <r>
    <n v="141241"/>
    <s v="DL"/>
    <x v="30"/>
    <s v="North East Delhi"/>
    <x v="19"/>
    <x v="442"/>
    <x v="3"/>
    <x v="29"/>
    <x v="7"/>
    <x v="0"/>
    <n v="350"/>
    <n v="455"/>
    <n v="1"/>
    <n v="350"/>
    <n v="455"/>
    <x v="2"/>
  </r>
  <r>
    <n v="141242"/>
    <s v="DL"/>
    <x v="30"/>
    <s v="South Delhi"/>
    <x v="20"/>
    <x v="442"/>
    <x v="1"/>
    <x v="30"/>
    <x v="8"/>
    <x v="6"/>
    <n v="9500"/>
    <n v="12350"/>
    <n v="4"/>
    <n v="38000"/>
    <n v="49400"/>
    <x v="3"/>
  </r>
  <r>
    <n v="141243"/>
    <s v="DL"/>
    <x v="30"/>
    <s v="North Delhi"/>
    <x v="21"/>
    <x v="442"/>
    <x v="2"/>
    <x v="418"/>
    <x v="9"/>
    <x v="10"/>
    <n v="10000"/>
    <n v="13000"/>
    <n v="1"/>
    <n v="10000"/>
    <n v="13000"/>
    <x v="4"/>
  </r>
  <r>
    <n v="141244"/>
    <s v="DL"/>
    <x v="30"/>
    <s v="West Delhi"/>
    <x v="22"/>
    <x v="442"/>
    <x v="0"/>
    <x v="419"/>
    <x v="0"/>
    <x v="0"/>
    <n v="6500"/>
    <n v="8450"/>
    <n v="4"/>
    <n v="26000"/>
    <n v="33800"/>
    <x v="5"/>
  </r>
  <r>
    <n v="141245"/>
    <s v="DL"/>
    <x v="30"/>
    <s v="North Delhi"/>
    <x v="23"/>
    <x v="442"/>
    <x v="3"/>
    <x v="420"/>
    <x v="1"/>
    <x v="1"/>
    <n v="8500"/>
    <n v="11050"/>
    <n v="1"/>
    <n v="8500"/>
    <n v="11050"/>
    <x v="0"/>
  </r>
  <r>
    <n v="141246"/>
    <s v="DL"/>
    <x v="30"/>
    <s v="South West Delhi"/>
    <x v="24"/>
    <x v="442"/>
    <x v="1"/>
    <x v="2"/>
    <x v="2"/>
    <x v="2"/>
    <n v="7000"/>
    <n v="9100"/>
    <n v="4"/>
    <n v="28000"/>
    <n v="36400"/>
    <x v="1"/>
  </r>
  <r>
    <n v="141247"/>
    <s v="DL"/>
    <x v="30"/>
    <s v="New Delhi"/>
    <x v="25"/>
    <x v="442"/>
    <x v="2"/>
    <x v="421"/>
    <x v="10"/>
    <x v="3"/>
    <n v="6550"/>
    <n v="8515"/>
    <n v="3"/>
    <n v="19650"/>
    <n v="25545"/>
    <x v="2"/>
  </r>
  <r>
    <n v="141248"/>
    <s v="DL"/>
    <x v="30"/>
    <s v="South East Delhi"/>
    <x v="26"/>
    <x v="442"/>
    <x v="0"/>
    <x v="4"/>
    <x v="7"/>
    <x v="4"/>
    <n v="7650"/>
    <n v="9945"/>
    <n v="4"/>
    <n v="30600"/>
    <n v="39780"/>
    <x v="3"/>
  </r>
  <r>
    <n v="141249"/>
    <s v="DL"/>
    <x v="30"/>
    <s v="Shahdara"/>
    <x v="27"/>
    <x v="442"/>
    <x v="3"/>
    <x v="5"/>
    <x v="5"/>
    <x v="5"/>
    <n v="1150"/>
    <n v="1495"/>
    <n v="3"/>
    <n v="3450"/>
    <n v="4485"/>
    <x v="4"/>
  </r>
  <r>
    <n v="141250"/>
    <s v="DL"/>
    <x v="30"/>
    <s v="East Delhi"/>
    <x v="28"/>
    <x v="442"/>
    <x v="1"/>
    <x v="6"/>
    <x v="6"/>
    <x v="6"/>
    <n v="850"/>
    <n v="1105"/>
    <n v="2"/>
    <n v="1700"/>
    <n v="2210"/>
    <x v="5"/>
  </r>
  <r>
    <n v="141251"/>
    <s v="TR"/>
    <x v="17"/>
    <s v="North Tripura"/>
    <x v="29"/>
    <x v="442"/>
    <x v="2"/>
    <x v="7"/>
    <x v="7"/>
    <x v="0"/>
    <n v="650"/>
    <n v="845"/>
    <n v="4"/>
    <n v="2600"/>
    <n v="3380"/>
    <x v="0"/>
  </r>
  <r>
    <n v="141252"/>
    <s v="AN"/>
    <x v="21"/>
    <s v="South Andaman"/>
    <x v="30"/>
    <x v="442"/>
    <x v="0"/>
    <x v="8"/>
    <x v="8"/>
    <x v="6"/>
    <n v="7500"/>
    <n v="9750"/>
    <n v="2"/>
    <n v="15000"/>
    <n v="19500"/>
    <x v="1"/>
  </r>
  <r>
    <n v="141253"/>
    <s v="CH"/>
    <x v="22"/>
    <s v="Chandigarh"/>
    <x v="31"/>
    <x v="442"/>
    <x v="3"/>
    <x v="418"/>
    <x v="9"/>
    <x v="7"/>
    <n v="10000"/>
    <n v="13000"/>
    <n v="3"/>
    <n v="30000"/>
    <n v="39000"/>
    <x v="2"/>
  </r>
  <r>
    <n v="141254"/>
    <s v="DH"/>
    <x v="28"/>
    <s v="Dadra and Nagar Haveli"/>
    <x v="32"/>
    <x v="442"/>
    <x v="1"/>
    <x v="422"/>
    <x v="0"/>
    <x v="0"/>
    <n v="10500"/>
    <n v="13650"/>
    <n v="3"/>
    <n v="31500"/>
    <n v="40950"/>
    <x v="3"/>
  </r>
  <r>
    <n v="141255"/>
    <s v="TG"/>
    <x v="29"/>
    <s v="Narayanpet"/>
    <x v="33"/>
    <x v="442"/>
    <x v="2"/>
    <x v="11"/>
    <x v="1"/>
    <x v="1"/>
    <n v="8500"/>
    <n v="11050"/>
    <n v="2"/>
    <n v="17000"/>
    <n v="22100"/>
    <x v="4"/>
  </r>
  <r>
    <n v="141256"/>
    <s v="DL"/>
    <x v="30"/>
    <s v="Central Delhi"/>
    <x v="34"/>
    <x v="442"/>
    <x v="0"/>
    <x v="2"/>
    <x v="2"/>
    <x v="2"/>
    <n v="7000"/>
    <n v="9100"/>
    <n v="1"/>
    <n v="7000"/>
    <n v="9100"/>
    <x v="5"/>
  </r>
  <r>
    <n v="141257"/>
    <s v="LD"/>
    <x v="31"/>
    <s v="Kalpeni"/>
    <x v="35"/>
    <x v="442"/>
    <x v="3"/>
    <x v="337"/>
    <x v="10"/>
    <x v="3"/>
    <n v="1680"/>
    <n v="2184"/>
    <n v="1"/>
    <n v="1680"/>
    <n v="2184"/>
    <x v="0"/>
  </r>
  <r>
    <n v="141258"/>
    <s v="PY"/>
    <x v="32"/>
    <s v="Yanam"/>
    <x v="36"/>
    <x v="442"/>
    <x v="1"/>
    <x v="13"/>
    <x v="7"/>
    <x v="8"/>
    <n v="6540"/>
    <n v="8502"/>
    <n v="3"/>
    <n v="19620"/>
    <n v="25506"/>
    <x v="1"/>
  </r>
  <r>
    <n v="141259"/>
    <s v="AP"/>
    <x v="0"/>
    <s v="Kurnool"/>
    <x v="37"/>
    <x v="442"/>
    <x v="2"/>
    <x v="14"/>
    <x v="5"/>
    <x v="5"/>
    <n v="2680"/>
    <n v="3484"/>
    <n v="3"/>
    <n v="8040"/>
    <n v="10452"/>
    <x v="2"/>
  </r>
  <r>
    <n v="141260"/>
    <s v="AR"/>
    <x v="23"/>
    <s v="Namsai"/>
    <x v="38"/>
    <x v="443"/>
    <x v="0"/>
    <x v="15"/>
    <x v="8"/>
    <x v="0"/>
    <n v="8250"/>
    <n v="10725"/>
    <n v="2"/>
    <n v="16500"/>
    <n v="21450"/>
    <x v="3"/>
  </r>
  <r>
    <n v="141261"/>
    <s v="DL"/>
    <x v="30"/>
    <s v="South Delhi"/>
    <x v="39"/>
    <x v="443"/>
    <x v="3"/>
    <x v="365"/>
    <x v="3"/>
    <x v="0"/>
    <n v="2650"/>
    <n v="3445"/>
    <n v="3"/>
    <n v="7950"/>
    <n v="10335"/>
    <x v="4"/>
  </r>
  <r>
    <n v="141262"/>
    <s v="DL"/>
    <x v="30"/>
    <s v="North Delhi"/>
    <x v="40"/>
    <x v="443"/>
    <x v="1"/>
    <x v="17"/>
    <x v="8"/>
    <x v="9"/>
    <n v="12550"/>
    <n v="16315"/>
    <n v="4"/>
    <n v="50200"/>
    <n v="65260"/>
    <x v="5"/>
  </r>
  <r>
    <n v="141263"/>
    <s v="DL"/>
    <x v="30"/>
    <s v="North East Delhi"/>
    <x v="41"/>
    <x v="443"/>
    <x v="2"/>
    <x v="18"/>
    <x v="1"/>
    <x v="1"/>
    <n v="14500"/>
    <n v="18850"/>
    <n v="1"/>
    <n v="14500"/>
    <n v="18850"/>
    <x v="0"/>
  </r>
  <r>
    <n v="141264"/>
    <s v="DL"/>
    <x v="30"/>
    <s v="South West Delhi"/>
    <x v="0"/>
    <x v="443"/>
    <x v="0"/>
    <x v="19"/>
    <x v="6"/>
    <x v="6"/>
    <n v="800"/>
    <n v="1040"/>
    <n v="3"/>
    <n v="2400"/>
    <n v="3120"/>
    <x v="0"/>
  </r>
  <r>
    <n v="141265"/>
    <s v="DL"/>
    <x v="30"/>
    <s v="North Delhi"/>
    <x v="1"/>
    <x v="443"/>
    <x v="3"/>
    <x v="20"/>
    <x v="7"/>
    <x v="0"/>
    <n v="600"/>
    <n v="780"/>
    <n v="1"/>
    <n v="600"/>
    <n v="780"/>
    <x v="1"/>
  </r>
  <r>
    <n v="141266"/>
    <s v="DL"/>
    <x v="30"/>
    <s v="North East Delhi"/>
    <x v="2"/>
    <x v="443"/>
    <x v="1"/>
    <x v="21"/>
    <x v="8"/>
    <x v="6"/>
    <n v="10500"/>
    <n v="13650"/>
    <n v="4"/>
    <n v="42000"/>
    <n v="54600"/>
    <x v="2"/>
  </r>
  <r>
    <n v="141267"/>
    <s v="DL"/>
    <x v="30"/>
    <s v="South West Delhi"/>
    <x v="3"/>
    <x v="443"/>
    <x v="2"/>
    <x v="418"/>
    <x v="9"/>
    <x v="10"/>
    <n v="6500"/>
    <n v="8450"/>
    <n v="1"/>
    <n v="6500"/>
    <n v="8450"/>
    <x v="3"/>
  </r>
  <r>
    <n v="141268"/>
    <s v="DL"/>
    <x v="30"/>
    <s v="South Delhi"/>
    <x v="4"/>
    <x v="443"/>
    <x v="0"/>
    <x v="423"/>
    <x v="0"/>
    <x v="0"/>
    <n v="4500"/>
    <n v="5850"/>
    <n v="3"/>
    <n v="13500"/>
    <n v="17550"/>
    <x v="4"/>
  </r>
  <r>
    <n v="141269"/>
    <s v="DL"/>
    <x v="30"/>
    <s v="North Delhi"/>
    <x v="5"/>
    <x v="443"/>
    <x v="3"/>
    <x v="23"/>
    <x v="1"/>
    <x v="1"/>
    <n v="8500"/>
    <n v="11050"/>
    <n v="4"/>
    <n v="34000"/>
    <n v="44200"/>
    <x v="5"/>
  </r>
  <r>
    <n v="141270"/>
    <s v="DL"/>
    <x v="30"/>
    <s v="South East Delhi"/>
    <x v="6"/>
    <x v="443"/>
    <x v="1"/>
    <x v="24"/>
    <x v="2"/>
    <x v="2"/>
    <n v="12500"/>
    <n v="16250"/>
    <n v="4"/>
    <n v="50000"/>
    <n v="65000"/>
    <x v="0"/>
  </r>
  <r>
    <n v="141271"/>
    <s v="DL"/>
    <x v="30"/>
    <s v="Shahdara"/>
    <x v="7"/>
    <x v="443"/>
    <x v="2"/>
    <x v="372"/>
    <x v="11"/>
    <x v="3"/>
    <n v="3500"/>
    <n v="4550"/>
    <n v="2"/>
    <n v="7000"/>
    <n v="9100"/>
    <x v="1"/>
  </r>
  <r>
    <n v="141272"/>
    <s v="MP"/>
    <x v="26"/>
    <s v="Chhatarpur"/>
    <x v="8"/>
    <x v="443"/>
    <x v="0"/>
    <x v="26"/>
    <x v="12"/>
    <x v="4"/>
    <n v="4500"/>
    <n v="5850"/>
    <n v="3"/>
    <n v="13500"/>
    <n v="17550"/>
    <x v="2"/>
  </r>
  <r>
    <n v="141273"/>
    <s v="MH"/>
    <x v="27"/>
    <s v="Bhandara"/>
    <x v="9"/>
    <x v="443"/>
    <x v="3"/>
    <x v="424"/>
    <x v="5"/>
    <x v="5"/>
    <n v="2100"/>
    <n v="2730"/>
    <n v="2"/>
    <n v="4200"/>
    <n v="5460"/>
    <x v="3"/>
  </r>
  <r>
    <n v="141274"/>
    <s v="MN"/>
    <x v="8"/>
    <s v="Kakching"/>
    <x v="10"/>
    <x v="443"/>
    <x v="1"/>
    <x v="28"/>
    <x v="6"/>
    <x v="6"/>
    <n v="1150"/>
    <n v="1495"/>
    <n v="2"/>
    <n v="2300"/>
    <n v="2990"/>
    <x v="4"/>
  </r>
  <r>
    <n v="141275"/>
    <s v="ML"/>
    <x v="9"/>
    <s v="East Garo Hills"/>
    <x v="11"/>
    <x v="443"/>
    <x v="2"/>
    <x v="29"/>
    <x v="7"/>
    <x v="0"/>
    <n v="350"/>
    <n v="455"/>
    <n v="1"/>
    <n v="350"/>
    <n v="455"/>
    <x v="5"/>
  </r>
  <r>
    <n v="141276"/>
    <s v="MZ"/>
    <x v="10"/>
    <s v="Lawngtlai"/>
    <x v="12"/>
    <x v="443"/>
    <x v="0"/>
    <x v="30"/>
    <x v="8"/>
    <x v="6"/>
    <n v="9500"/>
    <n v="12350"/>
    <n v="1"/>
    <n v="9500"/>
    <n v="12350"/>
    <x v="0"/>
  </r>
  <r>
    <n v="141277"/>
    <s v="NL"/>
    <x v="11"/>
    <s v="Wokha"/>
    <x v="13"/>
    <x v="443"/>
    <x v="3"/>
    <x v="425"/>
    <x v="9"/>
    <x v="10"/>
    <n v="10000"/>
    <n v="13000"/>
    <n v="1"/>
    <n v="10000"/>
    <n v="13000"/>
    <x v="1"/>
  </r>
  <r>
    <n v="141278"/>
    <s v="OR"/>
    <x v="12"/>
    <s v="Balasore"/>
    <x v="14"/>
    <x v="443"/>
    <x v="1"/>
    <x v="426"/>
    <x v="0"/>
    <x v="0"/>
    <n v="6500"/>
    <n v="8450"/>
    <n v="3"/>
    <n v="19500"/>
    <n v="25350"/>
    <x v="2"/>
  </r>
  <r>
    <n v="141279"/>
    <s v="PB"/>
    <x v="13"/>
    <s v="Jalandhar"/>
    <x v="15"/>
    <x v="443"/>
    <x v="2"/>
    <x v="427"/>
    <x v="1"/>
    <x v="1"/>
    <n v="8500"/>
    <n v="11050"/>
    <n v="1"/>
    <n v="8500"/>
    <n v="11050"/>
    <x v="3"/>
  </r>
  <r>
    <n v="141280"/>
    <s v="RJ"/>
    <x v="14"/>
    <s v="Chittorgarh"/>
    <x v="16"/>
    <x v="443"/>
    <x v="0"/>
    <x v="2"/>
    <x v="2"/>
    <x v="2"/>
    <n v="7000"/>
    <n v="9100"/>
    <n v="2"/>
    <n v="14000"/>
    <n v="18200"/>
    <x v="4"/>
  </r>
  <r>
    <n v="141281"/>
    <s v="SK"/>
    <x v="15"/>
    <s v="North Sikkim"/>
    <x v="17"/>
    <x v="443"/>
    <x v="3"/>
    <x v="428"/>
    <x v="11"/>
    <x v="3"/>
    <n v="6550"/>
    <n v="8515"/>
    <n v="4"/>
    <n v="26200"/>
    <n v="34060"/>
    <x v="5"/>
  </r>
  <r>
    <n v="141282"/>
    <s v="TN"/>
    <x v="16"/>
    <s v="Viluppuram"/>
    <x v="18"/>
    <x v="443"/>
    <x v="1"/>
    <x v="4"/>
    <x v="12"/>
    <x v="4"/>
    <n v="7650"/>
    <n v="9945"/>
    <n v="1"/>
    <n v="7650"/>
    <n v="9945"/>
    <x v="0"/>
  </r>
  <r>
    <n v="141283"/>
    <s v="TR"/>
    <x v="17"/>
    <s v="Unakoti"/>
    <x v="19"/>
    <x v="443"/>
    <x v="2"/>
    <x v="5"/>
    <x v="5"/>
    <x v="5"/>
    <n v="1150"/>
    <n v="1495"/>
    <n v="3"/>
    <n v="3450"/>
    <n v="4485"/>
    <x v="1"/>
  </r>
  <r>
    <n v="141284"/>
    <s v="UK"/>
    <x v="18"/>
    <s v="Champawat"/>
    <x v="20"/>
    <x v="443"/>
    <x v="0"/>
    <x v="6"/>
    <x v="6"/>
    <x v="6"/>
    <n v="850"/>
    <n v="1105"/>
    <n v="3"/>
    <n v="2550"/>
    <n v="3315"/>
    <x v="2"/>
  </r>
  <r>
    <n v="141285"/>
    <s v="UP"/>
    <x v="19"/>
    <s v="Firozabad"/>
    <x v="21"/>
    <x v="443"/>
    <x v="3"/>
    <x v="7"/>
    <x v="7"/>
    <x v="0"/>
    <n v="650"/>
    <n v="845"/>
    <n v="4"/>
    <n v="2600"/>
    <n v="3380"/>
    <x v="3"/>
  </r>
  <r>
    <n v="141286"/>
    <s v="WB"/>
    <x v="20"/>
    <s v="Purulia"/>
    <x v="22"/>
    <x v="443"/>
    <x v="1"/>
    <x v="8"/>
    <x v="8"/>
    <x v="6"/>
    <n v="7500"/>
    <n v="9750"/>
    <n v="3"/>
    <n v="22500"/>
    <n v="29250"/>
    <x v="4"/>
  </r>
  <r>
    <n v="141287"/>
    <s v="TN"/>
    <x v="16"/>
    <s v="Ariyalur"/>
    <x v="23"/>
    <x v="443"/>
    <x v="2"/>
    <x v="425"/>
    <x v="9"/>
    <x v="7"/>
    <n v="10000"/>
    <n v="13000"/>
    <n v="3"/>
    <n v="30000"/>
    <n v="39000"/>
    <x v="5"/>
  </r>
  <r>
    <n v="141288"/>
    <s v="TR"/>
    <x v="17"/>
    <s v="North Tripura"/>
    <x v="24"/>
    <x v="443"/>
    <x v="0"/>
    <x v="429"/>
    <x v="0"/>
    <x v="0"/>
    <n v="10500"/>
    <n v="13650"/>
    <n v="1"/>
    <n v="10500"/>
    <n v="13650"/>
    <x v="0"/>
  </r>
  <r>
    <n v="141289"/>
    <s v="AN"/>
    <x v="21"/>
    <s v="North and Middle Andaman"/>
    <x v="25"/>
    <x v="443"/>
    <x v="3"/>
    <x v="11"/>
    <x v="1"/>
    <x v="1"/>
    <n v="8500"/>
    <n v="11050"/>
    <n v="4"/>
    <n v="34000"/>
    <n v="44200"/>
    <x v="1"/>
  </r>
  <r>
    <n v="141290"/>
    <s v="CH"/>
    <x v="22"/>
    <s v="Chandigarh"/>
    <x v="26"/>
    <x v="443"/>
    <x v="1"/>
    <x v="2"/>
    <x v="2"/>
    <x v="2"/>
    <n v="7000"/>
    <n v="9100"/>
    <n v="1"/>
    <n v="7000"/>
    <n v="9100"/>
    <x v="2"/>
  </r>
  <r>
    <n v="141291"/>
    <s v="DH"/>
    <x v="28"/>
    <s v="Diu"/>
    <x v="27"/>
    <x v="443"/>
    <x v="2"/>
    <x v="344"/>
    <x v="11"/>
    <x v="3"/>
    <n v="1680"/>
    <n v="2184"/>
    <n v="1"/>
    <n v="1680"/>
    <n v="2184"/>
    <x v="3"/>
  </r>
  <r>
    <n v="141292"/>
    <s v="TG"/>
    <x v="29"/>
    <s v="Jagtial"/>
    <x v="28"/>
    <x v="443"/>
    <x v="0"/>
    <x v="13"/>
    <x v="12"/>
    <x v="8"/>
    <n v="6540"/>
    <n v="8502"/>
    <n v="2"/>
    <n v="13080"/>
    <n v="17004"/>
    <x v="4"/>
  </r>
  <r>
    <n v="141293"/>
    <s v="DL"/>
    <x v="30"/>
    <s v="South East Delhi"/>
    <x v="29"/>
    <x v="443"/>
    <x v="3"/>
    <x v="14"/>
    <x v="5"/>
    <x v="5"/>
    <n v="2680"/>
    <n v="3484"/>
    <n v="3"/>
    <n v="8040"/>
    <n v="10452"/>
    <x v="5"/>
  </r>
  <r>
    <n v="141294"/>
    <s v="LD"/>
    <x v="31"/>
    <s v="Minicoy"/>
    <x v="30"/>
    <x v="443"/>
    <x v="1"/>
    <x v="15"/>
    <x v="8"/>
    <x v="0"/>
    <n v="8250"/>
    <n v="10725"/>
    <n v="2"/>
    <n v="16500"/>
    <n v="21450"/>
    <x v="0"/>
  </r>
  <r>
    <n v="141295"/>
    <s v="PY"/>
    <x v="32"/>
    <s v="Yanam"/>
    <x v="31"/>
    <x v="443"/>
    <x v="2"/>
    <x v="372"/>
    <x v="3"/>
    <x v="0"/>
    <n v="2650"/>
    <n v="3445"/>
    <n v="3"/>
    <n v="7950"/>
    <n v="10335"/>
    <x v="1"/>
  </r>
  <r>
    <n v="141296"/>
    <s v="AP"/>
    <x v="0"/>
    <s v="Krishna"/>
    <x v="32"/>
    <x v="443"/>
    <x v="0"/>
    <x v="17"/>
    <x v="8"/>
    <x v="9"/>
    <n v="12550"/>
    <n v="16315"/>
    <n v="3"/>
    <n v="37650"/>
    <n v="48945"/>
    <x v="2"/>
  </r>
  <r>
    <n v="141297"/>
    <s v="AR"/>
    <x v="23"/>
    <s v="Longding"/>
    <x v="33"/>
    <x v="443"/>
    <x v="3"/>
    <x v="18"/>
    <x v="1"/>
    <x v="1"/>
    <n v="14500"/>
    <n v="18850"/>
    <n v="3"/>
    <n v="43500"/>
    <n v="56550"/>
    <x v="3"/>
  </r>
  <r>
    <n v="141298"/>
    <s v="AS"/>
    <x v="1"/>
    <s v="Charaideo"/>
    <x v="34"/>
    <x v="443"/>
    <x v="1"/>
    <x v="19"/>
    <x v="6"/>
    <x v="6"/>
    <n v="800"/>
    <n v="1040"/>
    <n v="3"/>
    <n v="2400"/>
    <n v="3120"/>
    <x v="4"/>
  </r>
  <r>
    <n v="141299"/>
    <s v="BR"/>
    <x v="2"/>
    <s v="Sheohar"/>
    <x v="35"/>
    <x v="443"/>
    <x v="2"/>
    <x v="20"/>
    <x v="7"/>
    <x v="0"/>
    <n v="600"/>
    <n v="780"/>
    <n v="1"/>
    <n v="600"/>
    <n v="780"/>
    <x v="5"/>
  </r>
  <r>
    <n v="141300"/>
    <s v="CG"/>
    <x v="3"/>
    <s v="Bijapur"/>
    <x v="36"/>
    <x v="443"/>
    <x v="0"/>
    <x v="21"/>
    <x v="8"/>
    <x v="6"/>
    <n v="10500"/>
    <n v="13650"/>
    <n v="1"/>
    <n v="10500"/>
    <n v="13650"/>
    <x v="0"/>
  </r>
  <r>
    <n v="141301"/>
    <s v="GA"/>
    <x v="24"/>
    <s v="South Goa"/>
    <x v="37"/>
    <x v="443"/>
    <x v="3"/>
    <x v="425"/>
    <x v="9"/>
    <x v="10"/>
    <n v="6500"/>
    <n v="8450"/>
    <n v="2"/>
    <n v="13000"/>
    <n v="16900"/>
    <x v="1"/>
  </r>
  <r>
    <n v="141302"/>
    <s v="GJ"/>
    <x v="25"/>
    <s v="Patan"/>
    <x v="38"/>
    <x v="443"/>
    <x v="1"/>
    <x v="430"/>
    <x v="0"/>
    <x v="0"/>
    <n v="4500"/>
    <n v="5850"/>
    <n v="4"/>
    <n v="18000"/>
    <n v="23400"/>
    <x v="2"/>
  </r>
  <r>
    <n v="141303"/>
    <s v="HR"/>
    <x v="33"/>
    <s v="Yamunanagar"/>
    <x v="39"/>
    <x v="443"/>
    <x v="2"/>
    <x v="23"/>
    <x v="1"/>
    <x v="1"/>
    <n v="8500"/>
    <n v="11050"/>
    <n v="1"/>
    <n v="8500"/>
    <n v="11050"/>
    <x v="3"/>
  </r>
  <r>
    <n v="141304"/>
    <s v="HP"/>
    <x v="34"/>
    <s v="Kullu"/>
    <x v="40"/>
    <x v="443"/>
    <x v="0"/>
    <x v="24"/>
    <x v="2"/>
    <x v="2"/>
    <n v="12500"/>
    <n v="16250"/>
    <n v="2"/>
    <n v="25000"/>
    <n v="32500"/>
    <x v="4"/>
  </r>
  <r>
    <n v="141305"/>
    <s v="JK"/>
    <x v="4"/>
    <s v="Doda"/>
    <x v="41"/>
    <x v="443"/>
    <x v="3"/>
    <x v="379"/>
    <x v="3"/>
    <x v="3"/>
    <n v="3500"/>
    <n v="4550"/>
    <n v="3"/>
    <n v="10500"/>
    <n v="13650"/>
    <x v="5"/>
  </r>
  <r>
    <n v="141306"/>
    <s v="JH"/>
    <x v="5"/>
    <s v="Giridih"/>
    <x v="0"/>
    <x v="443"/>
    <x v="1"/>
    <x v="26"/>
    <x v="4"/>
    <x v="4"/>
    <n v="4500"/>
    <n v="5850"/>
    <n v="2"/>
    <n v="9000"/>
    <n v="11700"/>
    <x v="0"/>
  </r>
  <r>
    <n v="141307"/>
    <s v="KA"/>
    <x v="6"/>
    <s v="Ramanagara"/>
    <x v="1"/>
    <x v="443"/>
    <x v="2"/>
    <x v="431"/>
    <x v="5"/>
    <x v="5"/>
    <n v="2100"/>
    <n v="2730"/>
    <n v="2"/>
    <n v="4200"/>
    <n v="5460"/>
    <x v="1"/>
  </r>
  <r>
    <n v="141308"/>
    <s v="KL"/>
    <x v="7"/>
    <s v="Kasaragod"/>
    <x v="2"/>
    <x v="443"/>
    <x v="0"/>
    <x v="28"/>
    <x v="6"/>
    <x v="6"/>
    <n v="1150"/>
    <n v="1495"/>
    <n v="4"/>
    <n v="4600"/>
    <n v="5980"/>
    <x v="2"/>
  </r>
  <r>
    <n v="141309"/>
    <s v="MP"/>
    <x v="26"/>
    <s v="Gwalior"/>
    <x v="3"/>
    <x v="443"/>
    <x v="3"/>
    <x v="29"/>
    <x v="7"/>
    <x v="0"/>
    <n v="350"/>
    <n v="455"/>
    <n v="2"/>
    <n v="700"/>
    <n v="910"/>
    <x v="3"/>
  </r>
  <r>
    <n v="141310"/>
    <s v="MH"/>
    <x v="27"/>
    <s v="Jalgaon"/>
    <x v="4"/>
    <x v="443"/>
    <x v="1"/>
    <x v="30"/>
    <x v="8"/>
    <x v="6"/>
    <n v="9500"/>
    <n v="12350"/>
    <n v="3"/>
    <n v="28500"/>
    <n v="37050"/>
    <x v="4"/>
  </r>
  <r>
    <n v="141311"/>
    <s v="MH"/>
    <x v="27"/>
    <s v="Solapur"/>
    <x v="5"/>
    <x v="443"/>
    <x v="2"/>
    <x v="432"/>
    <x v="9"/>
    <x v="10"/>
    <n v="10000"/>
    <n v="13000"/>
    <n v="4"/>
    <n v="40000"/>
    <n v="52000"/>
    <x v="5"/>
  </r>
  <r>
    <n v="141312"/>
    <s v="MH"/>
    <x v="27"/>
    <s v="Nandurbar"/>
    <x v="6"/>
    <x v="443"/>
    <x v="0"/>
    <x v="433"/>
    <x v="0"/>
    <x v="0"/>
    <n v="6500"/>
    <n v="8450"/>
    <n v="2"/>
    <n v="13000"/>
    <n v="16900"/>
    <x v="0"/>
  </r>
  <r>
    <n v="141313"/>
    <s v="MH"/>
    <x v="27"/>
    <s v="Nagpur"/>
    <x v="7"/>
    <x v="443"/>
    <x v="3"/>
    <x v="434"/>
    <x v="1"/>
    <x v="1"/>
    <n v="8500"/>
    <n v="11050"/>
    <n v="2"/>
    <n v="17000"/>
    <n v="22100"/>
    <x v="1"/>
  </r>
  <r>
    <n v="141314"/>
    <s v="MH"/>
    <x v="27"/>
    <s v="Chandrapur 9"/>
    <x v="8"/>
    <x v="443"/>
    <x v="1"/>
    <x v="2"/>
    <x v="2"/>
    <x v="2"/>
    <n v="7000"/>
    <n v="9100"/>
    <n v="2"/>
    <n v="14000"/>
    <n v="18200"/>
    <x v="2"/>
  </r>
  <r>
    <n v="141315"/>
    <s v="MH"/>
    <x v="27"/>
    <s v="Nagpur"/>
    <x v="9"/>
    <x v="443"/>
    <x v="2"/>
    <x v="435"/>
    <x v="3"/>
    <x v="3"/>
    <n v="6550"/>
    <n v="8515"/>
    <n v="2"/>
    <n v="13100"/>
    <n v="17030"/>
    <x v="3"/>
  </r>
  <r>
    <n v="141316"/>
    <s v="MH"/>
    <x v="27"/>
    <s v="Nashik"/>
    <x v="10"/>
    <x v="443"/>
    <x v="0"/>
    <x v="4"/>
    <x v="4"/>
    <x v="4"/>
    <n v="7650"/>
    <n v="9945"/>
    <n v="2"/>
    <n v="15300"/>
    <n v="19890"/>
    <x v="4"/>
  </r>
  <r>
    <n v="141317"/>
    <s v="MH"/>
    <x v="27"/>
    <s v="Gadchiroli"/>
    <x v="11"/>
    <x v="443"/>
    <x v="3"/>
    <x v="5"/>
    <x v="5"/>
    <x v="5"/>
    <n v="1150"/>
    <n v="1495"/>
    <n v="1"/>
    <n v="1150"/>
    <n v="1495"/>
    <x v="5"/>
  </r>
  <r>
    <n v="141318"/>
    <s v="MH"/>
    <x v="27"/>
    <s v="Buldhana"/>
    <x v="12"/>
    <x v="443"/>
    <x v="1"/>
    <x v="6"/>
    <x v="6"/>
    <x v="6"/>
    <n v="850"/>
    <n v="1105"/>
    <n v="4"/>
    <n v="3400"/>
    <n v="4420"/>
    <x v="0"/>
  </r>
  <r>
    <n v="141319"/>
    <s v="MH"/>
    <x v="27"/>
    <s v="Jalgaon"/>
    <x v="13"/>
    <x v="443"/>
    <x v="2"/>
    <x v="7"/>
    <x v="7"/>
    <x v="0"/>
    <n v="650"/>
    <n v="845"/>
    <n v="1"/>
    <n v="650"/>
    <n v="845"/>
    <x v="1"/>
  </r>
  <r>
    <n v="141320"/>
    <s v="MH"/>
    <x v="27"/>
    <s v="Sindhudurg"/>
    <x v="14"/>
    <x v="443"/>
    <x v="0"/>
    <x v="8"/>
    <x v="8"/>
    <x v="6"/>
    <n v="7500"/>
    <n v="9750"/>
    <n v="1"/>
    <n v="7500"/>
    <n v="9750"/>
    <x v="2"/>
  </r>
  <r>
    <n v="141321"/>
    <s v="MH"/>
    <x v="27"/>
    <s v="Mumbai City"/>
    <x v="15"/>
    <x v="443"/>
    <x v="3"/>
    <x v="432"/>
    <x v="9"/>
    <x v="7"/>
    <n v="10000"/>
    <n v="13000"/>
    <n v="4"/>
    <n v="40000"/>
    <n v="52000"/>
    <x v="3"/>
  </r>
  <r>
    <n v="141322"/>
    <s v="MH"/>
    <x v="27"/>
    <s v="Sindhudurg"/>
    <x v="16"/>
    <x v="443"/>
    <x v="1"/>
    <x v="436"/>
    <x v="0"/>
    <x v="0"/>
    <n v="10500"/>
    <n v="13650"/>
    <n v="4"/>
    <n v="42000"/>
    <n v="54600"/>
    <x v="4"/>
  </r>
  <r>
    <n v="141323"/>
    <s v="MH"/>
    <x v="27"/>
    <s v="Sangli"/>
    <x v="17"/>
    <x v="443"/>
    <x v="2"/>
    <x v="11"/>
    <x v="1"/>
    <x v="1"/>
    <n v="8500"/>
    <n v="11050"/>
    <n v="4"/>
    <n v="34000"/>
    <n v="44200"/>
    <x v="5"/>
  </r>
  <r>
    <n v="141324"/>
    <s v="MH"/>
    <x v="27"/>
    <s v="Pune"/>
    <x v="18"/>
    <x v="443"/>
    <x v="0"/>
    <x v="2"/>
    <x v="2"/>
    <x v="2"/>
    <n v="7000"/>
    <n v="9100"/>
    <n v="2"/>
    <n v="14000"/>
    <n v="18200"/>
    <x v="0"/>
  </r>
  <r>
    <n v="141325"/>
    <s v="MH"/>
    <x v="27"/>
    <s v="Solapur"/>
    <x v="19"/>
    <x v="443"/>
    <x v="3"/>
    <x v="351"/>
    <x v="3"/>
    <x v="3"/>
    <n v="1680"/>
    <n v="2184"/>
    <n v="3"/>
    <n v="5040"/>
    <n v="6552"/>
    <x v="1"/>
  </r>
  <r>
    <n v="141326"/>
    <s v="MH"/>
    <x v="27"/>
    <s v="Nandurbar"/>
    <x v="20"/>
    <x v="443"/>
    <x v="1"/>
    <x v="13"/>
    <x v="4"/>
    <x v="8"/>
    <n v="6540"/>
    <n v="8502"/>
    <n v="2"/>
    <n v="13080"/>
    <n v="17004"/>
    <x v="2"/>
  </r>
  <r>
    <n v="141327"/>
    <s v="MH"/>
    <x v="27"/>
    <s v="Thane"/>
    <x v="21"/>
    <x v="443"/>
    <x v="2"/>
    <x v="14"/>
    <x v="5"/>
    <x v="5"/>
    <n v="2680"/>
    <n v="3484"/>
    <n v="2"/>
    <n v="5360"/>
    <n v="6968"/>
    <x v="3"/>
  </r>
  <r>
    <n v="141328"/>
    <s v="MH"/>
    <x v="27"/>
    <s v="Ahmednagar"/>
    <x v="22"/>
    <x v="443"/>
    <x v="0"/>
    <x v="15"/>
    <x v="8"/>
    <x v="0"/>
    <n v="8250"/>
    <n v="10725"/>
    <n v="4"/>
    <n v="33000"/>
    <n v="42900"/>
    <x v="4"/>
  </r>
  <r>
    <n v="141329"/>
    <s v="MH"/>
    <x v="27"/>
    <s v="Mumbai Suburban"/>
    <x v="23"/>
    <x v="443"/>
    <x v="3"/>
    <x v="379"/>
    <x v="3"/>
    <x v="0"/>
    <n v="2650"/>
    <n v="3445"/>
    <n v="2"/>
    <n v="5300"/>
    <n v="6890"/>
    <x v="5"/>
  </r>
  <r>
    <n v="141330"/>
    <s v="MH"/>
    <x v="27"/>
    <s v="Bhandara"/>
    <x v="24"/>
    <x v="443"/>
    <x v="1"/>
    <x v="17"/>
    <x v="8"/>
    <x v="9"/>
    <n v="12550"/>
    <n v="16315"/>
    <n v="2"/>
    <n v="25100"/>
    <n v="32630"/>
    <x v="0"/>
  </r>
  <r>
    <n v="141331"/>
    <s v="MH"/>
    <x v="27"/>
    <s v="Sindhudurg"/>
    <x v="25"/>
    <x v="443"/>
    <x v="2"/>
    <x v="18"/>
    <x v="1"/>
    <x v="1"/>
    <n v="14500"/>
    <n v="18850"/>
    <n v="4"/>
    <n v="58000"/>
    <n v="75400"/>
    <x v="1"/>
  </r>
  <r>
    <n v="141332"/>
    <s v="MH"/>
    <x v="27"/>
    <s v="Nanded"/>
    <x v="26"/>
    <x v="443"/>
    <x v="0"/>
    <x v="19"/>
    <x v="6"/>
    <x v="6"/>
    <n v="800"/>
    <n v="1040"/>
    <n v="4"/>
    <n v="3200"/>
    <n v="4160"/>
    <x v="2"/>
  </r>
  <r>
    <n v="141333"/>
    <s v="MH"/>
    <x v="27"/>
    <s v="Nagpur"/>
    <x v="27"/>
    <x v="443"/>
    <x v="3"/>
    <x v="20"/>
    <x v="7"/>
    <x v="0"/>
    <n v="600"/>
    <n v="780"/>
    <n v="2"/>
    <n v="1200"/>
    <n v="1560"/>
    <x v="3"/>
  </r>
  <r>
    <n v="141334"/>
    <s v="MH"/>
    <x v="27"/>
    <s v="Hingoli"/>
    <x v="28"/>
    <x v="443"/>
    <x v="1"/>
    <x v="21"/>
    <x v="8"/>
    <x v="6"/>
    <n v="10500"/>
    <n v="13650"/>
    <n v="4"/>
    <n v="42000"/>
    <n v="54600"/>
    <x v="4"/>
  </r>
  <r>
    <n v="141335"/>
    <s v="MH"/>
    <x v="27"/>
    <s v="Wardha"/>
    <x v="29"/>
    <x v="443"/>
    <x v="2"/>
    <x v="432"/>
    <x v="9"/>
    <x v="10"/>
    <n v="6500"/>
    <n v="8450"/>
    <n v="4"/>
    <n v="26000"/>
    <n v="33800"/>
    <x v="5"/>
  </r>
  <r>
    <n v="141336"/>
    <s v="MH"/>
    <x v="27"/>
    <s v="Washim"/>
    <x v="30"/>
    <x v="443"/>
    <x v="0"/>
    <x v="437"/>
    <x v="0"/>
    <x v="0"/>
    <n v="4500"/>
    <n v="5850"/>
    <n v="4"/>
    <n v="18000"/>
    <n v="23400"/>
    <x v="0"/>
  </r>
  <r>
    <n v="141337"/>
    <s v="MH"/>
    <x v="27"/>
    <s v="Palghar"/>
    <x v="31"/>
    <x v="443"/>
    <x v="3"/>
    <x v="23"/>
    <x v="1"/>
    <x v="1"/>
    <n v="8500"/>
    <n v="11050"/>
    <n v="1"/>
    <n v="8500"/>
    <n v="11050"/>
    <x v="1"/>
  </r>
  <r>
    <n v="141338"/>
    <s v="MH"/>
    <x v="27"/>
    <s v="Ratnagiri"/>
    <x v="32"/>
    <x v="443"/>
    <x v="1"/>
    <x v="24"/>
    <x v="2"/>
    <x v="2"/>
    <n v="12500"/>
    <n v="16250"/>
    <n v="2"/>
    <n v="25000"/>
    <n v="32500"/>
    <x v="2"/>
  </r>
  <r>
    <n v="141339"/>
    <s v="MH"/>
    <x v="27"/>
    <s v="Nashik"/>
    <x v="33"/>
    <x v="443"/>
    <x v="2"/>
    <x v="386"/>
    <x v="10"/>
    <x v="3"/>
    <n v="3500"/>
    <n v="4550"/>
    <n v="4"/>
    <n v="14000"/>
    <n v="18200"/>
    <x v="3"/>
  </r>
  <r>
    <n v="141340"/>
    <s v="MH"/>
    <x v="27"/>
    <s v="Akola"/>
    <x v="34"/>
    <x v="443"/>
    <x v="0"/>
    <x v="26"/>
    <x v="7"/>
    <x v="4"/>
    <n v="4500"/>
    <n v="5850"/>
    <n v="4"/>
    <n v="18000"/>
    <n v="23400"/>
    <x v="4"/>
  </r>
  <r>
    <n v="141341"/>
    <s v="MH"/>
    <x v="27"/>
    <s v="Mumbai City"/>
    <x v="35"/>
    <x v="443"/>
    <x v="3"/>
    <x v="438"/>
    <x v="5"/>
    <x v="5"/>
    <n v="2100"/>
    <n v="2730"/>
    <n v="2"/>
    <n v="4200"/>
    <n v="5460"/>
    <x v="5"/>
  </r>
  <r>
    <n v="141342"/>
    <s v="MH"/>
    <x v="27"/>
    <s v="Satara"/>
    <x v="36"/>
    <x v="443"/>
    <x v="1"/>
    <x v="28"/>
    <x v="6"/>
    <x v="6"/>
    <n v="1150"/>
    <n v="1495"/>
    <n v="2"/>
    <n v="2300"/>
    <n v="2990"/>
    <x v="0"/>
  </r>
  <r>
    <n v="141343"/>
    <s v="MH"/>
    <x v="27"/>
    <s v="Mumbai Suburban"/>
    <x v="37"/>
    <x v="443"/>
    <x v="2"/>
    <x v="29"/>
    <x v="7"/>
    <x v="0"/>
    <n v="350"/>
    <n v="455"/>
    <n v="3"/>
    <n v="1050"/>
    <n v="1365"/>
    <x v="1"/>
  </r>
  <r>
    <n v="141344"/>
    <s v="MH"/>
    <x v="27"/>
    <s v="Solapur"/>
    <x v="38"/>
    <x v="443"/>
    <x v="0"/>
    <x v="30"/>
    <x v="8"/>
    <x v="6"/>
    <n v="9500"/>
    <n v="12350"/>
    <n v="4"/>
    <n v="38000"/>
    <n v="49400"/>
    <x v="2"/>
  </r>
  <r>
    <n v="141345"/>
    <s v="MH"/>
    <x v="27"/>
    <s v="Buldhana"/>
    <x v="39"/>
    <x v="443"/>
    <x v="3"/>
    <x v="439"/>
    <x v="9"/>
    <x v="10"/>
    <n v="10000"/>
    <n v="13000"/>
    <n v="3"/>
    <n v="30000"/>
    <n v="39000"/>
    <x v="3"/>
  </r>
  <r>
    <n v="141346"/>
    <s v="MH"/>
    <x v="27"/>
    <s v="Pune"/>
    <x v="40"/>
    <x v="443"/>
    <x v="1"/>
    <x v="440"/>
    <x v="0"/>
    <x v="0"/>
    <n v="6500"/>
    <n v="8450"/>
    <n v="3"/>
    <n v="19500"/>
    <n v="25350"/>
    <x v="4"/>
  </r>
  <r>
    <n v="141347"/>
    <s v="MH"/>
    <x v="27"/>
    <s v="Nanded"/>
    <x v="41"/>
    <x v="443"/>
    <x v="2"/>
    <x v="441"/>
    <x v="1"/>
    <x v="1"/>
    <n v="8500"/>
    <n v="11050"/>
    <n v="1"/>
    <n v="8500"/>
    <n v="11050"/>
    <x v="5"/>
  </r>
  <r>
    <n v="141348"/>
    <s v="MH"/>
    <x v="27"/>
    <s v="Beed"/>
    <x v="0"/>
    <x v="443"/>
    <x v="0"/>
    <x v="2"/>
    <x v="2"/>
    <x v="2"/>
    <n v="7000"/>
    <n v="9100"/>
    <n v="1"/>
    <n v="7000"/>
    <n v="9100"/>
    <x v="0"/>
  </r>
  <r>
    <n v="141349"/>
    <s v="MH"/>
    <x v="27"/>
    <s v="Aurangabad"/>
    <x v="1"/>
    <x v="443"/>
    <x v="3"/>
    <x v="442"/>
    <x v="10"/>
    <x v="3"/>
    <n v="6550"/>
    <n v="8515"/>
    <n v="1"/>
    <n v="6550"/>
    <n v="8515"/>
    <x v="1"/>
  </r>
  <r>
    <n v="141350"/>
    <s v="MH"/>
    <x v="27"/>
    <s v="Hingoli"/>
    <x v="2"/>
    <x v="443"/>
    <x v="1"/>
    <x v="4"/>
    <x v="7"/>
    <x v="4"/>
    <n v="7650"/>
    <n v="9945"/>
    <n v="2"/>
    <n v="15300"/>
    <n v="19890"/>
    <x v="2"/>
  </r>
  <r>
    <n v="141351"/>
    <s v="MH"/>
    <x v="27"/>
    <s v="Nanded"/>
    <x v="3"/>
    <x v="443"/>
    <x v="2"/>
    <x v="5"/>
    <x v="5"/>
    <x v="5"/>
    <n v="1150"/>
    <n v="1495"/>
    <n v="2"/>
    <n v="2300"/>
    <n v="2990"/>
    <x v="3"/>
  </r>
  <r>
    <n v="141352"/>
    <s v="MH"/>
    <x v="27"/>
    <s v="Chandrapur"/>
    <x v="4"/>
    <x v="443"/>
    <x v="0"/>
    <x v="6"/>
    <x v="6"/>
    <x v="6"/>
    <n v="850"/>
    <n v="1105"/>
    <n v="2"/>
    <n v="1700"/>
    <n v="2210"/>
    <x v="4"/>
  </r>
  <r>
    <n v="141353"/>
    <s v="MH"/>
    <x v="27"/>
    <s v="Latur"/>
    <x v="5"/>
    <x v="443"/>
    <x v="3"/>
    <x v="7"/>
    <x v="7"/>
    <x v="0"/>
    <n v="650"/>
    <n v="845"/>
    <n v="1"/>
    <n v="650"/>
    <n v="845"/>
    <x v="5"/>
  </r>
  <r>
    <n v="141354"/>
    <s v="MH"/>
    <x v="27"/>
    <s v="Jalna"/>
    <x v="6"/>
    <x v="443"/>
    <x v="1"/>
    <x v="8"/>
    <x v="8"/>
    <x v="6"/>
    <n v="7500"/>
    <n v="9750"/>
    <n v="2"/>
    <n v="15000"/>
    <n v="19500"/>
    <x v="0"/>
  </r>
  <r>
    <n v="141355"/>
    <s v="MH"/>
    <x v="27"/>
    <s v="Hingoli"/>
    <x v="7"/>
    <x v="443"/>
    <x v="2"/>
    <x v="439"/>
    <x v="9"/>
    <x v="7"/>
    <n v="10000"/>
    <n v="13000"/>
    <n v="3"/>
    <n v="30000"/>
    <n v="39000"/>
    <x v="1"/>
  </r>
  <r>
    <n v="141356"/>
    <s v="MH"/>
    <x v="27"/>
    <s v="Jalna"/>
    <x v="8"/>
    <x v="443"/>
    <x v="0"/>
    <x v="443"/>
    <x v="0"/>
    <x v="0"/>
    <n v="10500"/>
    <n v="13650"/>
    <n v="2"/>
    <n v="21000"/>
    <n v="27300"/>
    <x v="2"/>
  </r>
  <r>
    <n v="141357"/>
    <s v="MH"/>
    <x v="27"/>
    <s v="Nagpur"/>
    <x v="9"/>
    <x v="443"/>
    <x v="3"/>
    <x v="11"/>
    <x v="1"/>
    <x v="1"/>
    <n v="8500"/>
    <n v="11050"/>
    <n v="4"/>
    <n v="34000"/>
    <n v="44200"/>
    <x v="3"/>
  </r>
  <r>
    <n v="141358"/>
    <s v="MH"/>
    <x v="27"/>
    <s v="Nandurbar"/>
    <x v="10"/>
    <x v="443"/>
    <x v="1"/>
    <x v="2"/>
    <x v="2"/>
    <x v="2"/>
    <n v="7000"/>
    <n v="9100"/>
    <n v="3"/>
    <n v="21000"/>
    <n v="27300"/>
    <x v="4"/>
  </r>
  <r>
    <n v="141359"/>
    <s v="MH"/>
    <x v="27"/>
    <s v="Thane"/>
    <x v="11"/>
    <x v="443"/>
    <x v="2"/>
    <x v="358"/>
    <x v="10"/>
    <x v="3"/>
    <n v="1680"/>
    <n v="2184"/>
    <n v="3"/>
    <n v="5040"/>
    <n v="6552"/>
    <x v="5"/>
  </r>
  <r>
    <n v="141360"/>
    <s v="MH"/>
    <x v="27"/>
    <s v="Chandrapur"/>
    <x v="12"/>
    <x v="443"/>
    <x v="0"/>
    <x v="13"/>
    <x v="7"/>
    <x v="8"/>
    <n v="6540"/>
    <n v="8502"/>
    <n v="3"/>
    <n v="19620"/>
    <n v="25506"/>
    <x v="0"/>
  </r>
  <r>
    <n v="141361"/>
    <s v="MH"/>
    <x v="27"/>
    <s v="Ratnagiri"/>
    <x v="13"/>
    <x v="443"/>
    <x v="3"/>
    <x v="14"/>
    <x v="5"/>
    <x v="5"/>
    <n v="2680"/>
    <n v="3484"/>
    <n v="4"/>
    <n v="10720"/>
    <n v="13936"/>
    <x v="1"/>
  </r>
  <r>
    <n v="141362"/>
    <s v="MH"/>
    <x v="27"/>
    <s v="Wardha"/>
    <x v="14"/>
    <x v="443"/>
    <x v="1"/>
    <x v="15"/>
    <x v="8"/>
    <x v="0"/>
    <n v="8250"/>
    <n v="10725"/>
    <n v="1"/>
    <n v="8250"/>
    <n v="10725"/>
    <x v="2"/>
  </r>
  <r>
    <n v="141363"/>
    <s v="MH"/>
    <x v="27"/>
    <s v="Solapur"/>
    <x v="15"/>
    <x v="443"/>
    <x v="2"/>
    <x v="386"/>
    <x v="3"/>
    <x v="0"/>
    <n v="2650"/>
    <n v="3445"/>
    <n v="2"/>
    <n v="5300"/>
    <n v="6890"/>
    <x v="3"/>
  </r>
  <r>
    <n v="141364"/>
    <s v="MH"/>
    <x v="27"/>
    <s v="Jalna"/>
    <x v="16"/>
    <x v="443"/>
    <x v="0"/>
    <x v="17"/>
    <x v="8"/>
    <x v="9"/>
    <n v="12550"/>
    <n v="16315"/>
    <n v="3"/>
    <n v="37650"/>
    <n v="48945"/>
    <x v="4"/>
  </r>
  <r>
    <n v="141365"/>
    <s v="MH"/>
    <x v="27"/>
    <s v="Parbhani"/>
    <x v="17"/>
    <x v="443"/>
    <x v="3"/>
    <x v="18"/>
    <x v="1"/>
    <x v="1"/>
    <n v="14500"/>
    <n v="18850"/>
    <n v="3"/>
    <n v="43500"/>
    <n v="56550"/>
    <x v="5"/>
  </r>
  <r>
    <n v="141366"/>
    <s v="MH"/>
    <x v="27"/>
    <s v="Hingoli"/>
    <x v="18"/>
    <x v="443"/>
    <x v="1"/>
    <x v="19"/>
    <x v="6"/>
    <x v="6"/>
    <n v="800"/>
    <n v="1040"/>
    <n v="2"/>
    <n v="1600"/>
    <n v="2080"/>
    <x v="0"/>
  </r>
  <r>
    <n v="141367"/>
    <s v="MH"/>
    <x v="27"/>
    <s v="Akola"/>
    <x v="19"/>
    <x v="443"/>
    <x v="2"/>
    <x v="20"/>
    <x v="7"/>
    <x v="0"/>
    <n v="600"/>
    <n v="780"/>
    <n v="3"/>
    <n v="1800"/>
    <n v="2340"/>
    <x v="1"/>
  </r>
  <r>
    <n v="141368"/>
    <s v="MH"/>
    <x v="27"/>
    <s v="Mumbai Suburban"/>
    <x v="20"/>
    <x v="443"/>
    <x v="0"/>
    <x v="21"/>
    <x v="8"/>
    <x v="6"/>
    <n v="10500"/>
    <n v="13650"/>
    <n v="3"/>
    <n v="31500"/>
    <n v="40950"/>
    <x v="2"/>
  </r>
  <r>
    <n v="141369"/>
    <s v="MH"/>
    <x v="27"/>
    <s v="Sindhudurg"/>
    <x v="21"/>
    <x v="443"/>
    <x v="3"/>
    <x v="439"/>
    <x v="9"/>
    <x v="10"/>
    <n v="6500"/>
    <n v="8450"/>
    <n v="4"/>
    <n v="26000"/>
    <n v="33800"/>
    <x v="3"/>
  </r>
  <r>
    <n v="141370"/>
    <s v="MH"/>
    <x v="27"/>
    <s v="Gadchiroli"/>
    <x v="22"/>
    <x v="443"/>
    <x v="1"/>
    <x v="444"/>
    <x v="0"/>
    <x v="0"/>
    <n v="4500"/>
    <n v="5850"/>
    <n v="4"/>
    <n v="18000"/>
    <n v="23400"/>
    <x v="4"/>
  </r>
  <r>
    <n v="141371"/>
    <s v="MH"/>
    <x v="27"/>
    <s v="Jalgaon"/>
    <x v="23"/>
    <x v="443"/>
    <x v="2"/>
    <x v="23"/>
    <x v="1"/>
    <x v="1"/>
    <n v="8500"/>
    <n v="11050"/>
    <n v="3"/>
    <n v="25500"/>
    <n v="33150"/>
    <x v="5"/>
  </r>
  <r>
    <n v="141372"/>
    <s v="MH"/>
    <x v="27"/>
    <s v="Gadchiroli"/>
    <x v="24"/>
    <x v="443"/>
    <x v="0"/>
    <x v="24"/>
    <x v="2"/>
    <x v="2"/>
    <n v="12500"/>
    <n v="16250"/>
    <n v="4"/>
    <n v="50000"/>
    <n v="65000"/>
    <x v="0"/>
  </r>
  <r>
    <n v="141373"/>
    <s v="MH"/>
    <x v="27"/>
    <s v="Jalgaon"/>
    <x v="25"/>
    <x v="444"/>
    <x v="3"/>
    <x v="393"/>
    <x v="11"/>
    <x v="3"/>
    <n v="3500"/>
    <n v="4550"/>
    <n v="1"/>
    <n v="3500"/>
    <n v="4550"/>
    <x v="1"/>
  </r>
  <r>
    <n v="141374"/>
    <s v="MH"/>
    <x v="27"/>
    <s v="Aurangabad"/>
    <x v="26"/>
    <x v="444"/>
    <x v="1"/>
    <x v="26"/>
    <x v="12"/>
    <x v="4"/>
    <n v="4500"/>
    <n v="5850"/>
    <n v="1"/>
    <n v="4500"/>
    <n v="5850"/>
    <x v="2"/>
  </r>
  <r>
    <n v="141375"/>
    <s v="MH"/>
    <x v="27"/>
    <s v="Solapur"/>
    <x v="27"/>
    <x v="444"/>
    <x v="2"/>
    <x v="445"/>
    <x v="5"/>
    <x v="5"/>
    <n v="2100"/>
    <n v="2730"/>
    <n v="4"/>
    <n v="8400"/>
    <n v="10920"/>
    <x v="3"/>
  </r>
  <r>
    <n v="141376"/>
    <s v="MH"/>
    <x v="27"/>
    <s v="Bhandara"/>
    <x v="28"/>
    <x v="444"/>
    <x v="0"/>
    <x v="28"/>
    <x v="6"/>
    <x v="6"/>
    <n v="1150"/>
    <n v="1495"/>
    <n v="2"/>
    <n v="2300"/>
    <n v="2990"/>
    <x v="4"/>
  </r>
  <r>
    <n v="141377"/>
    <s v="MH"/>
    <x v="27"/>
    <s v="Jalgaon"/>
    <x v="29"/>
    <x v="444"/>
    <x v="3"/>
    <x v="29"/>
    <x v="7"/>
    <x v="0"/>
    <n v="350"/>
    <n v="455"/>
    <n v="1"/>
    <n v="350"/>
    <n v="455"/>
    <x v="5"/>
  </r>
  <r>
    <n v="141378"/>
    <s v="MH"/>
    <x v="27"/>
    <s v="Yavatmal"/>
    <x v="30"/>
    <x v="444"/>
    <x v="1"/>
    <x v="30"/>
    <x v="8"/>
    <x v="6"/>
    <n v="9500"/>
    <n v="12350"/>
    <n v="1"/>
    <n v="9500"/>
    <n v="12350"/>
    <x v="0"/>
  </r>
  <r>
    <n v="141379"/>
    <s v="MH"/>
    <x v="27"/>
    <s v="Nagpur"/>
    <x v="31"/>
    <x v="444"/>
    <x v="2"/>
    <x v="446"/>
    <x v="9"/>
    <x v="10"/>
    <n v="10000"/>
    <n v="13000"/>
    <n v="2"/>
    <n v="20000"/>
    <n v="26000"/>
    <x v="1"/>
  </r>
  <r>
    <n v="141380"/>
    <s v="MH"/>
    <x v="27"/>
    <s v="Jalna"/>
    <x v="32"/>
    <x v="444"/>
    <x v="0"/>
    <x v="447"/>
    <x v="0"/>
    <x v="0"/>
    <n v="6500"/>
    <n v="8450"/>
    <n v="3"/>
    <n v="19500"/>
    <n v="25350"/>
    <x v="2"/>
  </r>
  <r>
    <n v="141381"/>
    <s v="MH"/>
    <x v="27"/>
    <s v="Wardha"/>
    <x v="33"/>
    <x v="444"/>
    <x v="3"/>
    <x v="448"/>
    <x v="1"/>
    <x v="1"/>
    <n v="8500"/>
    <n v="11050"/>
    <n v="2"/>
    <n v="17000"/>
    <n v="22100"/>
    <x v="3"/>
  </r>
  <r>
    <n v="141382"/>
    <s v="MH"/>
    <x v="27"/>
    <s v="Washim"/>
    <x v="34"/>
    <x v="444"/>
    <x v="1"/>
    <x v="2"/>
    <x v="2"/>
    <x v="2"/>
    <n v="7000"/>
    <n v="9100"/>
    <n v="1"/>
    <n v="7000"/>
    <n v="9100"/>
    <x v="4"/>
  </r>
  <r>
    <n v="141383"/>
    <s v="MH"/>
    <x v="27"/>
    <s v="Aurangabad"/>
    <x v="35"/>
    <x v="444"/>
    <x v="2"/>
    <x v="449"/>
    <x v="11"/>
    <x v="3"/>
    <n v="6550"/>
    <n v="8515"/>
    <n v="4"/>
    <n v="26200"/>
    <n v="34060"/>
    <x v="5"/>
  </r>
  <r>
    <n v="141384"/>
    <s v="MH"/>
    <x v="27"/>
    <s v="Jalgaon"/>
    <x v="36"/>
    <x v="444"/>
    <x v="0"/>
    <x v="4"/>
    <x v="12"/>
    <x v="4"/>
    <n v="7650"/>
    <n v="9945"/>
    <n v="4"/>
    <n v="30600"/>
    <n v="39780"/>
    <x v="0"/>
  </r>
  <r>
    <n v="141385"/>
    <s v="MH"/>
    <x v="27"/>
    <s v="Parbhani"/>
    <x v="37"/>
    <x v="444"/>
    <x v="3"/>
    <x v="5"/>
    <x v="5"/>
    <x v="5"/>
    <n v="1150"/>
    <n v="1495"/>
    <n v="3"/>
    <n v="3450"/>
    <n v="4485"/>
    <x v="1"/>
  </r>
  <r>
    <n v="141386"/>
    <s v="MH"/>
    <x v="27"/>
    <s v="Raigad"/>
    <x v="38"/>
    <x v="444"/>
    <x v="1"/>
    <x v="6"/>
    <x v="6"/>
    <x v="6"/>
    <n v="850"/>
    <n v="1105"/>
    <n v="2"/>
    <n v="1700"/>
    <n v="2210"/>
    <x v="2"/>
  </r>
  <r>
    <n v="141387"/>
    <s v="MH"/>
    <x v="27"/>
    <s v="Solapur"/>
    <x v="39"/>
    <x v="444"/>
    <x v="2"/>
    <x v="7"/>
    <x v="7"/>
    <x v="0"/>
    <n v="650"/>
    <n v="845"/>
    <n v="1"/>
    <n v="650"/>
    <n v="845"/>
    <x v="3"/>
  </r>
  <r>
    <n v="141388"/>
    <s v="MH"/>
    <x v="27"/>
    <s v="Satara"/>
    <x v="40"/>
    <x v="444"/>
    <x v="0"/>
    <x v="8"/>
    <x v="8"/>
    <x v="6"/>
    <n v="7500"/>
    <n v="9750"/>
    <n v="3"/>
    <n v="22500"/>
    <n v="29250"/>
    <x v="4"/>
  </r>
  <r>
    <n v="141389"/>
    <s v="MH"/>
    <x v="27"/>
    <s v="Nanded"/>
    <x v="41"/>
    <x v="444"/>
    <x v="3"/>
    <x v="446"/>
    <x v="9"/>
    <x v="7"/>
    <n v="10000"/>
    <n v="13000"/>
    <n v="2"/>
    <n v="20000"/>
    <n v="26000"/>
    <x v="5"/>
  </r>
  <r>
    <n v="141390"/>
    <s v="MH"/>
    <x v="27"/>
    <s v="Chandrapur"/>
    <x v="0"/>
    <x v="444"/>
    <x v="1"/>
    <x v="450"/>
    <x v="0"/>
    <x v="0"/>
    <n v="10500"/>
    <n v="13650"/>
    <n v="2"/>
    <n v="21000"/>
    <n v="27300"/>
    <x v="0"/>
  </r>
  <r>
    <n v="141391"/>
    <s v="MH"/>
    <x v="27"/>
    <s v="Gondia"/>
    <x v="1"/>
    <x v="444"/>
    <x v="2"/>
    <x v="11"/>
    <x v="1"/>
    <x v="1"/>
    <n v="8500"/>
    <n v="11050"/>
    <n v="2"/>
    <n v="17000"/>
    <n v="22100"/>
    <x v="1"/>
  </r>
  <r>
    <n v="141392"/>
    <s v="MH"/>
    <x v="27"/>
    <s v="Beed"/>
    <x v="2"/>
    <x v="444"/>
    <x v="0"/>
    <x v="2"/>
    <x v="2"/>
    <x v="2"/>
    <n v="7000"/>
    <n v="9100"/>
    <n v="1"/>
    <n v="7000"/>
    <n v="9100"/>
    <x v="2"/>
  </r>
  <r>
    <n v="141393"/>
    <s v="MH"/>
    <x v="27"/>
    <s v="Satara"/>
    <x v="3"/>
    <x v="444"/>
    <x v="3"/>
    <x v="365"/>
    <x v="11"/>
    <x v="3"/>
    <n v="1680"/>
    <n v="2184"/>
    <n v="2"/>
    <n v="3360"/>
    <n v="4368"/>
    <x v="3"/>
  </r>
  <r>
    <n v="141394"/>
    <s v="MH"/>
    <x v="27"/>
    <s v="Jalna"/>
    <x v="4"/>
    <x v="444"/>
    <x v="1"/>
    <x v="13"/>
    <x v="12"/>
    <x v="8"/>
    <n v="6540"/>
    <n v="8502"/>
    <n v="4"/>
    <n v="26160"/>
    <n v="34008"/>
    <x v="4"/>
  </r>
  <r>
    <n v="141395"/>
    <s v="MH"/>
    <x v="27"/>
    <s v="Ratnagiri"/>
    <x v="5"/>
    <x v="444"/>
    <x v="2"/>
    <x v="14"/>
    <x v="5"/>
    <x v="5"/>
    <n v="2680"/>
    <n v="3484"/>
    <n v="1"/>
    <n v="2680"/>
    <n v="3484"/>
    <x v="5"/>
  </r>
  <r>
    <n v="141396"/>
    <s v="MH"/>
    <x v="27"/>
    <s v="Mumbai Suburban"/>
    <x v="6"/>
    <x v="444"/>
    <x v="0"/>
    <x v="15"/>
    <x v="8"/>
    <x v="0"/>
    <n v="8250"/>
    <n v="10725"/>
    <n v="2"/>
    <n v="16500"/>
    <n v="21450"/>
    <x v="0"/>
  </r>
  <r>
    <n v="141397"/>
    <s v="MH"/>
    <x v="27"/>
    <s v="Jalna"/>
    <x v="7"/>
    <x v="444"/>
    <x v="3"/>
    <x v="393"/>
    <x v="3"/>
    <x v="0"/>
    <n v="2650"/>
    <n v="3445"/>
    <n v="1"/>
    <n v="2650"/>
    <n v="3445"/>
    <x v="1"/>
  </r>
  <r>
    <n v="141398"/>
    <s v="MH"/>
    <x v="27"/>
    <s v="Hingoli"/>
    <x v="8"/>
    <x v="444"/>
    <x v="1"/>
    <x v="17"/>
    <x v="8"/>
    <x v="9"/>
    <n v="12550"/>
    <n v="16315"/>
    <n v="3"/>
    <n v="37650"/>
    <n v="48945"/>
    <x v="2"/>
  </r>
  <r>
    <n v="141399"/>
    <s v="MH"/>
    <x v="27"/>
    <s v="Jalna"/>
    <x v="9"/>
    <x v="444"/>
    <x v="2"/>
    <x v="18"/>
    <x v="1"/>
    <x v="1"/>
    <n v="14500"/>
    <n v="18850"/>
    <n v="4"/>
    <n v="58000"/>
    <n v="75400"/>
    <x v="3"/>
  </r>
  <r>
    <n v="141400"/>
    <s v="MH"/>
    <x v="27"/>
    <s v="Raigad"/>
    <x v="10"/>
    <x v="444"/>
    <x v="0"/>
    <x v="19"/>
    <x v="6"/>
    <x v="6"/>
    <n v="800"/>
    <n v="1040"/>
    <n v="1"/>
    <n v="800"/>
    <n v="1040"/>
    <x v="4"/>
  </r>
  <r>
    <n v="141401"/>
    <s v="MH"/>
    <x v="27"/>
    <s v="Raigad"/>
    <x v="11"/>
    <x v="444"/>
    <x v="3"/>
    <x v="20"/>
    <x v="7"/>
    <x v="0"/>
    <n v="600"/>
    <n v="780"/>
    <n v="2"/>
    <n v="1200"/>
    <n v="1560"/>
    <x v="5"/>
  </r>
  <r>
    <n v="141402"/>
    <s v="MH"/>
    <x v="27"/>
    <s v="Amravati"/>
    <x v="12"/>
    <x v="444"/>
    <x v="1"/>
    <x v="21"/>
    <x v="8"/>
    <x v="6"/>
    <n v="10500"/>
    <n v="13650"/>
    <n v="1"/>
    <n v="10500"/>
    <n v="13650"/>
    <x v="0"/>
  </r>
  <r>
    <n v="141403"/>
    <s v="MH"/>
    <x v="27"/>
    <s v="Nagpur"/>
    <x v="13"/>
    <x v="444"/>
    <x v="2"/>
    <x v="446"/>
    <x v="9"/>
    <x v="10"/>
    <n v="6500"/>
    <n v="8450"/>
    <n v="3"/>
    <n v="19500"/>
    <n v="25350"/>
    <x v="1"/>
  </r>
  <r>
    <n v="141404"/>
    <s v="MH"/>
    <x v="27"/>
    <s v="Parbhani"/>
    <x v="14"/>
    <x v="444"/>
    <x v="0"/>
    <x v="451"/>
    <x v="0"/>
    <x v="0"/>
    <n v="4500"/>
    <n v="5850"/>
    <n v="3"/>
    <n v="13500"/>
    <n v="17550"/>
    <x v="2"/>
  </r>
  <r>
    <n v="141405"/>
    <s v="MH"/>
    <x v="27"/>
    <s v="Washim"/>
    <x v="15"/>
    <x v="444"/>
    <x v="3"/>
    <x v="23"/>
    <x v="1"/>
    <x v="1"/>
    <n v="8500"/>
    <n v="11050"/>
    <n v="2"/>
    <n v="17000"/>
    <n v="22100"/>
    <x v="3"/>
  </r>
  <r>
    <n v="141406"/>
    <s v="MH"/>
    <x v="27"/>
    <s v="Chandrapur 9"/>
    <x v="16"/>
    <x v="444"/>
    <x v="1"/>
    <x v="24"/>
    <x v="2"/>
    <x v="2"/>
    <n v="12500"/>
    <n v="16250"/>
    <n v="1"/>
    <n v="12500"/>
    <n v="16250"/>
    <x v="4"/>
  </r>
  <r>
    <n v="141407"/>
    <s v="MH"/>
    <x v="27"/>
    <s v="Beed"/>
    <x v="17"/>
    <x v="444"/>
    <x v="2"/>
    <x v="400"/>
    <x v="3"/>
    <x v="3"/>
    <n v="3500"/>
    <n v="4550"/>
    <n v="1"/>
    <n v="3500"/>
    <n v="4550"/>
    <x v="5"/>
  </r>
  <r>
    <n v="141408"/>
    <s v="MH"/>
    <x v="27"/>
    <s v="Amravati"/>
    <x v="18"/>
    <x v="444"/>
    <x v="0"/>
    <x v="26"/>
    <x v="4"/>
    <x v="4"/>
    <n v="4500"/>
    <n v="5850"/>
    <n v="3"/>
    <n v="13500"/>
    <n v="17550"/>
    <x v="0"/>
  </r>
  <r>
    <n v="141409"/>
    <s v="MH"/>
    <x v="27"/>
    <s v="Ahmednagar"/>
    <x v="19"/>
    <x v="444"/>
    <x v="3"/>
    <x v="452"/>
    <x v="5"/>
    <x v="5"/>
    <n v="2100"/>
    <n v="2730"/>
    <n v="2"/>
    <n v="4200"/>
    <n v="5460"/>
    <x v="1"/>
  </r>
  <r>
    <n v="141410"/>
    <s v="MH"/>
    <x v="27"/>
    <s v="Nagpur"/>
    <x v="20"/>
    <x v="444"/>
    <x v="1"/>
    <x v="28"/>
    <x v="6"/>
    <x v="6"/>
    <n v="1150"/>
    <n v="1495"/>
    <n v="3"/>
    <n v="3450"/>
    <n v="4485"/>
    <x v="2"/>
  </r>
  <r>
    <n v="141411"/>
    <s v="MH"/>
    <x v="27"/>
    <s v="Chandrapur 9"/>
    <x v="21"/>
    <x v="444"/>
    <x v="2"/>
    <x v="29"/>
    <x v="7"/>
    <x v="0"/>
    <n v="350"/>
    <n v="455"/>
    <n v="4"/>
    <n v="1400"/>
    <n v="1820"/>
    <x v="3"/>
  </r>
  <r>
    <n v="141412"/>
    <s v="MH"/>
    <x v="27"/>
    <s v="Dhule"/>
    <x v="22"/>
    <x v="444"/>
    <x v="0"/>
    <x v="30"/>
    <x v="8"/>
    <x v="6"/>
    <n v="9500"/>
    <n v="12350"/>
    <n v="4"/>
    <n v="38000"/>
    <n v="49400"/>
    <x v="4"/>
  </r>
  <r>
    <n v="141413"/>
    <s v="MH"/>
    <x v="27"/>
    <s v="Ahmednagar"/>
    <x v="23"/>
    <x v="444"/>
    <x v="3"/>
    <x v="453"/>
    <x v="9"/>
    <x v="10"/>
    <n v="10000"/>
    <n v="13000"/>
    <n v="2"/>
    <n v="20000"/>
    <n v="26000"/>
    <x v="5"/>
  </r>
  <r>
    <n v="141414"/>
    <s v="MH"/>
    <x v="27"/>
    <s v="Gadchiroli"/>
    <x v="24"/>
    <x v="444"/>
    <x v="1"/>
    <x v="454"/>
    <x v="0"/>
    <x v="0"/>
    <n v="6500"/>
    <n v="8450"/>
    <n v="3"/>
    <n v="19500"/>
    <n v="25350"/>
    <x v="0"/>
  </r>
  <r>
    <n v="141415"/>
    <s v="MH"/>
    <x v="27"/>
    <s v="Osmanabad"/>
    <x v="25"/>
    <x v="444"/>
    <x v="2"/>
    <x v="455"/>
    <x v="1"/>
    <x v="1"/>
    <n v="8500"/>
    <n v="11050"/>
    <n v="2"/>
    <n v="17000"/>
    <n v="22100"/>
    <x v="1"/>
  </r>
  <r>
    <n v="141416"/>
    <s v="MH"/>
    <x v="27"/>
    <s v="Bhandara"/>
    <x v="26"/>
    <x v="444"/>
    <x v="0"/>
    <x v="2"/>
    <x v="2"/>
    <x v="2"/>
    <n v="7000"/>
    <n v="9100"/>
    <n v="2"/>
    <n v="14000"/>
    <n v="18200"/>
    <x v="2"/>
  </r>
  <r>
    <n v="141417"/>
    <s v="MH"/>
    <x v="27"/>
    <s v="Gadchiroli"/>
    <x v="27"/>
    <x v="444"/>
    <x v="3"/>
    <x v="456"/>
    <x v="3"/>
    <x v="3"/>
    <n v="6550"/>
    <n v="8515"/>
    <n v="2"/>
    <n v="13100"/>
    <n v="17030"/>
    <x v="3"/>
  </r>
  <r>
    <n v="141418"/>
    <s v="MH"/>
    <x v="27"/>
    <s v="Thane"/>
    <x v="28"/>
    <x v="444"/>
    <x v="1"/>
    <x v="4"/>
    <x v="4"/>
    <x v="4"/>
    <n v="7650"/>
    <n v="9945"/>
    <n v="1"/>
    <n v="7650"/>
    <n v="9945"/>
    <x v="4"/>
  </r>
  <r>
    <n v="141419"/>
    <s v="MH"/>
    <x v="27"/>
    <s v="Parbhani"/>
    <x v="29"/>
    <x v="444"/>
    <x v="2"/>
    <x v="5"/>
    <x v="5"/>
    <x v="5"/>
    <n v="1150"/>
    <n v="1495"/>
    <n v="2"/>
    <n v="2300"/>
    <n v="2990"/>
    <x v="5"/>
  </r>
  <r>
    <n v="141420"/>
    <s v="MH"/>
    <x v="27"/>
    <s v="Buldhana"/>
    <x v="30"/>
    <x v="444"/>
    <x v="0"/>
    <x v="6"/>
    <x v="6"/>
    <x v="6"/>
    <n v="850"/>
    <n v="1105"/>
    <n v="4"/>
    <n v="3400"/>
    <n v="4420"/>
    <x v="0"/>
  </r>
  <r>
    <n v="141421"/>
    <s v="MH"/>
    <x v="27"/>
    <s v="Gondia"/>
    <x v="31"/>
    <x v="444"/>
    <x v="3"/>
    <x v="7"/>
    <x v="7"/>
    <x v="0"/>
    <n v="650"/>
    <n v="845"/>
    <n v="2"/>
    <n v="1300"/>
    <n v="1690"/>
    <x v="1"/>
  </r>
  <r>
    <n v="141422"/>
    <s v="MH"/>
    <x v="27"/>
    <s v="Amravati"/>
    <x v="32"/>
    <x v="444"/>
    <x v="1"/>
    <x v="8"/>
    <x v="8"/>
    <x v="6"/>
    <n v="7500"/>
    <n v="9750"/>
    <n v="1"/>
    <n v="7500"/>
    <n v="9750"/>
    <x v="2"/>
  </r>
  <r>
    <n v="141423"/>
    <s v="MH"/>
    <x v="27"/>
    <s v="Pune"/>
    <x v="33"/>
    <x v="444"/>
    <x v="2"/>
    <x v="453"/>
    <x v="9"/>
    <x v="7"/>
    <n v="10000"/>
    <n v="13000"/>
    <n v="2"/>
    <n v="20000"/>
    <n v="26000"/>
    <x v="3"/>
  </r>
  <r>
    <n v="141424"/>
    <s v="MH"/>
    <x v="27"/>
    <s v="Nanded"/>
    <x v="34"/>
    <x v="444"/>
    <x v="0"/>
    <x v="457"/>
    <x v="0"/>
    <x v="0"/>
    <n v="10500"/>
    <n v="13650"/>
    <n v="1"/>
    <n v="10500"/>
    <n v="13650"/>
    <x v="4"/>
  </r>
  <r>
    <n v="141425"/>
    <s v="MH"/>
    <x v="27"/>
    <s v="Gadchiroli"/>
    <x v="35"/>
    <x v="444"/>
    <x v="3"/>
    <x v="11"/>
    <x v="1"/>
    <x v="1"/>
    <n v="8500"/>
    <n v="11050"/>
    <n v="3"/>
    <n v="25500"/>
    <n v="33150"/>
    <x v="5"/>
  </r>
  <r>
    <n v="141426"/>
    <s v="MH"/>
    <x v="27"/>
    <s v="Osmanabad"/>
    <x v="36"/>
    <x v="444"/>
    <x v="1"/>
    <x v="2"/>
    <x v="2"/>
    <x v="2"/>
    <n v="7000"/>
    <n v="9100"/>
    <n v="1"/>
    <n v="7000"/>
    <n v="9100"/>
    <x v="0"/>
  </r>
  <r>
    <n v="141427"/>
    <s v="MH"/>
    <x v="27"/>
    <s v="Sangli"/>
    <x v="37"/>
    <x v="444"/>
    <x v="2"/>
    <x v="372"/>
    <x v="3"/>
    <x v="3"/>
    <n v="1680"/>
    <n v="2184"/>
    <n v="1"/>
    <n v="1680"/>
    <n v="2184"/>
    <x v="1"/>
  </r>
  <r>
    <n v="141428"/>
    <s v="MH"/>
    <x v="27"/>
    <s v="Akola"/>
    <x v="38"/>
    <x v="444"/>
    <x v="0"/>
    <x v="13"/>
    <x v="4"/>
    <x v="8"/>
    <n v="6540"/>
    <n v="8502"/>
    <n v="3"/>
    <n v="19620"/>
    <n v="25506"/>
    <x v="2"/>
  </r>
  <r>
    <n v="141429"/>
    <s v="MH"/>
    <x v="27"/>
    <s v="Amravati"/>
    <x v="39"/>
    <x v="444"/>
    <x v="3"/>
    <x v="14"/>
    <x v="5"/>
    <x v="5"/>
    <n v="2680"/>
    <n v="3484"/>
    <n v="4"/>
    <n v="10720"/>
    <n v="13936"/>
    <x v="3"/>
  </r>
  <r>
    <n v="141430"/>
    <s v="MH"/>
    <x v="27"/>
    <s v="Pune"/>
    <x v="40"/>
    <x v="444"/>
    <x v="1"/>
    <x v="15"/>
    <x v="8"/>
    <x v="0"/>
    <n v="8250"/>
    <n v="10725"/>
    <n v="4"/>
    <n v="33000"/>
    <n v="42900"/>
    <x v="4"/>
  </r>
  <r>
    <n v="141431"/>
    <s v="MH"/>
    <x v="27"/>
    <s v="Pune"/>
    <x v="41"/>
    <x v="444"/>
    <x v="2"/>
    <x v="400"/>
    <x v="3"/>
    <x v="0"/>
    <n v="2650"/>
    <n v="3445"/>
    <n v="2"/>
    <n v="5300"/>
    <n v="6890"/>
    <x v="5"/>
  </r>
  <r>
    <n v="141432"/>
    <s v="MH"/>
    <x v="27"/>
    <s v="Nanded"/>
    <x v="0"/>
    <x v="444"/>
    <x v="0"/>
    <x v="17"/>
    <x v="8"/>
    <x v="9"/>
    <n v="12550"/>
    <n v="16315"/>
    <n v="3"/>
    <n v="37650"/>
    <n v="48945"/>
    <x v="0"/>
  </r>
  <r>
    <n v="141433"/>
    <s v="MH"/>
    <x v="27"/>
    <s v="Gondia"/>
    <x v="1"/>
    <x v="444"/>
    <x v="3"/>
    <x v="18"/>
    <x v="1"/>
    <x v="1"/>
    <n v="14500"/>
    <n v="18850"/>
    <n v="1"/>
    <n v="14500"/>
    <n v="18850"/>
    <x v="1"/>
  </r>
  <r>
    <n v="141434"/>
    <s v="MH"/>
    <x v="27"/>
    <s v="Nandurbar"/>
    <x v="2"/>
    <x v="444"/>
    <x v="1"/>
    <x v="19"/>
    <x v="6"/>
    <x v="6"/>
    <n v="800"/>
    <n v="1040"/>
    <n v="3"/>
    <n v="2400"/>
    <n v="3120"/>
    <x v="2"/>
  </r>
  <r>
    <n v="141435"/>
    <s v="MH"/>
    <x v="27"/>
    <s v="Raigad"/>
    <x v="3"/>
    <x v="444"/>
    <x v="2"/>
    <x v="20"/>
    <x v="7"/>
    <x v="0"/>
    <n v="600"/>
    <n v="780"/>
    <n v="4"/>
    <n v="2400"/>
    <n v="3120"/>
    <x v="3"/>
  </r>
  <r>
    <n v="141436"/>
    <s v="MH"/>
    <x v="27"/>
    <s v="Kolhapur"/>
    <x v="4"/>
    <x v="444"/>
    <x v="0"/>
    <x v="21"/>
    <x v="8"/>
    <x v="6"/>
    <n v="10500"/>
    <n v="13650"/>
    <n v="2"/>
    <n v="21000"/>
    <n v="27300"/>
    <x v="4"/>
  </r>
  <r>
    <n v="141437"/>
    <s v="MH"/>
    <x v="27"/>
    <s v="Raigad"/>
    <x v="5"/>
    <x v="444"/>
    <x v="3"/>
    <x v="453"/>
    <x v="9"/>
    <x v="10"/>
    <n v="6500"/>
    <n v="8450"/>
    <n v="2"/>
    <n v="13000"/>
    <n v="16900"/>
    <x v="5"/>
  </r>
  <r>
    <n v="141438"/>
    <s v="MH"/>
    <x v="27"/>
    <s v="Parbhani"/>
    <x v="6"/>
    <x v="444"/>
    <x v="1"/>
    <x v="458"/>
    <x v="0"/>
    <x v="0"/>
    <n v="4500"/>
    <n v="5850"/>
    <n v="1"/>
    <n v="4500"/>
    <n v="5850"/>
    <x v="0"/>
  </r>
  <r>
    <n v="141439"/>
    <s v="MH"/>
    <x v="27"/>
    <s v="Parbhani"/>
    <x v="7"/>
    <x v="444"/>
    <x v="2"/>
    <x v="23"/>
    <x v="1"/>
    <x v="1"/>
    <n v="8500"/>
    <n v="11050"/>
    <n v="4"/>
    <n v="34000"/>
    <n v="44200"/>
    <x v="1"/>
  </r>
  <r>
    <n v="141440"/>
    <s v="MH"/>
    <x v="27"/>
    <s v="Nagpur"/>
    <x v="8"/>
    <x v="444"/>
    <x v="0"/>
    <x v="24"/>
    <x v="2"/>
    <x v="2"/>
    <n v="12500"/>
    <n v="16250"/>
    <n v="4"/>
    <n v="50000"/>
    <n v="65000"/>
    <x v="2"/>
  </r>
  <r>
    <n v="141441"/>
    <s v="MH"/>
    <x v="27"/>
    <s v="Nandurbar"/>
    <x v="9"/>
    <x v="444"/>
    <x v="3"/>
    <x v="407"/>
    <x v="10"/>
    <x v="3"/>
    <n v="3500"/>
    <n v="4550"/>
    <n v="2"/>
    <n v="7000"/>
    <n v="9100"/>
    <x v="3"/>
  </r>
  <r>
    <n v="141442"/>
    <s v="MH"/>
    <x v="27"/>
    <s v="Wardha"/>
    <x v="10"/>
    <x v="444"/>
    <x v="1"/>
    <x v="26"/>
    <x v="7"/>
    <x v="4"/>
    <n v="4500"/>
    <n v="5850"/>
    <n v="3"/>
    <n v="13500"/>
    <n v="17550"/>
    <x v="4"/>
  </r>
  <r>
    <n v="141443"/>
    <s v="MH"/>
    <x v="27"/>
    <s v="Ahmednagar"/>
    <x v="11"/>
    <x v="444"/>
    <x v="2"/>
    <x v="459"/>
    <x v="5"/>
    <x v="5"/>
    <n v="2100"/>
    <n v="2730"/>
    <n v="4"/>
    <n v="8400"/>
    <n v="10920"/>
    <x v="5"/>
  </r>
  <r>
    <n v="141444"/>
    <s v="MH"/>
    <x v="27"/>
    <s v="Sangli"/>
    <x v="12"/>
    <x v="444"/>
    <x v="0"/>
    <x v="28"/>
    <x v="6"/>
    <x v="6"/>
    <n v="1150"/>
    <n v="1495"/>
    <n v="3"/>
    <n v="3450"/>
    <n v="4485"/>
    <x v="0"/>
  </r>
  <r>
    <n v="141445"/>
    <s v="MH"/>
    <x v="27"/>
    <s v="Pune"/>
    <x v="13"/>
    <x v="444"/>
    <x v="3"/>
    <x v="29"/>
    <x v="7"/>
    <x v="0"/>
    <n v="350"/>
    <n v="455"/>
    <n v="1"/>
    <n v="350"/>
    <n v="455"/>
    <x v="1"/>
  </r>
  <r>
    <n v="141446"/>
    <s v="MH"/>
    <x v="27"/>
    <s v="Raigad"/>
    <x v="14"/>
    <x v="444"/>
    <x v="1"/>
    <x v="30"/>
    <x v="8"/>
    <x v="6"/>
    <n v="9500"/>
    <n v="12350"/>
    <n v="2"/>
    <n v="19000"/>
    <n v="24700"/>
    <x v="2"/>
  </r>
  <r>
    <n v="141447"/>
    <s v="MH"/>
    <x v="27"/>
    <s v="Ahmednagar"/>
    <x v="15"/>
    <x v="444"/>
    <x v="2"/>
    <x v="460"/>
    <x v="9"/>
    <x v="10"/>
    <n v="10000"/>
    <n v="13000"/>
    <n v="2"/>
    <n v="20000"/>
    <n v="26000"/>
    <x v="3"/>
  </r>
  <r>
    <n v="141448"/>
    <s v="MH"/>
    <x v="27"/>
    <s v="Aurangabad"/>
    <x v="16"/>
    <x v="444"/>
    <x v="0"/>
    <x v="461"/>
    <x v="0"/>
    <x v="0"/>
    <n v="6500"/>
    <n v="8450"/>
    <n v="4"/>
    <n v="26000"/>
    <n v="33800"/>
    <x v="4"/>
  </r>
  <r>
    <n v="141449"/>
    <s v="MH"/>
    <x v="27"/>
    <s v="Buldhana"/>
    <x v="17"/>
    <x v="444"/>
    <x v="3"/>
    <x v="462"/>
    <x v="1"/>
    <x v="1"/>
    <n v="8500"/>
    <n v="11050"/>
    <n v="3"/>
    <n v="25500"/>
    <n v="33150"/>
    <x v="5"/>
  </r>
  <r>
    <n v="141450"/>
    <s v="MH"/>
    <x v="27"/>
    <s v="Beed"/>
    <x v="18"/>
    <x v="444"/>
    <x v="1"/>
    <x v="2"/>
    <x v="2"/>
    <x v="2"/>
    <n v="7000"/>
    <n v="9100"/>
    <n v="4"/>
    <n v="28000"/>
    <n v="36400"/>
    <x v="0"/>
  </r>
  <r>
    <n v="141451"/>
    <s v="MH"/>
    <x v="27"/>
    <s v="Satara"/>
    <x v="19"/>
    <x v="444"/>
    <x v="2"/>
    <x v="463"/>
    <x v="10"/>
    <x v="3"/>
    <n v="6550"/>
    <n v="8515"/>
    <n v="2"/>
    <n v="13100"/>
    <n v="17030"/>
    <x v="1"/>
  </r>
  <r>
    <n v="141452"/>
    <s v="MH"/>
    <x v="27"/>
    <s v="Chandrapur"/>
    <x v="20"/>
    <x v="444"/>
    <x v="0"/>
    <x v="4"/>
    <x v="7"/>
    <x v="4"/>
    <n v="7650"/>
    <n v="9945"/>
    <n v="3"/>
    <n v="22950"/>
    <n v="29835"/>
    <x v="2"/>
  </r>
  <r>
    <n v="141453"/>
    <s v="MH"/>
    <x v="27"/>
    <s v="Nandurbar"/>
    <x v="21"/>
    <x v="444"/>
    <x v="3"/>
    <x v="5"/>
    <x v="5"/>
    <x v="5"/>
    <n v="1150"/>
    <n v="1495"/>
    <n v="4"/>
    <n v="4600"/>
    <n v="5980"/>
    <x v="3"/>
  </r>
  <r>
    <n v="141454"/>
    <s v="MH"/>
    <x v="27"/>
    <s v="Latur"/>
    <x v="22"/>
    <x v="444"/>
    <x v="1"/>
    <x v="6"/>
    <x v="6"/>
    <x v="6"/>
    <n v="850"/>
    <n v="1105"/>
    <n v="2"/>
    <n v="1700"/>
    <n v="2210"/>
    <x v="4"/>
  </r>
  <r>
    <n v="141455"/>
    <s v="MH"/>
    <x v="27"/>
    <s v="Bhandara"/>
    <x v="23"/>
    <x v="444"/>
    <x v="2"/>
    <x v="7"/>
    <x v="7"/>
    <x v="0"/>
    <n v="650"/>
    <n v="845"/>
    <n v="4"/>
    <n v="2600"/>
    <n v="3380"/>
    <x v="5"/>
  </r>
  <r>
    <n v="141456"/>
    <s v="MH"/>
    <x v="27"/>
    <s v="Jalgaon"/>
    <x v="24"/>
    <x v="444"/>
    <x v="0"/>
    <x v="8"/>
    <x v="8"/>
    <x v="6"/>
    <n v="7500"/>
    <n v="9750"/>
    <n v="1"/>
    <n v="7500"/>
    <n v="9750"/>
    <x v="0"/>
  </r>
  <r>
    <n v="141457"/>
    <s v="MH"/>
    <x v="27"/>
    <s v="Wardha"/>
    <x v="25"/>
    <x v="444"/>
    <x v="3"/>
    <x v="460"/>
    <x v="9"/>
    <x v="7"/>
    <n v="10000"/>
    <n v="13000"/>
    <n v="4"/>
    <n v="40000"/>
    <n v="52000"/>
    <x v="1"/>
  </r>
  <r>
    <n v="141458"/>
    <s v="MH"/>
    <x v="27"/>
    <s v="Nandurbar"/>
    <x v="26"/>
    <x v="444"/>
    <x v="1"/>
    <x v="464"/>
    <x v="0"/>
    <x v="0"/>
    <n v="10500"/>
    <n v="13650"/>
    <n v="4"/>
    <n v="42000"/>
    <n v="54600"/>
    <x v="2"/>
  </r>
  <r>
    <n v="141459"/>
    <s v="MH"/>
    <x v="27"/>
    <s v="Nandurbar"/>
    <x v="27"/>
    <x v="444"/>
    <x v="2"/>
    <x v="11"/>
    <x v="1"/>
    <x v="1"/>
    <n v="8500"/>
    <n v="11050"/>
    <n v="1"/>
    <n v="8500"/>
    <n v="11050"/>
    <x v="3"/>
  </r>
  <r>
    <n v="141460"/>
    <s v="MH"/>
    <x v="27"/>
    <s v="Parbhani"/>
    <x v="28"/>
    <x v="444"/>
    <x v="0"/>
    <x v="2"/>
    <x v="2"/>
    <x v="2"/>
    <n v="7000"/>
    <n v="9100"/>
    <n v="1"/>
    <n v="7000"/>
    <n v="9100"/>
    <x v="4"/>
  </r>
  <r>
    <n v="141461"/>
    <s v="MH"/>
    <x v="27"/>
    <s v="Buldhana"/>
    <x v="29"/>
    <x v="444"/>
    <x v="3"/>
    <x v="379"/>
    <x v="10"/>
    <x v="3"/>
    <n v="1680"/>
    <n v="2184"/>
    <n v="4"/>
    <n v="6720"/>
    <n v="8736"/>
    <x v="5"/>
  </r>
  <r>
    <n v="141462"/>
    <s v="MH"/>
    <x v="27"/>
    <s v="Amravati"/>
    <x v="30"/>
    <x v="444"/>
    <x v="1"/>
    <x v="13"/>
    <x v="7"/>
    <x v="8"/>
    <n v="6540"/>
    <n v="8502"/>
    <n v="4"/>
    <n v="26160"/>
    <n v="34008"/>
    <x v="0"/>
  </r>
  <r>
    <n v="141463"/>
    <s v="MH"/>
    <x v="27"/>
    <s v="Chandrapur"/>
    <x v="31"/>
    <x v="444"/>
    <x v="2"/>
    <x v="14"/>
    <x v="5"/>
    <x v="5"/>
    <n v="2680"/>
    <n v="3484"/>
    <n v="3"/>
    <n v="8040"/>
    <n v="10452"/>
    <x v="1"/>
  </r>
  <r>
    <n v="141464"/>
    <s v="MH"/>
    <x v="27"/>
    <s v="Beed"/>
    <x v="32"/>
    <x v="444"/>
    <x v="0"/>
    <x v="15"/>
    <x v="8"/>
    <x v="0"/>
    <n v="8250"/>
    <n v="10725"/>
    <n v="1"/>
    <n v="8250"/>
    <n v="10725"/>
    <x v="2"/>
  </r>
  <r>
    <n v="141465"/>
    <s v="MH"/>
    <x v="27"/>
    <s v="Nandurbar"/>
    <x v="33"/>
    <x v="444"/>
    <x v="3"/>
    <x v="407"/>
    <x v="3"/>
    <x v="0"/>
    <n v="2650"/>
    <n v="3445"/>
    <n v="4"/>
    <n v="10600"/>
    <n v="13780"/>
    <x v="3"/>
  </r>
  <r>
    <n v="141466"/>
    <s v="MH"/>
    <x v="27"/>
    <s v="Buldhana"/>
    <x v="34"/>
    <x v="444"/>
    <x v="1"/>
    <x v="17"/>
    <x v="8"/>
    <x v="9"/>
    <n v="12550"/>
    <n v="16315"/>
    <n v="4"/>
    <n v="50200"/>
    <n v="65260"/>
    <x v="4"/>
  </r>
  <r>
    <n v="141467"/>
    <s v="MH"/>
    <x v="27"/>
    <s v="Gadchiroli"/>
    <x v="35"/>
    <x v="444"/>
    <x v="2"/>
    <x v="18"/>
    <x v="1"/>
    <x v="1"/>
    <n v="14500"/>
    <n v="18850"/>
    <n v="3"/>
    <n v="43500"/>
    <n v="56550"/>
    <x v="5"/>
  </r>
  <r>
    <n v="141468"/>
    <s v="MH"/>
    <x v="27"/>
    <s v="Osmanabad"/>
    <x v="36"/>
    <x v="444"/>
    <x v="0"/>
    <x v="19"/>
    <x v="6"/>
    <x v="6"/>
    <n v="800"/>
    <n v="1040"/>
    <n v="1"/>
    <n v="800"/>
    <n v="1040"/>
    <x v="0"/>
  </r>
  <r>
    <n v="141469"/>
    <s v="MH"/>
    <x v="27"/>
    <s v="Chandrapur"/>
    <x v="37"/>
    <x v="444"/>
    <x v="3"/>
    <x v="20"/>
    <x v="7"/>
    <x v="0"/>
    <n v="600"/>
    <n v="780"/>
    <n v="1"/>
    <n v="600"/>
    <n v="780"/>
    <x v="1"/>
  </r>
  <r>
    <n v="141470"/>
    <s v="MH"/>
    <x v="27"/>
    <s v="Palghar"/>
    <x v="38"/>
    <x v="444"/>
    <x v="1"/>
    <x v="21"/>
    <x v="8"/>
    <x v="6"/>
    <n v="10500"/>
    <n v="13650"/>
    <n v="3"/>
    <n v="31500"/>
    <n v="40950"/>
    <x v="2"/>
  </r>
  <r>
    <n v="141471"/>
    <s v="MH"/>
    <x v="27"/>
    <s v="Akola"/>
    <x v="39"/>
    <x v="444"/>
    <x v="2"/>
    <x v="460"/>
    <x v="9"/>
    <x v="10"/>
    <n v="6500"/>
    <n v="8450"/>
    <n v="1"/>
    <n v="6500"/>
    <n v="8450"/>
    <x v="3"/>
  </r>
  <r>
    <n v="141472"/>
    <s v="MH"/>
    <x v="27"/>
    <s v="Jalgaon"/>
    <x v="40"/>
    <x v="444"/>
    <x v="0"/>
    <x v="465"/>
    <x v="0"/>
    <x v="0"/>
    <n v="4500"/>
    <n v="5850"/>
    <n v="4"/>
    <n v="18000"/>
    <n v="23400"/>
    <x v="4"/>
  </r>
  <r>
    <n v="141473"/>
    <s v="MH"/>
    <x v="27"/>
    <s v="Osmanabad"/>
    <x v="41"/>
    <x v="444"/>
    <x v="3"/>
    <x v="23"/>
    <x v="1"/>
    <x v="1"/>
    <n v="8500"/>
    <n v="11050"/>
    <n v="2"/>
    <n v="17000"/>
    <n v="22100"/>
    <x v="5"/>
  </r>
  <r>
    <n v="141474"/>
    <s v="MH"/>
    <x v="27"/>
    <s v="Dhule"/>
    <x v="0"/>
    <x v="444"/>
    <x v="1"/>
    <x v="24"/>
    <x v="2"/>
    <x v="2"/>
    <n v="12500"/>
    <n v="16250"/>
    <n v="4"/>
    <n v="50000"/>
    <n v="65000"/>
    <x v="0"/>
  </r>
  <r>
    <n v="141475"/>
    <s v="MH"/>
    <x v="27"/>
    <s v="Nagpur"/>
    <x v="1"/>
    <x v="444"/>
    <x v="2"/>
    <x v="414"/>
    <x v="11"/>
    <x v="3"/>
    <n v="3500"/>
    <n v="4550"/>
    <n v="4"/>
    <n v="14000"/>
    <n v="18200"/>
    <x v="1"/>
  </r>
  <r>
    <n v="141476"/>
    <s v="MH"/>
    <x v="27"/>
    <s v="Nashik"/>
    <x v="2"/>
    <x v="444"/>
    <x v="0"/>
    <x v="26"/>
    <x v="12"/>
    <x v="4"/>
    <n v="4500"/>
    <n v="5850"/>
    <n v="4"/>
    <n v="18000"/>
    <n v="23400"/>
    <x v="2"/>
  </r>
  <r>
    <n v="141477"/>
    <s v="MH"/>
    <x v="27"/>
    <s v="Wardha"/>
    <x v="3"/>
    <x v="444"/>
    <x v="3"/>
    <x v="466"/>
    <x v="5"/>
    <x v="5"/>
    <n v="2100"/>
    <n v="2730"/>
    <n v="4"/>
    <n v="8400"/>
    <n v="10920"/>
    <x v="3"/>
  </r>
  <r>
    <n v="141478"/>
    <s v="MH"/>
    <x v="27"/>
    <s v="Dhule"/>
    <x v="4"/>
    <x v="444"/>
    <x v="1"/>
    <x v="28"/>
    <x v="6"/>
    <x v="6"/>
    <n v="1150"/>
    <n v="1495"/>
    <n v="2"/>
    <n v="2300"/>
    <n v="2990"/>
    <x v="4"/>
  </r>
  <r>
    <n v="141479"/>
    <s v="MH"/>
    <x v="27"/>
    <s v="Buldhana"/>
    <x v="5"/>
    <x v="444"/>
    <x v="2"/>
    <x v="29"/>
    <x v="7"/>
    <x v="0"/>
    <n v="350"/>
    <n v="455"/>
    <n v="2"/>
    <n v="700"/>
    <n v="910"/>
    <x v="5"/>
  </r>
  <r>
    <n v="141480"/>
    <s v="MH"/>
    <x v="27"/>
    <s v="Jalna"/>
    <x v="6"/>
    <x v="444"/>
    <x v="0"/>
    <x v="30"/>
    <x v="8"/>
    <x v="6"/>
    <n v="9500"/>
    <n v="12350"/>
    <n v="2"/>
    <n v="19000"/>
    <n v="24700"/>
    <x v="0"/>
  </r>
  <r>
    <n v="141481"/>
    <s v="MH"/>
    <x v="27"/>
    <s v="Jalna"/>
    <x v="7"/>
    <x v="444"/>
    <x v="3"/>
    <x v="467"/>
    <x v="9"/>
    <x v="10"/>
    <n v="10000"/>
    <n v="13000"/>
    <n v="4"/>
    <n v="40000"/>
    <n v="52000"/>
    <x v="1"/>
  </r>
  <r>
    <n v="141482"/>
    <s v="MH"/>
    <x v="27"/>
    <s v="Nanded"/>
    <x v="8"/>
    <x v="444"/>
    <x v="1"/>
    <x v="468"/>
    <x v="0"/>
    <x v="0"/>
    <n v="6500"/>
    <n v="8450"/>
    <n v="3"/>
    <n v="19500"/>
    <n v="25350"/>
    <x v="2"/>
  </r>
  <r>
    <n v="141483"/>
    <s v="MH"/>
    <x v="27"/>
    <s v="Satara"/>
    <x v="9"/>
    <x v="444"/>
    <x v="2"/>
    <x v="469"/>
    <x v="1"/>
    <x v="1"/>
    <n v="8500"/>
    <n v="11050"/>
    <n v="1"/>
    <n v="8500"/>
    <n v="11050"/>
    <x v="3"/>
  </r>
  <r>
    <n v="141484"/>
    <s v="MH"/>
    <x v="27"/>
    <s v="Amravati"/>
    <x v="10"/>
    <x v="444"/>
    <x v="0"/>
    <x v="2"/>
    <x v="2"/>
    <x v="2"/>
    <n v="7000"/>
    <n v="9100"/>
    <n v="1"/>
    <n v="7000"/>
    <n v="9100"/>
    <x v="4"/>
  </r>
  <r>
    <n v="141485"/>
    <s v="MH"/>
    <x v="27"/>
    <s v="Mumbai Suburban"/>
    <x v="11"/>
    <x v="444"/>
    <x v="3"/>
    <x v="470"/>
    <x v="11"/>
    <x v="3"/>
    <n v="6550"/>
    <n v="8515"/>
    <n v="2"/>
    <n v="13100"/>
    <n v="17030"/>
    <x v="5"/>
  </r>
  <r>
    <n v="141486"/>
    <s v="MH"/>
    <x v="27"/>
    <s v="Sindhudurg"/>
    <x v="12"/>
    <x v="444"/>
    <x v="1"/>
    <x v="4"/>
    <x v="12"/>
    <x v="4"/>
    <n v="7650"/>
    <n v="9945"/>
    <n v="2"/>
    <n v="15300"/>
    <n v="19890"/>
    <x v="0"/>
  </r>
  <r>
    <n v="141487"/>
    <s v="MH"/>
    <x v="27"/>
    <s v="Jalna"/>
    <x v="13"/>
    <x v="444"/>
    <x v="2"/>
    <x v="5"/>
    <x v="5"/>
    <x v="5"/>
    <n v="1150"/>
    <n v="1495"/>
    <n v="4"/>
    <n v="4600"/>
    <n v="5980"/>
    <x v="1"/>
  </r>
  <r>
    <n v="141488"/>
    <s v="MH"/>
    <x v="27"/>
    <s v="Chandrapur 9"/>
    <x v="14"/>
    <x v="444"/>
    <x v="0"/>
    <x v="6"/>
    <x v="6"/>
    <x v="6"/>
    <n v="850"/>
    <n v="1105"/>
    <n v="2"/>
    <n v="1700"/>
    <n v="2210"/>
    <x v="2"/>
  </r>
  <r>
    <n v="141489"/>
    <s v="MH"/>
    <x v="27"/>
    <s v="Bhandara"/>
    <x v="15"/>
    <x v="444"/>
    <x v="3"/>
    <x v="7"/>
    <x v="7"/>
    <x v="0"/>
    <n v="650"/>
    <n v="845"/>
    <n v="2"/>
    <n v="1300"/>
    <n v="1690"/>
    <x v="3"/>
  </r>
  <r>
    <n v="141490"/>
    <s v="MH"/>
    <x v="27"/>
    <s v="Osmanabad"/>
    <x v="16"/>
    <x v="444"/>
    <x v="1"/>
    <x v="8"/>
    <x v="8"/>
    <x v="6"/>
    <n v="7500"/>
    <n v="9750"/>
    <n v="3"/>
    <n v="22500"/>
    <n v="29250"/>
    <x v="4"/>
  </r>
  <r>
    <n v="141491"/>
    <s v="MH"/>
    <x v="27"/>
    <s v="Mumbai Suburban"/>
    <x v="17"/>
    <x v="444"/>
    <x v="2"/>
    <x v="467"/>
    <x v="9"/>
    <x v="7"/>
    <n v="10000"/>
    <n v="13000"/>
    <n v="4"/>
    <n v="40000"/>
    <n v="52000"/>
    <x v="5"/>
  </r>
  <r>
    <n v="141492"/>
    <s v="MH"/>
    <x v="27"/>
    <s v="Chandrapur"/>
    <x v="18"/>
    <x v="444"/>
    <x v="0"/>
    <x v="471"/>
    <x v="0"/>
    <x v="0"/>
    <n v="10500"/>
    <n v="13650"/>
    <n v="2"/>
    <n v="21000"/>
    <n v="27300"/>
    <x v="0"/>
  </r>
  <r>
    <n v="141493"/>
    <s v="MH"/>
    <x v="27"/>
    <s v="Amravati"/>
    <x v="19"/>
    <x v="444"/>
    <x v="3"/>
    <x v="11"/>
    <x v="1"/>
    <x v="1"/>
    <n v="8500"/>
    <n v="11050"/>
    <n v="4"/>
    <n v="34000"/>
    <n v="44200"/>
    <x v="1"/>
  </r>
  <r>
    <n v="141494"/>
    <s v="MH"/>
    <x v="27"/>
    <s v="Palghar"/>
    <x v="20"/>
    <x v="444"/>
    <x v="1"/>
    <x v="2"/>
    <x v="2"/>
    <x v="2"/>
    <n v="7000"/>
    <n v="9100"/>
    <n v="4"/>
    <n v="28000"/>
    <n v="36400"/>
    <x v="2"/>
  </r>
  <r>
    <n v="141495"/>
    <s v="MH"/>
    <x v="27"/>
    <s v="Jalgaon"/>
    <x v="21"/>
    <x v="444"/>
    <x v="2"/>
    <x v="386"/>
    <x v="11"/>
    <x v="3"/>
    <n v="1680"/>
    <n v="2184"/>
    <n v="2"/>
    <n v="3360"/>
    <n v="4368"/>
    <x v="3"/>
  </r>
  <r>
    <n v="141496"/>
    <s v="MH"/>
    <x v="27"/>
    <s v="Parbhani"/>
    <x v="22"/>
    <x v="444"/>
    <x v="0"/>
    <x v="13"/>
    <x v="12"/>
    <x v="8"/>
    <n v="6540"/>
    <n v="8502"/>
    <n v="3"/>
    <n v="19620"/>
    <n v="25506"/>
    <x v="4"/>
  </r>
  <r>
    <n v="141497"/>
    <s v="MH"/>
    <x v="27"/>
    <s v="Wardha"/>
    <x v="23"/>
    <x v="444"/>
    <x v="3"/>
    <x v="14"/>
    <x v="5"/>
    <x v="5"/>
    <n v="2680"/>
    <n v="3484"/>
    <n v="2"/>
    <n v="5360"/>
    <n v="6968"/>
    <x v="5"/>
  </r>
  <r>
    <n v="141498"/>
    <s v="MH"/>
    <x v="27"/>
    <s v="Chandrapur 9"/>
    <x v="24"/>
    <x v="444"/>
    <x v="1"/>
    <x v="15"/>
    <x v="8"/>
    <x v="0"/>
    <n v="8250"/>
    <n v="10725"/>
    <n v="1"/>
    <n v="8250"/>
    <n v="10725"/>
    <x v="0"/>
  </r>
  <r>
    <n v="141499"/>
    <s v="MH"/>
    <x v="27"/>
    <s v="Akola"/>
    <x v="25"/>
    <x v="444"/>
    <x v="2"/>
    <x v="414"/>
    <x v="3"/>
    <x v="0"/>
    <n v="2650"/>
    <n v="3445"/>
    <n v="4"/>
    <n v="10600"/>
    <n v="13780"/>
    <x v="1"/>
  </r>
  <r>
    <n v="141500"/>
    <s v="MH"/>
    <x v="27"/>
    <s v="Raigad"/>
    <x v="26"/>
    <x v="444"/>
    <x v="0"/>
    <x v="17"/>
    <x v="8"/>
    <x v="9"/>
    <n v="12550"/>
    <n v="16315"/>
    <n v="2"/>
    <n v="25100"/>
    <n v="32630"/>
    <x v="2"/>
  </r>
  <r>
    <n v="141501"/>
    <s v="MH"/>
    <x v="27"/>
    <s v="Gondia"/>
    <x v="27"/>
    <x v="444"/>
    <x v="3"/>
    <x v="18"/>
    <x v="1"/>
    <x v="1"/>
    <n v="14500"/>
    <n v="18850"/>
    <n v="4"/>
    <n v="58000"/>
    <n v="75400"/>
    <x v="3"/>
  </r>
  <r>
    <n v="141502"/>
    <s v="MH"/>
    <x v="27"/>
    <s v="Bhandara"/>
    <x v="28"/>
    <x v="444"/>
    <x v="1"/>
    <x v="19"/>
    <x v="6"/>
    <x v="6"/>
    <n v="800"/>
    <n v="1040"/>
    <n v="1"/>
    <n v="800"/>
    <n v="1040"/>
    <x v="4"/>
  </r>
  <r>
    <n v="141503"/>
    <s v="MH"/>
    <x v="27"/>
    <s v="Nanded"/>
    <x v="29"/>
    <x v="444"/>
    <x v="2"/>
    <x v="20"/>
    <x v="7"/>
    <x v="0"/>
    <n v="600"/>
    <n v="780"/>
    <n v="1"/>
    <n v="600"/>
    <n v="780"/>
    <x v="5"/>
  </r>
  <r>
    <n v="141504"/>
    <s v="MH"/>
    <x v="27"/>
    <s v="Jalgaon"/>
    <x v="30"/>
    <x v="444"/>
    <x v="0"/>
    <x v="21"/>
    <x v="8"/>
    <x v="6"/>
    <n v="10500"/>
    <n v="13650"/>
    <n v="1"/>
    <n v="10500"/>
    <n v="13650"/>
    <x v="0"/>
  </r>
  <r>
    <n v="141505"/>
    <s v="MH"/>
    <x v="27"/>
    <s v="Ratnagiri"/>
    <x v="31"/>
    <x v="444"/>
    <x v="3"/>
    <x v="467"/>
    <x v="9"/>
    <x v="10"/>
    <n v="6500"/>
    <n v="8450"/>
    <n v="2"/>
    <n v="13000"/>
    <n v="16900"/>
    <x v="1"/>
  </r>
  <r>
    <n v="141506"/>
    <s v="MH"/>
    <x v="27"/>
    <s v="Ratnagiri"/>
    <x v="32"/>
    <x v="444"/>
    <x v="1"/>
    <x v="472"/>
    <x v="0"/>
    <x v="0"/>
    <n v="4500"/>
    <n v="5850"/>
    <n v="2"/>
    <n v="9000"/>
    <n v="11700"/>
    <x v="2"/>
  </r>
  <r>
    <n v="141507"/>
    <s v="MH"/>
    <x v="27"/>
    <s v="Nagpur"/>
    <x v="33"/>
    <x v="444"/>
    <x v="2"/>
    <x v="23"/>
    <x v="1"/>
    <x v="1"/>
    <n v="8500"/>
    <n v="11050"/>
    <n v="2"/>
    <n v="17000"/>
    <n v="22100"/>
    <x v="3"/>
  </r>
  <r>
    <n v="141508"/>
    <s v="MH"/>
    <x v="27"/>
    <s v="Jalna"/>
    <x v="34"/>
    <x v="444"/>
    <x v="0"/>
    <x v="24"/>
    <x v="2"/>
    <x v="2"/>
    <n v="12500"/>
    <n v="16250"/>
    <n v="3"/>
    <n v="37500"/>
    <n v="48750"/>
    <x v="4"/>
  </r>
  <r>
    <n v="141509"/>
    <s v="MH"/>
    <x v="27"/>
    <s v="Mumbai Suburban"/>
    <x v="35"/>
    <x v="444"/>
    <x v="3"/>
    <x v="421"/>
    <x v="3"/>
    <x v="3"/>
    <n v="3500"/>
    <n v="4550"/>
    <n v="1"/>
    <n v="3500"/>
    <n v="4550"/>
    <x v="5"/>
  </r>
  <r>
    <n v="141510"/>
    <s v="MH"/>
    <x v="27"/>
    <s v="Bhandara"/>
    <x v="36"/>
    <x v="444"/>
    <x v="1"/>
    <x v="26"/>
    <x v="4"/>
    <x v="4"/>
    <n v="4500"/>
    <n v="5850"/>
    <n v="1"/>
    <n v="4500"/>
    <n v="5850"/>
    <x v="0"/>
  </r>
  <r>
    <n v="141511"/>
    <s v="MH"/>
    <x v="27"/>
    <s v="Solapur"/>
    <x v="37"/>
    <x v="444"/>
    <x v="2"/>
    <x v="473"/>
    <x v="5"/>
    <x v="5"/>
    <n v="2100"/>
    <n v="2730"/>
    <n v="2"/>
    <n v="4200"/>
    <n v="5460"/>
    <x v="1"/>
  </r>
  <r>
    <n v="141512"/>
    <s v="MH"/>
    <x v="27"/>
    <s v="Satara"/>
    <x v="38"/>
    <x v="445"/>
    <x v="0"/>
    <x v="28"/>
    <x v="6"/>
    <x v="6"/>
    <n v="1150"/>
    <n v="1495"/>
    <n v="3"/>
    <n v="3450"/>
    <n v="4485"/>
    <x v="2"/>
  </r>
  <r>
    <n v="141513"/>
    <s v="MH"/>
    <x v="27"/>
    <s v="Ahmednagar"/>
    <x v="39"/>
    <x v="445"/>
    <x v="3"/>
    <x v="29"/>
    <x v="7"/>
    <x v="0"/>
    <n v="350"/>
    <n v="455"/>
    <n v="4"/>
    <n v="1400"/>
    <n v="1820"/>
    <x v="3"/>
  </r>
  <r>
    <n v="141514"/>
    <s v="MH"/>
    <x v="27"/>
    <s v="Nashik"/>
    <x v="40"/>
    <x v="445"/>
    <x v="1"/>
    <x v="30"/>
    <x v="8"/>
    <x v="6"/>
    <n v="9500"/>
    <n v="12350"/>
    <n v="3"/>
    <n v="28500"/>
    <n v="37050"/>
    <x v="4"/>
  </r>
  <r>
    <n v="141515"/>
    <s v="MH"/>
    <x v="27"/>
    <s v="Pune"/>
    <x v="41"/>
    <x v="445"/>
    <x v="2"/>
    <x v="474"/>
    <x v="9"/>
    <x v="10"/>
    <n v="10000"/>
    <n v="13000"/>
    <n v="2"/>
    <n v="20000"/>
    <n v="26000"/>
    <x v="5"/>
  </r>
  <r>
    <n v="141516"/>
    <s v="MH"/>
    <x v="27"/>
    <s v="Jalna"/>
    <x v="0"/>
    <x v="445"/>
    <x v="0"/>
    <x v="475"/>
    <x v="0"/>
    <x v="0"/>
    <n v="6500"/>
    <n v="8450"/>
    <n v="1"/>
    <n v="6500"/>
    <n v="8450"/>
    <x v="0"/>
  </r>
  <r>
    <n v="141517"/>
    <s v="MH"/>
    <x v="27"/>
    <s v="Sangli"/>
    <x v="1"/>
    <x v="445"/>
    <x v="3"/>
    <x v="476"/>
    <x v="1"/>
    <x v="1"/>
    <n v="8500"/>
    <n v="11050"/>
    <n v="1"/>
    <n v="8500"/>
    <n v="11050"/>
    <x v="1"/>
  </r>
  <r>
    <n v="141518"/>
    <s v="MH"/>
    <x v="27"/>
    <s v="Kolhapur"/>
    <x v="2"/>
    <x v="445"/>
    <x v="1"/>
    <x v="2"/>
    <x v="2"/>
    <x v="2"/>
    <n v="7000"/>
    <n v="9100"/>
    <n v="3"/>
    <n v="21000"/>
    <n v="27300"/>
    <x v="2"/>
  </r>
  <r>
    <n v="141519"/>
    <s v="MH"/>
    <x v="27"/>
    <s v="Buldhana"/>
    <x v="3"/>
    <x v="445"/>
    <x v="2"/>
    <x v="477"/>
    <x v="3"/>
    <x v="3"/>
    <n v="6550"/>
    <n v="8515"/>
    <n v="4"/>
    <n v="26200"/>
    <n v="34060"/>
    <x v="3"/>
  </r>
  <r>
    <n v="141520"/>
    <s v="MH"/>
    <x v="27"/>
    <s v="Sangli"/>
    <x v="4"/>
    <x v="445"/>
    <x v="0"/>
    <x v="4"/>
    <x v="4"/>
    <x v="4"/>
    <n v="7650"/>
    <n v="9945"/>
    <n v="4"/>
    <n v="30600"/>
    <n v="39780"/>
    <x v="4"/>
  </r>
  <r>
    <n v="141521"/>
    <s v="MH"/>
    <x v="27"/>
    <s v="Parbhani"/>
    <x v="5"/>
    <x v="445"/>
    <x v="3"/>
    <x v="5"/>
    <x v="5"/>
    <x v="5"/>
    <n v="1150"/>
    <n v="1495"/>
    <n v="3"/>
    <n v="3450"/>
    <n v="4485"/>
    <x v="5"/>
  </r>
  <r>
    <n v="141522"/>
    <s v="MH"/>
    <x v="27"/>
    <s v="Akola"/>
    <x v="6"/>
    <x v="445"/>
    <x v="1"/>
    <x v="6"/>
    <x v="6"/>
    <x v="6"/>
    <n v="850"/>
    <n v="1105"/>
    <n v="2"/>
    <n v="1700"/>
    <n v="2210"/>
    <x v="0"/>
  </r>
  <r>
    <n v="141523"/>
    <s v="MH"/>
    <x v="27"/>
    <s v="Hingoli"/>
    <x v="7"/>
    <x v="445"/>
    <x v="2"/>
    <x v="7"/>
    <x v="7"/>
    <x v="0"/>
    <n v="650"/>
    <n v="845"/>
    <n v="4"/>
    <n v="2600"/>
    <n v="3380"/>
    <x v="1"/>
  </r>
  <r>
    <n v="141524"/>
    <s v="MH"/>
    <x v="27"/>
    <s v="Nashik"/>
    <x v="8"/>
    <x v="445"/>
    <x v="0"/>
    <x v="8"/>
    <x v="8"/>
    <x v="6"/>
    <n v="7500"/>
    <n v="9750"/>
    <n v="4"/>
    <n v="30000"/>
    <n v="39000"/>
    <x v="2"/>
  </r>
  <r>
    <n v="141525"/>
    <s v="MH"/>
    <x v="27"/>
    <s v="Satara"/>
    <x v="9"/>
    <x v="445"/>
    <x v="3"/>
    <x v="474"/>
    <x v="9"/>
    <x v="7"/>
    <n v="10000"/>
    <n v="13000"/>
    <n v="1"/>
    <n v="10000"/>
    <n v="13000"/>
    <x v="3"/>
  </r>
  <r>
    <n v="141526"/>
    <s v="MH"/>
    <x v="27"/>
    <s v="Nagpur"/>
    <x v="10"/>
    <x v="445"/>
    <x v="1"/>
    <x v="478"/>
    <x v="0"/>
    <x v="0"/>
    <n v="10500"/>
    <n v="13650"/>
    <n v="1"/>
    <n v="10500"/>
    <n v="13650"/>
    <x v="4"/>
  </r>
  <r>
    <n v="141527"/>
    <s v="MH"/>
    <x v="27"/>
    <s v="Nandurbar"/>
    <x v="11"/>
    <x v="445"/>
    <x v="2"/>
    <x v="11"/>
    <x v="1"/>
    <x v="1"/>
    <n v="8500"/>
    <n v="11050"/>
    <n v="2"/>
    <n v="17000"/>
    <n v="22100"/>
    <x v="5"/>
  </r>
  <r>
    <n v="141528"/>
    <s v="MH"/>
    <x v="27"/>
    <s v="Buldhana"/>
    <x v="12"/>
    <x v="445"/>
    <x v="0"/>
    <x v="2"/>
    <x v="2"/>
    <x v="2"/>
    <n v="7000"/>
    <n v="9100"/>
    <n v="2"/>
    <n v="14000"/>
    <n v="18200"/>
    <x v="0"/>
  </r>
  <r>
    <n v="141529"/>
    <s v="MH"/>
    <x v="27"/>
    <s v="Dhule"/>
    <x v="13"/>
    <x v="445"/>
    <x v="3"/>
    <x v="393"/>
    <x v="3"/>
    <x v="3"/>
    <n v="1680"/>
    <n v="2184"/>
    <n v="3"/>
    <n v="5040"/>
    <n v="6552"/>
    <x v="1"/>
  </r>
  <r>
    <n v="141530"/>
    <s v="MH"/>
    <x v="27"/>
    <s v="Ratnagiri"/>
    <x v="14"/>
    <x v="445"/>
    <x v="1"/>
    <x v="13"/>
    <x v="4"/>
    <x v="8"/>
    <n v="6540"/>
    <n v="8502"/>
    <n v="1"/>
    <n v="6540"/>
    <n v="8502"/>
    <x v="2"/>
  </r>
  <r>
    <n v="141531"/>
    <s v="MH"/>
    <x v="27"/>
    <s v="Amravati"/>
    <x v="15"/>
    <x v="445"/>
    <x v="2"/>
    <x v="14"/>
    <x v="5"/>
    <x v="5"/>
    <n v="2680"/>
    <n v="3484"/>
    <n v="2"/>
    <n v="5360"/>
    <n v="6968"/>
    <x v="3"/>
  </r>
  <r>
    <n v="141532"/>
    <s v="MH"/>
    <x v="27"/>
    <s v="Ahmednagar"/>
    <x v="16"/>
    <x v="445"/>
    <x v="0"/>
    <x v="15"/>
    <x v="8"/>
    <x v="0"/>
    <n v="8250"/>
    <n v="10725"/>
    <n v="3"/>
    <n v="24750"/>
    <n v="32175"/>
    <x v="4"/>
  </r>
  <r>
    <n v="141533"/>
    <s v="MH"/>
    <x v="27"/>
    <s v="Raigad"/>
    <x v="17"/>
    <x v="445"/>
    <x v="3"/>
    <x v="421"/>
    <x v="3"/>
    <x v="0"/>
    <n v="2650"/>
    <n v="3445"/>
    <n v="3"/>
    <n v="7950"/>
    <n v="10335"/>
    <x v="5"/>
  </r>
  <r>
    <n v="141534"/>
    <s v="MH"/>
    <x v="27"/>
    <s v="Chandrapur"/>
    <x v="18"/>
    <x v="445"/>
    <x v="1"/>
    <x v="17"/>
    <x v="8"/>
    <x v="9"/>
    <n v="12550"/>
    <n v="16315"/>
    <n v="4"/>
    <n v="50200"/>
    <n v="65260"/>
    <x v="0"/>
  </r>
  <r>
    <n v="141535"/>
    <s v="MH"/>
    <x v="27"/>
    <s v="Gondia"/>
    <x v="19"/>
    <x v="445"/>
    <x v="2"/>
    <x v="18"/>
    <x v="1"/>
    <x v="1"/>
    <n v="14500"/>
    <n v="18850"/>
    <n v="2"/>
    <n v="29000"/>
    <n v="37700"/>
    <x v="1"/>
  </r>
  <r>
    <n v="141536"/>
    <s v="MH"/>
    <x v="27"/>
    <s v="Ahmednagar"/>
    <x v="20"/>
    <x v="445"/>
    <x v="0"/>
    <x v="19"/>
    <x v="6"/>
    <x v="6"/>
    <n v="800"/>
    <n v="1040"/>
    <n v="4"/>
    <n v="3200"/>
    <n v="4160"/>
    <x v="2"/>
  </r>
  <r>
    <n v="141537"/>
    <s v="MH"/>
    <x v="27"/>
    <s v="Ahmednagar"/>
    <x v="21"/>
    <x v="445"/>
    <x v="3"/>
    <x v="20"/>
    <x v="7"/>
    <x v="0"/>
    <n v="600"/>
    <n v="780"/>
    <n v="1"/>
    <n v="600"/>
    <n v="780"/>
    <x v="3"/>
  </r>
  <r>
    <n v="141538"/>
    <s v="MH"/>
    <x v="27"/>
    <s v="Gadchiroli"/>
    <x v="22"/>
    <x v="445"/>
    <x v="1"/>
    <x v="21"/>
    <x v="8"/>
    <x v="6"/>
    <n v="10500"/>
    <n v="13650"/>
    <n v="2"/>
    <n v="21000"/>
    <n v="27300"/>
    <x v="4"/>
  </r>
  <r>
    <n v="141539"/>
    <s v="MH"/>
    <x v="27"/>
    <s v="Akola"/>
    <x v="23"/>
    <x v="445"/>
    <x v="2"/>
    <x v="474"/>
    <x v="9"/>
    <x v="10"/>
    <n v="6500"/>
    <n v="8450"/>
    <n v="4"/>
    <n v="26000"/>
    <n v="33800"/>
    <x v="5"/>
  </r>
  <r>
    <n v="141540"/>
    <s v="MH"/>
    <x v="27"/>
    <s v="Gondia"/>
    <x v="24"/>
    <x v="445"/>
    <x v="0"/>
    <x v="479"/>
    <x v="0"/>
    <x v="0"/>
    <n v="4500"/>
    <n v="5850"/>
    <n v="1"/>
    <n v="4500"/>
    <n v="5850"/>
    <x v="0"/>
  </r>
  <r>
    <n v="141541"/>
    <s v="MH"/>
    <x v="27"/>
    <s v="Mumbai Suburban"/>
    <x v="25"/>
    <x v="445"/>
    <x v="3"/>
    <x v="23"/>
    <x v="1"/>
    <x v="1"/>
    <n v="8500"/>
    <n v="11050"/>
    <n v="1"/>
    <n v="8500"/>
    <n v="11050"/>
    <x v="1"/>
  </r>
  <r>
    <n v="141542"/>
    <s v="MH"/>
    <x v="27"/>
    <s v="Palghar"/>
    <x v="26"/>
    <x v="445"/>
    <x v="1"/>
    <x v="24"/>
    <x v="2"/>
    <x v="2"/>
    <n v="12500"/>
    <n v="16250"/>
    <n v="1"/>
    <n v="12500"/>
    <n v="16250"/>
    <x v="2"/>
  </r>
  <r>
    <n v="141543"/>
    <s v="MH"/>
    <x v="27"/>
    <s v="Mumbai City"/>
    <x v="27"/>
    <x v="445"/>
    <x v="2"/>
    <x v="428"/>
    <x v="10"/>
    <x v="3"/>
    <n v="3500"/>
    <n v="4550"/>
    <n v="4"/>
    <n v="14000"/>
    <n v="18200"/>
    <x v="3"/>
  </r>
  <r>
    <n v="141544"/>
    <s v="MH"/>
    <x v="27"/>
    <s v="Mumbai City"/>
    <x v="28"/>
    <x v="445"/>
    <x v="0"/>
    <x v="26"/>
    <x v="7"/>
    <x v="4"/>
    <n v="4500"/>
    <n v="5850"/>
    <n v="1"/>
    <n v="4500"/>
    <n v="5850"/>
    <x v="4"/>
  </r>
  <r>
    <n v="141545"/>
    <s v="MH"/>
    <x v="27"/>
    <s v="Bhandara"/>
    <x v="29"/>
    <x v="445"/>
    <x v="3"/>
    <x v="480"/>
    <x v="5"/>
    <x v="5"/>
    <n v="2100"/>
    <n v="2730"/>
    <n v="4"/>
    <n v="8400"/>
    <n v="10920"/>
    <x v="5"/>
  </r>
  <r>
    <n v="141546"/>
    <s v="TN"/>
    <x v="16"/>
    <s v="Thanjavur"/>
    <x v="30"/>
    <x v="445"/>
    <x v="1"/>
    <x v="28"/>
    <x v="6"/>
    <x v="6"/>
    <n v="1150"/>
    <n v="1495"/>
    <n v="1"/>
    <n v="1150"/>
    <n v="1495"/>
    <x v="0"/>
  </r>
  <r>
    <n v="141547"/>
    <s v="TR"/>
    <x v="17"/>
    <s v="South Tripura"/>
    <x v="31"/>
    <x v="445"/>
    <x v="2"/>
    <x v="29"/>
    <x v="7"/>
    <x v="0"/>
    <n v="350"/>
    <n v="455"/>
    <n v="4"/>
    <n v="1400"/>
    <n v="1820"/>
    <x v="1"/>
  </r>
  <r>
    <n v="141548"/>
    <s v="AN"/>
    <x v="21"/>
    <s v="North and Middle Andaman"/>
    <x v="32"/>
    <x v="445"/>
    <x v="0"/>
    <x v="30"/>
    <x v="8"/>
    <x v="6"/>
    <n v="9500"/>
    <n v="12350"/>
    <n v="4"/>
    <n v="38000"/>
    <n v="49400"/>
    <x v="2"/>
  </r>
  <r>
    <n v="141549"/>
    <s v="CH"/>
    <x v="22"/>
    <s v="Chandigarh"/>
    <x v="33"/>
    <x v="445"/>
    <x v="3"/>
    <x v="481"/>
    <x v="9"/>
    <x v="10"/>
    <n v="10000"/>
    <n v="13000"/>
    <n v="3"/>
    <n v="30000"/>
    <n v="39000"/>
    <x v="3"/>
  </r>
  <r>
    <n v="141550"/>
    <s v="DH"/>
    <x v="28"/>
    <s v="Daman"/>
    <x v="34"/>
    <x v="445"/>
    <x v="1"/>
    <x v="482"/>
    <x v="0"/>
    <x v="0"/>
    <n v="6500"/>
    <n v="8450"/>
    <n v="3"/>
    <n v="19500"/>
    <n v="25350"/>
    <x v="4"/>
  </r>
  <r>
    <n v="141551"/>
    <s v="TG"/>
    <x v="29"/>
    <s v="Bhadradri Kothagudem"/>
    <x v="35"/>
    <x v="445"/>
    <x v="2"/>
    <x v="483"/>
    <x v="1"/>
    <x v="1"/>
    <n v="8500"/>
    <n v="11050"/>
    <n v="4"/>
    <n v="34000"/>
    <n v="44200"/>
    <x v="5"/>
  </r>
  <r>
    <n v="141552"/>
    <s v="DL"/>
    <x v="30"/>
    <s v="East Delhi"/>
    <x v="36"/>
    <x v="445"/>
    <x v="0"/>
    <x v="2"/>
    <x v="2"/>
    <x v="2"/>
    <n v="7000"/>
    <n v="9100"/>
    <n v="2"/>
    <n v="14000"/>
    <n v="18200"/>
    <x v="0"/>
  </r>
  <r>
    <n v="141553"/>
    <s v="LD"/>
    <x v="31"/>
    <s v="Agatti"/>
    <x v="37"/>
    <x v="445"/>
    <x v="3"/>
    <x v="484"/>
    <x v="10"/>
    <x v="3"/>
    <n v="6550"/>
    <n v="8515"/>
    <n v="2"/>
    <n v="13100"/>
    <n v="17030"/>
    <x v="1"/>
  </r>
  <r>
    <n v="141554"/>
    <s v="PY"/>
    <x v="32"/>
    <s v="Karaikal"/>
    <x v="38"/>
    <x v="445"/>
    <x v="1"/>
    <x v="4"/>
    <x v="7"/>
    <x v="4"/>
    <n v="7650"/>
    <n v="9945"/>
    <n v="2"/>
    <n v="15300"/>
    <n v="19890"/>
    <x v="2"/>
  </r>
  <r>
    <n v="141555"/>
    <s v="AP"/>
    <x v="0"/>
    <s v="East Godavari"/>
    <x v="39"/>
    <x v="445"/>
    <x v="2"/>
    <x v="5"/>
    <x v="5"/>
    <x v="5"/>
    <n v="1150"/>
    <n v="1495"/>
    <n v="3"/>
    <n v="3450"/>
    <n v="4485"/>
    <x v="3"/>
  </r>
  <r>
    <n v="141556"/>
    <s v="AR"/>
    <x v="23"/>
    <s v="Lohit"/>
    <x v="40"/>
    <x v="445"/>
    <x v="0"/>
    <x v="6"/>
    <x v="6"/>
    <x v="6"/>
    <n v="850"/>
    <n v="1105"/>
    <n v="4"/>
    <n v="3400"/>
    <n v="4420"/>
    <x v="4"/>
  </r>
  <r>
    <n v="141557"/>
    <s v="AS"/>
    <x v="1"/>
    <s v="Barpeta"/>
    <x v="41"/>
    <x v="445"/>
    <x v="3"/>
    <x v="7"/>
    <x v="7"/>
    <x v="0"/>
    <n v="650"/>
    <n v="845"/>
    <n v="3"/>
    <n v="1950"/>
    <n v="2535"/>
    <x v="5"/>
  </r>
  <r>
    <n v="141558"/>
    <s v="BR"/>
    <x v="2"/>
    <s v="Araria"/>
    <x v="0"/>
    <x v="445"/>
    <x v="1"/>
    <x v="8"/>
    <x v="8"/>
    <x v="6"/>
    <n v="7500"/>
    <n v="9750"/>
    <n v="4"/>
    <n v="30000"/>
    <n v="39000"/>
    <x v="0"/>
  </r>
  <r>
    <n v="141559"/>
    <s v="CG"/>
    <x v="3"/>
    <s v="Mungeli"/>
    <x v="1"/>
    <x v="445"/>
    <x v="2"/>
    <x v="481"/>
    <x v="9"/>
    <x v="7"/>
    <n v="10000"/>
    <n v="13000"/>
    <n v="2"/>
    <n v="20000"/>
    <n v="26000"/>
    <x v="1"/>
  </r>
  <r>
    <n v="141560"/>
    <s v="GA"/>
    <x v="24"/>
    <s v="North Goa"/>
    <x v="2"/>
    <x v="445"/>
    <x v="0"/>
    <x v="485"/>
    <x v="0"/>
    <x v="0"/>
    <n v="10500"/>
    <n v="13650"/>
    <n v="2"/>
    <n v="21000"/>
    <n v="27300"/>
    <x v="2"/>
  </r>
  <r>
    <n v="141561"/>
    <s v="GJ"/>
    <x v="25"/>
    <s v="Junagadh"/>
    <x v="3"/>
    <x v="445"/>
    <x v="3"/>
    <x v="11"/>
    <x v="1"/>
    <x v="1"/>
    <n v="8500"/>
    <n v="11050"/>
    <n v="3"/>
    <n v="25500"/>
    <n v="33150"/>
    <x v="3"/>
  </r>
  <r>
    <n v="141562"/>
    <s v="HR"/>
    <x v="33"/>
    <s v="Yamunanagar"/>
    <x v="4"/>
    <x v="445"/>
    <x v="1"/>
    <x v="2"/>
    <x v="2"/>
    <x v="2"/>
    <n v="7000"/>
    <n v="9100"/>
    <n v="3"/>
    <n v="21000"/>
    <n v="27300"/>
    <x v="4"/>
  </r>
  <r>
    <n v="141563"/>
    <s v="HP"/>
    <x v="34"/>
    <s v="Kullu"/>
    <x v="5"/>
    <x v="445"/>
    <x v="2"/>
    <x v="400"/>
    <x v="10"/>
    <x v="3"/>
    <n v="1680"/>
    <n v="2184"/>
    <n v="4"/>
    <n v="6720"/>
    <n v="8736"/>
    <x v="5"/>
  </r>
  <r>
    <n v="141564"/>
    <s v="JK"/>
    <x v="4"/>
    <s v="Bandipora"/>
    <x v="6"/>
    <x v="445"/>
    <x v="0"/>
    <x v="13"/>
    <x v="7"/>
    <x v="8"/>
    <n v="6540"/>
    <n v="8502"/>
    <n v="3"/>
    <n v="19620"/>
    <n v="25506"/>
    <x v="0"/>
  </r>
  <r>
    <n v="141565"/>
    <s v="JH"/>
    <x v="5"/>
    <s v="Ranchi"/>
    <x v="7"/>
    <x v="445"/>
    <x v="3"/>
    <x v="14"/>
    <x v="5"/>
    <x v="5"/>
    <n v="2680"/>
    <n v="3484"/>
    <n v="1"/>
    <n v="2680"/>
    <n v="3484"/>
    <x v="1"/>
  </r>
  <r>
    <n v="141566"/>
    <s v="KA"/>
    <x v="6"/>
    <s v="Udupi"/>
    <x v="8"/>
    <x v="445"/>
    <x v="1"/>
    <x v="15"/>
    <x v="8"/>
    <x v="0"/>
    <n v="8250"/>
    <n v="10725"/>
    <n v="2"/>
    <n v="16500"/>
    <n v="21450"/>
    <x v="2"/>
  </r>
  <r>
    <n v="141567"/>
    <s v="KL"/>
    <x v="7"/>
    <s v="Alappuzha"/>
    <x v="9"/>
    <x v="445"/>
    <x v="2"/>
    <x v="428"/>
    <x v="3"/>
    <x v="0"/>
    <n v="2650"/>
    <n v="3445"/>
    <n v="4"/>
    <n v="10600"/>
    <n v="13780"/>
    <x v="3"/>
  </r>
  <r>
    <n v="141568"/>
    <s v="MP"/>
    <x v="26"/>
    <s v="Rewa"/>
    <x v="10"/>
    <x v="445"/>
    <x v="0"/>
    <x v="17"/>
    <x v="8"/>
    <x v="9"/>
    <n v="12550"/>
    <n v="16315"/>
    <n v="2"/>
    <n v="25100"/>
    <n v="32630"/>
    <x v="4"/>
  </r>
  <r>
    <n v="141569"/>
    <s v="MH"/>
    <x v="27"/>
    <s v="Mumbai Suburban"/>
    <x v="11"/>
    <x v="445"/>
    <x v="3"/>
    <x v="18"/>
    <x v="1"/>
    <x v="1"/>
    <n v="14500"/>
    <n v="18850"/>
    <n v="1"/>
    <n v="14500"/>
    <n v="18850"/>
    <x v="5"/>
  </r>
  <r>
    <n v="141570"/>
    <s v="MN"/>
    <x v="8"/>
    <s v="Ukhrul"/>
    <x v="12"/>
    <x v="445"/>
    <x v="1"/>
    <x v="19"/>
    <x v="6"/>
    <x v="6"/>
    <n v="800"/>
    <n v="1040"/>
    <n v="4"/>
    <n v="3200"/>
    <n v="4160"/>
    <x v="0"/>
  </r>
  <r>
    <n v="141571"/>
    <s v="ML"/>
    <x v="9"/>
    <s v="West Garo Hills"/>
    <x v="13"/>
    <x v="445"/>
    <x v="2"/>
    <x v="20"/>
    <x v="7"/>
    <x v="0"/>
    <n v="600"/>
    <n v="780"/>
    <n v="3"/>
    <n v="1800"/>
    <n v="2340"/>
    <x v="1"/>
  </r>
  <r>
    <n v="141572"/>
    <s v="MZ"/>
    <x v="10"/>
    <s v="Saiha"/>
    <x v="14"/>
    <x v="445"/>
    <x v="0"/>
    <x v="21"/>
    <x v="8"/>
    <x v="6"/>
    <n v="10500"/>
    <n v="13650"/>
    <n v="2"/>
    <n v="21000"/>
    <n v="27300"/>
    <x v="2"/>
  </r>
  <r>
    <n v="141573"/>
    <s v="NL"/>
    <x v="11"/>
    <s v="Mokokchung"/>
    <x v="15"/>
    <x v="445"/>
    <x v="3"/>
    <x v="481"/>
    <x v="9"/>
    <x v="10"/>
    <n v="6500"/>
    <n v="8450"/>
    <n v="1"/>
    <n v="6500"/>
    <n v="8450"/>
    <x v="3"/>
  </r>
  <r>
    <n v="141574"/>
    <s v="OR"/>
    <x v="12"/>
    <s v="Jajpur"/>
    <x v="16"/>
    <x v="445"/>
    <x v="1"/>
    <x v="486"/>
    <x v="0"/>
    <x v="0"/>
    <n v="4500"/>
    <n v="5850"/>
    <n v="3"/>
    <n v="13500"/>
    <n v="17550"/>
    <x v="4"/>
  </r>
  <r>
    <n v="141575"/>
    <s v="PB"/>
    <x v="13"/>
    <s v="Bathinda"/>
    <x v="17"/>
    <x v="445"/>
    <x v="2"/>
    <x v="23"/>
    <x v="1"/>
    <x v="1"/>
    <n v="8500"/>
    <n v="11050"/>
    <n v="1"/>
    <n v="8500"/>
    <n v="11050"/>
    <x v="5"/>
  </r>
  <r>
    <n v="141576"/>
    <s v="RJ"/>
    <x v="14"/>
    <s v="Udaipur"/>
    <x v="18"/>
    <x v="446"/>
    <x v="0"/>
    <x v="24"/>
    <x v="2"/>
    <x v="2"/>
    <n v="12500"/>
    <n v="16250"/>
    <n v="1"/>
    <n v="12500"/>
    <n v="16250"/>
    <x v="0"/>
  </r>
  <r>
    <n v="141577"/>
    <s v="SK"/>
    <x v="15"/>
    <s v="North Sikkim"/>
    <x v="19"/>
    <x v="447"/>
    <x v="3"/>
    <x v="435"/>
    <x v="11"/>
    <x v="3"/>
    <n v="3500"/>
    <n v="4550"/>
    <n v="1"/>
    <n v="3500"/>
    <n v="4550"/>
    <x v="1"/>
  </r>
  <r>
    <n v="141578"/>
    <s v="TN"/>
    <x v="16"/>
    <s v="Dharmapuri"/>
    <x v="20"/>
    <x v="448"/>
    <x v="1"/>
    <x v="26"/>
    <x v="12"/>
    <x v="4"/>
    <n v="4500"/>
    <n v="5850"/>
    <n v="2"/>
    <n v="9000"/>
    <n v="11700"/>
    <x v="2"/>
  </r>
  <r>
    <n v="141579"/>
    <s v="MH"/>
    <x v="27"/>
    <s v="Solapur"/>
    <x v="21"/>
    <x v="448"/>
    <x v="2"/>
    <x v="487"/>
    <x v="5"/>
    <x v="5"/>
    <n v="2100"/>
    <n v="2730"/>
    <n v="1"/>
    <n v="2100"/>
    <n v="2730"/>
    <x v="3"/>
  </r>
  <r>
    <n v="141580"/>
    <s v="MH"/>
    <x v="27"/>
    <s v="Gondia"/>
    <x v="22"/>
    <x v="448"/>
    <x v="0"/>
    <x v="28"/>
    <x v="6"/>
    <x v="6"/>
    <n v="1150"/>
    <n v="1495"/>
    <n v="4"/>
    <n v="4600"/>
    <n v="5980"/>
    <x v="4"/>
  </r>
  <r>
    <n v="141581"/>
    <s v="MH"/>
    <x v="27"/>
    <s v="Latur"/>
    <x v="23"/>
    <x v="448"/>
    <x v="3"/>
    <x v="29"/>
    <x v="7"/>
    <x v="0"/>
    <n v="350"/>
    <n v="455"/>
    <n v="1"/>
    <n v="350"/>
    <n v="455"/>
    <x v="5"/>
  </r>
  <r>
    <n v="141582"/>
    <s v="MH"/>
    <x v="27"/>
    <s v="Akola"/>
    <x v="24"/>
    <x v="448"/>
    <x v="1"/>
    <x v="30"/>
    <x v="8"/>
    <x v="6"/>
    <n v="9500"/>
    <n v="12350"/>
    <n v="4"/>
    <n v="38000"/>
    <n v="49400"/>
    <x v="0"/>
  </r>
  <r>
    <n v="141583"/>
    <s v="MH"/>
    <x v="27"/>
    <s v="Palghar"/>
    <x v="25"/>
    <x v="448"/>
    <x v="2"/>
    <x v="488"/>
    <x v="9"/>
    <x v="10"/>
    <n v="10000"/>
    <n v="13000"/>
    <n v="4"/>
    <n v="40000"/>
    <n v="52000"/>
    <x v="1"/>
  </r>
  <r>
    <n v="141584"/>
    <s v="MH"/>
    <x v="27"/>
    <s v="Nashik"/>
    <x v="26"/>
    <x v="448"/>
    <x v="0"/>
    <x v="489"/>
    <x v="0"/>
    <x v="0"/>
    <n v="6500"/>
    <n v="8450"/>
    <n v="3"/>
    <n v="19500"/>
    <n v="25350"/>
    <x v="2"/>
  </r>
  <r>
    <n v="141585"/>
    <s v="MH"/>
    <x v="27"/>
    <s v="Raigad"/>
    <x v="27"/>
    <x v="448"/>
    <x v="3"/>
    <x v="490"/>
    <x v="1"/>
    <x v="1"/>
    <n v="8500"/>
    <n v="11050"/>
    <n v="4"/>
    <n v="34000"/>
    <n v="44200"/>
    <x v="3"/>
  </r>
  <r>
    <n v="141586"/>
    <s v="MH"/>
    <x v="27"/>
    <s v="Solapur"/>
    <x v="28"/>
    <x v="448"/>
    <x v="1"/>
    <x v="2"/>
    <x v="2"/>
    <x v="2"/>
    <n v="7000"/>
    <n v="9100"/>
    <n v="3"/>
    <n v="21000"/>
    <n v="27300"/>
    <x v="4"/>
  </r>
  <r>
    <n v="141587"/>
    <s v="MH"/>
    <x v="27"/>
    <s v="Beed"/>
    <x v="29"/>
    <x v="448"/>
    <x v="2"/>
    <x v="491"/>
    <x v="11"/>
    <x v="3"/>
    <n v="6550"/>
    <n v="8515"/>
    <n v="3"/>
    <n v="19650"/>
    <n v="25545"/>
    <x v="5"/>
  </r>
  <r>
    <n v="141588"/>
    <s v="MH"/>
    <x v="27"/>
    <s v="Bhandara"/>
    <x v="30"/>
    <x v="448"/>
    <x v="0"/>
    <x v="4"/>
    <x v="12"/>
    <x v="4"/>
    <n v="7650"/>
    <n v="9945"/>
    <n v="1"/>
    <n v="7650"/>
    <n v="9945"/>
    <x v="0"/>
  </r>
  <r>
    <n v="141589"/>
    <s v="MH"/>
    <x v="27"/>
    <s v="Kolhapur"/>
    <x v="31"/>
    <x v="448"/>
    <x v="3"/>
    <x v="5"/>
    <x v="5"/>
    <x v="5"/>
    <n v="1150"/>
    <n v="1495"/>
    <n v="2"/>
    <n v="2300"/>
    <n v="2990"/>
    <x v="1"/>
  </r>
  <r>
    <n v="141590"/>
    <s v="MH"/>
    <x v="27"/>
    <s v="Solapur"/>
    <x v="32"/>
    <x v="448"/>
    <x v="1"/>
    <x v="6"/>
    <x v="6"/>
    <x v="6"/>
    <n v="850"/>
    <n v="1105"/>
    <n v="4"/>
    <n v="3400"/>
    <n v="4420"/>
    <x v="2"/>
  </r>
  <r>
    <n v="141591"/>
    <s v="MH"/>
    <x v="27"/>
    <s v="Mumbai City"/>
    <x v="33"/>
    <x v="448"/>
    <x v="2"/>
    <x v="7"/>
    <x v="7"/>
    <x v="0"/>
    <n v="650"/>
    <n v="845"/>
    <n v="4"/>
    <n v="2600"/>
    <n v="3380"/>
    <x v="3"/>
  </r>
  <r>
    <n v="141592"/>
    <s v="MH"/>
    <x v="27"/>
    <s v="Wardha"/>
    <x v="34"/>
    <x v="448"/>
    <x v="0"/>
    <x v="8"/>
    <x v="8"/>
    <x v="6"/>
    <n v="7500"/>
    <n v="9750"/>
    <n v="3"/>
    <n v="22500"/>
    <n v="29250"/>
    <x v="4"/>
  </r>
  <r>
    <n v="141593"/>
    <s v="MH"/>
    <x v="27"/>
    <s v="Nanded"/>
    <x v="35"/>
    <x v="448"/>
    <x v="3"/>
    <x v="488"/>
    <x v="9"/>
    <x v="7"/>
    <n v="10000"/>
    <n v="13000"/>
    <n v="2"/>
    <n v="20000"/>
    <n v="26000"/>
    <x v="5"/>
  </r>
  <r>
    <n v="141594"/>
    <s v="MH"/>
    <x v="27"/>
    <s v="Ahmednagar"/>
    <x v="36"/>
    <x v="448"/>
    <x v="1"/>
    <x v="492"/>
    <x v="0"/>
    <x v="0"/>
    <n v="10500"/>
    <n v="13650"/>
    <n v="4"/>
    <n v="42000"/>
    <n v="54600"/>
    <x v="0"/>
  </r>
  <r>
    <n v="141595"/>
    <s v="MH"/>
    <x v="27"/>
    <s v="Sindhudurg"/>
    <x v="37"/>
    <x v="448"/>
    <x v="2"/>
    <x v="11"/>
    <x v="1"/>
    <x v="1"/>
    <n v="8500"/>
    <n v="11050"/>
    <n v="3"/>
    <n v="25500"/>
    <n v="33150"/>
    <x v="1"/>
  </r>
  <r>
    <n v="141596"/>
    <s v="MH"/>
    <x v="27"/>
    <s v="Yavatmal"/>
    <x v="38"/>
    <x v="448"/>
    <x v="0"/>
    <x v="2"/>
    <x v="2"/>
    <x v="2"/>
    <n v="7000"/>
    <n v="9100"/>
    <n v="1"/>
    <n v="7000"/>
    <n v="9100"/>
    <x v="2"/>
  </r>
  <r>
    <n v="141597"/>
    <s v="MH"/>
    <x v="27"/>
    <s v="Sindhudurg"/>
    <x v="39"/>
    <x v="448"/>
    <x v="3"/>
    <x v="407"/>
    <x v="11"/>
    <x v="3"/>
    <n v="1680"/>
    <n v="2184"/>
    <n v="1"/>
    <n v="1680"/>
    <n v="2184"/>
    <x v="3"/>
  </r>
  <r>
    <n v="141598"/>
    <s v="MH"/>
    <x v="27"/>
    <s v="Jalna"/>
    <x v="40"/>
    <x v="448"/>
    <x v="1"/>
    <x v="13"/>
    <x v="12"/>
    <x v="8"/>
    <n v="6540"/>
    <n v="8502"/>
    <n v="2"/>
    <n v="13080"/>
    <n v="17004"/>
    <x v="4"/>
  </r>
  <r>
    <n v="141599"/>
    <s v="MH"/>
    <x v="27"/>
    <s v="Solapur"/>
    <x v="41"/>
    <x v="448"/>
    <x v="2"/>
    <x v="14"/>
    <x v="5"/>
    <x v="5"/>
    <n v="2680"/>
    <n v="3484"/>
    <n v="1"/>
    <n v="2680"/>
    <n v="3484"/>
    <x v="5"/>
  </r>
  <r>
    <n v="141600"/>
    <s v="MH"/>
    <x v="27"/>
    <s v="Parbhani"/>
    <x v="0"/>
    <x v="448"/>
    <x v="0"/>
    <x v="15"/>
    <x v="8"/>
    <x v="0"/>
    <n v="8250"/>
    <n v="10725"/>
    <n v="3"/>
    <n v="24750"/>
    <n v="32175"/>
    <x v="0"/>
  </r>
  <r>
    <n v="141601"/>
    <s v="MH"/>
    <x v="27"/>
    <s v="Thane"/>
    <x v="1"/>
    <x v="448"/>
    <x v="3"/>
    <x v="435"/>
    <x v="3"/>
    <x v="0"/>
    <n v="2650"/>
    <n v="3445"/>
    <n v="4"/>
    <n v="10600"/>
    <n v="13780"/>
    <x v="1"/>
  </r>
  <r>
    <n v="141602"/>
    <s v="MH"/>
    <x v="27"/>
    <s v="Beed"/>
    <x v="2"/>
    <x v="448"/>
    <x v="1"/>
    <x v="17"/>
    <x v="8"/>
    <x v="9"/>
    <n v="12550"/>
    <n v="16315"/>
    <n v="3"/>
    <n v="37650"/>
    <n v="48945"/>
    <x v="2"/>
  </r>
  <r>
    <n v="141603"/>
    <s v="MH"/>
    <x v="27"/>
    <s v="Satara"/>
    <x v="3"/>
    <x v="448"/>
    <x v="2"/>
    <x v="18"/>
    <x v="1"/>
    <x v="1"/>
    <n v="14500"/>
    <n v="18850"/>
    <n v="1"/>
    <n v="14500"/>
    <n v="18850"/>
    <x v="3"/>
  </r>
  <r>
    <n v="141604"/>
    <s v="MH"/>
    <x v="27"/>
    <s v="Wardha"/>
    <x v="4"/>
    <x v="448"/>
    <x v="0"/>
    <x v="19"/>
    <x v="6"/>
    <x v="6"/>
    <n v="800"/>
    <n v="1040"/>
    <n v="4"/>
    <n v="3200"/>
    <n v="4160"/>
    <x v="4"/>
  </r>
  <r>
    <n v="141605"/>
    <s v="MH"/>
    <x v="27"/>
    <s v="Palghar"/>
    <x v="5"/>
    <x v="448"/>
    <x v="3"/>
    <x v="20"/>
    <x v="7"/>
    <x v="0"/>
    <n v="600"/>
    <n v="780"/>
    <n v="2"/>
    <n v="1200"/>
    <n v="1560"/>
    <x v="5"/>
  </r>
  <r>
    <n v="141606"/>
    <s v="MH"/>
    <x v="27"/>
    <s v="Aurangabad"/>
    <x v="6"/>
    <x v="448"/>
    <x v="1"/>
    <x v="21"/>
    <x v="8"/>
    <x v="6"/>
    <n v="10500"/>
    <n v="13650"/>
    <n v="4"/>
    <n v="42000"/>
    <n v="54600"/>
    <x v="0"/>
  </r>
  <r>
    <n v="141607"/>
    <s v="MH"/>
    <x v="27"/>
    <s v="Akola"/>
    <x v="7"/>
    <x v="448"/>
    <x v="2"/>
    <x v="488"/>
    <x v="9"/>
    <x v="10"/>
    <n v="6500"/>
    <n v="8450"/>
    <n v="4"/>
    <n v="26000"/>
    <n v="33800"/>
    <x v="1"/>
  </r>
  <r>
    <n v="141608"/>
    <s v="MH"/>
    <x v="27"/>
    <s v="Nagpur"/>
    <x v="8"/>
    <x v="448"/>
    <x v="0"/>
    <x v="493"/>
    <x v="0"/>
    <x v="0"/>
    <n v="4500"/>
    <n v="5850"/>
    <n v="2"/>
    <n v="9000"/>
    <n v="11700"/>
    <x v="2"/>
  </r>
  <r>
    <n v="141609"/>
    <s v="MH"/>
    <x v="27"/>
    <s v="Amravati"/>
    <x v="9"/>
    <x v="448"/>
    <x v="3"/>
    <x v="23"/>
    <x v="1"/>
    <x v="1"/>
    <n v="8500"/>
    <n v="11050"/>
    <n v="3"/>
    <n v="25500"/>
    <n v="33150"/>
    <x v="3"/>
  </r>
  <r>
    <n v="141610"/>
    <s v="MH"/>
    <x v="27"/>
    <s v="Mumbai City"/>
    <x v="10"/>
    <x v="448"/>
    <x v="1"/>
    <x v="24"/>
    <x v="2"/>
    <x v="2"/>
    <n v="12500"/>
    <n v="16250"/>
    <n v="1"/>
    <n v="12500"/>
    <n v="16250"/>
    <x v="4"/>
  </r>
  <r>
    <n v="141611"/>
    <s v="MH"/>
    <x v="27"/>
    <s v="Nandurbar"/>
    <x v="11"/>
    <x v="448"/>
    <x v="2"/>
    <x v="442"/>
    <x v="3"/>
    <x v="3"/>
    <n v="3500"/>
    <n v="4550"/>
    <n v="1"/>
    <n v="3500"/>
    <n v="4550"/>
    <x v="5"/>
  </r>
  <r>
    <n v="141612"/>
    <s v="MH"/>
    <x v="27"/>
    <s v="Pune"/>
    <x v="12"/>
    <x v="448"/>
    <x v="0"/>
    <x v="26"/>
    <x v="4"/>
    <x v="4"/>
    <n v="4500"/>
    <n v="5850"/>
    <n v="3"/>
    <n v="13500"/>
    <n v="17550"/>
    <x v="0"/>
  </r>
  <r>
    <n v="141613"/>
    <s v="MH"/>
    <x v="27"/>
    <s v="Buldhana"/>
    <x v="13"/>
    <x v="448"/>
    <x v="3"/>
    <x v="494"/>
    <x v="5"/>
    <x v="5"/>
    <n v="2100"/>
    <n v="2730"/>
    <n v="3"/>
    <n v="6300"/>
    <n v="8190"/>
    <x v="1"/>
  </r>
  <r>
    <n v="141614"/>
    <s v="MH"/>
    <x v="27"/>
    <s v="Beed"/>
    <x v="14"/>
    <x v="448"/>
    <x v="1"/>
    <x v="28"/>
    <x v="6"/>
    <x v="6"/>
    <n v="1150"/>
    <n v="1495"/>
    <n v="1"/>
    <n v="1150"/>
    <n v="1495"/>
    <x v="2"/>
  </r>
  <r>
    <n v="141615"/>
    <s v="MH"/>
    <x v="27"/>
    <s v="Nanded"/>
    <x v="15"/>
    <x v="448"/>
    <x v="2"/>
    <x v="29"/>
    <x v="7"/>
    <x v="0"/>
    <n v="350"/>
    <n v="455"/>
    <n v="2"/>
    <n v="700"/>
    <n v="910"/>
    <x v="3"/>
  </r>
  <r>
    <n v="141616"/>
    <s v="MH"/>
    <x v="27"/>
    <s v="Buldhana"/>
    <x v="16"/>
    <x v="448"/>
    <x v="0"/>
    <x v="30"/>
    <x v="8"/>
    <x v="6"/>
    <n v="9500"/>
    <n v="12350"/>
    <n v="1"/>
    <n v="9500"/>
    <n v="12350"/>
    <x v="4"/>
  </r>
  <r>
    <n v="141617"/>
    <s v="MH"/>
    <x v="27"/>
    <s v="Sangli"/>
    <x v="17"/>
    <x v="448"/>
    <x v="3"/>
    <x v="495"/>
    <x v="9"/>
    <x v="10"/>
    <n v="10000"/>
    <n v="13000"/>
    <n v="1"/>
    <n v="10000"/>
    <n v="13000"/>
    <x v="5"/>
  </r>
  <r>
    <n v="141618"/>
    <s v="MH"/>
    <x v="27"/>
    <s v="Jalgaon"/>
    <x v="18"/>
    <x v="448"/>
    <x v="1"/>
    <x v="496"/>
    <x v="0"/>
    <x v="0"/>
    <n v="6500"/>
    <n v="8450"/>
    <n v="3"/>
    <n v="19500"/>
    <n v="25350"/>
    <x v="0"/>
  </r>
  <r>
    <n v="141619"/>
    <s v="MH"/>
    <x v="27"/>
    <s v="Osmanabad"/>
    <x v="19"/>
    <x v="448"/>
    <x v="2"/>
    <x v="497"/>
    <x v="1"/>
    <x v="1"/>
    <n v="8500"/>
    <n v="11050"/>
    <n v="1"/>
    <n v="8500"/>
    <n v="11050"/>
    <x v="1"/>
  </r>
  <r>
    <n v="141620"/>
    <s v="MH"/>
    <x v="27"/>
    <s v="Sindhudurg"/>
    <x v="20"/>
    <x v="448"/>
    <x v="0"/>
    <x v="2"/>
    <x v="2"/>
    <x v="2"/>
    <n v="7000"/>
    <n v="9100"/>
    <n v="2"/>
    <n v="14000"/>
    <n v="18200"/>
    <x v="2"/>
  </r>
  <r>
    <n v="141621"/>
    <s v="MH"/>
    <x v="27"/>
    <s v="Washim"/>
    <x v="21"/>
    <x v="448"/>
    <x v="3"/>
    <x v="498"/>
    <x v="3"/>
    <x v="3"/>
    <n v="6550"/>
    <n v="8515"/>
    <n v="1"/>
    <n v="6550"/>
    <n v="8515"/>
    <x v="3"/>
  </r>
  <r>
    <n v="141622"/>
    <s v="MH"/>
    <x v="27"/>
    <s v="Pune"/>
    <x v="22"/>
    <x v="448"/>
    <x v="1"/>
    <x v="4"/>
    <x v="4"/>
    <x v="4"/>
    <n v="7650"/>
    <n v="9945"/>
    <n v="2"/>
    <n v="15300"/>
    <n v="19890"/>
    <x v="4"/>
  </r>
  <r>
    <n v="141623"/>
    <s v="MH"/>
    <x v="27"/>
    <s v="Thane"/>
    <x v="23"/>
    <x v="448"/>
    <x v="2"/>
    <x v="5"/>
    <x v="5"/>
    <x v="5"/>
    <n v="1150"/>
    <n v="1495"/>
    <n v="1"/>
    <n v="1150"/>
    <n v="1495"/>
    <x v="5"/>
  </r>
  <r>
    <n v="141624"/>
    <s v="MH"/>
    <x v="27"/>
    <s v="Solapur"/>
    <x v="24"/>
    <x v="448"/>
    <x v="0"/>
    <x v="6"/>
    <x v="6"/>
    <x v="6"/>
    <n v="850"/>
    <n v="1105"/>
    <n v="1"/>
    <n v="850"/>
    <n v="1105"/>
    <x v="0"/>
  </r>
  <r>
    <n v="141625"/>
    <s v="MH"/>
    <x v="27"/>
    <s v="Dhule"/>
    <x v="25"/>
    <x v="448"/>
    <x v="3"/>
    <x v="7"/>
    <x v="7"/>
    <x v="0"/>
    <n v="650"/>
    <n v="845"/>
    <n v="2"/>
    <n v="1300"/>
    <n v="1690"/>
    <x v="1"/>
  </r>
  <r>
    <n v="141626"/>
    <s v="MH"/>
    <x v="27"/>
    <s v="Kolhapur"/>
    <x v="26"/>
    <x v="448"/>
    <x v="1"/>
    <x v="8"/>
    <x v="8"/>
    <x v="6"/>
    <n v="7500"/>
    <n v="9750"/>
    <n v="1"/>
    <n v="7500"/>
    <n v="9750"/>
    <x v="2"/>
  </r>
  <r>
    <n v="141627"/>
    <s v="MH"/>
    <x v="27"/>
    <s v="Palghar"/>
    <x v="27"/>
    <x v="448"/>
    <x v="2"/>
    <x v="495"/>
    <x v="9"/>
    <x v="7"/>
    <n v="10000"/>
    <n v="13000"/>
    <n v="1"/>
    <n v="10000"/>
    <n v="13000"/>
    <x v="3"/>
  </r>
  <r>
    <n v="141628"/>
    <s v="MH"/>
    <x v="27"/>
    <s v="Jalgaon"/>
    <x v="28"/>
    <x v="448"/>
    <x v="0"/>
    <x v="499"/>
    <x v="0"/>
    <x v="0"/>
    <n v="10500"/>
    <n v="13650"/>
    <n v="4"/>
    <n v="42000"/>
    <n v="54600"/>
    <x v="4"/>
  </r>
  <r>
    <n v="141629"/>
    <s v="MH"/>
    <x v="27"/>
    <s v="Dhule"/>
    <x v="29"/>
    <x v="448"/>
    <x v="3"/>
    <x v="11"/>
    <x v="1"/>
    <x v="1"/>
    <n v="8500"/>
    <n v="11050"/>
    <n v="1"/>
    <n v="8500"/>
    <n v="11050"/>
    <x v="5"/>
  </r>
  <r>
    <n v="141630"/>
    <s v="MH"/>
    <x v="27"/>
    <s v="Amravati"/>
    <x v="30"/>
    <x v="448"/>
    <x v="1"/>
    <x v="2"/>
    <x v="2"/>
    <x v="2"/>
    <n v="7000"/>
    <n v="9100"/>
    <n v="1"/>
    <n v="7000"/>
    <n v="9100"/>
    <x v="0"/>
  </r>
  <r>
    <n v="141631"/>
    <s v="MH"/>
    <x v="27"/>
    <s v="Parbhani"/>
    <x v="31"/>
    <x v="448"/>
    <x v="2"/>
    <x v="414"/>
    <x v="3"/>
    <x v="3"/>
    <n v="1680"/>
    <n v="2184"/>
    <n v="1"/>
    <n v="1680"/>
    <n v="2184"/>
    <x v="1"/>
  </r>
  <r>
    <n v="141632"/>
    <s v="MH"/>
    <x v="27"/>
    <s v="Dhule"/>
    <x v="32"/>
    <x v="448"/>
    <x v="0"/>
    <x v="13"/>
    <x v="4"/>
    <x v="8"/>
    <n v="6540"/>
    <n v="8502"/>
    <n v="2"/>
    <n v="13080"/>
    <n v="17004"/>
    <x v="2"/>
  </r>
  <r>
    <n v="141633"/>
    <s v="MH"/>
    <x v="27"/>
    <s v="Parbhani"/>
    <x v="33"/>
    <x v="448"/>
    <x v="3"/>
    <x v="14"/>
    <x v="5"/>
    <x v="5"/>
    <n v="2680"/>
    <n v="3484"/>
    <n v="4"/>
    <n v="10720"/>
    <n v="13936"/>
    <x v="3"/>
  </r>
  <r>
    <n v="141634"/>
    <s v="MH"/>
    <x v="27"/>
    <s v="Nanded"/>
    <x v="34"/>
    <x v="448"/>
    <x v="1"/>
    <x v="15"/>
    <x v="8"/>
    <x v="0"/>
    <n v="8250"/>
    <n v="10725"/>
    <n v="1"/>
    <n v="8250"/>
    <n v="10725"/>
    <x v="4"/>
  </r>
  <r>
    <n v="141635"/>
    <s v="MH"/>
    <x v="27"/>
    <s v="Beed"/>
    <x v="35"/>
    <x v="448"/>
    <x v="2"/>
    <x v="442"/>
    <x v="3"/>
    <x v="0"/>
    <n v="2650"/>
    <n v="3445"/>
    <n v="4"/>
    <n v="10600"/>
    <n v="13780"/>
    <x v="5"/>
  </r>
  <r>
    <n v="141636"/>
    <s v="MH"/>
    <x v="27"/>
    <s v="Raigad"/>
    <x v="36"/>
    <x v="448"/>
    <x v="0"/>
    <x v="17"/>
    <x v="8"/>
    <x v="9"/>
    <n v="12550"/>
    <n v="16315"/>
    <n v="2"/>
    <n v="25100"/>
    <n v="32630"/>
    <x v="0"/>
  </r>
  <r>
    <n v="141637"/>
    <s v="MH"/>
    <x v="27"/>
    <s v="Gadchiroli"/>
    <x v="37"/>
    <x v="448"/>
    <x v="3"/>
    <x v="18"/>
    <x v="1"/>
    <x v="1"/>
    <n v="14500"/>
    <n v="18850"/>
    <n v="3"/>
    <n v="43500"/>
    <n v="56550"/>
    <x v="0"/>
  </r>
  <r>
    <n v="141638"/>
    <s v="MH"/>
    <x v="27"/>
    <s v="Nanded"/>
    <x v="38"/>
    <x v="448"/>
    <x v="1"/>
    <x v="19"/>
    <x v="6"/>
    <x v="6"/>
    <n v="800"/>
    <n v="1040"/>
    <n v="3"/>
    <n v="2400"/>
    <n v="3120"/>
    <x v="1"/>
  </r>
  <r>
    <n v="141639"/>
    <s v="MH"/>
    <x v="27"/>
    <s v="Chandrapur 9"/>
    <x v="39"/>
    <x v="448"/>
    <x v="2"/>
    <x v="20"/>
    <x v="7"/>
    <x v="0"/>
    <n v="600"/>
    <n v="780"/>
    <n v="2"/>
    <n v="1200"/>
    <n v="1560"/>
    <x v="2"/>
  </r>
  <r>
    <n v="141640"/>
    <s v="MH"/>
    <x v="27"/>
    <s v="Solapur"/>
    <x v="40"/>
    <x v="448"/>
    <x v="0"/>
    <x v="21"/>
    <x v="8"/>
    <x v="6"/>
    <n v="10500"/>
    <n v="13650"/>
    <n v="4"/>
    <n v="42000"/>
    <n v="54600"/>
    <x v="3"/>
  </r>
  <r>
    <n v="141641"/>
    <s v="MH"/>
    <x v="27"/>
    <s v="Dhule"/>
    <x v="41"/>
    <x v="448"/>
    <x v="3"/>
    <x v="495"/>
    <x v="9"/>
    <x v="10"/>
    <n v="6500"/>
    <n v="8450"/>
    <n v="2"/>
    <n v="13000"/>
    <n v="16900"/>
    <x v="4"/>
  </r>
  <r>
    <n v="141642"/>
    <s v="MH"/>
    <x v="27"/>
    <s v="Parbhani"/>
    <x v="0"/>
    <x v="448"/>
    <x v="1"/>
    <x v="500"/>
    <x v="0"/>
    <x v="0"/>
    <n v="4500"/>
    <n v="5850"/>
    <n v="3"/>
    <n v="13500"/>
    <n v="17550"/>
    <x v="5"/>
  </r>
  <r>
    <n v="141643"/>
    <s v="MH"/>
    <x v="27"/>
    <s v="Kolhapur"/>
    <x v="1"/>
    <x v="448"/>
    <x v="2"/>
    <x v="23"/>
    <x v="1"/>
    <x v="1"/>
    <n v="8500"/>
    <n v="11050"/>
    <n v="3"/>
    <n v="25500"/>
    <n v="33150"/>
    <x v="0"/>
  </r>
  <r>
    <n v="141644"/>
    <s v="MH"/>
    <x v="27"/>
    <s v="Chandrapur"/>
    <x v="2"/>
    <x v="448"/>
    <x v="0"/>
    <x v="24"/>
    <x v="2"/>
    <x v="2"/>
    <n v="12500"/>
    <n v="16250"/>
    <n v="4"/>
    <n v="50000"/>
    <n v="65000"/>
    <x v="1"/>
  </r>
  <r>
    <n v="141645"/>
    <s v="MH"/>
    <x v="27"/>
    <s v="Satara"/>
    <x v="3"/>
    <x v="448"/>
    <x v="3"/>
    <x v="449"/>
    <x v="10"/>
    <x v="3"/>
    <n v="3500"/>
    <n v="4550"/>
    <n v="1"/>
    <n v="3500"/>
    <n v="4550"/>
    <x v="2"/>
  </r>
  <r>
    <n v="141646"/>
    <s v="MH"/>
    <x v="27"/>
    <s v="Gadchiroli"/>
    <x v="4"/>
    <x v="448"/>
    <x v="1"/>
    <x v="26"/>
    <x v="7"/>
    <x v="4"/>
    <n v="4500"/>
    <n v="5850"/>
    <n v="1"/>
    <n v="4500"/>
    <n v="5850"/>
    <x v="3"/>
  </r>
  <r>
    <n v="141647"/>
    <s v="MH"/>
    <x v="27"/>
    <s v="Satara"/>
    <x v="5"/>
    <x v="448"/>
    <x v="2"/>
    <x v="501"/>
    <x v="5"/>
    <x v="5"/>
    <n v="2100"/>
    <n v="2730"/>
    <n v="4"/>
    <n v="8400"/>
    <n v="10920"/>
    <x v="4"/>
  </r>
  <r>
    <n v="141648"/>
    <s v="MH"/>
    <x v="27"/>
    <s v="Kolhapur"/>
    <x v="6"/>
    <x v="448"/>
    <x v="0"/>
    <x v="28"/>
    <x v="6"/>
    <x v="6"/>
    <n v="1150"/>
    <n v="1495"/>
    <n v="1"/>
    <n v="1150"/>
    <n v="1495"/>
    <x v="5"/>
  </r>
  <r>
    <n v="141649"/>
    <s v="MH"/>
    <x v="27"/>
    <s v="Chandrapur 9"/>
    <x v="7"/>
    <x v="448"/>
    <x v="3"/>
    <x v="29"/>
    <x v="7"/>
    <x v="0"/>
    <n v="350"/>
    <n v="455"/>
    <n v="4"/>
    <n v="1400"/>
    <n v="1820"/>
    <x v="0"/>
  </r>
  <r>
    <n v="141650"/>
    <s v="MH"/>
    <x v="27"/>
    <s v="Mumbai Suburban"/>
    <x v="8"/>
    <x v="448"/>
    <x v="1"/>
    <x v="30"/>
    <x v="8"/>
    <x v="6"/>
    <n v="9500"/>
    <n v="12350"/>
    <n v="1"/>
    <n v="9500"/>
    <n v="12350"/>
    <x v="1"/>
  </r>
  <r>
    <n v="141651"/>
    <s v="MH"/>
    <x v="27"/>
    <s v="Wardha"/>
    <x v="9"/>
    <x v="448"/>
    <x v="2"/>
    <x v="502"/>
    <x v="9"/>
    <x v="10"/>
    <n v="10000"/>
    <n v="13000"/>
    <n v="3"/>
    <n v="30000"/>
    <n v="39000"/>
    <x v="2"/>
  </r>
  <r>
    <n v="141652"/>
    <s v="MH"/>
    <x v="27"/>
    <s v="Nanded"/>
    <x v="10"/>
    <x v="448"/>
    <x v="0"/>
    <x v="503"/>
    <x v="0"/>
    <x v="0"/>
    <n v="6500"/>
    <n v="8450"/>
    <n v="3"/>
    <n v="19500"/>
    <n v="25350"/>
    <x v="3"/>
  </r>
  <r>
    <n v="141653"/>
    <s v="MH"/>
    <x v="27"/>
    <s v="Bhandara"/>
    <x v="11"/>
    <x v="448"/>
    <x v="3"/>
    <x v="504"/>
    <x v="1"/>
    <x v="1"/>
    <n v="8500"/>
    <n v="11050"/>
    <n v="2"/>
    <n v="17000"/>
    <n v="22100"/>
    <x v="4"/>
  </r>
  <r>
    <n v="141654"/>
    <s v="MH"/>
    <x v="27"/>
    <s v="Aurangabad"/>
    <x v="12"/>
    <x v="448"/>
    <x v="1"/>
    <x v="2"/>
    <x v="2"/>
    <x v="2"/>
    <n v="7000"/>
    <n v="9100"/>
    <n v="1"/>
    <n v="7000"/>
    <n v="9100"/>
    <x v="5"/>
  </r>
  <r>
    <n v="141655"/>
    <s v="MH"/>
    <x v="27"/>
    <s v="Beed"/>
    <x v="13"/>
    <x v="448"/>
    <x v="2"/>
    <x v="505"/>
    <x v="10"/>
    <x v="3"/>
    <n v="6550"/>
    <n v="8515"/>
    <n v="3"/>
    <n v="19650"/>
    <n v="25545"/>
    <x v="0"/>
  </r>
  <r>
    <n v="141656"/>
    <s v="MH"/>
    <x v="27"/>
    <s v="Washim"/>
    <x v="14"/>
    <x v="448"/>
    <x v="0"/>
    <x v="4"/>
    <x v="7"/>
    <x v="4"/>
    <n v="7650"/>
    <n v="9945"/>
    <n v="1"/>
    <n v="7650"/>
    <n v="9945"/>
    <x v="1"/>
  </r>
  <r>
    <n v="141657"/>
    <s v="MH"/>
    <x v="27"/>
    <s v="Thane"/>
    <x v="15"/>
    <x v="448"/>
    <x v="3"/>
    <x v="5"/>
    <x v="5"/>
    <x v="5"/>
    <n v="1150"/>
    <n v="1495"/>
    <n v="4"/>
    <n v="4600"/>
    <n v="5980"/>
    <x v="2"/>
  </r>
  <r>
    <n v="141658"/>
    <s v="MH"/>
    <x v="27"/>
    <s v="Wardha"/>
    <x v="16"/>
    <x v="448"/>
    <x v="1"/>
    <x v="6"/>
    <x v="6"/>
    <x v="6"/>
    <n v="850"/>
    <n v="1105"/>
    <n v="1"/>
    <n v="850"/>
    <n v="1105"/>
    <x v="3"/>
  </r>
  <r>
    <n v="141659"/>
    <s v="MH"/>
    <x v="27"/>
    <s v="Nagpur"/>
    <x v="17"/>
    <x v="448"/>
    <x v="2"/>
    <x v="7"/>
    <x v="7"/>
    <x v="0"/>
    <n v="650"/>
    <n v="845"/>
    <n v="3"/>
    <n v="1950"/>
    <n v="2535"/>
    <x v="4"/>
  </r>
  <r>
    <n v="141660"/>
    <s v="MH"/>
    <x v="27"/>
    <s v="Gadchiroli"/>
    <x v="18"/>
    <x v="448"/>
    <x v="0"/>
    <x v="8"/>
    <x v="8"/>
    <x v="6"/>
    <n v="7500"/>
    <n v="9750"/>
    <n v="2"/>
    <n v="15000"/>
    <n v="19500"/>
    <x v="5"/>
  </r>
  <r>
    <n v="141661"/>
    <s v="MH"/>
    <x v="27"/>
    <s v="Jalna"/>
    <x v="19"/>
    <x v="448"/>
    <x v="3"/>
    <x v="502"/>
    <x v="9"/>
    <x v="7"/>
    <n v="10000"/>
    <n v="13000"/>
    <n v="2"/>
    <n v="20000"/>
    <n v="26000"/>
    <x v="0"/>
  </r>
  <r>
    <n v="141662"/>
    <s v="MH"/>
    <x v="27"/>
    <s v="Latur"/>
    <x v="20"/>
    <x v="448"/>
    <x v="1"/>
    <x v="506"/>
    <x v="0"/>
    <x v="0"/>
    <n v="10500"/>
    <n v="13650"/>
    <n v="1"/>
    <n v="10500"/>
    <n v="13650"/>
    <x v="1"/>
  </r>
  <r>
    <n v="141663"/>
    <s v="MH"/>
    <x v="27"/>
    <s v="Ratnagiri"/>
    <x v="21"/>
    <x v="448"/>
    <x v="2"/>
    <x v="11"/>
    <x v="1"/>
    <x v="1"/>
    <n v="8500"/>
    <n v="11050"/>
    <n v="2"/>
    <n v="17000"/>
    <n v="22100"/>
    <x v="2"/>
  </r>
  <r>
    <n v="141664"/>
    <s v="MH"/>
    <x v="27"/>
    <s v="Chandrapur"/>
    <x v="22"/>
    <x v="448"/>
    <x v="0"/>
    <x v="2"/>
    <x v="2"/>
    <x v="2"/>
    <n v="7000"/>
    <n v="9100"/>
    <n v="3"/>
    <n v="21000"/>
    <n v="27300"/>
    <x v="3"/>
  </r>
  <r>
    <n v="141665"/>
    <s v="MH"/>
    <x v="27"/>
    <s v="Latur"/>
    <x v="23"/>
    <x v="448"/>
    <x v="3"/>
    <x v="421"/>
    <x v="10"/>
    <x v="3"/>
    <n v="1680"/>
    <n v="2184"/>
    <n v="3"/>
    <n v="5040"/>
    <n v="6552"/>
    <x v="4"/>
  </r>
  <r>
    <n v="141666"/>
    <s v="MH"/>
    <x v="27"/>
    <s v="Ratnagiri"/>
    <x v="24"/>
    <x v="448"/>
    <x v="1"/>
    <x v="13"/>
    <x v="7"/>
    <x v="8"/>
    <n v="6540"/>
    <n v="8502"/>
    <n v="1"/>
    <n v="6540"/>
    <n v="8502"/>
    <x v="5"/>
  </r>
  <r>
    <n v="141667"/>
    <s v="MH"/>
    <x v="27"/>
    <s v="Bhandara"/>
    <x v="25"/>
    <x v="448"/>
    <x v="2"/>
    <x v="14"/>
    <x v="5"/>
    <x v="5"/>
    <n v="2680"/>
    <n v="3484"/>
    <n v="2"/>
    <n v="5360"/>
    <n v="6968"/>
    <x v="0"/>
  </r>
  <r>
    <n v="141668"/>
    <s v="MH"/>
    <x v="27"/>
    <s v="Solapur"/>
    <x v="26"/>
    <x v="448"/>
    <x v="0"/>
    <x v="15"/>
    <x v="8"/>
    <x v="0"/>
    <n v="8250"/>
    <n v="10725"/>
    <n v="1"/>
    <n v="8250"/>
    <n v="10725"/>
    <x v="1"/>
  </r>
  <r>
    <n v="141669"/>
    <s v="MH"/>
    <x v="27"/>
    <s v="Mumbai City"/>
    <x v="27"/>
    <x v="448"/>
    <x v="3"/>
    <x v="449"/>
    <x v="3"/>
    <x v="0"/>
    <n v="2650"/>
    <n v="3445"/>
    <n v="3"/>
    <n v="7950"/>
    <n v="10335"/>
    <x v="2"/>
  </r>
  <r>
    <n v="141670"/>
    <s v="MH"/>
    <x v="27"/>
    <s v="Jalgaon"/>
    <x v="28"/>
    <x v="448"/>
    <x v="1"/>
    <x v="17"/>
    <x v="8"/>
    <x v="9"/>
    <n v="12550"/>
    <n v="16315"/>
    <n v="4"/>
    <n v="50200"/>
    <n v="65260"/>
    <x v="3"/>
  </r>
  <r>
    <n v="141671"/>
    <s v="MH"/>
    <x v="27"/>
    <s v="Osmanabad"/>
    <x v="29"/>
    <x v="448"/>
    <x v="2"/>
    <x v="18"/>
    <x v="1"/>
    <x v="1"/>
    <n v="14500"/>
    <n v="18850"/>
    <n v="2"/>
    <n v="29000"/>
    <n v="37700"/>
    <x v="4"/>
  </r>
  <r>
    <n v="141672"/>
    <s v="MH"/>
    <x v="27"/>
    <s v="Hingoli"/>
    <x v="30"/>
    <x v="448"/>
    <x v="0"/>
    <x v="19"/>
    <x v="6"/>
    <x v="6"/>
    <n v="800"/>
    <n v="1040"/>
    <n v="4"/>
    <n v="3200"/>
    <n v="4160"/>
    <x v="5"/>
  </r>
  <r>
    <n v="141673"/>
    <s v="MH"/>
    <x v="27"/>
    <s v="Ahmednagar"/>
    <x v="31"/>
    <x v="448"/>
    <x v="3"/>
    <x v="20"/>
    <x v="7"/>
    <x v="0"/>
    <n v="600"/>
    <n v="780"/>
    <n v="2"/>
    <n v="1200"/>
    <n v="1560"/>
    <x v="0"/>
  </r>
  <r>
    <n v="141674"/>
    <s v="MH"/>
    <x v="27"/>
    <s v="Mumbai City"/>
    <x v="32"/>
    <x v="448"/>
    <x v="1"/>
    <x v="21"/>
    <x v="8"/>
    <x v="6"/>
    <n v="10500"/>
    <n v="13650"/>
    <n v="1"/>
    <n v="10500"/>
    <n v="13650"/>
    <x v="1"/>
  </r>
  <r>
    <n v="141675"/>
    <s v="MH"/>
    <x v="27"/>
    <s v="Sangli"/>
    <x v="33"/>
    <x v="448"/>
    <x v="2"/>
    <x v="502"/>
    <x v="9"/>
    <x v="10"/>
    <n v="6500"/>
    <n v="8450"/>
    <n v="2"/>
    <n v="13000"/>
    <n v="16900"/>
    <x v="2"/>
  </r>
  <r>
    <n v="141676"/>
    <s v="MH"/>
    <x v="27"/>
    <s v="Osmanabad"/>
    <x v="34"/>
    <x v="448"/>
    <x v="0"/>
    <x v="507"/>
    <x v="0"/>
    <x v="0"/>
    <n v="4500"/>
    <n v="5850"/>
    <n v="1"/>
    <n v="4500"/>
    <n v="5850"/>
    <x v="3"/>
  </r>
  <r>
    <n v="141677"/>
    <s v="MH"/>
    <x v="27"/>
    <s v="Ahmednagar"/>
    <x v="35"/>
    <x v="448"/>
    <x v="3"/>
    <x v="23"/>
    <x v="1"/>
    <x v="1"/>
    <n v="8500"/>
    <n v="11050"/>
    <n v="4"/>
    <n v="34000"/>
    <n v="44200"/>
    <x v="4"/>
  </r>
  <r>
    <n v="141678"/>
    <s v="MH"/>
    <x v="27"/>
    <s v="Chandrapur 9"/>
    <x v="36"/>
    <x v="448"/>
    <x v="1"/>
    <x v="24"/>
    <x v="2"/>
    <x v="2"/>
    <n v="12500"/>
    <n v="16250"/>
    <n v="1"/>
    <n v="12500"/>
    <n v="16250"/>
    <x v="5"/>
  </r>
  <r>
    <n v="141679"/>
    <s v="MH"/>
    <x v="27"/>
    <s v="Pune"/>
    <x v="37"/>
    <x v="448"/>
    <x v="2"/>
    <x v="456"/>
    <x v="11"/>
    <x v="3"/>
    <n v="3500"/>
    <n v="4550"/>
    <n v="4"/>
    <n v="14000"/>
    <n v="18200"/>
    <x v="0"/>
  </r>
  <r>
    <n v="141680"/>
    <s v="MH"/>
    <x v="27"/>
    <s v="Nanded"/>
    <x v="38"/>
    <x v="448"/>
    <x v="0"/>
    <x v="26"/>
    <x v="12"/>
    <x v="4"/>
    <n v="4500"/>
    <n v="5850"/>
    <n v="3"/>
    <n v="13500"/>
    <n v="17550"/>
    <x v="1"/>
  </r>
  <r>
    <n v="141681"/>
    <s v="MH"/>
    <x v="27"/>
    <s v="Latur"/>
    <x v="39"/>
    <x v="448"/>
    <x v="3"/>
    <x v="508"/>
    <x v="5"/>
    <x v="5"/>
    <n v="2100"/>
    <n v="2730"/>
    <n v="3"/>
    <n v="6300"/>
    <n v="8190"/>
    <x v="2"/>
  </r>
  <r>
    <n v="141682"/>
    <s v="MH"/>
    <x v="27"/>
    <s v="Beed"/>
    <x v="40"/>
    <x v="448"/>
    <x v="1"/>
    <x v="28"/>
    <x v="6"/>
    <x v="6"/>
    <n v="1150"/>
    <n v="1495"/>
    <n v="4"/>
    <n v="4600"/>
    <n v="5980"/>
    <x v="3"/>
  </r>
  <r>
    <n v="141683"/>
    <s v="MH"/>
    <x v="27"/>
    <s v="Palghar"/>
    <x v="41"/>
    <x v="448"/>
    <x v="2"/>
    <x v="29"/>
    <x v="7"/>
    <x v="0"/>
    <n v="350"/>
    <n v="455"/>
    <n v="2"/>
    <n v="700"/>
    <n v="910"/>
    <x v="4"/>
  </r>
  <r>
    <n v="141684"/>
    <s v="MH"/>
    <x v="27"/>
    <s v="Amravati"/>
    <x v="0"/>
    <x v="448"/>
    <x v="0"/>
    <x v="30"/>
    <x v="8"/>
    <x v="6"/>
    <n v="9500"/>
    <n v="12350"/>
    <n v="2"/>
    <n v="19000"/>
    <n v="24700"/>
    <x v="5"/>
  </r>
  <r>
    <n v="141685"/>
    <s v="MH"/>
    <x v="27"/>
    <s v="Buldhana"/>
    <x v="1"/>
    <x v="448"/>
    <x v="3"/>
    <x v="509"/>
    <x v="9"/>
    <x v="10"/>
    <n v="10000"/>
    <n v="13000"/>
    <n v="1"/>
    <n v="10000"/>
    <n v="13000"/>
    <x v="0"/>
  </r>
  <r>
    <n v="141686"/>
    <s v="MH"/>
    <x v="27"/>
    <s v="Gondia"/>
    <x v="2"/>
    <x v="448"/>
    <x v="1"/>
    <x v="510"/>
    <x v="0"/>
    <x v="0"/>
    <n v="6500"/>
    <n v="8450"/>
    <n v="1"/>
    <n v="6500"/>
    <n v="8450"/>
    <x v="1"/>
  </r>
  <r>
    <n v="141687"/>
    <s v="MH"/>
    <x v="27"/>
    <s v="Pune"/>
    <x v="3"/>
    <x v="448"/>
    <x v="2"/>
    <x v="511"/>
    <x v="1"/>
    <x v="1"/>
    <n v="8500"/>
    <n v="11050"/>
    <n v="2"/>
    <n v="17000"/>
    <n v="22100"/>
    <x v="2"/>
  </r>
  <r>
    <n v="141688"/>
    <s v="MH"/>
    <x v="27"/>
    <s v="Nandurbar"/>
    <x v="4"/>
    <x v="448"/>
    <x v="0"/>
    <x v="2"/>
    <x v="2"/>
    <x v="2"/>
    <n v="7000"/>
    <n v="9100"/>
    <n v="4"/>
    <n v="28000"/>
    <n v="36400"/>
    <x v="3"/>
  </r>
  <r>
    <n v="141689"/>
    <s v="MH"/>
    <x v="27"/>
    <s v="Kolhapur"/>
    <x v="5"/>
    <x v="448"/>
    <x v="3"/>
    <x v="512"/>
    <x v="11"/>
    <x v="3"/>
    <n v="6550"/>
    <n v="8515"/>
    <n v="3"/>
    <n v="19650"/>
    <n v="25545"/>
    <x v="4"/>
  </r>
  <r>
    <n v="141690"/>
    <s v="MH"/>
    <x v="27"/>
    <s v="Mumbai City"/>
    <x v="6"/>
    <x v="448"/>
    <x v="1"/>
    <x v="4"/>
    <x v="12"/>
    <x v="4"/>
    <n v="7650"/>
    <n v="9945"/>
    <n v="3"/>
    <n v="22950"/>
    <n v="29835"/>
    <x v="5"/>
  </r>
  <r>
    <n v="141691"/>
    <s v="MH"/>
    <x v="27"/>
    <s v="Washim"/>
    <x v="7"/>
    <x v="448"/>
    <x v="2"/>
    <x v="5"/>
    <x v="5"/>
    <x v="5"/>
    <n v="1150"/>
    <n v="1495"/>
    <n v="4"/>
    <n v="4600"/>
    <n v="5980"/>
    <x v="0"/>
  </r>
  <r>
    <n v="141692"/>
    <s v="MH"/>
    <x v="27"/>
    <s v="Washim"/>
    <x v="8"/>
    <x v="448"/>
    <x v="0"/>
    <x v="6"/>
    <x v="6"/>
    <x v="6"/>
    <n v="850"/>
    <n v="1105"/>
    <n v="1"/>
    <n v="850"/>
    <n v="1105"/>
    <x v="1"/>
  </r>
  <r>
    <n v="141693"/>
    <s v="MH"/>
    <x v="27"/>
    <s v="Nanded"/>
    <x v="9"/>
    <x v="448"/>
    <x v="3"/>
    <x v="7"/>
    <x v="7"/>
    <x v="0"/>
    <n v="650"/>
    <n v="845"/>
    <n v="1"/>
    <n v="650"/>
    <n v="845"/>
    <x v="2"/>
  </r>
  <r>
    <n v="141694"/>
    <s v="MH"/>
    <x v="27"/>
    <s v="Mumbai Suburban"/>
    <x v="10"/>
    <x v="448"/>
    <x v="1"/>
    <x v="8"/>
    <x v="8"/>
    <x v="6"/>
    <n v="7500"/>
    <n v="9750"/>
    <n v="4"/>
    <n v="30000"/>
    <n v="39000"/>
    <x v="3"/>
  </r>
  <r>
    <n v="141695"/>
    <s v="MH"/>
    <x v="27"/>
    <s v="Satara"/>
    <x v="11"/>
    <x v="448"/>
    <x v="2"/>
    <x v="509"/>
    <x v="9"/>
    <x v="7"/>
    <n v="10000"/>
    <n v="13000"/>
    <n v="2"/>
    <n v="20000"/>
    <n v="26000"/>
    <x v="4"/>
  </r>
  <r>
    <n v="141696"/>
    <s v="MH"/>
    <x v="27"/>
    <s v="Mumbai City"/>
    <x v="12"/>
    <x v="448"/>
    <x v="0"/>
    <x v="513"/>
    <x v="0"/>
    <x v="0"/>
    <n v="10500"/>
    <n v="13650"/>
    <n v="3"/>
    <n v="31500"/>
    <n v="40950"/>
    <x v="5"/>
  </r>
  <r>
    <n v="141697"/>
    <s v="MH"/>
    <x v="27"/>
    <s v="Thane"/>
    <x v="13"/>
    <x v="448"/>
    <x v="3"/>
    <x v="11"/>
    <x v="1"/>
    <x v="1"/>
    <n v="8500"/>
    <n v="11050"/>
    <n v="2"/>
    <n v="17000"/>
    <n v="22100"/>
    <x v="0"/>
  </r>
  <r>
    <n v="141698"/>
    <s v="MH"/>
    <x v="27"/>
    <s v="Jalna"/>
    <x v="14"/>
    <x v="448"/>
    <x v="1"/>
    <x v="2"/>
    <x v="2"/>
    <x v="2"/>
    <n v="7000"/>
    <n v="9100"/>
    <n v="1"/>
    <n v="7000"/>
    <n v="9100"/>
    <x v="1"/>
  </r>
  <r>
    <n v="141699"/>
    <s v="MH"/>
    <x v="27"/>
    <s v="Chandrapur 9"/>
    <x v="15"/>
    <x v="448"/>
    <x v="2"/>
    <x v="428"/>
    <x v="11"/>
    <x v="3"/>
    <n v="1680"/>
    <n v="2184"/>
    <n v="4"/>
    <n v="6720"/>
    <n v="8736"/>
    <x v="2"/>
  </r>
  <r>
    <n v="141700"/>
    <s v="MH"/>
    <x v="27"/>
    <s v="Nanded"/>
    <x v="16"/>
    <x v="448"/>
    <x v="0"/>
    <x v="13"/>
    <x v="12"/>
    <x v="8"/>
    <n v="6540"/>
    <n v="8502"/>
    <n v="1"/>
    <n v="6540"/>
    <n v="8502"/>
    <x v="3"/>
  </r>
  <r>
    <n v="141701"/>
    <s v="MH"/>
    <x v="27"/>
    <s v="Mumbai Suburban"/>
    <x v="17"/>
    <x v="448"/>
    <x v="3"/>
    <x v="14"/>
    <x v="5"/>
    <x v="5"/>
    <n v="2680"/>
    <n v="3484"/>
    <n v="4"/>
    <n v="10720"/>
    <n v="13936"/>
    <x v="4"/>
  </r>
  <r>
    <n v="141702"/>
    <s v="MH"/>
    <x v="27"/>
    <s v="Hingoli"/>
    <x v="18"/>
    <x v="448"/>
    <x v="1"/>
    <x v="15"/>
    <x v="8"/>
    <x v="0"/>
    <n v="8250"/>
    <n v="10725"/>
    <n v="4"/>
    <n v="33000"/>
    <n v="42900"/>
    <x v="5"/>
  </r>
  <r>
    <n v="141703"/>
    <s v="MH"/>
    <x v="27"/>
    <s v="Wardha"/>
    <x v="19"/>
    <x v="448"/>
    <x v="2"/>
    <x v="456"/>
    <x v="3"/>
    <x v="0"/>
    <n v="2650"/>
    <n v="3445"/>
    <n v="1"/>
    <n v="2650"/>
    <n v="3445"/>
    <x v="0"/>
  </r>
  <r>
    <n v="141704"/>
    <s v="MH"/>
    <x v="27"/>
    <s v="Dhule"/>
    <x v="20"/>
    <x v="448"/>
    <x v="0"/>
    <x v="17"/>
    <x v="8"/>
    <x v="9"/>
    <n v="12550"/>
    <n v="16315"/>
    <n v="3"/>
    <n v="37650"/>
    <n v="48945"/>
    <x v="1"/>
  </r>
  <r>
    <n v="141705"/>
    <s v="MH"/>
    <x v="27"/>
    <s v="Nanded"/>
    <x v="21"/>
    <x v="448"/>
    <x v="3"/>
    <x v="18"/>
    <x v="1"/>
    <x v="1"/>
    <n v="14500"/>
    <n v="18850"/>
    <n v="1"/>
    <n v="14500"/>
    <n v="18850"/>
    <x v="2"/>
  </r>
  <r>
    <n v="141706"/>
    <s v="MH"/>
    <x v="27"/>
    <s v="Satara"/>
    <x v="22"/>
    <x v="448"/>
    <x v="1"/>
    <x v="19"/>
    <x v="6"/>
    <x v="6"/>
    <n v="800"/>
    <n v="1040"/>
    <n v="4"/>
    <n v="3200"/>
    <n v="4160"/>
    <x v="3"/>
  </r>
  <r>
    <n v="141707"/>
    <s v="MH"/>
    <x v="27"/>
    <s v="Sangli"/>
    <x v="23"/>
    <x v="448"/>
    <x v="2"/>
    <x v="20"/>
    <x v="7"/>
    <x v="0"/>
    <n v="600"/>
    <n v="780"/>
    <n v="2"/>
    <n v="1200"/>
    <n v="1560"/>
    <x v="4"/>
  </r>
  <r>
    <n v="141708"/>
    <s v="MH"/>
    <x v="27"/>
    <s v="Akola"/>
    <x v="24"/>
    <x v="448"/>
    <x v="0"/>
    <x v="21"/>
    <x v="8"/>
    <x v="6"/>
    <n v="10500"/>
    <n v="13650"/>
    <n v="1"/>
    <n v="10500"/>
    <n v="13650"/>
    <x v="5"/>
  </r>
  <r>
    <n v="141709"/>
    <s v="MH"/>
    <x v="27"/>
    <s v="Sangli"/>
    <x v="25"/>
    <x v="448"/>
    <x v="3"/>
    <x v="509"/>
    <x v="9"/>
    <x v="10"/>
    <n v="6500"/>
    <n v="8450"/>
    <n v="2"/>
    <n v="13000"/>
    <n v="16900"/>
    <x v="0"/>
  </r>
  <r>
    <n v="141710"/>
    <s v="MH"/>
    <x v="27"/>
    <s v="Palghar"/>
    <x v="26"/>
    <x v="448"/>
    <x v="1"/>
    <x v="514"/>
    <x v="0"/>
    <x v="0"/>
    <n v="4500"/>
    <n v="5850"/>
    <n v="3"/>
    <n v="13500"/>
    <n v="17550"/>
    <x v="1"/>
  </r>
  <r>
    <n v="141711"/>
    <s v="MH"/>
    <x v="27"/>
    <s v="Yavatmal"/>
    <x v="27"/>
    <x v="448"/>
    <x v="2"/>
    <x v="23"/>
    <x v="1"/>
    <x v="1"/>
    <n v="8500"/>
    <n v="11050"/>
    <n v="4"/>
    <n v="34000"/>
    <n v="44200"/>
    <x v="2"/>
  </r>
  <r>
    <n v="141712"/>
    <s v="MH"/>
    <x v="27"/>
    <s v="Washim"/>
    <x v="28"/>
    <x v="448"/>
    <x v="0"/>
    <x v="24"/>
    <x v="2"/>
    <x v="2"/>
    <n v="12500"/>
    <n v="16250"/>
    <n v="4"/>
    <n v="50000"/>
    <n v="65000"/>
    <x v="3"/>
  </r>
  <r>
    <n v="141713"/>
    <s v="MH"/>
    <x v="27"/>
    <s v="Pune"/>
    <x v="29"/>
    <x v="448"/>
    <x v="3"/>
    <x v="463"/>
    <x v="3"/>
    <x v="3"/>
    <n v="3500"/>
    <n v="4550"/>
    <n v="4"/>
    <n v="14000"/>
    <n v="18200"/>
    <x v="4"/>
  </r>
  <r>
    <n v="141714"/>
    <s v="MH"/>
    <x v="27"/>
    <s v="Mumbai Suburban"/>
    <x v="30"/>
    <x v="448"/>
    <x v="1"/>
    <x v="26"/>
    <x v="4"/>
    <x v="4"/>
    <n v="4500"/>
    <n v="5850"/>
    <n v="2"/>
    <n v="9000"/>
    <n v="11700"/>
    <x v="5"/>
  </r>
  <r>
    <n v="141715"/>
    <s v="MH"/>
    <x v="27"/>
    <s v="Ratnagiri"/>
    <x v="31"/>
    <x v="448"/>
    <x v="2"/>
    <x v="515"/>
    <x v="5"/>
    <x v="5"/>
    <n v="2100"/>
    <n v="2730"/>
    <n v="3"/>
    <n v="6300"/>
    <n v="8190"/>
    <x v="0"/>
  </r>
  <r>
    <n v="141716"/>
    <s v="MH"/>
    <x v="27"/>
    <s v="Jalna"/>
    <x v="32"/>
    <x v="448"/>
    <x v="0"/>
    <x v="28"/>
    <x v="6"/>
    <x v="6"/>
    <n v="1150"/>
    <n v="1495"/>
    <n v="2"/>
    <n v="2300"/>
    <n v="2990"/>
    <x v="1"/>
  </r>
  <r>
    <n v="141717"/>
    <s v="MH"/>
    <x v="27"/>
    <s v="Gadchiroli"/>
    <x v="33"/>
    <x v="448"/>
    <x v="3"/>
    <x v="29"/>
    <x v="7"/>
    <x v="0"/>
    <n v="350"/>
    <n v="455"/>
    <n v="1"/>
    <n v="350"/>
    <n v="455"/>
    <x v="2"/>
  </r>
  <r>
    <n v="141718"/>
    <s v="MH"/>
    <x v="27"/>
    <s v="Yavatmal"/>
    <x v="34"/>
    <x v="448"/>
    <x v="1"/>
    <x v="30"/>
    <x v="8"/>
    <x v="6"/>
    <n v="9500"/>
    <n v="12350"/>
    <n v="4"/>
    <n v="38000"/>
    <n v="49400"/>
    <x v="3"/>
  </r>
  <r>
    <n v="141719"/>
    <s v="MH"/>
    <x v="27"/>
    <s v="Ahmednagar"/>
    <x v="35"/>
    <x v="448"/>
    <x v="2"/>
    <x v="516"/>
    <x v="9"/>
    <x v="10"/>
    <n v="10000"/>
    <n v="13000"/>
    <n v="2"/>
    <n v="20000"/>
    <n v="26000"/>
    <x v="4"/>
  </r>
  <r>
    <n v="141720"/>
    <s v="MH"/>
    <x v="27"/>
    <s v="Mumbai Suburban"/>
    <x v="36"/>
    <x v="448"/>
    <x v="0"/>
    <x v="517"/>
    <x v="0"/>
    <x v="0"/>
    <n v="6500"/>
    <n v="8450"/>
    <n v="2"/>
    <n v="13000"/>
    <n v="16900"/>
    <x v="5"/>
  </r>
  <r>
    <n v="141721"/>
    <s v="MH"/>
    <x v="27"/>
    <s v="Washim"/>
    <x v="37"/>
    <x v="448"/>
    <x v="3"/>
    <x v="518"/>
    <x v="1"/>
    <x v="1"/>
    <n v="8500"/>
    <n v="11050"/>
    <n v="2"/>
    <n v="17000"/>
    <n v="22100"/>
    <x v="0"/>
  </r>
  <r>
    <n v="141722"/>
    <s v="MH"/>
    <x v="27"/>
    <s v="Satara"/>
    <x v="38"/>
    <x v="448"/>
    <x v="1"/>
    <x v="2"/>
    <x v="2"/>
    <x v="2"/>
    <n v="7000"/>
    <n v="9100"/>
    <n v="2"/>
    <n v="14000"/>
    <n v="18200"/>
    <x v="1"/>
  </r>
  <r>
    <n v="141723"/>
    <s v="MH"/>
    <x v="27"/>
    <s v="Beed"/>
    <x v="39"/>
    <x v="448"/>
    <x v="2"/>
    <x v="519"/>
    <x v="3"/>
    <x v="3"/>
    <n v="6550"/>
    <n v="8515"/>
    <n v="1"/>
    <n v="6550"/>
    <n v="8515"/>
    <x v="2"/>
  </r>
  <r>
    <n v="141724"/>
    <s v="MH"/>
    <x v="27"/>
    <s v="Ahmednagar"/>
    <x v="40"/>
    <x v="448"/>
    <x v="0"/>
    <x v="4"/>
    <x v="4"/>
    <x v="4"/>
    <n v="7650"/>
    <n v="9945"/>
    <n v="1"/>
    <n v="7650"/>
    <n v="9945"/>
    <x v="3"/>
  </r>
  <r>
    <n v="141725"/>
    <s v="MH"/>
    <x v="27"/>
    <s v="Buldhana"/>
    <x v="41"/>
    <x v="448"/>
    <x v="3"/>
    <x v="5"/>
    <x v="5"/>
    <x v="5"/>
    <n v="1150"/>
    <n v="1495"/>
    <n v="3"/>
    <n v="3450"/>
    <n v="4485"/>
    <x v="4"/>
  </r>
  <r>
    <n v="141726"/>
    <s v="MH"/>
    <x v="27"/>
    <s v="Nandurbar"/>
    <x v="0"/>
    <x v="448"/>
    <x v="1"/>
    <x v="6"/>
    <x v="6"/>
    <x v="6"/>
    <n v="850"/>
    <n v="1105"/>
    <n v="1"/>
    <n v="850"/>
    <n v="1105"/>
    <x v="5"/>
  </r>
  <r>
    <n v="141727"/>
    <s v="MH"/>
    <x v="27"/>
    <s v="Nashik"/>
    <x v="1"/>
    <x v="448"/>
    <x v="2"/>
    <x v="7"/>
    <x v="7"/>
    <x v="0"/>
    <n v="650"/>
    <n v="845"/>
    <n v="2"/>
    <n v="1300"/>
    <n v="1690"/>
    <x v="0"/>
  </r>
  <r>
    <n v="141728"/>
    <s v="MH"/>
    <x v="27"/>
    <s v="Mumbai City"/>
    <x v="2"/>
    <x v="448"/>
    <x v="0"/>
    <x v="8"/>
    <x v="8"/>
    <x v="6"/>
    <n v="7500"/>
    <n v="9750"/>
    <n v="1"/>
    <n v="7500"/>
    <n v="9750"/>
    <x v="1"/>
  </r>
  <r>
    <n v="141729"/>
    <s v="MH"/>
    <x v="27"/>
    <s v="Gadchiroli"/>
    <x v="3"/>
    <x v="448"/>
    <x v="3"/>
    <x v="516"/>
    <x v="9"/>
    <x v="7"/>
    <n v="10000"/>
    <n v="13000"/>
    <n v="1"/>
    <n v="10000"/>
    <n v="13000"/>
    <x v="2"/>
  </r>
  <r>
    <n v="141730"/>
    <s v="MH"/>
    <x v="27"/>
    <s v="Jalna"/>
    <x v="4"/>
    <x v="448"/>
    <x v="1"/>
    <x v="520"/>
    <x v="0"/>
    <x v="0"/>
    <n v="10500"/>
    <n v="13650"/>
    <n v="1"/>
    <n v="10500"/>
    <n v="13650"/>
    <x v="3"/>
  </r>
  <r>
    <n v="141731"/>
    <s v="MH"/>
    <x v="27"/>
    <s v="Hingoli"/>
    <x v="5"/>
    <x v="448"/>
    <x v="2"/>
    <x v="11"/>
    <x v="1"/>
    <x v="1"/>
    <n v="8500"/>
    <n v="11050"/>
    <n v="1"/>
    <n v="8500"/>
    <n v="11050"/>
    <x v="4"/>
  </r>
  <r>
    <n v="141732"/>
    <s v="MH"/>
    <x v="27"/>
    <s v="Osmanabad"/>
    <x v="6"/>
    <x v="448"/>
    <x v="0"/>
    <x v="2"/>
    <x v="2"/>
    <x v="2"/>
    <n v="7000"/>
    <n v="9100"/>
    <n v="3"/>
    <n v="21000"/>
    <n v="27300"/>
    <x v="5"/>
  </r>
  <r>
    <n v="141733"/>
    <s v="MH"/>
    <x v="27"/>
    <s v="Buldhana"/>
    <x v="7"/>
    <x v="448"/>
    <x v="3"/>
    <x v="435"/>
    <x v="3"/>
    <x v="3"/>
    <n v="1680"/>
    <n v="2184"/>
    <n v="3"/>
    <n v="5040"/>
    <n v="6552"/>
    <x v="0"/>
  </r>
  <r>
    <n v="141734"/>
    <s v="MH"/>
    <x v="27"/>
    <s v="Gadchiroli"/>
    <x v="8"/>
    <x v="448"/>
    <x v="1"/>
    <x v="13"/>
    <x v="4"/>
    <x v="8"/>
    <n v="6540"/>
    <n v="8502"/>
    <n v="3"/>
    <n v="19620"/>
    <n v="25506"/>
    <x v="1"/>
  </r>
  <r>
    <n v="141735"/>
    <s v="MH"/>
    <x v="27"/>
    <s v="Beed"/>
    <x v="9"/>
    <x v="448"/>
    <x v="2"/>
    <x v="14"/>
    <x v="5"/>
    <x v="5"/>
    <n v="2680"/>
    <n v="3484"/>
    <n v="3"/>
    <n v="8040"/>
    <n v="10452"/>
    <x v="2"/>
  </r>
  <r>
    <n v="141736"/>
    <s v="MH"/>
    <x v="27"/>
    <s v="Yavatmal"/>
    <x v="10"/>
    <x v="448"/>
    <x v="0"/>
    <x v="15"/>
    <x v="8"/>
    <x v="0"/>
    <n v="8250"/>
    <n v="10725"/>
    <n v="2"/>
    <n v="16500"/>
    <n v="21450"/>
    <x v="3"/>
  </r>
  <r>
    <n v="141737"/>
    <s v="MH"/>
    <x v="27"/>
    <s v="Akola"/>
    <x v="11"/>
    <x v="448"/>
    <x v="3"/>
    <x v="463"/>
    <x v="3"/>
    <x v="0"/>
    <n v="2650"/>
    <n v="3445"/>
    <n v="4"/>
    <n v="10600"/>
    <n v="13780"/>
    <x v="4"/>
  </r>
  <r>
    <n v="141738"/>
    <s v="MH"/>
    <x v="27"/>
    <s v="Washim"/>
    <x v="12"/>
    <x v="448"/>
    <x v="1"/>
    <x v="17"/>
    <x v="8"/>
    <x v="9"/>
    <n v="12550"/>
    <n v="16315"/>
    <n v="1"/>
    <n v="12550"/>
    <n v="16315"/>
    <x v="5"/>
  </r>
  <r>
    <n v="141739"/>
    <s v="MH"/>
    <x v="27"/>
    <s v="Ahmednagar"/>
    <x v="13"/>
    <x v="448"/>
    <x v="2"/>
    <x v="18"/>
    <x v="1"/>
    <x v="1"/>
    <n v="14500"/>
    <n v="18850"/>
    <n v="3"/>
    <n v="43500"/>
    <n v="56550"/>
    <x v="0"/>
  </r>
  <r>
    <n v="141740"/>
    <s v="MH"/>
    <x v="27"/>
    <s v="Mumbai Suburban"/>
    <x v="14"/>
    <x v="448"/>
    <x v="0"/>
    <x v="19"/>
    <x v="6"/>
    <x v="6"/>
    <n v="800"/>
    <n v="1040"/>
    <n v="4"/>
    <n v="3200"/>
    <n v="4160"/>
    <x v="1"/>
  </r>
  <r>
    <n v="141741"/>
    <s v="MH"/>
    <x v="27"/>
    <s v="Bhandara"/>
    <x v="15"/>
    <x v="448"/>
    <x v="3"/>
    <x v="20"/>
    <x v="7"/>
    <x v="0"/>
    <n v="600"/>
    <n v="780"/>
    <n v="2"/>
    <n v="1200"/>
    <n v="1560"/>
    <x v="2"/>
  </r>
  <r>
    <n v="141742"/>
    <s v="MH"/>
    <x v="27"/>
    <s v="Ratnagiri"/>
    <x v="16"/>
    <x v="448"/>
    <x v="1"/>
    <x v="21"/>
    <x v="8"/>
    <x v="6"/>
    <n v="10500"/>
    <n v="13650"/>
    <n v="2"/>
    <n v="21000"/>
    <n v="27300"/>
    <x v="3"/>
  </r>
  <r>
    <n v="141743"/>
    <s v="MH"/>
    <x v="27"/>
    <s v="Gadchiroli"/>
    <x v="17"/>
    <x v="448"/>
    <x v="2"/>
    <x v="516"/>
    <x v="9"/>
    <x v="10"/>
    <n v="6500"/>
    <n v="8450"/>
    <n v="2"/>
    <n v="13000"/>
    <n v="16900"/>
    <x v="4"/>
  </r>
  <r>
    <n v="141744"/>
    <s v="MH"/>
    <x v="27"/>
    <s v="Chandrapur 9"/>
    <x v="18"/>
    <x v="448"/>
    <x v="0"/>
    <x v="521"/>
    <x v="0"/>
    <x v="0"/>
    <n v="4500"/>
    <n v="5850"/>
    <n v="4"/>
    <n v="18000"/>
    <n v="23400"/>
    <x v="5"/>
  </r>
  <r>
    <n v="141745"/>
    <s v="MH"/>
    <x v="27"/>
    <s v="Satara"/>
    <x v="19"/>
    <x v="448"/>
    <x v="3"/>
    <x v="23"/>
    <x v="1"/>
    <x v="1"/>
    <n v="8500"/>
    <n v="11050"/>
    <n v="3"/>
    <n v="25500"/>
    <n v="33150"/>
    <x v="0"/>
  </r>
  <r>
    <n v="141746"/>
    <s v="MH"/>
    <x v="27"/>
    <s v="Beed"/>
    <x v="20"/>
    <x v="448"/>
    <x v="1"/>
    <x v="24"/>
    <x v="2"/>
    <x v="2"/>
    <n v="12500"/>
    <n v="16250"/>
    <n v="2"/>
    <n v="25000"/>
    <n v="32500"/>
    <x v="1"/>
  </r>
  <r>
    <n v="141747"/>
    <s v="MH"/>
    <x v="27"/>
    <s v="Jalgaon"/>
    <x v="21"/>
    <x v="448"/>
    <x v="2"/>
    <x v="470"/>
    <x v="10"/>
    <x v="3"/>
    <n v="3500"/>
    <n v="4550"/>
    <n v="2"/>
    <n v="7000"/>
    <n v="9100"/>
    <x v="2"/>
  </r>
  <r>
    <n v="141748"/>
    <s v="MH"/>
    <x v="27"/>
    <s v="Nagpur"/>
    <x v="22"/>
    <x v="448"/>
    <x v="0"/>
    <x v="26"/>
    <x v="7"/>
    <x v="4"/>
    <n v="4500"/>
    <n v="5850"/>
    <n v="4"/>
    <n v="18000"/>
    <n v="23400"/>
    <x v="3"/>
  </r>
  <r>
    <n v="141749"/>
    <s v="MH"/>
    <x v="27"/>
    <s v="Ratnagiri"/>
    <x v="23"/>
    <x v="448"/>
    <x v="3"/>
    <x v="522"/>
    <x v="5"/>
    <x v="5"/>
    <n v="2100"/>
    <n v="2730"/>
    <n v="1"/>
    <n v="2100"/>
    <n v="2730"/>
    <x v="4"/>
  </r>
  <r>
    <n v="141750"/>
    <s v="MH"/>
    <x v="27"/>
    <s v="Gondia"/>
    <x v="24"/>
    <x v="448"/>
    <x v="1"/>
    <x v="28"/>
    <x v="6"/>
    <x v="6"/>
    <n v="1150"/>
    <n v="1495"/>
    <n v="2"/>
    <n v="2300"/>
    <n v="2990"/>
    <x v="5"/>
  </r>
  <r>
    <n v="141751"/>
    <s v="MH"/>
    <x v="27"/>
    <s v="Chandrapur 9"/>
    <x v="25"/>
    <x v="448"/>
    <x v="2"/>
    <x v="29"/>
    <x v="7"/>
    <x v="0"/>
    <n v="350"/>
    <n v="455"/>
    <n v="2"/>
    <n v="700"/>
    <n v="910"/>
    <x v="0"/>
  </r>
  <r>
    <n v="141752"/>
    <s v="MH"/>
    <x v="27"/>
    <s v="Raigad"/>
    <x v="26"/>
    <x v="448"/>
    <x v="0"/>
    <x v="30"/>
    <x v="8"/>
    <x v="6"/>
    <n v="9500"/>
    <n v="12350"/>
    <n v="2"/>
    <n v="19000"/>
    <n v="24700"/>
    <x v="1"/>
  </r>
  <r>
    <n v="141753"/>
    <s v="MH"/>
    <x v="27"/>
    <s v="Parbhani"/>
    <x v="27"/>
    <x v="448"/>
    <x v="3"/>
    <x v="523"/>
    <x v="9"/>
    <x v="10"/>
    <n v="10000"/>
    <n v="13000"/>
    <n v="4"/>
    <n v="40000"/>
    <n v="52000"/>
    <x v="2"/>
  </r>
  <r>
    <n v="141754"/>
    <s v="MH"/>
    <x v="27"/>
    <s v="Sindhudurg"/>
    <x v="28"/>
    <x v="448"/>
    <x v="1"/>
    <x v="524"/>
    <x v="0"/>
    <x v="0"/>
    <n v="6500"/>
    <n v="8450"/>
    <n v="1"/>
    <n v="6500"/>
    <n v="8450"/>
    <x v="3"/>
  </r>
  <r>
    <n v="141755"/>
    <s v="MH"/>
    <x v="27"/>
    <s v="Thane"/>
    <x v="29"/>
    <x v="448"/>
    <x v="2"/>
    <x v="525"/>
    <x v="1"/>
    <x v="1"/>
    <n v="8500"/>
    <n v="11050"/>
    <n v="2"/>
    <n v="17000"/>
    <n v="22100"/>
    <x v="4"/>
  </r>
  <r>
    <n v="141756"/>
    <s v="MH"/>
    <x v="27"/>
    <s v="Hingoli"/>
    <x v="30"/>
    <x v="448"/>
    <x v="0"/>
    <x v="2"/>
    <x v="2"/>
    <x v="2"/>
    <n v="7000"/>
    <n v="9100"/>
    <n v="4"/>
    <n v="28000"/>
    <n v="36400"/>
    <x v="5"/>
  </r>
  <r>
    <n v="141757"/>
    <s v="MH"/>
    <x v="27"/>
    <s v="Thane"/>
    <x v="31"/>
    <x v="448"/>
    <x v="3"/>
    <x v="526"/>
    <x v="10"/>
    <x v="3"/>
    <n v="6550"/>
    <n v="8515"/>
    <n v="3"/>
    <n v="19650"/>
    <n v="25545"/>
    <x v="0"/>
  </r>
  <r>
    <n v="141758"/>
    <s v="MH"/>
    <x v="27"/>
    <s v="Gondia"/>
    <x v="32"/>
    <x v="448"/>
    <x v="1"/>
    <x v="4"/>
    <x v="7"/>
    <x v="4"/>
    <n v="7650"/>
    <n v="9945"/>
    <n v="1"/>
    <n v="7650"/>
    <n v="9945"/>
    <x v="1"/>
  </r>
  <r>
    <n v="141759"/>
    <s v="MH"/>
    <x v="27"/>
    <s v="Raigad"/>
    <x v="33"/>
    <x v="449"/>
    <x v="2"/>
    <x v="5"/>
    <x v="5"/>
    <x v="5"/>
    <n v="1150"/>
    <n v="1495"/>
    <n v="4"/>
    <n v="4600"/>
    <n v="5980"/>
    <x v="2"/>
  </r>
  <r>
    <n v="141760"/>
    <s v="MH"/>
    <x v="27"/>
    <s v="Chandrapur 9"/>
    <x v="34"/>
    <x v="450"/>
    <x v="0"/>
    <x v="6"/>
    <x v="6"/>
    <x v="6"/>
    <n v="850"/>
    <n v="1105"/>
    <n v="1"/>
    <n v="850"/>
    <n v="1105"/>
    <x v="3"/>
  </r>
  <r>
    <n v="141761"/>
    <s v="MH"/>
    <x v="27"/>
    <s v="Thane"/>
    <x v="35"/>
    <x v="451"/>
    <x v="3"/>
    <x v="7"/>
    <x v="7"/>
    <x v="0"/>
    <n v="650"/>
    <n v="845"/>
    <n v="2"/>
    <n v="1300"/>
    <n v="1690"/>
    <x v="4"/>
  </r>
  <r>
    <n v="141762"/>
    <s v="MH"/>
    <x v="27"/>
    <s v="Ahmednagar"/>
    <x v="36"/>
    <x v="452"/>
    <x v="1"/>
    <x v="8"/>
    <x v="8"/>
    <x v="6"/>
    <n v="7500"/>
    <n v="9750"/>
    <n v="4"/>
    <n v="30000"/>
    <n v="39000"/>
    <x v="5"/>
  </r>
  <r>
    <n v="141763"/>
    <s v="MH"/>
    <x v="27"/>
    <s v="Mumbai Suburban"/>
    <x v="37"/>
    <x v="453"/>
    <x v="2"/>
    <x v="523"/>
    <x v="9"/>
    <x v="7"/>
    <n v="10000"/>
    <n v="13000"/>
    <n v="4"/>
    <n v="40000"/>
    <n v="52000"/>
    <x v="0"/>
  </r>
  <r>
    <n v="141764"/>
    <s v="MH"/>
    <x v="27"/>
    <s v="Parbhani"/>
    <x v="38"/>
    <x v="454"/>
    <x v="0"/>
    <x v="527"/>
    <x v="0"/>
    <x v="0"/>
    <n v="10500"/>
    <n v="13650"/>
    <n v="3"/>
    <n v="31500"/>
    <n v="40950"/>
    <x v="1"/>
  </r>
  <r>
    <n v="141765"/>
    <s v="MH"/>
    <x v="27"/>
    <s v="Mumbai Suburban"/>
    <x v="39"/>
    <x v="455"/>
    <x v="3"/>
    <x v="11"/>
    <x v="1"/>
    <x v="1"/>
    <n v="8500"/>
    <n v="11050"/>
    <n v="1"/>
    <n v="8500"/>
    <n v="11050"/>
    <x v="2"/>
  </r>
  <r>
    <n v="141766"/>
    <s v="MH"/>
    <x v="27"/>
    <s v="Hingoli"/>
    <x v="40"/>
    <x v="455"/>
    <x v="1"/>
    <x v="2"/>
    <x v="2"/>
    <x v="2"/>
    <n v="7000"/>
    <n v="9100"/>
    <n v="2"/>
    <n v="14000"/>
    <n v="18200"/>
    <x v="3"/>
  </r>
  <r>
    <n v="141767"/>
    <s v="MH"/>
    <x v="27"/>
    <s v="Hingoli"/>
    <x v="41"/>
    <x v="455"/>
    <x v="2"/>
    <x v="442"/>
    <x v="10"/>
    <x v="3"/>
    <n v="1680"/>
    <n v="2184"/>
    <n v="2"/>
    <n v="3360"/>
    <n v="4368"/>
    <x v="4"/>
  </r>
  <r>
    <n v="141768"/>
    <s v="MH"/>
    <x v="27"/>
    <s v="Jalna"/>
    <x v="0"/>
    <x v="455"/>
    <x v="0"/>
    <x v="13"/>
    <x v="7"/>
    <x v="8"/>
    <n v="6540"/>
    <n v="8502"/>
    <n v="4"/>
    <n v="26160"/>
    <n v="34008"/>
    <x v="5"/>
  </r>
  <r>
    <n v="141769"/>
    <s v="MH"/>
    <x v="27"/>
    <s v="Raigad"/>
    <x v="1"/>
    <x v="455"/>
    <x v="3"/>
    <x v="14"/>
    <x v="5"/>
    <x v="5"/>
    <n v="2680"/>
    <n v="3484"/>
    <n v="1"/>
    <n v="2680"/>
    <n v="3484"/>
    <x v="0"/>
  </r>
  <r>
    <n v="141770"/>
    <s v="MH"/>
    <x v="27"/>
    <s v="Washim"/>
    <x v="2"/>
    <x v="455"/>
    <x v="1"/>
    <x v="15"/>
    <x v="8"/>
    <x v="0"/>
    <n v="8250"/>
    <n v="10725"/>
    <n v="4"/>
    <n v="33000"/>
    <n v="42900"/>
    <x v="1"/>
  </r>
  <r>
    <n v="141771"/>
    <s v="MH"/>
    <x v="27"/>
    <s v="Pune"/>
    <x v="3"/>
    <x v="455"/>
    <x v="2"/>
    <x v="470"/>
    <x v="3"/>
    <x v="0"/>
    <n v="2650"/>
    <n v="3445"/>
    <n v="2"/>
    <n v="5300"/>
    <n v="6890"/>
    <x v="2"/>
  </r>
  <r>
    <n v="141772"/>
    <s v="MH"/>
    <x v="27"/>
    <s v="Mumbai Suburban"/>
    <x v="4"/>
    <x v="455"/>
    <x v="0"/>
    <x v="17"/>
    <x v="8"/>
    <x v="9"/>
    <n v="12550"/>
    <n v="16315"/>
    <n v="4"/>
    <n v="50200"/>
    <n v="65260"/>
    <x v="3"/>
  </r>
  <r>
    <n v="141773"/>
    <s v="MH"/>
    <x v="27"/>
    <s v="Mumbai Suburban"/>
    <x v="5"/>
    <x v="455"/>
    <x v="3"/>
    <x v="18"/>
    <x v="1"/>
    <x v="1"/>
    <n v="14500"/>
    <n v="18850"/>
    <n v="2"/>
    <n v="29000"/>
    <n v="37700"/>
    <x v="4"/>
  </r>
  <r>
    <n v="141774"/>
    <s v="MH"/>
    <x v="27"/>
    <s v="Wardha"/>
    <x v="6"/>
    <x v="455"/>
    <x v="1"/>
    <x v="19"/>
    <x v="6"/>
    <x v="6"/>
    <n v="800"/>
    <n v="1040"/>
    <n v="2"/>
    <n v="1600"/>
    <n v="2080"/>
    <x v="5"/>
  </r>
  <r>
    <n v="141775"/>
    <s v="MH"/>
    <x v="27"/>
    <s v="Buldhana"/>
    <x v="7"/>
    <x v="455"/>
    <x v="2"/>
    <x v="20"/>
    <x v="7"/>
    <x v="0"/>
    <n v="600"/>
    <n v="780"/>
    <n v="4"/>
    <n v="2400"/>
    <n v="3120"/>
    <x v="0"/>
  </r>
  <r>
    <n v="141776"/>
    <s v="MH"/>
    <x v="27"/>
    <s v="Gondia"/>
    <x v="8"/>
    <x v="455"/>
    <x v="0"/>
    <x v="21"/>
    <x v="8"/>
    <x v="6"/>
    <n v="10500"/>
    <n v="13650"/>
    <n v="2"/>
    <n v="21000"/>
    <n v="27300"/>
    <x v="1"/>
  </r>
  <r>
    <n v="141777"/>
    <s v="MH"/>
    <x v="27"/>
    <s v="Satara"/>
    <x v="9"/>
    <x v="455"/>
    <x v="3"/>
    <x v="523"/>
    <x v="9"/>
    <x v="10"/>
    <n v="6500"/>
    <n v="8450"/>
    <n v="2"/>
    <n v="13000"/>
    <n v="16900"/>
    <x v="2"/>
  </r>
  <r>
    <n v="141778"/>
    <s v="MH"/>
    <x v="27"/>
    <s v="Raigad"/>
    <x v="10"/>
    <x v="455"/>
    <x v="1"/>
    <x v="528"/>
    <x v="0"/>
    <x v="0"/>
    <n v="4500"/>
    <n v="5850"/>
    <n v="4"/>
    <n v="18000"/>
    <n v="23400"/>
    <x v="3"/>
  </r>
  <r>
    <n v="141779"/>
    <s v="MH"/>
    <x v="27"/>
    <s v="Wardha"/>
    <x v="11"/>
    <x v="455"/>
    <x v="2"/>
    <x v="23"/>
    <x v="1"/>
    <x v="1"/>
    <n v="8500"/>
    <n v="11050"/>
    <n v="4"/>
    <n v="34000"/>
    <n v="44200"/>
    <x v="4"/>
  </r>
  <r>
    <n v="141780"/>
    <s v="MH"/>
    <x v="27"/>
    <s v="Mumbai City"/>
    <x v="12"/>
    <x v="455"/>
    <x v="0"/>
    <x v="24"/>
    <x v="2"/>
    <x v="2"/>
    <n v="12500"/>
    <n v="16250"/>
    <n v="2"/>
    <n v="25000"/>
    <n v="32500"/>
    <x v="5"/>
  </r>
  <r>
    <n v="141781"/>
    <s v="MH"/>
    <x v="27"/>
    <s v="Chandrapur 9"/>
    <x v="13"/>
    <x v="455"/>
    <x v="3"/>
    <x v="477"/>
    <x v="11"/>
    <x v="3"/>
    <n v="3500"/>
    <n v="4550"/>
    <n v="3"/>
    <n v="10500"/>
    <n v="13650"/>
    <x v="0"/>
  </r>
  <r>
    <n v="141782"/>
    <s v="MH"/>
    <x v="27"/>
    <s v="Nandurbar"/>
    <x v="14"/>
    <x v="455"/>
    <x v="1"/>
    <x v="26"/>
    <x v="12"/>
    <x v="4"/>
    <n v="4500"/>
    <n v="5850"/>
    <n v="2"/>
    <n v="9000"/>
    <n v="11700"/>
    <x v="1"/>
  </r>
  <r>
    <n v="141783"/>
    <s v="MH"/>
    <x v="27"/>
    <s v="Gadchiroli"/>
    <x v="15"/>
    <x v="455"/>
    <x v="2"/>
    <x v="529"/>
    <x v="5"/>
    <x v="5"/>
    <n v="2100"/>
    <n v="2730"/>
    <n v="1"/>
    <n v="2100"/>
    <n v="2730"/>
    <x v="2"/>
  </r>
  <r>
    <n v="141784"/>
    <s v="MH"/>
    <x v="27"/>
    <s v="Latur"/>
    <x v="16"/>
    <x v="455"/>
    <x v="0"/>
    <x v="28"/>
    <x v="6"/>
    <x v="6"/>
    <n v="1150"/>
    <n v="1495"/>
    <n v="4"/>
    <n v="4600"/>
    <n v="5980"/>
    <x v="3"/>
  </r>
  <r>
    <n v="141785"/>
    <s v="MH"/>
    <x v="27"/>
    <s v="Yavatmal"/>
    <x v="17"/>
    <x v="455"/>
    <x v="3"/>
    <x v="29"/>
    <x v="7"/>
    <x v="0"/>
    <n v="350"/>
    <n v="455"/>
    <n v="1"/>
    <n v="350"/>
    <n v="455"/>
    <x v="4"/>
  </r>
  <r>
    <n v="141786"/>
    <s v="MH"/>
    <x v="27"/>
    <s v="Pune"/>
    <x v="18"/>
    <x v="455"/>
    <x v="1"/>
    <x v="30"/>
    <x v="8"/>
    <x v="6"/>
    <n v="9500"/>
    <n v="12350"/>
    <n v="1"/>
    <n v="9500"/>
    <n v="12350"/>
    <x v="5"/>
  </r>
  <r>
    <n v="141787"/>
    <s v="MH"/>
    <x v="27"/>
    <s v="Yavatmal"/>
    <x v="19"/>
    <x v="455"/>
    <x v="2"/>
    <x v="530"/>
    <x v="9"/>
    <x v="10"/>
    <n v="10000"/>
    <n v="13000"/>
    <n v="1"/>
    <n v="10000"/>
    <n v="13000"/>
    <x v="0"/>
  </r>
  <r>
    <n v="141788"/>
    <s v="MH"/>
    <x v="27"/>
    <s v="Nanded"/>
    <x v="20"/>
    <x v="455"/>
    <x v="0"/>
    <x v="531"/>
    <x v="0"/>
    <x v="0"/>
    <n v="6500"/>
    <n v="8450"/>
    <n v="1"/>
    <n v="6500"/>
    <n v="8450"/>
    <x v="1"/>
  </r>
  <r>
    <n v="141789"/>
    <s v="MH"/>
    <x v="27"/>
    <s v="Mumbai Suburban"/>
    <x v="21"/>
    <x v="455"/>
    <x v="3"/>
    <x v="532"/>
    <x v="1"/>
    <x v="1"/>
    <n v="8500"/>
    <n v="11050"/>
    <n v="1"/>
    <n v="8500"/>
    <n v="11050"/>
    <x v="2"/>
  </r>
  <r>
    <n v="141790"/>
    <s v="MH"/>
    <x v="27"/>
    <s v="Satara"/>
    <x v="22"/>
    <x v="455"/>
    <x v="1"/>
    <x v="2"/>
    <x v="2"/>
    <x v="2"/>
    <n v="7000"/>
    <n v="9100"/>
    <n v="4"/>
    <n v="28000"/>
    <n v="36400"/>
    <x v="3"/>
  </r>
  <r>
    <n v="141791"/>
    <s v="MH"/>
    <x v="27"/>
    <s v="Palghar"/>
    <x v="23"/>
    <x v="455"/>
    <x v="2"/>
    <x v="533"/>
    <x v="11"/>
    <x v="3"/>
    <n v="6550"/>
    <n v="8515"/>
    <n v="2"/>
    <n v="13100"/>
    <n v="17030"/>
    <x v="4"/>
  </r>
  <r>
    <n v="141792"/>
    <s v="MH"/>
    <x v="27"/>
    <s v="Akola"/>
    <x v="24"/>
    <x v="455"/>
    <x v="0"/>
    <x v="4"/>
    <x v="12"/>
    <x v="4"/>
    <n v="7650"/>
    <n v="9945"/>
    <n v="1"/>
    <n v="7650"/>
    <n v="9945"/>
    <x v="5"/>
  </r>
  <r>
    <n v="141793"/>
    <s v="MH"/>
    <x v="27"/>
    <s v="Parbhani"/>
    <x v="25"/>
    <x v="456"/>
    <x v="3"/>
    <x v="5"/>
    <x v="5"/>
    <x v="5"/>
    <n v="1150"/>
    <n v="1495"/>
    <n v="1"/>
    <n v="1150"/>
    <n v="1495"/>
    <x v="0"/>
  </r>
  <r>
    <n v="141794"/>
    <s v="MH"/>
    <x v="27"/>
    <s v="Parbhani"/>
    <x v="26"/>
    <x v="457"/>
    <x v="1"/>
    <x v="6"/>
    <x v="6"/>
    <x v="6"/>
    <n v="850"/>
    <n v="1105"/>
    <n v="3"/>
    <n v="2550"/>
    <n v="3315"/>
    <x v="1"/>
  </r>
  <r>
    <n v="141795"/>
    <s v="MH"/>
    <x v="27"/>
    <s v="Beed"/>
    <x v="27"/>
    <x v="458"/>
    <x v="2"/>
    <x v="7"/>
    <x v="7"/>
    <x v="0"/>
    <n v="650"/>
    <n v="845"/>
    <n v="3"/>
    <n v="1950"/>
    <n v="2535"/>
    <x v="2"/>
  </r>
  <r>
    <n v="141796"/>
    <s v="MH"/>
    <x v="27"/>
    <s v="Amravati"/>
    <x v="28"/>
    <x v="459"/>
    <x v="0"/>
    <x v="8"/>
    <x v="8"/>
    <x v="6"/>
    <n v="7500"/>
    <n v="9750"/>
    <n v="1"/>
    <n v="7500"/>
    <n v="9750"/>
    <x v="3"/>
  </r>
  <r>
    <n v="141797"/>
    <s v="MH"/>
    <x v="27"/>
    <s v="Mumbai City"/>
    <x v="29"/>
    <x v="460"/>
    <x v="3"/>
    <x v="530"/>
    <x v="9"/>
    <x v="7"/>
    <n v="10000"/>
    <n v="13000"/>
    <n v="1"/>
    <n v="10000"/>
    <n v="13000"/>
    <x v="4"/>
  </r>
  <r>
    <n v="141798"/>
    <s v="MH"/>
    <x v="27"/>
    <s v="Dhule"/>
    <x v="30"/>
    <x v="461"/>
    <x v="1"/>
    <x v="534"/>
    <x v="0"/>
    <x v="0"/>
    <n v="10500"/>
    <n v="13650"/>
    <n v="4"/>
    <n v="42000"/>
    <n v="54600"/>
    <x v="5"/>
  </r>
  <r>
    <n v="141799"/>
    <s v="MH"/>
    <x v="27"/>
    <s v="Washim"/>
    <x v="31"/>
    <x v="461"/>
    <x v="2"/>
    <x v="11"/>
    <x v="1"/>
    <x v="1"/>
    <n v="8500"/>
    <n v="11050"/>
    <n v="2"/>
    <n v="17000"/>
    <n v="22100"/>
    <x v="0"/>
  </r>
  <r>
    <n v="141800"/>
    <s v="MH"/>
    <x v="27"/>
    <s v="Sindhudurg"/>
    <x v="32"/>
    <x v="461"/>
    <x v="0"/>
    <x v="2"/>
    <x v="2"/>
    <x v="2"/>
    <n v="7000"/>
    <n v="9100"/>
    <n v="1"/>
    <n v="7000"/>
    <n v="9100"/>
    <x v="1"/>
  </r>
  <r>
    <n v="141801"/>
    <s v="MH"/>
    <x v="27"/>
    <s v="Pune"/>
    <x v="33"/>
    <x v="461"/>
    <x v="3"/>
    <x v="449"/>
    <x v="11"/>
    <x v="3"/>
    <n v="1680"/>
    <n v="2184"/>
    <n v="4"/>
    <n v="6720"/>
    <n v="8736"/>
    <x v="2"/>
  </r>
  <r>
    <n v="141802"/>
    <s v="MH"/>
    <x v="27"/>
    <s v="Pune"/>
    <x v="34"/>
    <x v="461"/>
    <x v="1"/>
    <x v="13"/>
    <x v="12"/>
    <x v="8"/>
    <n v="6540"/>
    <n v="8502"/>
    <n v="2"/>
    <n v="13080"/>
    <n v="17004"/>
    <x v="3"/>
  </r>
  <r>
    <n v="141803"/>
    <s v="MH"/>
    <x v="27"/>
    <s v="Dhule"/>
    <x v="35"/>
    <x v="461"/>
    <x v="2"/>
    <x v="14"/>
    <x v="5"/>
    <x v="5"/>
    <n v="2680"/>
    <n v="3484"/>
    <n v="2"/>
    <n v="5360"/>
    <n v="6968"/>
    <x v="4"/>
  </r>
  <r>
    <n v="141804"/>
    <s v="MH"/>
    <x v="27"/>
    <s v="Sindhudurg"/>
    <x v="36"/>
    <x v="461"/>
    <x v="0"/>
    <x v="15"/>
    <x v="8"/>
    <x v="0"/>
    <n v="8250"/>
    <n v="10725"/>
    <n v="2"/>
    <n v="16500"/>
    <n v="21450"/>
    <x v="5"/>
  </r>
  <r>
    <n v="141805"/>
    <s v="MH"/>
    <x v="27"/>
    <s v="Latur"/>
    <x v="37"/>
    <x v="461"/>
    <x v="3"/>
    <x v="477"/>
    <x v="3"/>
    <x v="0"/>
    <n v="2650"/>
    <n v="3445"/>
    <n v="4"/>
    <n v="10600"/>
    <n v="13780"/>
    <x v="0"/>
  </r>
  <r>
    <n v="141806"/>
    <s v="MH"/>
    <x v="27"/>
    <s v="Parbhani"/>
    <x v="38"/>
    <x v="461"/>
    <x v="1"/>
    <x v="17"/>
    <x v="8"/>
    <x v="9"/>
    <n v="12550"/>
    <n v="16315"/>
    <n v="1"/>
    <n v="12550"/>
    <n v="16315"/>
    <x v="1"/>
  </r>
  <r>
    <n v="141807"/>
    <s v="MH"/>
    <x v="27"/>
    <s v="Satara"/>
    <x v="39"/>
    <x v="461"/>
    <x v="2"/>
    <x v="18"/>
    <x v="1"/>
    <x v="1"/>
    <n v="14500"/>
    <n v="18850"/>
    <n v="4"/>
    <n v="58000"/>
    <n v="75400"/>
    <x v="2"/>
  </r>
  <r>
    <n v="141808"/>
    <s v="MH"/>
    <x v="27"/>
    <s v="Ahmednagar"/>
    <x v="40"/>
    <x v="461"/>
    <x v="0"/>
    <x v="19"/>
    <x v="6"/>
    <x v="6"/>
    <n v="800"/>
    <n v="1040"/>
    <n v="1"/>
    <n v="800"/>
    <n v="1040"/>
    <x v="3"/>
  </r>
  <r>
    <n v="141809"/>
    <s v="MH"/>
    <x v="27"/>
    <s v="Washim"/>
    <x v="41"/>
    <x v="461"/>
    <x v="3"/>
    <x v="20"/>
    <x v="7"/>
    <x v="0"/>
    <n v="600"/>
    <n v="780"/>
    <n v="2"/>
    <n v="1200"/>
    <n v="1560"/>
    <x v="4"/>
  </r>
  <r>
    <n v="141810"/>
    <s v="MH"/>
    <x v="27"/>
    <s v="Washim"/>
    <x v="0"/>
    <x v="461"/>
    <x v="1"/>
    <x v="21"/>
    <x v="8"/>
    <x v="6"/>
    <n v="10500"/>
    <n v="13650"/>
    <n v="4"/>
    <n v="42000"/>
    <n v="54600"/>
    <x v="5"/>
  </r>
  <r>
    <n v="141811"/>
    <s v="MH"/>
    <x v="27"/>
    <s v="Aurangabad"/>
    <x v="1"/>
    <x v="461"/>
    <x v="2"/>
    <x v="530"/>
    <x v="9"/>
    <x v="10"/>
    <n v="6500"/>
    <n v="8450"/>
    <n v="4"/>
    <n v="26000"/>
    <n v="33800"/>
    <x v="0"/>
  </r>
  <r>
    <n v="141812"/>
    <s v="MH"/>
    <x v="27"/>
    <s v="Aurangabad"/>
    <x v="2"/>
    <x v="461"/>
    <x v="0"/>
    <x v="535"/>
    <x v="0"/>
    <x v="0"/>
    <n v="4500"/>
    <n v="5850"/>
    <n v="3"/>
    <n v="13500"/>
    <n v="17550"/>
    <x v="1"/>
  </r>
  <r>
    <n v="141813"/>
    <s v="MH"/>
    <x v="27"/>
    <s v="Kolhapur"/>
    <x v="3"/>
    <x v="461"/>
    <x v="3"/>
    <x v="23"/>
    <x v="1"/>
    <x v="1"/>
    <n v="8500"/>
    <n v="11050"/>
    <n v="1"/>
    <n v="8500"/>
    <n v="11050"/>
    <x v="2"/>
  </r>
  <r>
    <n v="141814"/>
    <s v="MH"/>
    <x v="27"/>
    <s v="Beed"/>
    <x v="4"/>
    <x v="461"/>
    <x v="1"/>
    <x v="24"/>
    <x v="2"/>
    <x v="2"/>
    <n v="12500"/>
    <n v="16250"/>
    <n v="2"/>
    <n v="25000"/>
    <n v="32500"/>
    <x v="3"/>
  </r>
  <r>
    <n v="141815"/>
    <s v="AR"/>
    <x v="23"/>
    <s v="Papum Pare"/>
    <x v="5"/>
    <x v="461"/>
    <x v="2"/>
    <x v="484"/>
    <x v="3"/>
    <x v="3"/>
    <n v="3500"/>
    <n v="4550"/>
    <n v="1"/>
    <n v="3500"/>
    <n v="4550"/>
    <x v="4"/>
  </r>
  <r>
    <n v="141816"/>
    <s v="AS"/>
    <x v="1"/>
    <s v="Tinsukia"/>
    <x v="6"/>
    <x v="461"/>
    <x v="0"/>
    <x v="26"/>
    <x v="4"/>
    <x v="4"/>
    <n v="4500"/>
    <n v="5850"/>
    <n v="1"/>
    <n v="4500"/>
    <n v="5850"/>
    <x v="5"/>
  </r>
  <r>
    <n v="141817"/>
    <s v="BR"/>
    <x v="2"/>
    <s v="Buxar"/>
    <x v="7"/>
    <x v="461"/>
    <x v="3"/>
    <x v="536"/>
    <x v="5"/>
    <x v="5"/>
    <n v="2100"/>
    <n v="2730"/>
    <n v="2"/>
    <n v="4200"/>
    <n v="5460"/>
    <x v="0"/>
  </r>
  <r>
    <n v="141818"/>
    <s v="CG"/>
    <x v="3"/>
    <s v="Raigarh"/>
    <x v="8"/>
    <x v="461"/>
    <x v="1"/>
    <x v="28"/>
    <x v="6"/>
    <x v="6"/>
    <n v="1150"/>
    <n v="1495"/>
    <n v="4"/>
    <n v="4600"/>
    <n v="5980"/>
    <x v="1"/>
  </r>
  <r>
    <n v="141819"/>
    <s v="GA"/>
    <x v="24"/>
    <s v="North Goa"/>
    <x v="9"/>
    <x v="461"/>
    <x v="2"/>
    <x v="29"/>
    <x v="7"/>
    <x v="0"/>
    <n v="350"/>
    <n v="455"/>
    <n v="3"/>
    <n v="1050"/>
    <n v="1365"/>
    <x v="2"/>
  </r>
  <r>
    <n v="141820"/>
    <s v="GJ"/>
    <x v="25"/>
    <s v="Mehsana"/>
    <x v="10"/>
    <x v="461"/>
    <x v="0"/>
    <x v="30"/>
    <x v="8"/>
    <x v="6"/>
    <n v="9500"/>
    <n v="12350"/>
    <n v="2"/>
    <n v="19000"/>
    <n v="24700"/>
    <x v="3"/>
  </r>
  <r>
    <n v="141821"/>
    <s v="HR"/>
    <x v="33"/>
    <s v="Jhajjar"/>
    <x v="11"/>
    <x v="461"/>
    <x v="3"/>
    <x v="537"/>
    <x v="9"/>
    <x v="10"/>
    <n v="10000"/>
    <n v="13000"/>
    <n v="4"/>
    <n v="40000"/>
    <n v="52000"/>
    <x v="4"/>
  </r>
  <r>
    <n v="141822"/>
    <s v="HP"/>
    <x v="34"/>
    <s v="Shimla"/>
    <x v="12"/>
    <x v="461"/>
    <x v="1"/>
    <x v="538"/>
    <x v="0"/>
    <x v="0"/>
    <n v="6500"/>
    <n v="8450"/>
    <n v="3"/>
    <n v="19500"/>
    <n v="25350"/>
    <x v="5"/>
  </r>
  <r>
    <n v="141823"/>
    <s v="JK"/>
    <x v="4"/>
    <s v="Rajouri"/>
    <x v="13"/>
    <x v="461"/>
    <x v="2"/>
    <x v="539"/>
    <x v="1"/>
    <x v="1"/>
    <n v="8500"/>
    <n v="11050"/>
    <n v="2"/>
    <n v="17000"/>
    <n v="22100"/>
    <x v="0"/>
  </r>
  <r>
    <n v="141824"/>
    <s v="JH"/>
    <x v="5"/>
    <s v="Dhanbad"/>
    <x v="14"/>
    <x v="461"/>
    <x v="0"/>
    <x v="2"/>
    <x v="2"/>
    <x v="2"/>
    <n v="7000"/>
    <n v="9100"/>
    <n v="3"/>
    <n v="21000"/>
    <n v="27300"/>
    <x v="1"/>
  </r>
  <r>
    <n v="141825"/>
    <s v="KA"/>
    <x v="6"/>
    <s v="Dakshina Kannada"/>
    <x v="15"/>
    <x v="461"/>
    <x v="3"/>
    <x v="540"/>
    <x v="3"/>
    <x v="3"/>
    <n v="6550"/>
    <n v="8515"/>
    <n v="4"/>
    <n v="26200"/>
    <n v="34060"/>
    <x v="2"/>
  </r>
  <r>
    <n v="141826"/>
    <s v="KL"/>
    <x v="7"/>
    <s v="Wayanad"/>
    <x v="16"/>
    <x v="461"/>
    <x v="1"/>
    <x v="4"/>
    <x v="4"/>
    <x v="4"/>
    <n v="7650"/>
    <n v="9945"/>
    <n v="2"/>
    <n v="15300"/>
    <n v="19890"/>
    <x v="3"/>
  </r>
  <r>
    <n v="141827"/>
    <s v="MP"/>
    <x v="26"/>
    <s v="Sheopur"/>
    <x v="17"/>
    <x v="461"/>
    <x v="2"/>
    <x v="5"/>
    <x v="5"/>
    <x v="5"/>
    <n v="1150"/>
    <n v="1495"/>
    <n v="3"/>
    <n v="3450"/>
    <n v="4485"/>
    <x v="4"/>
  </r>
  <r>
    <n v="141828"/>
    <s v="MH"/>
    <x v="27"/>
    <s v="Bhandara"/>
    <x v="18"/>
    <x v="461"/>
    <x v="0"/>
    <x v="6"/>
    <x v="6"/>
    <x v="6"/>
    <n v="850"/>
    <n v="1105"/>
    <n v="3"/>
    <n v="2550"/>
    <n v="3315"/>
    <x v="5"/>
  </r>
  <r>
    <n v="141829"/>
    <s v="MN"/>
    <x v="8"/>
    <s v="Imphal East"/>
    <x v="19"/>
    <x v="461"/>
    <x v="3"/>
    <x v="7"/>
    <x v="7"/>
    <x v="0"/>
    <n v="650"/>
    <n v="845"/>
    <n v="4"/>
    <n v="2600"/>
    <n v="3380"/>
    <x v="0"/>
  </r>
  <r>
    <n v="141830"/>
    <s v="ML"/>
    <x v="9"/>
    <s v="East Khasi Hills"/>
    <x v="20"/>
    <x v="461"/>
    <x v="1"/>
    <x v="8"/>
    <x v="8"/>
    <x v="6"/>
    <n v="7500"/>
    <n v="9750"/>
    <n v="2"/>
    <n v="15000"/>
    <n v="19500"/>
    <x v="1"/>
  </r>
  <r>
    <n v="141831"/>
    <s v="MZ"/>
    <x v="10"/>
    <s v="Saitual"/>
    <x v="21"/>
    <x v="461"/>
    <x v="2"/>
    <x v="537"/>
    <x v="9"/>
    <x v="7"/>
    <n v="10000"/>
    <n v="13000"/>
    <n v="4"/>
    <n v="40000"/>
    <n v="52000"/>
    <x v="2"/>
  </r>
  <r>
    <n v="141832"/>
    <s v="NL"/>
    <x v="11"/>
    <s v="Zunheboto"/>
    <x v="22"/>
    <x v="461"/>
    <x v="0"/>
    <x v="541"/>
    <x v="0"/>
    <x v="0"/>
    <n v="10500"/>
    <n v="13650"/>
    <n v="2"/>
    <n v="21000"/>
    <n v="27300"/>
    <x v="3"/>
  </r>
  <r>
    <n v="141833"/>
    <s v="OR"/>
    <x v="12"/>
    <s v="Bargarh"/>
    <x v="23"/>
    <x v="461"/>
    <x v="3"/>
    <x v="11"/>
    <x v="1"/>
    <x v="1"/>
    <n v="8500"/>
    <n v="11050"/>
    <n v="3"/>
    <n v="25500"/>
    <n v="33150"/>
    <x v="4"/>
  </r>
  <r>
    <n v="141834"/>
    <s v="PB"/>
    <x v="13"/>
    <s v="Fazilka"/>
    <x v="24"/>
    <x v="461"/>
    <x v="1"/>
    <x v="2"/>
    <x v="2"/>
    <x v="2"/>
    <n v="7000"/>
    <n v="9100"/>
    <n v="2"/>
    <n v="14000"/>
    <n v="18200"/>
    <x v="5"/>
  </r>
  <r>
    <n v="141835"/>
    <s v="RJ"/>
    <x v="14"/>
    <s v="Karauli"/>
    <x v="25"/>
    <x v="461"/>
    <x v="2"/>
    <x v="456"/>
    <x v="3"/>
    <x v="3"/>
    <n v="1680"/>
    <n v="2184"/>
    <n v="2"/>
    <n v="3360"/>
    <n v="4368"/>
    <x v="0"/>
  </r>
  <r>
    <n v="141836"/>
    <s v="SK"/>
    <x v="15"/>
    <s v="South Sikkim"/>
    <x v="26"/>
    <x v="461"/>
    <x v="0"/>
    <x v="13"/>
    <x v="4"/>
    <x v="8"/>
    <n v="6540"/>
    <n v="8502"/>
    <n v="3"/>
    <n v="19620"/>
    <n v="25506"/>
    <x v="1"/>
  </r>
  <r>
    <n v="141837"/>
    <s v="TN"/>
    <x v="16"/>
    <s v="Dindigul"/>
    <x v="27"/>
    <x v="461"/>
    <x v="3"/>
    <x v="14"/>
    <x v="5"/>
    <x v="5"/>
    <n v="2680"/>
    <n v="3484"/>
    <n v="2"/>
    <n v="5360"/>
    <n v="6968"/>
    <x v="2"/>
  </r>
  <r>
    <n v="141838"/>
    <s v="TR"/>
    <x v="17"/>
    <s v="Dhalai"/>
    <x v="28"/>
    <x v="461"/>
    <x v="1"/>
    <x v="15"/>
    <x v="8"/>
    <x v="0"/>
    <n v="8250"/>
    <n v="10725"/>
    <n v="2"/>
    <n v="16500"/>
    <n v="21450"/>
    <x v="3"/>
  </r>
  <r>
    <n v="141839"/>
    <s v="UK"/>
    <x v="18"/>
    <s v="Rudraprayag"/>
    <x v="29"/>
    <x v="461"/>
    <x v="2"/>
    <x v="484"/>
    <x v="3"/>
    <x v="0"/>
    <n v="2650"/>
    <n v="3445"/>
    <n v="4"/>
    <n v="10600"/>
    <n v="13780"/>
    <x v="4"/>
  </r>
  <r>
    <n v="141840"/>
    <s v="UP"/>
    <x v="19"/>
    <s v="Aligarh"/>
    <x v="30"/>
    <x v="461"/>
    <x v="0"/>
    <x v="17"/>
    <x v="8"/>
    <x v="9"/>
    <n v="12550"/>
    <n v="16315"/>
    <n v="4"/>
    <n v="50200"/>
    <n v="65260"/>
    <x v="5"/>
  </r>
  <r>
    <n v="141841"/>
    <s v="UP"/>
    <x v="19"/>
    <s v="Kanpur Nagar"/>
    <x v="31"/>
    <x v="461"/>
    <x v="3"/>
    <x v="18"/>
    <x v="1"/>
    <x v="1"/>
    <n v="14500"/>
    <n v="18850"/>
    <n v="3"/>
    <n v="43500"/>
    <n v="56550"/>
    <x v="0"/>
  </r>
  <r>
    <n v="141842"/>
    <s v="UP"/>
    <x v="19"/>
    <s v="Barabanki"/>
    <x v="32"/>
    <x v="461"/>
    <x v="1"/>
    <x v="19"/>
    <x v="6"/>
    <x v="6"/>
    <n v="800"/>
    <n v="1040"/>
    <n v="3"/>
    <n v="2400"/>
    <n v="3120"/>
    <x v="1"/>
  </r>
  <r>
    <n v="141843"/>
    <s v="UP"/>
    <x v="19"/>
    <s v="Bulandshahr"/>
    <x v="33"/>
    <x v="461"/>
    <x v="2"/>
    <x v="20"/>
    <x v="7"/>
    <x v="0"/>
    <n v="600"/>
    <n v="780"/>
    <n v="1"/>
    <n v="600"/>
    <n v="780"/>
    <x v="2"/>
  </r>
  <r>
    <n v="141844"/>
    <s v="UP"/>
    <x v="19"/>
    <s v="Mahoba"/>
    <x v="34"/>
    <x v="461"/>
    <x v="0"/>
    <x v="21"/>
    <x v="8"/>
    <x v="6"/>
    <n v="10500"/>
    <n v="13650"/>
    <n v="1"/>
    <n v="10500"/>
    <n v="13650"/>
    <x v="3"/>
  </r>
  <r>
    <n v="141845"/>
    <s v="UP"/>
    <x v="19"/>
    <s v="Ballia"/>
    <x v="35"/>
    <x v="461"/>
    <x v="3"/>
    <x v="537"/>
    <x v="9"/>
    <x v="10"/>
    <n v="6500"/>
    <n v="8450"/>
    <n v="4"/>
    <n v="26000"/>
    <n v="33800"/>
    <x v="4"/>
  </r>
  <r>
    <n v="141846"/>
    <s v="UP"/>
    <x v="19"/>
    <s v="Sant Kabir Nagar"/>
    <x v="36"/>
    <x v="461"/>
    <x v="1"/>
    <x v="542"/>
    <x v="0"/>
    <x v="0"/>
    <n v="4500"/>
    <n v="5850"/>
    <n v="2"/>
    <n v="9000"/>
    <n v="11700"/>
    <x v="5"/>
  </r>
  <r>
    <n v="141847"/>
    <s v="UP"/>
    <x v="19"/>
    <s v="Muzaffarnagar"/>
    <x v="37"/>
    <x v="462"/>
    <x v="2"/>
    <x v="23"/>
    <x v="1"/>
    <x v="1"/>
    <n v="8500"/>
    <n v="11050"/>
    <n v="2"/>
    <n v="17000"/>
    <n v="22100"/>
    <x v="0"/>
  </r>
  <r>
    <n v="141848"/>
    <s v="UP"/>
    <x v="19"/>
    <s v="Barabanki"/>
    <x v="38"/>
    <x v="462"/>
    <x v="0"/>
    <x v="24"/>
    <x v="2"/>
    <x v="2"/>
    <n v="12500"/>
    <n v="16250"/>
    <n v="4"/>
    <n v="50000"/>
    <n v="65000"/>
    <x v="1"/>
  </r>
  <r>
    <n v="141849"/>
    <s v="UP"/>
    <x v="19"/>
    <s v="Bareilly"/>
    <x v="39"/>
    <x v="462"/>
    <x v="3"/>
    <x v="491"/>
    <x v="10"/>
    <x v="3"/>
    <n v="3500"/>
    <n v="4550"/>
    <n v="1"/>
    <n v="3500"/>
    <n v="4550"/>
    <x v="2"/>
  </r>
  <r>
    <n v="141850"/>
    <s v="PY"/>
    <x v="32"/>
    <s v="Karaikal"/>
    <x v="40"/>
    <x v="462"/>
    <x v="1"/>
    <x v="26"/>
    <x v="7"/>
    <x v="4"/>
    <n v="4500"/>
    <n v="5850"/>
    <n v="1"/>
    <n v="4500"/>
    <n v="5850"/>
    <x v="3"/>
  </r>
  <r>
    <n v="141851"/>
    <s v="AP"/>
    <x v="0"/>
    <s v="Srikakulam"/>
    <x v="41"/>
    <x v="462"/>
    <x v="2"/>
    <x v="543"/>
    <x v="5"/>
    <x v="5"/>
    <n v="2100"/>
    <n v="2730"/>
    <n v="2"/>
    <n v="4200"/>
    <n v="5460"/>
    <x v="4"/>
  </r>
  <r>
    <n v="141852"/>
    <s v="AR"/>
    <x v="23"/>
    <s v="Lower Subansiri"/>
    <x v="0"/>
    <x v="462"/>
    <x v="0"/>
    <x v="28"/>
    <x v="6"/>
    <x v="6"/>
    <n v="1150"/>
    <n v="1495"/>
    <n v="1"/>
    <n v="1150"/>
    <n v="1495"/>
    <x v="5"/>
  </r>
  <r>
    <n v="141853"/>
    <s v="UP"/>
    <x v="19"/>
    <s v="Fatehpur"/>
    <x v="1"/>
    <x v="462"/>
    <x v="3"/>
    <x v="29"/>
    <x v="7"/>
    <x v="0"/>
    <n v="350"/>
    <n v="455"/>
    <n v="1"/>
    <n v="350"/>
    <n v="455"/>
    <x v="0"/>
  </r>
  <r>
    <n v="141854"/>
    <s v="UP"/>
    <x v="19"/>
    <s v="Amroha"/>
    <x v="2"/>
    <x v="462"/>
    <x v="1"/>
    <x v="30"/>
    <x v="8"/>
    <x v="6"/>
    <n v="9500"/>
    <n v="12350"/>
    <n v="1"/>
    <n v="9500"/>
    <n v="12350"/>
    <x v="1"/>
  </r>
  <r>
    <n v="141855"/>
    <s v="UP"/>
    <x v="19"/>
    <s v="Siddharthnagar"/>
    <x v="3"/>
    <x v="462"/>
    <x v="2"/>
    <x v="544"/>
    <x v="9"/>
    <x v="10"/>
    <n v="10000"/>
    <n v="13000"/>
    <n v="1"/>
    <n v="10000"/>
    <n v="13000"/>
    <x v="2"/>
  </r>
  <r>
    <n v="141856"/>
    <s v="UP"/>
    <x v="19"/>
    <s v="Sant Kabir Nagar"/>
    <x v="4"/>
    <x v="462"/>
    <x v="0"/>
    <x v="545"/>
    <x v="0"/>
    <x v="0"/>
    <n v="6500"/>
    <n v="8450"/>
    <n v="4"/>
    <n v="26000"/>
    <n v="33800"/>
    <x v="3"/>
  </r>
  <r>
    <n v="141857"/>
    <s v="UP"/>
    <x v="19"/>
    <s v="Mahoba"/>
    <x v="5"/>
    <x v="462"/>
    <x v="3"/>
    <x v="546"/>
    <x v="1"/>
    <x v="1"/>
    <n v="8500"/>
    <n v="11050"/>
    <n v="4"/>
    <n v="34000"/>
    <n v="44200"/>
    <x v="4"/>
  </r>
  <r>
    <n v="141858"/>
    <s v="UP"/>
    <x v="19"/>
    <s v="Mahoba"/>
    <x v="6"/>
    <x v="463"/>
    <x v="1"/>
    <x v="2"/>
    <x v="2"/>
    <x v="2"/>
    <n v="7000"/>
    <n v="9100"/>
    <n v="3"/>
    <n v="21000"/>
    <n v="27300"/>
    <x v="5"/>
  </r>
  <r>
    <n v="141859"/>
    <s v="UP"/>
    <x v="19"/>
    <s v="Mirzapur"/>
    <x v="7"/>
    <x v="463"/>
    <x v="2"/>
    <x v="547"/>
    <x v="10"/>
    <x v="3"/>
    <n v="6550"/>
    <n v="8515"/>
    <n v="3"/>
    <n v="19650"/>
    <n v="25545"/>
    <x v="0"/>
  </r>
  <r>
    <n v="141860"/>
    <s v="UP"/>
    <x v="19"/>
    <s v="Mirzapur"/>
    <x v="8"/>
    <x v="463"/>
    <x v="0"/>
    <x v="4"/>
    <x v="7"/>
    <x v="4"/>
    <n v="7650"/>
    <n v="9945"/>
    <n v="2"/>
    <n v="15300"/>
    <n v="19890"/>
    <x v="1"/>
  </r>
  <r>
    <n v="141861"/>
    <s v="UP"/>
    <x v="19"/>
    <s v="Hathras"/>
    <x v="9"/>
    <x v="463"/>
    <x v="3"/>
    <x v="5"/>
    <x v="5"/>
    <x v="5"/>
    <n v="1150"/>
    <n v="1495"/>
    <n v="2"/>
    <n v="2300"/>
    <n v="2990"/>
    <x v="2"/>
  </r>
  <r>
    <n v="141862"/>
    <s v="UP"/>
    <x v="19"/>
    <s v="Kheri"/>
    <x v="10"/>
    <x v="463"/>
    <x v="1"/>
    <x v="6"/>
    <x v="6"/>
    <x v="6"/>
    <n v="850"/>
    <n v="1105"/>
    <n v="3"/>
    <n v="2550"/>
    <n v="3315"/>
    <x v="3"/>
  </r>
  <r>
    <n v="141863"/>
    <s v="KL"/>
    <x v="7"/>
    <s v="Kollam"/>
    <x v="11"/>
    <x v="463"/>
    <x v="2"/>
    <x v="7"/>
    <x v="7"/>
    <x v="0"/>
    <n v="650"/>
    <n v="845"/>
    <n v="2"/>
    <n v="1300"/>
    <n v="1690"/>
    <x v="4"/>
  </r>
  <r>
    <n v="141864"/>
    <s v="MP"/>
    <x v="26"/>
    <s v="Indore"/>
    <x v="12"/>
    <x v="463"/>
    <x v="0"/>
    <x v="8"/>
    <x v="8"/>
    <x v="6"/>
    <n v="7500"/>
    <n v="9750"/>
    <n v="2"/>
    <n v="15000"/>
    <n v="19500"/>
    <x v="5"/>
  </r>
  <r>
    <n v="141865"/>
    <s v="MH"/>
    <x v="27"/>
    <s v="Amravati"/>
    <x v="13"/>
    <x v="463"/>
    <x v="3"/>
    <x v="544"/>
    <x v="9"/>
    <x v="7"/>
    <n v="10000"/>
    <n v="13000"/>
    <n v="3"/>
    <n v="30000"/>
    <n v="39000"/>
    <x v="0"/>
  </r>
  <r>
    <n v="141866"/>
    <s v="MN"/>
    <x v="8"/>
    <s v="Kamjong"/>
    <x v="14"/>
    <x v="463"/>
    <x v="1"/>
    <x v="548"/>
    <x v="0"/>
    <x v="0"/>
    <n v="10500"/>
    <n v="13650"/>
    <n v="4"/>
    <n v="42000"/>
    <n v="54600"/>
    <x v="1"/>
  </r>
  <r>
    <n v="141867"/>
    <s v="ML"/>
    <x v="9"/>
    <s v="North Garo Hills"/>
    <x v="15"/>
    <x v="463"/>
    <x v="2"/>
    <x v="11"/>
    <x v="1"/>
    <x v="1"/>
    <n v="8500"/>
    <n v="11050"/>
    <n v="1"/>
    <n v="8500"/>
    <n v="11050"/>
    <x v="2"/>
  </r>
  <r>
    <n v="141868"/>
    <s v="MZ"/>
    <x v="10"/>
    <s v="Aizawl"/>
    <x v="16"/>
    <x v="463"/>
    <x v="0"/>
    <x v="2"/>
    <x v="2"/>
    <x v="2"/>
    <n v="7000"/>
    <n v="9100"/>
    <n v="3"/>
    <n v="21000"/>
    <n v="27300"/>
    <x v="3"/>
  </r>
  <r>
    <n v="141869"/>
    <s v="NL"/>
    <x v="11"/>
    <s v="Mon"/>
    <x v="17"/>
    <x v="463"/>
    <x v="3"/>
    <x v="463"/>
    <x v="10"/>
    <x v="3"/>
    <n v="1680"/>
    <n v="2184"/>
    <n v="4"/>
    <n v="6720"/>
    <n v="8736"/>
    <x v="4"/>
  </r>
  <r>
    <n v="141870"/>
    <s v="OR"/>
    <x v="12"/>
    <s v="Balasore"/>
    <x v="18"/>
    <x v="463"/>
    <x v="1"/>
    <x v="13"/>
    <x v="7"/>
    <x v="8"/>
    <n v="6540"/>
    <n v="8502"/>
    <n v="4"/>
    <n v="26160"/>
    <n v="34008"/>
    <x v="5"/>
  </r>
  <r>
    <n v="141871"/>
    <s v="PB"/>
    <x v="13"/>
    <s v="Kapurthala"/>
    <x v="19"/>
    <x v="463"/>
    <x v="2"/>
    <x v="14"/>
    <x v="5"/>
    <x v="5"/>
    <n v="2680"/>
    <n v="3484"/>
    <n v="2"/>
    <n v="5360"/>
    <n v="6968"/>
    <x v="0"/>
  </r>
  <r>
    <n v="141872"/>
    <s v="RJ"/>
    <x v="14"/>
    <s v="Jalore"/>
    <x v="20"/>
    <x v="463"/>
    <x v="0"/>
    <x v="15"/>
    <x v="8"/>
    <x v="0"/>
    <n v="8250"/>
    <n v="10725"/>
    <n v="3"/>
    <n v="24750"/>
    <n v="32175"/>
    <x v="1"/>
  </r>
  <r>
    <n v="141873"/>
    <s v="SK"/>
    <x v="15"/>
    <s v="East Sikkim"/>
    <x v="21"/>
    <x v="463"/>
    <x v="3"/>
    <x v="491"/>
    <x v="3"/>
    <x v="0"/>
    <n v="2650"/>
    <n v="3445"/>
    <n v="3"/>
    <n v="7950"/>
    <n v="10335"/>
    <x v="2"/>
  </r>
  <r>
    <n v="141874"/>
    <s v="TN"/>
    <x v="16"/>
    <s v="Viluppuram"/>
    <x v="22"/>
    <x v="463"/>
    <x v="1"/>
    <x v="17"/>
    <x v="8"/>
    <x v="9"/>
    <n v="12550"/>
    <n v="16315"/>
    <n v="1"/>
    <n v="12550"/>
    <n v="16315"/>
    <x v="3"/>
  </r>
  <r>
    <n v="141875"/>
    <s v="TR"/>
    <x v="17"/>
    <s v="Sepahijala"/>
    <x v="23"/>
    <x v="463"/>
    <x v="2"/>
    <x v="18"/>
    <x v="1"/>
    <x v="1"/>
    <n v="14500"/>
    <n v="18850"/>
    <n v="3"/>
    <n v="43500"/>
    <n v="56550"/>
    <x v="4"/>
  </r>
  <r>
    <n v="141876"/>
    <s v="UK"/>
    <x v="18"/>
    <s v="Rudraprayag"/>
    <x v="24"/>
    <x v="463"/>
    <x v="0"/>
    <x v="19"/>
    <x v="6"/>
    <x v="6"/>
    <n v="800"/>
    <n v="1040"/>
    <n v="4"/>
    <n v="3200"/>
    <n v="4160"/>
    <x v="5"/>
  </r>
  <r>
    <n v="141877"/>
    <s v="UP"/>
    <x v="19"/>
    <s v="Azamgarh"/>
    <x v="25"/>
    <x v="463"/>
    <x v="3"/>
    <x v="20"/>
    <x v="7"/>
    <x v="0"/>
    <n v="600"/>
    <n v="780"/>
    <n v="3"/>
    <n v="1800"/>
    <n v="2340"/>
    <x v="0"/>
  </r>
  <r>
    <n v="141878"/>
    <s v="WB"/>
    <x v="20"/>
    <s v="Purba Medinipur"/>
    <x v="26"/>
    <x v="463"/>
    <x v="1"/>
    <x v="21"/>
    <x v="8"/>
    <x v="6"/>
    <n v="10500"/>
    <n v="13650"/>
    <n v="1"/>
    <n v="10500"/>
    <n v="13650"/>
    <x v="1"/>
  </r>
  <r>
    <n v="141879"/>
    <s v="TN"/>
    <x v="16"/>
    <s v="Karur"/>
    <x v="27"/>
    <x v="463"/>
    <x v="2"/>
    <x v="544"/>
    <x v="9"/>
    <x v="10"/>
    <n v="6500"/>
    <n v="8450"/>
    <n v="3"/>
    <n v="19500"/>
    <n v="25350"/>
    <x v="2"/>
  </r>
  <r>
    <n v="141880"/>
    <s v="TR"/>
    <x v="17"/>
    <s v="West Tripura"/>
    <x v="28"/>
    <x v="463"/>
    <x v="0"/>
    <x v="549"/>
    <x v="0"/>
    <x v="0"/>
    <n v="4500"/>
    <n v="5850"/>
    <n v="1"/>
    <n v="4500"/>
    <n v="5850"/>
    <x v="3"/>
  </r>
  <r>
    <n v="141881"/>
    <s v="AN"/>
    <x v="21"/>
    <s v="South Andaman"/>
    <x v="29"/>
    <x v="464"/>
    <x v="3"/>
    <x v="23"/>
    <x v="1"/>
    <x v="1"/>
    <n v="8500"/>
    <n v="11050"/>
    <n v="4"/>
    <n v="34000"/>
    <n v="44200"/>
    <x v="4"/>
  </r>
  <r>
    <n v="141882"/>
    <s v="CH"/>
    <x v="22"/>
    <s v="Chandigarh"/>
    <x v="30"/>
    <x v="465"/>
    <x v="1"/>
    <x v="24"/>
    <x v="2"/>
    <x v="2"/>
    <n v="12500"/>
    <n v="16250"/>
    <n v="3"/>
    <n v="37500"/>
    <n v="48750"/>
    <x v="5"/>
  </r>
  <r>
    <n v="141883"/>
    <s v="DH"/>
    <x v="28"/>
    <s v="Daman"/>
    <x v="31"/>
    <x v="466"/>
    <x v="2"/>
    <x v="498"/>
    <x v="11"/>
    <x v="3"/>
    <n v="3500"/>
    <n v="4550"/>
    <n v="3"/>
    <n v="10500"/>
    <n v="13650"/>
    <x v="0"/>
  </r>
  <r>
    <n v="141884"/>
    <s v="TG"/>
    <x v="29"/>
    <s v="Hyderabad"/>
    <x v="32"/>
    <x v="467"/>
    <x v="0"/>
    <x v="26"/>
    <x v="12"/>
    <x v="4"/>
    <n v="4500"/>
    <n v="5850"/>
    <n v="3"/>
    <n v="13500"/>
    <n v="17550"/>
    <x v="1"/>
  </r>
  <r>
    <n v="141885"/>
    <s v="DL"/>
    <x v="30"/>
    <s v="East Delhi"/>
    <x v="33"/>
    <x v="468"/>
    <x v="3"/>
    <x v="550"/>
    <x v="5"/>
    <x v="5"/>
    <n v="2100"/>
    <n v="2730"/>
    <n v="3"/>
    <n v="6300"/>
    <n v="8190"/>
    <x v="2"/>
  </r>
  <r>
    <n v="141886"/>
    <s v="LD"/>
    <x v="31"/>
    <s v="Kadmat"/>
    <x v="34"/>
    <x v="469"/>
    <x v="1"/>
    <x v="28"/>
    <x v="6"/>
    <x v="6"/>
    <n v="1150"/>
    <n v="1495"/>
    <n v="4"/>
    <n v="4600"/>
    <n v="5980"/>
    <x v="3"/>
  </r>
  <r>
    <n v="141887"/>
    <s v="PY"/>
    <x v="32"/>
    <s v="Karaikal"/>
    <x v="35"/>
    <x v="470"/>
    <x v="2"/>
    <x v="29"/>
    <x v="7"/>
    <x v="0"/>
    <n v="350"/>
    <n v="455"/>
    <n v="1"/>
    <n v="350"/>
    <n v="455"/>
    <x v="4"/>
  </r>
  <r>
    <n v="141888"/>
    <s v="AP"/>
    <x v="0"/>
    <s v="Visakhapatnam"/>
    <x v="36"/>
    <x v="471"/>
    <x v="0"/>
    <x v="30"/>
    <x v="8"/>
    <x v="6"/>
    <n v="9500"/>
    <n v="12350"/>
    <n v="4"/>
    <n v="38000"/>
    <n v="49400"/>
    <x v="5"/>
  </r>
  <r>
    <n v="141889"/>
    <s v="AR"/>
    <x v="23"/>
    <s v="Namsai"/>
    <x v="37"/>
    <x v="471"/>
    <x v="3"/>
    <x v="551"/>
    <x v="9"/>
    <x v="10"/>
    <n v="10000"/>
    <n v="13000"/>
    <n v="1"/>
    <n v="10000"/>
    <n v="13000"/>
    <x v="0"/>
  </r>
  <r>
    <n v="141890"/>
    <s v="AS"/>
    <x v="1"/>
    <s v="Cachar"/>
    <x v="38"/>
    <x v="471"/>
    <x v="1"/>
    <x v="552"/>
    <x v="0"/>
    <x v="0"/>
    <n v="6500"/>
    <n v="8450"/>
    <n v="4"/>
    <n v="26000"/>
    <n v="33800"/>
    <x v="1"/>
  </r>
  <r>
    <n v="141891"/>
    <s v="BR"/>
    <x v="2"/>
    <s v="Buxar"/>
    <x v="39"/>
    <x v="471"/>
    <x v="2"/>
    <x v="553"/>
    <x v="1"/>
    <x v="1"/>
    <n v="8500"/>
    <n v="11050"/>
    <n v="2"/>
    <n v="17000"/>
    <n v="22100"/>
    <x v="2"/>
  </r>
  <r>
    <n v="141892"/>
    <s v="CG"/>
    <x v="3"/>
    <s v="Jashpur"/>
    <x v="40"/>
    <x v="471"/>
    <x v="0"/>
    <x v="2"/>
    <x v="2"/>
    <x v="2"/>
    <n v="7000"/>
    <n v="9100"/>
    <n v="3"/>
    <n v="21000"/>
    <n v="27300"/>
    <x v="3"/>
  </r>
  <r>
    <n v="141893"/>
    <s v="GA"/>
    <x v="24"/>
    <s v="North Goa"/>
    <x v="41"/>
    <x v="471"/>
    <x v="3"/>
    <x v="554"/>
    <x v="11"/>
    <x v="3"/>
    <n v="6550"/>
    <n v="8515"/>
    <n v="3"/>
    <n v="19650"/>
    <n v="25545"/>
    <x v="4"/>
  </r>
  <r>
    <n v="141894"/>
    <s v="GJ"/>
    <x v="25"/>
    <s v="Dahod"/>
    <x v="0"/>
    <x v="471"/>
    <x v="1"/>
    <x v="4"/>
    <x v="12"/>
    <x v="4"/>
    <n v="7650"/>
    <n v="9945"/>
    <n v="3"/>
    <n v="22950"/>
    <n v="29835"/>
    <x v="5"/>
  </r>
  <r>
    <n v="141895"/>
    <s v="UP"/>
    <x v="19"/>
    <s v="Siddharthnagar"/>
    <x v="1"/>
    <x v="471"/>
    <x v="2"/>
    <x v="5"/>
    <x v="5"/>
    <x v="5"/>
    <n v="1150"/>
    <n v="1495"/>
    <n v="4"/>
    <n v="4600"/>
    <n v="5980"/>
    <x v="0"/>
  </r>
  <r>
    <n v="141896"/>
    <s v="UP"/>
    <x v="19"/>
    <s v="Ghaziabad"/>
    <x v="2"/>
    <x v="471"/>
    <x v="0"/>
    <x v="6"/>
    <x v="6"/>
    <x v="6"/>
    <n v="850"/>
    <n v="1105"/>
    <n v="4"/>
    <n v="3400"/>
    <n v="4420"/>
    <x v="1"/>
  </r>
  <r>
    <n v="141897"/>
    <s v="UP"/>
    <x v="19"/>
    <s v="Muzaffarnagar"/>
    <x v="3"/>
    <x v="471"/>
    <x v="3"/>
    <x v="7"/>
    <x v="7"/>
    <x v="0"/>
    <n v="650"/>
    <n v="845"/>
    <n v="2"/>
    <n v="1300"/>
    <n v="1690"/>
    <x v="2"/>
  </r>
  <r>
    <n v="141898"/>
    <s v="UP"/>
    <x v="19"/>
    <s v="Agra"/>
    <x v="4"/>
    <x v="471"/>
    <x v="1"/>
    <x v="8"/>
    <x v="8"/>
    <x v="6"/>
    <n v="7500"/>
    <n v="9750"/>
    <n v="1"/>
    <n v="7500"/>
    <n v="9750"/>
    <x v="3"/>
  </r>
  <r>
    <n v="141899"/>
    <s v="UP"/>
    <x v="19"/>
    <s v="Ambedkar Nagar"/>
    <x v="5"/>
    <x v="471"/>
    <x v="2"/>
    <x v="551"/>
    <x v="9"/>
    <x v="7"/>
    <n v="10000"/>
    <n v="13000"/>
    <n v="4"/>
    <n v="40000"/>
    <n v="52000"/>
    <x v="4"/>
  </r>
  <r>
    <n v="141900"/>
    <s v="UP"/>
    <x v="19"/>
    <s v="Azamgarh"/>
    <x v="6"/>
    <x v="471"/>
    <x v="0"/>
    <x v="555"/>
    <x v="0"/>
    <x v="0"/>
    <n v="10500"/>
    <n v="13650"/>
    <n v="2"/>
    <n v="21000"/>
    <n v="27300"/>
    <x v="5"/>
  </r>
  <r>
    <n v="141901"/>
    <s v="UP"/>
    <x v="19"/>
    <s v="Bhadohi"/>
    <x v="7"/>
    <x v="471"/>
    <x v="3"/>
    <x v="11"/>
    <x v="1"/>
    <x v="1"/>
    <n v="8500"/>
    <n v="11050"/>
    <n v="1"/>
    <n v="8500"/>
    <n v="11050"/>
    <x v="0"/>
  </r>
  <r>
    <n v="141902"/>
    <s v="UP"/>
    <x v="19"/>
    <s v="Fatehpur"/>
    <x v="8"/>
    <x v="471"/>
    <x v="1"/>
    <x v="2"/>
    <x v="2"/>
    <x v="2"/>
    <n v="7000"/>
    <n v="9100"/>
    <n v="4"/>
    <n v="28000"/>
    <n v="36400"/>
    <x v="1"/>
  </r>
  <r>
    <n v="141903"/>
    <s v="UP"/>
    <x v="19"/>
    <s v="Jaunpur"/>
    <x v="9"/>
    <x v="471"/>
    <x v="2"/>
    <x v="470"/>
    <x v="11"/>
    <x v="3"/>
    <n v="1680"/>
    <n v="2184"/>
    <n v="4"/>
    <n v="6720"/>
    <n v="8736"/>
    <x v="2"/>
  </r>
  <r>
    <n v="141904"/>
    <s v="UP"/>
    <x v="19"/>
    <s v="Basti"/>
    <x v="10"/>
    <x v="471"/>
    <x v="0"/>
    <x v="13"/>
    <x v="12"/>
    <x v="8"/>
    <n v="6540"/>
    <n v="8502"/>
    <n v="1"/>
    <n v="6540"/>
    <n v="8502"/>
    <x v="3"/>
  </r>
  <r>
    <n v="141905"/>
    <s v="MZ"/>
    <x v="10"/>
    <s v="Lawngtlai"/>
    <x v="11"/>
    <x v="471"/>
    <x v="3"/>
    <x v="14"/>
    <x v="5"/>
    <x v="5"/>
    <n v="2680"/>
    <n v="3484"/>
    <n v="4"/>
    <n v="10720"/>
    <n v="13936"/>
    <x v="4"/>
  </r>
  <r>
    <n v="141906"/>
    <s v="NL"/>
    <x v="11"/>
    <s v="Mokokchung"/>
    <x v="12"/>
    <x v="471"/>
    <x v="1"/>
    <x v="15"/>
    <x v="8"/>
    <x v="0"/>
    <n v="8250"/>
    <n v="10725"/>
    <n v="4"/>
    <n v="33000"/>
    <n v="42900"/>
    <x v="5"/>
  </r>
  <r>
    <n v="141907"/>
    <s v="UP"/>
    <x v="19"/>
    <s v="Bulandshahr"/>
    <x v="13"/>
    <x v="471"/>
    <x v="2"/>
    <x v="498"/>
    <x v="3"/>
    <x v="0"/>
    <n v="2650"/>
    <n v="3445"/>
    <n v="3"/>
    <n v="7950"/>
    <n v="10335"/>
    <x v="0"/>
  </r>
  <r>
    <n v="141908"/>
    <s v="UP"/>
    <x v="19"/>
    <s v="Firozabad"/>
    <x v="14"/>
    <x v="472"/>
    <x v="0"/>
    <x v="17"/>
    <x v="8"/>
    <x v="9"/>
    <n v="12550"/>
    <n v="16315"/>
    <n v="2"/>
    <n v="25100"/>
    <n v="32630"/>
    <x v="1"/>
  </r>
  <r>
    <n v="141909"/>
    <s v="UP"/>
    <x v="19"/>
    <s v="Bijnor"/>
    <x v="15"/>
    <x v="472"/>
    <x v="3"/>
    <x v="18"/>
    <x v="1"/>
    <x v="1"/>
    <n v="14500"/>
    <n v="18850"/>
    <n v="3"/>
    <n v="43500"/>
    <n v="56550"/>
    <x v="2"/>
  </r>
  <r>
    <n v="141910"/>
    <s v="UP"/>
    <x v="19"/>
    <s v="Jhansi"/>
    <x v="16"/>
    <x v="472"/>
    <x v="1"/>
    <x v="19"/>
    <x v="6"/>
    <x v="6"/>
    <n v="800"/>
    <n v="1040"/>
    <n v="3"/>
    <n v="2400"/>
    <n v="3120"/>
    <x v="3"/>
  </r>
  <r>
    <n v="141911"/>
    <s v="UP"/>
    <x v="19"/>
    <s v="Ayodhya"/>
    <x v="17"/>
    <x v="472"/>
    <x v="2"/>
    <x v="20"/>
    <x v="7"/>
    <x v="0"/>
    <n v="600"/>
    <n v="780"/>
    <n v="4"/>
    <n v="2400"/>
    <n v="3120"/>
    <x v="4"/>
  </r>
  <r>
    <n v="141912"/>
    <s v="UP"/>
    <x v="19"/>
    <s v="Etah"/>
    <x v="18"/>
    <x v="472"/>
    <x v="0"/>
    <x v="21"/>
    <x v="8"/>
    <x v="6"/>
    <n v="10500"/>
    <n v="13650"/>
    <n v="3"/>
    <n v="31500"/>
    <n v="40950"/>
    <x v="5"/>
  </r>
  <r>
    <n v="141913"/>
    <s v="UP"/>
    <x v="19"/>
    <s v="Firozabad"/>
    <x v="19"/>
    <x v="472"/>
    <x v="3"/>
    <x v="551"/>
    <x v="9"/>
    <x v="10"/>
    <n v="6500"/>
    <n v="8450"/>
    <n v="2"/>
    <n v="13000"/>
    <n v="16900"/>
    <x v="0"/>
  </r>
  <r>
    <n v="141914"/>
    <s v="UP"/>
    <x v="19"/>
    <s v="Barabanki"/>
    <x v="20"/>
    <x v="472"/>
    <x v="1"/>
    <x v="556"/>
    <x v="0"/>
    <x v="0"/>
    <n v="4500"/>
    <n v="5850"/>
    <n v="3"/>
    <n v="13500"/>
    <n v="17550"/>
    <x v="1"/>
  </r>
  <r>
    <n v="141915"/>
    <s v="UP"/>
    <x v="19"/>
    <s v="Rampur"/>
    <x v="21"/>
    <x v="472"/>
    <x v="2"/>
    <x v="23"/>
    <x v="1"/>
    <x v="1"/>
    <n v="8500"/>
    <n v="11050"/>
    <n v="2"/>
    <n v="17000"/>
    <n v="22100"/>
    <x v="2"/>
  </r>
  <r>
    <n v="141916"/>
    <s v="UP"/>
    <x v="19"/>
    <s v="Kheri"/>
    <x v="22"/>
    <x v="472"/>
    <x v="0"/>
    <x v="24"/>
    <x v="2"/>
    <x v="2"/>
    <n v="12500"/>
    <n v="16250"/>
    <n v="3"/>
    <n v="37500"/>
    <n v="48750"/>
    <x v="3"/>
  </r>
  <r>
    <n v="141917"/>
    <s v="TR"/>
    <x v="17"/>
    <s v="West Tripura"/>
    <x v="23"/>
    <x v="472"/>
    <x v="3"/>
    <x v="505"/>
    <x v="3"/>
    <x v="3"/>
    <n v="3500"/>
    <n v="4550"/>
    <n v="1"/>
    <n v="3500"/>
    <n v="4550"/>
    <x v="4"/>
  </r>
  <r>
    <n v="141918"/>
    <s v="AN"/>
    <x v="21"/>
    <s v="Nicobar"/>
    <x v="24"/>
    <x v="472"/>
    <x v="1"/>
    <x v="26"/>
    <x v="4"/>
    <x v="4"/>
    <n v="4500"/>
    <n v="5850"/>
    <n v="4"/>
    <n v="18000"/>
    <n v="23400"/>
    <x v="5"/>
  </r>
  <r>
    <n v="141919"/>
    <s v="CH"/>
    <x v="22"/>
    <s v="Chandigarh"/>
    <x v="25"/>
    <x v="472"/>
    <x v="2"/>
    <x v="557"/>
    <x v="5"/>
    <x v="5"/>
    <n v="2100"/>
    <n v="2730"/>
    <n v="1"/>
    <n v="2100"/>
    <n v="2730"/>
    <x v="0"/>
  </r>
  <r>
    <n v="141920"/>
    <s v="DH"/>
    <x v="28"/>
    <s v="Dadra and Nagar Haveli"/>
    <x v="26"/>
    <x v="472"/>
    <x v="0"/>
    <x v="28"/>
    <x v="6"/>
    <x v="6"/>
    <n v="1150"/>
    <n v="1495"/>
    <n v="4"/>
    <n v="4600"/>
    <n v="5980"/>
    <x v="1"/>
  </r>
  <r>
    <n v="141921"/>
    <s v="TG"/>
    <x v="29"/>
    <s v="Mahabubabad"/>
    <x v="27"/>
    <x v="472"/>
    <x v="3"/>
    <x v="29"/>
    <x v="7"/>
    <x v="0"/>
    <n v="350"/>
    <n v="455"/>
    <n v="3"/>
    <n v="1050"/>
    <n v="1365"/>
    <x v="2"/>
  </r>
  <r>
    <n v="141922"/>
    <s v="DL"/>
    <x v="30"/>
    <s v="New Delhi"/>
    <x v="28"/>
    <x v="472"/>
    <x v="1"/>
    <x v="30"/>
    <x v="8"/>
    <x v="6"/>
    <n v="9500"/>
    <n v="12350"/>
    <n v="3"/>
    <n v="28500"/>
    <n v="37050"/>
    <x v="3"/>
  </r>
  <r>
    <n v="141923"/>
    <s v="LD"/>
    <x v="31"/>
    <s v="Chetlat"/>
    <x v="29"/>
    <x v="472"/>
    <x v="2"/>
    <x v="558"/>
    <x v="9"/>
    <x v="10"/>
    <n v="10000"/>
    <n v="13000"/>
    <n v="3"/>
    <n v="30000"/>
    <n v="39000"/>
    <x v="4"/>
  </r>
  <r>
    <n v="141924"/>
    <s v="PY"/>
    <x v="32"/>
    <s v="Puducherry"/>
    <x v="30"/>
    <x v="472"/>
    <x v="0"/>
    <x v="559"/>
    <x v="0"/>
    <x v="0"/>
    <n v="6500"/>
    <n v="8450"/>
    <n v="2"/>
    <n v="13000"/>
    <n v="16900"/>
    <x v="5"/>
  </r>
  <r>
    <n v="141925"/>
    <s v="AP"/>
    <x v="0"/>
    <s v="YSR Kadapa"/>
    <x v="31"/>
    <x v="473"/>
    <x v="3"/>
    <x v="560"/>
    <x v="1"/>
    <x v="1"/>
    <n v="8500"/>
    <n v="11050"/>
    <n v="1"/>
    <n v="8500"/>
    <n v="11050"/>
    <x v="0"/>
  </r>
  <r>
    <n v="141926"/>
    <s v="UP"/>
    <x v="19"/>
    <s v="Amethi"/>
    <x v="32"/>
    <x v="474"/>
    <x v="1"/>
    <x v="2"/>
    <x v="2"/>
    <x v="2"/>
    <n v="7000"/>
    <n v="9100"/>
    <n v="3"/>
    <n v="21000"/>
    <n v="27300"/>
    <x v="1"/>
  </r>
  <r>
    <n v="141927"/>
    <s v="UP"/>
    <x v="19"/>
    <s v="Varanasi"/>
    <x v="33"/>
    <x v="475"/>
    <x v="2"/>
    <x v="561"/>
    <x v="3"/>
    <x v="3"/>
    <n v="6550"/>
    <n v="8515"/>
    <n v="1"/>
    <n v="6550"/>
    <n v="8515"/>
    <x v="2"/>
  </r>
  <r>
    <n v="141928"/>
    <s v="UP"/>
    <x v="19"/>
    <s v="Sultanpur"/>
    <x v="34"/>
    <x v="475"/>
    <x v="0"/>
    <x v="4"/>
    <x v="4"/>
    <x v="4"/>
    <n v="7650"/>
    <n v="9945"/>
    <n v="3"/>
    <n v="22950"/>
    <n v="29835"/>
    <x v="3"/>
  </r>
  <r>
    <n v="141929"/>
    <s v="UP"/>
    <x v="19"/>
    <s v="Pratapgarh"/>
    <x v="35"/>
    <x v="475"/>
    <x v="3"/>
    <x v="5"/>
    <x v="5"/>
    <x v="5"/>
    <n v="1150"/>
    <n v="1495"/>
    <n v="1"/>
    <n v="1150"/>
    <n v="1495"/>
    <x v="4"/>
  </r>
  <r>
    <n v="141930"/>
    <s v="UP"/>
    <x v="19"/>
    <s v="Rampur"/>
    <x v="36"/>
    <x v="475"/>
    <x v="1"/>
    <x v="6"/>
    <x v="6"/>
    <x v="6"/>
    <n v="850"/>
    <n v="1105"/>
    <n v="4"/>
    <n v="3400"/>
    <n v="4420"/>
    <x v="5"/>
  </r>
  <r>
    <n v="141931"/>
    <s v="UP"/>
    <x v="19"/>
    <s v="Lalitpur"/>
    <x v="37"/>
    <x v="475"/>
    <x v="2"/>
    <x v="7"/>
    <x v="7"/>
    <x v="0"/>
    <n v="650"/>
    <n v="845"/>
    <n v="1"/>
    <n v="650"/>
    <n v="845"/>
    <x v="0"/>
  </r>
  <r>
    <n v="141932"/>
    <s v="UP"/>
    <x v="19"/>
    <s v="Unnao"/>
    <x v="38"/>
    <x v="475"/>
    <x v="0"/>
    <x v="8"/>
    <x v="8"/>
    <x v="6"/>
    <n v="7500"/>
    <n v="9750"/>
    <n v="1"/>
    <n v="7500"/>
    <n v="9750"/>
    <x v="1"/>
  </r>
  <r>
    <n v="141933"/>
    <s v="UP"/>
    <x v="19"/>
    <s v="Siddharthnagar"/>
    <x v="39"/>
    <x v="475"/>
    <x v="3"/>
    <x v="558"/>
    <x v="9"/>
    <x v="7"/>
    <n v="10000"/>
    <n v="13000"/>
    <n v="3"/>
    <n v="30000"/>
    <n v="39000"/>
    <x v="2"/>
  </r>
  <r>
    <n v="141934"/>
    <s v="UP"/>
    <x v="19"/>
    <s v="Shravasti"/>
    <x v="40"/>
    <x v="475"/>
    <x v="1"/>
    <x v="562"/>
    <x v="0"/>
    <x v="0"/>
    <n v="10500"/>
    <n v="13650"/>
    <n v="1"/>
    <n v="10500"/>
    <n v="13650"/>
    <x v="3"/>
  </r>
  <r>
    <n v="141935"/>
    <s v="UP"/>
    <x v="19"/>
    <s v="Mau"/>
    <x v="41"/>
    <x v="475"/>
    <x v="2"/>
    <x v="11"/>
    <x v="1"/>
    <x v="1"/>
    <n v="8500"/>
    <n v="11050"/>
    <n v="1"/>
    <n v="8500"/>
    <n v="11050"/>
    <x v="4"/>
  </r>
  <r>
    <n v="141936"/>
    <s v="KA"/>
    <x v="6"/>
    <s v="Raichur"/>
    <x v="0"/>
    <x v="475"/>
    <x v="0"/>
    <x v="2"/>
    <x v="2"/>
    <x v="2"/>
    <n v="7000"/>
    <n v="9100"/>
    <n v="4"/>
    <n v="28000"/>
    <n v="36400"/>
    <x v="5"/>
  </r>
  <r>
    <n v="141937"/>
    <s v="KL"/>
    <x v="7"/>
    <s v="Kasaragod"/>
    <x v="1"/>
    <x v="475"/>
    <x v="3"/>
    <x v="477"/>
    <x v="3"/>
    <x v="3"/>
    <n v="1680"/>
    <n v="2184"/>
    <n v="2"/>
    <n v="3360"/>
    <n v="4368"/>
    <x v="0"/>
  </r>
  <r>
    <n v="141938"/>
    <s v="MP"/>
    <x v="26"/>
    <s v="Datia"/>
    <x v="2"/>
    <x v="475"/>
    <x v="1"/>
    <x v="13"/>
    <x v="4"/>
    <x v="8"/>
    <n v="6540"/>
    <n v="8502"/>
    <n v="4"/>
    <n v="26160"/>
    <n v="34008"/>
    <x v="1"/>
  </r>
  <r>
    <n v="141939"/>
    <s v="MH"/>
    <x v="27"/>
    <s v="Chandrapur 9"/>
    <x v="3"/>
    <x v="475"/>
    <x v="2"/>
    <x v="14"/>
    <x v="5"/>
    <x v="5"/>
    <n v="2680"/>
    <n v="3484"/>
    <n v="4"/>
    <n v="10720"/>
    <n v="13936"/>
    <x v="2"/>
  </r>
  <r>
    <n v="141940"/>
    <s v="MN"/>
    <x v="8"/>
    <s v="Thoubal"/>
    <x v="4"/>
    <x v="475"/>
    <x v="0"/>
    <x v="15"/>
    <x v="8"/>
    <x v="0"/>
    <n v="8250"/>
    <n v="10725"/>
    <n v="2"/>
    <n v="16500"/>
    <n v="21450"/>
    <x v="3"/>
  </r>
  <r>
    <n v="141941"/>
    <s v="ML"/>
    <x v="9"/>
    <s v="South Garo Hills"/>
    <x v="5"/>
    <x v="475"/>
    <x v="3"/>
    <x v="505"/>
    <x v="3"/>
    <x v="0"/>
    <n v="2650"/>
    <n v="3445"/>
    <n v="4"/>
    <n v="10600"/>
    <n v="13780"/>
    <x v="4"/>
  </r>
  <r>
    <n v="141942"/>
    <s v="MZ"/>
    <x v="10"/>
    <s v="Lunglei"/>
    <x v="6"/>
    <x v="475"/>
    <x v="1"/>
    <x v="17"/>
    <x v="8"/>
    <x v="9"/>
    <n v="12550"/>
    <n v="16315"/>
    <n v="4"/>
    <n v="50200"/>
    <n v="65260"/>
    <x v="5"/>
  </r>
  <r>
    <n v="141943"/>
    <s v="NL"/>
    <x v="11"/>
    <s v="Peren"/>
    <x v="7"/>
    <x v="475"/>
    <x v="2"/>
    <x v="18"/>
    <x v="1"/>
    <x v="1"/>
    <n v="14500"/>
    <n v="18850"/>
    <n v="2"/>
    <n v="29000"/>
    <n v="37700"/>
    <x v="0"/>
  </r>
  <r>
    <n v="141944"/>
    <s v="OR"/>
    <x v="12"/>
    <s v="Nayagarh"/>
    <x v="8"/>
    <x v="475"/>
    <x v="0"/>
    <x v="19"/>
    <x v="6"/>
    <x v="6"/>
    <n v="800"/>
    <n v="1040"/>
    <n v="1"/>
    <n v="800"/>
    <n v="1040"/>
    <x v="1"/>
  </r>
  <r>
    <n v="141945"/>
    <s v="PB"/>
    <x v="13"/>
    <s v="Kapurthala"/>
    <x v="9"/>
    <x v="475"/>
    <x v="3"/>
    <x v="20"/>
    <x v="7"/>
    <x v="0"/>
    <n v="600"/>
    <n v="780"/>
    <n v="1"/>
    <n v="600"/>
    <n v="780"/>
    <x v="2"/>
  </r>
  <r>
    <n v="141946"/>
    <s v="RJ"/>
    <x v="14"/>
    <s v="Jaisalmer"/>
    <x v="10"/>
    <x v="475"/>
    <x v="1"/>
    <x v="21"/>
    <x v="8"/>
    <x v="6"/>
    <n v="10500"/>
    <n v="13650"/>
    <n v="2"/>
    <n v="21000"/>
    <n v="27300"/>
    <x v="3"/>
  </r>
  <r>
    <n v="141947"/>
    <s v="SK"/>
    <x v="15"/>
    <s v="East Sikkim"/>
    <x v="11"/>
    <x v="475"/>
    <x v="2"/>
    <x v="558"/>
    <x v="9"/>
    <x v="10"/>
    <n v="6500"/>
    <n v="8450"/>
    <n v="4"/>
    <n v="26000"/>
    <n v="33800"/>
    <x v="4"/>
  </r>
  <r>
    <n v="141948"/>
    <s v="UP"/>
    <x v="19"/>
    <s v="Kasganj"/>
    <x v="12"/>
    <x v="475"/>
    <x v="0"/>
    <x v="563"/>
    <x v="0"/>
    <x v="0"/>
    <n v="4500"/>
    <n v="5850"/>
    <n v="1"/>
    <n v="4500"/>
    <n v="5850"/>
    <x v="5"/>
  </r>
  <r>
    <n v="141949"/>
    <s v="UP"/>
    <x v="19"/>
    <s v="Chandauli"/>
    <x v="13"/>
    <x v="475"/>
    <x v="3"/>
    <x v="23"/>
    <x v="1"/>
    <x v="1"/>
    <n v="8500"/>
    <n v="11050"/>
    <n v="3"/>
    <n v="25500"/>
    <n v="33150"/>
    <x v="0"/>
  </r>
  <r>
    <n v="141950"/>
    <s v="UP"/>
    <x v="19"/>
    <s v="Ghazipur"/>
    <x v="14"/>
    <x v="475"/>
    <x v="1"/>
    <x v="24"/>
    <x v="2"/>
    <x v="2"/>
    <n v="12500"/>
    <n v="16250"/>
    <n v="4"/>
    <n v="50000"/>
    <n v="65000"/>
    <x v="1"/>
  </r>
  <r>
    <n v="141951"/>
    <s v="UP"/>
    <x v="19"/>
    <s v="Jhansi"/>
    <x v="15"/>
    <x v="475"/>
    <x v="2"/>
    <x v="512"/>
    <x v="10"/>
    <x v="3"/>
    <n v="3500"/>
    <n v="4550"/>
    <n v="1"/>
    <n v="3500"/>
    <n v="4550"/>
    <x v="2"/>
  </r>
  <r>
    <n v="141952"/>
    <s v="UP"/>
    <x v="19"/>
    <s v="Sant Kabir Nagar"/>
    <x v="16"/>
    <x v="475"/>
    <x v="0"/>
    <x v="26"/>
    <x v="7"/>
    <x v="4"/>
    <n v="4500"/>
    <n v="5850"/>
    <n v="1"/>
    <n v="4500"/>
    <n v="5850"/>
    <x v="3"/>
  </r>
  <r>
    <n v="141953"/>
    <s v="UP"/>
    <x v="19"/>
    <s v="Bahraich"/>
    <x v="17"/>
    <x v="475"/>
    <x v="3"/>
    <x v="564"/>
    <x v="5"/>
    <x v="5"/>
    <n v="2100"/>
    <n v="2730"/>
    <n v="1"/>
    <n v="2100"/>
    <n v="2730"/>
    <x v="4"/>
  </r>
  <r>
    <n v="141954"/>
    <s v="UP"/>
    <x v="19"/>
    <s v="Kasganj"/>
    <x v="18"/>
    <x v="475"/>
    <x v="1"/>
    <x v="28"/>
    <x v="6"/>
    <x v="6"/>
    <n v="1150"/>
    <n v="1495"/>
    <n v="3"/>
    <n v="3450"/>
    <n v="4485"/>
    <x v="5"/>
  </r>
  <r>
    <n v="141955"/>
    <s v="UP"/>
    <x v="19"/>
    <s v="Chandauli"/>
    <x v="19"/>
    <x v="475"/>
    <x v="2"/>
    <x v="29"/>
    <x v="7"/>
    <x v="0"/>
    <n v="350"/>
    <n v="455"/>
    <n v="2"/>
    <n v="700"/>
    <n v="910"/>
    <x v="0"/>
  </r>
  <r>
    <n v="141956"/>
    <s v="UP"/>
    <x v="19"/>
    <s v="Amethi"/>
    <x v="20"/>
    <x v="475"/>
    <x v="0"/>
    <x v="30"/>
    <x v="8"/>
    <x v="6"/>
    <n v="9500"/>
    <n v="12350"/>
    <n v="2"/>
    <n v="19000"/>
    <n v="24700"/>
    <x v="1"/>
  </r>
  <r>
    <n v="141957"/>
    <s v="UP"/>
    <x v="19"/>
    <s v="Chandauli"/>
    <x v="21"/>
    <x v="475"/>
    <x v="3"/>
    <x v="565"/>
    <x v="9"/>
    <x v="10"/>
    <n v="10000"/>
    <n v="13000"/>
    <n v="1"/>
    <n v="10000"/>
    <n v="13000"/>
    <x v="2"/>
  </r>
  <r>
    <n v="141958"/>
    <s v="TG"/>
    <x v="29"/>
    <s v="Karimnagar"/>
    <x v="22"/>
    <x v="475"/>
    <x v="1"/>
    <x v="566"/>
    <x v="0"/>
    <x v="0"/>
    <n v="6500"/>
    <n v="8450"/>
    <n v="1"/>
    <n v="6500"/>
    <n v="8450"/>
    <x v="3"/>
  </r>
  <r>
    <n v="141959"/>
    <s v="DL"/>
    <x v="30"/>
    <s v="New Delhi"/>
    <x v="23"/>
    <x v="475"/>
    <x v="2"/>
    <x v="567"/>
    <x v="1"/>
    <x v="1"/>
    <n v="8500"/>
    <n v="11050"/>
    <n v="2"/>
    <n v="17000"/>
    <n v="22100"/>
    <x v="4"/>
  </r>
  <r>
    <n v="141960"/>
    <s v="LD"/>
    <x v="31"/>
    <s v="Minicoy"/>
    <x v="24"/>
    <x v="475"/>
    <x v="0"/>
    <x v="2"/>
    <x v="2"/>
    <x v="2"/>
    <n v="7000"/>
    <n v="9100"/>
    <n v="2"/>
    <n v="14000"/>
    <n v="18200"/>
    <x v="5"/>
  </r>
  <r>
    <n v="141961"/>
    <s v="PY"/>
    <x v="32"/>
    <s v="Yanam"/>
    <x v="25"/>
    <x v="475"/>
    <x v="3"/>
    <x v="568"/>
    <x v="10"/>
    <x v="3"/>
    <n v="6550"/>
    <n v="8515"/>
    <n v="3"/>
    <n v="19650"/>
    <n v="25545"/>
    <x v="0"/>
  </r>
  <r>
    <n v="141962"/>
    <s v="AP"/>
    <x v="0"/>
    <s v="West Godavari"/>
    <x v="26"/>
    <x v="475"/>
    <x v="1"/>
    <x v="4"/>
    <x v="7"/>
    <x v="4"/>
    <n v="7650"/>
    <n v="9945"/>
    <n v="2"/>
    <n v="15300"/>
    <n v="19890"/>
    <x v="1"/>
  </r>
  <r>
    <n v="141963"/>
    <s v="AR"/>
    <x v="23"/>
    <s v="West Kameng"/>
    <x v="27"/>
    <x v="476"/>
    <x v="2"/>
    <x v="5"/>
    <x v="5"/>
    <x v="5"/>
    <n v="1150"/>
    <n v="1495"/>
    <n v="2"/>
    <n v="2300"/>
    <n v="2990"/>
    <x v="2"/>
  </r>
  <r>
    <n v="141964"/>
    <s v="AS"/>
    <x v="1"/>
    <s v="Udalguri"/>
    <x v="28"/>
    <x v="477"/>
    <x v="0"/>
    <x v="6"/>
    <x v="6"/>
    <x v="6"/>
    <n v="850"/>
    <n v="1105"/>
    <n v="3"/>
    <n v="2550"/>
    <n v="3315"/>
    <x v="3"/>
  </r>
  <r>
    <n v="141965"/>
    <s v="BR"/>
    <x v="2"/>
    <s v="Madhepura"/>
    <x v="29"/>
    <x v="478"/>
    <x v="3"/>
    <x v="7"/>
    <x v="7"/>
    <x v="0"/>
    <n v="650"/>
    <n v="845"/>
    <n v="4"/>
    <n v="2600"/>
    <n v="3380"/>
    <x v="4"/>
  </r>
  <r>
    <n v="141966"/>
    <s v="CG"/>
    <x v="3"/>
    <s v="Bemetara"/>
    <x v="30"/>
    <x v="479"/>
    <x v="1"/>
    <x v="8"/>
    <x v="8"/>
    <x v="6"/>
    <n v="7500"/>
    <n v="9750"/>
    <n v="3"/>
    <n v="22500"/>
    <n v="29250"/>
    <x v="5"/>
  </r>
  <r>
    <n v="141967"/>
    <s v="GA"/>
    <x v="24"/>
    <s v="North Goa"/>
    <x v="31"/>
    <x v="480"/>
    <x v="2"/>
    <x v="565"/>
    <x v="9"/>
    <x v="7"/>
    <n v="10000"/>
    <n v="13000"/>
    <n v="4"/>
    <n v="40000"/>
    <n v="52000"/>
    <x v="0"/>
  </r>
  <r>
    <n v="141968"/>
    <s v="GJ"/>
    <x v="25"/>
    <s v="Junagadh"/>
    <x v="32"/>
    <x v="480"/>
    <x v="0"/>
    <x v="569"/>
    <x v="0"/>
    <x v="0"/>
    <n v="10500"/>
    <n v="13650"/>
    <n v="4"/>
    <n v="42000"/>
    <n v="54600"/>
    <x v="1"/>
  </r>
  <r>
    <n v="141969"/>
    <s v="UP"/>
    <x v="19"/>
    <s v="Auraiya"/>
    <x v="33"/>
    <x v="480"/>
    <x v="3"/>
    <x v="11"/>
    <x v="1"/>
    <x v="1"/>
    <n v="8500"/>
    <n v="11050"/>
    <n v="3"/>
    <n v="25500"/>
    <n v="33150"/>
    <x v="2"/>
  </r>
  <r>
    <n v="141970"/>
    <s v="UP"/>
    <x v="19"/>
    <s v="Gonda"/>
    <x v="34"/>
    <x v="480"/>
    <x v="1"/>
    <x v="2"/>
    <x v="2"/>
    <x v="2"/>
    <n v="7000"/>
    <n v="9100"/>
    <n v="2"/>
    <n v="14000"/>
    <n v="18200"/>
    <x v="3"/>
  </r>
  <r>
    <n v="141971"/>
    <s v="UP"/>
    <x v="19"/>
    <s v="Pratapgarh"/>
    <x v="35"/>
    <x v="480"/>
    <x v="2"/>
    <x v="484"/>
    <x v="10"/>
    <x v="3"/>
    <n v="1680"/>
    <n v="2184"/>
    <n v="1"/>
    <n v="1680"/>
    <n v="2184"/>
    <x v="4"/>
  </r>
  <r>
    <n v="141972"/>
    <s v="UP"/>
    <x v="19"/>
    <s v="Pilibhit"/>
    <x v="36"/>
    <x v="480"/>
    <x v="0"/>
    <x v="13"/>
    <x v="7"/>
    <x v="8"/>
    <n v="6540"/>
    <n v="8502"/>
    <n v="1"/>
    <n v="6540"/>
    <n v="8502"/>
    <x v="5"/>
  </r>
  <r>
    <n v="141973"/>
    <s v="UP"/>
    <x v="19"/>
    <s v="Chandauli"/>
    <x v="37"/>
    <x v="480"/>
    <x v="3"/>
    <x v="14"/>
    <x v="5"/>
    <x v="5"/>
    <n v="2680"/>
    <n v="3484"/>
    <n v="4"/>
    <n v="10720"/>
    <n v="13936"/>
    <x v="0"/>
  </r>
  <r>
    <n v="141974"/>
    <s v="UP"/>
    <x v="19"/>
    <s v="Chitrakoot"/>
    <x v="38"/>
    <x v="480"/>
    <x v="1"/>
    <x v="15"/>
    <x v="8"/>
    <x v="0"/>
    <n v="8250"/>
    <n v="10725"/>
    <n v="1"/>
    <n v="8250"/>
    <n v="10725"/>
    <x v="1"/>
  </r>
  <r>
    <n v="141975"/>
    <s v="UP"/>
    <x v="19"/>
    <s v="Mainpuri"/>
    <x v="39"/>
    <x v="480"/>
    <x v="2"/>
    <x v="512"/>
    <x v="3"/>
    <x v="0"/>
    <n v="2650"/>
    <n v="3445"/>
    <n v="3"/>
    <n v="7950"/>
    <n v="10335"/>
    <x v="2"/>
  </r>
  <r>
    <n v="141976"/>
    <s v="UP"/>
    <x v="19"/>
    <s v="Ghaziabad"/>
    <x v="40"/>
    <x v="481"/>
    <x v="0"/>
    <x v="17"/>
    <x v="8"/>
    <x v="9"/>
    <n v="12550"/>
    <n v="16315"/>
    <n v="2"/>
    <n v="25100"/>
    <n v="32630"/>
    <x v="3"/>
  </r>
  <r>
    <n v="141977"/>
    <s v="UP"/>
    <x v="19"/>
    <s v="Chitrakoot"/>
    <x v="41"/>
    <x v="482"/>
    <x v="3"/>
    <x v="18"/>
    <x v="1"/>
    <x v="1"/>
    <n v="14500"/>
    <n v="18850"/>
    <n v="3"/>
    <n v="43500"/>
    <n v="56550"/>
    <x v="4"/>
  </r>
  <r>
    <n v="141978"/>
    <s v="UP"/>
    <x v="19"/>
    <s v="Jhansi"/>
    <x v="0"/>
    <x v="483"/>
    <x v="1"/>
    <x v="19"/>
    <x v="6"/>
    <x v="6"/>
    <n v="800"/>
    <n v="1040"/>
    <n v="3"/>
    <n v="2400"/>
    <n v="3120"/>
    <x v="5"/>
  </r>
  <r>
    <n v="141979"/>
    <s v="MZ"/>
    <x v="10"/>
    <s v="Aizawl"/>
    <x v="1"/>
    <x v="484"/>
    <x v="2"/>
    <x v="20"/>
    <x v="7"/>
    <x v="0"/>
    <n v="600"/>
    <n v="780"/>
    <n v="1"/>
    <n v="600"/>
    <n v="780"/>
    <x v="0"/>
  </r>
  <r>
    <n v="141980"/>
    <s v="NL"/>
    <x v="11"/>
    <s v="Phek"/>
    <x v="2"/>
    <x v="484"/>
    <x v="0"/>
    <x v="21"/>
    <x v="8"/>
    <x v="6"/>
    <n v="10500"/>
    <n v="13650"/>
    <n v="1"/>
    <n v="10500"/>
    <n v="13650"/>
    <x v="1"/>
  </r>
  <r>
    <n v="141981"/>
    <s v="OR"/>
    <x v="12"/>
    <s v="Kalahandi"/>
    <x v="3"/>
    <x v="484"/>
    <x v="3"/>
    <x v="565"/>
    <x v="9"/>
    <x v="10"/>
    <n v="6500"/>
    <n v="8450"/>
    <n v="1"/>
    <n v="6500"/>
    <n v="8450"/>
    <x v="2"/>
  </r>
  <r>
    <n v="141982"/>
    <s v="PB"/>
    <x v="13"/>
    <s v="Fatehgarh Sahib"/>
    <x v="4"/>
    <x v="484"/>
    <x v="1"/>
    <x v="570"/>
    <x v="0"/>
    <x v="0"/>
    <n v="4500"/>
    <n v="5850"/>
    <n v="3"/>
    <n v="13500"/>
    <n v="17550"/>
    <x v="3"/>
  </r>
  <r>
    <n v="141983"/>
    <s v="RJ"/>
    <x v="14"/>
    <s v="Sikar"/>
    <x v="5"/>
    <x v="484"/>
    <x v="2"/>
    <x v="23"/>
    <x v="1"/>
    <x v="1"/>
    <n v="8500"/>
    <n v="11050"/>
    <n v="2"/>
    <n v="17000"/>
    <n v="22100"/>
    <x v="4"/>
  </r>
  <r>
    <n v="141984"/>
    <s v="SK"/>
    <x v="15"/>
    <s v="South Sikkim"/>
    <x v="6"/>
    <x v="484"/>
    <x v="0"/>
    <x v="24"/>
    <x v="2"/>
    <x v="2"/>
    <n v="12500"/>
    <n v="16250"/>
    <n v="1"/>
    <n v="12500"/>
    <n v="16250"/>
    <x v="5"/>
  </r>
  <r>
    <n v="141985"/>
    <s v="TN"/>
    <x v="16"/>
    <s v="Viluppuram"/>
    <x v="7"/>
    <x v="484"/>
    <x v="3"/>
    <x v="519"/>
    <x v="11"/>
    <x v="3"/>
    <n v="3500"/>
    <n v="4550"/>
    <n v="2"/>
    <n v="7000"/>
    <n v="9100"/>
    <x v="0"/>
  </r>
  <r>
    <n v="141986"/>
    <s v="TR"/>
    <x v="17"/>
    <s v="Unakoti"/>
    <x v="8"/>
    <x v="484"/>
    <x v="1"/>
    <x v="26"/>
    <x v="12"/>
    <x v="4"/>
    <n v="4500"/>
    <n v="5850"/>
    <n v="4"/>
    <n v="18000"/>
    <n v="23400"/>
    <x v="1"/>
  </r>
  <r>
    <n v="141987"/>
    <s v="UK"/>
    <x v="18"/>
    <s v="Udham Singh Nagar"/>
    <x v="9"/>
    <x v="484"/>
    <x v="2"/>
    <x v="571"/>
    <x v="5"/>
    <x v="5"/>
    <n v="2100"/>
    <n v="2730"/>
    <n v="3"/>
    <n v="6300"/>
    <n v="8190"/>
    <x v="2"/>
  </r>
  <r>
    <n v="141988"/>
    <s v="UP"/>
    <x v="19"/>
    <s v="Shamli"/>
    <x v="10"/>
    <x v="484"/>
    <x v="0"/>
    <x v="28"/>
    <x v="6"/>
    <x v="6"/>
    <n v="1150"/>
    <n v="1495"/>
    <n v="4"/>
    <n v="4600"/>
    <n v="5980"/>
    <x v="3"/>
  </r>
  <r>
    <n v="141989"/>
    <s v="WB"/>
    <x v="20"/>
    <s v="Dakshin Dinajpur"/>
    <x v="11"/>
    <x v="484"/>
    <x v="3"/>
    <x v="29"/>
    <x v="7"/>
    <x v="0"/>
    <n v="350"/>
    <n v="455"/>
    <n v="2"/>
    <n v="700"/>
    <n v="910"/>
    <x v="4"/>
  </r>
  <r>
    <n v="141990"/>
    <s v="TN"/>
    <x v="16"/>
    <s v="Theni"/>
    <x v="12"/>
    <x v="484"/>
    <x v="1"/>
    <x v="30"/>
    <x v="8"/>
    <x v="6"/>
    <n v="9500"/>
    <n v="12350"/>
    <n v="1"/>
    <n v="9500"/>
    <n v="12350"/>
    <x v="5"/>
  </r>
  <r>
    <n v="141991"/>
    <s v="TR"/>
    <x v="17"/>
    <s v="North Tripura"/>
    <x v="13"/>
    <x v="484"/>
    <x v="2"/>
    <x v="572"/>
    <x v="9"/>
    <x v="10"/>
    <n v="10000"/>
    <n v="13000"/>
    <n v="4"/>
    <n v="40000"/>
    <n v="52000"/>
    <x v="0"/>
  </r>
  <r>
    <n v="141992"/>
    <s v="MH"/>
    <x v="27"/>
    <s v="Raigad"/>
    <x v="14"/>
    <x v="484"/>
    <x v="0"/>
    <x v="573"/>
    <x v="0"/>
    <x v="0"/>
    <n v="6500"/>
    <n v="8450"/>
    <n v="4"/>
    <n v="26000"/>
    <n v="33800"/>
    <x v="1"/>
  </r>
  <r>
    <n v="141993"/>
    <s v="CH"/>
    <x v="22"/>
    <s v="Chandigarh"/>
    <x v="15"/>
    <x v="484"/>
    <x v="3"/>
    <x v="574"/>
    <x v="1"/>
    <x v="1"/>
    <n v="8500"/>
    <n v="11050"/>
    <n v="2"/>
    <n v="17000"/>
    <n v="22100"/>
    <x v="2"/>
  </r>
  <r>
    <n v="141994"/>
    <s v="DH"/>
    <x v="28"/>
    <s v="Daman"/>
    <x v="16"/>
    <x v="484"/>
    <x v="1"/>
    <x v="2"/>
    <x v="2"/>
    <x v="2"/>
    <n v="7000"/>
    <n v="9100"/>
    <n v="1"/>
    <n v="7000"/>
    <n v="9100"/>
    <x v="3"/>
  </r>
  <r>
    <n v="141995"/>
    <s v="TG"/>
    <x v="29"/>
    <s v="Nagarkurnool"/>
    <x v="17"/>
    <x v="484"/>
    <x v="2"/>
    <x v="575"/>
    <x v="11"/>
    <x v="3"/>
    <n v="6550"/>
    <n v="8515"/>
    <n v="1"/>
    <n v="6550"/>
    <n v="8515"/>
    <x v="4"/>
  </r>
  <r>
    <n v="141996"/>
    <s v="DL"/>
    <x v="30"/>
    <s v="New Delhi"/>
    <x v="18"/>
    <x v="484"/>
    <x v="0"/>
    <x v="4"/>
    <x v="12"/>
    <x v="4"/>
    <n v="7650"/>
    <n v="9945"/>
    <n v="1"/>
    <n v="7650"/>
    <n v="9945"/>
    <x v="5"/>
  </r>
  <r>
    <n v="141997"/>
    <s v="LD"/>
    <x v="31"/>
    <s v="Kiltan"/>
    <x v="19"/>
    <x v="484"/>
    <x v="3"/>
    <x v="5"/>
    <x v="5"/>
    <x v="5"/>
    <n v="1150"/>
    <n v="1495"/>
    <n v="4"/>
    <n v="4600"/>
    <n v="5980"/>
    <x v="0"/>
  </r>
  <r>
    <n v="141998"/>
    <s v="PY"/>
    <x v="32"/>
    <s v="Karaikal"/>
    <x v="20"/>
    <x v="484"/>
    <x v="1"/>
    <x v="6"/>
    <x v="6"/>
    <x v="6"/>
    <n v="850"/>
    <n v="1105"/>
    <n v="1"/>
    <n v="850"/>
    <n v="1105"/>
    <x v="1"/>
  </r>
  <r>
    <n v="141999"/>
    <s v="AP"/>
    <x v="0"/>
    <s v="Sri Potti Sriramulu Nellore"/>
    <x v="21"/>
    <x v="484"/>
    <x v="2"/>
    <x v="7"/>
    <x v="7"/>
    <x v="0"/>
    <n v="650"/>
    <n v="845"/>
    <n v="4"/>
    <n v="2600"/>
    <n v="3380"/>
    <x v="2"/>
  </r>
  <r>
    <n v="142000"/>
    <s v="AR"/>
    <x v="23"/>
    <s v="Kra Daadi"/>
    <x v="22"/>
    <x v="484"/>
    <x v="0"/>
    <x v="8"/>
    <x v="8"/>
    <x v="6"/>
    <n v="7500"/>
    <n v="9750"/>
    <n v="3"/>
    <n v="22500"/>
    <n v="29250"/>
    <x v="3"/>
  </r>
  <r>
    <n v="142001"/>
    <s v="AS"/>
    <x v="1"/>
    <s v="South Salmara-Mankachar"/>
    <x v="23"/>
    <x v="484"/>
    <x v="3"/>
    <x v="572"/>
    <x v="9"/>
    <x v="7"/>
    <n v="10000"/>
    <n v="13000"/>
    <n v="4"/>
    <n v="40000"/>
    <n v="52000"/>
    <x v="4"/>
  </r>
  <r>
    <n v="142002"/>
    <s v="BR"/>
    <x v="2"/>
    <s v="Aurangabad"/>
    <x v="24"/>
    <x v="484"/>
    <x v="1"/>
    <x v="576"/>
    <x v="0"/>
    <x v="0"/>
    <n v="10500"/>
    <n v="13650"/>
    <n v="2"/>
    <n v="21000"/>
    <n v="27300"/>
    <x v="5"/>
  </r>
  <r>
    <n v="142003"/>
    <s v="CG"/>
    <x v="3"/>
    <s v="Jashpur"/>
    <x v="25"/>
    <x v="484"/>
    <x v="2"/>
    <x v="11"/>
    <x v="1"/>
    <x v="1"/>
    <n v="8500"/>
    <n v="11050"/>
    <n v="4"/>
    <n v="34000"/>
    <n v="44200"/>
    <x v="0"/>
  </r>
  <r>
    <n v="142004"/>
    <s v="GA"/>
    <x v="24"/>
    <s v="North Goa"/>
    <x v="26"/>
    <x v="484"/>
    <x v="0"/>
    <x v="2"/>
    <x v="2"/>
    <x v="2"/>
    <n v="7000"/>
    <n v="9100"/>
    <n v="2"/>
    <n v="14000"/>
    <n v="18200"/>
    <x v="1"/>
  </r>
  <r>
    <n v="142005"/>
    <s v="GJ"/>
    <x v="25"/>
    <s v="Panchmahal"/>
    <x v="27"/>
    <x v="484"/>
    <x v="3"/>
    <x v="491"/>
    <x v="11"/>
    <x v="3"/>
    <n v="1680"/>
    <n v="2184"/>
    <n v="1"/>
    <n v="1680"/>
    <n v="2184"/>
    <x v="2"/>
  </r>
  <r>
    <n v="142006"/>
    <s v="HR"/>
    <x v="33"/>
    <s v="Kurukshetra"/>
    <x v="28"/>
    <x v="484"/>
    <x v="1"/>
    <x v="13"/>
    <x v="12"/>
    <x v="8"/>
    <n v="6540"/>
    <n v="8502"/>
    <n v="3"/>
    <n v="19620"/>
    <n v="25506"/>
    <x v="3"/>
  </r>
  <r>
    <n v="142007"/>
    <s v="HP"/>
    <x v="34"/>
    <s v="Chamba"/>
    <x v="29"/>
    <x v="484"/>
    <x v="2"/>
    <x v="14"/>
    <x v="5"/>
    <x v="5"/>
    <n v="2680"/>
    <n v="3484"/>
    <n v="4"/>
    <n v="10720"/>
    <n v="13936"/>
    <x v="4"/>
  </r>
  <r>
    <n v="142008"/>
    <s v="JK"/>
    <x v="4"/>
    <s v="Ganderbal"/>
    <x v="30"/>
    <x v="484"/>
    <x v="0"/>
    <x v="15"/>
    <x v="8"/>
    <x v="0"/>
    <n v="8250"/>
    <n v="10725"/>
    <n v="1"/>
    <n v="8250"/>
    <n v="10725"/>
    <x v="5"/>
  </r>
  <r>
    <n v="142009"/>
    <s v="JH"/>
    <x v="5"/>
    <s v="Lohardaga"/>
    <x v="31"/>
    <x v="484"/>
    <x v="3"/>
    <x v="519"/>
    <x v="3"/>
    <x v="0"/>
    <n v="2650"/>
    <n v="3445"/>
    <n v="4"/>
    <n v="10600"/>
    <n v="13780"/>
    <x v="0"/>
  </r>
  <r>
    <n v="142010"/>
    <s v="KA"/>
    <x v="6"/>
    <s v="Koppal"/>
    <x v="32"/>
    <x v="484"/>
    <x v="1"/>
    <x v="17"/>
    <x v="8"/>
    <x v="9"/>
    <n v="12550"/>
    <n v="16315"/>
    <n v="3"/>
    <n v="37650"/>
    <n v="48945"/>
    <x v="0"/>
  </r>
  <r>
    <n v="142011"/>
    <s v="KL"/>
    <x v="7"/>
    <s v="Malappuram"/>
    <x v="33"/>
    <x v="484"/>
    <x v="2"/>
    <x v="18"/>
    <x v="1"/>
    <x v="1"/>
    <n v="14500"/>
    <n v="18850"/>
    <n v="3"/>
    <n v="43500"/>
    <n v="56550"/>
    <x v="1"/>
  </r>
  <r>
    <n v="142012"/>
    <s v="MP"/>
    <x v="26"/>
    <s v="Betul"/>
    <x v="34"/>
    <x v="484"/>
    <x v="0"/>
    <x v="19"/>
    <x v="6"/>
    <x v="6"/>
    <n v="800"/>
    <n v="1040"/>
    <n v="2"/>
    <n v="1600"/>
    <n v="2080"/>
    <x v="2"/>
  </r>
  <r>
    <n v="142013"/>
    <s v="MH"/>
    <x v="27"/>
    <s v="Chandrapur 9"/>
    <x v="35"/>
    <x v="484"/>
    <x v="3"/>
    <x v="20"/>
    <x v="7"/>
    <x v="0"/>
    <n v="600"/>
    <n v="780"/>
    <n v="3"/>
    <n v="1800"/>
    <n v="2340"/>
    <x v="3"/>
  </r>
  <r>
    <n v="142014"/>
    <s v="MN"/>
    <x v="8"/>
    <s v="Ukhrul"/>
    <x v="36"/>
    <x v="484"/>
    <x v="1"/>
    <x v="21"/>
    <x v="8"/>
    <x v="6"/>
    <n v="10500"/>
    <n v="13650"/>
    <n v="3"/>
    <n v="31500"/>
    <n v="40950"/>
    <x v="4"/>
  </r>
  <r>
    <n v="142015"/>
    <s v="ML"/>
    <x v="9"/>
    <s v="Ri Bhoi"/>
    <x v="37"/>
    <x v="484"/>
    <x v="2"/>
    <x v="572"/>
    <x v="9"/>
    <x v="10"/>
    <n v="6500"/>
    <n v="8450"/>
    <n v="1"/>
    <n v="6500"/>
    <n v="8450"/>
    <x v="5"/>
  </r>
  <r>
    <n v="142016"/>
    <s v="MZ"/>
    <x v="10"/>
    <s v="Kolasib"/>
    <x v="38"/>
    <x v="484"/>
    <x v="0"/>
    <x v="577"/>
    <x v="0"/>
    <x v="0"/>
    <n v="4500"/>
    <n v="5850"/>
    <n v="2"/>
    <n v="9000"/>
    <n v="11700"/>
    <x v="0"/>
  </r>
  <r>
    <n v="142017"/>
    <s v="NL"/>
    <x v="11"/>
    <s v="Noklak"/>
    <x v="39"/>
    <x v="485"/>
    <x v="3"/>
    <x v="23"/>
    <x v="1"/>
    <x v="1"/>
    <n v="8500"/>
    <n v="11050"/>
    <n v="1"/>
    <n v="8500"/>
    <n v="11050"/>
    <x v="1"/>
  </r>
  <r>
    <n v="142018"/>
    <s v="OR"/>
    <x v="12"/>
    <s v="Nabarangpur"/>
    <x v="40"/>
    <x v="485"/>
    <x v="1"/>
    <x v="24"/>
    <x v="2"/>
    <x v="2"/>
    <n v="12500"/>
    <n v="16250"/>
    <n v="3"/>
    <n v="37500"/>
    <n v="48750"/>
    <x v="2"/>
  </r>
  <r>
    <n v="142019"/>
    <s v="PB"/>
    <x v="13"/>
    <s v="Fatehgarh Sahib"/>
    <x v="41"/>
    <x v="485"/>
    <x v="2"/>
    <x v="526"/>
    <x v="3"/>
    <x v="3"/>
    <n v="3500"/>
    <n v="4550"/>
    <n v="2"/>
    <n v="7000"/>
    <n v="9100"/>
    <x v="3"/>
  </r>
  <r>
    <n v="142020"/>
    <s v="RJ"/>
    <x v="14"/>
    <s v="Bikaner"/>
    <x v="0"/>
    <x v="485"/>
    <x v="0"/>
    <x v="26"/>
    <x v="4"/>
    <x v="4"/>
    <n v="4500"/>
    <n v="5850"/>
    <n v="1"/>
    <n v="4500"/>
    <n v="5850"/>
    <x v="4"/>
  </r>
  <r>
    <n v="142021"/>
    <s v="SK"/>
    <x v="15"/>
    <s v="East Sikkim"/>
    <x v="1"/>
    <x v="485"/>
    <x v="3"/>
    <x v="578"/>
    <x v="5"/>
    <x v="5"/>
    <n v="2100"/>
    <n v="2730"/>
    <n v="1"/>
    <n v="2100"/>
    <n v="2730"/>
    <x v="5"/>
  </r>
  <r>
    <n v="142022"/>
    <s v="TN"/>
    <x v="16"/>
    <s v="Thoothukudi"/>
    <x v="2"/>
    <x v="485"/>
    <x v="1"/>
    <x v="28"/>
    <x v="6"/>
    <x v="6"/>
    <n v="1150"/>
    <n v="1495"/>
    <n v="2"/>
    <n v="2300"/>
    <n v="2990"/>
    <x v="0"/>
  </r>
  <r>
    <n v="142023"/>
    <s v="TR"/>
    <x v="17"/>
    <s v="South Tripura"/>
    <x v="3"/>
    <x v="485"/>
    <x v="2"/>
    <x v="29"/>
    <x v="7"/>
    <x v="0"/>
    <n v="350"/>
    <n v="455"/>
    <n v="3"/>
    <n v="1050"/>
    <n v="1365"/>
    <x v="1"/>
  </r>
  <r>
    <n v="142024"/>
    <s v="UK"/>
    <x v="18"/>
    <s v="Bageshwar"/>
    <x v="4"/>
    <x v="485"/>
    <x v="0"/>
    <x v="30"/>
    <x v="8"/>
    <x v="6"/>
    <n v="9500"/>
    <n v="12350"/>
    <n v="1"/>
    <n v="9500"/>
    <n v="12350"/>
    <x v="2"/>
  </r>
  <r>
    <n v="142025"/>
    <s v="UP"/>
    <x v="19"/>
    <s v="Barabanki"/>
    <x v="5"/>
    <x v="485"/>
    <x v="3"/>
    <x v="579"/>
    <x v="9"/>
    <x v="10"/>
    <n v="10000"/>
    <n v="13000"/>
    <n v="3"/>
    <n v="30000"/>
    <n v="39000"/>
    <x v="3"/>
  </r>
  <r>
    <n v="142026"/>
    <s v="WB"/>
    <x v="20"/>
    <s v="Howrah"/>
    <x v="6"/>
    <x v="485"/>
    <x v="1"/>
    <x v="580"/>
    <x v="0"/>
    <x v="0"/>
    <n v="6500"/>
    <n v="8450"/>
    <n v="1"/>
    <n v="6500"/>
    <n v="8450"/>
    <x v="4"/>
  </r>
  <r>
    <n v="142027"/>
    <s v="TN"/>
    <x v="16"/>
    <s v="Tiruvarur"/>
    <x v="7"/>
    <x v="485"/>
    <x v="2"/>
    <x v="581"/>
    <x v="1"/>
    <x v="1"/>
    <n v="8500"/>
    <n v="11050"/>
    <n v="1"/>
    <n v="8500"/>
    <n v="11050"/>
    <x v="5"/>
  </r>
  <r>
    <n v="142028"/>
    <s v="TR"/>
    <x v="17"/>
    <s v="West Tripura"/>
    <x v="8"/>
    <x v="485"/>
    <x v="0"/>
    <x v="2"/>
    <x v="2"/>
    <x v="2"/>
    <n v="7000"/>
    <n v="9100"/>
    <n v="2"/>
    <n v="14000"/>
    <n v="18200"/>
    <x v="0"/>
  </r>
  <r>
    <n v="142029"/>
    <s v="MH"/>
    <x v="27"/>
    <s v="Bhandara"/>
    <x v="9"/>
    <x v="485"/>
    <x v="3"/>
    <x v="582"/>
    <x v="3"/>
    <x v="3"/>
    <n v="6550"/>
    <n v="8515"/>
    <n v="1"/>
    <n v="6550"/>
    <n v="8515"/>
    <x v="1"/>
  </r>
  <r>
    <n v="142030"/>
    <s v="CH"/>
    <x v="22"/>
    <s v="Chandigarh"/>
    <x v="10"/>
    <x v="485"/>
    <x v="1"/>
    <x v="4"/>
    <x v="4"/>
    <x v="4"/>
    <n v="7650"/>
    <n v="9945"/>
    <n v="3"/>
    <n v="22950"/>
    <n v="29835"/>
    <x v="2"/>
  </r>
  <r>
    <n v="142031"/>
    <s v="DH"/>
    <x v="28"/>
    <s v="Diu"/>
    <x v="11"/>
    <x v="485"/>
    <x v="2"/>
    <x v="5"/>
    <x v="5"/>
    <x v="5"/>
    <n v="1150"/>
    <n v="1495"/>
    <n v="2"/>
    <n v="2300"/>
    <n v="2990"/>
    <x v="3"/>
  </r>
  <r>
    <n v="142032"/>
    <s v="TG"/>
    <x v="29"/>
    <s v="Jagtial"/>
    <x v="12"/>
    <x v="485"/>
    <x v="0"/>
    <x v="6"/>
    <x v="6"/>
    <x v="6"/>
    <n v="850"/>
    <n v="1105"/>
    <n v="2"/>
    <n v="1700"/>
    <n v="2210"/>
    <x v="4"/>
  </r>
  <r>
    <n v="142033"/>
    <s v="DL"/>
    <x v="30"/>
    <s v="New Delhi"/>
    <x v="13"/>
    <x v="485"/>
    <x v="3"/>
    <x v="7"/>
    <x v="7"/>
    <x v="0"/>
    <n v="650"/>
    <n v="845"/>
    <n v="2"/>
    <n v="1300"/>
    <n v="1690"/>
    <x v="5"/>
  </r>
  <r>
    <n v="142034"/>
    <s v="LD"/>
    <x v="31"/>
    <s v="Andrott"/>
    <x v="14"/>
    <x v="485"/>
    <x v="1"/>
    <x v="8"/>
    <x v="8"/>
    <x v="6"/>
    <n v="7500"/>
    <n v="9750"/>
    <n v="3"/>
    <n v="22500"/>
    <n v="29250"/>
    <x v="0"/>
  </r>
  <r>
    <n v="142035"/>
    <s v="PY"/>
    <x v="32"/>
    <s v="Puducherry"/>
    <x v="15"/>
    <x v="485"/>
    <x v="2"/>
    <x v="579"/>
    <x v="9"/>
    <x v="7"/>
    <n v="10000"/>
    <n v="13000"/>
    <n v="1"/>
    <n v="10000"/>
    <n v="13000"/>
    <x v="1"/>
  </r>
  <r>
    <n v="142036"/>
    <s v="AP"/>
    <x v="0"/>
    <s v="Visakhapatnam"/>
    <x v="16"/>
    <x v="485"/>
    <x v="0"/>
    <x v="583"/>
    <x v="0"/>
    <x v="0"/>
    <n v="10500"/>
    <n v="13650"/>
    <n v="3"/>
    <n v="31500"/>
    <n v="40950"/>
    <x v="2"/>
  </r>
  <r>
    <n v="142037"/>
    <s v="AR"/>
    <x v="23"/>
    <s v="Lepa Rada"/>
    <x v="17"/>
    <x v="485"/>
    <x v="3"/>
    <x v="11"/>
    <x v="1"/>
    <x v="1"/>
    <n v="8500"/>
    <n v="11050"/>
    <n v="4"/>
    <n v="34000"/>
    <n v="44200"/>
    <x v="3"/>
  </r>
  <r>
    <n v="142038"/>
    <s v="AS"/>
    <x v="1"/>
    <s v="Kokrajhar"/>
    <x v="18"/>
    <x v="485"/>
    <x v="1"/>
    <x v="2"/>
    <x v="2"/>
    <x v="2"/>
    <n v="7000"/>
    <n v="9100"/>
    <n v="3"/>
    <n v="21000"/>
    <n v="27300"/>
    <x v="4"/>
  </r>
  <r>
    <n v="142039"/>
    <s v="BR"/>
    <x v="2"/>
    <s v="Supaul"/>
    <x v="19"/>
    <x v="485"/>
    <x v="2"/>
    <x v="498"/>
    <x v="3"/>
    <x v="3"/>
    <n v="1680"/>
    <n v="2184"/>
    <n v="2"/>
    <n v="3360"/>
    <n v="4368"/>
    <x v="5"/>
  </r>
  <r>
    <n v="142040"/>
    <s v="CG"/>
    <x v="3"/>
    <s v="Mahasamund"/>
    <x v="20"/>
    <x v="485"/>
    <x v="0"/>
    <x v="13"/>
    <x v="4"/>
    <x v="8"/>
    <n v="6540"/>
    <n v="8502"/>
    <n v="3"/>
    <n v="19620"/>
    <n v="25506"/>
    <x v="0"/>
  </r>
  <r>
    <n v="142041"/>
    <s v="GA"/>
    <x v="24"/>
    <s v="North Goa"/>
    <x v="21"/>
    <x v="485"/>
    <x v="3"/>
    <x v="14"/>
    <x v="5"/>
    <x v="5"/>
    <n v="2680"/>
    <n v="3484"/>
    <n v="3"/>
    <n v="8040"/>
    <n v="10452"/>
    <x v="1"/>
  </r>
  <r>
    <n v="142042"/>
    <s v="GJ"/>
    <x v="25"/>
    <s v="Dang"/>
    <x v="22"/>
    <x v="485"/>
    <x v="1"/>
    <x v="15"/>
    <x v="8"/>
    <x v="0"/>
    <n v="8250"/>
    <n v="10725"/>
    <n v="2"/>
    <n v="16500"/>
    <n v="21450"/>
    <x v="2"/>
  </r>
  <r>
    <n v="142043"/>
    <s v="HR"/>
    <x v="33"/>
    <s v="Faridabad"/>
    <x v="23"/>
    <x v="485"/>
    <x v="2"/>
    <x v="526"/>
    <x v="3"/>
    <x v="0"/>
    <n v="2650"/>
    <n v="3445"/>
    <n v="4"/>
    <n v="10600"/>
    <n v="13780"/>
    <x v="3"/>
  </r>
  <r>
    <n v="142044"/>
    <s v="HP"/>
    <x v="34"/>
    <s v="Mandi"/>
    <x v="24"/>
    <x v="485"/>
    <x v="0"/>
    <x v="17"/>
    <x v="8"/>
    <x v="9"/>
    <n v="12550"/>
    <n v="16315"/>
    <n v="4"/>
    <n v="50200"/>
    <n v="65260"/>
    <x v="4"/>
  </r>
  <r>
    <n v="142045"/>
    <s v="JK"/>
    <x v="4"/>
    <s v="Ramban"/>
    <x v="25"/>
    <x v="485"/>
    <x v="3"/>
    <x v="18"/>
    <x v="1"/>
    <x v="1"/>
    <n v="14500"/>
    <n v="18850"/>
    <n v="4"/>
    <n v="58000"/>
    <n v="75400"/>
    <x v="5"/>
  </r>
  <r>
    <n v="142046"/>
    <s v="JH"/>
    <x v="5"/>
    <s v="Pakur"/>
    <x v="26"/>
    <x v="485"/>
    <x v="1"/>
    <x v="19"/>
    <x v="6"/>
    <x v="6"/>
    <n v="800"/>
    <n v="1040"/>
    <n v="4"/>
    <n v="3200"/>
    <n v="4160"/>
    <x v="0"/>
  </r>
  <r>
    <n v="142047"/>
    <s v="KA"/>
    <x v="6"/>
    <s v="Shivamogga"/>
    <x v="27"/>
    <x v="485"/>
    <x v="2"/>
    <x v="20"/>
    <x v="7"/>
    <x v="0"/>
    <n v="600"/>
    <n v="780"/>
    <n v="4"/>
    <n v="2400"/>
    <n v="3120"/>
    <x v="1"/>
  </r>
  <r>
    <n v="142048"/>
    <s v="KL"/>
    <x v="7"/>
    <s v="Thiruvananthapuram"/>
    <x v="28"/>
    <x v="486"/>
    <x v="0"/>
    <x v="21"/>
    <x v="8"/>
    <x v="6"/>
    <n v="10500"/>
    <n v="13650"/>
    <n v="2"/>
    <n v="21000"/>
    <n v="27300"/>
    <x v="2"/>
  </r>
  <r>
    <n v="142049"/>
    <s v="MP"/>
    <x v="26"/>
    <s v="Dhar"/>
    <x v="29"/>
    <x v="486"/>
    <x v="3"/>
    <x v="579"/>
    <x v="9"/>
    <x v="10"/>
    <n v="6500"/>
    <n v="8450"/>
    <n v="2"/>
    <n v="13000"/>
    <n v="16900"/>
    <x v="3"/>
  </r>
  <r>
    <n v="142050"/>
    <s v="MH"/>
    <x v="27"/>
    <s v="Nanded"/>
    <x v="30"/>
    <x v="486"/>
    <x v="1"/>
    <x v="584"/>
    <x v="0"/>
    <x v="0"/>
    <n v="4500"/>
    <n v="5850"/>
    <n v="2"/>
    <n v="9000"/>
    <n v="11700"/>
    <x v="4"/>
  </r>
  <r>
    <n v="142051"/>
    <s v="MN"/>
    <x v="8"/>
    <s v="Chandel"/>
    <x v="31"/>
    <x v="486"/>
    <x v="2"/>
    <x v="23"/>
    <x v="1"/>
    <x v="1"/>
    <n v="8500"/>
    <n v="11050"/>
    <n v="2"/>
    <n v="17000"/>
    <n v="22100"/>
    <x v="5"/>
  </r>
  <r>
    <n v="142052"/>
    <s v="ML"/>
    <x v="9"/>
    <s v="East Khasi Hills"/>
    <x v="32"/>
    <x v="486"/>
    <x v="0"/>
    <x v="24"/>
    <x v="2"/>
    <x v="2"/>
    <n v="12500"/>
    <n v="16250"/>
    <n v="2"/>
    <n v="25000"/>
    <n v="32500"/>
    <x v="0"/>
  </r>
  <r>
    <n v="142053"/>
    <s v="MZ"/>
    <x v="10"/>
    <s v="Kolasib"/>
    <x v="33"/>
    <x v="486"/>
    <x v="3"/>
    <x v="533"/>
    <x v="10"/>
    <x v="3"/>
    <n v="3500"/>
    <n v="4550"/>
    <n v="3"/>
    <n v="10500"/>
    <n v="13650"/>
    <x v="1"/>
  </r>
  <r>
    <n v="142054"/>
    <s v="NL"/>
    <x v="11"/>
    <s v="Kiphire"/>
    <x v="34"/>
    <x v="486"/>
    <x v="1"/>
    <x v="26"/>
    <x v="7"/>
    <x v="4"/>
    <n v="4500"/>
    <n v="5850"/>
    <n v="3"/>
    <n v="13500"/>
    <n v="17550"/>
    <x v="2"/>
  </r>
  <r>
    <n v="142055"/>
    <s v="OR"/>
    <x v="12"/>
    <s v="Kandhamal"/>
    <x v="35"/>
    <x v="486"/>
    <x v="2"/>
    <x v="585"/>
    <x v="5"/>
    <x v="5"/>
    <n v="2100"/>
    <n v="2730"/>
    <n v="4"/>
    <n v="8400"/>
    <n v="10920"/>
    <x v="3"/>
  </r>
  <r>
    <n v="142056"/>
    <s v="PB"/>
    <x v="13"/>
    <s v="Amritsar"/>
    <x v="36"/>
    <x v="486"/>
    <x v="0"/>
    <x v="28"/>
    <x v="6"/>
    <x v="6"/>
    <n v="1150"/>
    <n v="1495"/>
    <n v="3"/>
    <n v="3450"/>
    <n v="4485"/>
    <x v="4"/>
  </r>
  <r>
    <n v="142057"/>
    <s v="RJ"/>
    <x v="14"/>
    <s v="Dausa"/>
    <x v="37"/>
    <x v="486"/>
    <x v="3"/>
    <x v="29"/>
    <x v="7"/>
    <x v="0"/>
    <n v="350"/>
    <n v="455"/>
    <n v="4"/>
    <n v="1400"/>
    <n v="1820"/>
    <x v="5"/>
  </r>
  <r>
    <n v="142058"/>
    <s v="SK"/>
    <x v="15"/>
    <s v="West Sikkim"/>
    <x v="38"/>
    <x v="486"/>
    <x v="1"/>
    <x v="30"/>
    <x v="8"/>
    <x v="6"/>
    <n v="9500"/>
    <n v="12350"/>
    <n v="3"/>
    <n v="28500"/>
    <n v="37050"/>
    <x v="0"/>
  </r>
  <r>
    <n v="142059"/>
    <s v="TN"/>
    <x v="16"/>
    <s v="Dharmapuri"/>
    <x v="39"/>
    <x v="486"/>
    <x v="2"/>
    <x v="586"/>
    <x v="9"/>
    <x v="10"/>
    <n v="10000"/>
    <n v="13000"/>
    <n v="3"/>
    <n v="30000"/>
    <n v="39000"/>
    <x v="1"/>
  </r>
  <r>
    <n v="142060"/>
    <s v="TR"/>
    <x v="17"/>
    <s v="North Tripura"/>
    <x v="40"/>
    <x v="486"/>
    <x v="0"/>
    <x v="587"/>
    <x v="0"/>
    <x v="0"/>
    <n v="6500"/>
    <n v="8450"/>
    <n v="3"/>
    <n v="19500"/>
    <n v="25350"/>
    <x v="2"/>
  </r>
  <r>
    <n v="142061"/>
    <s v="UK"/>
    <x v="18"/>
    <s v="Chamoli"/>
    <x v="41"/>
    <x v="486"/>
    <x v="3"/>
    <x v="588"/>
    <x v="1"/>
    <x v="1"/>
    <n v="8500"/>
    <n v="11050"/>
    <n v="4"/>
    <n v="34000"/>
    <n v="44200"/>
    <x v="3"/>
  </r>
  <r>
    <n v="142062"/>
    <s v="UP"/>
    <x v="19"/>
    <s v="Etah"/>
    <x v="0"/>
    <x v="486"/>
    <x v="1"/>
    <x v="2"/>
    <x v="2"/>
    <x v="2"/>
    <n v="7000"/>
    <n v="9100"/>
    <n v="4"/>
    <n v="28000"/>
    <n v="36400"/>
    <x v="4"/>
  </r>
  <r>
    <n v="142063"/>
    <s v="WB"/>
    <x v="20"/>
    <s v="South 24 Parganas"/>
    <x v="1"/>
    <x v="486"/>
    <x v="2"/>
    <x v="589"/>
    <x v="10"/>
    <x v="3"/>
    <n v="6550"/>
    <n v="8515"/>
    <n v="1"/>
    <n v="6550"/>
    <n v="8515"/>
    <x v="5"/>
  </r>
  <r>
    <n v="142064"/>
    <s v="TN"/>
    <x v="16"/>
    <s v="Erode"/>
    <x v="2"/>
    <x v="486"/>
    <x v="0"/>
    <x v="4"/>
    <x v="7"/>
    <x v="4"/>
    <n v="7650"/>
    <n v="9945"/>
    <n v="3"/>
    <n v="22950"/>
    <n v="29835"/>
    <x v="0"/>
  </r>
  <r>
    <n v="142065"/>
    <s v="TR"/>
    <x v="17"/>
    <s v="Gomati"/>
    <x v="3"/>
    <x v="486"/>
    <x v="3"/>
    <x v="5"/>
    <x v="5"/>
    <x v="5"/>
    <n v="1150"/>
    <n v="1495"/>
    <n v="4"/>
    <n v="4600"/>
    <n v="5980"/>
    <x v="1"/>
  </r>
  <r>
    <n v="142066"/>
    <s v="MH"/>
    <x v="27"/>
    <s v="Ahmednagar"/>
    <x v="4"/>
    <x v="486"/>
    <x v="1"/>
    <x v="6"/>
    <x v="6"/>
    <x v="6"/>
    <n v="850"/>
    <n v="1105"/>
    <n v="4"/>
    <n v="3400"/>
    <n v="4420"/>
    <x v="2"/>
  </r>
  <r>
    <n v="142067"/>
    <s v="CH"/>
    <x v="22"/>
    <s v="Chandigarh"/>
    <x v="5"/>
    <x v="486"/>
    <x v="2"/>
    <x v="7"/>
    <x v="7"/>
    <x v="0"/>
    <n v="650"/>
    <n v="845"/>
    <n v="1"/>
    <n v="650"/>
    <n v="845"/>
    <x v="3"/>
  </r>
  <r>
    <n v="142068"/>
    <s v="DH"/>
    <x v="28"/>
    <s v="Dadra and Nagar Haveli"/>
    <x v="6"/>
    <x v="486"/>
    <x v="0"/>
    <x v="8"/>
    <x v="8"/>
    <x v="6"/>
    <n v="7500"/>
    <n v="9750"/>
    <n v="1"/>
    <n v="7500"/>
    <n v="9750"/>
    <x v="4"/>
  </r>
  <r>
    <n v="142069"/>
    <s v="TG"/>
    <x v="29"/>
    <s v="Vikarabad"/>
    <x v="7"/>
    <x v="486"/>
    <x v="3"/>
    <x v="586"/>
    <x v="9"/>
    <x v="7"/>
    <n v="10000"/>
    <n v="13000"/>
    <n v="1"/>
    <n v="10000"/>
    <n v="13000"/>
    <x v="5"/>
  </r>
  <r>
    <n v="142070"/>
    <s v="DL"/>
    <x v="30"/>
    <s v="Shahdara"/>
    <x v="8"/>
    <x v="486"/>
    <x v="1"/>
    <x v="590"/>
    <x v="0"/>
    <x v="0"/>
    <n v="10500"/>
    <n v="13650"/>
    <n v="3"/>
    <n v="31500"/>
    <n v="40950"/>
    <x v="0"/>
  </r>
  <r>
    <n v="142071"/>
    <s v="LD"/>
    <x v="31"/>
    <s v="Bitra"/>
    <x v="9"/>
    <x v="486"/>
    <x v="2"/>
    <x v="11"/>
    <x v="1"/>
    <x v="1"/>
    <n v="8500"/>
    <n v="11050"/>
    <n v="4"/>
    <n v="34000"/>
    <n v="44200"/>
    <x v="1"/>
  </r>
  <r>
    <n v="142072"/>
    <s v="PY"/>
    <x v="32"/>
    <s v="Yanam"/>
    <x v="10"/>
    <x v="486"/>
    <x v="0"/>
    <x v="2"/>
    <x v="2"/>
    <x v="2"/>
    <n v="7000"/>
    <n v="9100"/>
    <n v="2"/>
    <n v="14000"/>
    <n v="18200"/>
    <x v="2"/>
  </r>
  <r>
    <n v="142073"/>
    <s v="AP"/>
    <x v="0"/>
    <s v="Vizianagaram"/>
    <x v="11"/>
    <x v="486"/>
    <x v="3"/>
    <x v="505"/>
    <x v="10"/>
    <x v="3"/>
    <n v="1680"/>
    <n v="2184"/>
    <n v="2"/>
    <n v="3360"/>
    <n v="4368"/>
    <x v="3"/>
  </r>
  <r>
    <n v="142074"/>
    <s v="AR"/>
    <x v="23"/>
    <s v="Upper Siang"/>
    <x v="12"/>
    <x v="486"/>
    <x v="1"/>
    <x v="13"/>
    <x v="7"/>
    <x v="8"/>
    <n v="6540"/>
    <n v="8502"/>
    <n v="1"/>
    <n v="6540"/>
    <n v="8502"/>
    <x v="4"/>
  </r>
  <r>
    <n v="142075"/>
    <s v="AS"/>
    <x v="1"/>
    <s v="Charaideo"/>
    <x v="13"/>
    <x v="486"/>
    <x v="2"/>
    <x v="14"/>
    <x v="5"/>
    <x v="5"/>
    <n v="2680"/>
    <n v="3484"/>
    <n v="4"/>
    <n v="10720"/>
    <n v="13936"/>
    <x v="5"/>
  </r>
  <r>
    <n v="142076"/>
    <s v="BR"/>
    <x v="2"/>
    <s v="Samastipur"/>
    <x v="14"/>
    <x v="486"/>
    <x v="0"/>
    <x v="15"/>
    <x v="8"/>
    <x v="0"/>
    <n v="8250"/>
    <n v="10725"/>
    <n v="3"/>
    <n v="24750"/>
    <n v="32175"/>
    <x v="0"/>
  </r>
  <r>
    <n v="142077"/>
    <s v="CG"/>
    <x v="3"/>
    <s v="Kabirdham"/>
    <x v="15"/>
    <x v="486"/>
    <x v="3"/>
    <x v="533"/>
    <x v="3"/>
    <x v="0"/>
    <n v="2650"/>
    <n v="3445"/>
    <n v="3"/>
    <n v="7950"/>
    <n v="10335"/>
    <x v="1"/>
  </r>
  <r>
    <n v="142078"/>
    <s v="GA"/>
    <x v="24"/>
    <s v="North Goa"/>
    <x v="16"/>
    <x v="486"/>
    <x v="1"/>
    <x v="17"/>
    <x v="8"/>
    <x v="9"/>
    <n v="12550"/>
    <n v="16315"/>
    <n v="2"/>
    <n v="25100"/>
    <n v="32630"/>
    <x v="2"/>
  </r>
  <r>
    <n v="142079"/>
    <s v="GJ"/>
    <x v="25"/>
    <s v="Ahmedabad"/>
    <x v="17"/>
    <x v="486"/>
    <x v="2"/>
    <x v="18"/>
    <x v="1"/>
    <x v="1"/>
    <n v="14500"/>
    <n v="18850"/>
    <n v="4"/>
    <n v="58000"/>
    <n v="75400"/>
    <x v="3"/>
  </r>
  <r>
    <n v="142080"/>
    <s v="HR"/>
    <x v="33"/>
    <s v="Jhajjar"/>
    <x v="18"/>
    <x v="486"/>
    <x v="0"/>
    <x v="19"/>
    <x v="6"/>
    <x v="6"/>
    <n v="800"/>
    <n v="1040"/>
    <n v="1"/>
    <n v="800"/>
    <n v="1040"/>
    <x v="4"/>
  </r>
  <r>
    <n v="142081"/>
    <s v="HP"/>
    <x v="34"/>
    <s v="Kinnaur"/>
    <x v="19"/>
    <x v="486"/>
    <x v="3"/>
    <x v="20"/>
    <x v="7"/>
    <x v="0"/>
    <n v="600"/>
    <n v="780"/>
    <n v="4"/>
    <n v="2400"/>
    <n v="3120"/>
    <x v="5"/>
  </r>
  <r>
    <n v="142082"/>
    <s v="JK"/>
    <x v="4"/>
    <s v="Doda"/>
    <x v="20"/>
    <x v="486"/>
    <x v="1"/>
    <x v="21"/>
    <x v="8"/>
    <x v="6"/>
    <n v="10500"/>
    <n v="13650"/>
    <n v="3"/>
    <n v="31500"/>
    <n v="40950"/>
    <x v="0"/>
  </r>
  <r>
    <n v="142083"/>
    <s v="JH"/>
    <x v="5"/>
    <s v="Seraikela Kharsawan"/>
    <x v="21"/>
    <x v="486"/>
    <x v="2"/>
    <x v="586"/>
    <x v="9"/>
    <x v="10"/>
    <n v="6500"/>
    <n v="8450"/>
    <n v="4"/>
    <n v="26000"/>
    <n v="33800"/>
    <x v="1"/>
  </r>
  <r>
    <n v="142084"/>
    <s v="KA"/>
    <x v="6"/>
    <s v="Bengaluru Urban"/>
    <x v="22"/>
    <x v="486"/>
    <x v="0"/>
    <x v="591"/>
    <x v="0"/>
    <x v="0"/>
    <n v="4500"/>
    <n v="5850"/>
    <n v="1"/>
    <n v="4500"/>
    <n v="5850"/>
    <x v="2"/>
  </r>
  <r>
    <n v="142085"/>
    <s v="KL"/>
    <x v="7"/>
    <s v="Malappuram"/>
    <x v="23"/>
    <x v="486"/>
    <x v="3"/>
    <x v="23"/>
    <x v="1"/>
    <x v="1"/>
    <n v="8500"/>
    <n v="11050"/>
    <n v="4"/>
    <n v="34000"/>
    <n v="44200"/>
    <x v="3"/>
  </r>
  <r>
    <n v="142086"/>
    <s v="MP"/>
    <x v="26"/>
    <s v="Dewas"/>
    <x v="24"/>
    <x v="486"/>
    <x v="1"/>
    <x v="24"/>
    <x v="2"/>
    <x v="2"/>
    <n v="12500"/>
    <n v="16250"/>
    <n v="4"/>
    <n v="50000"/>
    <n v="65000"/>
    <x v="4"/>
  </r>
  <r>
    <n v="142087"/>
    <s v="MH"/>
    <x v="27"/>
    <s v="Wardha"/>
    <x v="25"/>
    <x v="486"/>
    <x v="2"/>
    <x v="540"/>
    <x v="11"/>
    <x v="3"/>
    <n v="3500"/>
    <n v="4550"/>
    <n v="3"/>
    <n v="10500"/>
    <n v="13650"/>
    <x v="5"/>
  </r>
  <r>
    <n v="142088"/>
    <s v="MN"/>
    <x v="8"/>
    <s v="Thoubal"/>
    <x v="26"/>
    <x v="486"/>
    <x v="0"/>
    <x v="26"/>
    <x v="12"/>
    <x v="4"/>
    <n v="4500"/>
    <n v="5850"/>
    <n v="4"/>
    <n v="18000"/>
    <n v="23400"/>
    <x v="0"/>
  </r>
  <r>
    <n v="142089"/>
    <s v="ML"/>
    <x v="9"/>
    <s v="South West Garo Hills"/>
    <x v="27"/>
    <x v="486"/>
    <x v="3"/>
    <x v="592"/>
    <x v="5"/>
    <x v="5"/>
    <n v="2100"/>
    <n v="2730"/>
    <n v="4"/>
    <n v="8400"/>
    <n v="10920"/>
    <x v="1"/>
  </r>
  <r>
    <n v="142090"/>
    <s v="MZ"/>
    <x v="10"/>
    <s v="Kolasib"/>
    <x v="28"/>
    <x v="486"/>
    <x v="1"/>
    <x v="28"/>
    <x v="6"/>
    <x v="6"/>
    <n v="1150"/>
    <n v="1495"/>
    <n v="2"/>
    <n v="2300"/>
    <n v="2990"/>
    <x v="2"/>
  </r>
  <r>
    <n v="142091"/>
    <s v="NL"/>
    <x v="11"/>
    <s v="Phek"/>
    <x v="29"/>
    <x v="486"/>
    <x v="2"/>
    <x v="29"/>
    <x v="7"/>
    <x v="0"/>
    <n v="350"/>
    <n v="455"/>
    <n v="2"/>
    <n v="700"/>
    <n v="910"/>
    <x v="3"/>
  </r>
  <r>
    <n v="142092"/>
    <s v="OR"/>
    <x v="12"/>
    <s v="Ganjam"/>
    <x v="30"/>
    <x v="486"/>
    <x v="0"/>
    <x v="30"/>
    <x v="8"/>
    <x v="6"/>
    <n v="9500"/>
    <n v="12350"/>
    <n v="3"/>
    <n v="28500"/>
    <n v="37050"/>
    <x v="4"/>
  </r>
  <r>
    <n v="142093"/>
    <s v="PB"/>
    <x v="13"/>
    <s v="Jalandhar"/>
    <x v="31"/>
    <x v="486"/>
    <x v="3"/>
    <x v="593"/>
    <x v="9"/>
    <x v="10"/>
    <n v="10000"/>
    <n v="13000"/>
    <n v="4"/>
    <n v="40000"/>
    <n v="52000"/>
    <x v="5"/>
  </r>
  <r>
    <n v="142094"/>
    <s v="RJ"/>
    <x v="14"/>
    <s v="Pali"/>
    <x v="32"/>
    <x v="486"/>
    <x v="1"/>
    <x v="594"/>
    <x v="0"/>
    <x v="0"/>
    <n v="6500"/>
    <n v="8450"/>
    <n v="4"/>
    <n v="26000"/>
    <n v="33800"/>
    <x v="0"/>
  </r>
  <r>
    <n v="142095"/>
    <s v="SK"/>
    <x v="15"/>
    <s v="West Sikkim"/>
    <x v="33"/>
    <x v="486"/>
    <x v="2"/>
    <x v="595"/>
    <x v="1"/>
    <x v="1"/>
    <n v="8500"/>
    <n v="11050"/>
    <n v="3"/>
    <n v="25500"/>
    <n v="33150"/>
    <x v="1"/>
  </r>
  <r>
    <n v="142096"/>
    <s v="TN"/>
    <x v="16"/>
    <s v="Tenkasi"/>
    <x v="34"/>
    <x v="487"/>
    <x v="0"/>
    <x v="2"/>
    <x v="2"/>
    <x v="2"/>
    <n v="7000"/>
    <n v="9100"/>
    <n v="1"/>
    <n v="7000"/>
    <n v="9100"/>
    <x v="2"/>
  </r>
  <r>
    <n v="142097"/>
    <s v="TR"/>
    <x v="17"/>
    <s v="Khowai"/>
    <x v="35"/>
    <x v="488"/>
    <x v="3"/>
    <x v="596"/>
    <x v="11"/>
    <x v="3"/>
    <n v="6550"/>
    <n v="8515"/>
    <n v="1"/>
    <n v="6550"/>
    <n v="8515"/>
    <x v="3"/>
  </r>
  <r>
    <n v="142098"/>
    <s v="UK"/>
    <x v="18"/>
    <s v="Pauri Garhwal"/>
    <x v="36"/>
    <x v="489"/>
    <x v="1"/>
    <x v="4"/>
    <x v="12"/>
    <x v="4"/>
    <n v="7650"/>
    <n v="9945"/>
    <n v="2"/>
    <n v="15300"/>
    <n v="19890"/>
    <x v="4"/>
  </r>
  <r>
    <n v="142099"/>
    <s v="UP"/>
    <x v="19"/>
    <s v="Sonbhadra"/>
    <x v="37"/>
    <x v="490"/>
    <x v="2"/>
    <x v="5"/>
    <x v="5"/>
    <x v="5"/>
    <n v="1150"/>
    <n v="1495"/>
    <n v="4"/>
    <n v="4600"/>
    <n v="5980"/>
    <x v="5"/>
  </r>
  <r>
    <n v="142100"/>
    <s v="WB"/>
    <x v="20"/>
    <s v="North 24 Parganas"/>
    <x v="38"/>
    <x v="491"/>
    <x v="0"/>
    <x v="6"/>
    <x v="6"/>
    <x v="6"/>
    <n v="850"/>
    <n v="1105"/>
    <n v="1"/>
    <n v="850"/>
    <n v="1105"/>
    <x v="0"/>
  </r>
  <r>
    <n v="142101"/>
    <s v="TN"/>
    <x v="16"/>
    <s v="Ramanathapuram"/>
    <x v="39"/>
    <x v="492"/>
    <x v="3"/>
    <x v="7"/>
    <x v="7"/>
    <x v="0"/>
    <n v="650"/>
    <n v="845"/>
    <n v="4"/>
    <n v="2600"/>
    <n v="3380"/>
    <x v="1"/>
  </r>
  <r>
    <n v="142102"/>
    <s v="TR"/>
    <x v="17"/>
    <s v="Gomati"/>
    <x v="40"/>
    <x v="493"/>
    <x v="1"/>
    <x v="8"/>
    <x v="8"/>
    <x v="6"/>
    <n v="7500"/>
    <n v="9750"/>
    <n v="1"/>
    <n v="7500"/>
    <n v="9750"/>
    <x v="2"/>
  </r>
  <r>
    <n v="142103"/>
    <s v="MH"/>
    <x v="27"/>
    <s v="Beed"/>
    <x v="41"/>
    <x v="494"/>
    <x v="2"/>
    <x v="593"/>
    <x v="9"/>
    <x v="7"/>
    <n v="10000"/>
    <n v="13000"/>
    <n v="3"/>
    <n v="30000"/>
    <n v="39000"/>
    <x v="3"/>
  </r>
  <r>
    <n v="142104"/>
    <s v="CH"/>
    <x v="22"/>
    <s v="Chandigarh"/>
    <x v="0"/>
    <x v="494"/>
    <x v="0"/>
    <x v="597"/>
    <x v="0"/>
    <x v="0"/>
    <n v="10500"/>
    <n v="13650"/>
    <n v="1"/>
    <n v="10500"/>
    <n v="13650"/>
    <x v="4"/>
  </r>
  <r>
    <n v="142105"/>
    <s v="DH"/>
    <x v="28"/>
    <s v="Diu"/>
    <x v="1"/>
    <x v="494"/>
    <x v="3"/>
    <x v="11"/>
    <x v="1"/>
    <x v="1"/>
    <n v="8500"/>
    <n v="11050"/>
    <n v="4"/>
    <n v="34000"/>
    <n v="44200"/>
    <x v="5"/>
  </r>
  <r>
    <n v="142106"/>
    <s v="TG"/>
    <x v="29"/>
    <s v="Peddapalli"/>
    <x v="2"/>
    <x v="494"/>
    <x v="1"/>
    <x v="2"/>
    <x v="2"/>
    <x v="2"/>
    <n v="7000"/>
    <n v="9100"/>
    <n v="2"/>
    <n v="14000"/>
    <n v="18200"/>
    <x v="0"/>
  </r>
  <r>
    <n v="142107"/>
    <s v="DL"/>
    <x v="30"/>
    <s v="West Delhi"/>
    <x v="3"/>
    <x v="494"/>
    <x v="2"/>
    <x v="512"/>
    <x v="11"/>
    <x v="3"/>
    <n v="1680"/>
    <n v="2184"/>
    <n v="3"/>
    <n v="5040"/>
    <n v="6552"/>
    <x v="1"/>
  </r>
  <r>
    <n v="142108"/>
    <s v="LD"/>
    <x v="31"/>
    <s v="Bitra"/>
    <x v="4"/>
    <x v="494"/>
    <x v="0"/>
    <x v="13"/>
    <x v="12"/>
    <x v="8"/>
    <n v="6540"/>
    <n v="8502"/>
    <n v="2"/>
    <n v="13080"/>
    <n v="17004"/>
    <x v="2"/>
  </r>
  <r>
    <n v="142109"/>
    <s v="PY"/>
    <x v="32"/>
    <s v="Karaikal"/>
    <x v="5"/>
    <x v="494"/>
    <x v="3"/>
    <x v="14"/>
    <x v="5"/>
    <x v="5"/>
    <n v="2680"/>
    <n v="3484"/>
    <n v="4"/>
    <n v="10720"/>
    <n v="13936"/>
    <x v="3"/>
  </r>
  <r>
    <n v="142110"/>
    <s v="AP"/>
    <x v="0"/>
    <s v="Srikakulam"/>
    <x v="6"/>
    <x v="494"/>
    <x v="1"/>
    <x v="15"/>
    <x v="8"/>
    <x v="0"/>
    <n v="8250"/>
    <n v="10725"/>
    <n v="3"/>
    <n v="24750"/>
    <n v="32175"/>
    <x v="4"/>
  </r>
  <r>
    <n v="142111"/>
    <s v="AR"/>
    <x v="23"/>
    <s v="Lower Siang"/>
    <x v="7"/>
    <x v="494"/>
    <x v="2"/>
    <x v="540"/>
    <x v="3"/>
    <x v="0"/>
    <n v="2650"/>
    <n v="3445"/>
    <n v="2"/>
    <n v="5300"/>
    <n v="6890"/>
    <x v="5"/>
  </r>
  <r>
    <n v="142112"/>
    <s v="AS"/>
    <x v="1"/>
    <s v="Hailakandi"/>
    <x v="8"/>
    <x v="494"/>
    <x v="0"/>
    <x v="17"/>
    <x v="8"/>
    <x v="9"/>
    <n v="12550"/>
    <n v="16315"/>
    <n v="1"/>
    <n v="12550"/>
    <n v="16315"/>
    <x v="0"/>
  </r>
  <r>
    <n v="142113"/>
    <s v="BR"/>
    <x v="2"/>
    <s v="Khagaria"/>
    <x v="9"/>
    <x v="494"/>
    <x v="3"/>
    <x v="18"/>
    <x v="1"/>
    <x v="1"/>
    <n v="14500"/>
    <n v="18850"/>
    <n v="3"/>
    <n v="43500"/>
    <n v="56550"/>
    <x v="1"/>
  </r>
  <r>
    <n v="142114"/>
    <s v="CG"/>
    <x v="3"/>
    <s v="Durg"/>
    <x v="10"/>
    <x v="494"/>
    <x v="1"/>
    <x v="19"/>
    <x v="6"/>
    <x v="6"/>
    <n v="800"/>
    <n v="1040"/>
    <n v="3"/>
    <n v="2400"/>
    <n v="3120"/>
    <x v="2"/>
  </r>
  <r>
    <n v="142115"/>
    <s v="GA"/>
    <x v="24"/>
    <s v="South Goa"/>
    <x v="11"/>
    <x v="494"/>
    <x v="2"/>
    <x v="20"/>
    <x v="7"/>
    <x v="0"/>
    <n v="600"/>
    <n v="780"/>
    <n v="1"/>
    <n v="600"/>
    <n v="780"/>
    <x v="3"/>
  </r>
  <r>
    <n v="142116"/>
    <s v="GJ"/>
    <x v="25"/>
    <s v="Morbi"/>
    <x v="12"/>
    <x v="494"/>
    <x v="0"/>
    <x v="21"/>
    <x v="8"/>
    <x v="6"/>
    <n v="10500"/>
    <n v="13650"/>
    <n v="3"/>
    <n v="31500"/>
    <n v="40950"/>
    <x v="4"/>
  </r>
  <r>
    <n v="142117"/>
    <s v="HR"/>
    <x v="33"/>
    <s v="Ambala"/>
    <x v="13"/>
    <x v="494"/>
    <x v="3"/>
    <x v="593"/>
    <x v="9"/>
    <x v="10"/>
    <n v="6500"/>
    <n v="8450"/>
    <n v="4"/>
    <n v="26000"/>
    <n v="33800"/>
    <x v="5"/>
  </r>
  <r>
    <n v="142118"/>
    <s v="HP"/>
    <x v="34"/>
    <s v="Kangra"/>
    <x v="14"/>
    <x v="494"/>
    <x v="1"/>
    <x v="598"/>
    <x v="0"/>
    <x v="0"/>
    <n v="4500"/>
    <n v="5850"/>
    <n v="3"/>
    <n v="13500"/>
    <n v="17550"/>
    <x v="0"/>
  </r>
  <r>
    <n v="142119"/>
    <s v="JK"/>
    <x v="4"/>
    <s v="Samba"/>
    <x v="15"/>
    <x v="494"/>
    <x v="2"/>
    <x v="23"/>
    <x v="1"/>
    <x v="1"/>
    <n v="8500"/>
    <n v="11050"/>
    <n v="3"/>
    <n v="25500"/>
    <n v="33150"/>
    <x v="1"/>
  </r>
  <r>
    <n v="142120"/>
    <s v="JH"/>
    <x v="5"/>
    <s v="Khunti"/>
    <x v="16"/>
    <x v="494"/>
    <x v="0"/>
    <x v="24"/>
    <x v="2"/>
    <x v="2"/>
    <n v="12500"/>
    <n v="16250"/>
    <n v="1"/>
    <n v="12500"/>
    <n v="16250"/>
    <x v="2"/>
  </r>
  <r>
    <n v="142121"/>
    <s v="KA"/>
    <x v="6"/>
    <s v="Kodagu"/>
    <x v="17"/>
    <x v="494"/>
    <x v="3"/>
    <x v="547"/>
    <x v="3"/>
    <x v="3"/>
    <n v="3500"/>
    <n v="4550"/>
    <n v="1"/>
    <n v="3500"/>
    <n v="4550"/>
    <x v="3"/>
  </r>
  <r>
    <n v="142122"/>
    <s v="KL"/>
    <x v="7"/>
    <s v="Palakkad"/>
    <x v="18"/>
    <x v="494"/>
    <x v="1"/>
    <x v="26"/>
    <x v="4"/>
    <x v="4"/>
    <n v="4500"/>
    <n v="5850"/>
    <n v="2"/>
    <n v="9000"/>
    <n v="11700"/>
    <x v="4"/>
  </r>
  <r>
    <n v="142123"/>
    <s v="MP"/>
    <x v="26"/>
    <s v="Balaghat"/>
    <x v="19"/>
    <x v="494"/>
    <x v="2"/>
    <x v="599"/>
    <x v="5"/>
    <x v="5"/>
    <n v="2100"/>
    <n v="2730"/>
    <n v="1"/>
    <n v="2100"/>
    <n v="2730"/>
    <x v="5"/>
  </r>
  <r>
    <n v="142124"/>
    <s v="MH"/>
    <x v="27"/>
    <s v="Akola"/>
    <x v="20"/>
    <x v="494"/>
    <x v="0"/>
    <x v="28"/>
    <x v="6"/>
    <x v="6"/>
    <n v="1150"/>
    <n v="1495"/>
    <n v="3"/>
    <n v="3450"/>
    <n v="4485"/>
    <x v="0"/>
  </r>
  <r>
    <n v="142125"/>
    <s v="MN"/>
    <x v="8"/>
    <s v="Tamenglong"/>
    <x v="21"/>
    <x v="494"/>
    <x v="3"/>
    <x v="29"/>
    <x v="7"/>
    <x v="0"/>
    <n v="350"/>
    <n v="455"/>
    <n v="3"/>
    <n v="1050"/>
    <n v="1365"/>
    <x v="1"/>
  </r>
  <r>
    <n v="142126"/>
    <s v="ML"/>
    <x v="9"/>
    <s v="East Jaintia Hills"/>
    <x v="22"/>
    <x v="494"/>
    <x v="1"/>
    <x v="30"/>
    <x v="8"/>
    <x v="6"/>
    <n v="9500"/>
    <n v="12350"/>
    <n v="2"/>
    <n v="19000"/>
    <n v="24700"/>
    <x v="2"/>
  </r>
  <r>
    <n v="142127"/>
    <s v="MZ"/>
    <x v="10"/>
    <s v="Champhai"/>
    <x v="23"/>
    <x v="494"/>
    <x v="2"/>
    <x v="600"/>
    <x v="9"/>
    <x v="10"/>
    <n v="10000"/>
    <n v="13000"/>
    <n v="3"/>
    <n v="30000"/>
    <n v="39000"/>
    <x v="3"/>
  </r>
  <r>
    <n v="142128"/>
    <s v="NL"/>
    <x v="11"/>
    <s v="Zunheboto"/>
    <x v="24"/>
    <x v="494"/>
    <x v="0"/>
    <x v="601"/>
    <x v="0"/>
    <x v="0"/>
    <n v="6500"/>
    <n v="8450"/>
    <n v="1"/>
    <n v="6500"/>
    <n v="8450"/>
    <x v="4"/>
  </r>
  <r>
    <n v="142129"/>
    <s v="OR"/>
    <x v="12"/>
    <s v="Bargarh"/>
    <x v="25"/>
    <x v="494"/>
    <x v="3"/>
    <x v="602"/>
    <x v="1"/>
    <x v="1"/>
    <n v="8500"/>
    <n v="11050"/>
    <n v="3"/>
    <n v="25500"/>
    <n v="33150"/>
    <x v="5"/>
  </r>
  <r>
    <n v="142130"/>
    <s v="PB"/>
    <x v="13"/>
    <s v="Hoshiarpur"/>
    <x v="26"/>
    <x v="494"/>
    <x v="1"/>
    <x v="2"/>
    <x v="2"/>
    <x v="2"/>
    <n v="7000"/>
    <n v="9100"/>
    <n v="3"/>
    <n v="21000"/>
    <n v="27300"/>
    <x v="0"/>
  </r>
  <r>
    <n v="142131"/>
    <s v="RJ"/>
    <x v="14"/>
    <s v="Jaipur"/>
    <x v="27"/>
    <x v="494"/>
    <x v="2"/>
    <x v="603"/>
    <x v="3"/>
    <x v="3"/>
    <n v="6550"/>
    <n v="8515"/>
    <n v="3"/>
    <n v="19650"/>
    <n v="25545"/>
    <x v="1"/>
  </r>
  <r>
    <n v="142132"/>
    <s v="SK"/>
    <x v="15"/>
    <s v="West Sikkim"/>
    <x v="28"/>
    <x v="494"/>
    <x v="0"/>
    <x v="4"/>
    <x v="4"/>
    <x v="4"/>
    <n v="7650"/>
    <n v="9945"/>
    <n v="4"/>
    <n v="30600"/>
    <n v="39780"/>
    <x v="2"/>
  </r>
  <r>
    <n v="142133"/>
    <s v="TN"/>
    <x v="16"/>
    <s v="Virudhunagar"/>
    <x v="29"/>
    <x v="494"/>
    <x v="3"/>
    <x v="5"/>
    <x v="5"/>
    <x v="5"/>
    <n v="1150"/>
    <n v="1495"/>
    <n v="2"/>
    <n v="2300"/>
    <n v="2990"/>
    <x v="3"/>
  </r>
  <r>
    <n v="142134"/>
    <s v="TR"/>
    <x v="17"/>
    <s v="Khowai"/>
    <x v="30"/>
    <x v="494"/>
    <x v="1"/>
    <x v="6"/>
    <x v="6"/>
    <x v="6"/>
    <n v="850"/>
    <n v="1105"/>
    <n v="1"/>
    <n v="850"/>
    <n v="1105"/>
    <x v="4"/>
  </r>
  <r>
    <n v="142135"/>
    <s v="UK"/>
    <x v="18"/>
    <s v="Bageshwar"/>
    <x v="31"/>
    <x v="494"/>
    <x v="2"/>
    <x v="7"/>
    <x v="7"/>
    <x v="0"/>
    <n v="650"/>
    <n v="845"/>
    <n v="2"/>
    <n v="1300"/>
    <n v="1690"/>
    <x v="5"/>
  </r>
  <r>
    <n v="142136"/>
    <s v="UP"/>
    <x v="19"/>
    <s v="Siddharthnagar"/>
    <x v="32"/>
    <x v="494"/>
    <x v="0"/>
    <x v="8"/>
    <x v="8"/>
    <x v="6"/>
    <n v="7500"/>
    <n v="9750"/>
    <n v="1"/>
    <n v="7500"/>
    <n v="9750"/>
    <x v="0"/>
  </r>
  <r>
    <n v="142137"/>
    <s v="WB"/>
    <x v="20"/>
    <s v="Alipurduar"/>
    <x v="33"/>
    <x v="494"/>
    <x v="3"/>
    <x v="600"/>
    <x v="9"/>
    <x v="7"/>
    <n v="10000"/>
    <n v="13000"/>
    <n v="4"/>
    <n v="40000"/>
    <n v="52000"/>
    <x v="1"/>
  </r>
  <r>
    <n v="142138"/>
    <s v="TN"/>
    <x v="16"/>
    <s v="Madurai"/>
    <x v="34"/>
    <x v="494"/>
    <x v="1"/>
    <x v="604"/>
    <x v="0"/>
    <x v="0"/>
    <n v="10500"/>
    <n v="13650"/>
    <n v="4"/>
    <n v="42000"/>
    <n v="54600"/>
    <x v="2"/>
  </r>
  <r>
    <n v="142139"/>
    <s v="TR"/>
    <x v="17"/>
    <s v="South Tripura"/>
    <x v="35"/>
    <x v="494"/>
    <x v="2"/>
    <x v="11"/>
    <x v="1"/>
    <x v="1"/>
    <n v="8500"/>
    <n v="11050"/>
    <n v="4"/>
    <n v="34000"/>
    <n v="44200"/>
    <x v="3"/>
  </r>
  <r>
    <n v="142140"/>
    <s v="MH"/>
    <x v="27"/>
    <s v="Osmanabad"/>
    <x v="36"/>
    <x v="494"/>
    <x v="0"/>
    <x v="2"/>
    <x v="2"/>
    <x v="2"/>
    <n v="7000"/>
    <n v="9100"/>
    <n v="1"/>
    <n v="7000"/>
    <n v="9100"/>
    <x v="4"/>
  </r>
  <r>
    <n v="142141"/>
    <s v="CH"/>
    <x v="22"/>
    <s v="Chandigarh"/>
    <x v="37"/>
    <x v="495"/>
    <x v="3"/>
    <x v="519"/>
    <x v="3"/>
    <x v="3"/>
    <n v="1680"/>
    <n v="2184"/>
    <n v="4"/>
    <n v="6720"/>
    <n v="8736"/>
    <x v="5"/>
  </r>
  <r>
    <n v="142142"/>
    <s v="DH"/>
    <x v="28"/>
    <s v="Diu"/>
    <x v="38"/>
    <x v="496"/>
    <x v="1"/>
    <x v="13"/>
    <x v="4"/>
    <x v="8"/>
    <n v="6540"/>
    <n v="8502"/>
    <n v="1"/>
    <n v="6540"/>
    <n v="8502"/>
    <x v="0"/>
  </r>
  <r>
    <n v="142143"/>
    <s v="TG"/>
    <x v="29"/>
    <s v="Yadadri Bhuvanagiri"/>
    <x v="39"/>
    <x v="497"/>
    <x v="2"/>
    <x v="14"/>
    <x v="5"/>
    <x v="5"/>
    <n v="2680"/>
    <n v="3484"/>
    <n v="1"/>
    <n v="2680"/>
    <n v="3484"/>
    <x v="1"/>
  </r>
  <r>
    <n v="142144"/>
    <s v="DL"/>
    <x v="30"/>
    <s v="South West Delhi"/>
    <x v="40"/>
    <x v="498"/>
    <x v="0"/>
    <x v="15"/>
    <x v="8"/>
    <x v="0"/>
    <n v="8250"/>
    <n v="10725"/>
    <n v="4"/>
    <n v="33000"/>
    <n v="42900"/>
    <x v="2"/>
  </r>
  <r>
    <n v="142145"/>
    <s v="LD"/>
    <x v="31"/>
    <s v="Kavaratti"/>
    <x v="41"/>
    <x v="499"/>
    <x v="3"/>
    <x v="547"/>
    <x v="3"/>
    <x v="0"/>
    <n v="2650"/>
    <n v="3445"/>
    <n v="2"/>
    <n v="5300"/>
    <n v="6890"/>
    <x v="3"/>
  </r>
  <r>
    <n v="142146"/>
    <s v="PY"/>
    <x v="32"/>
    <s v="Mahe"/>
    <x v="0"/>
    <x v="499"/>
    <x v="1"/>
    <x v="17"/>
    <x v="8"/>
    <x v="9"/>
    <n v="12550"/>
    <n v="16315"/>
    <n v="3"/>
    <n v="37650"/>
    <n v="48945"/>
    <x v="4"/>
  </r>
  <r>
    <n v="142147"/>
    <s v="AP"/>
    <x v="0"/>
    <s v="Srikakulam"/>
    <x v="1"/>
    <x v="499"/>
    <x v="2"/>
    <x v="18"/>
    <x v="1"/>
    <x v="1"/>
    <n v="14500"/>
    <n v="18850"/>
    <n v="3"/>
    <n v="43500"/>
    <n v="56550"/>
    <x v="5"/>
  </r>
  <r>
    <n v="142148"/>
    <s v="AR"/>
    <x v="23"/>
    <s v="Longding"/>
    <x v="2"/>
    <x v="499"/>
    <x v="0"/>
    <x v="19"/>
    <x v="6"/>
    <x v="6"/>
    <n v="800"/>
    <n v="1040"/>
    <n v="3"/>
    <n v="2400"/>
    <n v="3120"/>
    <x v="0"/>
  </r>
  <r>
    <n v="142149"/>
    <s v="AS"/>
    <x v="1"/>
    <s v="Morigaon"/>
    <x v="3"/>
    <x v="499"/>
    <x v="3"/>
    <x v="20"/>
    <x v="7"/>
    <x v="0"/>
    <n v="600"/>
    <n v="780"/>
    <n v="3"/>
    <n v="1800"/>
    <n v="2340"/>
    <x v="1"/>
  </r>
  <r>
    <n v="142150"/>
    <s v="BR"/>
    <x v="2"/>
    <s v="Muzaffarpur"/>
    <x v="4"/>
    <x v="499"/>
    <x v="1"/>
    <x v="21"/>
    <x v="8"/>
    <x v="6"/>
    <n v="10500"/>
    <n v="13650"/>
    <n v="1"/>
    <n v="10500"/>
    <n v="13650"/>
    <x v="2"/>
  </r>
  <r>
    <n v="142151"/>
    <s v="CG"/>
    <x v="3"/>
    <s v="Rajnandgaon"/>
    <x v="5"/>
    <x v="499"/>
    <x v="2"/>
    <x v="600"/>
    <x v="9"/>
    <x v="10"/>
    <n v="6500"/>
    <n v="8450"/>
    <n v="3"/>
    <n v="19500"/>
    <n v="25350"/>
    <x v="3"/>
  </r>
  <r>
    <n v="142152"/>
    <s v="GA"/>
    <x v="24"/>
    <s v="South Goa"/>
    <x v="6"/>
    <x v="499"/>
    <x v="0"/>
    <x v="605"/>
    <x v="0"/>
    <x v="0"/>
    <n v="4500"/>
    <n v="5850"/>
    <n v="4"/>
    <n v="18000"/>
    <n v="23400"/>
    <x v="4"/>
  </r>
  <r>
    <n v="142153"/>
    <s v="GJ"/>
    <x v="25"/>
    <s v="Bhavnagar"/>
    <x v="7"/>
    <x v="499"/>
    <x v="3"/>
    <x v="23"/>
    <x v="1"/>
    <x v="1"/>
    <n v="8500"/>
    <n v="11050"/>
    <n v="4"/>
    <n v="34000"/>
    <n v="44200"/>
    <x v="5"/>
  </r>
  <r>
    <n v="142154"/>
    <s v="HR"/>
    <x v="33"/>
    <s v="Charkhi Dadri"/>
    <x v="8"/>
    <x v="499"/>
    <x v="1"/>
    <x v="24"/>
    <x v="2"/>
    <x v="2"/>
    <n v="12500"/>
    <n v="16250"/>
    <n v="3"/>
    <n v="37500"/>
    <n v="48750"/>
    <x v="0"/>
  </r>
  <r>
    <n v="142155"/>
    <s v="HP"/>
    <x v="34"/>
    <s v="Bilaspur"/>
    <x v="9"/>
    <x v="499"/>
    <x v="2"/>
    <x v="554"/>
    <x v="10"/>
    <x v="3"/>
    <n v="3500"/>
    <n v="4550"/>
    <n v="4"/>
    <n v="14000"/>
    <n v="18200"/>
    <x v="1"/>
  </r>
  <r>
    <n v="142156"/>
    <s v="JK"/>
    <x v="4"/>
    <s v="Kupwara"/>
    <x v="10"/>
    <x v="499"/>
    <x v="0"/>
    <x v="26"/>
    <x v="7"/>
    <x v="4"/>
    <n v="4500"/>
    <n v="5850"/>
    <n v="2"/>
    <n v="9000"/>
    <n v="11700"/>
    <x v="2"/>
  </r>
  <r>
    <n v="142157"/>
    <s v="JH"/>
    <x v="5"/>
    <s v="East Singhbhum"/>
    <x v="11"/>
    <x v="499"/>
    <x v="3"/>
    <x v="606"/>
    <x v="5"/>
    <x v="5"/>
    <n v="2100"/>
    <n v="2730"/>
    <n v="1"/>
    <n v="2100"/>
    <n v="2730"/>
    <x v="3"/>
  </r>
  <r>
    <n v="142158"/>
    <s v="KA"/>
    <x v="6"/>
    <s v="Davanagere"/>
    <x v="12"/>
    <x v="499"/>
    <x v="1"/>
    <x v="28"/>
    <x v="6"/>
    <x v="6"/>
    <n v="1150"/>
    <n v="1495"/>
    <n v="1"/>
    <n v="1150"/>
    <n v="1495"/>
    <x v="4"/>
  </r>
  <r>
    <n v="142159"/>
    <s v="KL"/>
    <x v="7"/>
    <s v="Kannur"/>
    <x v="13"/>
    <x v="500"/>
    <x v="2"/>
    <x v="29"/>
    <x v="7"/>
    <x v="0"/>
    <n v="350"/>
    <n v="455"/>
    <n v="3"/>
    <n v="1050"/>
    <n v="1365"/>
    <x v="5"/>
  </r>
  <r>
    <n v="142160"/>
    <s v="MP"/>
    <x v="26"/>
    <s v="Mandla"/>
    <x v="14"/>
    <x v="501"/>
    <x v="0"/>
    <x v="30"/>
    <x v="8"/>
    <x v="6"/>
    <n v="9500"/>
    <n v="12350"/>
    <n v="2"/>
    <n v="19000"/>
    <n v="24700"/>
    <x v="0"/>
  </r>
  <r>
    <n v="142161"/>
    <s v="MH"/>
    <x v="27"/>
    <s v="Mumbai City"/>
    <x v="15"/>
    <x v="502"/>
    <x v="3"/>
    <x v="607"/>
    <x v="9"/>
    <x v="10"/>
    <n v="10000"/>
    <n v="13000"/>
    <n v="2"/>
    <n v="20000"/>
    <n v="26000"/>
    <x v="1"/>
  </r>
  <r>
    <n v="142162"/>
    <s v="MN"/>
    <x v="8"/>
    <s v="Imphal West"/>
    <x v="16"/>
    <x v="502"/>
    <x v="1"/>
    <x v="608"/>
    <x v="0"/>
    <x v="0"/>
    <n v="6500"/>
    <n v="8450"/>
    <n v="4"/>
    <n v="26000"/>
    <n v="33800"/>
    <x v="2"/>
  </r>
  <r>
    <n v="142163"/>
    <s v="ML"/>
    <x v="9"/>
    <s v="South West Garo Hills"/>
    <x v="17"/>
    <x v="502"/>
    <x v="2"/>
    <x v="609"/>
    <x v="1"/>
    <x v="1"/>
    <n v="8500"/>
    <n v="11050"/>
    <n v="2"/>
    <n v="17000"/>
    <n v="22100"/>
    <x v="3"/>
  </r>
  <r>
    <n v="142164"/>
    <s v="MZ"/>
    <x v="10"/>
    <s v="Lawngtlai"/>
    <x v="18"/>
    <x v="502"/>
    <x v="0"/>
    <x v="2"/>
    <x v="2"/>
    <x v="2"/>
    <n v="7000"/>
    <n v="9100"/>
    <n v="3"/>
    <n v="21000"/>
    <n v="27300"/>
    <x v="4"/>
  </r>
  <r>
    <n v="142165"/>
    <s v="NL"/>
    <x v="11"/>
    <s v="Peren"/>
    <x v="19"/>
    <x v="502"/>
    <x v="3"/>
    <x v="610"/>
    <x v="10"/>
    <x v="3"/>
    <n v="6550"/>
    <n v="8515"/>
    <n v="4"/>
    <n v="26200"/>
    <n v="34060"/>
    <x v="5"/>
  </r>
  <r>
    <n v="142166"/>
    <s v="OR"/>
    <x v="12"/>
    <s v="Kalahandi"/>
    <x v="20"/>
    <x v="502"/>
    <x v="1"/>
    <x v="4"/>
    <x v="7"/>
    <x v="4"/>
    <n v="7650"/>
    <n v="9945"/>
    <n v="1"/>
    <n v="7650"/>
    <n v="9945"/>
    <x v="0"/>
  </r>
  <r>
    <n v="142167"/>
    <s v="PB"/>
    <x v="13"/>
    <s v="Rupnagar"/>
    <x v="21"/>
    <x v="502"/>
    <x v="2"/>
    <x v="5"/>
    <x v="5"/>
    <x v="5"/>
    <n v="1150"/>
    <n v="1495"/>
    <n v="4"/>
    <n v="4600"/>
    <n v="5980"/>
    <x v="1"/>
  </r>
  <r>
    <n v="142168"/>
    <s v="RJ"/>
    <x v="14"/>
    <s v="Udaipur"/>
    <x v="22"/>
    <x v="502"/>
    <x v="0"/>
    <x v="6"/>
    <x v="6"/>
    <x v="6"/>
    <n v="850"/>
    <n v="1105"/>
    <n v="4"/>
    <n v="3400"/>
    <n v="4420"/>
    <x v="2"/>
  </r>
  <r>
    <n v="142169"/>
    <s v="SK"/>
    <x v="15"/>
    <s v="West Sikkim"/>
    <x v="23"/>
    <x v="502"/>
    <x v="3"/>
    <x v="7"/>
    <x v="7"/>
    <x v="0"/>
    <n v="650"/>
    <n v="845"/>
    <n v="2"/>
    <n v="1300"/>
    <n v="1690"/>
    <x v="3"/>
  </r>
  <r>
    <n v="142170"/>
    <s v="TN"/>
    <x v="16"/>
    <s v="Viluppuram"/>
    <x v="24"/>
    <x v="502"/>
    <x v="1"/>
    <x v="8"/>
    <x v="8"/>
    <x v="6"/>
    <n v="7500"/>
    <n v="9750"/>
    <n v="4"/>
    <n v="30000"/>
    <n v="39000"/>
    <x v="4"/>
  </r>
  <r>
    <n v="142171"/>
    <s v="TR"/>
    <x v="17"/>
    <s v="North Tripura"/>
    <x v="25"/>
    <x v="503"/>
    <x v="2"/>
    <x v="607"/>
    <x v="9"/>
    <x v="7"/>
    <n v="10000"/>
    <n v="13000"/>
    <n v="2"/>
    <n v="20000"/>
    <n v="26000"/>
    <x v="5"/>
  </r>
  <r>
    <n v="142172"/>
    <s v="UK"/>
    <x v="18"/>
    <s v="Nainital"/>
    <x v="26"/>
    <x v="504"/>
    <x v="0"/>
    <x v="611"/>
    <x v="0"/>
    <x v="0"/>
    <n v="10500"/>
    <n v="13650"/>
    <n v="3"/>
    <n v="31500"/>
    <n v="40950"/>
    <x v="0"/>
  </r>
  <r>
    <n v="142173"/>
    <s v="UP"/>
    <x v="19"/>
    <s v="Chandauli"/>
    <x v="27"/>
    <x v="505"/>
    <x v="3"/>
    <x v="11"/>
    <x v="1"/>
    <x v="1"/>
    <n v="8500"/>
    <n v="11050"/>
    <n v="1"/>
    <n v="8500"/>
    <n v="11050"/>
    <x v="1"/>
  </r>
  <r>
    <n v="142174"/>
    <s v="WB"/>
    <x v="20"/>
    <s v="Alipurduar"/>
    <x v="28"/>
    <x v="506"/>
    <x v="1"/>
    <x v="2"/>
    <x v="2"/>
    <x v="2"/>
    <n v="7000"/>
    <n v="9100"/>
    <n v="1"/>
    <n v="7000"/>
    <n v="9100"/>
    <x v="2"/>
  </r>
  <r>
    <n v="142175"/>
    <s v="TN"/>
    <x v="16"/>
    <s v="Pudukkottai"/>
    <x v="29"/>
    <x v="507"/>
    <x v="2"/>
    <x v="526"/>
    <x v="10"/>
    <x v="3"/>
    <n v="1680"/>
    <n v="2184"/>
    <n v="2"/>
    <n v="3360"/>
    <n v="4368"/>
    <x v="3"/>
  </r>
  <r>
    <n v="142176"/>
    <s v="TR"/>
    <x v="17"/>
    <s v="South Tripura"/>
    <x v="30"/>
    <x v="508"/>
    <x v="0"/>
    <x v="13"/>
    <x v="7"/>
    <x v="8"/>
    <n v="6540"/>
    <n v="8502"/>
    <n v="1"/>
    <n v="6540"/>
    <n v="8502"/>
    <x v="4"/>
  </r>
  <r>
    <n v="142177"/>
    <s v="MH"/>
    <x v="27"/>
    <s v="Nandurbar"/>
    <x v="31"/>
    <x v="509"/>
    <x v="3"/>
    <x v="14"/>
    <x v="5"/>
    <x v="5"/>
    <n v="2680"/>
    <n v="3484"/>
    <n v="1"/>
    <n v="2680"/>
    <n v="3484"/>
    <x v="5"/>
  </r>
  <r>
    <n v="142178"/>
    <s v="CH"/>
    <x v="22"/>
    <s v="Chandigarh"/>
    <x v="32"/>
    <x v="510"/>
    <x v="1"/>
    <x v="15"/>
    <x v="8"/>
    <x v="0"/>
    <n v="8250"/>
    <n v="10725"/>
    <n v="1"/>
    <n v="8250"/>
    <n v="10725"/>
    <x v="0"/>
  </r>
  <r>
    <n v="142179"/>
    <s v="DH"/>
    <x v="28"/>
    <s v="Dadra and Nagar Haveli"/>
    <x v="33"/>
    <x v="511"/>
    <x v="2"/>
    <x v="554"/>
    <x v="3"/>
    <x v="0"/>
    <n v="2650"/>
    <n v="3445"/>
    <n v="2"/>
    <n v="5300"/>
    <n v="6890"/>
    <x v="1"/>
  </r>
  <r>
    <n v="142180"/>
    <s v="TG"/>
    <x v="29"/>
    <s v="Wanaparthy"/>
    <x v="34"/>
    <x v="512"/>
    <x v="0"/>
    <x v="17"/>
    <x v="8"/>
    <x v="9"/>
    <n v="12550"/>
    <n v="16315"/>
    <n v="3"/>
    <n v="37650"/>
    <n v="48945"/>
    <x v="2"/>
  </r>
  <r>
    <n v="142181"/>
    <s v="DL"/>
    <x v="30"/>
    <s v="East Delhi"/>
    <x v="35"/>
    <x v="513"/>
    <x v="3"/>
    <x v="18"/>
    <x v="1"/>
    <x v="1"/>
    <n v="14500"/>
    <n v="18850"/>
    <n v="1"/>
    <n v="14500"/>
    <n v="18850"/>
    <x v="3"/>
  </r>
  <r>
    <n v="142182"/>
    <s v="LD"/>
    <x v="31"/>
    <s v="Kalpeni"/>
    <x v="36"/>
    <x v="514"/>
    <x v="1"/>
    <x v="19"/>
    <x v="6"/>
    <x v="6"/>
    <n v="800"/>
    <n v="1040"/>
    <n v="2"/>
    <n v="1600"/>
    <n v="2080"/>
    <x v="4"/>
  </r>
  <r>
    <n v="142183"/>
    <s v="PY"/>
    <x v="32"/>
    <s v="Yanam"/>
    <x v="37"/>
    <x v="515"/>
    <x v="2"/>
    <x v="20"/>
    <x v="7"/>
    <x v="0"/>
    <n v="600"/>
    <n v="780"/>
    <n v="2"/>
    <n v="1200"/>
    <n v="1560"/>
    <x v="5"/>
  </r>
  <r>
    <n v="142184"/>
    <s v="AP"/>
    <x v="0"/>
    <s v="Sri Potti Sriramulu Nellore"/>
    <x v="38"/>
    <x v="516"/>
    <x v="0"/>
    <x v="21"/>
    <x v="8"/>
    <x v="6"/>
    <n v="10500"/>
    <n v="13650"/>
    <n v="2"/>
    <n v="21000"/>
    <n v="27300"/>
    <x v="0"/>
  </r>
  <r>
    <n v="142185"/>
    <s v="AR"/>
    <x v="23"/>
    <s v="East Siang"/>
    <x v="39"/>
    <x v="517"/>
    <x v="3"/>
    <x v="607"/>
    <x v="9"/>
    <x v="10"/>
    <n v="6500"/>
    <n v="8450"/>
    <n v="2"/>
    <n v="13000"/>
    <n v="16900"/>
    <x v="1"/>
  </r>
  <r>
    <n v="142186"/>
    <s v="AS"/>
    <x v="1"/>
    <s v="Goalpara"/>
    <x v="40"/>
    <x v="518"/>
    <x v="1"/>
    <x v="612"/>
    <x v="0"/>
    <x v="0"/>
    <n v="4500"/>
    <n v="5850"/>
    <n v="2"/>
    <n v="9000"/>
    <n v="11700"/>
    <x v="2"/>
  </r>
  <r>
    <n v="142187"/>
    <s v="BR"/>
    <x v="2"/>
    <s v="Madhepura"/>
    <x v="41"/>
    <x v="519"/>
    <x v="2"/>
    <x v="23"/>
    <x v="1"/>
    <x v="1"/>
    <n v="8500"/>
    <n v="11050"/>
    <n v="2"/>
    <n v="17000"/>
    <n v="22100"/>
    <x v="3"/>
  </r>
  <r>
    <n v="142188"/>
    <s v="CG"/>
    <x v="3"/>
    <s v="Dantewada"/>
    <x v="0"/>
    <x v="520"/>
    <x v="0"/>
    <x v="24"/>
    <x v="2"/>
    <x v="2"/>
    <n v="12500"/>
    <n v="16250"/>
    <n v="2"/>
    <n v="25000"/>
    <n v="32500"/>
    <x v="4"/>
  </r>
  <r>
    <n v="142189"/>
    <s v="GA"/>
    <x v="24"/>
    <s v="North Goa"/>
    <x v="1"/>
    <x v="521"/>
    <x v="3"/>
    <x v="561"/>
    <x v="11"/>
    <x v="3"/>
    <n v="3500"/>
    <n v="4550"/>
    <n v="1"/>
    <n v="3500"/>
    <n v="4550"/>
    <x v="5"/>
  </r>
  <r>
    <n v="142190"/>
    <s v="GJ"/>
    <x v="25"/>
    <s v="Patan"/>
    <x v="2"/>
    <x v="522"/>
    <x v="1"/>
    <x v="26"/>
    <x v="12"/>
    <x v="4"/>
    <n v="4500"/>
    <n v="5850"/>
    <n v="3"/>
    <n v="13500"/>
    <n v="17550"/>
    <x v="0"/>
  </r>
  <r>
    <n v="142191"/>
    <s v="HR"/>
    <x v="33"/>
    <s v="Panchkula"/>
    <x v="3"/>
    <x v="523"/>
    <x v="2"/>
    <x v="613"/>
    <x v="5"/>
    <x v="5"/>
    <n v="2100"/>
    <n v="2730"/>
    <n v="4"/>
    <n v="8400"/>
    <n v="10920"/>
    <x v="1"/>
  </r>
  <r>
    <n v="142192"/>
    <s v="HP"/>
    <x v="34"/>
    <s v="Bilaspur"/>
    <x v="4"/>
    <x v="524"/>
    <x v="0"/>
    <x v="28"/>
    <x v="6"/>
    <x v="6"/>
    <n v="1150"/>
    <n v="1495"/>
    <n v="1"/>
    <n v="1150"/>
    <n v="1495"/>
    <x v="2"/>
  </r>
  <r>
    <n v="142193"/>
    <s v="JK"/>
    <x v="4"/>
    <s v="Ganderbal"/>
    <x v="5"/>
    <x v="525"/>
    <x v="3"/>
    <x v="29"/>
    <x v="7"/>
    <x v="0"/>
    <n v="350"/>
    <n v="455"/>
    <n v="3"/>
    <n v="1050"/>
    <n v="1365"/>
    <x v="3"/>
  </r>
  <r>
    <n v="142194"/>
    <s v="JH"/>
    <x v="5"/>
    <s v="Sahebganj"/>
    <x v="6"/>
    <x v="526"/>
    <x v="1"/>
    <x v="30"/>
    <x v="8"/>
    <x v="6"/>
    <n v="9500"/>
    <n v="12350"/>
    <n v="3"/>
    <n v="28500"/>
    <n v="37050"/>
    <x v="4"/>
  </r>
  <r>
    <n v="142195"/>
    <s v="KA"/>
    <x v="6"/>
    <s v="Gadag"/>
    <x v="7"/>
    <x v="526"/>
    <x v="2"/>
    <x v="614"/>
    <x v="9"/>
    <x v="10"/>
    <n v="10000"/>
    <n v="13000"/>
    <n v="2"/>
    <n v="20000"/>
    <n v="26000"/>
    <x v="5"/>
  </r>
  <r>
    <n v="142196"/>
    <s v="KL"/>
    <x v="7"/>
    <s v="Pathanamthitta"/>
    <x v="8"/>
    <x v="526"/>
    <x v="0"/>
    <x v="615"/>
    <x v="0"/>
    <x v="0"/>
    <n v="6500"/>
    <n v="8450"/>
    <n v="2"/>
    <n v="13000"/>
    <n v="16900"/>
    <x v="0"/>
  </r>
  <r>
    <n v="142197"/>
    <s v="MP"/>
    <x v="26"/>
    <s v="Ratlam"/>
    <x v="9"/>
    <x v="526"/>
    <x v="3"/>
    <x v="616"/>
    <x v="1"/>
    <x v="1"/>
    <n v="8500"/>
    <n v="11050"/>
    <n v="4"/>
    <n v="34000"/>
    <n v="44200"/>
    <x v="1"/>
  </r>
  <r>
    <n v="142198"/>
    <s v="MH"/>
    <x v="27"/>
    <s v="Wardha"/>
    <x v="10"/>
    <x v="526"/>
    <x v="1"/>
    <x v="2"/>
    <x v="2"/>
    <x v="2"/>
    <n v="7000"/>
    <n v="9100"/>
    <n v="4"/>
    <n v="28000"/>
    <n v="36400"/>
    <x v="2"/>
  </r>
  <r>
    <n v="142199"/>
    <s v="MN"/>
    <x v="8"/>
    <s v="Kamjong"/>
    <x v="11"/>
    <x v="526"/>
    <x v="2"/>
    <x v="617"/>
    <x v="11"/>
    <x v="3"/>
    <n v="6550"/>
    <n v="8515"/>
    <n v="2"/>
    <n v="13100"/>
    <n v="17030"/>
    <x v="3"/>
  </r>
  <r>
    <n v="142200"/>
    <s v="ML"/>
    <x v="9"/>
    <s v="North Garo Hills"/>
    <x v="12"/>
    <x v="526"/>
    <x v="0"/>
    <x v="4"/>
    <x v="12"/>
    <x v="4"/>
    <n v="7650"/>
    <n v="9945"/>
    <n v="4"/>
    <n v="30600"/>
    <n v="39780"/>
    <x v="4"/>
  </r>
  <r>
    <n v="142201"/>
    <s v="MZ"/>
    <x v="10"/>
    <s v="Saitual"/>
    <x v="13"/>
    <x v="527"/>
    <x v="3"/>
    <x v="5"/>
    <x v="5"/>
    <x v="5"/>
    <n v="1150"/>
    <n v="1495"/>
    <n v="3"/>
    <n v="3450"/>
    <n v="4485"/>
    <x v="5"/>
  </r>
  <r>
    <n v="142202"/>
    <s v="NL"/>
    <x v="11"/>
    <s v="Shamator"/>
    <x v="14"/>
    <x v="528"/>
    <x v="1"/>
    <x v="6"/>
    <x v="6"/>
    <x v="6"/>
    <n v="850"/>
    <n v="1105"/>
    <n v="4"/>
    <n v="3400"/>
    <n v="4420"/>
    <x v="0"/>
  </r>
  <r>
    <n v="142203"/>
    <s v="OR"/>
    <x v="12"/>
    <s v="Sambalpur"/>
    <x v="15"/>
    <x v="529"/>
    <x v="2"/>
    <x v="7"/>
    <x v="7"/>
    <x v="0"/>
    <n v="650"/>
    <n v="845"/>
    <n v="3"/>
    <n v="1950"/>
    <n v="2535"/>
    <x v="1"/>
  </r>
  <r>
    <n v="142204"/>
    <s v="PB"/>
    <x v="13"/>
    <s v="Fazilka"/>
    <x v="16"/>
    <x v="530"/>
    <x v="0"/>
    <x v="8"/>
    <x v="8"/>
    <x v="6"/>
    <n v="7500"/>
    <n v="9750"/>
    <n v="1"/>
    <n v="7500"/>
    <n v="9750"/>
    <x v="2"/>
  </r>
  <r>
    <n v="142205"/>
    <s v="RJ"/>
    <x v="14"/>
    <s v="Kota"/>
    <x v="17"/>
    <x v="531"/>
    <x v="3"/>
    <x v="614"/>
    <x v="9"/>
    <x v="7"/>
    <n v="10000"/>
    <n v="13000"/>
    <n v="2"/>
    <n v="20000"/>
    <n v="26000"/>
    <x v="3"/>
  </r>
  <r>
    <n v="142206"/>
    <s v="SK"/>
    <x v="15"/>
    <s v="West Sikkim"/>
    <x v="18"/>
    <x v="532"/>
    <x v="1"/>
    <x v="618"/>
    <x v="0"/>
    <x v="0"/>
    <n v="10500"/>
    <n v="13650"/>
    <n v="2"/>
    <n v="21000"/>
    <n v="27300"/>
    <x v="4"/>
  </r>
  <r>
    <n v="142207"/>
    <s v="TN"/>
    <x v="16"/>
    <s v="Ramanathapuram"/>
    <x v="19"/>
    <x v="532"/>
    <x v="2"/>
    <x v="11"/>
    <x v="1"/>
    <x v="1"/>
    <n v="8500"/>
    <n v="11050"/>
    <n v="3"/>
    <n v="25500"/>
    <n v="33150"/>
    <x v="5"/>
  </r>
  <r>
    <n v="142208"/>
    <s v="TR"/>
    <x v="17"/>
    <s v="North Tripura"/>
    <x v="20"/>
    <x v="532"/>
    <x v="0"/>
    <x v="2"/>
    <x v="2"/>
    <x v="2"/>
    <n v="7000"/>
    <n v="9100"/>
    <n v="2"/>
    <n v="14000"/>
    <n v="18200"/>
    <x v="0"/>
  </r>
  <r>
    <n v="142209"/>
    <s v="UK"/>
    <x v="18"/>
    <s v="Nainital"/>
    <x v="21"/>
    <x v="532"/>
    <x v="3"/>
    <x v="533"/>
    <x v="11"/>
    <x v="3"/>
    <n v="1680"/>
    <n v="2184"/>
    <n v="2"/>
    <n v="3360"/>
    <n v="4368"/>
    <x v="1"/>
  </r>
  <r>
    <n v="142210"/>
    <s v="UP"/>
    <x v="19"/>
    <s v="Chitrakoot"/>
    <x v="22"/>
    <x v="532"/>
    <x v="1"/>
    <x v="13"/>
    <x v="12"/>
    <x v="8"/>
    <n v="6540"/>
    <n v="8502"/>
    <n v="3"/>
    <n v="19620"/>
    <n v="25506"/>
    <x v="2"/>
  </r>
  <r>
    <n v="142211"/>
    <s v="WB"/>
    <x v="20"/>
    <s v="Kalimpong"/>
    <x v="23"/>
    <x v="532"/>
    <x v="2"/>
    <x v="14"/>
    <x v="5"/>
    <x v="5"/>
    <n v="2680"/>
    <n v="3484"/>
    <n v="2"/>
    <n v="5360"/>
    <n v="6968"/>
    <x v="3"/>
  </r>
  <r>
    <n v="142212"/>
    <s v="TN"/>
    <x v="16"/>
    <s v="Kallakurichi"/>
    <x v="24"/>
    <x v="532"/>
    <x v="0"/>
    <x v="15"/>
    <x v="8"/>
    <x v="0"/>
    <n v="8250"/>
    <n v="10725"/>
    <n v="3"/>
    <n v="24750"/>
    <n v="32175"/>
    <x v="4"/>
  </r>
  <r>
    <n v="142213"/>
    <s v="TR"/>
    <x v="17"/>
    <s v="Unakoti"/>
    <x v="25"/>
    <x v="532"/>
    <x v="3"/>
    <x v="561"/>
    <x v="3"/>
    <x v="0"/>
    <n v="2650"/>
    <n v="3445"/>
    <n v="3"/>
    <n v="7950"/>
    <n v="10335"/>
    <x v="5"/>
  </r>
  <r>
    <n v="142214"/>
    <s v="MH"/>
    <x v="27"/>
    <s v="Chandrapur 9"/>
    <x v="26"/>
    <x v="532"/>
    <x v="1"/>
    <x v="17"/>
    <x v="8"/>
    <x v="9"/>
    <n v="12550"/>
    <n v="16315"/>
    <n v="2"/>
    <n v="25100"/>
    <n v="32630"/>
    <x v="0"/>
  </r>
  <r>
    <n v="142215"/>
    <s v="CH"/>
    <x v="22"/>
    <s v="Chandigarh"/>
    <x v="27"/>
    <x v="532"/>
    <x v="2"/>
    <x v="18"/>
    <x v="1"/>
    <x v="1"/>
    <n v="14500"/>
    <n v="18850"/>
    <n v="4"/>
    <n v="58000"/>
    <n v="75400"/>
    <x v="1"/>
  </r>
  <r>
    <n v="142216"/>
    <s v="DH"/>
    <x v="28"/>
    <s v="Dadra and Nagar Haveli"/>
    <x v="28"/>
    <x v="532"/>
    <x v="0"/>
    <x v="19"/>
    <x v="6"/>
    <x v="6"/>
    <n v="800"/>
    <n v="1040"/>
    <n v="3"/>
    <n v="2400"/>
    <n v="3120"/>
    <x v="2"/>
  </r>
  <r>
    <n v="142217"/>
    <s v="TG"/>
    <x v="29"/>
    <s v="Mahabubabad"/>
    <x v="29"/>
    <x v="532"/>
    <x v="3"/>
    <x v="20"/>
    <x v="7"/>
    <x v="0"/>
    <n v="600"/>
    <n v="780"/>
    <n v="4"/>
    <n v="2400"/>
    <n v="3120"/>
    <x v="3"/>
  </r>
  <r>
    <n v="142218"/>
    <s v="DL"/>
    <x v="30"/>
    <s v="East Delhi"/>
    <x v="30"/>
    <x v="532"/>
    <x v="1"/>
    <x v="21"/>
    <x v="8"/>
    <x v="6"/>
    <n v="10500"/>
    <n v="13650"/>
    <n v="4"/>
    <n v="42000"/>
    <n v="54600"/>
    <x v="4"/>
  </r>
  <r>
    <n v="142219"/>
    <s v="LD"/>
    <x v="31"/>
    <s v="Kavaratti"/>
    <x v="31"/>
    <x v="532"/>
    <x v="2"/>
    <x v="614"/>
    <x v="9"/>
    <x v="10"/>
    <n v="6500"/>
    <n v="8450"/>
    <n v="4"/>
    <n v="26000"/>
    <n v="33800"/>
    <x v="5"/>
  </r>
  <r>
    <n v="142220"/>
    <s v="PY"/>
    <x v="32"/>
    <s v="Karaikal"/>
    <x v="32"/>
    <x v="532"/>
    <x v="0"/>
    <x v="619"/>
    <x v="0"/>
    <x v="0"/>
    <n v="4500"/>
    <n v="5850"/>
    <n v="1"/>
    <n v="4500"/>
    <n v="5850"/>
    <x v="0"/>
  </r>
  <r>
    <n v="142221"/>
    <s v="AP"/>
    <x v="0"/>
    <s v="Srikakulam"/>
    <x v="33"/>
    <x v="533"/>
    <x v="3"/>
    <x v="23"/>
    <x v="1"/>
    <x v="1"/>
    <n v="8500"/>
    <n v="11050"/>
    <n v="3"/>
    <n v="25500"/>
    <n v="33150"/>
    <x v="1"/>
  </r>
  <r>
    <n v="142222"/>
    <s v="AR"/>
    <x v="23"/>
    <s v="Shi Yomi"/>
    <x v="34"/>
    <x v="533"/>
    <x v="1"/>
    <x v="24"/>
    <x v="2"/>
    <x v="2"/>
    <n v="12500"/>
    <n v="16250"/>
    <n v="1"/>
    <n v="12500"/>
    <n v="16250"/>
    <x v="2"/>
  </r>
  <r>
    <n v="142223"/>
    <s v="AS"/>
    <x v="1"/>
    <s v="Dhubri"/>
    <x v="35"/>
    <x v="533"/>
    <x v="2"/>
    <x v="568"/>
    <x v="3"/>
    <x v="3"/>
    <n v="3500"/>
    <n v="4550"/>
    <n v="1"/>
    <n v="3500"/>
    <n v="4550"/>
    <x v="3"/>
  </r>
  <r>
    <n v="142224"/>
    <s v="BR"/>
    <x v="2"/>
    <s v="Jehanabad"/>
    <x v="36"/>
    <x v="533"/>
    <x v="0"/>
    <x v="26"/>
    <x v="4"/>
    <x v="4"/>
    <n v="4500"/>
    <n v="5850"/>
    <n v="2"/>
    <n v="9000"/>
    <n v="11700"/>
    <x v="4"/>
  </r>
  <r>
    <n v="142225"/>
    <s v="CG"/>
    <x v="3"/>
    <s v="Surguja"/>
    <x v="37"/>
    <x v="533"/>
    <x v="3"/>
    <x v="620"/>
    <x v="5"/>
    <x v="5"/>
    <n v="2100"/>
    <n v="2730"/>
    <n v="3"/>
    <n v="6300"/>
    <n v="8190"/>
    <x v="5"/>
  </r>
  <r>
    <n v="142226"/>
    <s v="GA"/>
    <x v="24"/>
    <s v="North Goa"/>
    <x v="38"/>
    <x v="533"/>
    <x v="1"/>
    <x v="28"/>
    <x v="6"/>
    <x v="6"/>
    <n v="1150"/>
    <n v="1495"/>
    <n v="2"/>
    <n v="2300"/>
    <n v="2990"/>
    <x v="0"/>
  </r>
  <r>
    <n v="142227"/>
    <s v="GJ"/>
    <x v="25"/>
    <s v="Rajkot"/>
    <x v="39"/>
    <x v="533"/>
    <x v="2"/>
    <x v="29"/>
    <x v="7"/>
    <x v="0"/>
    <n v="350"/>
    <n v="455"/>
    <n v="2"/>
    <n v="700"/>
    <n v="910"/>
    <x v="1"/>
  </r>
  <r>
    <n v="142228"/>
    <s v="HR"/>
    <x v="33"/>
    <s v="Faridabad"/>
    <x v="40"/>
    <x v="533"/>
    <x v="0"/>
    <x v="30"/>
    <x v="8"/>
    <x v="6"/>
    <n v="9500"/>
    <n v="12350"/>
    <n v="2"/>
    <n v="19000"/>
    <n v="24700"/>
    <x v="2"/>
  </r>
  <r>
    <n v="142229"/>
    <s v="HP"/>
    <x v="34"/>
    <s v="Shimla"/>
    <x v="41"/>
    <x v="533"/>
    <x v="3"/>
    <x v="621"/>
    <x v="9"/>
    <x v="10"/>
    <n v="10000"/>
    <n v="13000"/>
    <n v="2"/>
    <n v="20000"/>
    <n v="26000"/>
    <x v="3"/>
  </r>
  <r>
    <n v="142230"/>
    <s v="JK"/>
    <x v="4"/>
    <s v="Srinagar"/>
    <x v="0"/>
    <x v="533"/>
    <x v="1"/>
    <x v="622"/>
    <x v="0"/>
    <x v="0"/>
    <n v="6500"/>
    <n v="8450"/>
    <n v="1"/>
    <n v="6500"/>
    <n v="8450"/>
    <x v="4"/>
  </r>
  <r>
    <n v="142231"/>
    <s v="JH"/>
    <x v="5"/>
    <s v="Chatra"/>
    <x v="1"/>
    <x v="534"/>
    <x v="2"/>
    <x v="623"/>
    <x v="1"/>
    <x v="1"/>
    <n v="8500"/>
    <n v="11050"/>
    <n v="3"/>
    <n v="25500"/>
    <n v="33150"/>
    <x v="5"/>
  </r>
  <r>
    <n v="142232"/>
    <s v="KA"/>
    <x v="6"/>
    <s v="Chitradurga"/>
    <x v="2"/>
    <x v="535"/>
    <x v="0"/>
    <x v="2"/>
    <x v="2"/>
    <x v="2"/>
    <n v="7000"/>
    <n v="9100"/>
    <n v="3"/>
    <n v="21000"/>
    <n v="27300"/>
    <x v="0"/>
  </r>
  <r>
    <n v="142233"/>
    <s v="KL"/>
    <x v="7"/>
    <s v="Kollam"/>
    <x v="3"/>
    <x v="536"/>
    <x v="3"/>
    <x v="624"/>
    <x v="3"/>
    <x v="3"/>
    <n v="6550"/>
    <n v="8515"/>
    <n v="2"/>
    <n v="13100"/>
    <n v="17030"/>
    <x v="1"/>
  </r>
  <r>
    <n v="142234"/>
    <s v="MP"/>
    <x v="26"/>
    <s v="Balaghat"/>
    <x v="4"/>
    <x v="537"/>
    <x v="1"/>
    <x v="4"/>
    <x v="4"/>
    <x v="4"/>
    <n v="7650"/>
    <n v="9945"/>
    <n v="2"/>
    <n v="15300"/>
    <n v="19890"/>
    <x v="2"/>
  </r>
  <r>
    <n v="142235"/>
    <s v="MH"/>
    <x v="27"/>
    <s v="Mumbai Suburban"/>
    <x v="5"/>
    <x v="538"/>
    <x v="2"/>
    <x v="5"/>
    <x v="5"/>
    <x v="5"/>
    <n v="1150"/>
    <n v="1495"/>
    <n v="1"/>
    <n v="1150"/>
    <n v="1495"/>
    <x v="3"/>
  </r>
  <r>
    <n v="142236"/>
    <s v="MN"/>
    <x v="8"/>
    <s v="Kangpokpi"/>
    <x v="6"/>
    <x v="539"/>
    <x v="0"/>
    <x v="6"/>
    <x v="6"/>
    <x v="6"/>
    <n v="850"/>
    <n v="1105"/>
    <n v="2"/>
    <n v="1700"/>
    <n v="2210"/>
    <x v="4"/>
  </r>
  <r>
    <n v="142237"/>
    <s v="ML"/>
    <x v="9"/>
    <s v="Ri Bhoi"/>
    <x v="7"/>
    <x v="540"/>
    <x v="3"/>
    <x v="7"/>
    <x v="7"/>
    <x v="0"/>
    <n v="650"/>
    <n v="845"/>
    <n v="4"/>
    <n v="2600"/>
    <n v="3380"/>
    <x v="5"/>
  </r>
  <r>
    <n v="142238"/>
    <s v="MZ"/>
    <x v="10"/>
    <s v="Saitual"/>
    <x v="8"/>
    <x v="541"/>
    <x v="1"/>
    <x v="8"/>
    <x v="8"/>
    <x v="6"/>
    <n v="7500"/>
    <n v="9750"/>
    <n v="2"/>
    <n v="15000"/>
    <n v="19500"/>
    <x v="0"/>
  </r>
  <r>
    <n v="142239"/>
    <s v="NL"/>
    <x v="11"/>
    <s v="Zunheboto"/>
    <x v="9"/>
    <x v="542"/>
    <x v="2"/>
    <x v="621"/>
    <x v="9"/>
    <x v="7"/>
    <n v="10000"/>
    <n v="13000"/>
    <n v="1"/>
    <n v="10000"/>
    <n v="13000"/>
    <x v="1"/>
  </r>
  <r>
    <n v="142240"/>
    <s v="OR"/>
    <x v="12"/>
    <s v="Nabarangpur"/>
    <x v="10"/>
    <x v="543"/>
    <x v="0"/>
    <x v="625"/>
    <x v="0"/>
    <x v="0"/>
    <n v="10500"/>
    <n v="13650"/>
    <n v="3"/>
    <n v="31500"/>
    <n v="40950"/>
    <x v="2"/>
  </r>
  <r>
    <n v="142241"/>
    <s v="PB"/>
    <x v="13"/>
    <s v="Sahibzada Ajit Singh Nagar (Mohali)"/>
    <x v="11"/>
    <x v="543"/>
    <x v="3"/>
    <x v="11"/>
    <x v="1"/>
    <x v="1"/>
    <n v="8500"/>
    <n v="11050"/>
    <n v="2"/>
    <n v="17000"/>
    <n v="22100"/>
    <x v="3"/>
  </r>
  <r>
    <n v="142242"/>
    <s v="RJ"/>
    <x v="14"/>
    <s v="Rajsamand"/>
    <x v="12"/>
    <x v="543"/>
    <x v="1"/>
    <x v="2"/>
    <x v="2"/>
    <x v="2"/>
    <n v="7000"/>
    <n v="9100"/>
    <n v="4"/>
    <n v="28000"/>
    <n v="36400"/>
    <x v="4"/>
  </r>
  <r>
    <n v="142243"/>
    <s v="SK"/>
    <x v="15"/>
    <s v="East Sikkim"/>
    <x v="13"/>
    <x v="543"/>
    <x v="2"/>
    <x v="540"/>
    <x v="3"/>
    <x v="3"/>
    <n v="1680"/>
    <n v="2184"/>
    <n v="2"/>
    <n v="3360"/>
    <n v="4368"/>
    <x v="5"/>
  </r>
  <r>
    <n v="142244"/>
    <s v="TN"/>
    <x v="16"/>
    <s v="Ariyalur"/>
    <x v="14"/>
    <x v="543"/>
    <x v="0"/>
    <x v="13"/>
    <x v="4"/>
    <x v="8"/>
    <n v="6540"/>
    <n v="8502"/>
    <n v="1"/>
    <n v="6540"/>
    <n v="8502"/>
    <x v="0"/>
  </r>
  <r>
    <n v="142245"/>
    <s v="TR"/>
    <x v="17"/>
    <s v="Gomati"/>
    <x v="15"/>
    <x v="543"/>
    <x v="3"/>
    <x v="14"/>
    <x v="5"/>
    <x v="5"/>
    <n v="2680"/>
    <n v="3484"/>
    <n v="4"/>
    <n v="10720"/>
    <n v="13936"/>
    <x v="1"/>
  </r>
  <r>
    <n v="142246"/>
    <s v="UK"/>
    <x v="18"/>
    <s v="Dehradun"/>
    <x v="16"/>
    <x v="543"/>
    <x v="1"/>
    <x v="15"/>
    <x v="8"/>
    <x v="0"/>
    <n v="8250"/>
    <n v="10725"/>
    <n v="1"/>
    <n v="8250"/>
    <n v="10725"/>
    <x v="2"/>
  </r>
  <r>
    <n v="142247"/>
    <s v="UP"/>
    <x v="19"/>
    <s v="Budaun"/>
    <x v="17"/>
    <x v="543"/>
    <x v="2"/>
    <x v="568"/>
    <x v="3"/>
    <x v="0"/>
    <n v="2650"/>
    <n v="3445"/>
    <n v="2"/>
    <n v="5300"/>
    <n v="6890"/>
    <x v="3"/>
  </r>
  <r>
    <n v="142248"/>
    <s v="WB"/>
    <x v="20"/>
    <s v="Purba Bardhaman"/>
    <x v="18"/>
    <x v="543"/>
    <x v="0"/>
    <x v="17"/>
    <x v="8"/>
    <x v="9"/>
    <n v="12550"/>
    <n v="16315"/>
    <n v="4"/>
    <n v="50200"/>
    <n v="65260"/>
    <x v="4"/>
  </r>
  <r>
    <n v="142249"/>
    <s v="TN"/>
    <x v="16"/>
    <s v="Nagapattinam"/>
    <x v="19"/>
    <x v="543"/>
    <x v="3"/>
    <x v="18"/>
    <x v="1"/>
    <x v="1"/>
    <n v="14500"/>
    <n v="18850"/>
    <n v="2"/>
    <n v="29000"/>
    <n v="37700"/>
    <x v="5"/>
  </r>
  <r>
    <n v="142250"/>
    <s v="TR"/>
    <x v="17"/>
    <s v="South Tripura"/>
    <x v="20"/>
    <x v="543"/>
    <x v="1"/>
    <x v="19"/>
    <x v="6"/>
    <x v="6"/>
    <n v="800"/>
    <n v="1040"/>
    <n v="3"/>
    <n v="2400"/>
    <n v="3120"/>
    <x v="0"/>
  </r>
  <r>
    <n v="142251"/>
    <s v="MH"/>
    <x v="27"/>
    <s v="Pune"/>
    <x v="21"/>
    <x v="543"/>
    <x v="2"/>
    <x v="20"/>
    <x v="7"/>
    <x v="0"/>
    <n v="600"/>
    <n v="780"/>
    <n v="1"/>
    <n v="600"/>
    <n v="780"/>
    <x v="1"/>
  </r>
  <r>
    <n v="142252"/>
    <s v="CH"/>
    <x v="22"/>
    <s v="Chandigarh"/>
    <x v="22"/>
    <x v="544"/>
    <x v="0"/>
    <x v="21"/>
    <x v="8"/>
    <x v="6"/>
    <n v="10500"/>
    <n v="13650"/>
    <n v="1"/>
    <n v="10500"/>
    <n v="13650"/>
    <x v="2"/>
  </r>
  <r>
    <n v="142253"/>
    <s v="DH"/>
    <x v="28"/>
    <s v="Diu"/>
    <x v="23"/>
    <x v="545"/>
    <x v="3"/>
    <x v="621"/>
    <x v="9"/>
    <x v="10"/>
    <n v="6500"/>
    <n v="8450"/>
    <n v="4"/>
    <n v="26000"/>
    <n v="33800"/>
    <x v="3"/>
  </r>
  <r>
    <n v="142254"/>
    <s v="TG"/>
    <x v="29"/>
    <s v="Vikarabad"/>
    <x v="24"/>
    <x v="546"/>
    <x v="1"/>
    <x v="626"/>
    <x v="0"/>
    <x v="0"/>
    <n v="4500"/>
    <n v="5850"/>
    <n v="4"/>
    <n v="18000"/>
    <n v="23400"/>
    <x v="4"/>
  </r>
  <r>
    <n v="142255"/>
    <s v="DL"/>
    <x v="30"/>
    <s v="North West Delhi"/>
    <x v="25"/>
    <x v="547"/>
    <x v="2"/>
    <x v="23"/>
    <x v="1"/>
    <x v="1"/>
    <n v="8500"/>
    <n v="11050"/>
    <n v="2"/>
    <n v="17000"/>
    <n v="22100"/>
    <x v="5"/>
  </r>
  <r>
    <n v="142256"/>
    <s v="LD"/>
    <x v="31"/>
    <s v="Chetlat"/>
    <x v="26"/>
    <x v="548"/>
    <x v="0"/>
    <x v="24"/>
    <x v="2"/>
    <x v="2"/>
    <n v="12500"/>
    <n v="16250"/>
    <n v="4"/>
    <n v="50000"/>
    <n v="65000"/>
    <x v="0"/>
  </r>
  <r>
    <n v="142257"/>
    <s v="PY"/>
    <x v="32"/>
    <s v="Yanam"/>
    <x v="27"/>
    <x v="549"/>
    <x v="3"/>
    <x v="575"/>
    <x v="10"/>
    <x v="3"/>
    <n v="3500"/>
    <n v="4550"/>
    <n v="2"/>
    <n v="7000"/>
    <n v="9100"/>
    <x v="1"/>
  </r>
  <r>
    <n v="142258"/>
    <s v="AP"/>
    <x v="0"/>
    <s v="Anantapur"/>
    <x v="28"/>
    <x v="550"/>
    <x v="1"/>
    <x v="26"/>
    <x v="7"/>
    <x v="4"/>
    <n v="4500"/>
    <n v="5850"/>
    <n v="1"/>
    <n v="4500"/>
    <n v="5850"/>
    <x v="2"/>
  </r>
  <r>
    <n v="142259"/>
    <s v="AR"/>
    <x v="23"/>
    <s v="Shi Yomi"/>
    <x v="29"/>
    <x v="551"/>
    <x v="2"/>
    <x v="627"/>
    <x v="5"/>
    <x v="5"/>
    <n v="2100"/>
    <n v="2730"/>
    <n v="2"/>
    <n v="4200"/>
    <n v="5460"/>
    <x v="3"/>
  </r>
  <r>
    <n v="142260"/>
    <s v="AS"/>
    <x v="1"/>
    <s v="Jorhat"/>
    <x v="30"/>
    <x v="552"/>
    <x v="0"/>
    <x v="28"/>
    <x v="6"/>
    <x v="6"/>
    <n v="1150"/>
    <n v="1495"/>
    <n v="3"/>
    <n v="3450"/>
    <n v="4485"/>
    <x v="4"/>
  </r>
  <r>
    <n v="142261"/>
    <s v="BR"/>
    <x v="2"/>
    <s v="Araria"/>
    <x v="31"/>
    <x v="553"/>
    <x v="3"/>
    <x v="29"/>
    <x v="7"/>
    <x v="0"/>
    <n v="350"/>
    <n v="455"/>
    <n v="3"/>
    <n v="1050"/>
    <n v="1365"/>
    <x v="5"/>
  </r>
  <r>
    <n v="142262"/>
    <s v="CG"/>
    <x v="3"/>
    <s v="Narayanpur"/>
    <x v="32"/>
    <x v="554"/>
    <x v="1"/>
    <x v="30"/>
    <x v="8"/>
    <x v="6"/>
    <n v="9500"/>
    <n v="12350"/>
    <n v="4"/>
    <n v="38000"/>
    <n v="49400"/>
    <x v="0"/>
  </r>
  <r>
    <n v="142263"/>
    <s v="GA"/>
    <x v="24"/>
    <s v="North Goa"/>
    <x v="33"/>
    <x v="555"/>
    <x v="2"/>
    <x v="628"/>
    <x v="9"/>
    <x v="10"/>
    <n v="10000"/>
    <n v="13000"/>
    <n v="1"/>
    <n v="10000"/>
    <n v="13000"/>
    <x v="1"/>
  </r>
  <r>
    <n v="142264"/>
    <s v="GJ"/>
    <x v="25"/>
    <s v="Anand"/>
    <x v="34"/>
    <x v="556"/>
    <x v="0"/>
    <x v="629"/>
    <x v="0"/>
    <x v="0"/>
    <n v="6500"/>
    <n v="8450"/>
    <n v="3"/>
    <n v="19500"/>
    <n v="25350"/>
    <x v="2"/>
  </r>
  <r>
    <n v="142265"/>
    <s v="HR"/>
    <x v="33"/>
    <s v="Sirsa"/>
    <x v="35"/>
    <x v="557"/>
    <x v="3"/>
    <x v="630"/>
    <x v="1"/>
    <x v="1"/>
    <n v="8500"/>
    <n v="11050"/>
    <n v="2"/>
    <n v="17000"/>
    <n v="22100"/>
    <x v="3"/>
  </r>
  <r>
    <n v="142266"/>
    <s v="HP"/>
    <x v="34"/>
    <s v="Kangra"/>
    <x v="36"/>
    <x v="558"/>
    <x v="1"/>
    <x v="2"/>
    <x v="2"/>
    <x v="2"/>
    <n v="7000"/>
    <n v="9100"/>
    <n v="3"/>
    <n v="21000"/>
    <n v="27300"/>
    <x v="4"/>
  </r>
  <r>
    <n v="142267"/>
    <s v="JK"/>
    <x v="4"/>
    <s v="Ramban"/>
    <x v="37"/>
    <x v="558"/>
    <x v="2"/>
    <x v="631"/>
    <x v="10"/>
    <x v="3"/>
    <n v="6550"/>
    <n v="8515"/>
    <n v="2"/>
    <n v="13100"/>
    <n v="17030"/>
    <x v="5"/>
  </r>
  <r>
    <n v="142268"/>
    <s v="JH"/>
    <x v="5"/>
    <s v="Jamtara"/>
    <x v="38"/>
    <x v="558"/>
    <x v="0"/>
    <x v="4"/>
    <x v="7"/>
    <x v="4"/>
    <n v="7650"/>
    <n v="9945"/>
    <n v="2"/>
    <n v="15300"/>
    <n v="19890"/>
    <x v="0"/>
  </r>
  <r>
    <n v="142269"/>
    <s v="KA"/>
    <x v="6"/>
    <s v="Chamarajanagar"/>
    <x v="39"/>
    <x v="558"/>
    <x v="3"/>
    <x v="5"/>
    <x v="5"/>
    <x v="5"/>
    <n v="1150"/>
    <n v="1495"/>
    <n v="3"/>
    <n v="3450"/>
    <n v="4485"/>
    <x v="1"/>
  </r>
  <r>
    <n v="142270"/>
    <s v="KL"/>
    <x v="7"/>
    <s v="Ernakulam"/>
    <x v="40"/>
    <x v="558"/>
    <x v="1"/>
    <x v="6"/>
    <x v="6"/>
    <x v="6"/>
    <n v="850"/>
    <n v="1105"/>
    <n v="2"/>
    <n v="1700"/>
    <n v="2210"/>
    <x v="2"/>
  </r>
  <r>
    <n v="142271"/>
    <s v="MP"/>
    <x v="26"/>
    <s v="Seoni"/>
    <x v="41"/>
    <x v="559"/>
    <x v="2"/>
    <x v="7"/>
    <x v="7"/>
    <x v="0"/>
    <n v="650"/>
    <n v="845"/>
    <n v="2"/>
    <n v="1300"/>
    <n v="1690"/>
    <x v="3"/>
  </r>
  <r>
    <n v="142272"/>
    <s v="MH"/>
    <x v="27"/>
    <s v="Nandurbar"/>
    <x v="0"/>
    <x v="560"/>
    <x v="0"/>
    <x v="8"/>
    <x v="8"/>
    <x v="6"/>
    <n v="7500"/>
    <n v="9750"/>
    <n v="4"/>
    <n v="30000"/>
    <n v="39000"/>
    <x v="4"/>
  </r>
  <r>
    <n v="142273"/>
    <s v="MN"/>
    <x v="8"/>
    <s v="Imphal West"/>
    <x v="1"/>
    <x v="561"/>
    <x v="3"/>
    <x v="628"/>
    <x v="9"/>
    <x v="7"/>
    <n v="10000"/>
    <n v="13000"/>
    <n v="3"/>
    <n v="30000"/>
    <n v="39000"/>
    <x v="5"/>
  </r>
  <r>
    <n v="142274"/>
    <s v="ML"/>
    <x v="9"/>
    <s v="East Jaintia Hills"/>
    <x v="2"/>
    <x v="562"/>
    <x v="1"/>
    <x v="632"/>
    <x v="0"/>
    <x v="0"/>
    <n v="10500"/>
    <n v="13650"/>
    <n v="2"/>
    <n v="21000"/>
    <n v="27300"/>
    <x v="0"/>
  </r>
  <r>
    <n v="142275"/>
    <s v="MZ"/>
    <x v="10"/>
    <s v="Serchhip"/>
    <x v="3"/>
    <x v="563"/>
    <x v="2"/>
    <x v="11"/>
    <x v="1"/>
    <x v="1"/>
    <n v="8500"/>
    <n v="11050"/>
    <n v="4"/>
    <n v="34000"/>
    <n v="44200"/>
    <x v="1"/>
  </r>
  <r>
    <n v="142276"/>
    <s v="NL"/>
    <x v="11"/>
    <s v="Peren"/>
    <x v="4"/>
    <x v="564"/>
    <x v="0"/>
    <x v="2"/>
    <x v="2"/>
    <x v="2"/>
    <n v="7000"/>
    <n v="9100"/>
    <n v="3"/>
    <n v="21000"/>
    <n v="27300"/>
    <x v="2"/>
  </r>
  <r>
    <n v="142277"/>
    <s v="OR"/>
    <x v="12"/>
    <s v="Khordha"/>
    <x v="5"/>
    <x v="565"/>
    <x v="3"/>
    <x v="547"/>
    <x v="10"/>
    <x v="3"/>
    <n v="1680"/>
    <n v="2184"/>
    <n v="3"/>
    <n v="5040"/>
    <n v="6552"/>
    <x v="3"/>
  </r>
  <r>
    <n v="142278"/>
    <s v="PB"/>
    <x v="13"/>
    <s v="Jalandhar"/>
    <x v="6"/>
    <x v="566"/>
    <x v="1"/>
    <x v="13"/>
    <x v="7"/>
    <x v="8"/>
    <n v="6540"/>
    <n v="8502"/>
    <n v="3"/>
    <n v="19620"/>
    <n v="25506"/>
    <x v="4"/>
  </r>
  <r>
    <n v="142279"/>
    <s v="RJ"/>
    <x v="14"/>
    <s v="Pali"/>
    <x v="7"/>
    <x v="567"/>
    <x v="2"/>
    <x v="14"/>
    <x v="5"/>
    <x v="5"/>
    <n v="2680"/>
    <n v="3484"/>
    <n v="4"/>
    <n v="10720"/>
    <n v="13936"/>
    <x v="5"/>
  </r>
  <r>
    <n v="142280"/>
    <s v="SK"/>
    <x v="15"/>
    <s v="South Sikkim"/>
    <x v="8"/>
    <x v="568"/>
    <x v="0"/>
    <x v="15"/>
    <x v="8"/>
    <x v="0"/>
    <n v="8250"/>
    <n v="10725"/>
    <n v="3"/>
    <n v="24750"/>
    <n v="32175"/>
    <x v="0"/>
  </r>
  <r>
    <n v="142281"/>
    <s v="TN"/>
    <x v="16"/>
    <s v="Dindigul"/>
    <x v="9"/>
    <x v="569"/>
    <x v="3"/>
    <x v="575"/>
    <x v="3"/>
    <x v="0"/>
    <n v="2650"/>
    <n v="3445"/>
    <n v="2"/>
    <n v="5300"/>
    <n v="6890"/>
    <x v="1"/>
  </r>
  <r>
    <n v="142282"/>
    <s v="TR"/>
    <x v="17"/>
    <s v="Sepahijala"/>
    <x v="10"/>
    <x v="570"/>
    <x v="1"/>
    <x v="17"/>
    <x v="8"/>
    <x v="9"/>
    <n v="12550"/>
    <n v="16315"/>
    <n v="4"/>
    <n v="50200"/>
    <n v="65260"/>
    <x v="2"/>
  </r>
  <r>
    <n v="142283"/>
    <s v="UK"/>
    <x v="18"/>
    <s v="Chamoli"/>
    <x v="11"/>
    <x v="571"/>
    <x v="2"/>
    <x v="18"/>
    <x v="1"/>
    <x v="1"/>
    <n v="14500"/>
    <n v="18850"/>
    <n v="3"/>
    <n v="43500"/>
    <n v="56550"/>
    <x v="3"/>
  </r>
  <r>
    <n v="142284"/>
    <s v="UP"/>
    <x v="19"/>
    <s v="Budaun"/>
    <x v="12"/>
    <x v="572"/>
    <x v="0"/>
    <x v="19"/>
    <x v="6"/>
    <x v="6"/>
    <n v="800"/>
    <n v="1040"/>
    <n v="1"/>
    <n v="800"/>
    <n v="1040"/>
    <x v="4"/>
  </r>
  <r>
    <n v="142285"/>
    <s v="WB"/>
    <x v="20"/>
    <s v="Birbhum"/>
    <x v="13"/>
    <x v="573"/>
    <x v="3"/>
    <x v="20"/>
    <x v="7"/>
    <x v="0"/>
    <n v="600"/>
    <n v="780"/>
    <n v="3"/>
    <n v="1800"/>
    <n v="2340"/>
    <x v="5"/>
  </r>
  <r>
    <n v="142286"/>
    <s v="TN"/>
    <x v="16"/>
    <s v="Tiruchirappalli"/>
    <x v="14"/>
    <x v="574"/>
    <x v="1"/>
    <x v="21"/>
    <x v="8"/>
    <x v="6"/>
    <n v="10500"/>
    <n v="13650"/>
    <n v="2"/>
    <n v="21000"/>
    <n v="27300"/>
    <x v="0"/>
  </r>
  <r>
    <n v="142287"/>
    <s v="TR"/>
    <x v="17"/>
    <s v="Dhalai"/>
    <x v="15"/>
    <x v="575"/>
    <x v="2"/>
    <x v="628"/>
    <x v="9"/>
    <x v="10"/>
    <n v="6500"/>
    <n v="8450"/>
    <n v="2"/>
    <n v="13000"/>
    <n v="16900"/>
    <x v="1"/>
  </r>
  <r>
    <n v="142288"/>
    <s v="MH"/>
    <x v="27"/>
    <s v="Dhule"/>
    <x v="16"/>
    <x v="576"/>
    <x v="0"/>
    <x v="633"/>
    <x v="0"/>
    <x v="0"/>
    <n v="4500"/>
    <n v="5850"/>
    <n v="3"/>
    <n v="13500"/>
    <n v="17550"/>
    <x v="2"/>
  </r>
  <r>
    <n v="142289"/>
    <s v="CH"/>
    <x v="22"/>
    <s v="Chandigarh"/>
    <x v="17"/>
    <x v="577"/>
    <x v="3"/>
    <x v="23"/>
    <x v="1"/>
    <x v="1"/>
    <n v="8500"/>
    <n v="11050"/>
    <n v="3"/>
    <n v="25500"/>
    <n v="33150"/>
    <x v="3"/>
  </r>
  <r>
    <n v="142290"/>
    <s v="DH"/>
    <x v="28"/>
    <s v="Diu"/>
    <x v="18"/>
    <x v="578"/>
    <x v="1"/>
    <x v="24"/>
    <x v="2"/>
    <x v="2"/>
    <n v="12500"/>
    <n v="16250"/>
    <n v="1"/>
    <n v="12500"/>
    <n v="16250"/>
    <x v="4"/>
  </r>
  <r>
    <n v="142291"/>
    <s v="TG"/>
    <x v="29"/>
    <s v="Medchal–Malkajgiri"/>
    <x v="19"/>
    <x v="579"/>
    <x v="2"/>
    <x v="582"/>
    <x v="11"/>
    <x v="3"/>
    <n v="3500"/>
    <n v="4550"/>
    <n v="1"/>
    <n v="3500"/>
    <n v="4550"/>
    <x v="5"/>
  </r>
  <r>
    <n v="142292"/>
    <s v="DL"/>
    <x v="30"/>
    <s v="Central Delhi"/>
    <x v="20"/>
    <x v="580"/>
    <x v="0"/>
    <x v="26"/>
    <x v="12"/>
    <x v="4"/>
    <n v="4500"/>
    <n v="5850"/>
    <n v="4"/>
    <n v="18000"/>
    <n v="23400"/>
    <x v="0"/>
  </r>
  <r>
    <n v="142293"/>
    <s v="LD"/>
    <x v="31"/>
    <s v="Kadmat"/>
    <x v="21"/>
    <x v="581"/>
    <x v="3"/>
    <x v="634"/>
    <x v="5"/>
    <x v="5"/>
    <n v="2100"/>
    <n v="2730"/>
    <n v="4"/>
    <n v="8400"/>
    <n v="10920"/>
    <x v="1"/>
  </r>
  <r>
    <n v="142294"/>
    <s v="PY"/>
    <x v="32"/>
    <s v="Mahe"/>
    <x v="22"/>
    <x v="582"/>
    <x v="1"/>
    <x v="28"/>
    <x v="6"/>
    <x v="6"/>
    <n v="1150"/>
    <n v="1495"/>
    <n v="4"/>
    <n v="4600"/>
    <n v="5980"/>
    <x v="2"/>
  </r>
  <r>
    <n v="142295"/>
    <s v="AP"/>
    <x v="0"/>
    <s v="East Godavari"/>
    <x v="23"/>
    <x v="583"/>
    <x v="2"/>
    <x v="29"/>
    <x v="7"/>
    <x v="0"/>
    <n v="350"/>
    <n v="455"/>
    <n v="2"/>
    <n v="700"/>
    <n v="910"/>
    <x v="3"/>
  </r>
  <r>
    <n v="142296"/>
    <s v="AR"/>
    <x v="23"/>
    <s v="Tirap"/>
    <x v="24"/>
    <x v="584"/>
    <x v="0"/>
    <x v="30"/>
    <x v="8"/>
    <x v="6"/>
    <n v="9500"/>
    <n v="12350"/>
    <n v="4"/>
    <n v="38000"/>
    <n v="49400"/>
    <x v="4"/>
  </r>
  <r>
    <n v="142297"/>
    <s v="AS"/>
    <x v="1"/>
    <s v="Lakhimpur"/>
    <x v="25"/>
    <x v="585"/>
    <x v="3"/>
    <x v="635"/>
    <x v="9"/>
    <x v="10"/>
    <n v="10000"/>
    <n v="13000"/>
    <n v="2"/>
    <n v="20000"/>
    <n v="26000"/>
    <x v="5"/>
  </r>
  <r>
    <n v="142298"/>
    <s v="BR"/>
    <x v="2"/>
    <s v="Madhepura"/>
    <x v="26"/>
    <x v="586"/>
    <x v="1"/>
    <x v="636"/>
    <x v="0"/>
    <x v="0"/>
    <n v="6500"/>
    <n v="8450"/>
    <n v="1"/>
    <n v="6500"/>
    <n v="8450"/>
    <x v="0"/>
  </r>
  <r>
    <n v="142299"/>
    <s v="CG"/>
    <x v="3"/>
    <s v="Bilaspur"/>
    <x v="27"/>
    <x v="587"/>
    <x v="2"/>
    <x v="637"/>
    <x v="1"/>
    <x v="1"/>
    <n v="8500"/>
    <n v="11050"/>
    <n v="4"/>
    <n v="34000"/>
    <n v="44200"/>
    <x v="1"/>
  </r>
  <r>
    <n v="142300"/>
    <s v="GA"/>
    <x v="24"/>
    <s v="North Goa"/>
    <x v="28"/>
    <x v="588"/>
    <x v="0"/>
    <x v="2"/>
    <x v="2"/>
    <x v="2"/>
    <n v="7000"/>
    <n v="9100"/>
    <n v="2"/>
    <n v="14000"/>
    <n v="18200"/>
    <x v="2"/>
  </r>
  <r>
    <n v="142301"/>
    <s v="GJ"/>
    <x v="25"/>
    <s v="Botad"/>
    <x v="29"/>
    <x v="589"/>
    <x v="3"/>
    <x v="638"/>
    <x v="11"/>
    <x v="3"/>
    <n v="6550"/>
    <n v="8515"/>
    <n v="2"/>
    <n v="13100"/>
    <n v="17030"/>
    <x v="3"/>
  </r>
  <r>
    <n v="142302"/>
    <s v="HR"/>
    <x v="33"/>
    <s v="Mahendragarh"/>
    <x v="30"/>
    <x v="590"/>
    <x v="1"/>
    <x v="4"/>
    <x v="12"/>
    <x v="4"/>
    <n v="7650"/>
    <n v="9945"/>
    <n v="3"/>
    <n v="22950"/>
    <n v="29835"/>
    <x v="4"/>
  </r>
  <r>
    <n v="142303"/>
    <s v="HP"/>
    <x v="34"/>
    <s v="Kullu"/>
    <x v="31"/>
    <x v="591"/>
    <x v="2"/>
    <x v="5"/>
    <x v="5"/>
    <x v="5"/>
    <n v="1150"/>
    <n v="1495"/>
    <n v="4"/>
    <n v="4600"/>
    <n v="5980"/>
    <x v="5"/>
  </r>
  <r>
    <n v="142304"/>
    <s v="JK"/>
    <x v="4"/>
    <s v="Ramban"/>
    <x v="32"/>
    <x v="592"/>
    <x v="0"/>
    <x v="6"/>
    <x v="6"/>
    <x v="6"/>
    <n v="850"/>
    <n v="1105"/>
    <n v="3"/>
    <n v="2550"/>
    <n v="3315"/>
    <x v="0"/>
  </r>
  <r>
    <n v="142305"/>
    <s v="JH"/>
    <x v="5"/>
    <s v="Ramgarh"/>
    <x v="33"/>
    <x v="593"/>
    <x v="3"/>
    <x v="7"/>
    <x v="7"/>
    <x v="0"/>
    <n v="650"/>
    <n v="845"/>
    <n v="1"/>
    <n v="650"/>
    <n v="845"/>
    <x v="1"/>
  </r>
  <r>
    <n v="142306"/>
    <s v="KA"/>
    <x v="6"/>
    <s v="Tumakuru"/>
    <x v="34"/>
    <x v="594"/>
    <x v="1"/>
    <x v="8"/>
    <x v="8"/>
    <x v="6"/>
    <n v="7500"/>
    <n v="9750"/>
    <n v="3"/>
    <n v="22500"/>
    <n v="29250"/>
    <x v="2"/>
  </r>
  <r>
    <n v="142307"/>
    <s v="KL"/>
    <x v="7"/>
    <s v="Alappuzha"/>
    <x v="35"/>
    <x v="595"/>
    <x v="2"/>
    <x v="635"/>
    <x v="9"/>
    <x v="7"/>
    <n v="10000"/>
    <n v="13000"/>
    <n v="2"/>
    <n v="20000"/>
    <n v="26000"/>
    <x v="3"/>
  </r>
  <r>
    <n v="142308"/>
    <s v="MP"/>
    <x v="26"/>
    <s v="Harda"/>
    <x v="36"/>
    <x v="596"/>
    <x v="0"/>
    <x v="639"/>
    <x v="0"/>
    <x v="0"/>
    <n v="10500"/>
    <n v="13650"/>
    <n v="4"/>
    <n v="42000"/>
    <n v="54600"/>
    <x v="4"/>
  </r>
  <r>
    <n v="142309"/>
    <s v="MH"/>
    <x v="27"/>
    <s v="Raigad"/>
    <x v="37"/>
    <x v="597"/>
    <x v="3"/>
    <x v="11"/>
    <x v="1"/>
    <x v="1"/>
    <n v="8500"/>
    <n v="11050"/>
    <n v="2"/>
    <n v="17000"/>
    <n v="22100"/>
    <x v="5"/>
  </r>
  <r>
    <n v="142310"/>
    <s v="MN"/>
    <x v="8"/>
    <s v="Tamenglong"/>
    <x v="38"/>
    <x v="598"/>
    <x v="1"/>
    <x v="2"/>
    <x v="2"/>
    <x v="2"/>
    <n v="7000"/>
    <n v="9100"/>
    <n v="1"/>
    <n v="7000"/>
    <n v="9100"/>
    <x v="0"/>
  </r>
  <r>
    <n v="142311"/>
    <s v="ML"/>
    <x v="9"/>
    <s v="West Garo Hills"/>
    <x v="39"/>
    <x v="599"/>
    <x v="2"/>
    <x v="554"/>
    <x v="11"/>
    <x v="3"/>
    <n v="1680"/>
    <n v="2184"/>
    <n v="4"/>
    <n v="6720"/>
    <n v="8736"/>
    <x v="1"/>
  </r>
  <r>
    <n v="142312"/>
    <s v="MZ"/>
    <x v="10"/>
    <s v="Aizawl"/>
    <x v="40"/>
    <x v="600"/>
    <x v="0"/>
    <x v="13"/>
    <x v="12"/>
    <x v="8"/>
    <n v="6540"/>
    <n v="8502"/>
    <n v="4"/>
    <n v="26160"/>
    <n v="34008"/>
    <x v="2"/>
  </r>
  <r>
    <n v="142313"/>
    <s v="NL"/>
    <x v="11"/>
    <s v="Phek"/>
    <x v="41"/>
    <x v="601"/>
    <x v="3"/>
    <x v="14"/>
    <x v="5"/>
    <x v="5"/>
    <n v="2680"/>
    <n v="3484"/>
    <n v="1"/>
    <n v="2680"/>
    <n v="3484"/>
    <x v="3"/>
  </r>
  <r>
    <n v="142314"/>
    <s v="OR"/>
    <x v="12"/>
    <s v="Koraput"/>
    <x v="0"/>
    <x v="602"/>
    <x v="1"/>
    <x v="15"/>
    <x v="8"/>
    <x v="0"/>
    <n v="8250"/>
    <n v="10725"/>
    <n v="1"/>
    <n v="8250"/>
    <n v="10725"/>
    <x v="4"/>
  </r>
  <r>
    <n v="142315"/>
    <s v="PB"/>
    <x v="13"/>
    <s v="Barnala"/>
    <x v="1"/>
    <x v="603"/>
    <x v="2"/>
    <x v="582"/>
    <x v="3"/>
    <x v="0"/>
    <n v="2650"/>
    <n v="3445"/>
    <n v="4"/>
    <n v="10600"/>
    <n v="13780"/>
    <x v="5"/>
  </r>
  <r>
    <n v="142316"/>
    <s v="RJ"/>
    <x v="14"/>
    <s v="Bikaner"/>
    <x v="2"/>
    <x v="604"/>
    <x v="0"/>
    <x v="17"/>
    <x v="8"/>
    <x v="9"/>
    <n v="12550"/>
    <n v="16315"/>
    <n v="4"/>
    <n v="50200"/>
    <n v="65260"/>
    <x v="0"/>
  </r>
  <r>
    <n v="142317"/>
    <s v="SK"/>
    <x v="15"/>
    <s v="West Sikkim"/>
    <x v="3"/>
    <x v="605"/>
    <x v="3"/>
    <x v="18"/>
    <x v="1"/>
    <x v="1"/>
    <n v="14500"/>
    <n v="18850"/>
    <n v="3"/>
    <n v="43500"/>
    <n v="56550"/>
    <x v="1"/>
  </r>
  <r>
    <n v="142318"/>
    <s v="TN"/>
    <x v="16"/>
    <s v="Tenkasi"/>
    <x v="4"/>
    <x v="605"/>
    <x v="1"/>
    <x v="19"/>
    <x v="6"/>
    <x v="6"/>
    <n v="800"/>
    <n v="1040"/>
    <n v="1"/>
    <n v="800"/>
    <n v="1040"/>
    <x v="2"/>
  </r>
  <r>
    <n v="142319"/>
    <s v="TR"/>
    <x v="17"/>
    <s v="Gomati"/>
    <x v="5"/>
    <x v="605"/>
    <x v="2"/>
    <x v="20"/>
    <x v="7"/>
    <x v="0"/>
    <n v="600"/>
    <n v="780"/>
    <n v="1"/>
    <n v="600"/>
    <n v="780"/>
    <x v="3"/>
  </r>
  <r>
    <n v="142320"/>
    <s v="UK"/>
    <x v="18"/>
    <s v="Udham Singh Nagar"/>
    <x v="6"/>
    <x v="605"/>
    <x v="0"/>
    <x v="21"/>
    <x v="8"/>
    <x v="6"/>
    <n v="10500"/>
    <n v="13650"/>
    <n v="4"/>
    <n v="42000"/>
    <n v="54600"/>
    <x v="4"/>
  </r>
  <r>
    <n v="142321"/>
    <s v="UP"/>
    <x v="19"/>
    <s v="Kaushambi"/>
    <x v="7"/>
    <x v="605"/>
    <x v="3"/>
    <x v="635"/>
    <x v="9"/>
    <x v="10"/>
    <n v="6500"/>
    <n v="8450"/>
    <n v="1"/>
    <n v="6500"/>
    <n v="8450"/>
    <x v="5"/>
  </r>
  <r>
    <n v="142322"/>
    <s v="WB"/>
    <x v="20"/>
    <s v="Paschim Bardhaman"/>
    <x v="8"/>
    <x v="605"/>
    <x v="1"/>
    <x v="640"/>
    <x v="0"/>
    <x v="0"/>
    <n v="4500"/>
    <n v="5850"/>
    <n v="4"/>
    <n v="18000"/>
    <n v="23400"/>
    <x v="0"/>
  </r>
  <r>
    <n v="142323"/>
    <s v="TN"/>
    <x v="16"/>
    <s v="Tiruchirappalli"/>
    <x v="9"/>
    <x v="605"/>
    <x v="2"/>
    <x v="23"/>
    <x v="1"/>
    <x v="1"/>
    <n v="8500"/>
    <n v="11050"/>
    <n v="1"/>
    <n v="8500"/>
    <n v="11050"/>
    <x v="1"/>
  </r>
  <r>
    <n v="142324"/>
    <s v="TR"/>
    <x v="17"/>
    <s v="South Tripura"/>
    <x v="10"/>
    <x v="605"/>
    <x v="0"/>
    <x v="24"/>
    <x v="2"/>
    <x v="2"/>
    <n v="12500"/>
    <n v="16250"/>
    <n v="1"/>
    <n v="12500"/>
    <n v="16250"/>
    <x v="2"/>
  </r>
  <r>
    <n v="142325"/>
    <s v="MH"/>
    <x v="27"/>
    <s v="Pune"/>
    <x v="11"/>
    <x v="605"/>
    <x v="3"/>
    <x v="589"/>
    <x v="3"/>
    <x v="3"/>
    <n v="3500"/>
    <n v="4550"/>
    <n v="2"/>
    <n v="7000"/>
    <n v="9100"/>
    <x v="3"/>
  </r>
  <r>
    <n v="142326"/>
    <s v="CH"/>
    <x v="22"/>
    <s v="Chandigarh"/>
    <x v="12"/>
    <x v="605"/>
    <x v="1"/>
    <x v="26"/>
    <x v="4"/>
    <x v="4"/>
    <n v="4500"/>
    <n v="5850"/>
    <n v="4"/>
    <n v="18000"/>
    <n v="23400"/>
    <x v="4"/>
  </r>
  <r>
    <n v="142327"/>
    <s v="DH"/>
    <x v="28"/>
    <s v="Diu"/>
    <x v="13"/>
    <x v="605"/>
    <x v="2"/>
    <x v="641"/>
    <x v="5"/>
    <x v="5"/>
    <n v="2100"/>
    <n v="2730"/>
    <n v="2"/>
    <n v="4200"/>
    <n v="5460"/>
    <x v="5"/>
  </r>
  <r>
    <n v="142328"/>
    <s v="TG"/>
    <x v="29"/>
    <s v="Rajanna Sircilla"/>
    <x v="14"/>
    <x v="605"/>
    <x v="0"/>
    <x v="28"/>
    <x v="6"/>
    <x v="6"/>
    <n v="1150"/>
    <n v="1495"/>
    <n v="1"/>
    <n v="1150"/>
    <n v="1495"/>
    <x v="0"/>
  </r>
  <r>
    <n v="142329"/>
    <s v="DL"/>
    <x v="30"/>
    <s v="South Delhi"/>
    <x v="15"/>
    <x v="605"/>
    <x v="3"/>
    <x v="29"/>
    <x v="7"/>
    <x v="0"/>
    <n v="350"/>
    <n v="455"/>
    <n v="1"/>
    <n v="350"/>
    <n v="455"/>
    <x v="1"/>
  </r>
  <r>
    <n v="142330"/>
    <s v="LD"/>
    <x v="31"/>
    <s v="Kalpeni"/>
    <x v="16"/>
    <x v="605"/>
    <x v="1"/>
    <x v="30"/>
    <x v="8"/>
    <x v="6"/>
    <n v="9500"/>
    <n v="12350"/>
    <n v="4"/>
    <n v="38000"/>
    <n v="49400"/>
    <x v="2"/>
  </r>
  <r>
    <n v="142331"/>
    <s v="PY"/>
    <x v="32"/>
    <s v="Mahe"/>
    <x v="17"/>
    <x v="605"/>
    <x v="2"/>
    <x v="642"/>
    <x v="9"/>
    <x v="10"/>
    <n v="10000"/>
    <n v="13000"/>
    <n v="3"/>
    <n v="30000"/>
    <n v="39000"/>
    <x v="3"/>
  </r>
  <r>
    <n v="142332"/>
    <s v="AP"/>
    <x v="0"/>
    <s v="East Godavari"/>
    <x v="18"/>
    <x v="605"/>
    <x v="0"/>
    <x v="643"/>
    <x v="0"/>
    <x v="0"/>
    <n v="6500"/>
    <n v="8450"/>
    <n v="1"/>
    <n v="6500"/>
    <n v="8450"/>
    <x v="4"/>
  </r>
  <r>
    <n v="142333"/>
    <s v="AR"/>
    <x v="23"/>
    <s v="East Siang"/>
    <x v="19"/>
    <x v="605"/>
    <x v="3"/>
    <x v="644"/>
    <x v="1"/>
    <x v="1"/>
    <n v="8500"/>
    <n v="11050"/>
    <n v="3"/>
    <n v="25500"/>
    <n v="33150"/>
    <x v="5"/>
  </r>
  <r>
    <n v="142334"/>
    <s v="AS"/>
    <x v="1"/>
    <s v="Tinsukia"/>
    <x v="20"/>
    <x v="605"/>
    <x v="1"/>
    <x v="2"/>
    <x v="2"/>
    <x v="2"/>
    <n v="7000"/>
    <n v="9100"/>
    <n v="4"/>
    <n v="28000"/>
    <n v="36400"/>
    <x v="0"/>
  </r>
  <r>
    <n v="142335"/>
    <s v="BR"/>
    <x v="2"/>
    <s v="Bhojpur"/>
    <x v="21"/>
    <x v="605"/>
    <x v="2"/>
    <x v="645"/>
    <x v="3"/>
    <x v="3"/>
    <n v="6550"/>
    <n v="8515"/>
    <n v="4"/>
    <n v="26200"/>
    <n v="34060"/>
    <x v="1"/>
  </r>
  <r>
    <n v="142336"/>
    <s v="CG"/>
    <x v="3"/>
    <s v="Koriya"/>
    <x v="22"/>
    <x v="605"/>
    <x v="0"/>
    <x v="4"/>
    <x v="4"/>
    <x v="4"/>
    <n v="7650"/>
    <n v="9945"/>
    <n v="2"/>
    <n v="15300"/>
    <n v="19890"/>
    <x v="2"/>
  </r>
  <r>
    <n v="142337"/>
    <s v="GA"/>
    <x v="24"/>
    <s v="North Goa"/>
    <x v="23"/>
    <x v="605"/>
    <x v="3"/>
    <x v="5"/>
    <x v="5"/>
    <x v="5"/>
    <n v="1150"/>
    <n v="1495"/>
    <n v="1"/>
    <n v="1150"/>
    <n v="1495"/>
    <x v="3"/>
  </r>
  <r>
    <n v="142338"/>
    <s v="GJ"/>
    <x v="25"/>
    <s v="Morbi"/>
    <x v="24"/>
    <x v="605"/>
    <x v="1"/>
    <x v="6"/>
    <x v="6"/>
    <x v="6"/>
    <n v="850"/>
    <n v="1105"/>
    <n v="4"/>
    <n v="3400"/>
    <n v="4420"/>
    <x v="4"/>
  </r>
  <r>
    <n v="142339"/>
    <s v="HR"/>
    <x v="33"/>
    <s v="Panchkula"/>
    <x v="25"/>
    <x v="605"/>
    <x v="2"/>
    <x v="7"/>
    <x v="7"/>
    <x v="0"/>
    <n v="650"/>
    <n v="845"/>
    <n v="2"/>
    <n v="1300"/>
    <n v="1690"/>
    <x v="5"/>
  </r>
  <r>
    <n v="142340"/>
    <s v="HP"/>
    <x v="34"/>
    <s v="Una"/>
    <x v="26"/>
    <x v="605"/>
    <x v="0"/>
    <x v="8"/>
    <x v="8"/>
    <x v="6"/>
    <n v="7500"/>
    <n v="9750"/>
    <n v="3"/>
    <n v="22500"/>
    <n v="29250"/>
    <x v="0"/>
  </r>
  <r>
    <n v="142341"/>
    <s v="JK"/>
    <x v="4"/>
    <s v="Srinagar"/>
    <x v="27"/>
    <x v="605"/>
    <x v="3"/>
    <x v="642"/>
    <x v="9"/>
    <x v="7"/>
    <n v="10000"/>
    <n v="13000"/>
    <n v="2"/>
    <n v="20000"/>
    <n v="26000"/>
    <x v="1"/>
  </r>
  <r>
    <n v="142342"/>
    <s v="JH"/>
    <x v="5"/>
    <s v="Hazaribagh"/>
    <x v="28"/>
    <x v="605"/>
    <x v="1"/>
    <x v="646"/>
    <x v="0"/>
    <x v="0"/>
    <n v="10500"/>
    <n v="13650"/>
    <n v="2"/>
    <n v="21000"/>
    <n v="27300"/>
    <x v="2"/>
  </r>
  <r>
    <n v="142343"/>
    <s v="KA"/>
    <x v="6"/>
    <s v="Kodagu"/>
    <x v="29"/>
    <x v="605"/>
    <x v="2"/>
    <x v="11"/>
    <x v="1"/>
    <x v="1"/>
    <n v="8500"/>
    <n v="11050"/>
    <n v="2"/>
    <n v="17000"/>
    <n v="22100"/>
    <x v="3"/>
  </r>
  <r>
    <n v="142344"/>
    <s v="KL"/>
    <x v="7"/>
    <s v="Idukki"/>
    <x v="30"/>
    <x v="605"/>
    <x v="0"/>
    <x v="2"/>
    <x v="2"/>
    <x v="2"/>
    <n v="7000"/>
    <n v="9100"/>
    <n v="1"/>
    <n v="7000"/>
    <n v="9100"/>
    <x v="4"/>
  </r>
  <r>
    <n v="142345"/>
    <s v="MP"/>
    <x v="26"/>
    <s v="Sidhi"/>
    <x v="31"/>
    <x v="605"/>
    <x v="3"/>
    <x v="561"/>
    <x v="3"/>
    <x v="3"/>
    <n v="1680"/>
    <n v="2184"/>
    <n v="4"/>
    <n v="6720"/>
    <n v="8736"/>
    <x v="5"/>
  </r>
  <r>
    <n v="142346"/>
    <s v="MH"/>
    <x v="27"/>
    <s v="Nagpur"/>
    <x v="32"/>
    <x v="605"/>
    <x v="1"/>
    <x v="13"/>
    <x v="4"/>
    <x v="8"/>
    <n v="6540"/>
    <n v="8502"/>
    <n v="3"/>
    <n v="19620"/>
    <n v="25506"/>
    <x v="0"/>
  </r>
  <r>
    <n v="142347"/>
    <s v="MN"/>
    <x v="8"/>
    <s v="Ukhrul"/>
    <x v="33"/>
    <x v="605"/>
    <x v="2"/>
    <x v="14"/>
    <x v="5"/>
    <x v="5"/>
    <n v="2680"/>
    <n v="3484"/>
    <n v="3"/>
    <n v="8040"/>
    <n v="10452"/>
    <x v="1"/>
  </r>
  <r>
    <n v="142348"/>
    <s v="ML"/>
    <x v="9"/>
    <s v="East Khasi Hills"/>
    <x v="34"/>
    <x v="605"/>
    <x v="0"/>
    <x v="15"/>
    <x v="8"/>
    <x v="0"/>
    <n v="8250"/>
    <n v="10725"/>
    <n v="1"/>
    <n v="8250"/>
    <n v="10725"/>
    <x v="2"/>
  </r>
  <r>
    <n v="142349"/>
    <s v="MZ"/>
    <x v="10"/>
    <s v="Lunglei"/>
    <x v="35"/>
    <x v="605"/>
    <x v="3"/>
    <x v="589"/>
    <x v="3"/>
    <x v="0"/>
    <n v="2650"/>
    <n v="3445"/>
    <n v="2"/>
    <n v="5300"/>
    <n v="6890"/>
    <x v="3"/>
  </r>
  <r>
    <n v="142350"/>
    <s v="NL"/>
    <x v="11"/>
    <s v="Mokokchung"/>
    <x v="36"/>
    <x v="605"/>
    <x v="1"/>
    <x v="17"/>
    <x v="8"/>
    <x v="9"/>
    <n v="12550"/>
    <n v="16315"/>
    <n v="3"/>
    <n v="37650"/>
    <n v="48945"/>
    <x v="4"/>
  </r>
  <r>
    <n v="142351"/>
    <s v="OR"/>
    <x v="12"/>
    <s v="Kendrapara"/>
    <x v="37"/>
    <x v="605"/>
    <x v="2"/>
    <x v="18"/>
    <x v="1"/>
    <x v="1"/>
    <n v="14500"/>
    <n v="18850"/>
    <n v="3"/>
    <n v="43500"/>
    <n v="56550"/>
    <x v="5"/>
  </r>
  <r>
    <n v="142352"/>
    <s v="PB"/>
    <x v="13"/>
    <s v="Mansa"/>
    <x v="38"/>
    <x v="605"/>
    <x v="0"/>
    <x v="19"/>
    <x v="6"/>
    <x v="6"/>
    <n v="800"/>
    <n v="1040"/>
    <n v="1"/>
    <n v="800"/>
    <n v="1040"/>
    <x v="0"/>
  </r>
  <r>
    <n v="142353"/>
    <s v="RJ"/>
    <x v="14"/>
    <s v="Pratapgarh"/>
    <x v="39"/>
    <x v="605"/>
    <x v="3"/>
    <x v="20"/>
    <x v="7"/>
    <x v="0"/>
    <n v="600"/>
    <n v="780"/>
    <n v="2"/>
    <n v="1200"/>
    <n v="1560"/>
    <x v="1"/>
  </r>
  <r>
    <n v="142354"/>
    <s v="SK"/>
    <x v="15"/>
    <s v="West Sikkim"/>
    <x v="40"/>
    <x v="605"/>
    <x v="1"/>
    <x v="21"/>
    <x v="8"/>
    <x v="6"/>
    <n v="10500"/>
    <n v="13650"/>
    <n v="1"/>
    <n v="10500"/>
    <n v="13650"/>
    <x v="2"/>
  </r>
  <r>
    <n v="142355"/>
    <s v="TN"/>
    <x v="16"/>
    <s v="Viluppuram"/>
    <x v="41"/>
    <x v="605"/>
    <x v="2"/>
    <x v="642"/>
    <x v="9"/>
    <x v="10"/>
    <n v="6500"/>
    <n v="8450"/>
    <n v="4"/>
    <n v="26000"/>
    <n v="33800"/>
    <x v="3"/>
  </r>
  <r>
    <n v="142356"/>
    <s v="TR"/>
    <x v="17"/>
    <s v="West Tripura"/>
    <x v="0"/>
    <x v="605"/>
    <x v="0"/>
    <x v="647"/>
    <x v="0"/>
    <x v="0"/>
    <n v="4500"/>
    <n v="5850"/>
    <n v="3"/>
    <n v="13500"/>
    <n v="17550"/>
    <x v="4"/>
  </r>
  <r>
    <n v="142357"/>
    <s v="UK"/>
    <x v="18"/>
    <s v="Udham Singh Nagar"/>
    <x v="1"/>
    <x v="605"/>
    <x v="3"/>
    <x v="23"/>
    <x v="1"/>
    <x v="1"/>
    <n v="8500"/>
    <n v="11050"/>
    <n v="2"/>
    <n v="17000"/>
    <n v="22100"/>
    <x v="5"/>
  </r>
  <r>
    <n v="142358"/>
    <s v="UP"/>
    <x v="19"/>
    <s v="Amethi"/>
    <x v="2"/>
    <x v="605"/>
    <x v="1"/>
    <x v="24"/>
    <x v="2"/>
    <x v="2"/>
    <n v="12500"/>
    <n v="16250"/>
    <n v="2"/>
    <n v="25000"/>
    <n v="32500"/>
    <x v="0"/>
  </r>
  <r>
    <n v="142359"/>
    <s v="WB"/>
    <x v="20"/>
    <s v="Kolkata"/>
    <x v="3"/>
    <x v="605"/>
    <x v="2"/>
    <x v="596"/>
    <x v="10"/>
    <x v="3"/>
    <n v="3500"/>
    <n v="4550"/>
    <n v="4"/>
    <n v="14000"/>
    <n v="18200"/>
    <x v="1"/>
  </r>
  <r>
    <n v="142360"/>
    <s v="TN"/>
    <x v="16"/>
    <s v="Ariyalur"/>
    <x v="4"/>
    <x v="605"/>
    <x v="0"/>
    <x v="26"/>
    <x v="7"/>
    <x v="4"/>
    <n v="4500"/>
    <n v="5850"/>
    <n v="3"/>
    <n v="13500"/>
    <n v="17550"/>
    <x v="2"/>
  </r>
  <r>
    <n v="142361"/>
    <s v="TR"/>
    <x v="17"/>
    <s v="Unakoti"/>
    <x v="5"/>
    <x v="605"/>
    <x v="3"/>
    <x v="648"/>
    <x v="5"/>
    <x v="5"/>
    <n v="2100"/>
    <n v="2730"/>
    <n v="1"/>
    <n v="2100"/>
    <n v="2730"/>
    <x v="3"/>
  </r>
  <r>
    <n v="142362"/>
    <s v="MH"/>
    <x v="27"/>
    <s v="Chandrapur"/>
    <x v="6"/>
    <x v="605"/>
    <x v="1"/>
    <x v="28"/>
    <x v="6"/>
    <x v="6"/>
    <n v="1150"/>
    <n v="1495"/>
    <n v="1"/>
    <n v="1150"/>
    <n v="1495"/>
    <x v="4"/>
  </r>
  <r>
    <n v="142363"/>
    <s v="CH"/>
    <x v="22"/>
    <s v="Chandigarh"/>
    <x v="7"/>
    <x v="605"/>
    <x v="2"/>
    <x v="29"/>
    <x v="7"/>
    <x v="0"/>
    <n v="350"/>
    <n v="455"/>
    <n v="2"/>
    <n v="700"/>
    <n v="910"/>
    <x v="5"/>
  </r>
  <r>
    <n v="142364"/>
    <s v="DH"/>
    <x v="28"/>
    <s v="Diu"/>
    <x v="8"/>
    <x v="605"/>
    <x v="0"/>
    <x v="30"/>
    <x v="8"/>
    <x v="6"/>
    <n v="9500"/>
    <n v="12350"/>
    <n v="3"/>
    <n v="28500"/>
    <n v="37050"/>
    <x v="0"/>
  </r>
  <r>
    <n v="142365"/>
    <s v="TG"/>
    <x v="29"/>
    <s v="Wanaparthy"/>
    <x v="9"/>
    <x v="605"/>
    <x v="3"/>
    <x v="649"/>
    <x v="9"/>
    <x v="10"/>
    <n v="10000"/>
    <n v="13000"/>
    <n v="4"/>
    <n v="40000"/>
    <n v="52000"/>
    <x v="1"/>
  </r>
  <r>
    <n v="142366"/>
    <s v="DL"/>
    <x v="30"/>
    <s v="North West Delhi"/>
    <x v="10"/>
    <x v="605"/>
    <x v="1"/>
    <x v="650"/>
    <x v="0"/>
    <x v="0"/>
    <n v="6500"/>
    <n v="8450"/>
    <n v="3"/>
    <n v="19500"/>
    <n v="25350"/>
    <x v="2"/>
  </r>
  <r>
    <n v="142367"/>
    <s v="LD"/>
    <x v="31"/>
    <s v="Bitra"/>
    <x v="11"/>
    <x v="605"/>
    <x v="2"/>
    <x v="651"/>
    <x v="1"/>
    <x v="1"/>
    <n v="8500"/>
    <n v="11050"/>
    <n v="2"/>
    <n v="17000"/>
    <n v="22100"/>
    <x v="3"/>
  </r>
  <r>
    <n v="142368"/>
    <s v="PY"/>
    <x v="32"/>
    <s v="Karaikal"/>
    <x v="12"/>
    <x v="605"/>
    <x v="0"/>
    <x v="2"/>
    <x v="2"/>
    <x v="2"/>
    <n v="7000"/>
    <n v="9100"/>
    <n v="3"/>
    <n v="21000"/>
    <n v="27300"/>
    <x v="4"/>
  </r>
  <r>
    <n v="142369"/>
    <s v="AP"/>
    <x v="0"/>
    <s v="Chittoor"/>
    <x v="13"/>
    <x v="605"/>
    <x v="3"/>
    <x v="652"/>
    <x v="10"/>
    <x v="3"/>
    <n v="6550"/>
    <n v="8515"/>
    <n v="2"/>
    <n v="13100"/>
    <n v="17030"/>
    <x v="5"/>
  </r>
  <r>
    <n v="142370"/>
    <s v="AR"/>
    <x v="23"/>
    <s v="Lepa Rada"/>
    <x v="14"/>
    <x v="605"/>
    <x v="1"/>
    <x v="4"/>
    <x v="7"/>
    <x v="4"/>
    <n v="7650"/>
    <n v="9945"/>
    <n v="2"/>
    <n v="15300"/>
    <n v="19890"/>
    <x v="0"/>
  </r>
  <r>
    <n v="142371"/>
    <s v="AS"/>
    <x v="1"/>
    <s v="Nalbari"/>
    <x v="15"/>
    <x v="605"/>
    <x v="2"/>
    <x v="5"/>
    <x v="5"/>
    <x v="5"/>
    <n v="1150"/>
    <n v="1495"/>
    <n v="1"/>
    <n v="1150"/>
    <n v="1495"/>
    <x v="1"/>
  </r>
  <r>
    <n v="142372"/>
    <s v="BR"/>
    <x v="2"/>
    <s v="Gaya"/>
    <x v="16"/>
    <x v="605"/>
    <x v="0"/>
    <x v="6"/>
    <x v="6"/>
    <x v="6"/>
    <n v="850"/>
    <n v="1105"/>
    <n v="2"/>
    <n v="1700"/>
    <n v="2210"/>
    <x v="2"/>
  </r>
  <r>
    <n v="142373"/>
    <s v="CG"/>
    <x v="3"/>
    <s v="Jashpur"/>
    <x v="17"/>
    <x v="605"/>
    <x v="3"/>
    <x v="7"/>
    <x v="7"/>
    <x v="0"/>
    <n v="650"/>
    <n v="845"/>
    <n v="2"/>
    <n v="1300"/>
    <n v="1690"/>
    <x v="3"/>
  </r>
  <r>
    <n v="142374"/>
    <s v="GA"/>
    <x v="24"/>
    <s v="North Goa"/>
    <x v="18"/>
    <x v="605"/>
    <x v="1"/>
    <x v="8"/>
    <x v="8"/>
    <x v="6"/>
    <n v="7500"/>
    <n v="9750"/>
    <n v="1"/>
    <n v="7500"/>
    <n v="9750"/>
    <x v="4"/>
  </r>
  <r>
    <n v="142375"/>
    <s v="GJ"/>
    <x v="25"/>
    <s v="Narmada"/>
    <x v="19"/>
    <x v="605"/>
    <x v="2"/>
    <x v="649"/>
    <x v="9"/>
    <x v="7"/>
    <n v="10000"/>
    <n v="13000"/>
    <n v="1"/>
    <n v="10000"/>
    <n v="13000"/>
    <x v="5"/>
  </r>
  <r>
    <n v="142376"/>
    <s v="HR"/>
    <x v="33"/>
    <s v="Yamunanagar"/>
    <x v="20"/>
    <x v="605"/>
    <x v="0"/>
    <x v="653"/>
    <x v="0"/>
    <x v="0"/>
    <n v="10500"/>
    <n v="13650"/>
    <n v="1"/>
    <n v="10500"/>
    <n v="13650"/>
    <x v="0"/>
  </r>
  <r>
    <n v="142377"/>
    <s v="HP"/>
    <x v="34"/>
    <s v="Sirmaur"/>
    <x v="21"/>
    <x v="605"/>
    <x v="3"/>
    <x v="11"/>
    <x v="1"/>
    <x v="1"/>
    <n v="8500"/>
    <n v="11050"/>
    <n v="3"/>
    <n v="25500"/>
    <n v="33150"/>
    <x v="1"/>
  </r>
  <r>
    <n v="142378"/>
    <s v="JK"/>
    <x v="4"/>
    <s v="Ganderbal"/>
    <x v="22"/>
    <x v="605"/>
    <x v="1"/>
    <x v="2"/>
    <x v="2"/>
    <x v="2"/>
    <n v="7000"/>
    <n v="9100"/>
    <n v="3"/>
    <n v="21000"/>
    <n v="27300"/>
    <x v="2"/>
  </r>
  <r>
    <n v="142379"/>
    <s v="JH"/>
    <x v="5"/>
    <s v="Bokaro"/>
    <x v="23"/>
    <x v="605"/>
    <x v="2"/>
    <x v="568"/>
    <x v="10"/>
    <x v="3"/>
    <n v="1680"/>
    <n v="2184"/>
    <n v="1"/>
    <n v="1680"/>
    <n v="2184"/>
    <x v="3"/>
  </r>
  <r>
    <n v="142380"/>
    <s v="KA"/>
    <x v="6"/>
    <s v="Shivamogga"/>
    <x v="24"/>
    <x v="605"/>
    <x v="0"/>
    <x v="13"/>
    <x v="7"/>
    <x v="8"/>
    <n v="6540"/>
    <n v="8502"/>
    <n v="4"/>
    <n v="26160"/>
    <n v="34008"/>
    <x v="4"/>
  </r>
  <r>
    <n v="142381"/>
    <s v="KL"/>
    <x v="7"/>
    <s v="Alappuzha"/>
    <x v="25"/>
    <x v="605"/>
    <x v="3"/>
    <x v="14"/>
    <x v="5"/>
    <x v="5"/>
    <n v="2680"/>
    <n v="3484"/>
    <n v="3"/>
    <n v="8040"/>
    <n v="10452"/>
    <x v="5"/>
  </r>
  <r>
    <n v="142382"/>
    <s v="MP"/>
    <x v="26"/>
    <s v="Damoh"/>
    <x v="26"/>
    <x v="605"/>
    <x v="1"/>
    <x v="15"/>
    <x v="8"/>
    <x v="0"/>
    <n v="8250"/>
    <n v="10725"/>
    <n v="2"/>
    <n v="16500"/>
    <n v="21450"/>
    <x v="0"/>
  </r>
  <r>
    <n v="142383"/>
    <s v="MH"/>
    <x v="27"/>
    <s v="Nashik"/>
    <x v="27"/>
    <x v="605"/>
    <x v="2"/>
    <x v="596"/>
    <x v="3"/>
    <x v="0"/>
    <n v="2650"/>
    <n v="3445"/>
    <n v="1"/>
    <n v="2650"/>
    <n v="3445"/>
    <x v="0"/>
  </r>
  <r>
    <n v="142384"/>
    <s v="MN"/>
    <x v="8"/>
    <s v="Ukhrul"/>
    <x v="28"/>
    <x v="605"/>
    <x v="0"/>
    <x v="17"/>
    <x v="8"/>
    <x v="9"/>
    <n v="12550"/>
    <n v="16315"/>
    <n v="4"/>
    <n v="50200"/>
    <n v="65260"/>
    <x v="1"/>
  </r>
  <r>
    <n v="142385"/>
    <s v="ML"/>
    <x v="9"/>
    <s v="North Garo Hills"/>
    <x v="29"/>
    <x v="605"/>
    <x v="3"/>
    <x v="18"/>
    <x v="1"/>
    <x v="1"/>
    <n v="14500"/>
    <n v="18850"/>
    <n v="4"/>
    <n v="58000"/>
    <n v="75400"/>
    <x v="2"/>
  </r>
  <r>
    <n v="142386"/>
    <s v="MZ"/>
    <x v="10"/>
    <s v="Saitual"/>
    <x v="30"/>
    <x v="605"/>
    <x v="1"/>
    <x v="19"/>
    <x v="6"/>
    <x v="6"/>
    <n v="800"/>
    <n v="1040"/>
    <n v="2"/>
    <n v="1600"/>
    <n v="2080"/>
    <x v="3"/>
  </r>
  <r>
    <n v="142387"/>
    <s v="NL"/>
    <x v="11"/>
    <s v="Chümoukedima"/>
    <x v="31"/>
    <x v="605"/>
    <x v="2"/>
    <x v="20"/>
    <x v="7"/>
    <x v="0"/>
    <n v="600"/>
    <n v="780"/>
    <n v="4"/>
    <n v="2400"/>
    <n v="3120"/>
    <x v="4"/>
  </r>
  <r>
    <n v="142388"/>
    <s v="OR"/>
    <x v="12"/>
    <s v="Mayurbhanj"/>
    <x v="32"/>
    <x v="605"/>
    <x v="0"/>
    <x v="21"/>
    <x v="8"/>
    <x v="6"/>
    <n v="10500"/>
    <n v="13650"/>
    <n v="1"/>
    <n v="10500"/>
    <n v="13650"/>
    <x v="5"/>
  </r>
  <r>
    <n v="142389"/>
    <s v="PB"/>
    <x v="13"/>
    <s v="Sahibzada Ajit Singh Nagar (Mohali)"/>
    <x v="33"/>
    <x v="605"/>
    <x v="3"/>
    <x v="649"/>
    <x v="9"/>
    <x v="10"/>
    <n v="6500"/>
    <n v="8450"/>
    <n v="1"/>
    <n v="6500"/>
    <n v="8450"/>
    <x v="0"/>
  </r>
  <r>
    <n v="142390"/>
    <s v="RJ"/>
    <x v="14"/>
    <s v="Kota"/>
    <x v="34"/>
    <x v="605"/>
    <x v="1"/>
    <x v="654"/>
    <x v="0"/>
    <x v="0"/>
    <n v="4500"/>
    <n v="5850"/>
    <n v="2"/>
    <n v="9000"/>
    <n v="11700"/>
    <x v="1"/>
  </r>
  <r>
    <n v="142391"/>
    <s v="SK"/>
    <x v="15"/>
    <s v="East Sikkim"/>
    <x v="35"/>
    <x v="605"/>
    <x v="2"/>
    <x v="23"/>
    <x v="1"/>
    <x v="1"/>
    <n v="8500"/>
    <n v="11050"/>
    <n v="4"/>
    <n v="34000"/>
    <n v="44200"/>
    <x v="2"/>
  </r>
  <r>
    <n v="142392"/>
    <s v="TN"/>
    <x v="16"/>
    <s v="Theni"/>
    <x v="36"/>
    <x v="605"/>
    <x v="0"/>
    <x v="24"/>
    <x v="2"/>
    <x v="2"/>
    <n v="12500"/>
    <n v="16250"/>
    <n v="4"/>
    <n v="50000"/>
    <n v="65000"/>
    <x v="3"/>
  </r>
  <r>
    <n v="142393"/>
    <s v="TR"/>
    <x v="17"/>
    <s v="South Tripura"/>
    <x v="37"/>
    <x v="605"/>
    <x v="3"/>
    <x v="603"/>
    <x v="11"/>
    <x v="3"/>
    <n v="3500"/>
    <n v="4550"/>
    <n v="3"/>
    <n v="10500"/>
    <n v="13650"/>
    <x v="4"/>
  </r>
  <r>
    <n v="142394"/>
    <s v="UK"/>
    <x v="18"/>
    <s v="Pithoragarh"/>
    <x v="38"/>
    <x v="605"/>
    <x v="1"/>
    <x v="26"/>
    <x v="12"/>
    <x v="4"/>
    <n v="4500"/>
    <n v="5850"/>
    <n v="1"/>
    <n v="4500"/>
    <n v="5850"/>
    <x v="5"/>
  </r>
  <r>
    <n v="142395"/>
    <s v="UP"/>
    <x v="19"/>
    <s v="Lalitpur"/>
    <x v="39"/>
    <x v="605"/>
    <x v="2"/>
    <x v="655"/>
    <x v="5"/>
    <x v="5"/>
    <n v="2100"/>
    <n v="2730"/>
    <n v="3"/>
    <n v="6300"/>
    <n v="8190"/>
    <x v="0"/>
  </r>
  <r>
    <n v="142396"/>
    <s v="WB"/>
    <x v="20"/>
    <s v="Hooghly"/>
    <x v="40"/>
    <x v="605"/>
    <x v="0"/>
    <x v="28"/>
    <x v="6"/>
    <x v="6"/>
    <n v="1150"/>
    <n v="1495"/>
    <n v="3"/>
    <n v="3450"/>
    <n v="4485"/>
    <x v="1"/>
  </r>
  <r>
    <n v="142397"/>
    <s v="TN"/>
    <x v="16"/>
    <s v="Dharmapuri"/>
    <x v="41"/>
    <x v="605"/>
    <x v="3"/>
    <x v="29"/>
    <x v="7"/>
    <x v="0"/>
    <n v="350"/>
    <n v="455"/>
    <n v="2"/>
    <n v="700"/>
    <n v="910"/>
    <x v="2"/>
  </r>
  <r>
    <n v="142398"/>
    <s v="TR"/>
    <x v="17"/>
    <s v="Gomati"/>
    <x v="0"/>
    <x v="605"/>
    <x v="1"/>
    <x v="30"/>
    <x v="8"/>
    <x v="6"/>
    <n v="9500"/>
    <n v="12350"/>
    <n v="2"/>
    <n v="19000"/>
    <n v="24700"/>
    <x v="3"/>
  </r>
  <r>
    <n v="142399"/>
    <s v="MH"/>
    <x v="27"/>
    <s v="Palghar"/>
    <x v="1"/>
    <x v="605"/>
    <x v="2"/>
    <x v="656"/>
    <x v="9"/>
    <x v="10"/>
    <n v="10000"/>
    <n v="13000"/>
    <n v="1"/>
    <n v="10000"/>
    <n v="13000"/>
    <x v="4"/>
  </r>
  <r>
    <n v="142400"/>
    <s v="CH"/>
    <x v="22"/>
    <s v="Chandigarh"/>
    <x v="2"/>
    <x v="605"/>
    <x v="0"/>
    <x v="657"/>
    <x v="0"/>
    <x v="0"/>
    <n v="6500"/>
    <n v="8450"/>
    <n v="3"/>
    <n v="19500"/>
    <n v="25350"/>
    <x v="5"/>
  </r>
  <r>
    <n v="142401"/>
    <s v="DH"/>
    <x v="28"/>
    <s v="Dadra and Nagar Haveli"/>
    <x v="3"/>
    <x v="605"/>
    <x v="3"/>
    <x v="658"/>
    <x v="1"/>
    <x v="1"/>
    <n v="8500"/>
    <n v="11050"/>
    <n v="4"/>
    <n v="34000"/>
    <n v="44200"/>
    <x v="0"/>
  </r>
  <r>
    <n v="142402"/>
    <s v="TG"/>
    <x v="29"/>
    <s v="Jangaon"/>
    <x v="4"/>
    <x v="605"/>
    <x v="1"/>
    <x v="2"/>
    <x v="2"/>
    <x v="2"/>
    <n v="7000"/>
    <n v="9100"/>
    <n v="4"/>
    <n v="28000"/>
    <n v="36400"/>
    <x v="1"/>
  </r>
  <r>
    <n v="142403"/>
    <s v="DL"/>
    <x v="30"/>
    <s v="Central Delhi"/>
    <x v="5"/>
    <x v="605"/>
    <x v="2"/>
    <x v="659"/>
    <x v="11"/>
    <x v="3"/>
    <n v="6550"/>
    <n v="8515"/>
    <n v="1"/>
    <n v="6550"/>
    <n v="8515"/>
    <x v="2"/>
  </r>
  <r>
    <n v="142404"/>
    <s v="LD"/>
    <x v="31"/>
    <s v="Andrott"/>
    <x v="6"/>
    <x v="605"/>
    <x v="0"/>
    <x v="4"/>
    <x v="12"/>
    <x v="4"/>
    <n v="7650"/>
    <n v="9945"/>
    <n v="3"/>
    <n v="22950"/>
    <n v="29835"/>
    <x v="3"/>
  </r>
  <r>
    <n v="142405"/>
    <s v="PY"/>
    <x v="32"/>
    <s v="Karaikal"/>
    <x v="7"/>
    <x v="605"/>
    <x v="3"/>
    <x v="5"/>
    <x v="5"/>
    <x v="5"/>
    <n v="1150"/>
    <n v="1495"/>
    <n v="4"/>
    <n v="4600"/>
    <n v="5980"/>
    <x v="4"/>
  </r>
  <r>
    <n v="142406"/>
    <s v="AP"/>
    <x v="0"/>
    <s v="Prakasam"/>
    <x v="8"/>
    <x v="605"/>
    <x v="1"/>
    <x v="6"/>
    <x v="6"/>
    <x v="6"/>
    <n v="850"/>
    <n v="1105"/>
    <n v="1"/>
    <n v="850"/>
    <n v="1105"/>
    <x v="5"/>
  </r>
  <r>
    <n v="142407"/>
    <s v="AR"/>
    <x v="23"/>
    <s v="Shi Yomi"/>
    <x v="9"/>
    <x v="605"/>
    <x v="2"/>
    <x v="7"/>
    <x v="7"/>
    <x v="0"/>
    <n v="650"/>
    <n v="845"/>
    <n v="3"/>
    <n v="1950"/>
    <n v="2535"/>
    <x v="0"/>
  </r>
  <r>
    <n v="142408"/>
    <s v="AS"/>
    <x v="1"/>
    <s v="Goalpara"/>
    <x v="10"/>
    <x v="605"/>
    <x v="0"/>
    <x v="8"/>
    <x v="8"/>
    <x v="6"/>
    <n v="7500"/>
    <n v="9750"/>
    <n v="3"/>
    <n v="22500"/>
    <n v="29250"/>
    <x v="1"/>
  </r>
  <r>
    <n v="142409"/>
    <s v="BR"/>
    <x v="2"/>
    <s v="Madhepura"/>
    <x v="11"/>
    <x v="605"/>
    <x v="3"/>
    <x v="656"/>
    <x v="9"/>
    <x v="7"/>
    <n v="10000"/>
    <n v="13000"/>
    <n v="2"/>
    <n v="20000"/>
    <n v="26000"/>
    <x v="2"/>
  </r>
  <r>
    <n v="142410"/>
    <s v="CG"/>
    <x v="3"/>
    <s v="Surguja"/>
    <x v="12"/>
    <x v="605"/>
    <x v="1"/>
    <x v="660"/>
    <x v="0"/>
    <x v="0"/>
    <n v="10500"/>
    <n v="13650"/>
    <n v="3"/>
    <n v="31500"/>
    <n v="40950"/>
    <x v="3"/>
  </r>
  <r>
    <n v="142411"/>
    <s v="GA"/>
    <x v="24"/>
    <s v="North Goa"/>
    <x v="13"/>
    <x v="605"/>
    <x v="2"/>
    <x v="11"/>
    <x v="1"/>
    <x v="1"/>
    <n v="8500"/>
    <n v="11050"/>
    <n v="1"/>
    <n v="8500"/>
    <n v="11050"/>
    <x v="4"/>
  </r>
  <r>
    <n v="142412"/>
    <s v="GJ"/>
    <x v="25"/>
    <s v="Amreli"/>
    <x v="14"/>
    <x v="605"/>
    <x v="0"/>
    <x v="2"/>
    <x v="2"/>
    <x v="2"/>
    <n v="7000"/>
    <n v="9100"/>
    <n v="4"/>
    <n v="28000"/>
    <n v="36400"/>
    <x v="5"/>
  </r>
  <r>
    <n v="142413"/>
    <s v="HR"/>
    <x v="33"/>
    <s v="Rewari"/>
    <x v="15"/>
    <x v="606"/>
    <x v="3"/>
    <x v="575"/>
    <x v="11"/>
    <x v="3"/>
    <n v="1680"/>
    <n v="2184"/>
    <n v="4"/>
    <n v="6720"/>
    <n v="8736"/>
    <x v="0"/>
  </r>
  <r>
    <n v="142414"/>
    <s v="HP"/>
    <x v="34"/>
    <s v="Bilaspur"/>
    <x v="16"/>
    <x v="607"/>
    <x v="1"/>
    <x v="13"/>
    <x v="12"/>
    <x v="8"/>
    <n v="6540"/>
    <n v="8502"/>
    <n v="4"/>
    <n v="26160"/>
    <n v="34008"/>
    <x v="1"/>
  </r>
  <r>
    <n v="142415"/>
    <s v="JK"/>
    <x v="4"/>
    <s v="Ramban"/>
    <x v="17"/>
    <x v="608"/>
    <x v="2"/>
    <x v="14"/>
    <x v="5"/>
    <x v="5"/>
    <n v="2680"/>
    <n v="3484"/>
    <n v="1"/>
    <n v="2680"/>
    <n v="3484"/>
    <x v="2"/>
  </r>
  <r>
    <n v="142416"/>
    <s v="JH"/>
    <x v="5"/>
    <s v="Dhanbad"/>
    <x v="18"/>
    <x v="608"/>
    <x v="0"/>
    <x v="15"/>
    <x v="8"/>
    <x v="0"/>
    <n v="8250"/>
    <n v="10725"/>
    <n v="1"/>
    <n v="8250"/>
    <n v="10725"/>
    <x v="3"/>
  </r>
  <r>
    <n v="142417"/>
    <s v="KA"/>
    <x v="6"/>
    <s v="Haveri"/>
    <x v="19"/>
    <x v="608"/>
    <x v="3"/>
    <x v="603"/>
    <x v="3"/>
    <x v="0"/>
    <n v="2650"/>
    <n v="3445"/>
    <n v="1"/>
    <n v="2650"/>
    <n v="3445"/>
    <x v="4"/>
  </r>
  <r>
    <n v="142418"/>
    <s v="KL"/>
    <x v="7"/>
    <s v="Wayanad"/>
    <x v="20"/>
    <x v="608"/>
    <x v="1"/>
    <x v="17"/>
    <x v="8"/>
    <x v="9"/>
    <n v="12550"/>
    <n v="16315"/>
    <n v="2"/>
    <n v="25100"/>
    <n v="32630"/>
    <x v="5"/>
  </r>
  <r>
    <n v="142419"/>
    <s v="MP"/>
    <x v="26"/>
    <s v="Bhind"/>
    <x v="21"/>
    <x v="608"/>
    <x v="2"/>
    <x v="18"/>
    <x v="1"/>
    <x v="1"/>
    <n v="14500"/>
    <n v="18850"/>
    <n v="3"/>
    <n v="43500"/>
    <n v="56550"/>
    <x v="0"/>
  </r>
  <r>
    <n v="142420"/>
    <s v="MH"/>
    <x v="27"/>
    <s v="Pune"/>
    <x v="22"/>
    <x v="608"/>
    <x v="0"/>
    <x v="19"/>
    <x v="6"/>
    <x v="6"/>
    <n v="800"/>
    <n v="1040"/>
    <n v="2"/>
    <n v="1600"/>
    <n v="2080"/>
    <x v="1"/>
  </r>
  <r>
    <n v="142421"/>
    <s v="MN"/>
    <x v="8"/>
    <s v="Ukhrul"/>
    <x v="23"/>
    <x v="608"/>
    <x v="3"/>
    <x v="20"/>
    <x v="7"/>
    <x v="0"/>
    <n v="600"/>
    <n v="780"/>
    <n v="3"/>
    <n v="1800"/>
    <n v="2340"/>
    <x v="2"/>
  </r>
  <r>
    <n v="142422"/>
    <s v="ML"/>
    <x v="9"/>
    <s v="Ri Bhoi"/>
    <x v="24"/>
    <x v="608"/>
    <x v="1"/>
    <x v="21"/>
    <x v="8"/>
    <x v="6"/>
    <n v="10500"/>
    <n v="13650"/>
    <n v="3"/>
    <n v="31500"/>
    <n v="40950"/>
    <x v="3"/>
  </r>
  <r>
    <n v="142423"/>
    <s v="MZ"/>
    <x v="10"/>
    <s v="Aizawl"/>
    <x v="25"/>
    <x v="608"/>
    <x v="2"/>
    <x v="656"/>
    <x v="9"/>
    <x v="10"/>
    <n v="6500"/>
    <n v="8450"/>
    <n v="4"/>
    <n v="26000"/>
    <n v="33800"/>
    <x v="4"/>
  </r>
  <r>
    <n v="142424"/>
    <s v="NL"/>
    <x v="11"/>
    <s v="Longleng"/>
    <x v="26"/>
    <x v="608"/>
    <x v="0"/>
    <x v="661"/>
    <x v="0"/>
    <x v="0"/>
    <n v="4500"/>
    <n v="5850"/>
    <n v="4"/>
    <n v="18000"/>
    <n v="23400"/>
    <x v="5"/>
  </r>
  <r>
    <n v="142425"/>
    <s v="OR"/>
    <x v="12"/>
    <s v="Jagatsinghapur"/>
    <x v="27"/>
    <x v="608"/>
    <x v="3"/>
    <x v="23"/>
    <x v="1"/>
    <x v="1"/>
    <n v="8500"/>
    <n v="11050"/>
    <n v="1"/>
    <n v="8500"/>
    <n v="11050"/>
    <x v="0"/>
  </r>
  <r>
    <n v="142426"/>
    <s v="PB"/>
    <x v="13"/>
    <s v="Tarn Taran"/>
    <x v="28"/>
    <x v="608"/>
    <x v="1"/>
    <x v="24"/>
    <x v="2"/>
    <x v="2"/>
    <n v="12500"/>
    <n v="16250"/>
    <n v="2"/>
    <n v="25000"/>
    <n v="32500"/>
    <x v="1"/>
  </r>
  <r>
    <n v="142427"/>
    <s v="RJ"/>
    <x v="14"/>
    <s v="Dausa"/>
    <x v="29"/>
    <x v="608"/>
    <x v="2"/>
    <x v="610"/>
    <x v="3"/>
    <x v="3"/>
    <n v="3500"/>
    <n v="4550"/>
    <n v="1"/>
    <n v="3500"/>
    <n v="4550"/>
    <x v="2"/>
  </r>
  <r>
    <n v="142428"/>
    <s v="SK"/>
    <x v="15"/>
    <s v="North Sikkim"/>
    <x v="30"/>
    <x v="608"/>
    <x v="0"/>
    <x v="26"/>
    <x v="4"/>
    <x v="4"/>
    <n v="4500"/>
    <n v="5850"/>
    <n v="4"/>
    <n v="18000"/>
    <n v="23400"/>
    <x v="3"/>
  </r>
  <r>
    <n v="142429"/>
    <s v="TN"/>
    <x v="16"/>
    <s v="Tiruppur"/>
    <x v="31"/>
    <x v="608"/>
    <x v="3"/>
    <x v="662"/>
    <x v="5"/>
    <x v="5"/>
    <n v="2100"/>
    <n v="2730"/>
    <n v="4"/>
    <n v="8400"/>
    <n v="10920"/>
    <x v="4"/>
  </r>
  <r>
    <n v="142430"/>
    <s v="TR"/>
    <x v="17"/>
    <s v="North Tripura"/>
    <x v="32"/>
    <x v="608"/>
    <x v="1"/>
    <x v="28"/>
    <x v="6"/>
    <x v="6"/>
    <n v="1150"/>
    <n v="1495"/>
    <n v="1"/>
    <n v="1150"/>
    <n v="1495"/>
    <x v="5"/>
  </r>
  <r>
    <n v="142431"/>
    <s v="UK"/>
    <x v="18"/>
    <s v="Chamoli"/>
    <x v="33"/>
    <x v="608"/>
    <x v="2"/>
    <x v="29"/>
    <x v="7"/>
    <x v="0"/>
    <n v="350"/>
    <n v="455"/>
    <n v="3"/>
    <n v="1050"/>
    <n v="1365"/>
    <x v="0"/>
  </r>
  <r>
    <n v="142432"/>
    <s v="UP"/>
    <x v="19"/>
    <s v="Baghpat"/>
    <x v="34"/>
    <x v="608"/>
    <x v="0"/>
    <x v="30"/>
    <x v="8"/>
    <x v="6"/>
    <n v="9500"/>
    <n v="12350"/>
    <n v="3"/>
    <n v="28500"/>
    <n v="37050"/>
    <x v="1"/>
  </r>
  <r>
    <n v="142433"/>
    <s v="WB"/>
    <x v="20"/>
    <s v="North 24 Parganas"/>
    <x v="35"/>
    <x v="608"/>
    <x v="3"/>
    <x v="663"/>
    <x v="9"/>
    <x v="10"/>
    <n v="10000"/>
    <n v="13000"/>
    <n v="1"/>
    <n v="10000"/>
    <n v="13000"/>
    <x v="2"/>
  </r>
  <r>
    <n v="142434"/>
    <s v="TN"/>
    <x v="16"/>
    <s v="Chengalpattu"/>
    <x v="36"/>
    <x v="608"/>
    <x v="1"/>
    <x v="664"/>
    <x v="0"/>
    <x v="0"/>
    <n v="6500"/>
    <n v="8450"/>
    <n v="2"/>
    <n v="13000"/>
    <n v="16900"/>
    <x v="3"/>
  </r>
  <r>
    <n v="142435"/>
    <s v="TR"/>
    <x v="17"/>
    <s v="West Tripura"/>
    <x v="37"/>
    <x v="608"/>
    <x v="2"/>
    <x v="665"/>
    <x v="1"/>
    <x v="1"/>
    <n v="8500"/>
    <n v="11050"/>
    <n v="3"/>
    <n v="25500"/>
    <n v="33150"/>
    <x v="4"/>
  </r>
  <r>
    <n v="142436"/>
    <s v="MH"/>
    <x v="27"/>
    <s v="Sindhudurg"/>
    <x v="38"/>
    <x v="608"/>
    <x v="0"/>
    <x v="2"/>
    <x v="2"/>
    <x v="2"/>
    <n v="7000"/>
    <n v="9100"/>
    <n v="1"/>
    <n v="7000"/>
    <n v="9100"/>
    <x v="5"/>
  </r>
  <r>
    <n v="142437"/>
    <s v="CH"/>
    <x v="22"/>
    <s v="Chandigarh"/>
    <x v="39"/>
    <x v="608"/>
    <x v="3"/>
    <x v="666"/>
    <x v="3"/>
    <x v="3"/>
    <n v="6550"/>
    <n v="8515"/>
    <n v="3"/>
    <n v="19650"/>
    <n v="25545"/>
    <x v="0"/>
  </r>
  <r>
    <n v="142438"/>
    <s v="DH"/>
    <x v="28"/>
    <s v="Daman"/>
    <x v="40"/>
    <x v="608"/>
    <x v="1"/>
    <x v="4"/>
    <x v="4"/>
    <x v="4"/>
    <n v="7650"/>
    <n v="9945"/>
    <n v="3"/>
    <n v="22950"/>
    <n v="29835"/>
    <x v="1"/>
  </r>
  <r>
    <n v="142439"/>
    <s v="TG"/>
    <x v="29"/>
    <s v="Mulugu"/>
    <x v="41"/>
    <x v="608"/>
    <x v="2"/>
    <x v="5"/>
    <x v="5"/>
    <x v="5"/>
    <n v="1150"/>
    <n v="1495"/>
    <n v="4"/>
    <n v="4600"/>
    <n v="5980"/>
    <x v="2"/>
  </r>
  <r>
    <n v="142440"/>
    <s v="DL"/>
    <x v="30"/>
    <s v="New Delhi"/>
    <x v="0"/>
    <x v="608"/>
    <x v="0"/>
    <x v="6"/>
    <x v="6"/>
    <x v="6"/>
    <n v="850"/>
    <n v="1105"/>
    <n v="2"/>
    <n v="1700"/>
    <n v="2210"/>
    <x v="3"/>
  </r>
  <r>
    <n v="142441"/>
    <s v="LD"/>
    <x v="31"/>
    <s v="Bitra"/>
    <x v="1"/>
    <x v="608"/>
    <x v="3"/>
    <x v="7"/>
    <x v="7"/>
    <x v="0"/>
    <n v="650"/>
    <n v="845"/>
    <n v="2"/>
    <n v="1300"/>
    <n v="1690"/>
    <x v="4"/>
  </r>
  <r>
    <n v="142442"/>
    <s v="PY"/>
    <x v="32"/>
    <s v="Karaikal"/>
    <x v="2"/>
    <x v="608"/>
    <x v="1"/>
    <x v="8"/>
    <x v="8"/>
    <x v="6"/>
    <n v="7500"/>
    <n v="9750"/>
    <n v="2"/>
    <n v="15000"/>
    <n v="19500"/>
    <x v="5"/>
  </r>
  <r>
    <n v="142443"/>
    <s v="AP"/>
    <x v="0"/>
    <s v="Srikakulam"/>
    <x v="3"/>
    <x v="608"/>
    <x v="2"/>
    <x v="663"/>
    <x v="9"/>
    <x v="7"/>
    <n v="10000"/>
    <n v="13000"/>
    <n v="1"/>
    <n v="10000"/>
    <n v="13000"/>
    <x v="0"/>
  </r>
  <r>
    <n v="142444"/>
    <s v="AR"/>
    <x v="23"/>
    <s v="Lower Subansiri"/>
    <x v="4"/>
    <x v="608"/>
    <x v="0"/>
    <x v="667"/>
    <x v="0"/>
    <x v="0"/>
    <n v="10500"/>
    <n v="13650"/>
    <n v="1"/>
    <n v="10500"/>
    <n v="13650"/>
    <x v="1"/>
  </r>
  <r>
    <n v="142445"/>
    <s v="AS"/>
    <x v="1"/>
    <s v="Baksa"/>
    <x v="5"/>
    <x v="608"/>
    <x v="3"/>
    <x v="11"/>
    <x v="1"/>
    <x v="1"/>
    <n v="8500"/>
    <n v="11050"/>
    <n v="2"/>
    <n v="17000"/>
    <n v="22100"/>
    <x v="2"/>
  </r>
  <r>
    <n v="142446"/>
    <s v="BR"/>
    <x v="2"/>
    <s v="Buxar"/>
    <x v="6"/>
    <x v="608"/>
    <x v="1"/>
    <x v="2"/>
    <x v="2"/>
    <x v="2"/>
    <n v="7000"/>
    <n v="9100"/>
    <n v="4"/>
    <n v="28000"/>
    <n v="36400"/>
    <x v="3"/>
  </r>
  <r>
    <n v="142447"/>
    <s v="CG"/>
    <x v="3"/>
    <s v="Balod"/>
    <x v="7"/>
    <x v="608"/>
    <x v="2"/>
    <x v="582"/>
    <x v="3"/>
    <x v="3"/>
    <n v="1680"/>
    <n v="2184"/>
    <n v="4"/>
    <n v="6720"/>
    <n v="8736"/>
    <x v="4"/>
  </r>
  <r>
    <n v="142448"/>
    <s v="GA"/>
    <x v="24"/>
    <s v="South Goa"/>
    <x v="8"/>
    <x v="608"/>
    <x v="0"/>
    <x v="13"/>
    <x v="4"/>
    <x v="8"/>
    <n v="6540"/>
    <n v="8502"/>
    <n v="3"/>
    <n v="19620"/>
    <n v="25506"/>
    <x v="5"/>
  </r>
  <r>
    <n v="142449"/>
    <s v="GJ"/>
    <x v="25"/>
    <s v="Vadodara"/>
    <x v="9"/>
    <x v="608"/>
    <x v="3"/>
    <x v="14"/>
    <x v="5"/>
    <x v="5"/>
    <n v="2680"/>
    <n v="3484"/>
    <n v="4"/>
    <n v="10720"/>
    <n v="13936"/>
    <x v="0"/>
  </r>
  <r>
    <n v="142450"/>
    <s v="HR"/>
    <x v="33"/>
    <s v="Yamunanagar"/>
    <x v="10"/>
    <x v="608"/>
    <x v="1"/>
    <x v="15"/>
    <x v="8"/>
    <x v="0"/>
    <n v="8250"/>
    <n v="10725"/>
    <n v="2"/>
    <n v="16500"/>
    <n v="21450"/>
    <x v="1"/>
  </r>
  <r>
    <n v="142451"/>
    <s v="HP"/>
    <x v="34"/>
    <s v="Mandi"/>
    <x v="11"/>
    <x v="608"/>
    <x v="2"/>
    <x v="610"/>
    <x v="3"/>
    <x v="0"/>
    <n v="2650"/>
    <n v="3445"/>
    <n v="3"/>
    <n v="7950"/>
    <n v="10335"/>
    <x v="2"/>
  </r>
  <r>
    <n v="142452"/>
    <s v="JK"/>
    <x v="4"/>
    <s v="Kupwara"/>
    <x v="12"/>
    <x v="608"/>
    <x v="0"/>
    <x v="17"/>
    <x v="8"/>
    <x v="9"/>
    <n v="12550"/>
    <n v="16315"/>
    <n v="4"/>
    <n v="50200"/>
    <n v="65260"/>
    <x v="3"/>
  </r>
  <r>
    <n v="142453"/>
    <s v="JH"/>
    <x v="5"/>
    <s v="Sahebganj"/>
    <x v="13"/>
    <x v="608"/>
    <x v="3"/>
    <x v="18"/>
    <x v="1"/>
    <x v="1"/>
    <n v="14500"/>
    <n v="18850"/>
    <n v="1"/>
    <n v="14500"/>
    <n v="18850"/>
    <x v="4"/>
  </r>
  <r>
    <n v="142454"/>
    <s v="KA"/>
    <x v="6"/>
    <s v="Chikkamagaluru"/>
    <x v="14"/>
    <x v="608"/>
    <x v="1"/>
    <x v="19"/>
    <x v="6"/>
    <x v="6"/>
    <n v="800"/>
    <n v="1040"/>
    <n v="3"/>
    <n v="2400"/>
    <n v="3120"/>
    <x v="5"/>
  </r>
  <r>
    <n v="142455"/>
    <s v="KL"/>
    <x v="7"/>
    <s v="Kasaragod"/>
    <x v="15"/>
    <x v="609"/>
    <x v="2"/>
    <x v="20"/>
    <x v="7"/>
    <x v="0"/>
    <n v="600"/>
    <n v="780"/>
    <n v="2"/>
    <n v="1200"/>
    <n v="1560"/>
    <x v="0"/>
  </r>
  <r>
    <n v="142456"/>
    <s v="MP"/>
    <x v="26"/>
    <s v="Agar Malwa"/>
    <x v="16"/>
    <x v="610"/>
    <x v="0"/>
    <x v="21"/>
    <x v="8"/>
    <x v="6"/>
    <n v="10500"/>
    <n v="13650"/>
    <n v="2"/>
    <n v="21000"/>
    <n v="27300"/>
    <x v="1"/>
  </r>
  <r>
    <n v="142457"/>
    <s v="MH"/>
    <x v="27"/>
    <s v="Amravati"/>
    <x v="17"/>
    <x v="611"/>
    <x v="3"/>
    <x v="663"/>
    <x v="9"/>
    <x v="10"/>
    <n v="6500"/>
    <n v="8450"/>
    <n v="2"/>
    <n v="13000"/>
    <n v="16900"/>
    <x v="2"/>
  </r>
  <r>
    <n v="142458"/>
    <s v="MN"/>
    <x v="8"/>
    <s v="Kangpokpi"/>
    <x v="18"/>
    <x v="612"/>
    <x v="1"/>
    <x v="668"/>
    <x v="0"/>
    <x v="0"/>
    <n v="4500"/>
    <n v="5850"/>
    <n v="1"/>
    <n v="4500"/>
    <n v="5850"/>
    <x v="3"/>
  </r>
  <r>
    <n v="142459"/>
    <s v="ML"/>
    <x v="9"/>
    <s v="East Khasi Hills"/>
    <x v="19"/>
    <x v="613"/>
    <x v="2"/>
    <x v="23"/>
    <x v="1"/>
    <x v="1"/>
    <n v="8500"/>
    <n v="11050"/>
    <n v="2"/>
    <n v="17000"/>
    <n v="22100"/>
    <x v="4"/>
  </r>
  <r>
    <n v="142460"/>
    <s v="MZ"/>
    <x v="10"/>
    <s v="Lunglei"/>
    <x v="20"/>
    <x v="614"/>
    <x v="0"/>
    <x v="24"/>
    <x v="2"/>
    <x v="2"/>
    <n v="12500"/>
    <n v="16250"/>
    <n v="4"/>
    <n v="50000"/>
    <n v="65000"/>
    <x v="5"/>
  </r>
  <r>
    <n v="142461"/>
    <s v="NL"/>
    <x v="11"/>
    <s v="Shamator"/>
    <x v="21"/>
    <x v="615"/>
    <x v="3"/>
    <x v="617"/>
    <x v="10"/>
    <x v="3"/>
    <n v="3500"/>
    <n v="4550"/>
    <n v="4"/>
    <n v="14000"/>
    <n v="18200"/>
    <x v="0"/>
  </r>
  <r>
    <n v="142462"/>
    <s v="OR"/>
    <x v="12"/>
    <s v="Nabarangpur"/>
    <x v="22"/>
    <x v="616"/>
    <x v="1"/>
    <x v="26"/>
    <x v="7"/>
    <x v="4"/>
    <n v="4500"/>
    <n v="5850"/>
    <n v="2"/>
    <n v="9000"/>
    <n v="11700"/>
    <x v="1"/>
  </r>
  <r>
    <n v="142463"/>
    <s v="PB"/>
    <x v="13"/>
    <s v="Tarn Taran"/>
    <x v="23"/>
    <x v="617"/>
    <x v="2"/>
    <x v="669"/>
    <x v="5"/>
    <x v="5"/>
    <n v="2100"/>
    <n v="2730"/>
    <n v="2"/>
    <n v="4200"/>
    <n v="5460"/>
    <x v="2"/>
  </r>
  <r>
    <n v="142464"/>
    <s v="RJ"/>
    <x v="14"/>
    <s v="Banswara"/>
    <x v="24"/>
    <x v="618"/>
    <x v="0"/>
    <x v="28"/>
    <x v="6"/>
    <x v="6"/>
    <n v="1150"/>
    <n v="1495"/>
    <n v="1"/>
    <n v="1150"/>
    <n v="1495"/>
    <x v="3"/>
  </r>
  <r>
    <n v="142465"/>
    <s v="SK"/>
    <x v="15"/>
    <s v="South Sikkim"/>
    <x v="25"/>
    <x v="619"/>
    <x v="3"/>
    <x v="29"/>
    <x v="7"/>
    <x v="0"/>
    <n v="350"/>
    <n v="455"/>
    <n v="4"/>
    <n v="1400"/>
    <n v="1820"/>
    <x v="4"/>
  </r>
  <r>
    <n v="142466"/>
    <s v="TN"/>
    <x v="16"/>
    <s v="Dindigul"/>
    <x v="26"/>
    <x v="620"/>
    <x v="1"/>
    <x v="30"/>
    <x v="8"/>
    <x v="6"/>
    <n v="9500"/>
    <n v="12350"/>
    <n v="2"/>
    <n v="19000"/>
    <n v="24700"/>
    <x v="5"/>
  </r>
  <r>
    <n v="142467"/>
    <s v="TR"/>
    <x v="17"/>
    <s v="Unakoti"/>
    <x v="27"/>
    <x v="621"/>
    <x v="2"/>
    <x v="670"/>
    <x v="9"/>
    <x v="10"/>
    <n v="10000"/>
    <n v="13000"/>
    <n v="4"/>
    <n v="40000"/>
    <n v="52000"/>
    <x v="0"/>
  </r>
  <r>
    <n v="142468"/>
    <s v="UK"/>
    <x v="18"/>
    <s v="Uttarkashi"/>
    <x v="28"/>
    <x v="622"/>
    <x v="0"/>
    <x v="671"/>
    <x v="0"/>
    <x v="0"/>
    <n v="6500"/>
    <n v="8450"/>
    <n v="4"/>
    <n v="26000"/>
    <n v="33800"/>
    <x v="1"/>
  </r>
  <r>
    <n v="142469"/>
    <s v="UP"/>
    <x v="19"/>
    <s v="Sitapur"/>
    <x v="29"/>
    <x v="623"/>
    <x v="3"/>
    <x v="672"/>
    <x v="1"/>
    <x v="1"/>
    <n v="8500"/>
    <n v="11050"/>
    <n v="2"/>
    <n v="17000"/>
    <n v="22100"/>
    <x v="2"/>
  </r>
  <r>
    <n v="142470"/>
    <s v="WB"/>
    <x v="20"/>
    <s v="Purba Bardhaman"/>
    <x v="30"/>
    <x v="624"/>
    <x v="1"/>
    <x v="2"/>
    <x v="2"/>
    <x v="2"/>
    <n v="7000"/>
    <n v="9100"/>
    <n v="2"/>
    <n v="14000"/>
    <n v="18200"/>
    <x v="3"/>
  </r>
  <r>
    <n v="142471"/>
    <s v="TN"/>
    <x v="16"/>
    <s v="Tiruchirappalli"/>
    <x v="31"/>
    <x v="625"/>
    <x v="2"/>
    <x v="673"/>
    <x v="10"/>
    <x v="3"/>
    <n v="6550"/>
    <n v="8515"/>
    <n v="1"/>
    <n v="6550"/>
    <n v="8515"/>
    <x v="4"/>
  </r>
  <r>
    <n v="142472"/>
    <s v="TR"/>
    <x v="17"/>
    <s v="Khowai"/>
    <x v="32"/>
    <x v="626"/>
    <x v="0"/>
    <x v="4"/>
    <x v="7"/>
    <x v="4"/>
    <n v="7650"/>
    <n v="9945"/>
    <n v="3"/>
    <n v="22950"/>
    <n v="29835"/>
    <x v="5"/>
  </r>
  <r>
    <n v="142473"/>
    <s v="MH"/>
    <x v="27"/>
    <s v="Nagpur"/>
    <x v="33"/>
    <x v="627"/>
    <x v="3"/>
    <x v="5"/>
    <x v="5"/>
    <x v="5"/>
    <n v="1150"/>
    <n v="1495"/>
    <n v="1"/>
    <n v="1150"/>
    <n v="1495"/>
    <x v="0"/>
  </r>
  <r>
    <n v="142474"/>
    <s v="CH"/>
    <x v="22"/>
    <s v="Chandigarh"/>
    <x v="34"/>
    <x v="628"/>
    <x v="1"/>
    <x v="6"/>
    <x v="6"/>
    <x v="6"/>
    <n v="850"/>
    <n v="1105"/>
    <n v="3"/>
    <n v="2550"/>
    <n v="3315"/>
    <x v="1"/>
  </r>
  <r>
    <n v="142475"/>
    <s v="DH"/>
    <x v="28"/>
    <s v="Dadra and Nagar Haveli"/>
    <x v="35"/>
    <x v="629"/>
    <x v="2"/>
    <x v="7"/>
    <x v="7"/>
    <x v="0"/>
    <n v="650"/>
    <n v="845"/>
    <n v="2"/>
    <n v="1300"/>
    <n v="1690"/>
    <x v="2"/>
  </r>
  <r>
    <n v="142476"/>
    <s v="TG"/>
    <x v="29"/>
    <s v="Ranga Reddy"/>
    <x v="36"/>
    <x v="630"/>
    <x v="0"/>
    <x v="8"/>
    <x v="8"/>
    <x v="6"/>
    <n v="7500"/>
    <n v="9750"/>
    <n v="3"/>
    <n v="22500"/>
    <n v="29250"/>
    <x v="3"/>
  </r>
  <r>
    <n v="142477"/>
    <s v="DL"/>
    <x v="30"/>
    <s v="South West Delhi"/>
    <x v="37"/>
    <x v="631"/>
    <x v="3"/>
    <x v="670"/>
    <x v="9"/>
    <x v="7"/>
    <n v="10000"/>
    <n v="13000"/>
    <n v="3"/>
    <n v="30000"/>
    <n v="39000"/>
    <x v="4"/>
  </r>
  <r>
    <n v="142478"/>
    <s v="LD"/>
    <x v="31"/>
    <s v="Kavaratti"/>
    <x v="38"/>
    <x v="632"/>
    <x v="1"/>
    <x v="674"/>
    <x v="0"/>
    <x v="0"/>
    <n v="10500"/>
    <n v="13650"/>
    <n v="4"/>
    <n v="42000"/>
    <n v="54600"/>
    <x v="5"/>
  </r>
  <r>
    <n v="142479"/>
    <s v="PY"/>
    <x v="32"/>
    <s v="Karaikal"/>
    <x v="39"/>
    <x v="633"/>
    <x v="2"/>
    <x v="11"/>
    <x v="1"/>
    <x v="1"/>
    <n v="8500"/>
    <n v="11050"/>
    <n v="4"/>
    <n v="34000"/>
    <n v="44200"/>
    <x v="0"/>
  </r>
  <r>
    <n v="142480"/>
    <s v="AP"/>
    <x v="0"/>
    <s v="Vizianagaram"/>
    <x v="40"/>
    <x v="634"/>
    <x v="0"/>
    <x v="2"/>
    <x v="2"/>
    <x v="2"/>
    <n v="7000"/>
    <n v="9100"/>
    <n v="3"/>
    <n v="21000"/>
    <n v="27300"/>
    <x v="1"/>
  </r>
  <r>
    <n v="142481"/>
    <s v="AR"/>
    <x v="23"/>
    <s v="Upper Siang"/>
    <x v="41"/>
    <x v="635"/>
    <x v="3"/>
    <x v="589"/>
    <x v="10"/>
    <x v="3"/>
    <n v="1680"/>
    <n v="2184"/>
    <n v="1"/>
    <n v="1680"/>
    <n v="2184"/>
    <x v="2"/>
  </r>
  <r>
    <n v="142482"/>
    <s v="AS"/>
    <x v="1"/>
    <s v="Karimganj"/>
    <x v="0"/>
    <x v="636"/>
    <x v="1"/>
    <x v="13"/>
    <x v="7"/>
    <x v="8"/>
    <n v="6540"/>
    <n v="8502"/>
    <n v="3"/>
    <n v="19620"/>
    <n v="25506"/>
    <x v="3"/>
  </r>
  <r>
    <n v="142483"/>
    <s v="BR"/>
    <x v="2"/>
    <s v="Khagaria"/>
    <x v="1"/>
    <x v="637"/>
    <x v="2"/>
    <x v="14"/>
    <x v="5"/>
    <x v="5"/>
    <n v="2680"/>
    <n v="3484"/>
    <n v="1"/>
    <n v="2680"/>
    <n v="3484"/>
    <x v="4"/>
  </r>
  <r>
    <n v="142484"/>
    <s v="CG"/>
    <x v="3"/>
    <s v="Gariaband"/>
    <x v="2"/>
    <x v="638"/>
    <x v="0"/>
    <x v="15"/>
    <x v="8"/>
    <x v="0"/>
    <n v="8250"/>
    <n v="10725"/>
    <n v="2"/>
    <n v="16500"/>
    <n v="21450"/>
    <x v="5"/>
  </r>
  <r>
    <n v="142485"/>
    <s v="GA"/>
    <x v="24"/>
    <s v="North Goa"/>
    <x v="3"/>
    <x v="639"/>
    <x v="3"/>
    <x v="617"/>
    <x v="3"/>
    <x v="0"/>
    <n v="2650"/>
    <n v="3445"/>
    <n v="2"/>
    <n v="5300"/>
    <n v="6890"/>
    <x v="0"/>
  </r>
  <r>
    <n v="142486"/>
    <s v="GJ"/>
    <x v="25"/>
    <s v="Bharuch"/>
    <x v="4"/>
    <x v="640"/>
    <x v="1"/>
    <x v="17"/>
    <x v="8"/>
    <x v="9"/>
    <n v="12550"/>
    <n v="16315"/>
    <n v="2"/>
    <n v="25100"/>
    <n v="32630"/>
    <x v="1"/>
  </r>
  <r>
    <n v="142487"/>
    <s v="HR"/>
    <x v="33"/>
    <s v="Mahendragarh"/>
    <x v="5"/>
    <x v="641"/>
    <x v="2"/>
    <x v="18"/>
    <x v="1"/>
    <x v="1"/>
    <n v="14500"/>
    <n v="18850"/>
    <n v="1"/>
    <n v="14500"/>
    <n v="18850"/>
    <x v="2"/>
  </r>
  <r>
    <n v="142488"/>
    <s v="HP"/>
    <x v="34"/>
    <s v="Hamirpur"/>
    <x v="6"/>
    <x v="642"/>
    <x v="0"/>
    <x v="19"/>
    <x v="6"/>
    <x v="6"/>
    <n v="800"/>
    <n v="1040"/>
    <n v="1"/>
    <n v="800"/>
    <n v="1040"/>
    <x v="3"/>
  </r>
  <r>
    <n v="142489"/>
    <s v="JK"/>
    <x v="4"/>
    <s v="Doda"/>
    <x v="7"/>
    <x v="643"/>
    <x v="3"/>
    <x v="20"/>
    <x v="7"/>
    <x v="0"/>
    <n v="600"/>
    <n v="780"/>
    <n v="2"/>
    <n v="1200"/>
    <n v="1560"/>
    <x v="4"/>
  </r>
  <r>
    <n v="142490"/>
    <s v="JH"/>
    <x v="5"/>
    <s v="Palamu"/>
    <x v="8"/>
    <x v="644"/>
    <x v="1"/>
    <x v="21"/>
    <x v="8"/>
    <x v="6"/>
    <n v="10500"/>
    <n v="13650"/>
    <n v="4"/>
    <n v="42000"/>
    <n v="54600"/>
    <x v="5"/>
  </r>
  <r>
    <n v="142491"/>
    <s v="KA"/>
    <x v="6"/>
    <s v="Dakshina Kannada"/>
    <x v="9"/>
    <x v="645"/>
    <x v="2"/>
    <x v="670"/>
    <x v="9"/>
    <x v="10"/>
    <n v="6500"/>
    <n v="8450"/>
    <n v="3"/>
    <n v="19500"/>
    <n v="25350"/>
    <x v="0"/>
  </r>
  <r>
    <n v="142492"/>
    <s v="KL"/>
    <x v="7"/>
    <s v="Malappuram"/>
    <x v="10"/>
    <x v="646"/>
    <x v="0"/>
    <x v="675"/>
    <x v="0"/>
    <x v="0"/>
    <n v="4500"/>
    <n v="5850"/>
    <n v="2"/>
    <n v="9000"/>
    <n v="11700"/>
    <x v="1"/>
  </r>
  <r>
    <n v="142493"/>
    <s v="MP"/>
    <x v="26"/>
    <s v="Sagar"/>
    <x v="11"/>
    <x v="647"/>
    <x v="3"/>
    <x v="23"/>
    <x v="1"/>
    <x v="1"/>
    <n v="8500"/>
    <n v="11050"/>
    <n v="3"/>
    <n v="25500"/>
    <n v="33150"/>
    <x v="2"/>
  </r>
  <r>
    <n v="142494"/>
    <s v="MH"/>
    <x v="27"/>
    <s v="Buldhana"/>
    <x v="12"/>
    <x v="648"/>
    <x v="1"/>
    <x v="24"/>
    <x v="2"/>
    <x v="2"/>
    <n v="12500"/>
    <n v="16250"/>
    <n v="2"/>
    <n v="25000"/>
    <n v="32500"/>
    <x v="3"/>
  </r>
  <r>
    <n v="142495"/>
    <s v="MN"/>
    <x v="8"/>
    <s v="Bishnupur"/>
    <x v="13"/>
    <x v="649"/>
    <x v="2"/>
    <x v="624"/>
    <x v="11"/>
    <x v="3"/>
    <n v="3500"/>
    <n v="4550"/>
    <n v="1"/>
    <n v="3500"/>
    <n v="4550"/>
    <x v="4"/>
  </r>
  <r>
    <n v="142496"/>
    <s v="ML"/>
    <x v="9"/>
    <s v="East Garo Hills"/>
    <x v="14"/>
    <x v="650"/>
    <x v="0"/>
    <x v="26"/>
    <x v="12"/>
    <x v="4"/>
    <n v="4500"/>
    <n v="5850"/>
    <n v="1"/>
    <n v="4500"/>
    <n v="5850"/>
    <x v="5"/>
  </r>
  <r>
    <n v="142497"/>
    <s v="MZ"/>
    <x v="10"/>
    <s v="Aizawl"/>
    <x v="15"/>
    <x v="651"/>
    <x v="3"/>
    <x v="676"/>
    <x v="5"/>
    <x v="5"/>
    <n v="2100"/>
    <n v="2730"/>
    <n v="4"/>
    <n v="8400"/>
    <n v="10920"/>
    <x v="0"/>
  </r>
  <r>
    <n v="142498"/>
    <s v="NL"/>
    <x v="11"/>
    <s v="Zunheboto"/>
    <x v="16"/>
    <x v="652"/>
    <x v="1"/>
    <x v="28"/>
    <x v="6"/>
    <x v="6"/>
    <n v="1150"/>
    <n v="1495"/>
    <n v="3"/>
    <n v="3450"/>
    <n v="4485"/>
    <x v="1"/>
  </r>
  <r>
    <n v="142499"/>
    <s v="OR"/>
    <x v="12"/>
    <s v="Jajpur"/>
    <x v="17"/>
    <x v="653"/>
    <x v="2"/>
    <x v="29"/>
    <x v="7"/>
    <x v="0"/>
    <n v="350"/>
    <n v="455"/>
    <n v="1"/>
    <n v="350"/>
    <n v="455"/>
    <x v="2"/>
  </r>
  <r>
    <n v="142500"/>
    <s v="PB"/>
    <x v="13"/>
    <s v="Barnala"/>
    <x v="18"/>
    <x v="653"/>
    <x v="0"/>
    <x v="30"/>
    <x v="8"/>
    <x v="6"/>
    <n v="9500"/>
    <n v="12350"/>
    <n v="3"/>
    <n v="28500"/>
    <n v="37050"/>
    <x v="3"/>
  </r>
  <r>
    <n v="142501"/>
    <s v="RJ"/>
    <x v="14"/>
    <s v="Udaipur"/>
    <x v="19"/>
    <x v="653"/>
    <x v="3"/>
    <x v="677"/>
    <x v="9"/>
    <x v="10"/>
    <n v="10000"/>
    <n v="13000"/>
    <n v="4"/>
    <n v="40000"/>
    <n v="52000"/>
    <x v="4"/>
  </r>
  <r>
    <n v="142502"/>
    <s v="SK"/>
    <x v="15"/>
    <s v="West Sikkim"/>
    <x v="20"/>
    <x v="653"/>
    <x v="1"/>
    <x v="678"/>
    <x v="0"/>
    <x v="0"/>
    <n v="6500"/>
    <n v="8450"/>
    <n v="1"/>
    <n v="6500"/>
    <n v="8450"/>
    <x v="5"/>
  </r>
  <r>
    <n v="142503"/>
    <s v="TN"/>
    <x v="16"/>
    <s v="Nilgiris"/>
    <x v="21"/>
    <x v="653"/>
    <x v="2"/>
    <x v="679"/>
    <x v="1"/>
    <x v="1"/>
    <n v="8500"/>
    <n v="11050"/>
    <n v="1"/>
    <n v="8500"/>
    <n v="11050"/>
    <x v="0"/>
  </r>
  <r>
    <n v="142504"/>
    <s v="TR"/>
    <x v="17"/>
    <s v="Sepahijala"/>
    <x v="22"/>
    <x v="653"/>
    <x v="0"/>
    <x v="2"/>
    <x v="2"/>
    <x v="2"/>
    <n v="7000"/>
    <n v="9100"/>
    <n v="3"/>
    <n v="21000"/>
    <n v="27300"/>
    <x v="1"/>
  </r>
  <r>
    <n v="142505"/>
    <s v="UK"/>
    <x v="18"/>
    <s v="Nainital"/>
    <x v="23"/>
    <x v="653"/>
    <x v="3"/>
    <x v="680"/>
    <x v="11"/>
    <x v="3"/>
    <n v="6550"/>
    <n v="8515"/>
    <n v="2"/>
    <n v="13100"/>
    <n v="17030"/>
    <x v="2"/>
  </r>
  <r>
    <n v="142506"/>
    <s v="UP"/>
    <x v="19"/>
    <s v="Chandauli"/>
    <x v="24"/>
    <x v="653"/>
    <x v="1"/>
    <x v="4"/>
    <x v="12"/>
    <x v="4"/>
    <n v="7650"/>
    <n v="9945"/>
    <n v="3"/>
    <n v="22950"/>
    <n v="29835"/>
    <x v="3"/>
  </r>
  <r>
    <n v="142507"/>
    <s v="WB"/>
    <x v="20"/>
    <s v="Purba Bardhaman"/>
    <x v="25"/>
    <x v="654"/>
    <x v="2"/>
    <x v="5"/>
    <x v="5"/>
    <x v="5"/>
    <n v="1150"/>
    <n v="1495"/>
    <n v="3"/>
    <n v="3450"/>
    <n v="4485"/>
    <x v="4"/>
  </r>
  <r>
    <n v="142508"/>
    <s v="TN"/>
    <x v="16"/>
    <s v="Dindigul"/>
    <x v="26"/>
    <x v="655"/>
    <x v="0"/>
    <x v="6"/>
    <x v="6"/>
    <x v="6"/>
    <n v="850"/>
    <n v="1105"/>
    <n v="2"/>
    <n v="1700"/>
    <n v="2210"/>
    <x v="5"/>
  </r>
  <r>
    <n v="142509"/>
    <s v="TR"/>
    <x v="17"/>
    <s v="Dhalai"/>
    <x v="27"/>
    <x v="656"/>
    <x v="3"/>
    <x v="7"/>
    <x v="7"/>
    <x v="0"/>
    <n v="650"/>
    <n v="845"/>
    <n v="1"/>
    <n v="650"/>
    <n v="845"/>
    <x v="0"/>
  </r>
  <r>
    <n v="142510"/>
    <s v="MH"/>
    <x v="27"/>
    <s v="Pune"/>
    <x v="28"/>
    <x v="657"/>
    <x v="1"/>
    <x v="8"/>
    <x v="8"/>
    <x v="6"/>
    <n v="7500"/>
    <n v="9750"/>
    <n v="2"/>
    <n v="15000"/>
    <n v="19500"/>
    <x v="1"/>
  </r>
  <r>
    <n v="142511"/>
    <s v="CH"/>
    <x v="22"/>
    <s v="Chandigarh"/>
    <x v="29"/>
    <x v="658"/>
    <x v="2"/>
    <x v="677"/>
    <x v="9"/>
    <x v="7"/>
    <n v="10000"/>
    <n v="13000"/>
    <n v="4"/>
    <n v="40000"/>
    <n v="52000"/>
    <x v="2"/>
  </r>
  <r>
    <n v="142512"/>
    <s v="DH"/>
    <x v="28"/>
    <s v="Daman"/>
    <x v="30"/>
    <x v="659"/>
    <x v="0"/>
    <x v="681"/>
    <x v="0"/>
    <x v="0"/>
    <n v="10500"/>
    <n v="13650"/>
    <n v="1"/>
    <n v="10500"/>
    <n v="13650"/>
    <x v="3"/>
  </r>
  <r>
    <n v="142513"/>
    <s v="TG"/>
    <x v="29"/>
    <s v="Medak"/>
    <x v="31"/>
    <x v="660"/>
    <x v="3"/>
    <x v="11"/>
    <x v="1"/>
    <x v="1"/>
    <n v="8500"/>
    <n v="11050"/>
    <n v="2"/>
    <n v="17000"/>
    <n v="22100"/>
    <x v="4"/>
  </r>
  <r>
    <n v="142514"/>
    <s v="DL"/>
    <x v="30"/>
    <s v="South West Delhi"/>
    <x v="32"/>
    <x v="661"/>
    <x v="1"/>
    <x v="2"/>
    <x v="2"/>
    <x v="2"/>
    <n v="7000"/>
    <n v="9100"/>
    <n v="4"/>
    <n v="28000"/>
    <n v="36400"/>
    <x v="5"/>
  </r>
  <r>
    <n v="142515"/>
    <s v="LD"/>
    <x v="31"/>
    <s v="Kiltan"/>
    <x v="33"/>
    <x v="662"/>
    <x v="2"/>
    <x v="596"/>
    <x v="11"/>
    <x v="3"/>
    <n v="1680"/>
    <n v="2184"/>
    <n v="1"/>
    <n v="1680"/>
    <n v="2184"/>
    <x v="0"/>
  </r>
  <r>
    <n v="142516"/>
    <s v="PY"/>
    <x v="32"/>
    <s v="Mahe"/>
    <x v="34"/>
    <x v="663"/>
    <x v="0"/>
    <x v="13"/>
    <x v="12"/>
    <x v="8"/>
    <n v="6540"/>
    <n v="8502"/>
    <n v="4"/>
    <n v="26160"/>
    <n v="34008"/>
    <x v="1"/>
  </r>
  <r>
    <n v="142517"/>
    <s v="AP"/>
    <x v="0"/>
    <s v="Visakhapatnam"/>
    <x v="35"/>
    <x v="664"/>
    <x v="3"/>
    <x v="14"/>
    <x v="5"/>
    <x v="5"/>
    <n v="2680"/>
    <n v="3484"/>
    <n v="2"/>
    <n v="5360"/>
    <n v="6968"/>
    <x v="2"/>
  </r>
  <r>
    <n v="142518"/>
    <s v="AR"/>
    <x v="23"/>
    <s v="Tawang"/>
    <x v="36"/>
    <x v="664"/>
    <x v="1"/>
    <x v="15"/>
    <x v="8"/>
    <x v="0"/>
    <n v="8250"/>
    <n v="10725"/>
    <n v="2"/>
    <n v="16500"/>
    <n v="21450"/>
    <x v="3"/>
  </r>
  <r>
    <n v="142519"/>
    <s v="AS"/>
    <x v="1"/>
    <s v="Udalguri"/>
    <x v="37"/>
    <x v="664"/>
    <x v="2"/>
    <x v="624"/>
    <x v="3"/>
    <x v="0"/>
    <n v="2650"/>
    <n v="3445"/>
    <n v="1"/>
    <n v="2650"/>
    <n v="3445"/>
    <x v="4"/>
  </r>
  <r>
    <n v="142520"/>
    <s v="BR"/>
    <x v="2"/>
    <s v="Purnia"/>
    <x v="38"/>
    <x v="664"/>
    <x v="0"/>
    <x v="17"/>
    <x v="8"/>
    <x v="9"/>
    <n v="12550"/>
    <n v="16315"/>
    <n v="3"/>
    <n v="37650"/>
    <n v="48945"/>
    <x v="5"/>
  </r>
  <r>
    <n v="142521"/>
    <s v="CG"/>
    <x v="3"/>
    <s v="Durg"/>
    <x v="39"/>
    <x v="664"/>
    <x v="3"/>
    <x v="18"/>
    <x v="1"/>
    <x v="1"/>
    <n v="14500"/>
    <n v="18850"/>
    <n v="1"/>
    <n v="14500"/>
    <n v="18850"/>
    <x v="0"/>
  </r>
  <r>
    <n v="142522"/>
    <s v="GA"/>
    <x v="24"/>
    <s v="North Goa"/>
    <x v="40"/>
    <x v="664"/>
    <x v="1"/>
    <x v="19"/>
    <x v="6"/>
    <x v="6"/>
    <n v="800"/>
    <n v="1040"/>
    <n v="3"/>
    <n v="2400"/>
    <n v="3120"/>
    <x v="1"/>
  </r>
  <r>
    <n v="142523"/>
    <s v="GJ"/>
    <x v="25"/>
    <s v="Ahmedabad"/>
    <x v="41"/>
    <x v="664"/>
    <x v="2"/>
    <x v="20"/>
    <x v="7"/>
    <x v="0"/>
    <n v="600"/>
    <n v="780"/>
    <n v="4"/>
    <n v="2400"/>
    <n v="3120"/>
    <x v="2"/>
  </r>
  <r>
    <n v="142524"/>
    <s v="HR"/>
    <x v="33"/>
    <s v="Panchkula"/>
    <x v="0"/>
    <x v="664"/>
    <x v="0"/>
    <x v="21"/>
    <x v="8"/>
    <x v="6"/>
    <n v="10500"/>
    <n v="13650"/>
    <n v="1"/>
    <n v="10500"/>
    <n v="13650"/>
    <x v="3"/>
  </r>
  <r>
    <n v="142525"/>
    <s v="HP"/>
    <x v="34"/>
    <s v="Lahaul and Spiti"/>
    <x v="1"/>
    <x v="664"/>
    <x v="3"/>
    <x v="677"/>
    <x v="9"/>
    <x v="10"/>
    <n v="6500"/>
    <n v="8450"/>
    <n v="4"/>
    <n v="26000"/>
    <n v="33800"/>
    <x v="4"/>
  </r>
  <r>
    <n v="142526"/>
    <s v="JK"/>
    <x v="4"/>
    <s v="Poonch"/>
    <x v="2"/>
    <x v="664"/>
    <x v="1"/>
    <x v="682"/>
    <x v="0"/>
    <x v="0"/>
    <n v="4500"/>
    <n v="5850"/>
    <n v="2"/>
    <n v="9000"/>
    <n v="11700"/>
    <x v="5"/>
  </r>
  <r>
    <n v="142527"/>
    <s v="JH"/>
    <x v="5"/>
    <s v="Dumka"/>
    <x v="3"/>
    <x v="664"/>
    <x v="2"/>
    <x v="23"/>
    <x v="1"/>
    <x v="1"/>
    <n v="8500"/>
    <n v="11050"/>
    <n v="2"/>
    <n v="17000"/>
    <n v="22100"/>
    <x v="0"/>
  </r>
  <r>
    <n v="142528"/>
    <s v="KA"/>
    <x v="6"/>
    <s v="Yadgir"/>
    <x v="4"/>
    <x v="664"/>
    <x v="0"/>
    <x v="24"/>
    <x v="2"/>
    <x v="2"/>
    <n v="12500"/>
    <n v="16250"/>
    <n v="1"/>
    <n v="12500"/>
    <n v="16250"/>
    <x v="1"/>
  </r>
  <r>
    <n v="142529"/>
    <s v="KL"/>
    <x v="7"/>
    <s v="Idukki"/>
    <x v="5"/>
    <x v="664"/>
    <x v="3"/>
    <x v="631"/>
    <x v="3"/>
    <x v="3"/>
    <n v="3500"/>
    <n v="4550"/>
    <n v="3"/>
    <n v="10500"/>
    <n v="13650"/>
    <x v="2"/>
  </r>
  <r>
    <n v="142530"/>
    <s v="MP"/>
    <x v="26"/>
    <s v="Jhabua"/>
    <x v="6"/>
    <x v="664"/>
    <x v="1"/>
    <x v="26"/>
    <x v="4"/>
    <x v="4"/>
    <n v="4500"/>
    <n v="5850"/>
    <n v="3"/>
    <n v="13500"/>
    <n v="17550"/>
    <x v="3"/>
  </r>
  <r>
    <n v="142531"/>
    <s v="MH"/>
    <x v="27"/>
    <s v="Nanded"/>
    <x v="7"/>
    <x v="664"/>
    <x v="2"/>
    <x v="683"/>
    <x v="5"/>
    <x v="5"/>
    <n v="2100"/>
    <n v="2730"/>
    <n v="4"/>
    <n v="8400"/>
    <n v="10920"/>
    <x v="4"/>
  </r>
  <r>
    <n v="142532"/>
    <s v="MN"/>
    <x v="8"/>
    <s v="Jiribam"/>
    <x v="8"/>
    <x v="664"/>
    <x v="0"/>
    <x v="28"/>
    <x v="6"/>
    <x v="6"/>
    <n v="1150"/>
    <n v="1495"/>
    <n v="4"/>
    <n v="4600"/>
    <n v="5980"/>
    <x v="5"/>
  </r>
  <r>
    <n v="142533"/>
    <s v="ML"/>
    <x v="9"/>
    <s v="West Garo Hills"/>
    <x v="9"/>
    <x v="664"/>
    <x v="3"/>
    <x v="29"/>
    <x v="7"/>
    <x v="0"/>
    <n v="350"/>
    <n v="455"/>
    <n v="2"/>
    <n v="700"/>
    <n v="910"/>
    <x v="0"/>
  </r>
  <r>
    <n v="142534"/>
    <s v="MZ"/>
    <x v="10"/>
    <s v="Saiha"/>
    <x v="10"/>
    <x v="664"/>
    <x v="1"/>
    <x v="30"/>
    <x v="8"/>
    <x v="6"/>
    <n v="9500"/>
    <n v="12350"/>
    <n v="2"/>
    <n v="19000"/>
    <n v="24700"/>
    <x v="1"/>
  </r>
  <r>
    <n v="142535"/>
    <s v="NL"/>
    <x v="11"/>
    <s v="Tuensang"/>
    <x v="11"/>
    <x v="664"/>
    <x v="2"/>
    <x v="684"/>
    <x v="9"/>
    <x v="10"/>
    <n v="10000"/>
    <n v="13000"/>
    <n v="2"/>
    <n v="20000"/>
    <n v="26000"/>
    <x v="2"/>
  </r>
  <r>
    <n v="142536"/>
    <s v="OR"/>
    <x v="12"/>
    <s v="Nuapada"/>
    <x v="12"/>
    <x v="664"/>
    <x v="0"/>
    <x v="685"/>
    <x v="0"/>
    <x v="0"/>
    <n v="6500"/>
    <n v="8450"/>
    <n v="3"/>
    <n v="19500"/>
    <n v="25350"/>
    <x v="3"/>
  </r>
  <r>
    <n v="142537"/>
    <s v="PB"/>
    <x v="13"/>
    <s v="Gurdaspur"/>
    <x v="13"/>
    <x v="664"/>
    <x v="3"/>
    <x v="686"/>
    <x v="1"/>
    <x v="1"/>
    <n v="8500"/>
    <n v="11050"/>
    <n v="2"/>
    <n v="17000"/>
    <n v="22100"/>
    <x v="4"/>
  </r>
  <r>
    <n v="142538"/>
    <s v="RJ"/>
    <x v="14"/>
    <s v="Rajsamand"/>
    <x v="14"/>
    <x v="664"/>
    <x v="1"/>
    <x v="2"/>
    <x v="2"/>
    <x v="2"/>
    <n v="7000"/>
    <n v="9100"/>
    <n v="4"/>
    <n v="28000"/>
    <n v="36400"/>
    <x v="5"/>
  </r>
  <r>
    <n v="142539"/>
    <s v="SK"/>
    <x v="15"/>
    <s v="North Sikkim"/>
    <x v="15"/>
    <x v="664"/>
    <x v="2"/>
    <x v="687"/>
    <x v="3"/>
    <x v="3"/>
    <n v="6550"/>
    <n v="8515"/>
    <n v="3"/>
    <n v="19650"/>
    <n v="25545"/>
    <x v="0"/>
  </r>
  <r>
    <n v="142540"/>
    <s v="TN"/>
    <x v="16"/>
    <s v="Ranipet"/>
    <x v="16"/>
    <x v="664"/>
    <x v="0"/>
    <x v="4"/>
    <x v="4"/>
    <x v="4"/>
    <n v="7650"/>
    <n v="9945"/>
    <n v="2"/>
    <n v="15300"/>
    <n v="19890"/>
    <x v="1"/>
  </r>
  <r>
    <n v="142541"/>
    <s v="TR"/>
    <x v="17"/>
    <s v="West Tripura"/>
    <x v="17"/>
    <x v="664"/>
    <x v="3"/>
    <x v="5"/>
    <x v="5"/>
    <x v="5"/>
    <n v="1150"/>
    <n v="1495"/>
    <n v="1"/>
    <n v="1150"/>
    <n v="1495"/>
    <x v="2"/>
  </r>
  <r>
    <n v="142542"/>
    <s v="UK"/>
    <x v="18"/>
    <s v="Bageshwar"/>
    <x v="18"/>
    <x v="664"/>
    <x v="1"/>
    <x v="6"/>
    <x v="6"/>
    <x v="6"/>
    <n v="850"/>
    <n v="1105"/>
    <n v="2"/>
    <n v="1700"/>
    <n v="2210"/>
    <x v="3"/>
  </r>
  <r>
    <n v="142543"/>
    <s v="UP"/>
    <x v="19"/>
    <s v="Farrukhabad"/>
    <x v="19"/>
    <x v="664"/>
    <x v="2"/>
    <x v="7"/>
    <x v="7"/>
    <x v="0"/>
    <n v="650"/>
    <n v="845"/>
    <n v="2"/>
    <n v="1300"/>
    <n v="1690"/>
    <x v="4"/>
  </r>
  <r>
    <n v="142544"/>
    <s v="WB"/>
    <x v="20"/>
    <s v="Purulia"/>
    <x v="20"/>
    <x v="664"/>
    <x v="0"/>
    <x v="8"/>
    <x v="8"/>
    <x v="6"/>
    <n v="7500"/>
    <n v="9750"/>
    <n v="2"/>
    <n v="15000"/>
    <n v="19500"/>
    <x v="5"/>
  </r>
  <r>
    <n v="142545"/>
    <s v="TN"/>
    <x v="16"/>
    <s v="Kancheepuram"/>
    <x v="21"/>
    <x v="664"/>
    <x v="3"/>
    <x v="684"/>
    <x v="9"/>
    <x v="7"/>
    <n v="10000"/>
    <n v="13000"/>
    <n v="2"/>
    <n v="20000"/>
    <n v="26000"/>
    <x v="0"/>
  </r>
  <r>
    <n v="142546"/>
    <s v="TR"/>
    <x v="17"/>
    <s v="Dhalai"/>
    <x v="22"/>
    <x v="664"/>
    <x v="1"/>
    <x v="688"/>
    <x v="0"/>
    <x v="0"/>
    <n v="10500"/>
    <n v="13650"/>
    <n v="1"/>
    <n v="10500"/>
    <n v="13650"/>
    <x v="1"/>
  </r>
  <r>
    <n v="142547"/>
    <s v="MH"/>
    <x v="27"/>
    <s v="Osmanabad"/>
    <x v="23"/>
    <x v="664"/>
    <x v="2"/>
    <x v="11"/>
    <x v="1"/>
    <x v="1"/>
    <n v="8500"/>
    <n v="11050"/>
    <n v="1"/>
    <n v="8500"/>
    <n v="11050"/>
    <x v="2"/>
  </r>
  <r>
    <n v="142548"/>
    <s v="CH"/>
    <x v="22"/>
    <s v="Chandigarh"/>
    <x v="24"/>
    <x v="665"/>
    <x v="0"/>
    <x v="2"/>
    <x v="2"/>
    <x v="2"/>
    <n v="7000"/>
    <n v="9100"/>
    <n v="4"/>
    <n v="28000"/>
    <n v="36400"/>
    <x v="3"/>
  </r>
  <r>
    <n v="142549"/>
    <s v="DH"/>
    <x v="28"/>
    <s v="Dadra and Nagar Haveli"/>
    <x v="25"/>
    <x v="666"/>
    <x v="3"/>
    <x v="603"/>
    <x v="3"/>
    <x v="3"/>
    <n v="1680"/>
    <n v="2184"/>
    <n v="1"/>
    <n v="1680"/>
    <n v="2184"/>
    <x v="4"/>
  </r>
  <r>
    <n v="142550"/>
    <s v="TG"/>
    <x v="29"/>
    <s v="Warangal Urban"/>
    <x v="26"/>
    <x v="667"/>
    <x v="1"/>
    <x v="13"/>
    <x v="4"/>
    <x v="8"/>
    <n v="6540"/>
    <n v="8502"/>
    <n v="3"/>
    <n v="19620"/>
    <n v="25506"/>
    <x v="5"/>
  </r>
  <r>
    <n v="142551"/>
    <s v="DL"/>
    <x v="30"/>
    <s v="North West Delhi"/>
    <x v="27"/>
    <x v="668"/>
    <x v="2"/>
    <x v="14"/>
    <x v="5"/>
    <x v="5"/>
    <n v="2680"/>
    <n v="3484"/>
    <n v="3"/>
    <n v="8040"/>
    <n v="10452"/>
    <x v="0"/>
  </r>
  <r>
    <n v="142552"/>
    <s v="LD"/>
    <x v="31"/>
    <s v="Andrott"/>
    <x v="28"/>
    <x v="669"/>
    <x v="0"/>
    <x v="15"/>
    <x v="8"/>
    <x v="0"/>
    <n v="8250"/>
    <n v="10725"/>
    <n v="2"/>
    <n v="16500"/>
    <n v="21450"/>
    <x v="1"/>
  </r>
  <r>
    <n v="142553"/>
    <s v="PY"/>
    <x v="32"/>
    <s v="Karaikal"/>
    <x v="29"/>
    <x v="670"/>
    <x v="3"/>
    <x v="631"/>
    <x v="3"/>
    <x v="0"/>
    <n v="2650"/>
    <n v="3445"/>
    <n v="1"/>
    <n v="2650"/>
    <n v="3445"/>
    <x v="2"/>
  </r>
  <r>
    <n v="142554"/>
    <s v="AP"/>
    <x v="0"/>
    <s v="YSR Kadapa"/>
    <x v="30"/>
    <x v="671"/>
    <x v="1"/>
    <x v="17"/>
    <x v="8"/>
    <x v="9"/>
    <n v="12550"/>
    <n v="16315"/>
    <n v="1"/>
    <n v="12550"/>
    <n v="16315"/>
    <x v="3"/>
  </r>
  <r>
    <n v="142555"/>
    <s v="AR"/>
    <x v="23"/>
    <s v="Anjaw"/>
    <x v="31"/>
    <x v="672"/>
    <x v="2"/>
    <x v="18"/>
    <x v="1"/>
    <x v="1"/>
    <n v="14500"/>
    <n v="18850"/>
    <n v="2"/>
    <n v="29000"/>
    <n v="37700"/>
    <x v="4"/>
  </r>
  <r>
    <n v="142556"/>
    <s v="AS"/>
    <x v="1"/>
    <s v="Hojai"/>
    <x v="32"/>
    <x v="673"/>
    <x v="0"/>
    <x v="19"/>
    <x v="6"/>
    <x v="6"/>
    <n v="800"/>
    <n v="1040"/>
    <n v="2"/>
    <n v="1600"/>
    <n v="2080"/>
    <x v="5"/>
  </r>
  <r>
    <n v="142557"/>
    <s v="BR"/>
    <x v="2"/>
    <s v="Lakhisarai"/>
    <x v="33"/>
    <x v="674"/>
    <x v="3"/>
    <x v="20"/>
    <x v="7"/>
    <x v="0"/>
    <n v="600"/>
    <n v="780"/>
    <n v="3"/>
    <n v="1800"/>
    <n v="2340"/>
    <x v="0"/>
  </r>
  <r>
    <n v="142558"/>
    <s v="CG"/>
    <x v="3"/>
    <s v="Kabirdham"/>
    <x v="34"/>
    <x v="675"/>
    <x v="1"/>
    <x v="21"/>
    <x v="8"/>
    <x v="6"/>
    <n v="10500"/>
    <n v="13650"/>
    <n v="4"/>
    <n v="42000"/>
    <n v="54600"/>
    <x v="1"/>
  </r>
  <r>
    <n v="142559"/>
    <s v="GA"/>
    <x v="24"/>
    <s v="North Goa"/>
    <x v="35"/>
    <x v="676"/>
    <x v="2"/>
    <x v="684"/>
    <x v="9"/>
    <x v="10"/>
    <n v="6500"/>
    <n v="8450"/>
    <n v="3"/>
    <n v="19500"/>
    <n v="25350"/>
    <x v="2"/>
  </r>
  <r>
    <n v="142560"/>
    <s v="GJ"/>
    <x v="25"/>
    <s v="Aravalli"/>
    <x v="36"/>
    <x v="677"/>
    <x v="0"/>
    <x v="689"/>
    <x v="0"/>
    <x v="0"/>
    <n v="4500"/>
    <n v="5850"/>
    <n v="1"/>
    <n v="4500"/>
    <n v="5850"/>
    <x v="3"/>
  </r>
  <r>
    <n v="142561"/>
    <s v="HR"/>
    <x v="33"/>
    <s v="Sirsa"/>
    <x v="37"/>
    <x v="678"/>
    <x v="3"/>
    <x v="23"/>
    <x v="1"/>
    <x v="1"/>
    <n v="8500"/>
    <n v="11050"/>
    <n v="2"/>
    <n v="17000"/>
    <n v="22100"/>
    <x v="4"/>
  </r>
  <r>
    <n v="142562"/>
    <s v="HP"/>
    <x v="34"/>
    <s v="Chamba"/>
    <x v="38"/>
    <x v="679"/>
    <x v="1"/>
    <x v="24"/>
    <x v="2"/>
    <x v="2"/>
    <n v="12500"/>
    <n v="16250"/>
    <n v="1"/>
    <n v="12500"/>
    <n v="16250"/>
    <x v="5"/>
  </r>
  <r>
    <n v="142563"/>
    <s v="JK"/>
    <x v="4"/>
    <s v="Ganderbal"/>
    <x v="39"/>
    <x v="680"/>
    <x v="2"/>
    <x v="638"/>
    <x v="10"/>
    <x v="3"/>
    <n v="3500"/>
    <n v="4550"/>
    <n v="1"/>
    <n v="3500"/>
    <n v="4550"/>
    <x v="0"/>
  </r>
  <r>
    <n v="142564"/>
    <s v="JH"/>
    <x v="5"/>
    <s v="Giridih"/>
    <x v="40"/>
    <x v="681"/>
    <x v="0"/>
    <x v="26"/>
    <x v="7"/>
    <x v="4"/>
    <n v="4500"/>
    <n v="5850"/>
    <n v="2"/>
    <n v="9000"/>
    <n v="11700"/>
    <x v="1"/>
  </r>
  <r>
    <n v="142565"/>
    <s v="KA"/>
    <x v="6"/>
    <s v="Chitradurga"/>
    <x v="41"/>
    <x v="681"/>
    <x v="3"/>
    <x v="690"/>
    <x v="5"/>
    <x v="5"/>
    <n v="2100"/>
    <n v="2730"/>
    <n v="3"/>
    <n v="6300"/>
    <n v="8190"/>
    <x v="2"/>
  </r>
  <r>
    <n v="142566"/>
    <s v="KL"/>
    <x v="7"/>
    <s v="Malappuram"/>
    <x v="0"/>
    <x v="681"/>
    <x v="1"/>
    <x v="28"/>
    <x v="6"/>
    <x v="6"/>
    <n v="1150"/>
    <n v="1495"/>
    <n v="4"/>
    <n v="4600"/>
    <n v="5980"/>
    <x v="3"/>
  </r>
  <r>
    <n v="142567"/>
    <s v="MP"/>
    <x v="26"/>
    <s v="Damoh"/>
    <x v="1"/>
    <x v="681"/>
    <x v="2"/>
    <x v="29"/>
    <x v="7"/>
    <x v="0"/>
    <n v="350"/>
    <n v="455"/>
    <n v="1"/>
    <n v="350"/>
    <n v="455"/>
    <x v="4"/>
  </r>
  <r>
    <n v="142568"/>
    <s v="MH"/>
    <x v="27"/>
    <s v="Parbhani"/>
    <x v="2"/>
    <x v="681"/>
    <x v="0"/>
    <x v="30"/>
    <x v="8"/>
    <x v="6"/>
    <n v="9500"/>
    <n v="12350"/>
    <n v="3"/>
    <n v="28500"/>
    <n v="37050"/>
    <x v="5"/>
  </r>
  <r>
    <n v="142569"/>
    <s v="MN"/>
    <x v="8"/>
    <s v="Tengnoupal"/>
    <x v="3"/>
    <x v="681"/>
    <x v="3"/>
    <x v="691"/>
    <x v="9"/>
    <x v="10"/>
    <n v="10000"/>
    <n v="13000"/>
    <n v="2"/>
    <n v="20000"/>
    <n v="26000"/>
    <x v="0"/>
  </r>
  <r>
    <n v="142570"/>
    <s v="ML"/>
    <x v="9"/>
    <s v="South West Khasi Hills"/>
    <x v="4"/>
    <x v="681"/>
    <x v="1"/>
    <x v="692"/>
    <x v="0"/>
    <x v="0"/>
    <n v="6500"/>
    <n v="8450"/>
    <n v="2"/>
    <n v="13000"/>
    <n v="16900"/>
    <x v="1"/>
  </r>
  <r>
    <n v="142571"/>
    <s v="MZ"/>
    <x v="10"/>
    <s v="Lunglei"/>
    <x v="5"/>
    <x v="681"/>
    <x v="2"/>
    <x v="693"/>
    <x v="1"/>
    <x v="1"/>
    <n v="8500"/>
    <n v="11050"/>
    <n v="3"/>
    <n v="25500"/>
    <n v="33150"/>
    <x v="2"/>
  </r>
  <r>
    <n v="142572"/>
    <s v="NL"/>
    <x v="11"/>
    <s v="Mon"/>
    <x v="6"/>
    <x v="681"/>
    <x v="0"/>
    <x v="2"/>
    <x v="2"/>
    <x v="2"/>
    <n v="7000"/>
    <n v="9100"/>
    <n v="1"/>
    <n v="7000"/>
    <n v="9100"/>
    <x v="3"/>
  </r>
  <r>
    <n v="142573"/>
    <s v="OR"/>
    <x v="12"/>
    <s v="Gajapati"/>
    <x v="7"/>
    <x v="681"/>
    <x v="3"/>
    <x v="694"/>
    <x v="10"/>
    <x v="3"/>
    <n v="6550"/>
    <n v="8515"/>
    <n v="4"/>
    <n v="26200"/>
    <n v="34060"/>
    <x v="4"/>
  </r>
  <r>
    <n v="142574"/>
    <s v="PB"/>
    <x v="13"/>
    <s v="Amritsar"/>
    <x v="8"/>
    <x v="681"/>
    <x v="1"/>
    <x v="4"/>
    <x v="7"/>
    <x v="4"/>
    <n v="7650"/>
    <n v="9945"/>
    <n v="1"/>
    <n v="7650"/>
    <n v="9945"/>
    <x v="5"/>
  </r>
  <r>
    <n v="142575"/>
    <s v="RJ"/>
    <x v="14"/>
    <s v="Tonk"/>
    <x v="9"/>
    <x v="681"/>
    <x v="2"/>
    <x v="5"/>
    <x v="5"/>
    <x v="5"/>
    <n v="1150"/>
    <n v="1495"/>
    <n v="2"/>
    <n v="2300"/>
    <n v="2990"/>
    <x v="0"/>
  </r>
  <r>
    <n v="142576"/>
    <s v="SK"/>
    <x v="15"/>
    <s v="South Sikkim"/>
    <x v="10"/>
    <x v="681"/>
    <x v="0"/>
    <x v="6"/>
    <x v="6"/>
    <x v="6"/>
    <n v="850"/>
    <n v="1105"/>
    <n v="3"/>
    <n v="2550"/>
    <n v="3315"/>
    <x v="1"/>
  </r>
  <r>
    <n v="142577"/>
    <s v="TN"/>
    <x v="16"/>
    <s v="Tenkasi"/>
    <x v="11"/>
    <x v="681"/>
    <x v="3"/>
    <x v="7"/>
    <x v="7"/>
    <x v="0"/>
    <n v="650"/>
    <n v="845"/>
    <n v="4"/>
    <n v="2600"/>
    <n v="3380"/>
    <x v="2"/>
  </r>
  <r>
    <n v="142578"/>
    <s v="TR"/>
    <x v="17"/>
    <s v="Dhalai"/>
    <x v="12"/>
    <x v="681"/>
    <x v="1"/>
    <x v="8"/>
    <x v="8"/>
    <x v="6"/>
    <n v="7500"/>
    <n v="9750"/>
    <n v="2"/>
    <n v="15000"/>
    <n v="19500"/>
    <x v="3"/>
  </r>
  <r>
    <n v="142579"/>
    <s v="UK"/>
    <x v="18"/>
    <s v="Bageshwar"/>
    <x v="13"/>
    <x v="681"/>
    <x v="2"/>
    <x v="691"/>
    <x v="9"/>
    <x v="7"/>
    <n v="10000"/>
    <n v="13000"/>
    <n v="2"/>
    <n v="20000"/>
    <n v="26000"/>
    <x v="4"/>
  </r>
  <r>
    <n v="142580"/>
    <s v="UP"/>
    <x v="19"/>
    <s v="Mau"/>
    <x v="14"/>
    <x v="681"/>
    <x v="0"/>
    <x v="695"/>
    <x v="0"/>
    <x v="0"/>
    <n v="10500"/>
    <n v="13650"/>
    <n v="1"/>
    <n v="10500"/>
    <n v="13650"/>
    <x v="5"/>
  </r>
  <r>
    <n v="142581"/>
    <s v="WB"/>
    <x v="20"/>
    <s v="North 24 Parganas"/>
    <x v="15"/>
    <x v="681"/>
    <x v="3"/>
    <x v="11"/>
    <x v="1"/>
    <x v="1"/>
    <n v="8500"/>
    <n v="11050"/>
    <n v="4"/>
    <n v="34000"/>
    <n v="44200"/>
    <x v="0"/>
  </r>
  <r>
    <n v="142582"/>
    <s v="TN"/>
    <x v="16"/>
    <s v="Nilgiris"/>
    <x v="16"/>
    <x v="681"/>
    <x v="1"/>
    <x v="2"/>
    <x v="2"/>
    <x v="2"/>
    <n v="7000"/>
    <n v="9100"/>
    <n v="4"/>
    <n v="28000"/>
    <n v="36400"/>
    <x v="1"/>
  </r>
  <r>
    <n v="142583"/>
    <s v="TR"/>
    <x v="17"/>
    <s v="Khowai"/>
    <x v="17"/>
    <x v="682"/>
    <x v="2"/>
    <x v="610"/>
    <x v="10"/>
    <x v="3"/>
    <n v="1680"/>
    <n v="2184"/>
    <n v="1"/>
    <n v="1680"/>
    <n v="2184"/>
    <x v="2"/>
  </r>
  <r>
    <n v="142584"/>
    <s v="MH"/>
    <x v="27"/>
    <s v="Raigad"/>
    <x v="18"/>
    <x v="683"/>
    <x v="0"/>
    <x v="13"/>
    <x v="7"/>
    <x v="8"/>
    <n v="6540"/>
    <n v="8502"/>
    <n v="1"/>
    <n v="6540"/>
    <n v="8502"/>
    <x v="3"/>
  </r>
  <r>
    <n v="142585"/>
    <s v="CH"/>
    <x v="22"/>
    <s v="Chandigarh"/>
    <x v="19"/>
    <x v="684"/>
    <x v="3"/>
    <x v="14"/>
    <x v="5"/>
    <x v="5"/>
    <n v="2680"/>
    <n v="3484"/>
    <n v="1"/>
    <n v="2680"/>
    <n v="3484"/>
    <x v="4"/>
  </r>
  <r>
    <n v="142586"/>
    <s v="DH"/>
    <x v="28"/>
    <s v="Dadra and Nagar Haveli"/>
    <x v="20"/>
    <x v="685"/>
    <x v="1"/>
    <x v="15"/>
    <x v="8"/>
    <x v="0"/>
    <n v="8250"/>
    <n v="10725"/>
    <n v="3"/>
    <n v="24750"/>
    <n v="32175"/>
    <x v="5"/>
  </r>
  <r>
    <n v="142587"/>
    <s v="TG"/>
    <x v="29"/>
    <s v="Ranga Reddy"/>
    <x v="21"/>
    <x v="686"/>
    <x v="2"/>
    <x v="638"/>
    <x v="3"/>
    <x v="0"/>
    <n v="2650"/>
    <n v="3445"/>
    <n v="1"/>
    <n v="2650"/>
    <n v="3445"/>
    <x v="0"/>
  </r>
  <r>
    <n v="142588"/>
    <s v="DL"/>
    <x v="30"/>
    <s v="South East Delhi"/>
    <x v="22"/>
    <x v="687"/>
    <x v="0"/>
    <x v="17"/>
    <x v="8"/>
    <x v="9"/>
    <n v="12550"/>
    <n v="16315"/>
    <n v="4"/>
    <n v="50200"/>
    <n v="65260"/>
    <x v="1"/>
  </r>
  <r>
    <n v="142589"/>
    <s v="LD"/>
    <x v="31"/>
    <s v="Minicoy"/>
    <x v="23"/>
    <x v="688"/>
    <x v="3"/>
    <x v="18"/>
    <x v="1"/>
    <x v="1"/>
    <n v="14500"/>
    <n v="18850"/>
    <n v="2"/>
    <n v="29000"/>
    <n v="37700"/>
    <x v="2"/>
  </r>
  <r>
    <n v="142590"/>
    <s v="PY"/>
    <x v="32"/>
    <s v="Puducherry"/>
    <x v="24"/>
    <x v="689"/>
    <x v="1"/>
    <x v="19"/>
    <x v="6"/>
    <x v="6"/>
    <n v="800"/>
    <n v="1040"/>
    <n v="3"/>
    <n v="2400"/>
    <n v="3120"/>
    <x v="3"/>
  </r>
  <r>
    <n v="142591"/>
    <s v="AP"/>
    <x v="0"/>
    <s v="West Godavari"/>
    <x v="25"/>
    <x v="690"/>
    <x v="2"/>
    <x v="20"/>
    <x v="7"/>
    <x v="0"/>
    <n v="600"/>
    <n v="780"/>
    <n v="3"/>
    <n v="1800"/>
    <n v="2340"/>
    <x v="4"/>
  </r>
  <r>
    <n v="142592"/>
    <s v="AR"/>
    <x v="23"/>
    <s v="Changlang"/>
    <x v="26"/>
    <x v="691"/>
    <x v="0"/>
    <x v="21"/>
    <x v="8"/>
    <x v="6"/>
    <n v="10500"/>
    <n v="13650"/>
    <n v="4"/>
    <n v="42000"/>
    <n v="54600"/>
    <x v="5"/>
  </r>
  <r>
    <n v="142593"/>
    <s v="AS"/>
    <x v="1"/>
    <s v="Baksa"/>
    <x v="27"/>
    <x v="692"/>
    <x v="3"/>
    <x v="691"/>
    <x v="9"/>
    <x v="10"/>
    <n v="6500"/>
    <n v="8450"/>
    <n v="4"/>
    <n v="26000"/>
    <n v="33800"/>
    <x v="0"/>
  </r>
  <r>
    <n v="142594"/>
    <s v="BR"/>
    <x v="2"/>
    <s v="West Champaran"/>
    <x v="28"/>
    <x v="693"/>
    <x v="1"/>
    <x v="696"/>
    <x v="0"/>
    <x v="0"/>
    <n v="4500"/>
    <n v="5850"/>
    <n v="1"/>
    <n v="4500"/>
    <n v="5850"/>
    <x v="1"/>
  </r>
  <r>
    <n v="142595"/>
    <s v="CG"/>
    <x v="3"/>
    <s v="Kabirdham"/>
    <x v="29"/>
    <x v="694"/>
    <x v="2"/>
    <x v="23"/>
    <x v="1"/>
    <x v="1"/>
    <n v="8500"/>
    <n v="11050"/>
    <n v="1"/>
    <n v="8500"/>
    <n v="11050"/>
    <x v="2"/>
  </r>
  <r>
    <n v="142596"/>
    <s v="GA"/>
    <x v="24"/>
    <s v="North Goa"/>
    <x v="30"/>
    <x v="695"/>
    <x v="0"/>
    <x v="24"/>
    <x v="2"/>
    <x v="2"/>
    <n v="12500"/>
    <n v="16250"/>
    <n v="3"/>
    <n v="37500"/>
    <n v="48750"/>
    <x v="3"/>
  </r>
  <r>
    <n v="142597"/>
    <s v="GJ"/>
    <x v="25"/>
    <s v="Ahmedabad"/>
    <x v="31"/>
    <x v="696"/>
    <x v="3"/>
    <x v="645"/>
    <x v="11"/>
    <x v="3"/>
    <n v="3500"/>
    <n v="4550"/>
    <n v="2"/>
    <n v="7000"/>
    <n v="9100"/>
    <x v="4"/>
  </r>
  <r>
    <n v="142598"/>
    <s v="HR"/>
    <x v="33"/>
    <s v="Gurugram"/>
    <x v="32"/>
    <x v="697"/>
    <x v="1"/>
    <x v="26"/>
    <x v="12"/>
    <x v="4"/>
    <n v="4500"/>
    <n v="5850"/>
    <n v="1"/>
    <n v="4500"/>
    <n v="5850"/>
    <x v="5"/>
  </r>
  <r>
    <n v="142599"/>
    <s v="HP"/>
    <x v="34"/>
    <s v="Chamba"/>
    <x v="33"/>
    <x v="698"/>
    <x v="2"/>
    <x v="697"/>
    <x v="5"/>
    <x v="5"/>
    <n v="2100"/>
    <n v="2730"/>
    <n v="3"/>
    <n v="6300"/>
    <n v="8190"/>
    <x v="0"/>
  </r>
  <r>
    <n v="142600"/>
    <s v="JK"/>
    <x v="4"/>
    <s v="Samba"/>
    <x v="34"/>
    <x v="699"/>
    <x v="0"/>
    <x v="28"/>
    <x v="6"/>
    <x v="6"/>
    <n v="1150"/>
    <n v="1495"/>
    <n v="4"/>
    <n v="4600"/>
    <n v="5980"/>
    <x v="1"/>
  </r>
  <r>
    <n v="142601"/>
    <s v="JH"/>
    <x v="5"/>
    <s v="Godda"/>
    <x v="35"/>
    <x v="699"/>
    <x v="3"/>
    <x v="29"/>
    <x v="7"/>
    <x v="0"/>
    <n v="350"/>
    <n v="455"/>
    <n v="3"/>
    <n v="1050"/>
    <n v="1365"/>
    <x v="2"/>
  </r>
  <r>
    <n v="142602"/>
    <s v="KA"/>
    <x v="6"/>
    <s v="Mysuru"/>
    <x v="36"/>
    <x v="699"/>
    <x v="1"/>
    <x v="30"/>
    <x v="8"/>
    <x v="6"/>
    <n v="9500"/>
    <n v="12350"/>
    <n v="2"/>
    <n v="19000"/>
    <n v="24700"/>
    <x v="3"/>
  </r>
  <r>
    <n v="142603"/>
    <s v="KL"/>
    <x v="7"/>
    <s v="Wayanad"/>
    <x v="37"/>
    <x v="699"/>
    <x v="2"/>
    <x v="698"/>
    <x v="9"/>
    <x v="10"/>
    <n v="10000"/>
    <n v="13000"/>
    <n v="4"/>
    <n v="40000"/>
    <n v="52000"/>
    <x v="4"/>
  </r>
  <r>
    <n v="142604"/>
    <s v="MP"/>
    <x v="26"/>
    <s v="Burhanpur"/>
    <x v="38"/>
    <x v="699"/>
    <x v="0"/>
    <x v="699"/>
    <x v="0"/>
    <x v="0"/>
    <n v="6500"/>
    <n v="8450"/>
    <n v="4"/>
    <n v="26000"/>
    <n v="33800"/>
    <x v="5"/>
  </r>
  <r>
    <n v="142605"/>
    <s v="MH"/>
    <x v="27"/>
    <s v="Beed"/>
    <x v="39"/>
    <x v="699"/>
    <x v="3"/>
    <x v="700"/>
    <x v="1"/>
    <x v="1"/>
    <n v="8500"/>
    <n v="11050"/>
    <n v="1"/>
    <n v="8500"/>
    <n v="11050"/>
    <x v="0"/>
  </r>
  <r>
    <n v="142606"/>
    <s v="MN"/>
    <x v="8"/>
    <s v="Chandel"/>
    <x v="40"/>
    <x v="699"/>
    <x v="1"/>
    <x v="2"/>
    <x v="2"/>
    <x v="2"/>
    <n v="7000"/>
    <n v="9100"/>
    <n v="2"/>
    <n v="14000"/>
    <n v="18200"/>
    <x v="1"/>
  </r>
  <r>
    <n v="142607"/>
    <s v="ML"/>
    <x v="9"/>
    <s v="South Garo Hills"/>
    <x v="41"/>
    <x v="700"/>
    <x v="2"/>
    <x v="701"/>
    <x v="11"/>
    <x v="3"/>
    <n v="6550"/>
    <n v="8515"/>
    <n v="1"/>
    <n v="6550"/>
    <n v="8515"/>
    <x v="2"/>
  </r>
  <r>
    <n v="142608"/>
    <s v="MZ"/>
    <x v="10"/>
    <s v="Khawzawl"/>
    <x v="0"/>
    <x v="701"/>
    <x v="0"/>
    <x v="4"/>
    <x v="12"/>
    <x v="4"/>
    <n v="7650"/>
    <n v="9945"/>
    <n v="1"/>
    <n v="7650"/>
    <n v="9945"/>
    <x v="3"/>
  </r>
  <r>
    <n v="142609"/>
    <s v="NL"/>
    <x v="11"/>
    <s v="Phek"/>
    <x v="1"/>
    <x v="702"/>
    <x v="3"/>
    <x v="5"/>
    <x v="5"/>
    <x v="5"/>
    <n v="1150"/>
    <n v="1495"/>
    <n v="2"/>
    <n v="2300"/>
    <n v="2990"/>
    <x v="4"/>
  </r>
  <r>
    <n v="142610"/>
    <s v="OR"/>
    <x v="12"/>
    <s v="Bhadrak"/>
    <x v="2"/>
    <x v="703"/>
    <x v="1"/>
    <x v="6"/>
    <x v="6"/>
    <x v="6"/>
    <n v="850"/>
    <n v="1105"/>
    <n v="4"/>
    <n v="3400"/>
    <n v="4420"/>
    <x v="5"/>
  </r>
  <r>
    <n v="142611"/>
    <s v="PB"/>
    <x v="13"/>
    <s v="Amritsar"/>
    <x v="3"/>
    <x v="704"/>
    <x v="2"/>
    <x v="7"/>
    <x v="7"/>
    <x v="0"/>
    <n v="650"/>
    <n v="845"/>
    <n v="1"/>
    <n v="650"/>
    <n v="845"/>
    <x v="0"/>
  </r>
  <r>
    <n v="142612"/>
    <s v="RJ"/>
    <x v="14"/>
    <s v="Bharatpur"/>
    <x v="4"/>
    <x v="705"/>
    <x v="0"/>
    <x v="8"/>
    <x v="8"/>
    <x v="6"/>
    <n v="7500"/>
    <n v="9750"/>
    <n v="2"/>
    <n v="15000"/>
    <n v="19500"/>
    <x v="1"/>
  </r>
  <r>
    <n v="142613"/>
    <s v="SK"/>
    <x v="15"/>
    <s v="South Sikkim"/>
    <x v="5"/>
    <x v="706"/>
    <x v="3"/>
    <x v="698"/>
    <x v="9"/>
    <x v="7"/>
    <n v="10000"/>
    <n v="13000"/>
    <n v="1"/>
    <n v="10000"/>
    <n v="13000"/>
    <x v="2"/>
  </r>
  <r>
    <n v="142614"/>
    <s v="TN"/>
    <x v="16"/>
    <s v="Sivaganga"/>
    <x v="6"/>
    <x v="706"/>
    <x v="1"/>
    <x v="702"/>
    <x v="0"/>
    <x v="0"/>
    <n v="10500"/>
    <n v="13650"/>
    <n v="3"/>
    <n v="31500"/>
    <n v="40950"/>
    <x v="3"/>
  </r>
  <r>
    <n v="142615"/>
    <s v="TR"/>
    <x v="17"/>
    <s v="Sepahijala"/>
    <x v="7"/>
    <x v="706"/>
    <x v="2"/>
    <x v="11"/>
    <x v="1"/>
    <x v="1"/>
    <n v="8500"/>
    <n v="11050"/>
    <n v="2"/>
    <n v="17000"/>
    <n v="22100"/>
    <x v="4"/>
  </r>
  <r>
    <n v="142616"/>
    <s v="UK"/>
    <x v="18"/>
    <s v="Chamoli"/>
    <x v="8"/>
    <x v="706"/>
    <x v="0"/>
    <x v="2"/>
    <x v="2"/>
    <x v="2"/>
    <n v="7000"/>
    <n v="9100"/>
    <n v="2"/>
    <n v="14000"/>
    <n v="18200"/>
    <x v="5"/>
  </r>
  <r>
    <n v="142617"/>
    <s v="UP"/>
    <x v="19"/>
    <s v="Kheri"/>
    <x v="9"/>
    <x v="706"/>
    <x v="3"/>
    <x v="617"/>
    <x v="11"/>
    <x v="3"/>
    <n v="1680"/>
    <n v="2184"/>
    <n v="3"/>
    <n v="5040"/>
    <n v="6552"/>
    <x v="0"/>
  </r>
  <r>
    <n v="142618"/>
    <s v="WB"/>
    <x v="20"/>
    <s v="South 24 Parganas"/>
    <x v="10"/>
    <x v="706"/>
    <x v="1"/>
    <x v="13"/>
    <x v="12"/>
    <x v="8"/>
    <n v="6540"/>
    <n v="8502"/>
    <n v="1"/>
    <n v="6540"/>
    <n v="8502"/>
    <x v="1"/>
  </r>
  <r>
    <n v="142619"/>
    <s v="TN"/>
    <x v="16"/>
    <s v="Ariyalur"/>
    <x v="11"/>
    <x v="706"/>
    <x v="2"/>
    <x v="14"/>
    <x v="5"/>
    <x v="5"/>
    <n v="2680"/>
    <n v="3484"/>
    <n v="3"/>
    <n v="8040"/>
    <n v="10452"/>
    <x v="2"/>
  </r>
  <r>
    <n v="142620"/>
    <s v="TR"/>
    <x v="17"/>
    <s v="Sepahijala"/>
    <x v="12"/>
    <x v="706"/>
    <x v="0"/>
    <x v="15"/>
    <x v="8"/>
    <x v="0"/>
    <n v="8250"/>
    <n v="10725"/>
    <n v="2"/>
    <n v="16500"/>
    <n v="21450"/>
    <x v="3"/>
  </r>
  <r>
    <n v="142621"/>
    <s v="MH"/>
    <x v="27"/>
    <s v="Nashik"/>
    <x v="13"/>
    <x v="706"/>
    <x v="3"/>
    <x v="645"/>
    <x v="3"/>
    <x v="0"/>
    <n v="2650"/>
    <n v="3445"/>
    <n v="3"/>
    <n v="7950"/>
    <n v="10335"/>
    <x v="4"/>
  </r>
  <r>
    <n v="142622"/>
    <s v="CH"/>
    <x v="22"/>
    <s v="Chandigarh"/>
    <x v="14"/>
    <x v="706"/>
    <x v="1"/>
    <x v="17"/>
    <x v="8"/>
    <x v="9"/>
    <n v="12550"/>
    <n v="16315"/>
    <n v="1"/>
    <n v="12550"/>
    <n v="16315"/>
    <x v="5"/>
  </r>
  <r>
    <n v="142623"/>
    <s v="DH"/>
    <x v="28"/>
    <s v="Diu"/>
    <x v="15"/>
    <x v="706"/>
    <x v="2"/>
    <x v="18"/>
    <x v="1"/>
    <x v="1"/>
    <n v="14500"/>
    <n v="18850"/>
    <n v="3"/>
    <n v="43500"/>
    <n v="56550"/>
    <x v="0"/>
  </r>
  <r>
    <n v="142624"/>
    <s v="TG"/>
    <x v="29"/>
    <s v="Nalgonda"/>
    <x v="16"/>
    <x v="706"/>
    <x v="0"/>
    <x v="19"/>
    <x v="6"/>
    <x v="6"/>
    <n v="800"/>
    <n v="1040"/>
    <n v="3"/>
    <n v="2400"/>
    <n v="3120"/>
    <x v="1"/>
  </r>
  <r>
    <n v="142625"/>
    <s v="DL"/>
    <x v="30"/>
    <s v="Central Delhi"/>
    <x v="17"/>
    <x v="706"/>
    <x v="3"/>
    <x v="20"/>
    <x v="7"/>
    <x v="0"/>
    <n v="600"/>
    <n v="780"/>
    <n v="3"/>
    <n v="1800"/>
    <n v="2340"/>
    <x v="2"/>
  </r>
  <r>
    <n v="142626"/>
    <s v="LD"/>
    <x v="31"/>
    <s v="Andrott"/>
    <x v="18"/>
    <x v="707"/>
    <x v="1"/>
    <x v="21"/>
    <x v="8"/>
    <x v="6"/>
    <n v="10500"/>
    <n v="13650"/>
    <n v="2"/>
    <n v="21000"/>
    <n v="27300"/>
    <x v="3"/>
  </r>
  <r>
    <n v="142627"/>
    <s v="PY"/>
    <x v="32"/>
    <s v="Puducherry"/>
    <x v="19"/>
    <x v="708"/>
    <x v="2"/>
    <x v="698"/>
    <x v="9"/>
    <x v="10"/>
    <n v="6500"/>
    <n v="8450"/>
    <n v="3"/>
    <n v="19500"/>
    <n v="25350"/>
    <x v="4"/>
  </r>
  <r>
    <n v="142628"/>
    <s v="AP"/>
    <x v="0"/>
    <s v="Anantapur"/>
    <x v="20"/>
    <x v="709"/>
    <x v="0"/>
    <x v="703"/>
    <x v="0"/>
    <x v="0"/>
    <n v="4500"/>
    <n v="5850"/>
    <n v="3"/>
    <n v="13500"/>
    <n v="17550"/>
    <x v="5"/>
  </r>
  <r>
    <n v="142629"/>
    <s v="AR"/>
    <x v="23"/>
    <s v="Lower Siang"/>
    <x v="21"/>
    <x v="710"/>
    <x v="3"/>
    <x v="23"/>
    <x v="1"/>
    <x v="1"/>
    <n v="8500"/>
    <n v="11050"/>
    <n v="3"/>
    <n v="25500"/>
    <n v="33150"/>
    <x v="0"/>
  </r>
  <r>
    <n v="142630"/>
    <s v="AS"/>
    <x v="1"/>
    <s v="South Salmara-Mankachar"/>
    <x v="22"/>
    <x v="711"/>
    <x v="1"/>
    <x v="24"/>
    <x v="2"/>
    <x v="2"/>
    <n v="12500"/>
    <n v="16250"/>
    <n v="2"/>
    <n v="25000"/>
    <n v="32500"/>
    <x v="1"/>
  </r>
  <r>
    <n v="142631"/>
    <s v="BR"/>
    <x v="2"/>
    <s v="Katihar"/>
    <x v="23"/>
    <x v="711"/>
    <x v="2"/>
    <x v="652"/>
    <x v="3"/>
    <x v="3"/>
    <n v="3500"/>
    <n v="4550"/>
    <n v="1"/>
    <n v="3500"/>
    <n v="4550"/>
    <x v="2"/>
  </r>
  <r>
    <n v="142632"/>
    <s v="CG"/>
    <x v="3"/>
    <s v="Baloda Bazar"/>
    <x v="24"/>
    <x v="711"/>
    <x v="0"/>
    <x v="26"/>
    <x v="4"/>
    <x v="4"/>
    <n v="4500"/>
    <n v="5850"/>
    <n v="2"/>
    <n v="9000"/>
    <n v="11700"/>
    <x v="3"/>
  </r>
  <r>
    <n v="142633"/>
    <s v="GA"/>
    <x v="24"/>
    <s v="South Goa"/>
    <x v="25"/>
    <x v="711"/>
    <x v="3"/>
    <x v="704"/>
    <x v="5"/>
    <x v="5"/>
    <n v="2100"/>
    <n v="2730"/>
    <n v="1"/>
    <n v="2100"/>
    <n v="2730"/>
    <x v="4"/>
  </r>
  <r>
    <n v="142634"/>
    <s v="GJ"/>
    <x v="25"/>
    <s v="Panchmahal"/>
    <x v="26"/>
    <x v="711"/>
    <x v="1"/>
    <x v="28"/>
    <x v="6"/>
    <x v="6"/>
    <n v="1150"/>
    <n v="1495"/>
    <n v="3"/>
    <n v="3450"/>
    <n v="4485"/>
    <x v="5"/>
  </r>
  <r>
    <n v="142635"/>
    <s v="HR"/>
    <x v="33"/>
    <s v="Kurukshetra"/>
    <x v="27"/>
    <x v="711"/>
    <x v="2"/>
    <x v="29"/>
    <x v="7"/>
    <x v="0"/>
    <n v="350"/>
    <n v="455"/>
    <n v="2"/>
    <n v="700"/>
    <n v="910"/>
    <x v="0"/>
  </r>
  <r>
    <n v="142636"/>
    <s v="HP"/>
    <x v="34"/>
    <s v="Una"/>
    <x v="28"/>
    <x v="711"/>
    <x v="0"/>
    <x v="30"/>
    <x v="8"/>
    <x v="6"/>
    <n v="9500"/>
    <n v="12350"/>
    <n v="4"/>
    <n v="38000"/>
    <n v="49400"/>
    <x v="1"/>
  </r>
  <r>
    <n v="142637"/>
    <s v="JK"/>
    <x v="4"/>
    <s v="Pulwama"/>
    <x v="29"/>
    <x v="711"/>
    <x v="3"/>
    <x v="705"/>
    <x v="9"/>
    <x v="10"/>
    <n v="10000"/>
    <n v="13000"/>
    <n v="4"/>
    <n v="40000"/>
    <n v="52000"/>
    <x v="2"/>
  </r>
  <r>
    <n v="142638"/>
    <s v="JH"/>
    <x v="5"/>
    <s v="Garhwa"/>
    <x v="30"/>
    <x v="711"/>
    <x v="1"/>
    <x v="706"/>
    <x v="0"/>
    <x v="0"/>
    <n v="6500"/>
    <n v="8450"/>
    <n v="1"/>
    <n v="6500"/>
    <n v="8450"/>
    <x v="3"/>
  </r>
  <r>
    <n v="142639"/>
    <s v="KA"/>
    <x v="6"/>
    <s v="Ballari"/>
    <x v="31"/>
    <x v="711"/>
    <x v="2"/>
    <x v="707"/>
    <x v="1"/>
    <x v="1"/>
    <n v="8500"/>
    <n v="11050"/>
    <n v="4"/>
    <n v="34000"/>
    <n v="44200"/>
    <x v="4"/>
  </r>
  <r>
    <n v="142640"/>
    <s v="KL"/>
    <x v="7"/>
    <s v="Ernakulam"/>
    <x v="32"/>
    <x v="711"/>
    <x v="0"/>
    <x v="2"/>
    <x v="2"/>
    <x v="2"/>
    <n v="7000"/>
    <n v="9100"/>
    <n v="1"/>
    <n v="7000"/>
    <n v="9100"/>
    <x v="5"/>
  </r>
  <r>
    <n v="142641"/>
    <s v="MP"/>
    <x v="26"/>
    <s v="Morena"/>
    <x v="33"/>
    <x v="711"/>
    <x v="3"/>
    <x v="708"/>
    <x v="3"/>
    <x v="3"/>
    <n v="6550"/>
    <n v="8515"/>
    <n v="4"/>
    <n v="26200"/>
    <n v="34060"/>
    <x v="0"/>
  </r>
  <r>
    <n v="142642"/>
    <s v="MH"/>
    <x v="27"/>
    <s v="Solapur"/>
    <x v="34"/>
    <x v="711"/>
    <x v="1"/>
    <x v="4"/>
    <x v="4"/>
    <x v="4"/>
    <n v="7650"/>
    <n v="9945"/>
    <n v="4"/>
    <n v="30600"/>
    <n v="39780"/>
    <x v="1"/>
  </r>
  <r>
    <n v="142643"/>
    <s v="MN"/>
    <x v="8"/>
    <s v="Kakching"/>
    <x v="35"/>
    <x v="711"/>
    <x v="2"/>
    <x v="5"/>
    <x v="5"/>
    <x v="5"/>
    <n v="1150"/>
    <n v="1495"/>
    <n v="1"/>
    <n v="1150"/>
    <n v="1495"/>
    <x v="2"/>
  </r>
  <r>
    <n v="142644"/>
    <s v="ML"/>
    <x v="9"/>
    <s v="North Garo Hills"/>
    <x v="36"/>
    <x v="711"/>
    <x v="0"/>
    <x v="6"/>
    <x v="6"/>
    <x v="6"/>
    <n v="850"/>
    <n v="1105"/>
    <n v="1"/>
    <n v="850"/>
    <n v="1105"/>
    <x v="3"/>
  </r>
  <r>
    <n v="142645"/>
    <s v="MZ"/>
    <x v="10"/>
    <s v="Lawngtlai"/>
    <x v="37"/>
    <x v="711"/>
    <x v="3"/>
    <x v="7"/>
    <x v="7"/>
    <x v="0"/>
    <n v="650"/>
    <n v="845"/>
    <n v="4"/>
    <n v="2600"/>
    <n v="3380"/>
    <x v="4"/>
  </r>
  <r>
    <n v="142646"/>
    <s v="NL"/>
    <x v="11"/>
    <s v="Kohima"/>
    <x v="38"/>
    <x v="711"/>
    <x v="1"/>
    <x v="8"/>
    <x v="8"/>
    <x v="6"/>
    <n v="7500"/>
    <n v="9750"/>
    <n v="2"/>
    <n v="15000"/>
    <n v="19500"/>
    <x v="5"/>
  </r>
  <r>
    <n v="142647"/>
    <s v="OR"/>
    <x v="12"/>
    <s v="Kendrapara"/>
    <x v="39"/>
    <x v="711"/>
    <x v="2"/>
    <x v="705"/>
    <x v="9"/>
    <x v="7"/>
    <n v="10000"/>
    <n v="13000"/>
    <n v="3"/>
    <n v="30000"/>
    <n v="39000"/>
    <x v="0"/>
  </r>
  <r>
    <n v="142648"/>
    <s v="PB"/>
    <x v="13"/>
    <s v="Hoshiarpur"/>
    <x v="40"/>
    <x v="711"/>
    <x v="0"/>
    <x v="709"/>
    <x v="0"/>
    <x v="0"/>
    <n v="10500"/>
    <n v="13650"/>
    <n v="2"/>
    <n v="21000"/>
    <n v="27300"/>
    <x v="1"/>
  </r>
  <r>
    <n v="142649"/>
    <s v="RJ"/>
    <x v="14"/>
    <s v="Sri Ganganagar"/>
    <x v="41"/>
    <x v="711"/>
    <x v="3"/>
    <x v="11"/>
    <x v="1"/>
    <x v="1"/>
    <n v="8500"/>
    <n v="11050"/>
    <n v="1"/>
    <n v="8500"/>
    <n v="11050"/>
    <x v="2"/>
  </r>
  <r>
    <n v="142650"/>
    <s v="SK"/>
    <x v="15"/>
    <s v="West Sikkim"/>
    <x v="0"/>
    <x v="712"/>
    <x v="1"/>
    <x v="2"/>
    <x v="2"/>
    <x v="2"/>
    <n v="7000"/>
    <n v="9100"/>
    <n v="2"/>
    <n v="14000"/>
    <n v="18200"/>
    <x v="3"/>
  </r>
  <r>
    <n v="142651"/>
    <s v="TN"/>
    <x v="16"/>
    <s v="Perambalur"/>
    <x v="1"/>
    <x v="713"/>
    <x v="2"/>
    <x v="624"/>
    <x v="3"/>
    <x v="3"/>
    <n v="1680"/>
    <n v="2184"/>
    <n v="4"/>
    <n v="6720"/>
    <n v="8736"/>
    <x v="4"/>
  </r>
  <r>
    <n v="142652"/>
    <s v="TR"/>
    <x v="17"/>
    <s v="South Tripura"/>
    <x v="2"/>
    <x v="714"/>
    <x v="0"/>
    <x v="13"/>
    <x v="4"/>
    <x v="8"/>
    <n v="6540"/>
    <n v="8502"/>
    <n v="4"/>
    <n v="26160"/>
    <n v="34008"/>
    <x v="5"/>
  </r>
  <r>
    <n v="142653"/>
    <s v="UK"/>
    <x v="18"/>
    <s v="Tehri Garhwal"/>
    <x v="3"/>
    <x v="715"/>
    <x v="3"/>
    <x v="14"/>
    <x v="5"/>
    <x v="5"/>
    <n v="2680"/>
    <n v="3484"/>
    <n v="4"/>
    <n v="10720"/>
    <n v="13936"/>
    <x v="0"/>
  </r>
  <r>
    <n v="142654"/>
    <s v="UP"/>
    <x v="19"/>
    <s v="Balrampur"/>
    <x v="4"/>
    <x v="716"/>
    <x v="1"/>
    <x v="15"/>
    <x v="8"/>
    <x v="0"/>
    <n v="8250"/>
    <n v="10725"/>
    <n v="2"/>
    <n v="16500"/>
    <n v="21450"/>
    <x v="1"/>
  </r>
  <r>
    <n v="142655"/>
    <s v="WB"/>
    <x v="20"/>
    <s v="Malda"/>
    <x v="5"/>
    <x v="716"/>
    <x v="2"/>
    <x v="652"/>
    <x v="3"/>
    <x v="0"/>
    <n v="2650"/>
    <n v="3445"/>
    <n v="3"/>
    <n v="7950"/>
    <n v="10335"/>
    <x v="2"/>
  </r>
  <r>
    <n v="142656"/>
    <s v="TN"/>
    <x v="16"/>
    <s v="Thoothukudi"/>
    <x v="6"/>
    <x v="716"/>
    <x v="0"/>
    <x v="17"/>
    <x v="8"/>
    <x v="9"/>
    <n v="12550"/>
    <n v="16315"/>
    <n v="1"/>
    <n v="12550"/>
    <n v="16315"/>
    <x v="3"/>
  </r>
  <r>
    <n v="142657"/>
    <s v="TR"/>
    <x v="17"/>
    <s v="South Tripura"/>
    <x v="7"/>
    <x v="716"/>
    <x v="3"/>
    <x v="18"/>
    <x v="1"/>
    <x v="1"/>
    <n v="14500"/>
    <n v="18850"/>
    <n v="3"/>
    <n v="43500"/>
    <n v="56550"/>
    <x v="4"/>
  </r>
  <r>
    <n v="142658"/>
    <s v="MH"/>
    <x v="27"/>
    <s v="Nandurbar"/>
    <x v="8"/>
    <x v="716"/>
    <x v="1"/>
    <x v="19"/>
    <x v="6"/>
    <x v="6"/>
    <n v="800"/>
    <n v="1040"/>
    <n v="2"/>
    <n v="1600"/>
    <n v="2080"/>
    <x v="5"/>
  </r>
  <r>
    <n v="142659"/>
    <s v="CH"/>
    <x v="22"/>
    <s v="Chandigarh"/>
    <x v="9"/>
    <x v="716"/>
    <x v="2"/>
    <x v="20"/>
    <x v="7"/>
    <x v="0"/>
    <n v="600"/>
    <n v="780"/>
    <n v="4"/>
    <n v="2400"/>
    <n v="3120"/>
    <x v="0"/>
  </r>
  <r>
    <n v="142660"/>
    <s v="DH"/>
    <x v="28"/>
    <s v="Diu"/>
    <x v="10"/>
    <x v="716"/>
    <x v="0"/>
    <x v="21"/>
    <x v="8"/>
    <x v="6"/>
    <n v="10500"/>
    <n v="13650"/>
    <n v="4"/>
    <n v="42000"/>
    <n v="54600"/>
    <x v="1"/>
  </r>
  <r>
    <n v="142661"/>
    <s v="TG"/>
    <x v="29"/>
    <s v="Khammam"/>
    <x v="11"/>
    <x v="716"/>
    <x v="3"/>
    <x v="705"/>
    <x v="9"/>
    <x v="10"/>
    <n v="6500"/>
    <n v="8450"/>
    <n v="1"/>
    <n v="6500"/>
    <n v="8450"/>
    <x v="2"/>
  </r>
  <r>
    <n v="142662"/>
    <s v="DL"/>
    <x v="30"/>
    <s v="North Delhi"/>
    <x v="12"/>
    <x v="716"/>
    <x v="1"/>
    <x v="710"/>
    <x v="0"/>
    <x v="0"/>
    <n v="4500"/>
    <n v="5850"/>
    <n v="3"/>
    <n v="13500"/>
    <n v="17550"/>
    <x v="3"/>
  </r>
  <r>
    <n v="142663"/>
    <s v="LD"/>
    <x v="31"/>
    <s v="Kiltan"/>
    <x v="13"/>
    <x v="716"/>
    <x v="2"/>
    <x v="23"/>
    <x v="1"/>
    <x v="1"/>
    <n v="8500"/>
    <n v="11050"/>
    <n v="1"/>
    <n v="8500"/>
    <n v="11050"/>
    <x v="4"/>
  </r>
  <r>
    <n v="142664"/>
    <s v="PY"/>
    <x v="32"/>
    <s v="Puducherry"/>
    <x v="14"/>
    <x v="716"/>
    <x v="0"/>
    <x v="24"/>
    <x v="2"/>
    <x v="2"/>
    <n v="12500"/>
    <n v="16250"/>
    <n v="3"/>
    <n v="37500"/>
    <n v="48750"/>
    <x v="5"/>
  </r>
  <r>
    <n v="142665"/>
    <s v="AP"/>
    <x v="0"/>
    <s v="Anantapur"/>
    <x v="15"/>
    <x v="716"/>
    <x v="3"/>
    <x v="659"/>
    <x v="10"/>
    <x v="3"/>
    <n v="3500"/>
    <n v="4550"/>
    <n v="1"/>
    <n v="3500"/>
    <n v="4550"/>
    <x v="0"/>
  </r>
  <r>
    <n v="142666"/>
    <s v="AR"/>
    <x v="23"/>
    <s v="Dibang Valley"/>
    <x v="16"/>
    <x v="716"/>
    <x v="1"/>
    <x v="26"/>
    <x v="7"/>
    <x v="4"/>
    <n v="4500"/>
    <n v="5850"/>
    <n v="2"/>
    <n v="9000"/>
    <n v="11700"/>
    <x v="1"/>
  </r>
  <r>
    <n v="142667"/>
    <s v="AS"/>
    <x v="1"/>
    <s v="Dhemaji"/>
    <x v="17"/>
    <x v="716"/>
    <x v="2"/>
    <x v="711"/>
    <x v="5"/>
    <x v="5"/>
    <n v="2100"/>
    <n v="2730"/>
    <n v="4"/>
    <n v="8400"/>
    <n v="10920"/>
    <x v="2"/>
  </r>
  <r>
    <n v="142668"/>
    <s v="BR"/>
    <x v="2"/>
    <s v="Gaya"/>
    <x v="18"/>
    <x v="716"/>
    <x v="0"/>
    <x v="28"/>
    <x v="6"/>
    <x v="6"/>
    <n v="1150"/>
    <n v="1495"/>
    <n v="3"/>
    <n v="3450"/>
    <n v="4485"/>
    <x v="3"/>
  </r>
  <r>
    <n v="142669"/>
    <s v="CG"/>
    <x v="3"/>
    <s v="Bemetara"/>
    <x v="19"/>
    <x v="716"/>
    <x v="3"/>
    <x v="29"/>
    <x v="7"/>
    <x v="0"/>
    <n v="350"/>
    <n v="455"/>
    <n v="4"/>
    <n v="1400"/>
    <n v="1820"/>
    <x v="4"/>
  </r>
  <r>
    <n v="142670"/>
    <s v="GA"/>
    <x v="24"/>
    <s v="North Goa"/>
    <x v="20"/>
    <x v="716"/>
    <x v="1"/>
    <x v="30"/>
    <x v="8"/>
    <x v="6"/>
    <n v="9500"/>
    <n v="12350"/>
    <n v="1"/>
    <n v="9500"/>
    <n v="12350"/>
    <x v="5"/>
  </r>
  <r>
    <n v="142671"/>
    <s v="GJ"/>
    <x v="25"/>
    <s v="Botad"/>
    <x v="21"/>
    <x v="716"/>
    <x v="2"/>
    <x v="712"/>
    <x v="9"/>
    <x v="10"/>
    <n v="10000"/>
    <n v="13000"/>
    <n v="4"/>
    <n v="40000"/>
    <n v="52000"/>
    <x v="0"/>
  </r>
  <r>
    <n v="142672"/>
    <s v="HR"/>
    <x v="33"/>
    <s v="Kurukshetra"/>
    <x v="22"/>
    <x v="716"/>
    <x v="0"/>
    <x v="713"/>
    <x v="0"/>
    <x v="0"/>
    <n v="6500"/>
    <n v="8450"/>
    <n v="1"/>
    <n v="6500"/>
    <n v="8450"/>
    <x v="1"/>
  </r>
  <r>
    <n v="142673"/>
    <s v="HP"/>
    <x v="34"/>
    <s v="Bilaspur"/>
    <x v="23"/>
    <x v="716"/>
    <x v="3"/>
    <x v="714"/>
    <x v="1"/>
    <x v="1"/>
    <n v="8500"/>
    <n v="11050"/>
    <n v="1"/>
    <n v="8500"/>
    <n v="11050"/>
    <x v="2"/>
  </r>
  <r>
    <n v="142674"/>
    <s v="JK"/>
    <x v="4"/>
    <s v="Reasi"/>
    <x v="24"/>
    <x v="716"/>
    <x v="1"/>
    <x v="2"/>
    <x v="2"/>
    <x v="2"/>
    <n v="7000"/>
    <n v="9100"/>
    <n v="1"/>
    <n v="7000"/>
    <n v="9100"/>
    <x v="3"/>
  </r>
  <r>
    <n v="142675"/>
    <s v="JH"/>
    <x v="5"/>
    <s v="Koderma"/>
    <x v="25"/>
    <x v="716"/>
    <x v="2"/>
    <x v="715"/>
    <x v="10"/>
    <x v="3"/>
    <n v="6550"/>
    <n v="8515"/>
    <n v="3"/>
    <n v="19650"/>
    <n v="25545"/>
    <x v="4"/>
  </r>
  <r>
    <n v="142676"/>
    <s v="KA"/>
    <x v="6"/>
    <s v="Raichur"/>
    <x v="26"/>
    <x v="717"/>
    <x v="0"/>
    <x v="4"/>
    <x v="7"/>
    <x v="4"/>
    <n v="7650"/>
    <n v="9945"/>
    <n v="4"/>
    <n v="30600"/>
    <n v="39780"/>
    <x v="5"/>
  </r>
  <r>
    <n v="142677"/>
    <s v="KL"/>
    <x v="7"/>
    <s v="Kasaragod"/>
    <x v="27"/>
    <x v="718"/>
    <x v="3"/>
    <x v="5"/>
    <x v="5"/>
    <x v="5"/>
    <n v="1150"/>
    <n v="1495"/>
    <n v="4"/>
    <n v="4600"/>
    <n v="5980"/>
    <x v="0"/>
  </r>
  <r>
    <n v="142678"/>
    <s v="MP"/>
    <x v="26"/>
    <s v="Khargone"/>
    <x v="28"/>
    <x v="719"/>
    <x v="1"/>
    <x v="6"/>
    <x v="6"/>
    <x v="6"/>
    <n v="850"/>
    <n v="1105"/>
    <n v="1"/>
    <n v="850"/>
    <n v="1105"/>
    <x v="1"/>
  </r>
  <r>
    <n v="142679"/>
    <s v="MH"/>
    <x v="27"/>
    <s v="Yavatmal"/>
    <x v="29"/>
    <x v="720"/>
    <x v="2"/>
    <x v="7"/>
    <x v="7"/>
    <x v="0"/>
    <n v="650"/>
    <n v="845"/>
    <n v="2"/>
    <n v="1300"/>
    <n v="1690"/>
    <x v="2"/>
  </r>
  <r>
    <n v="142680"/>
    <s v="MN"/>
    <x v="8"/>
    <s v="Kamjong"/>
    <x v="30"/>
    <x v="720"/>
    <x v="0"/>
    <x v="8"/>
    <x v="8"/>
    <x v="6"/>
    <n v="7500"/>
    <n v="9750"/>
    <n v="3"/>
    <n v="22500"/>
    <n v="29250"/>
    <x v="3"/>
  </r>
  <r>
    <n v="142681"/>
    <s v="ML"/>
    <x v="9"/>
    <s v="North Garo Hills"/>
    <x v="31"/>
    <x v="720"/>
    <x v="3"/>
    <x v="712"/>
    <x v="9"/>
    <x v="7"/>
    <n v="10000"/>
    <n v="13000"/>
    <n v="1"/>
    <n v="10000"/>
    <n v="13000"/>
    <x v="4"/>
  </r>
  <r>
    <n v="142682"/>
    <s v="MZ"/>
    <x v="10"/>
    <s v="Saitual"/>
    <x v="32"/>
    <x v="720"/>
    <x v="1"/>
    <x v="716"/>
    <x v="0"/>
    <x v="0"/>
    <n v="10500"/>
    <n v="13650"/>
    <n v="2"/>
    <n v="21000"/>
    <n v="27300"/>
    <x v="5"/>
  </r>
  <r>
    <n v="142683"/>
    <s v="NL"/>
    <x v="11"/>
    <s v="Longleng"/>
    <x v="33"/>
    <x v="720"/>
    <x v="2"/>
    <x v="11"/>
    <x v="1"/>
    <x v="1"/>
    <n v="8500"/>
    <n v="11050"/>
    <n v="1"/>
    <n v="8500"/>
    <n v="11050"/>
    <x v="0"/>
  </r>
  <r>
    <n v="142684"/>
    <s v="OR"/>
    <x v="12"/>
    <s v="Cuttack"/>
    <x v="34"/>
    <x v="720"/>
    <x v="0"/>
    <x v="2"/>
    <x v="2"/>
    <x v="2"/>
    <n v="7000"/>
    <n v="9100"/>
    <n v="1"/>
    <n v="7000"/>
    <n v="9100"/>
    <x v="1"/>
  </r>
  <r>
    <n v="142685"/>
    <s v="PB"/>
    <x v="13"/>
    <s v="Sri Muktsar Sahib"/>
    <x v="35"/>
    <x v="720"/>
    <x v="3"/>
    <x v="631"/>
    <x v="10"/>
    <x v="3"/>
    <n v="1680"/>
    <n v="2184"/>
    <n v="2"/>
    <n v="3360"/>
    <n v="4368"/>
    <x v="2"/>
  </r>
  <r>
    <n v="142686"/>
    <s v="RJ"/>
    <x v="14"/>
    <s v="Udaipur"/>
    <x v="36"/>
    <x v="720"/>
    <x v="1"/>
    <x v="13"/>
    <x v="7"/>
    <x v="8"/>
    <n v="6540"/>
    <n v="8502"/>
    <n v="4"/>
    <n v="26160"/>
    <n v="34008"/>
    <x v="3"/>
  </r>
  <r>
    <n v="142687"/>
    <s v="SK"/>
    <x v="15"/>
    <s v="East Sikkim"/>
    <x v="37"/>
    <x v="720"/>
    <x v="2"/>
    <x v="14"/>
    <x v="5"/>
    <x v="5"/>
    <n v="2680"/>
    <n v="3484"/>
    <n v="4"/>
    <n v="10720"/>
    <n v="13936"/>
    <x v="4"/>
  </r>
  <r>
    <n v="142688"/>
    <s v="TN"/>
    <x v="16"/>
    <s v="Ranipet"/>
    <x v="38"/>
    <x v="720"/>
    <x v="0"/>
    <x v="15"/>
    <x v="8"/>
    <x v="0"/>
    <n v="8250"/>
    <n v="10725"/>
    <n v="4"/>
    <n v="33000"/>
    <n v="42900"/>
    <x v="5"/>
  </r>
  <r>
    <n v="142689"/>
    <s v="TR"/>
    <x v="17"/>
    <s v="South Tripura"/>
    <x v="39"/>
    <x v="720"/>
    <x v="3"/>
    <x v="659"/>
    <x v="3"/>
    <x v="0"/>
    <n v="2650"/>
    <n v="3445"/>
    <n v="1"/>
    <n v="2650"/>
    <n v="3445"/>
    <x v="0"/>
  </r>
  <r>
    <n v="142690"/>
    <s v="UK"/>
    <x v="18"/>
    <s v="Pithoragarh"/>
    <x v="40"/>
    <x v="720"/>
    <x v="1"/>
    <x v="17"/>
    <x v="8"/>
    <x v="9"/>
    <n v="12550"/>
    <n v="16315"/>
    <n v="4"/>
    <n v="50200"/>
    <n v="65260"/>
    <x v="1"/>
  </r>
  <r>
    <n v="142691"/>
    <s v="UP"/>
    <x v="19"/>
    <s v="Firozabad"/>
    <x v="41"/>
    <x v="720"/>
    <x v="2"/>
    <x v="18"/>
    <x v="1"/>
    <x v="1"/>
    <n v="14500"/>
    <n v="18850"/>
    <n v="2"/>
    <n v="29000"/>
    <n v="37700"/>
    <x v="2"/>
  </r>
  <r>
    <n v="142692"/>
    <s v="WB"/>
    <x v="20"/>
    <s v="Jalpaiguri"/>
    <x v="0"/>
    <x v="720"/>
    <x v="0"/>
    <x v="19"/>
    <x v="6"/>
    <x v="6"/>
    <n v="800"/>
    <n v="1040"/>
    <n v="2"/>
    <n v="1600"/>
    <n v="2080"/>
    <x v="3"/>
  </r>
  <r>
    <n v="142693"/>
    <s v="TN"/>
    <x v="16"/>
    <s v="Nagapattinam"/>
    <x v="1"/>
    <x v="720"/>
    <x v="3"/>
    <x v="20"/>
    <x v="7"/>
    <x v="0"/>
    <n v="600"/>
    <n v="780"/>
    <n v="4"/>
    <n v="2400"/>
    <n v="3120"/>
    <x v="4"/>
  </r>
  <r>
    <n v="142694"/>
    <s v="TR"/>
    <x v="17"/>
    <s v="Khowai"/>
    <x v="2"/>
    <x v="720"/>
    <x v="1"/>
    <x v="21"/>
    <x v="8"/>
    <x v="6"/>
    <n v="10500"/>
    <n v="13650"/>
    <n v="2"/>
    <n v="21000"/>
    <n v="27300"/>
    <x v="5"/>
  </r>
  <r>
    <n v="142695"/>
    <s v="MH"/>
    <x v="27"/>
    <s v="Sindhudurg"/>
    <x v="3"/>
    <x v="720"/>
    <x v="2"/>
    <x v="712"/>
    <x v="9"/>
    <x v="10"/>
    <n v="6500"/>
    <n v="8450"/>
    <n v="4"/>
    <n v="26000"/>
    <n v="33800"/>
    <x v="0"/>
  </r>
  <r>
    <n v="142696"/>
    <s v="CH"/>
    <x v="22"/>
    <s v="Chandigarh"/>
    <x v="4"/>
    <x v="720"/>
    <x v="0"/>
    <x v="717"/>
    <x v="0"/>
    <x v="0"/>
    <n v="4500"/>
    <n v="5850"/>
    <n v="4"/>
    <n v="18000"/>
    <n v="23400"/>
    <x v="1"/>
  </r>
  <r>
    <n v="142697"/>
    <s v="DH"/>
    <x v="28"/>
    <s v="Diu"/>
    <x v="5"/>
    <x v="720"/>
    <x v="3"/>
    <x v="23"/>
    <x v="1"/>
    <x v="1"/>
    <n v="8500"/>
    <n v="11050"/>
    <n v="3"/>
    <n v="25500"/>
    <n v="33150"/>
    <x v="2"/>
  </r>
  <r>
    <n v="142698"/>
    <s v="TG"/>
    <x v="29"/>
    <s v="Warangal Urban"/>
    <x v="6"/>
    <x v="720"/>
    <x v="1"/>
    <x v="24"/>
    <x v="2"/>
    <x v="2"/>
    <n v="12500"/>
    <n v="16250"/>
    <n v="1"/>
    <n v="12500"/>
    <n v="16250"/>
    <x v="3"/>
  </r>
  <r>
    <n v="142699"/>
    <s v="DL"/>
    <x v="30"/>
    <s v="New Delhi"/>
    <x v="7"/>
    <x v="720"/>
    <x v="2"/>
    <x v="666"/>
    <x v="11"/>
    <x v="3"/>
    <n v="3500"/>
    <n v="4550"/>
    <n v="3"/>
    <n v="10500"/>
    <n v="13650"/>
    <x v="4"/>
  </r>
  <r>
    <n v="142700"/>
    <s v="LD"/>
    <x v="31"/>
    <s v="Agatti"/>
    <x v="8"/>
    <x v="720"/>
    <x v="0"/>
    <x v="26"/>
    <x v="12"/>
    <x v="4"/>
    <n v="4500"/>
    <n v="5850"/>
    <n v="4"/>
    <n v="18000"/>
    <n v="23400"/>
    <x v="5"/>
  </r>
  <r>
    <n v="142701"/>
    <s v="PY"/>
    <x v="32"/>
    <s v="Mahe"/>
    <x v="9"/>
    <x v="720"/>
    <x v="3"/>
    <x v="718"/>
    <x v="5"/>
    <x v="5"/>
    <n v="2100"/>
    <n v="2730"/>
    <n v="3"/>
    <n v="6300"/>
    <n v="8190"/>
    <x v="0"/>
  </r>
  <r>
    <n v="142702"/>
    <s v="AP"/>
    <x v="0"/>
    <s v="Prakasam"/>
    <x v="10"/>
    <x v="720"/>
    <x v="1"/>
    <x v="28"/>
    <x v="6"/>
    <x v="6"/>
    <n v="1150"/>
    <n v="1495"/>
    <n v="4"/>
    <n v="4600"/>
    <n v="5980"/>
    <x v="1"/>
  </r>
  <r>
    <n v="142703"/>
    <s v="AR"/>
    <x v="23"/>
    <s v="Namsai"/>
    <x v="11"/>
    <x v="720"/>
    <x v="2"/>
    <x v="29"/>
    <x v="7"/>
    <x v="0"/>
    <n v="350"/>
    <n v="455"/>
    <n v="4"/>
    <n v="1400"/>
    <n v="1820"/>
    <x v="2"/>
  </r>
  <r>
    <n v="142704"/>
    <s v="AS"/>
    <x v="1"/>
    <s v="Dhubri"/>
    <x v="12"/>
    <x v="720"/>
    <x v="0"/>
    <x v="30"/>
    <x v="8"/>
    <x v="6"/>
    <n v="9500"/>
    <n v="12350"/>
    <n v="2"/>
    <n v="19000"/>
    <n v="24700"/>
    <x v="3"/>
  </r>
  <r>
    <n v="142705"/>
    <s v="BR"/>
    <x v="2"/>
    <s v="Siwan"/>
    <x v="13"/>
    <x v="720"/>
    <x v="3"/>
    <x v="719"/>
    <x v="9"/>
    <x v="10"/>
    <n v="10000"/>
    <n v="13000"/>
    <n v="2"/>
    <n v="20000"/>
    <n v="26000"/>
    <x v="4"/>
  </r>
  <r>
    <n v="142706"/>
    <s v="CG"/>
    <x v="3"/>
    <s v="Koriya"/>
    <x v="14"/>
    <x v="720"/>
    <x v="1"/>
    <x v="720"/>
    <x v="0"/>
    <x v="0"/>
    <n v="6500"/>
    <n v="8450"/>
    <n v="1"/>
    <n v="6500"/>
    <n v="8450"/>
    <x v="5"/>
  </r>
  <r>
    <n v="142707"/>
    <s v="GA"/>
    <x v="24"/>
    <s v="North Goa"/>
    <x v="15"/>
    <x v="720"/>
    <x v="2"/>
    <x v="721"/>
    <x v="1"/>
    <x v="1"/>
    <n v="8500"/>
    <n v="11050"/>
    <n v="3"/>
    <n v="25500"/>
    <n v="33150"/>
    <x v="0"/>
  </r>
  <r>
    <n v="142708"/>
    <s v="GJ"/>
    <x v="25"/>
    <s v="Ahmedabad"/>
    <x v="16"/>
    <x v="720"/>
    <x v="0"/>
    <x v="2"/>
    <x v="2"/>
    <x v="2"/>
    <n v="7000"/>
    <n v="9100"/>
    <n v="2"/>
    <n v="14000"/>
    <n v="18200"/>
    <x v="1"/>
  </r>
  <r>
    <n v="142709"/>
    <s v="HR"/>
    <x v="33"/>
    <s v="Panipat"/>
    <x v="17"/>
    <x v="720"/>
    <x v="3"/>
    <x v="722"/>
    <x v="11"/>
    <x v="3"/>
    <n v="6550"/>
    <n v="8515"/>
    <n v="2"/>
    <n v="13100"/>
    <n v="17030"/>
    <x v="2"/>
  </r>
  <r>
    <n v="142710"/>
    <s v="HP"/>
    <x v="34"/>
    <s v="Chamba"/>
    <x v="18"/>
    <x v="720"/>
    <x v="1"/>
    <x v="4"/>
    <x v="12"/>
    <x v="4"/>
    <n v="7650"/>
    <n v="9945"/>
    <n v="1"/>
    <n v="7650"/>
    <n v="9945"/>
    <x v="3"/>
  </r>
  <r>
    <n v="142711"/>
    <s v="JK"/>
    <x v="4"/>
    <s v="Shopian"/>
    <x v="19"/>
    <x v="720"/>
    <x v="2"/>
    <x v="5"/>
    <x v="5"/>
    <x v="5"/>
    <n v="1150"/>
    <n v="1495"/>
    <n v="1"/>
    <n v="1150"/>
    <n v="1495"/>
    <x v="4"/>
  </r>
  <r>
    <n v="142712"/>
    <s v="JH"/>
    <x v="5"/>
    <s v="Gumla"/>
    <x v="20"/>
    <x v="720"/>
    <x v="0"/>
    <x v="6"/>
    <x v="6"/>
    <x v="6"/>
    <n v="850"/>
    <n v="1105"/>
    <n v="2"/>
    <n v="1700"/>
    <n v="2210"/>
    <x v="5"/>
  </r>
  <r>
    <n v="142713"/>
    <s v="KA"/>
    <x v="6"/>
    <s v="Chamarajanagar"/>
    <x v="21"/>
    <x v="720"/>
    <x v="3"/>
    <x v="7"/>
    <x v="7"/>
    <x v="0"/>
    <n v="650"/>
    <n v="845"/>
    <n v="1"/>
    <n v="650"/>
    <n v="845"/>
    <x v="0"/>
  </r>
  <r>
    <n v="142714"/>
    <s v="KL"/>
    <x v="7"/>
    <s v="Wayanad"/>
    <x v="22"/>
    <x v="720"/>
    <x v="1"/>
    <x v="8"/>
    <x v="8"/>
    <x v="6"/>
    <n v="7500"/>
    <n v="9750"/>
    <n v="1"/>
    <n v="7500"/>
    <n v="9750"/>
    <x v="1"/>
  </r>
  <r>
    <n v="142715"/>
    <s v="MP"/>
    <x v="26"/>
    <s v="Ujjain"/>
    <x v="23"/>
    <x v="720"/>
    <x v="2"/>
    <x v="719"/>
    <x v="9"/>
    <x v="7"/>
    <n v="10000"/>
    <n v="13000"/>
    <n v="4"/>
    <n v="40000"/>
    <n v="52000"/>
    <x v="2"/>
  </r>
  <r>
    <n v="142716"/>
    <s v="MH"/>
    <x v="27"/>
    <s v="Osmanabad"/>
    <x v="24"/>
    <x v="720"/>
    <x v="0"/>
    <x v="723"/>
    <x v="0"/>
    <x v="0"/>
    <n v="10500"/>
    <n v="13650"/>
    <n v="1"/>
    <n v="10500"/>
    <n v="13650"/>
    <x v="3"/>
  </r>
  <r>
    <n v="142717"/>
    <s v="MN"/>
    <x v="8"/>
    <s v="Imphal West"/>
    <x v="25"/>
    <x v="720"/>
    <x v="3"/>
    <x v="11"/>
    <x v="1"/>
    <x v="1"/>
    <n v="8500"/>
    <n v="11050"/>
    <n v="1"/>
    <n v="8500"/>
    <n v="11050"/>
    <x v="4"/>
  </r>
  <r>
    <n v="142718"/>
    <s v="ML"/>
    <x v="9"/>
    <s v="West Jaintia Hills"/>
    <x v="26"/>
    <x v="720"/>
    <x v="1"/>
    <x v="2"/>
    <x v="2"/>
    <x v="2"/>
    <n v="7000"/>
    <n v="9100"/>
    <n v="4"/>
    <n v="28000"/>
    <n v="36400"/>
    <x v="5"/>
  </r>
  <r>
    <n v="142719"/>
    <s v="MZ"/>
    <x v="10"/>
    <s v="Khawzawl"/>
    <x v="27"/>
    <x v="720"/>
    <x v="2"/>
    <x v="638"/>
    <x v="11"/>
    <x v="3"/>
    <n v="1680"/>
    <n v="2184"/>
    <n v="2"/>
    <n v="3360"/>
    <n v="4368"/>
    <x v="0"/>
  </r>
  <r>
    <n v="142720"/>
    <s v="NL"/>
    <x v="11"/>
    <s v="Kiphire"/>
    <x v="28"/>
    <x v="720"/>
    <x v="0"/>
    <x v="13"/>
    <x v="12"/>
    <x v="8"/>
    <n v="6540"/>
    <n v="8502"/>
    <n v="2"/>
    <n v="13080"/>
    <n v="17004"/>
    <x v="1"/>
  </r>
  <r>
    <n v="142721"/>
    <s v="OR"/>
    <x v="12"/>
    <s v="Rayagada"/>
    <x v="29"/>
    <x v="720"/>
    <x v="3"/>
    <x v="14"/>
    <x v="5"/>
    <x v="5"/>
    <n v="2680"/>
    <n v="3484"/>
    <n v="4"/>
    <n v="10720"/>
    <n v="13936"/>
    <x v="2"/>
  </r>
  <r>
    <n v="142722"/>
    <s v="PB"/>
    <x v="13"/>
    <s v="Rupnagar"/>
    <x v="30"/>
    <x v="720"/>
    <x v="1"/>
    <x v="15"/>
    <x v="8"/>
    <x v="0"/>
    <n v="8250"/>
    <n v="10725"/>
    <n v="4"/>
    <n v="33000"/>
    <n v="42900"/>
    <x v="3"/>
  </r>
  <r>
    <n v="142723"/>
    <s v="RJ"/>
    <x v="14"/>
    <s v="Bikaner"/>
    <x v="31"/>
    <x v="720"/>
    <x v="2"/>
    <x v="666"/>
    <x v="3"/>
    <x v="0"/>
    <n v="2650"/>
    <n v="3445"/>
    <n v="1"/>
    <n v="2650"/>
    <n v="3445"/>
    <x v="4"/>
  </r>
  <r>
    <n v="142724"/>
    <s v="SK"/>
    <x v="15"/>
    <s v="West Sikkim"/>
    <x v="32"/>
    <x v="720"/>
    <x v="0"/>
    <x v="17"/>
    <x v="8"/>
    <x v="9"/>
    <n v="12550"/>
    <n v="16315"/>
    <n v="3"/>
    <n v="37650"/>
    <n v="48945"/>
    <x v="5"/>
  </r>
  <r>
    <n v="142725"/>
    <s v="TN"/>
    <x v="16"/>
    <s v="Tiruvallur"/>
    <x v="33"/>
    <x v="720"/>
    <x v="3"/>
    <x v="18"/>
    <x v="1"/>
    <x v="1"/>
    <n v="14500"/>
    <n v="18850"/>
    <n v="2"/>
    <n v="29000"/>
    <n v="37700"/>
    <x v="0"/>
  </r>
  <r>
    <n v="142726"/>
    <s v="TR"/>
    <x v="17"/>
    <s v="Gomati"/>
    <x v="34"/>
    <x v="720"/>
    <x v="1"/>
    <x v="19"/>
    <x v="6"/>
    <x v="6"/>
    <n v="800"/>
    <n v="1040"/>
    <n v="1"/>
    <n v="800"/>
    <n v="1040"/>
    <x v="1"/>
  </r>
  <r>
    <n v="142727"/>
    <s v="UK"/>
    <x v="18"/>
    <s v="Bageshwar"/>
    <x v="35"/>
    <x v="720"/>
    <x v="2"/>
    <x v="20"/>
    <x v="7"/>
    <x v="0"/>
    <n v="600"/>
    <n v="780"/>
    <n v="3"/>
    <n v="1800"/>
    <n v="2340"/>
    <x v="2"/>
  </r>
  <r>
    <n v="142728"/>
    <s v="UP"/>
    <x v="19"/>
    <s v="Hardoi"/>
    <x v="36"/>
    <x v="720"/>
    <x v="0"/>
    <x v="21"/>
    <x v="8"/>
    <x v="6"/>
    <n v="10500"/>
    <n v="13650"/>
    <n v="3"/>
    <n v="31500"/>
    <n v="40950"/>
    <x v="3"/>
  </r>
  <r>
    <n v="142729"/>
    <s v="WB"/>
    <x v="20"/>
    <s v="Malda"/>
    <x v="37"/>
    <x v="720"/>
    <x v="3"/>
    <x v="719"/>
    <x v="9"/>
    <x v="10"/>
    <n v="6500"/>
    <n v="8450"/>
    <n v="4"/>
    <n v="26000"/>
    <n v="33800"/>
    <x v="4"/>
  </r>
  <r>
    <n v="142730"/>
    <s v="TN"/>
    <x v="16"/>
    <s v="Erode"/>
    <x v="38"/>
    <x v="720"/>
    <x v="1"/>
    <x v="724"/>
    <x v="0"/>
    <x v="0"/>
    <n v="4500"/>
    <n v="5850"/>
    <n v="1"/>
    <n v="4500"/>
    <n v="5850"/>
    <x v="5"/>
  </r>
  <r>
    <n v="142731"/>
    <s v="TR"/>
    <x v="17"/>
    <s v="North Tripura"/>
    <x v="39"/>
    <x v="720"/>
    <x v="2"/>
    <x v="23"/>
    <x v="1"/>
    <x v="1"/>
    <n v="8500"/>
    <n v="11050"/>
    <n v="2"/>
    <n v="17000"/>
    <n v="22100"/>
    <x v="0"/>
  </r>
  <r>
    <n v="142732"/>
    <s v="MH"/>
    <x v="27"/>
    <s v="Latur"/>
    <x v="40"/>
    <x v="720"/>
    <x v="0"/>
    <x v="24"/>
    <x v="2"/>
    <x v="2"/>
    <n v="12500"/>
    <n v="16250"/>
    <n v="3"/>
    <n v="37500"/>
    <n v="48750"/>
    <x v="1"/>
  </r>
  <r>
    <n v="142733"/>
    <s v="CH"/>
    <x v="22"/>
    <s v="Chandigarh"/>
    <x v="41"/>
    <x v="720"/>
    <x v="3"/>
    <x v="673"/>
    <x v="3"/>
    <x v="3"/>
    <n v="3500"/>
    <n v="4550"/>
    <n v="1"/>
    <n v="3500"/>
    <n v="4550"/>
    <x v="2"/>
  </r>
  <r>
    <n v="142734"/>
    <s v="DH"/>
    <x v="28"/>
    <s v="Diu"/>
    <x v="0"/>
    <x v="720"/>
    <x v="1"/>
    <x v="26"/>
    <x v="4"/>
    <x v="4"/>
    <n v="4500"/>
    <n v="5850"/>
    <n v="3"/>
    <n v="13500"/>
    <n v="17550"/>
    <x v="3"/>
  </r>
  <r>
    <n v="142735"/>
    <s v="TG"/>
    <x v="29"/>
    <s v="Peddapalli"/>
    <x v="1"/>
    <x v="720"/>
    <x v="2"/>
    <x v="725"/>
    <x v="5"/>
    <x v="5"/>
    <n v="2100"/>
    <n v="2730"/>
    <n v="2"/>
    <n v="4200"/>
    <n v="5460"/>
    <x v="4"/>
  </r>
  <r>
    <n v="142736"/>
    <s v="DL"/>
    <x v="30"/>
    <s v="South West Delhi"/>
    <x v="2"/>
    <x v="720"/>
    <x v="0"/>
    <x v="28"/>
    <x v="6"/>
    <x v="6"/>
    <n v="1150"/>
    <n v="1495"/>
    <n v="2"/>
    <n v="2300"/>
    <n v="2990"/>
    <x v="5"/>
  </r>
  <r>
    <n v="142737"/>
    <s v="LD"/>
    <x v="31"/>
    <s v="Minicoy"/>
    <x v="3"/>
    <x v="721"/>
    <x v="3"/>
    <x v="29"/>
    <x v="7"/>
    <x v="0"/>
    <n v="350"/>
    <n v="455"/>
    <n v="4"/>
    <n v="1400"/>
    <n v="1820"/>
    <x v="0"/>
  </r>
  <r>
    <n v="142738"/>
    <s v="PY"/>
    <x v="32"/>
    <s v="Yanam"/>
    <x v="4"/>
    <x v="721"/>
    <x v="1"/>
    <x v="30"/>
    <x v="8"/>
    <x v="6"/>
    <n v="9500"/>
    <n v="12350"/>
    <n v="3"/>
    <n v="28500"/>
    <n v="37050"/>
    <x v="1"/>
  </r>
  <r>
    <n v="142739"/>
    <s v="AP"/>
    <x v="0"/>
    <s v="Krishna"/>
    <x v="5"/>
    <x v="721"/>
    <x v="2"/>
    <x v="726"/>
    <x v="9"/>
    <x v="10"/>
    <n v="10000"/>
    <n v="13000"/>
    <n v="3"/>
    <n v="30000"/>
    <n v="39000"/>
    <x v="2"/>
  </r>
  <r>
    <n v="142740"/>
    <s v="AR"/>
    <x v="23"/>
    <s v="Siang"/>
    <x v="6"/>
    <x v="721"/>
    <x v="0"/>
    <x v="727"/>
    <x v="0"/>
    <x v="0"/>
    <n v="6500"/>
    <n v="8450"/>
    <n v="1"/>
    <n v="6500"/>
    <n v="8450"/>
    <x v="3"/>
  </r>
  <r>
    <n v="142741"/>
    <s v="AS"/>
    <x v="1"/>
    <s v="Cachar"/>
    <x v="7"/>
    <x v="721"/>
    <x v="3"/>
    <x v="728"/>
    <x v="1"/>
    <x v="1"/>
    <n v="8500"/>
    <n v="11050"/>
    <n v="1"/>
    <n v="8500"/>
    <n v="11050"/>
    <x v="4"/>
  </r>
  <r>
    <n v="142742"/>
    <s v="BR"/>
    <x v="2"/>
    <s v="Lakhisarai"/>
    <x v="8"/>
    <x v="721"/>
    <x v="1"/>
    <x v="2"/>
    <x v="2"/>
    <x v="2"/>
    <n v="7000"/>
    <n v="9100"/>
    <n v="3"/>
    <n v="21000"/>
    <n v="27300"/>
    <x v="5"/>
  </r>
  <r>
    <n v="142743"/>
    <s v="CG"/>
    <x v="3"/>
    <s v="Bijapur"/>
    <x v="9"/>
    <x v="721"/>
    <x v="2"/>
    <x v="729"/>
    <x v="3"/>
    <x v="3"/>
    <n v="6550"/>
    <n v="8515"/>
    <n v="1"/>
    <n v="6550"/>
    <n v="8515"/>
    <x v="0"/>
  </r>
  <r>
    <n v="142744"/>
    <s v="GA"/>
    <x v="24"/>
    <s v="South Goa"/>
    <x v="10"/>
    <x v="721"/>
    <x v="0"/>
    <x v="4"/>
    <x v="4"/>
    <x v="4"/>
    <n v="7650"/>
    <n v="9945"/>
    <n v="3"/>
    <n v="22950"/>
    <n v="29835"/>
    <x v="1"/>
  </r>
  <r>
    <n v="142745"/>
    <s v="GJ"/>
    <x v="25"/>
    <s v="Mahisagar"/>
    <x v="11"/>
    <x v="721"/>
    <x v="3"/>
    <x v="5"/>
    <x v="5"/>
    <x v="5"/>
    <n v="1150"/>
    <n v="1495"/>
    <n v="2"/>
    <n v="2300"/>
    <n v="2990"/>
    <x v="2"/>
  </r>
  <r>
    <n v="142746"/>
    <s v="HR"/>
    <x v="33"/>
    <s v="Fatehabad"/>
    <x v="12"/>
    <x v="721"/>
    <x v="1"/>
    <x v="6"/>
    <x v="6"/>
    <x v="6"/>
    <n v="850"/>
    <n v="1105"/>
    <n v="4"/>
    <n v="3400"/>
    <n v="4420"/>
    <x v="3"/>
  </r>
  <r>
    <n v="142747"/>
    <s v="HP"/>
    <x v="34"/>
    <s v="Hamirpur"/>
    <x v="13"/>
    <x v="721"/>
    <x v="2"/>
    <x v="7"/>
    <x v="7"/>
    <x v="0"/>
    <n v="650"/>
    <n v="845"/>
    <n v="1"/>
    <n v="650"/>
    <n v="845"/>
    <x v="4"/>
  </r>
  <r>
    <n v="142748"/>
    <s v="JK"/>
    <x v="4"/>
    <s v="Budgam"/>
    <x v="14"/>
    <x v="721"/>
    <x v="0"/>
    <x v="8"/>
    <x v="8"/>
    <x v="6"/>
    <n v="7500"/>
    <n v="9750"/>
    <n v="3"/>
    <n v="22500"/>
    <n v="29250"/>
    <x v="5"/>
  </r>
  <r>
    <n v="142749"/>
    <s v="JH"/>
    <x v="5"/>
    <s v="Deoghar"/>
    <x v="15"/>
    <x v="721"/>
    <x v="3"/>
    <x v="726"/>
    <x v="9"/>
    <x v="7"/>
    <n v="10000"/>
    <n v="13000"/>
    <n v="1"/>
    <n v="10000"/>
    <n v="13000"/>
    <x v="0"/>
  </r>
  <r>
    <n v="142750"/>
    <s v="KA"/>
    <x v="6"/>
    <s v="Mandya"/>
    <x v="16"/>
    <x v="721"/>
    <x v="1"/>
    <x v="730"/>
    <x v="0"/>
    <x v="0"/>
    <n v="10500"/>
    <n v="13650"/>
    <n v="1"/>
    <n v="10500"/>
    <n v="13650"/>
    <x v="1"/>
  </r>
  <r>
    <n v="142751"/>
    <s v="KL"/>
    <x v="7"/>
    <s v="Palakkad"/>
    <x v="17"/>
    <x v="721"/>
    <x v="2"/>
    <x v="11"/>
    <x v="1"/>
    <x v="1"/>
    <n v="8500"/>
    <n v="11050"/>
    <n v="3"/>
    <n v="25500"/>
    <n v="33150"/>
    <x v="2"/>
  </r>
  <r>
    <n v="142752"/>
    <s v="MP"/>
    <x v="26"/>
    <s v="Barwani"/>
    <x v="18"/>
    <x v="721"/>
    <x v="0"/>
    <x v="2"/>
    <x v="2"/>
    <x v="2"/>
    <n v="7000"/>
    <n v="9100"/>
    <n v="3"/>
    <n v="21000"/>
    <n v="27300"/>
    <x v="3"/>
  </r>
  <r>
    <n v="142753"/>
    <s v="MH"/>
    <x v="27"/>
    <s v="Pune"/>
    <x v="19"/>
    <x v="721"/>
    <x v="3"/>
    <x v="645"/>
    <x v="3"/>
    <x v="3"/>
    <n v="1680"/>
    <n v="2184"/>
    <n v="2"/>
    <n v="3360"/>
    <n v="4368"/>
    <x v="4"/>
  </r>
  <r>
    <n v="142754"/>
    <s v="MN"/>
    <x v="8"/>
    <s v="Bishnupur"/>
    <x v="20"/>
    <x v="721"/>
    <x v="1"/>
    <x v="13"/>
    <x v="4"/>
    <x v="8"/>
    <n v="6540"/>
    <n v="8502"/>
    <n v="2"/>
    <n v="13080"/>
    <n v="17004"/>
    <x v="5"/>
  </r>
  <r>
    <n v="142755"/>
    <s v="ML"/>
    <x v="9"/>
    <s v="East Jaintia Hills"/>
    <x v="21"/>
    <x v="722"/>
    <x v="2"/>
    <x v="14"/>
    <x v="5"/>
    <x v="5"/>
    <n v="2680"/>
    <n v="3484"/>
    <n v="4"/>
    <n v="10720"/>
    <n v="13936"/>
    <x v="0"/>
  </r>
  <r>
    <n v="142756"/>
    <s v="MZ"/>
    <x v="10"/>
    <s v="Mamit"/>
    <x v="22"/>
    <x v="723"/>
    <x v="0"/>
    <x v="15"/>
    <x v="8"/>
    <x v="0"/>
    <n v="8250"/>
    <n v="10725"/>
    <n v="3"/>
    <n v="24750"/>
    <n v="32175"/>
    <x v="0"/>
  </r>
  <r>
    <n v="142757"/>
    <s v="NL"/>
    <x v="11"/>
    <s v="Chümoukedima"/>
    <x v="23"/>
    <x v="724"/>
    <x v="3"/>
    <x v="673"/>
    <x v="3"/>
    <x v="0"/>
    <n v="2650"/>
    <n v="3445"/>
    <n v="1"/>
    <n v="2650"/>
    <n v="3445"/>
    <x v="1"/>
  </r>
  <r>
    <n v="142758"/>
    <s v="OR"/>
    <x v="12"/>
    <s v="Angul"/>
    <x v="24"/>
    <x v="725"/>
    <x v="1"/>
    <x v="17"/>
    <x v="8"/>
    <x v="9"/>
    <n v="12550"/>
    <n v="16315"/>
    <n v="3"/>
    <n v="37650"/>
    <n v="48945"/>
    <x v="2"/>
  </r>
  <r>
    <n v="142759"/>
    <s v="PB"/>
    <x v="13"/>
    <s v="Fazilka"/>
    <x v="25"/>
    <x v="726"/>
    <x v="2"/>
    <x v="18"/>
    <x v="1"/>
    <x v="1"/>
    <n v="14500"/>
    <n v="18850"/>
    <n v="3"/>
    <n v="43500"/>
    <n v="56550"/>
    <x v="3"/>
  </r>
  <r>
    <n v="142760"/>
    <s v="RJ"/>
    <x v="14"/>
    <s v="Hanumangarh"/>
    <x v="26"/>
    <x v="727"/>
    <x v="0"/>
    <x v="19"/>
    <x v="6"/>
    <x v="6"/>
    <n v="800"/>
    <n v="1040"/>
    <n v="2"/>
    <n v="1600"/>
    <n v="2080"/>
    <x v="4"/>
  </r>
  <r>
    <n v="142761"/>
    <s v="SK"/>
    <x v="15"/>
    <s v="West Sikkim"/>
    <x v="27"/>
    <x v="728"/>
    <x v="3"/>
    <x v="20"/>
    <x v="7"/>
    <x v="0"/>
    <n v="600"/>
    <n v="780"/>
    <n v="3"/>
    <n v="1800"/>
    <n v="2340"/>
    <x v="5"/>
  </r>
  <r>
    <n v="142762"/>
    <s v="TN"/>
    <x v="16"/>
    <s v="Cuddalore"/>
    <x v="28"/>
    <x v="729"/>
    <x v="1"/>
    <x v="21"/>
    <x v="8"/>
    <x v="6"/>
    <n v="10500"/>
    <n v="13650"/>
    <n v="2"/>
    <n v="21000"/>
    <n v="27300"/>
    <x v="0"/>
  </r>
  <r>
    <n v="142763"/>
    <s v="TR"/>
    <x v="17"/>
    <s v="Sepahijala"/>
    <x v="29"/>
    <x v="730"/>
    <x v="2"/>
    <x v="726"/>
    <x v="9"/>
    <x v="10"/>
    <n v="6500"/>
    <n v="8450"/>
    <n v="4"/>
    <n v="26000"/>
    <n v="33800"/>
    <x v="1"/>
  </r>
  <r>
    <n v="142764"/>
    <s v="UK"/>
    <x v="18"/>
    <s v="Uttarkashi"/>
    <x v="30"/>
    <x v="731"/>
    <x v="0"/>
    <x v="731"/>
    <x v="0"/>
    <x v="0"/>
    <n v="4500"/>
    <n v="5850"/>
    <n v="4"/>
    <n v="18000"/>
    <n v="23400"/>
    <x v="2"/>
  </r>
  <r>
    <n v="142765"/>
    <s v="UP"/>
    <x v="19"/>
    <s v="Muzaffarnagar"/>
    <x v="31"/>
    <x v="732"/>
    <x v="3"/>
    <x v="23"/>
    <x v="1"/>
    <x v="1"/>
    <n v="8500"/>
    <n v="11050"/>
    <n v="2"/>
    <n v="17000"/>
    <n v="22100"/>
    <x v="3"/>
  </r>
  <r>
    <n v="142766"/>
    <s v="WB"/>
    <x v="20"/>
    <s v="South 24 Parganas"/>
    <x v="32"/>
    <x v="732"/>
    <x v="1"/>
    <x v="24"/>
    <x v="2"/>
    <x v="2"/>
    <n v="12500"/>
    <n v="16250"/>
    <n v="2"/>
    <n v="25000"/>
    <n v="32500"/>
    <x v="4"/>
  </r>
  <r>
    <n v="142767"/>
    <s v="TN"/>
    <x v="16"/>
    <s v="Nagapattinam"/>
    <x v="33"/>
    <x v="732"/>
    <x v="2"/>
    <x v="680"/>
    <x v="10"/>
    <x v="3"/>
    <n v="3500"/>
    <n v="4550"/>
    <n v="2"/>
    <n v="7000"/>
    <n v="9100"/>
    <x v="5"/>
  </r>
  <r>
    <n v="142768"/>
    <s v="TR"/>
    <x v="17"/>
    <s v="South Tripura"/>
    <x v="34"/>
    <x v="732"/>
    <x v="0"/>
    <x v="26"/>
    <x v="7"/>
    <x v="4"/>
    <n v="4500"/>
    <n v="5850"/>
    <n v="4"/>
    <n v="18000"/>
    <n v="23400"/>
    <x v="0"/>
  </r>
  <r>
    <n v="142769"/>
    <s v="MH"/>
    <x v="27"/>
    <s v="Mumbai City"/>
    <x v="35"/>
    <x v="733"/>
    <x v="3"/>
    <x v="732"/>
    <x v="5"/>
    <x v="5"/>
    <n v="2100"/>
    <n v="2730"/>
    <n v="1"/>
    <n v="2100"/>
    <n v="2730"/>
    <x v="1"/>
  </r>
  <r>
    <n v="142770"/>
    <s v="CH"/>
    <x v="22"/>
    <s v="Chandigarh"/>
    <x v="36"/>
    <x v="734"/>
    <x v="1"/>
    <x v="28"/>
    <x v="6"/>
    <x v="6"/>
    <n v="1150"/>
    <n v="1495"/>
    <n v="3"/>
    <n v="3450"/>
    <n v="4485"/>
    <x v="2"/>
  </r>
  <r>
    <n v="142771"/>
    <s v="DH"/>
    <x v="28"/>
    <s v="Daman"/>
    <x v="37"/>
    <x v="735"/>
    <x v="2"/>
    <x v="29"/>
    <x v="7"/>
    <x v="0"/>
    <n v="350"/>
    <n v="455"/>
    <n v="2"/>
    <n v="700"/>
    <n v="910"/>
    <x v="3"/>
  </r>
  <r>
    <n v="142772"/>
    <s v="TG"/>
    <x v="29"/>
    <s v="Siddipet"/>
    <x v="38"/>
    <x v="736"/>
    <x v="0"/>
    <x v="30"/>
    <x v="8"/>
    <x v="6"/>
    <n v="9500"/>
    <n v="12350"/>
    <n v="2"/>
    <n v="19000"/>
    <n v="24700"/>
    <x v="4"/>
  </r>
  <r>
    <n v="142773"/>
    <s v="DL"/>
    <x v="30"/>
    <s v="Shahdara"/>
    <x v="39"/>
    <x v="737"/>
    <x v="3"/>
    <x v="733"/>
    <x v="9"/>
    <x v="10"/>
    <n v="10000"/>
    <n v="13000"/>
    <n v="1"/>
    <n v="10000"/>
    <n v="13000"/>
    <x v="5"/>
  </r>
  <r>
    <n v="142774"/>
    <s v="LD"/>
    <x v="31"/>
    <s v="Bitra"/>
    <x v="40"/>
    <x v="738"/>
    <x v="1"/>
    <x v="734"/>
    <x v="0"/>
    <x v="0"/>
    <n v="6500"/>
    <n v="8450"/>
    <n v="2"/>
    <n v="13000"/>
    <n v="16900"/>
    <x v="0"/>
  </r>
  <r>
    <n v="142775"/>
    <s v="PY"/>
    <x v="32"/>
    <s v="Mahe"/>
    <x v="41"/>
    <x v="739"/>
    <x v="2"/>
    <x v="735"/>
    <x v="1"/>
    <x v="1"/>
    <n v="8500"/>
    <n v="11050"/>
    <n v="1"/>
    <n v="8500"/>
    <n v="11050"/>
    <x v="1"/>
  </r>
  <r>
    <n v="142776"/>
    <s v="AP"/>
    <x v="0"/>
    <s v="East Godavari"/>
    <x v="0"/>
    <x v="740"/>
    <x v="0"/>
    <x v="2"/>
    <x v="2"/>
    <x v="2"/>
    <n v="7000"/>
    <n v="9100"/>
    <n v="1"/>
    <n v="7000"/>
    <n v="9100"/>
    <x v="2"/>
  </r>
  <r>
    <n v="142777"/>
    <s v="AR"/>
    <x v="23"/>
    <s v="Lower Subansiri"/>
    <x v="1"/>
    <x v="741"/>
    <x v="3"/>
    <x v="736"/>
    <x v="10"/>
    <x v="3"/>
    <n v="6550"/>
    <n v="8515"/>
    <n v="1"/>
    <n v="6550"/>
    <n v="8515"/>
    <x v="3"/>
  </r>
  <r>
    <n v="142778"/>
    <s v="AS"/>
    <x v="1"/>
    <s v="Dibrugarh"/>
    <x v="2"/>
    <x v="742"/>
    <x v="1"/>
    <x v="4"/>
    <x v="7"/>
    <x v="4"/>
    <n v="7650"/>
    <n v="9945"/>
    <n v="2"/>
    <n v="15300"/>
    <n v="19890"/>
    <x v="4"/>
  </r>
  <r>
    <n v="142779"/>
    <s v="BR"/>
    <x v="2"/>
    <s v="Gaya"/>
    <x v="3"/>
    <x v="743"/>
    <x v="2"/>
    <x v="5"/>
    <x v="5"/>
    <x v="5"/>
    <n v="1150"/>
    <n v="1495"/>
    <n v="1"/>
    <n v="1150"/>
    <n v="1495"/>
    <x v="5"/>
  </r>
  <r>
    <n v="142780"/>
    <s v="CG"/>
    <x v="3"/>
    <s v="Dhamtari"/>
    <x v="4"/>
    <x v="744"/>
    <x v="0"/>
    <x v="6"/>
    <x v="6"/>
    <x v="6"/>
    <n v="850"/>
    <n v="1105"/>
    <n v="2"/>
    <n v="1700"/>
    <n v="2210"/>
    <x v="0"/>
  </r>
  <r>
    <n v="142781"/>
    <s v="GA"/>
    <x v="24"/>
    <s v="South Goa"/>
    <x v="5"/>
    <x v="745"/>
    <x v="3"/>
    <x v="7"/>
    <x v="7"/>
    <x v="0"/>
    <n v="650"/>
    <n v="845"/>
    <n v="2"/>
    <n v="1300"/>
    <n v="1690"/>
    <x v="1"/>
  </r>
  <r>
    <n v="142782"/>
    <s v="GJ"/>
    <x v="25"/>
    <s v="Devbhoomi Dwarka"/>
    <x v="6"/>
    <x v="746"/>
    <x v="1"/>
    <x v="8"/>
    <x v="8"/>
    <x v="6"/>
    <n v="7500"/>
    <n v="9750"/>
    <n v="3"/>
    <n v="22500"/>
    <n v="29250"/>
    <x v="2"/>
  </r>
  <r>
    <n v="142783"/>
    <s v="HR"/>
    <x v="33"/>
    <s v="Sonipat"/>
    <x v="7"/>
    <x v="747"/>
    <x v="2"/>
    <x v="733"/>
    <x v="9"/>
    <x v="7"/>
    <n v="10000"/>
    <n v="13000"/>
    <n v="2"/>
    <n v="20000"/>
    <n v="26000"/>
    <x v="3"/>
  </r>
  <r>
    <n v="142784"/>
    <s v="HP"/>
    <x v="34"/>
    <s v="Mandi"/>
    <x v="8"/>
    <x v="748"/>
    <x v="0"/>
    <x v="737"/>
    <x v="0"/>
    <x v="0"/>
    <n v="10500"/>
    <n v="13650"/>
    <n v="4"/>
    <n v="42000"/>
    <n v="54600"/>
    <x v="4"/>
  </r>
  <r>
    <n v="142785"/>
    <s v="JK"/>
    <x v="4"/>
    <s v="Kupwara"/>
    <x v="9"/>
    <x v="749"/>
    <x v="3"/>
    <x v="11"/>
    <x v="1"/>
    <x v="1"/>
    <n v="8500"/>
    <n v="11050"/>
    <n v="3"/>
    <n v="25500"/>
    <n v="33150"/>
    <x v="5"/>
  </r>
  <r>
    <n v="142786"/>
    <s v="JH"/>
    <x v="5"/>
    <s v="Ranchi"/>
    <x v="10"/>
    <x v="750"/>
    <x v="1"/>
    <x v="2"/>
    <x v="2"/>
    <x v="2"/>
    <n v="7000"/>
    <n v="9100"/>
    <n v="3"/>
    <n v="21000"/>
    <n v="27300"/>
    <x v="0"/>
  </r>
  <r>
    <n v="142787"/>
    <s v="KA"/>
    <x v="6"/>
    <s v="Ramanagara"/>
    <x v="11"/>
    <x v="751"/>
    <x v="2"/>
    <x v="652"/>
    <x v="10"/>
    <x v="3"/>
    <n v="1680"/>
    <n v="2184"/>
    <n v="2"/>
    <n v="3360"/>
    <n v="4368"/>
    <x v="1"/>
  </r>
  <r>
    <n v="142788"/>
    <s v="KL"/>
    <x v="7"/>
    <s v="Ernakulam"/>
    <x v="12"/>
    <x v="752"/>
    <x v="0"/>
    <x v="13"/>
    <x v="7"/>
    <x v="8"/>
    <n v="6540"/>
    <n v="8502"/>
    <n v="1"/>
    <n v="6540"/>
    <n v="8502"/>
    <x v="2"/>
  </r>
  <r>
    <n v="142789"/>
    <s v="MP"/>
    <x v="26"/>
    <s v="Indore"/>
    <x v="13"/>
    <x v="752"/>
    <x v="3"/>
    <x v="14"/>
    <x v="5"/>
    <x v="5"/>
    <n v="2680"/>
    <n v="3484"/>
    <n v="4"/>
    <n v="10720"/>
    <n v="13936"/>
    <x v="3"/>
  </r>
  <r>
    <n v="142790"/>
    <s v="MH"/>
    <x v="27"/>
    <s v="Dhule"/>
    <x v="14"/>
    <x v="753"/>
    <x v="1"/>
    <x v="15"/>
    <x v="8"/>
    <x v="0"/>
    <n v="8250"/>
    <n v="10725"/>
    <n v="2"/>
    <n v="16500"/>
    <n v="21450"/>
    <x v="4"/>
  </r>
  <r>
    <n v="142791"/>
    <s v="MN"/>
    <x v="8"/>
    <s v="Jiribam"/>
    <x v="15"/>
    <x v="754"/>
    <x v="2"/>
    <x v="680"/>
    <x v="3"/>
    <x v="0"/>
    <n v="2650"/>
    <n v="3445"/>
    <n v="1"/>
    <n v="2650"/>
    <n v="3445"/>
    <x v="5"/>
  </r>
  <r>
    <n v="142792"/>
    <s v="ML"/>
    <x v="9"/>
    <s v="East Jaintia Hills"/>
    <x v="16"/>
    <x v="754"/>
    <x v="0"/>
    <x v="17"/>
    <x v="8"/>
    <x v="9"/>
    <n v="12550"/>
    <n v="16315"/>
    <n v="2"/>
    <n v="25100"/>
    <n v="32630"/>
    <x v="0"/>
  </r>
  <r>
    <n v="142793"/>
    <s v="MZ"/>
    <x v="10"/>
    <s v="Champhai"/>
    <x v="17"/>
    <x v="754"/>
    <x v="3"/>
    <x v="18"/>
    <x v="1"/>
    <x v="1"/>
    <n v="14500"/>
    <n v="18850"/>
    <n v="2"/>
    <n v="29000"/>
    <n v="37700"/>
    <x v="1"/>
  </r>
  <r>
    <n v="142794"/>
    <s v="NL"/>
    <x v="11"/>
    <s v="Kiphire"/>
    <x v="18"/>
    <x v="755"/>
    <x v="1"/>
    <x v="19"/>
    <x v="6"/>
    <x v="6"/>
    <n v="800"/>
    <n v="1040"/>
    <n v="2"/>
    <n v="1600"/>
    <n v="2080"/>
    <x v="2"/>
  </r>
  <r>
    <n v="142795"/>
    <s v="OR"/>
    <x v="12"/>
    <s v="Sambalpur"/>
    <x v="19"/>
    <x v="756"/>
    <x v="2"/>
    <x v="20"/>
    <x v="7"/>
    <x v="0"/>
    <n v="600"/>
    <n v="780"/>
    <n v="2"/>
    <n v="1200"/>
    <n v="1560"/>
    <x v="3"/>
  </r>
  <r>
    <n v="142796"/>
    <s v="PB"/>
    <x v="13"/>
    <s v="Bathinda"/>
    <x v="20"/>
    <x v="757"/>
    <x v="0"/>
    <x v="21"/>
    <x v="8"/>
    <x v="6"/>
    <n v="10500"/>
    <n v="13650"/>
    <n v="2"/>
    <n v="21000"/>
    <n v="27300"/>
    <x v="4"/>
  </r>
  <r>
    <n v="142797"/>
    <s v="RJ"/>
    <x v="14"/>
    <s v="Barmer"/>
    <x v="21"/>
    <x v="758"/>
    <x v="3"/>
    <x v="733"/>
    <x v="9"/>
    <x v="10"/>
    <n v="6500"/>
    <n v="8450"/>
    <n v="2"/>
    <n v="13000"/>
    <n v="16900"/>
    <x v="5"/>
  </r>
  <r>
    <n v="142798"/>
    <s v="SK"/>
    <x v="15"/>
    <s v="West Sikkim"/>
    <x v="22"/>
    <x v="759"/>
    <x v="1"/>
    <x v="738"/>
    <x v="0"/>
    <x v="0"/>
    <n v="4500"/>
    <n v="5850"/>
    <n v="2"/>
    <n v="9000"/>
    <n v="11700"/>
    <x v="0"/>
  </r>
  <r>
    <n v="142799"/>
    <s v="TN"/>
    <x v="16"/>
    <s v="Tirunelveli"/>
    <x v="23"/>
    <x v="760"/>
    <x v="2"/>
    <x v="23"/>
    <x v="1"/>
    <x v="1"/>
    <n v="8500"/>
    <n v="11050"/>
    <n v="1"/>
    <n v="8500"/>
    <n v="11050"/>
    <x v="1"/>
  </r>
  <r>
    <n v="142800"/>
    <s v="TR"/>
    <x v="17"/>
    <s v="Dhalai"/>
    <x v="24"/>
    <x v="761"/>
    <x v="0"/>
    <x v="24"/>
    <x v="2"/>
    <x v="2"/>
    <n v="12500"/>
    <n v="16250"/>
    <n v="2"/>
    <n v="25000"/>
    <n v="32500"/>
    <x v="2"/>
  </r>
  <r>
    <n v="142801"/>
    <s v="UK"/>
    <x v="18"/>
    <s v="Haridwar"/>
    <x v="25"/>
    <x v="762"/>
    <x v="3"/>
    <x v="687"/>
    <x v="11"/>
    <x v="3"/>
    <n v="3500"/>
    <n v="4550"/>
    <n v="2"/>
    <n v="7000"/>
    <n v="9100"/>
    <x v="3"/>
  </r>
  <r>
    <n v="142802"/>
    <s v="UP"/>
    <x v="19"/>
    <s v="Agra"/>
    <x v="26"/>
    <x v="763"/>
    <x v="1"/>
    <x v="26"/>
    <x v="12"/>
    <x v="4"/>
    <n v="4500"/>
    <n v="5850"/>
    <n v="2"/>
    <n v="9000"/>
    <n v="11700"/>
    <x v="4"/>
  </r>
  <r>
    <n v="142803"/>
    <s v="WB"/>
    <x v="20"/>
    <s v="Paschim Bardhaman"/>
    <x v="27"/>
    <x v="764"/>
    <x v="2"/>
    <x v="739"/>
    <x v="5"/>
    <x v="5"/>
    <n v="2100"/>
    <n v="2730"/>
    <n v="3"/>
    <n v="6300"/>
    <n v="8190"/>
    <x v="5"/>
  </r>
  <r>
    <n v="142804"/>
    <s v="TN"/>
    <x v="16"/>
    <s v="Namakkal"/>
    <x v="28"/>
    <x v="765"/>
    <x v="0"/>
    <x v="28"/>
    <x v="6"/>
    <x v="6"/>
    <n v="1150"/>
    <n v="1495"/>
    <n v="1"/>
    <n v="1150"/>
    <n v="1495"/>
    <x v="0"/>
  </r>
  <r>
    <n v="142805"/>
    <s v="TR"/>
    <x v="17"/>
    <s v="West Tripura"/>
    <x v="29"/>
    <x v="766"/>
    <x v="3"/>
    <x v="29"/>
    <x v="7"/>
    <x v="0"/>
    <n v="350"/>
    <n v="455"/>
    <n v="3"/>
    <n v="1050"/>
    <n v="1365"/>
    <x v="1"/>
  </r>
  <r>
    <n v="142806"/>
    <s v="MH"/>
    <x v="27"/>
    <s v="Sindhudurg"/>
    <x v="30"/>
    <x v="767"/>
    <x v="1"/>
    <x v="30"/>
    <x v="8"/>
    <x v="6"/>
    <n v="9500"/>
    <n v="12350"/>
    <n v="3"/>
    <n v="28500"/>
    <n v="37050"/>
    <x v="2"/>
  </r>
  <r>
    <n v="142807"/>
    <s v="CH"/>
    <x v="22"/>
    <s v="Chandigarh"/>
    <x v="31"/>
    <x v="768"/>
    <x v="2"/>
    <x v="740"/>
    <x v="9"/>
    <x v="10"/>
    <n v="10000"/>
    <n v="13000"/>
    <n v="3"/>
    <n v="30000"/>
    <n v="39000"/>
    <x v="3"/>
  </r>
  <r>
    <n v="142808"/>
    <s v="DH"/>
    <x v="28"/>
    <s v="Daman"/>
    <x v="32"/>
    <x v="769"/>
    <x v="0"/>
    <x v="741"/>
    <x v="0"/>
    <x v="0"/>
    <n v="6500"/>
    <n v="8450"/>
    <n v="4"/>
    <n v="26000"/>
    <n v="33800"/>
    <x v="4"/>
  </r>
  <r>
    <n v="142809"/>
    <s v="TG"/>
    <x v="29"/>
    <s v="Mahabubabad"/>
    <x v="33"/>
    <x v="770"/>
    <x v="3"/>
    <x v="742"/>
    <x v="1"/>
    <x v="1"/>
    <n v="8500"/>
    <n v="11050"/>
    <n v="4"/>
    <n v="34000"/>
    <n v="44200"/>
    <x v="5"/>
  </r>
  <r>
    <n v="142810"/>
    <s v="DL"/>
    <x v="30"/>
    <s v="North West Delhi"/>
    <x v="34"/>
    <x v="770"/>
    <x v="1"/>
    <x v="2"/>
    <x v="2"/>
    <x v="2"/>
    <n v="7000"/>
    <n v="9100"/>
    <n v="1"/>
    <n v="7000"/>
    <n v="9100"/>
    <x v="0"/>
  </r>
  <r>
    <n v="142811"/>
    <s v="LD"/>
    <x v="31"/>
    <s v="Kalpeni"/>
    <x v="35"/>
    <x v="770"/>
    <x v="2"/>
    <x v="743"/>
    <x v="11"/>
    <x v="3"/>
    <n v="6550"/>
    <n v="8515"/>
    <n v="4"/>
    <n v="26200"/>
    <n v="34060"/>
    <x v="1"/>
  </r>
  <r>
    <n v="142812"/>
    <s v="PY"/>
    <x v="32"/>
    <s v="Yanam"/>
    <x v="36"/>
    <x v="770"/>
    <x v="0"/>
    <x v="4"/>
    <x v="12"/>
    <x v="4"/>
    <n v="7650"/>
    <n v="9945"/>
    <n v="4"/>
    <n v="30600"/>
    <n v="39780"/>
    <x v="2"/>
  </r>
  <r>
    <n v="142813"/>
    <s v="AP"/>
    <x v="0"/>
    <s v="Vizianagaram"/>
    <x v="37"/>
    <x v="771"/>
    <x v="3"/>
    <x v="5"/>
    <x v="5"/>
    <x v="5"/>
    <n v="1150"/>
    <n v="1495"/>
    <n v="4"/>
    <n v="4600"/>
    <n v="5980"/>
    <x v="3"/>
  </r>
  <r>
    <n v="142814"/>
    <s v="AR"/>
    <x v="23"/>
    <s v="Anjaw"/>
    <x v="38"/>
    <x v="772"/>
    <x v="1"/>
    <x v="6"/>
    <x v="6"/>
    <x v="6"/>
    <n v="850"/>
    <n v="1105"/>
    <n v="2"/>
    <n v="1700"/>
    <n v="2210"/>
    <x v="4"/>
  </r>
  <r>
    <n v="142815"/>
    <s v="AS"/>
    <x v="1"/>
    <s v="Chirang"/>
    <x v="39"/>
    <x v="773"/>
    <x v="2"/>
    <x v="7"/>
    <x v="7"/>
    <x v="0"/>
    <n v="650"/>
    <n v="845"/>
    <n v="1"/>
    <n v="650"/>
    <n v="845"/>
    <x v="5"/>
  </r>
  <r>
    <n v="142816"/>
    <s v="BR"/>
    <x v="2"/>
    <s v="Nalanda"/>
    <x v="40"/>
    <x v="774"/>
    <x v="0"/>
    <x v="8"/>
    <x v="8"/>
    <x v="6"/>
    <n v="7500"/>
    <n v="9750"/>
    <n v="1"/>
    <n v="7500"/>
    <n v="9750"/>
    <x v="0"/>
  </r>
  <r>
    <n v="142817"/>
    <s v="CG"/>
    <x v="3"/>
    <s v="Raigarh"/>
    <x v="41"/>
    <x v="775"/>
    <x v="3"/>
    <x v="740"/>
    <x v="9"/>
    <x v="7"/>
    <n v="10000"/>
    <n v="13000"/>
    <n v="4"/>
    <n v="40000"/>
    <n v="52000"/>
    <x v="1"/>
  </r>
  <r>
    <n v="142818"/>
    <s v="GA"/>
    <x v="24"/>
    <s v="South Goa"/>
    <x v="0"/>
    <x v="776"/>
    <x v="1"/>
    <x v="744"/>
    <x v="0"/>
    <x v="0"/>
    <n v="10500"/>
    <n v="13650"/>
    <n v="4"/>
    <n v="42000"/>
    <n v="54600"/>
    <x v="2"/>
  </r>
  <r>
    <n v="142819"/>
    <s v="GJ"/>
    <x v="25"/>
    <s v="Valsad"/>
    <x v="1"/>
    <x v="777"/>
    <x v="2"/>
    <x v="11"/>
    <x v="1"/>
    <x v="1"/>
    <n v="8500"/>
    <n v="11050"/>
    <n v="1"/>
    <n v="8500"/>
    <n v="11050"/>
    <x v="3"/>
  </r>
  <r>
    <n v="142820"/>
    <s v="HR"/>
    <x v="33"/>
    <s v="Rohtak"/>
    <x v="2"/>
    <x v="778"/>
    <x v="0"/>
    <x v="2"/>
    <x v="2"/>
    <x v="2"/>
    <n v="7000"/>
    <n v="9100"/>
    <n v="3"/>
    <n v="21000"/>
    <n v="27300"/>
    <x v="4"/>
  </r>
  <r>
    <n v="142821"/>
    <s v="HP"/>
    <x v="34"/>
    <s v="Mandi"/>
    <x v="3"/>
    <x v="779"/>
    <x v="3"/>
    <x v="659"/>
    <x v="11"/>
    <x v="3"/>
    <n v="1680"/>
    <n v="2184"/>
    <n v="2"/>
    <n v="3360"/>
    <n v="4368"/>
    <x v="5"/>
  </r>
  <r>
    <n v="142822"/>
    <s v="JK"/>
    <x v="4"/>
    <s v="Bandipora"/>
    <x v="4"/>
    <x v="780"/>
    <x v="1"/>
    <x v="13"/>
    <x v="12"/>
    <x v="8"/>
    <n v="6540"/>
    <n v="8502"/>
    <n v="4"/>
    <n v="26160"/>
    <n v="34008"/>
    <x v="0"/>
  </r>
  <r>
    <n v="142823"/>
    <s v="JH"/>
    <x v="5"/>
    <s v="Koderma"/>
    <x v="5"/>
    <x v="781"/>
    <x v="2"/>
    <x v="14"/>
    <x v="5"/>
    <x v="5"/>
    <n v="2680"/>
    <n v="3484"/>
    <n v="2"/>
    <n v="5360"/>
    <n v="6968"/>
    <x v="1"/>
  </r>
  <r>
    <n v="142824"/>
    <s v="KA"/>
    <x v="6"/>
    <s v="Hassan"/>
    <x v="6"/>
    <x v="782"/>
    <x v="0"/>
    <x v="15"/>
    <x v="8"/>
    <x v="0"/>
    <n v="8250"/>
    <n v="10725"/>
    <n v="1"/>
    <n v="8250"/>
    <n v="10725"/>
    <x v="2"/>
  </r>
  <r>
    <n v="142825"/>
    <s v="KL"/>
    <x v="7"/>
    <s v="Thrissur"/>
    <x v="7"/>
    <x v="783"/>
    <x v="3"/>
    <x v="687"/>
    <x v="3"/>
    <x v="0"/>
    <n v="2650"/>
    <n v="3445"/>
    <n v="3"/>
    <n v="7950"/>
    <n v="10335"/>
    <x v="3"/>
  </r>
  <r>
    <n v="142826"/>
    <s v="MP"/>
    <x v="26"/>
    <s v="Bhopal"/>
    <x v="8"/>
    <x v="784"/>
    <x v="1"/>
    <x v="17"/>
    <x v="8"/>
    <x v="9"/>
    <n v="12550"/>
    <n v="16315"/>
    <n v="4"/>
    <n v="50200"/>
    <n v="65260"/>
    <x v="4"/>
  </r>
  <r>
    <n v="142827"/>
    <s v="MH"/>
    <x v="27"/>
    <s v="Buldhana"/>
    <x v="9"/>
    <x v="784"/>
    <x v="2"/>
    <x v="18"/>
    <x v="1"/>
    <x v="1"/>
    <n v="14500"/>
    <n v="18850"/>
    <n v="1"/>
    <n v="14500"/>
    <n v="18850"/>
    <x v="5"/>
  </r>
  <r>
    <n v="142828"/>
    <s v="MN"/>
    <x v="8"/>
    <s v="Kangpokpi"/>
    <x v="10"/>
    <x v="785"/>
    <x v="0"/>
    <x v="19"/>
    <x v="6"/>
    <x v="6"/>
    <n v="800"/>
    <n v="1040"/>
    <n v="3"/>
    <n v="2400"/>
    <n v="3120"/>
    <x v="0"/>
  </r>
  <r>
    <n v="142829"/>
    <s v="ML"/>
    <x v="9"/>
    <s v="South West Garo Hills"/>
    <x v="11"/>
    <x v="786"/>
    <x v="3"/>
    <x v="20"/>
    <x v="7"/>
    <x v="0"/>
    <n v="600"/>
    <n v="780"/>
    <n v="1"/>
    <n v="600"/>
    <n v="780"/>
    <x v="1"/>
  </r>
  <r>
    <n v="142830"/>
    <s v="MZ"/>
    <x v="10"/>
    <s v="Champhai"/>
    <x v="12"/>
    <x v="786"/>
    <x v="1"/>
    <x v="21"/>
    <x v="8"/>
    <x v="6"/>
    <n v="10500"/>
    <n v="13650"/>
    <n v="1"/>
    <n v="10500"/>
    <n v="13650"/>
    <x v="2"/>
  </r>
  <r>
    <n v="142831"/>
    <s v="NL"/>
    <x v="11"/>
    <s v="Mokokchung"/>
    <x v="13"/>
    <x v="786"/>
    <x v="2"/>
    <x v="740"/>
    <x v="9"/>
    <x v="10"/>
    <n v="6500"/>
    <n v="8450"/>
    <n v="1"/>
    <n v="6500"/>
    <n v="8450"/>
    <x v="3"/>
  </r>
  <r>
    <n v="142832"/>
    <s v="OR"/>
    <x v="12"/>
    <s v="Nabarangpur"/>
    <x v="14"/>
    <x v="786"/>
    <x v="0"/>
    <x v="745"/>
    <x v="0"/>
    <x v="0"/>
    <n v="4500"/>
    <n v="5850"/>
    <n v="4"/>
    <n v="18000"/>
    <n v="23400"/>
    <x v="4"/>
  </r>
  <r>
    <n v="142833"/>
    <s v="PB"/>
    <x v="13"/>
    <s v="Shaheed Bhagat Singh Nagar (Nawanshahr)"/>
    <x v="15"/>
    <x v="786"/>
    <x v="3"/>
    <x v="23"/>
    <x v="1"/>
    <x v="1"/>
    <n v="8500"/>
    <n v="11050"/>
    <n v="2"/>
    <n v="17000"/>
    <n v="22100"/>
    <x v="5"/>
  </r>
  <r>
    <n v="142834"/>
    <s v="RJ"/>
    <x v="14"/>
    <s v="Barmer"/>
    <x v="16"/>
    <x v="786"/>
    <x v="1"/>
    <x v="24"/>
    <x v="2"/>
    <x v="2"/>
    <n v="12500"/>
    <n v="16250"/>
    <n v="4"/>
    <n v="50000"/>
    <n v="65000"/>
    <x v="0"/>
  </r>
  <r>
    <n v="142835"/>
    <s v="SK"/>
    <x v="15"/>
    <s v="West Sikkim"/>
    <x v="17"/>
    <x v="786"/>
    <x v="2"/>
    <x v="694"/>
    <x v="3"/>
    <x v="3"/>
    <n v="3500"/>
    <n v="4550"/>
    <n v="1"/>
    <n v="3500"/>
    <n v="4550"/>
    <x v="1"/>
  </r>
  <r>
    <n v="142836"/>
    <s v="TN"/>
    <x v="16"/>
    <s v="Theni"/>
    <x v="18"/>
    <x v="787"/>
    <x v="0"/>
    <x v="26"/>
    <x v="4"/>
    <x v="4"/>
    <n v="4500"/>
    <n v="5850"/>
    <n v="1"/>
    <n v="4500"/>
    <n v="5850"/>
    <x v="2"/>
  </r>
  <r>
    <n v="142837"/>
    <s v="TR"/>
    <x v="17"/>
    <s v="Dhalai"/>
    <x v="19"/>
    <x v="788"/>
    <x v="3"/>
    <x v="746"/>
    <x v="5"/>
    <x v="5"/>
    <n v="2100"/>
    <n v="2730"/>
    <n v="4"/>
    <n v="8400"/>
    <n v="10920"/>
    <x v="3"/>
  </r>
  <r>
    <n v="142838"/>
    <s v="UK"/>
    <x v="18"/>
    <s v="Chamoli"/>
    <x v="20"/>
    <x v="789"/>
    <x v="1"/>
    <x v="28"/>
    <x v="6"/>
    <x v="6"/>
    <n v="1150"/>
    <n v="1495"/>
    <n v="2"/>
    <n v="2300"/>
    <n v="2990"/>
    <x v="4"/>
  </r>
  <r>
    <n v="142839"/>
    <s v="UP"/>
    <x v="19"/>
    <s v="Bulandshahr"/>
    <x v="21"/>
    <x v="789"/>
    <x v="2"/>
    <x v="29"/>
    <x v="7"/>
    <x v="0"/>
    <n v="350"/>
    <n v="455"/>
    <n v="4"/>
    <n v="1400"/>
    <n v="1820"/>
    <x v="5"/>
  </r>
  <r>
    <n v="142840"/>
    <s v="WB"/>
    <x v="20"/>
    <s v="Purulia"/>
    <x v="22"/>
    <x v="789"/>
    <x v="0"/>
    <x v="30"/>
    <x v="8"/>
    <x v="6"/>
    <n v="9500"/>
    <n v="12350"/>
    <n v="4"/>
    <n v="38000"/>
    <n v="49400"/>
    <x v="0"/>
  </r>
  <r>
    <n v="142841"/>
    <s v="TN"/>
    <x v="16"/>
    <s v="Salem"/>
    <x v="23"/>
    <x v="789"/>
    <x v="3"/>
    <x v="747"/>
    <x v="9"/>
    <x v="10"/>
    <n v="10000"/>
    <n v="13000"/>
    <n v="3"/>
    <n v="30000"/>
    <n v="39000"/>
    <x v="1"/>
  </r>
  <r>
    <n v="142842"/>
    <s v="TR"/>
    <x v="17"/>
    <s v="North Tripura"/>
    <x v="24"/>
    <x v="789"/>
    <x v="1"/>
    <x v="748"/>
    <x v="0"/>
    <x v="0"/>
    <n v="6500"/>
    <n v="8450"/>
    <n v="1"/>
    <n v="6500"/>
    <n v="8450"/>
    <x v="2"/>
  </r>
  <r>
    <n v="142843"/>
    <s v="MH"/>
    <x v="27"/>
    <s v="Ratnagiri"/>
    <x v="25"/>
    <x v="789"/>
    <x v="2"/>
    <x v="749"/>
    <x v="1"/>
    <x v="1"/>
    <n v="8500"/>
    <n v="11050"/>
    <n v="2"/>
    <n v="17000"/>
    <n v="22100"/>
    <x v="3"/>
  </r>
  <r>
    <n v="142844"/>
    <s v="CH"/>
    <x v="22"/>
    <s v="Chandigarh"/>
    <x v="26"/>
    <x v="789"/>
    <x v="0"/>
    <x v="2"/>
    <x v="2"/>
    <x v="2"/>
    <n v="7000"/>
    <n v="9100"/>
    <n v="4"/>
    <n v="28000"/>
    <n v="36400"/>
    <x v="4"/>
  </r>
  <r>
    <n v="142845"/>
    <s v="DH"/>
    <x v="28"/>
    <s v="Daman"/>
    <x v="27"/>
    <x v="789"/>
    <x v="3"/>
    <x v="750"/>
    <x v="3"/>
    <x v="3"/>
    <n v="6550"/>
    <n v="8515"/>
    <n v="4"/>
    <n v="26200"/>
    <n v="34060"/>
    <x v="5"/>
  </r>
  <r>
    <n v="142846"/>
    <s v="TG"/>
    <x v="29"/>
    <s v="Adilabad"/>
    <x v="28"/>
    <x v="789"/>
    <x v="1"/>
    <x v="4"/>
    <x v="4"/>
    <x v="4"/>
    <n v="7650"/>
    <n v="9945"/>
    <n v="3"/>
    <n v="22950"/>
    <n v="29835"/>
    <x v="0"/>
  </r>
  <r>
    <n v="142847"/>
    <s v="DL"/>
    <x v="30"/>
    <s v="South Delhi"/>
    <x v="29"/>
    <x v="789"/>
    <x v="2"/>
    <x v="5"/>
    <x v="5"/>
    <x v="5"/>
    <n v="1150"/>
    <n v="1495"/>
    <n v="2"/>
    <n v="2300"/>
    <n v="2990"/>
    <x v="1"/>
  </r>
  <r>
    <n v="142848"/>
    <s v="LD"/>
    <x v="31"/>
    <s v="Kadmat"/>
    <x v="30"/>
    <x v="789"/>
    <x v="0"/>
    <x v="6"/>
    <x v="6"/>
    <x v="6"/>
    <n v="850"/>
    <n v="1105"/>
    <n v="2"/>
    <n v="1700"/>
    <n v="2210"/>
    <x v="2"/>
  </r>
  <r>
    <n v="142849"/>
    <s v="PY"/>
    <x v="32"/>
    <s v="Mahe"/>
    <x v="31"/>
    <x v="790"/>
    <x v="3"/>
    <x v="7"/>
    <x v="7"/>
    <x v="0"/>
    <n v="650"/>
    <n v="845"/>
    <n v="2"/>
    <n v="1300"/>
    <n v="1690"/>
    <x v="3"/>
  </r>
  <r>
    <n v="142850"/>
    <s v="AP"/>
    <x v="0"/>
    <s v="YSR Kadapa"/>
    <x v="32"/>
    <x v="791"/>
    <x v="1"/>
    <x v="8"/>
    <x v="8"/>
    <x v="6"/>
    <n v="7500"/>
    <n v="9750"/>
    <n v="1"/>
    <n v="7500"/>
    <n v="9750"/>
    <x v="4"/>
  </r>
  <r>
    <n v="142851"/>
    <s v="AR"/>
    <x v="23"/>
    <s v="West Siang"/>
    <x v="33"/>
    <x v="792"/>
    <x v="2"/>
    <x v="747"/>
    <x v="9"/>
    <x v="7"/>
    <n v="10000"/>
    <n v="13000"/>
    <n v="3"/>
    <n v="30000"/>
    <n v="39000"/>
    <x v="5"/>
  </r>
  <r>
    <n v="142852"/>
    <s v="AS"/>
    <x v="1"/>
    <s v="Cachar"/>
    <x v="34"/>
    <x v="793"/>
    <x v="0"/>
    <x v="751"/>
    <x v="0"/>
    <x v="0"/>
    <n v="10500"/>
    <n v="13650"/>
    <n v="3"/>
    <n v="31500"/>
    <n v="40950"/>
    <x v="0"/>
  </r>
  <r>
    <n v="142853"/>
    <s v="BR"/>
    <x v="2"/>
    <s v="Madhubani"/>
    <x v="35"/>
    <x v="794"/>
    <x v="3"/>
    <x v="11"/>
    <x v="1"/>
    <x v="1"/>
    <n v="8500"/>
    <n v="11050"/>
    <n v="4"/>
    <n v="34000"/>
    <n v="44200"/>
    <x v="1"/>
  </r>
  <r>
    <n v="142854"/>
    <s v="CG"/>
    <x v="3"/>
    <s v="Kanker"/>
    <x v="36"/>
    <x v="795"/>
    <x v="1"/>
    <x v="2"/>
    <x v="2"/>
    <x v="2"/>
    <n v="7000"/>
    <n v="9100"/>
    <n v="4"/>
    <n v="28000"/>
    <n v="36400"/>
    <x v="2"/>
  </r>
  <r>
    <n v="142855"/>
    <s v="GA"/>
    <x v="24"/>
    <s v="South Goa"/>
    <x v="37"/>
    <x v="796"/>
    <x v="2"/>
    <x v="666"/>
    <x v="3"/>
    <x v="3"/>
    <n v="1680"/>
    <n v="2184"/>
    <n v="2"/>
    <n v="3360"/>
    <n v="4368"/>
    <x v="3"/>
  </r>
  <r>
    <n v="142856"/>
    <s v="GJ"/>
    <x v="25"/>
    <s v="Mahisagar"/>
    <x v="38"/>
    <x v="797"/>
    <x v="0"/>
    <x v="13"/>
    <x v="4"/>
    <x v="8"/>
    <n v="6540"/>
    <n v="8502"/>
    <n v="4"/>
    <n v="26160"/>
    <n v="34008"/>
    <x v="4"/>
  </r>
  <r>
    <n v="142857"/>
    <s v="HR"/>
    <x v="33"/>
    <s v="Ambala"/>
    <x v="39"/>
    <x v="797"/>
    <x v="3"/>
    <x v="14"/>
    <x v="5"/>
    <x v="5"/>
    <n v="2680"/>
    <n v="3484"/>
    <n v="2"/>
    <n v="5360"/>
    <n v="6968"/>
    <x v="5"/>
  </r>
  <r>
    <n v="142858"/>
    <s v="HP"/>
    <x v="34"/>
    <s v="Una"/>
    <x v="40"/>
    <x v="797"/>
    <x v="1"/>
    <x v="15"/>
    <x v="8"/>
    <x v="0"/>
    <n v="8250"/>
    <n v="10725"/>
    <n v="3"/>
    <n v="24750"/>
    <n v="32175"/>
    <x v="0"/>
  </r>
  <r>
    <n v="142859"/>
    <s v="JK"/>
    <x v="4"/>
    <s v="Poonch"/>
    <x v="41"/>
    <x v="797"/>
    <x v="2"/>
    <x v="694"/>
    <x v="3"/>
    <x v="0"/>
    <n v="2650"/>
    <n v="3445"/>
    <n v="4"/>
    <n v="10600"/>
    <n v="13780"/>
    <x v="1"/>
  </r>
  <r>
    <n v="142860"/>
    <s v="JH"/>
    <x v="5"/>
    <s v="Dhanbad"/>
    <x v="0"/>
    <x v="797"/>
    <x v="0"/>
    <x v="17"/>
    <x v="8"/>
    <x v="9"/>
    <n v="12550"/>
    <n v="16315"/>
    <n v="4"/>
    <n v="50200"/>
    <n v="65260"/>
    <x v="2"/>
  </r>
  <r>
    <n v="142861"/>
    <s v="KA"/>
    <x v="6"/>
    <s v="Ballari"/>
    <x v="1"/>
    <x v="797"/>
    <x v="3"/>
    <x v="18"/>
    <x v="1"/>
    <x v="1"/>
    <n v="14500"/>
    <n v="18850"/>
    <n v="2"/>
    <n v="29000"/>
    <n v="37700"/>
    <x v="3"/>
  </r>
  <r>
    <n v="142862"/>
    <s v="KL"/>
    <x v="7"/>
    <s v="Kasaragod"/>
    <x v="2"/>
    <x v="797"/>
    <x v="1"/>
    <x v="19"/>
    <x v="6"/>
    <x v="6"/>
    <n v="800"/>
    <n v="1040"/>
    <n v="2"/>
    <n v="1600"/>
    <n v="2080"/>
    <x v="4"/>
  </r>
  <r>
    <n v="142863"/>
    <s v="MP"/>
    <x v="26"/>
    <s v="Rajgarh"/>
    <x v="3"/>
    <x v="798"/>
    <x v="2"/>
    <x v="20"/>
    <x v="7"/>
    <x v="0"/>
    <n v="600"/>
    <n v="780"/>
    <n v="4"/>
    <n v="2400"/>
    <n v="3120"/>
    <x v="5"/>
  </r>
  <r>
    <n v="142864"/>
    <s v="MH"/>
    <x v="27"/>
    <s v="Yavatmal"/>
    <x v="4"/>
    <x v="798"/>
    <x v="0"/>
    <x v="21"/>
    <x v="8"/>
    <x v="6"/>
    <n v="10500"/>
    <n v="13650"/>
    <n v="2"/>
    <n v="21000"/>
    <n v="27300"/>
    <x v="0"/>
  </r>
  <r>
    <n v="142865"/>
    <s v="MN"/>
    <x v="8"/>
    <s v="Thoubal"/>
    <x v="5"/>
    <x v="798"/>
    <x v="3"/>
    <x v="747"/>
    <x v="9"/>
    <x v="10"/>
    <n v="6500"/>
    <n v="8450"/>
    <n v="2"/>
    <n v="13000"/>
    <n v="16900"/>
    <x v="1"/>
  </r>
  <r>
    <n v="142866"/>
    <s v="ML"/>
    <x v="9"/>
    <s v="South West Khasi Hills"/>
    <x v="6"/>
    <x v="798"/>
    <x v="1"/>
    <x v="752"/>
    <x v="0"/>
    <x v="0"/>
    <n v="4500"/>
    <n v="5850"/>
    <n v="3"/>
    <n v="13500"/>
    <n v="17550"/>
    <x v="2"/>
  </r>
  <r>
    <n v="142867"/>
    <s v="MZ"/>
    <x v="10"/>
    <s v="Hnahthial"/>
    <x v="7"/>
    <x v="798"/>
    <x v="2"/>
    <x v="23"/>
    <x v="1"/>
    <x v="1"/>
    <n v="8500"/>
    <n v="11050"/>
    <n v="3"/>
    <n v="25500"/>
    <n v="33150"/>
    <x v="3"/>
  </r>
  <r>
    <n v="142868"/>
    <s v="NL"/>
    <x v="11"/>
    <s v="Dimapur"/>
    <x v="8"/>
    <x v="798"/>
    <x v="0"/>
    <x v="24"/>
    <x v="2"/>
    <x v="2"/>
    <n v="12500"/>
    <n v="16250"/>
    <n v="3"/>
    <n v="37500"/>
    <n v="48750"/>
    <x v="4"/>
  </r>
  <r>
    <n v="142869"/>
    <s v="OR"/>
    <x v="12"/>
    <s v="Rayagada"/>
    <x v="9"/>
    <x v="798"/>
    <x v="3"/>
    <x v="701"/>
    <x v="10"/>
    <x v="3"/>
    <n v="3500"/>
    <n v="4550"/>
    <n v="2"/>
    <n v="7000"/>
    <n v="9100"/>
    <x v="5"/>
  </r>
  <r>
    <n v="142870"/>
    <s v="PB"/>
    <x v="13"/>
    <s v="Rupnagar"/>
    <x v="10"/>
    <x v="799"/>
    <x v="1"/>
    <x v="26"/>
    <x v="7"/>
    <x v="4"/>
    <n v="4500"/>
    <n v="5850"/>
    <n v="3"/>
    <n v="13500"/>
    <n v="17550"/>
    <x v="0"/>
  </r>
  <r>
    <n v="142871"/>
    <s v="RJ"/>
    <x v="14"/>
    <s v="Dholpur"/>
    <x v="11"/>
    <x v="800"/>
    <x v="2"/>
    <x v="753"/>
    <x v="5"/>
    <x v="5"/>
    <n v="2100"/>
    <n v="2730"/>
    <n v="2"/>
    <n v="4200"/>
    <n v="5460"/>
    <x v="1"/>
  </r>
  <r>
    <n v="142872"/>
    <s v="SK"/>
    <x v="15"/>
    <s v="North Sikkim"/>
    <x v="12"/>
    <x v="801"/>
    <x v="0"/>
    <x v="28"/>
    <x v="6"/>
    <x v="6"/>
    <n v="1150"/>
    <n v="1495"/>
    <n v="1"/>
    <n v="1150"/>
    <n v="1495"/>
    <x v="2"/>
  </r>
  <r>
    <n v="142873"/>
    <s v="TN"/>
    <x v="16"/>
    <s v="Namakkal"/>
    <x v="13"/>
    <x v="802"/>
    <x v="3"/>
    <x v="29"/>
    <x v="7"/>
    <x v="0"/>
    <n v="350"/>
    <n v="455"/>
    <n v="2"/>
    <n v="700"/>
    <n v="910"/>
    <x v="3"/>
  </r>
  <r>
    <n v="142874"/>
    <s v="TR"/>
    <x v="17"/>
    <s v="Unakoti"/>
    <x v="14"/>
    <x v="803"/>
    <x v="1"/>
    <x v="30"/>
    <x v="8"/>
    <x v="6"/>
    <n v="9500"/>
    <n v="12350"/>
    <n v="2"/>
    <n v="19000"/>
    <n v="24700"/>
    <x v="4"/>
  </r>
  <r>
    <n v="142875"/>
    <s v="UK"/>
    <x v="18"/>
    <s v="Nainital"/>
    <x v="15"/>
    <x v="803"/>
    <x v="2"/>
    <x v="754"/>
    <x v="9"/>
    <x v="10"/>
    <n v="10000"/>
    <n v="13000"/>
    <n v="4"/>
    <n v="40000"/>
    <n v="52000"/>
    <x v="5"/>
  </r>
  <r>
    <n v="142876"/>
    <s v="UP"/>
    <x v="19"/>
    <s v="Budaun"/>
    <x v="16"/>
    <x v="803"/>
    <x v="0"/>
    <x v="755"/>
    <x v="0"/>
    <x v="0"/>
    <n v="6500"/>
    <n v="8450"/>
    <n v="3"/>
    <n v="19500"/>
    <n v="25350"/>
    <x v="0"/>
  </r>
  <r>
    <n v="142877"/>
    <s v="WB"/>
    <x v="20"/>
    <s v="Purba Bardhaman"/>
    <x v="17"/>
    <x v="803"/>
    <x v="3"/>
    <x v="756"/>
    <x v="1"/>
    <x v="1"/>
    <n v="8500"/>
    <n v="11050"/>
    <n v="4"/>
    <n v="34000"/>
    <n v="44200"/>
    <x v="1"/>
  </r>
  <r>
    <n v="142878"/>
    <s v="TN"/>
    <x v="16"/>
    <s v="Chengalpattu"/>
    <x v="18"/>
    <x v="803"/>
    <x v="1"/>
    <x v="2"/>
    <x v="2"/>
    <x v="2"/>
    <n v="7000"/>
    <n v="9100"/>
    <n v="4"/>
    <n v="28000"/>
    <n v="36400"/>
    <x v="2"/>
  </r>
  <r>
    <n v="142879"/>
    <s v="TR"/>
    <x v="17"/>
    <s v="Khowai"/>
    <x v="19"/>
    <x v="803"/>
    <x v="2"/>
    <x v="757"/>
    <x v="10"/>
    <x v="3"/>
    <n v="6550"/>
    <n v="8515"/>
    <n v="1"/>
    <n v="6550"/>
    <n v="8515"/>
    <x v="3"/>
  </r>
  <r>
    <n v="142880"/>
    <s v="MH"/>
    <x v="27"/>
    <s v="Mumbai Suburban"/>
    <x v="20"/>
    <x v="803"/>
    <x v="0"/>
    <x v="4"/>
    <x v="7"/>
    <x v="4"/>
    <n v="7650"/>
    <n v="9945"/>
    <n v="2"/>
    <n v="15300"/>
    <n v="19890"/>
    <x v="4"/>
  </r>
  <r>
    <n v="142881"/>
    <s v="CH"/>
    <x v="22"/>
    <s v="Chandigarh"/>
    <x v="21"/>
    <x v="803"/>
    <x v="3"/>
    <x v="5"/>
    <x v="5"/>
    <x v="5"/>
    <n v="1150"/>
    <n v="1495"/>
    <n v="1"/>
    <n v="1150"/>
    <n v="1495"/>
    <x v="5"/>
  </r>
  <r>
    <n v="142882"/>
    <s v="DH"/>
    <x v="28"/>
    <s v="Diu"/>
    <x v="22"/>
    <x v="803"/>
    <x v="1"/>
    <x v="6"/>
    <x v="6"/>
    <x v="6"/>
    <n v="850"/>
    <n v="1105"/>
    <n v="3"/>
    <n v="2550"/>
    <n v="3315"/>
    <x v="0"/>
  </r>
  <r>
    <n v="142883"/>
    <s v="TG"/>
    <x v="29"/>
    <s v="Jangaon"/>
    <x v="23"/>
    <x v="804"/>
    <x v="2"/>
    <x v="7"/>
    <x v="7"/>
    <x v="0"/>
    <n v="650"/>
    <n v="845"/>
    <n v="3"/>
    <n v="1950"/>
    <n v="2535"/>
    <x v="1"/>
  </r>
  <r>
    <n v="142884"/>
    <s v="DL"/>
    <x v="30"/>
    <s v="Central Delhi"/>
    <x v="24"/>
    <x v="804"/>
    <x v="0"/>
    <x v="8"/>
    <x v="8"/>
    <x v="6"/>
    <n v="7500"/>
    <n v="9750"/>
    <n v="3"/>
    <n v="22500"/>
    <n v="29250"/>
    <x v="2"/>
  </r>
  <r>
    <n v="142885"/>
    <s v="LD"/>
    <x v="31"/>
    <s v="Agatti"/>
    <x v="25"/>
    <x v="804"/>
    <x v="3"/>
    <x v="754"/>
    <x v="9"/>
    <x v="7"/>
    <n v="10000"/>
    <n v="13000"/>
    <n v="1"/>
    <n v="10000"/>
    <n v="13000"/>
    <x v="3"/>
  </r>
  <r>
    <n v="142886"/>
    <s v="PY"/>
    <x v="32"/>
    <s v="Karaikal"/>
    <x v="26"/>
    <x v="804"/>
    <x v="1"/>
    <x v="758"/>
    <x v="0"/>
    <x v="0"/>
    <n v="10500"/>
    <n v="13650"/>
    <n v="4"/>
    <n v="42000"/>
    <n v="54600"/>
    <x v="4"/>
  </r>
  <r>
    <n v="142887"/>
    <s v="AP"/>
    <x v="0"/>
    <s v="Srikakulam"/>
    <x v="27"/>
    <x v="804"/>
    <x v="2"/>
    <x v="11"/>
    <x v="1"/>
    <x v="1"/>
    <n v="8500"/>
    <n v="11050"/>
    <n v="1"/>
    <n v="8500"/>
    <n v="11050"/>
    <x v="5"/>
  </r>
  <r>
    <n v="142888"/>
    <s v="AR"/>
    <x v="23"/>
    <s v="Papum Pare"/>
    <x v="28"/>
    <x v="804"/>
    <x v="0"/>
    <x v="2"/>
    <x v="2"/>
    <x v="2"/>
    <n v="7000"/>
    <n v="9100"/>
    <n v="1"/>
    <n v="7000"/>
    <n v="9100"/>
    <x v="0"/>
  </r>
  <r>
    <n v="142889"/>
    <s v="AS"/>
    <x v="1"/>
    <s v="Hojai"/>
    <x v="29"/>
    <x v="804"/>
    <x v="3"/>
    <x v="673"/>
    <x v="10"/>
    <x v="3"/>
    <n v="1680"/>
    <n v="2184"/>
    <n v="3"/>
    <n v="5040"/>
    <n v="6552"/>
    <x v="1"/>
  </r>
  <r>
    <n v="142890"/>
    <s v="BR"/>
    <x v="2"/>
    <s v="Nawada"/>
    <x v="30"/>
    <x v="804"/>
    <x v="1"/>
    <x v="13"/>
    <x v="7"/>
    <x v="8"/>
    <n v="6540"/>
    <n v="8502"/>
    <n v="2"/>
    <n v="13080"/>
    <n v="17004"/>
    <x v="2"/>
  </r>
  <r>
    <n v="142891"/>
    <s v="CG"/>
    <x v="3"/>
    <s v="Kabirdham"/>
    <x v="31"/>
    <x v="804"/>
    <x v="2"/>
    <x v="14"/>
    <x v="5"/>
    <x v="5"/>
    <n v="2680"/>
    <n v="3484"/>
    <n v="2"/>
    <n v="5360"/>
    <n v="6968"/>
    <x v="3"/>
  </r>
  <r>
    <n v="142892"/>
    <s v="GA"/>
    <x v="24"/>
    <s v="North Goa"/>
    <x v="32"/>
    <x v="805"/>
    <x v="0"/>
    <x v="15"/>
    <x v="8"/>
    <x v="0"/>
    <n v="8250"/>
    <n v="10725"/>
    <n v="1"/>
    <n v="8250"/>
    <n v="10725"/>
    <x v="4"/>
  </r>
  <r>
    <n v="142893"/>
    <s v="GJ"/>
    <x v="25"/>
    <s v="Anand"/>
    <x v="33"/>
    <x v="805"/>
    <x v="3"/>
    <x v="701"/>
    <x v="3"/>
    <x v="0"/>
    <n v="2650"/>
    <n v="3445"/>
    <n v="4"/>
    <n v="10600"/>
    <n v="13780"/>
    <x v="5"/>
  </r>
  <r>
    <n v="142894"/>
    <s v="HR"/>
    <x v="33"/>
    <s v="Panipat"/>
    <x v="34"/>
    <x v="805"/>
    <x v="1"/>
    <x v="17"/>
    <x v="8"/>
    <x v="9"/>
    <n v="12550"/>
    <n v="16315"/>
    <n v="1"/>
    <n v="12550"/>
    <n v="16315"/>
    <x v="0"/>
  </r>
  <r>
    <n v="142895"/>
    <s v="HP"/>
    <x v="34"/>
    <s v="Bilaspur"/>
    <x v="35"/>
    <x v="805"/>
    <x v="2"/>
    <x v="18"/>
    <x v="1"/>
    <x v="1"/>
    <n v="14500"/>
    <n v="18850"/>
    <n v="4"/>
    <n v="58000"/>
    <n v="75400"/>
    <x v="1"/>
  </r>
  <r>
    <n v="142896"/>
    <s v="JK"/>
    <x v="4"/>
    <s v="Poonch"/>
    <x v="36"/>
    <x v="805"/>
    <x v="0"/>
    <x v="19"/>
    <x v="6"/>
    <x v="6"/>
    <n v="800"/>
    <n v="1040"/>
    <n v="2"/>
    <n v="1600"/>
    <n v="2080"/>
    <x v="2"/>
  </r>
  <r>
    <n v="142897"/>
    <s v="JH"/>
    <x v="5"/>
    <s v="Jamtara"/>
    <x v="37"/>
    <x v="805"/>
    <x v="3"/>
    <x v="20"/>
    <x v="7"/>
    <x v="0"/>
    <n v="600"/>
    <n v="780"/>
    <n v="4"/>
    <n v="2400"/>
    <n v="3120"/>
    <x v="3"/>
  </r>
  <r>
    <n v="142898"/>
    <s v="KA"/>
    <x v="6"/>
    <s v="Bengaluru Urban"/>
    <x v="38"/>
    <x v="805"/>
    <x v="1"/>
    <x v="21"/>
    <x v="8"/>
    <x v="6"/>
    <n v="10500"/>
    <n v="13650"/>
    <n v="1"/>
    <n v="10500"/>
    <n v="13650"/>
    <x v="4"/>
  </r>
  <r>
    <n v="142899"/>
    <s v="KL"/>
    <x v="7"/>
    <s v="Kasaragod"/>
    <x v="39"/>
    <x v="805"/>
    <x v="2"/>
    <x v="754"/>
    <x v="9"/>
    <x v="10"/>
    <n v="6500"/>
    <n v="8450"/>
    <n v="4"/>
    <n v="26000"/>
    <n v="33800"/>
    <x v="5"/>
  </r>
  <r>
    <n v="142900"/>
    <s v="MP"/>
    <x v="26"/>
    <s v="Hoshangabad"/>
    <x v="40"/>
    <x v="805"/>
    <x v="0"/>
    <x v="759"/>
    <x v="0"/>
    <x v="0"/>
    <n v="4500"/>
    <n v="5850"/>
    <n v="2"/>
    <n v="9000"/>
    <n v="11700"/>
    <x v="0"/>
  </r>
  <r>
    <n v="142901"/>
    <s v="MH"/>
    <x v="27"/>
    <s v="Bhandara"/>
    <x v="41"/>
    <x v="805"/>
    <x v="3"/>
    <x v="23"/>
    <x v="1"/>
    <x v="1"/>
    <n v="8500"/>
    <n v="11050"/>
    <n v="2"/>
    <n v="17000"/>
    <n v="22100"/>
    <x v="1"/>
  </r>
  <r>
    <n v="142902"/>
    <s v="MN"/>
    <x v="8"/>
    <s v="Churachandpur"/>
    <x v="0"/>
    <x v="805"/>
    <x v="1"/>
    <x v="24"/>
    <x v="2"/>
    <x v="2"/>
    <n v="12500"/>
    <n v="16250"/>
    <n v="3"/>
    <n v="37500"/>
    <n v="48750"/>
    <x v="2"/>
  </r>
  <r>
    <n v="142903"/>
    <s v="ML"/>
    <x v="9"/>
    <s v="Ri Bhoi"/>
    <x v="1"/>
    <x v="805"/>
    <x v="2"/>
    <x v="708"/>
    <x v="11"/>
    <x v="3"/>
    <n v="3500"/>
    <n v="4550"/>
    <n v="4"/>
    <n v="14000"/>
    <n v="18200"/>
    <x v="3"/>
  </r>
  <r>
    <n v="142904"/>
    <s v="MZ"/>
    <x v="10"/>
    <s v="Khawzawl"/>
    <x v="2"/>
    <x v="805"/>
    <x v="0"/>
    <x v="26"/>
    <x v="12"/>
    <x v="4"/>
    <n v="4500"/>
    <n v="5850"/>
    <n v="4"/>
    <n v="18000"/>
    <n v="23400"/>
    <x v="4"/>
  </r>
  <r>
    <n v="142905"/>
    <s v="NL"/>
    <x v="11"/>
    <s v="Longleng"/>
    <x v="3"/>
    <x v="805"/>
    <x v="3"/>
    <x v="760"/>
    <x v="5"/>
    <x v="5"/>
    <n v="2100"/>
    <n v="2730"/>
    <n v="2"/>
    <n v="4200"/>
    <n v="5460"/>
    <x v="5"/>
  </r>
  <r>
    <n v="142906"/>
    <s v="OR"/>
    <x v="12"/>
    <s v="Kandhamal"/>
    <x v="4"/>
    <x v="805"/>
    <x v="1"/>
    <x v="28"/>
    <x v="6"/>
    <x v="6"/>
    <n v="1150"/>
    <n v="1495"/>
    <n v="3"/>
    <n v="3450"/>
    <n v="4485"/>
    <x v="0"/>
  </r>
  <r>
    <n v="142907"/>
    <s v="PB"/>
    <x v="13"/>
    <s v="Shaheed Bhagat Singh Nagar (Nawanshahr)"/>
    <x v="5"/>
    <x v="806"/>
    <x v="2"/>
    <x v="29"/>
    <x v="7"/>
    <x v="0"/>
    <n v="350"/>
    <n v="455"/>
    <n v="4"/>
    <n v="1400"/>
    <n v="1820"/>
    <x v="1"/>
  </r>
  <r>
    <n v="142908"/>
    <s v="RJ"/>
    <x v="14"/>
    <s v="Chittorgarh"/>
    <x v="6"/>
    <x v="806"/>
    <x v="0"/>
    <x v="30"/>
    <x v="8"/>
    <x v="6"/>
    <n v="9500"/>
    <n v="12350"/>
    <n v="1"/>
    <n v="9500"/>
    <n v="12350"/>
    <x v="2"/>
  </r>
  <r>
    <n v="142909"/>
    <s v="SK"/>
    <x v="15"/>
    <s v="East Sikkim"/>
    <x v="7"/>
    <x v="806"/>
    <x v="3"/>
    <x v="761"/>
    <x v="9"/>
    <x v="10"/>
    <n v="10000"/>
    <n v="13000"/>
    <n v="4"/>
    <n v="40000"/>
    <n v="52000"/>
    <x v="3"/>
  </r>
  <r>
    <n v="142910"/>
    <s v="TN"/>
    <x v="16"/>
    <s v="Nilgiris"/>
    <x v="8"/>
    <x v="806"/>
    <x v="1"/>
    <x v="762"/>
    <x v="0"/>
    <x v="0"/>
    <n v="6500"/>
    <n v="8450"/>
    <n v="4"/>
    <n v="26000"/>
    <n v="33800"/>
    <x v="4"/>
  </r>
  <r>
    <n v="142911"/>
    <s v="TR"/>
    <x v="17"/>
    <s v="West Tripura"/>
    <x v="9"/>
    <x v="806"/>
    <x v="2"/>
    <x v="763"/>
    <x v="1"/>
    <x v="1"/>
    <n v="8500"/>
    <n v="11050"/>
    <n v="4"/>
    <n v="34000"/>
    <n v="44200"/>
    <x v="5"/>
  </r>
  <r>
    <n v="142912"/>
    <s v="UK"/>
    <x v="18"/>
    <s v="Uttarkashi"/>
    <x v="10"/>
    <x v="806"/>
    <x v="0"/>
    <x v="2"/>
    <x v="2"/>
    <x v="2"/>
    <n v="7000"/>
    <n v="9100"/>
    <n v="4"/>
    <n v="28000"/>
    <n v="36400"/>
    <x v="0"/>
  </r>
  <r>
    <n v="142913"/>
    <s v="UP"/>
    <x v="19"/>
    <s v="Hardoi"/>
    <x v="11"/>
    <x v="806"/>
    <x v="3"/>
    <x v="764"/>
    <x v="11"/>
    <x v="3"/>
    <n v="6550"/>
    <n v="8515"/>
    <n v="4"/>
    <n v="26200"/>
    <n v="34060"/>
    <x v="1"/>
  </r>
  <r>
    <n v="142914"/>
    <s v="WB"/>
    <x v="20"/>
    <s v="Jhargram"/>
    <x v="12"/>
    <x v="806"/>
    <x v="1"/>
    <x v="4"/>
    <x v="12"/>
    <x v="4"/>
    <n v="7650"/>
    <n v="9945"/>
    <n v="2"/>
    <n v="15300"/>
    <n v="19890"/>
    <x v="2"/>
  </r>
  <r>
    <n v="142915"/>
    <s v="TN"/>
    <x v="16"/>
    <s v="Tenkasi"/>
    <x v="13"/>
    <x v="806"/>
    <x v="2"/>
    <x v="5"/>
    <x v="5"/>
    <x v="5"/>
    <n v="1150"/>
    <n v="1495"/>
    <n v="1"/>
    <n v="1150"/>
    <n v="1495"/>
    <x v="3"/>
  </r>
  <r>
    <n v="142916"/>
    <s v="TR"/>
    <x v="17"/>
    <s v="West Tripura"/>
    <x v="14"/>
    <x v="806"/>
    <x v="0"/>
    <x v="6"/>
    <x v="6"/>
    <x v="6"/>
    <n v="850"/>
    <n v="1105"/>
    <n v="3"/>
    <n v="2550"/>
    <n v="3315"/>
    <x v="4"/>
  </r>
  <r>
    <n v="142917"/>
    <s v="MH"/>
    <x v="27"/>
    <s v="Pune"/>
    <x v="15"/>
    <x v="806"/>
    <x v="3"/>
    <x v="7"/>
    <x v="7"/>
    <x v="0"/>
    <n v="650"/>
    <n v="845"/>
    <n v="4"/>
    <n v="2600"/>
    <n v="3380"/>
    <x v="5"/>
  </r>
  <r>
    <n v="142918"/>
    <s v="CH"/>
    <x v="22"/>
    <s v="Chandigarh"/>
    <x v="16"/>
    <x v="806"/>
    <x v="1"/>
    <x v="8"/>
    <x v="8"/>
    <x v="6"/>
    <n v="7500"/>
    <n v="9750"/>
    <n v="3"/>
    <n v="22500"/>
    <n v="29250"/>
    <x v="0"/>
  </r>
  <r>
    <n v="142919"/>
    <s v="DH"/>
    <x v="28"/>
    <s v="Diu"/>
    <x v="17"/>
    <x v="806"/>
    <x v="2"/>
    <x v="761"/>
    <x v="9"/>
    <x v="7"/>
    <n v="10000"/>
    <n v="13000"/>
    <n v="4"/>
    <n v="40000"/>
    <n v="52000"/>
    <x v="1"/>
  </r>
  <r>
    <n v="142920"/>
    <s v="TG"/>
    <x v="29"/>
    <s v="Jangaon"/>
    <x v="18"/>
    <x v="806"/>
    <x v="0"/>
    <x v="765"/>
    <x v="0"/>
    <x v="0"/>
    <n v="10500"/>
    <n v="13650"/>
    <n v="3"/>
    <n v="31500"/>
    <n v="40950"/>
    <x v="2"/>
  </r>
  <r>
    <n v="142921"/>
    <s v="DL"/>
    <x v="30"/>
    <s v="Central Delhi"/>
    <x v="19"/>
    <x v="806"/>
    <x v="3"/>
    <x v="11"/>
    <x v="1"/>
    <x v="1"/>
    <n v="8500"/>
    <n v="11050"/>
    <n v="3"/>
    <n v="25500"/>
    <n v="33150"/>
    <x v="3"/>
  </r>
  <r>
    <n v="142922"/>
    <s v="LD"/>
    <x v="31"/>
    <s v="Kiltan"/>
    <x v="20"/>
    <x v="806"/>
    <x v="1"/>
    <x v="2"/>
    <x v="2"/>
    <x v="2"/>
    <n v="7000"/>
    <n v="9100"/>
    <n v="3"/>
    <n v="21000"/>
    <n v="27300"/>
    <x v="4"/>
  </r>
  <r>
    <n v="142923"/>
    <s v="PY"/>
    <x v="32"/>
    <s v="Puducherry"/>
    <x v="21"/>
    <x v="806"/>
    <x v="2"/>
    <x v="680"/>
    <x v="11"/>
    <x v="3"/>
    <n v="1680"/>
    <n v="2184"/>
    <n v="1"/>
    <n v="1680"/>
    <n v="2184"/>
    <x v="5"/>
  </r>
  <r>
    <n v="142924"/>
    <s v="AP"/>
    <x v="0"/>
    <s v="Krishna"/>
    <x v="22"/>
    <x v="806"/>
    <x v="0"/>
    <x v="13"/>
    <x v="12"/>
    <x v="8"/>
    <n v="6540"/>
    <n v="8502"/>
    <n v="4"/>
    <n v="26160"/>
    <n v="34008"/>
    <x v="0"/>
  </r>
  <r>
    <n v="142925"/>
    <s v="AR"/>
    <x v="23"/>
    <s v="Shi Yomi"/>
    <x v="23"/>
    <x v="806"/>
    <x v="3"/>
    <x v="14"/>
    <x v="5"/>
    <x v="5"/>
    <n v="2680"/>
    <n v="3484"/>
    <n v="2"/>
    <n v="5360"/>
    <n v="6968"/>
    <x v="1"/>
  </r>
  <r>
    <n v="142926"/>
    <s v="AS"/>
    <x v="1"/>
    <s v="Nagaon"/>
    <x v="24"/>
    <x v="806"/>
    <x v="1"/>
    <x v="15"/>
    <x v="8"/>
    <x v="0"/>
    <n v="8250"/>
    <n v="10725"/>
    <n v="3"/>
    <n v="24750"/>
    <n v="32175"/>
    <x v="2"/>
  </r>
  <r>
    <n v="142927"/>
    <s v="BR"/>
    <x v="2"/>
    <s v="Nalanda"/>
    <x v="25"/>
    <x v="806"/>
    <x v="2"/>
    <x v="708"/>
    <x v="3"/>
    <x v="0"/>
    <n v="2650"/>
    <n v="3445"/>
    <n v="4"/>
    <n v="10600"/>
    <n v="13780"/>
    <x v="3"/>
  </r>
  <r>
    <n v="142928"/>
    <s v="CG"/>
    <x v="3"/>
    <s v="Kanker"/>
    <x v="26"/>
    <x v="806"/>
    <x v="0"/>
    <x v="17"/>
    <x v="8"/>
    <x v="9"/>
    <n v="12550"/>
    <n v="16315"/>
    <n v="3"/>
    <n v="37650"/>
    <n v="48945"/>
    <x v="4"/>
  </r>
  <r>
    <n v="142929"/>
    <s v="GA"/>
    <x v="24"/>
    <s v="South Goa"/>
    <x v="27"/>
    <x v="806"/>
    <x v="3"/>
    <x v="18"/>
    <x v="1"/>
    <x v="1"/>
    <n v="14500"/>
    <n v="18850"/>
    <n v="3"/>
    <n v="43500"/>
    <n v="56550"/>
    <x v="5"/>
  </r>
  <r>
    <n v="142930"/>
    <s v="GJ"/>
    <x v="25"/>
    <s v="Sabarkantha"/>
    <x v="28"/>
    <x v="806"/>
    <x v="1"/>
    <x v="19"/>
    <x v="6"/>
    <x v="6"/>
    <n v="800"/>
    <n v="1040"/>
    <n v="3"/>
    <n v="2400"/>
    <n v="3120"/>
    <x v="0"/>
  </r>
  <r>
    <n v="142931"/>
    <s v="HR"/>
    <x v="33"/>
    <s v="Jind"/>
    <x v="29"/>
    <x v="806"/>
    <x v="2"/>
    <x v="20"/>
    <x v="7"/>
    <x v="0"/>
    <n v="600"/>
    <n v="780"/>
    <n v="1"/>
    <n v="600"/>
    <n v="780"/>
    <x v="1"/>
  </r>
  <r>
    <n v="142932"/>
    <s v="HP"/>
    <x v="34"/>
    <s v="Una"/>
    <x v="30"/>
    <x v="806"/>
    <x v="0"/>
    <x v="21"/>
    <x v="8"/>
    <x v="6"/>
    <n v="10500"/>
    <n v="13650"/>
    <n v="3"/>
    <n v="31500"/>
    <n v="40950"/>
    <x v="2"/>
  </r>
  <r>
    <n v="142933"/>
    <s v="JK"/>
    <x v="4"/>
    <s v="Kishtwar"/>
    <x v="31"/>
    <x v="806"/>
    <x v="3"/>
    <x v="761"/>
    <x v="9"/>
    <x v="10"/>
    <n v="6500"/>
    <n v="8450"/>
    <n v="2"/>
    <n v="13000"/>
    <n v="16900"/>
    <x v="3"/>
  </r>
  <r>
    <n v="142934"/>
    <s v="JH"/>
    <x v="5"/>
    <s v="Pakur"/>
    <x v="32"/>
    <x v="806"/>
    <x v="1"/>
    <x v="766"/>
    <x v="0"/>
    <x v="0"/>
    <n v="4500"/>
    <n v="5850"/>
    <n v="2"/>
    <n v="9000"/>
    <n v="11700"/>
    <x v="4"/>
  </r>
  <r>
    <n v="142935"/>
    <s v="KA"/>
    <x v="6"/>
    <s v="Bidar"/>
    <x v="33"/>
    <x v="806"/>
    <x v="2"/>
    <x v="23"/>
    <x v="1"/>
    <x v="1"/>
    <n v="8500"/>
    <n v="11050"/>
    <n v="3"/>
    <n v="25500"/>
    <n v="33150"/>
    <x v="5"/>
  </r>
  <r>
    <n v="142936"/>
    <s v="KL"/>
    <x v="7"/>
    <s v="Wayanad"/>
    <x v="34"/>
    <x v="806"/>
    <x v="0"/>
    <x v="24"/>
    <x v="2"/>
    <x v="2"/>
    <n v="12500"/>
    <n v="16250"/>
    <n v="1"/>
    <n v="12500"/>
    <n v="16250"/>
    <x v="0"/>
  </r>
  <r>
    <n v="142937"/>
    <s v="MP"/>
    <x v="26"/>
    <s v="Tikamgarh"/>
    <x v="35"/>
    <x v="806"/>
    <x v="3"/>
    <x v="715"/>
    <x v="3"/>
    <x v="3"/>
    <n v="3500"/>
    <n v="4550"/>
    <n v="1"/>
    <n v="3500"/>
    <n v="4550"/>
    <x v="1"/>
  </r>
  <r>
    <n v="142938"/>
    <s v="MH"/>
    <x v="27"/>
    <s v="Sindhudurg"/>
    <x v="36"/>
    <x v="806"/>
    <x v="1"/>
    <x v="26"/>
    <x v="4"/>
    <x v="4"/>
    <n v="4500"/>
    <n v="5850"/>
    <n v="3"/>
    <n v="13500"/>
    <n v="17550"/>
    <x v="2"/>
  </r>
  <r>
    <n v="142939"/>
    <s v="MN"/>
    <x v="8"/>
    <s v="Imphal West"/>
    <x v="37"/>
    <x v="807"/>
    <x v="2"/>
    <x v="767"/>
    <x v="5"/>
    <x v="5"/>
    <n v="2100"/>
    <n v="2730"/>
    <n v="1"/>
    <n v="2100"/>
    <n v="2730"/>
    <x v="3"/>
  </r>
  <r>
    <n v="142940"/>
    <s v="ML"/>
    <x v="9"/>
    <s v="West Garo Hills"/>
    <x v="38"/>
    <x v="807"/>
    <x v="0"/>
    <x v="28"/>
    <x v="6"/>
    <x v="6"/>
    <n v="1150"/>
    <n v="1495"/>
    <n v="1"/>
    <n v="1150"/>
    <n v="1495"/>
    <x v="4"/>
  </r>
  <r>
    <n v="142941"/>
    <s v="MZ"/>
    <x v="10"/>
    <s v="Khawzawl"/>
    <x v="39"/>
    <x v="807"/>
    <x v="3"/>
    <x v="29"/>
    <x v="7"/>
    <x v="0"/>
    <n v="350"/>
    <n v="455"/>
    <n v="2"/>
    <n v="700"/>
    <n v="910"/>
    <x v="5"/>
  </r>
  <r>
    <n v="142942"/>
    <s v="NL"/>
    <x v="11"/>
    <s v="Peren"/>
    <x v="40"/>
    <x v="807"/>
    <x v="1"/>
    <x v="30"/>
    <x v="8"/>
    <x v="6"/>
    <n v="9500"/>
    <n v="12350"/>
    <n v="1"/>
    <n v="9500"/>
    <n v="12350"/>
    <x v="0"/>
  </r>
  <r>
    <n v="142943"/>
    <s v="OR"/>
    <x v="12"/>
    <s v="Sundargarh"/>
    <x v="41"/>
    <x v="807"/>
    <x v="2"/>
    <x v="768"/>
    <x v="9"/>
    <x v="10"/>
    <n v="10000"/>
    <n v="13000"/>
    <n v="4"/>
    <n v="40000"/>
    <n v="52000"/>
    <x v="1"/>
  </r>
  <r>
    <n v="142944"/>
    <s v="PB"/>
    <x v="13"/>
    <s v="Pathankot"/>
    <x v="0"/>
    <x v="807"/>
    <x v="0"/>
    <x v="769"/>
    <x v="0"/>
    <x v="0"/>
    <n v="6500"/>
    <n v="8450"/>
    <n v="4"/>
    <n v="26000"/>
    <n v="33800"/>
    <x v="2"/>
  </r>
  <r>
    <n v="142945"/>
    <s v="RJ"/>
    <x v="14"/>
    <s v="Tonk"/>
    <x v="1"/>
    <x v="807"/>
    <x v="3"/>
    <x v="770"/>
    <x v="1"/>
    <x v="1"/>
    <n v="8500"/>
    <n v="11050"/>
    <n v="3"/>
    <n v="25500"/>
    <n v="33150"/>
    <x v="3"/>
  </r>
  <r>
    <n v="142946"/>
    <s v="SK"/>
    <x v="15"/>
    <s v="North Sikkim"/>
    <x v="2"/>
    <x v="807"/>
    <x v="1"/>
    <x v="2"/>
    <x v="2"/>
    <x v="2"/>
    <n v="7000"/>
    <n v="9100"/>
    <n v="3"/>
    <n v="21000"/>
    <n v="27300"/>
    <x v="4"/>
  </r>
  <r>
    <n v="142947"/>
    <s v="TN"/>
    <x v="16"/>
    <s v="Ariyalur"/>
    <x v="3"/>
    <x v="807"/>
    <x v="2"/>
    <x v="771"/>
    <x v="3"/>
    <x v="3"/>
    <n v="6550"/>
    <n v="8515"/>
    <n v="1"/>
    <n v="6550"/>
    <n v="8515"/>
    <x v="5"/>
  </r>
  <r>
    <n v="142948"/>
    <s v="TR"/>
    <x v="17"/>
    <s v="South Tripura"/>
    <x v="4"/>
    <x v="807"/>
    <x v="0"/>
    <x v="4"/>
    <x v="4"/>
    <x v="4"/>
    <n v="7650"/>
    <n v="9945"/>
    <n v="3"/>
    <n v="22950"/>
    <n v="29835"/>
    <x v="0"/>
  </r>
  <r>
    <n v="142949"/>
    <s v="UK"/>
    <x v="18"/>
    <s v="Champawat"/>
    <x v="5"/>
    <x v="807"/>
    <x v="3"/>
    <x v="5"/>
    <x v="5"/>
    <x v="5"/>
    <n v="1150"/>
    <n v="1495"/>
    <n v="2"/>
    <n v="2300"/>
    <n v="2990"/>
    <x v="1"/>
  </r>
  <r>
    <n v="142950"/>
    <s v="UP"/>
    <x v="19"/>
    <s v="Sant Kabir Nagar"/>
    <x v="6"/>
    <x v="807"/>
    <x v="1"/>
    <x v="6"/>
    <x v="6"/>
    <x v="6"/>
    <n v="850"/>
    <n v="1105"/>
    <n v="4"/>
    <n v="3400"/>
    <n v="4420"/>
    <x v="2"/>
  </r>
  <r>
    <n v="142951"/>
    <s v="WB"/>
    <x v="20"/>
    <s v="Uttar Dinajpur"/>
    <x v="7"/>
    <x v="807"/>
    <x v="2"/>
    <x v="7"/>
    <x v="7"/>
    <x v="0"/>
    <n v="650"/>
    <n v="845"/>
    <n v="4"/>
    <n v="2600"/>
    <n v="3380"/>
    <x v="3"/>
  </r>
  <r>
    <n v="142952"/>
    <s v="TN"/>
    <x v="16"/>
    <s v="Karur"/>
    <x v="8"/>
    <x v="807"/>
    <x v="0"/>
    <x v="8"/>
    <x v="8"/>
    <x v="6"/>
    <n v="7500"/>
    <n v="9750"/>
    <n v="2"/>
    <n v="15000"/>
    <n v="19500"/>
    <x v="4"/>
  </r>
  <r>
    <n v="142953"/>
    <s v="TR"/>
    <x v="17"/>
    <s v="Khowai"/>
    <x v="9"/>
    <x v="807"/>
    <x v="3"/>
    <x v="768"/>
    <x v="9"/>
    <x v="7"/>
    <n v="10000"/>
    <n v="13000"/>
    <n v="2"/>
    <n v="20000"/>
    <n v="26000"/>
    <x v="5"/>
  </r>
  <r>
    <n v="142954"/>
    <s v="MH"/>
    <x v="27"/>
    <s v="Kolhapur"/>
    <x v="10"/>
    <x v="807"/>
    <x v="1"/>
    <x v="772"/>
    <x v="0"/>
    <x v="0"/>
    <n v="10500"/>
    <n v="13650"/>
    <n v="2"/>
    <n v="21000"/>
    <n v="27300"/>
    <x v="0"/>
  </r>
  <r>
    <n v="142955"/>
    <s v="CH"/>
    <x v="22"/>
    <s v="Chandigarh"/>
    <x v="11"/>
    <x v="807"/>
    <x v="2"/>
    <x v="11"/>
    <x v="1"/>
    <x v="1"/>
    <n v="8500"/>
    <n v="11050"/>
    <n v="4"/>
    <n v="34000"/>
    <n v="44200"/>
    <x v="1"/>
  </r>
  <r>
    <n v="142956"/>
    <s v="DH"/>
    <x v="28"/>
    <s v="Dadra and Nagar Haveli"/>
    <x v="12"/>
    <x v="807"/>
    <x v="0"/>
    <x v="2"/>
    <x v="2"/>
    <x v="2"/>
    <n v="7000"/>
    <n v="9100"/>
    <n v="2"/>
    <n v="14000"/>
    <n v="18200"/>
    <x v="2"/>
  </r>
  <r>
    <n v="142957"/>
    <s v="TG"/>
    <x v="29"/>
    <s v="Kamareddy"/>
    <x v="13"/>
    <x v="807"/>
    <x v="3"/>
    <x v="687"/>
    <x v="3"/>
    <x v="3"/>
    <n v="1680"/>
    <n v="2184"/>
    <n v="3"/>
    <n v="5040"/>
    <n v="6552"/>
    <x v="3"/>
  </r>
  <r>
    <n v="142958"/>
    <s v="DL"/>
    <x v="30"/>
    <s v="West Delhi"/>
    <x v="14"/>
    <x v="807"/>
    <x v="1"/>
    <x v="13"/>
    <x v="4"/>
    <x v="8"/>
    <n v="6540"/>
    <n v="8502"/>
    <n v="2"/>
    <n v="13080"/>
    <n v="17004"/>
    <x v="4"/>
  </r>
  <r>
    <n v="142959"/>
    <s v="LD"/>
    <x v="31"/>
    <s v="Agatti"/>
    <x v="15"/>
    <x v="807"/>
    <x v="2"/>
    <x v="14"/>
    <x v="5"/>
    <x v="5"/>
    <n v="2680"/>
    <n v="3484"/>
    <n v="3"/>
    <n v="8040"/>
    <n v="10452"/>
    <x v="5"/>
  </r>
  <r>
    <n v="142960"/>
    <s v="PY"/>
    <x v="32"/>
    <s v="Karaikal"/>
    <x v="16"/>
    <x v="807"/>
    <x v="0"/>
    <x v="15"/>
    <x v="8"/>
    <x v="0"/>
    <n v="8250"/>
    <n v="10725"/>
    <n v="2"/>
    <n v="16500"/>
    <n v="21450"/>
    <x v="0"/>
  </r>
  <r>
    <n v="142961"/>
    <s v="AP"/>
    <x v="0"/>
    <s v="YSR Kadapa"/>
    <x v="17"/>
    <x v="807"/>
    <x v="3"/>
    <x v="715"/>
    <x v="3"/>
    <x v="0"/>
    <n v="2650"/>
    <n v="3445"/>
    <n v="3"/>
    <n v="7950"/>
    <n v="10335"/>
    <x v="1"/>
  </r>
  <r>
    <n v="142962"/>
    <s v="AR"/>
    <x v="23"/>
    <s v="Lohit"/>
    <x v="18"/>
    <x v="807"/>
    <x v="1"/>
    <x v="17"/>
    <x v="8"/>
    <x v="9"/>
    <n v="12550"/>
    <n v="16315"/>
    <n v="4"/>
    <n v="50200"/>
    <n v="65260"/>
    <x v="2"/>
  </r>
  <r>
    <n v="142963"/>
    <s v="AS"/>
    <x v="1"/>
    <s v="Sonitpur"/>
    <x v="19"/>
    <x v="807"/>
    <x v="2"/>
    <x v="18"/>
    <x v="1"/>
    <x v="1"/>
    <n v="14500"/>
    <n v="18850"/>
    <n v="3"/>
    <n v="43500"/>
    <n v="56550"/>
    <x v="3"/>
  </r>
  <r>
    <n v="142964"/>
    <s v="BR"/>
    <x v="2"/>
    <s v="Gaya"/>
    <x v="20"/>
    <x v="807"/>
    <x v="0"/>
    <x v="19"/>
    <x v="6"/>
    <x v="6"/>
    <n v="800"/>
    <n v="1040"/>
    <n v="3"/>
    <n v="2400"/>
    <n v="3120"/>
    <x v="4"/>
  </r>
  <r>
    <n v="142965"/>
    <s v="CG"/>
    <x v="3"/>
    <s v="Balod"/>
    <x v="21"/>
    <x v="807"/>
    <x v="3"/>
    <x v="20"/>
    <x v="7"/>
    <x v="0"/>
    <n v="600"/>
    <n v="780"/>
    <n v="2"/>
    <n v="1200"/>
    <n v="1560"/>
    <x v="5"/>
  </r>
  <r>
    <n v="142966"/>
    <s v="GA"/>
    <x v="24"/>
    <s v="North Goa"/>
    <x v="22"/>
    <x v="807"/>
    <x v="1"/>
    <x v="21"/>
    <x v="8"/>
    <x v="6"/>
    <n v="10500"/>
    <n v="13650"/>
    <n v="2"/>
    <n v="21000"/>
    <n v="27300"/>
    <x v="0"/>
  </r>
  <r>
    <n v="142967"/>
    <s v="GJ"/>
    <x v="25"/>
    <s v="Devbhoomi Dwarka"/>
    <x v="23"/>
    <x v="807"/>
    <x v="2"/>
    <x v="768"/>
    <x v="9"/>
    <x v="10"/>
    <n v="6500"/>
    <n v="8450"/>
    <n v="1"/>
    <n v="6500"/>
    <n v="8450"/>
    <x v="1"/>
  </r>
  <r>
    <n v="142968"/>
    <s v="HR"/>
    <x v="33"/>
    <s v="Ambala"/>
    <x v="24"/>
    <x v="807"/>
    <x v="0"/>
    <x v="773"/>
    <x v="0"/>
    <x v="0"/>
    <n v="4500"/>
    <n v="5850"/>
    <n v="2"/>
    <n v="9000"/>
    <n v="11700"/>
    <x v="2"/>
  </r>
  <r>
    <n v="142969"/>
    <s v="HP"/>
    <x v="34"/>
    <s v="Chamba"/>
    <x v="25"/>
    <x v="807"/>
    <x v="3"/>
    <x v="23"/>
    <x v="1"/>
    <x v="1"/>
    <n v="8500"/>
    <n v="11050"/>
    <n v="2"/>
    <n v="17000"/>
    <n v="22100"/>
    <x v="3"/>
  </r>
  <r>
    <n v="142970"/>
    <s v="JK"/>
    <x v="4"/>
    <s v="Anantnag"/>
    <x v="26"/>
    <x v="807"/>
    <x v="1"/>
    <x v="24"/>
    <x v="2"/>
    <x v="2"/>
    <n v="12500"/>
    <n v="16250"/>
    <n v="4"/>
    <n v="50000"/>
    <n v="65000"/>
    <x v="4"/>
  </r>
  <r>
    <n v="142971"/>
    <s v="JH"/>
    <x v="5"/>
    <s v="Godda"/>
    <x v="27"/>
    <x v="807"/>
    <x v="2"/>
    <x v="722"/>
    <x v="10"/>
    <x v="3"/>
    <n v="3500"/>
    <n v="4550"/>
    <n v="2"/>
    <n v="7000"/>
    <n v="9100"/>
    <x v="5"/>
  </r>
  <r>
    <n v="142972"/>
    <s v="KA"/>
    <x v="6"/>
    <s v="Mandya"/>
    <x v="28"/>
    <x v="807"/>
    <x v="0"/>
    <x v="26"/>
    <x v="7"/>
    <x v="4"/>
    <n v="4500"/>
    <n v="5850"/>
    <n v="4"/>
    <n v="18000"/>
    <n v="23400"/>
    <x v="0"/>
  </r>
  <r>
    <n v="142973"/>
    <s v="KL"/>
    <x v="7"/>
    <s v="Alappuzha"/>
    <x v="29"/>
    <x v="807"/>
    <x v="3"/>
    <x v="774"/>
    <x v="5"/>
    <x v="5"/>
    <n v="2100"/>
    <n v="2730"/>
    <n v="1"/>
    <n v="2100"/>
    <n v="2730"/>
    <x v="1"/>
  </r>
  <r>
    <n v="142974"/>
    <s v="MP"/>
    <x v="26"/>
    <s v="Ujjain"/>
    <x v="30"/>
    <x v="807"/>
    <x v="1"/>
    <x v="28"/>
    <x v="6"/>
    <x v="6"/>
    <n v="1150"/>
    <n v="1495"/>
    <n v="4"/>
    <n v="4600"/>
    <n v="5980"/>
    <x v="2"/>
  </r>
  <r>
    <n v="142975"/>
    <s v="MH"/>
    <x v="27"/>
    <s v="Nashik"/>
    <x v="31"/>
    <x v="807"/>
    <x v="2"/>
    <x v="29"/>
    <x v="7"/>
    <x v="0"/>
    <n v="350"/>
    <n v="455"/>
    <n v="4"/>
    <n v="1400"/>
    <n v="1820"/>
    <x v="3"/>
  </r>
  <r>
    <n v="142976"/>
    <s v="MN"/>
    <x v="8"/>
    <s v="Thoubal"/>
    <x v="32"/>
    <x v="807"/>
    <x v="0"/>
    <x v="30"/>
    <x v="8"/>
    <x v="6"/>
    <n v="9500"/>
    <n v="12350"/>
    <n v="2"/>
    <n v="19000"/>
    <n v="24700"/>
    <x v="4"/>
  </r>
  <r>
    <n v="142977"/>
    <s v="ML"/>
    <x v="9"/>
    <s v="East Khasi Hills"/>
    <x v="33"/>
    <x v="808"/>
    <x v="3"/>
    <x v="775"/>
    <x v="9"/>
    <x v="10"/>
    <n v="10000"/>
    <n v="13000"/>
    <n v="4"/>
    <n v="40000"/>
    <n v="52000"/>
    <x v="5"/>
  </r>
  <r>
    <n v="142978"/>
    <s v="MZ"/>
    <x v="10"/>
    <s v="Serchhip"/>
    <x v="34"/>
    <x v="808"/>
    <x v="1"/>
    <x v="776"/>
    <x v="0"/>
    <x v="0"/>
    <n v="6500"/>
    <n v="8450"/>
    <n v="3"/>
    <n v="19500"/>
    <n v="25350"/>
    <x v="0"/>
  </r>
  <r>
    <n v="142979"/>
    <s v="NL"/>
    <x v="11"/>
    <s v="Phek"/>
    <x v="35"/>
    <x v="808"/>
    <x v="2"/>
    <x v="777"/>
    <x v="1"/>
    <x v="1"/>
    <n v="8500"/>
    <n v="11050"/>
    <n v="1"/>
    <n v="8500"/>
    <n v="11050"/>
    <x v="1"/>
  </r>
  <r>
    <n v="142980"/>
    <s v="OR"/>
    <x v="12"/>
    <s v="Bhadrak"/>
    <x v="36"/>
    <x v="808"/>
    <x v="0"/>
    <x v="2"/>
    <x v="2"/>
    <x v="2"/>
    <n v="7000"/>
    <n v="9100"/>
    <n v="2"/>
    <n v="14000"/>
    <n v="18200"/>
    <x v="2"/>
  </r>
  <r>
    <n v="142981"/>
    <s v="PB"/>
    <x v="13"/>
    <s v="Gurdaspur"/>
    <x v="37"/>
    <x v="808"/>
    <x v="3"/>
    <x v="778"/>
    <x v="10"/>
    <x v="3"/>
    <n v="6550"/>
    <n v="8515"/>
    <n v="2"/>
    <n v="13100"/>
    <n v="17030"/>
    <x v="3"/>
  </r>
  <r>
    <n v="142982"/>
    <s v="RJ"/>
    <x v="14"/>
    <s v="Nagaur"/>
    <x v="38"/>
    <x v="808"/>
    <x v="1"/>
    <x v="4"/>
    <x v="7"/>
    <x v="4"/>
    <n v="7650"/>
    <n v="9945"/>
    <n v="3"/>
    <n v="22950"/>
    <n v="29835"/>
    <x v="4"/>
  </r>
  <r>
    <n v="142983"/>
    <s v="SK"/>
    <x v="15"/>
    <s v="West Sikkim"/>
    <x v="39"/>
    <x v="808"/>
    <x v="2"/>
    <x v="5"/>
    <x v="5"/>
    <x v="5"/>
    <n v="1150"/>
    <n v="1495"/>
    <n v="1"/>
    <n v="1150"/>
    <n v="1495"/>
    <x v="5"/>
  </r>
  <r>
    <n v="142984"/>
    <s v="TN"/>
    <x v="16"/>
    <s v="Nilgiris"/>
    <x v="40"/>
    <x v="808"/>
    <x v="0"/>
    <x v="6"/>
    <x v="6"/>
    <x v="6"/>
    <n v="850"/>
    <n v="1105"/>
    <n v="3"/>
    <n v="2550"/>
    <n v="3315"/>
    <x v="0"/>
  </r>
  <r>
    <n v="142985"/>
    <s v="TR"/>
    <x v="17"/>
    <s v="West Tripura"/>
    <x v="41"/>
    <x v="808"/>
    <x v="3"/>
    <x v="7"/>
    <x v="7"/>
    <x v="0"/>
    <n v="650"/>
    <n v="845"/>
    <n v="1"/>
    <n v="650"/>
    <n v="845"/>
    <x v="1"/>
  </r>
  <r>
    <n v="142986"/>
    <s v="UK"/>
    <x v="18"/>
    <s v="Nainital"/>
    <x v="0"/>
    <x v="808"/>
    <x v="1"/>
    <x v="8"/>
    <x v="8"/>
    <x v="6"/>
    <n v="7500"/>
    <n v="9750"/>
    <n v="2"/>
    <n v="15000"/>
    <n v="19500"/>
    <x v="2"/>
  </r>
  <r>
    <n v="142987"/>
    <s v="UP"/>
    <x v="19"/>
    <s v="Sonbhadra"/>
    <x v="1"/>
    <x v="808"/>
    <x v="2"/>
    <x v="775"/>
    <x v="9"/>
    <x v="7"/>
    <n v="10000"/>
    <n v="13000"/>
    <n v="4"/>
    <n v="40000"/>
    <n v="52000"/>
    <x v="3"/>
  </r>
  <r>
    <n v="142988"/>
    <s v="WB"/>
    <x v="20"/>
    <s v="Howrah"/>
    <x v="2"/>
    <x v="808"/>
    <x v="0"/>
    <x v="779"/>
    <x v="0"/>
    <x v="0"/>
    <n v="10500"/>
    <n v="13650"/>
    <n v="2"/>
    <n v="21000"/>
    <n v="27300"/>
    <x v="4"/>
  </r>
  <r>
    <n v="142989"/>
    <s v="TN"/>
    <x v="16"/>
    <s v="Erode"/>
    <x v="3"/>
    <x v="808"/>
    <x v="3"/>
    <x v="11"/>
    <x v="1"/>
    <x v="1"/>
    <n v="8500"/>
    <n v="11050"/>
    <n v="2"/>
    <n v="17000"/>
    <n v="22100"/>
    <x v="5"/>
  </r>
  <r>
    <n v="142990"/>
    <s v="TR"/>
    <x v="17"/>
    <s v="Unakoti"/>
    <x v="4"/>
    <x v="808"/>
    <x v="1"/>
    <x v="2"/>
    <x v="2"/>
    <x v="2"/>
    <n v="7000"/>
    <n v="9100"/>
    <n v="4"/>
    <n v="28000"/>
    <n v="36400"/>
    <x v="0"/>
  </r>
  <r>
    <n v="142991"/>
    <s v="MH"/>
    <x v="27"/>
    <s v="Hingoli"/>
    <x v="5"/>
    <x v="808"/>
    <x v="2"/>
    <x v="694"/>
    <x v="10"/>
    <x v="3"/>
    <n v="1680"/>
    <n v="2184"/>
    <n v="4"/>
    <n v="6720"/>
    <n v="8736"/>
    <x v="1"/>
  </r>
  <r>
    <n v="142992"/>
    <s v="CH"/>
    <x v="22"/>
    <s v="Chandigarh"/>
    <x v="6"/>
    <x v="808"/>
    <x v="0"/>
    <x v="13"/>
    <x v="7"/>
    <x v="8"/>
    <n v="6540"/>
    <n v="8502"/>
    <n v="2"/>
    <n v="13080"/>
    <n v="17004"/>
    <x v="2"/>
  </r>
  <r>
    <n v="142993"/>
    <s v="DH"/>
    <x v="28"/>
    <s v="Dadra and Nagar Haveli"/>
    <x v="7"/>
    <x v="808"/>
    <x v="3"/>
    <x v="14"/>
    <x v="5"/>
    <x v="5"/>
    <n v="2680"/>
    <n v="3484"/>
    <n v="1"/>
    <n v="2680"/>
    <n v="3484"/>
    <x v="3"/>
  </r>
  <r>
    <n v="142994"/>
    <s v="TG"/>
    <x v="29"/>
    <s v="Sangareddy"/>
    <x v="8"/>
    <x v="808"/>
    <x v="1"/>
    <x v="15"/>
    <x v="8"/>
    <x v="0"/>
    <n v="8250"/>
    <n v="10725"/>
    <n v="4"/>
    <n v="33000"/>
    <n v="42900"/>
    <x v="4"/>
  </r>
  <r>
    <n v="142995"/>
    <s v="DL"/>
    <x v="30"/>
    <s v="South West Delhi"/>
    <x v="9"/>
    <x v="808"/>
    <x v="2"/>
    <x v="722"/>
    <x v="3"/>
    <x v="0"/>
    <n v="2650"/>
    <n v="3445"/>
    <n v="1"/>
    <n v="2650"/>
    <n v="3445"/>
    <x v="5"/>
  </r>
  <r>
    <n v="142996"/>
    <s v="LD"/>
    <x v="31"/>
    <s v="Minicoy"/>
    <x v="10"/>
    <x v="808"/>
    <x v="0"/>
    <x v="17"/>
    <x v="8"/>
    <x v="9"/>
    <n v="12550"/>
    <n v="16315"/>
    <n v="2"/>
    <n v="25100"/>
    <n v="32630"/>
    <x v="0"/>
  </r>
  <r>
    <n v="142997"/>
    <s v="PY"/>
    <x v="32"/>
    <s v="Puducherry"/>
    <x v="11"/>
    <x v="808"/>
    <x v="3"/>
    <x v="18"/>
    <x v="1"/>
    <x v="1"/>
    <n v="14500"/>
    <n v="18850"/>
    <n v="1"/>
    <n v="14500"/>
    <n v="18850"/>
    <x v="1"/>
  </r>
  <r>
    <n v="142998"/>
    <s v="AP"/>
    <x v="0"/>
    <s v="East Godavari"/>
    <x v="12"/>
    <x v="808"/>
    <x v="1"/>
    <x v="19"/>
    <x v="6"/>
    <x v="6"/>
    <n v="800"/>
    <n v="1040"/>
    <n v="3"/>
    <n v="2400"/>
    <n v="3120"/>
    <x v="2"/>
  </r>
  <r>
    <n v="142999"/>
    <s v="AR"/>
    <x v="23"/>
    <s v="West Kameng"/>
    <x v="13"/>
    <x v="808"/>
    <x v="2"/>
    <x v="20"/>
    <x v="7"/>
    <x v="0"/>
    <n v="600"/>
    <n v="780"/>
    <n v="4"/>
    <n v="2400"/>
    <n v="3120"/>
    <x v="3"/>
  </r>
  <r>
    <n v="143000"/>
    <s v="AS"/>
    <x v="1"/>
    <s v="Dibrugarh"/>
    <x v="14"/>
    <x v="808"/>
    <x v="0"/>
    <x v="21"/>
    <x v="8"/>
    <x v="6"/>
    <n v="10500"/>
    <n v="13650"/>
    <n v="1"/>
    <n v="10500"/>
    <n v="13650"/>
    <x v="4"/>
  </r>
  <r>
    <n v="143001"/>
    <s v="BR"/>
    <x v="2"/>
    <s v="Gopalganj"/>
    <x v="15"/>
    <x v="808"/>
    <x v="3"/>
    <x v="775"/>
    <x v="9"/>
    <x v="10"/>
    <n v="6500"/>
    <n v="8450"/>
    <n v="2"/>
    <n v="13000"/>
    <n v="16900"/>
    <x v="5"/>
  </r>
  <r>
    <n v="143002"/>
    <s v="CG"/>
    <x v="3"/>
    <s v="Gariaband"/>
    <x v="16"/>
    <x v="808"/>
    <x v="1"/>
    <x v="780"/>
    <x v="0"/>
    <x v="0"/>
    <n v="4500"/>
    <n v="5850"/>
    <n v="2"/>
    <n v="9000"/>
    <n v="11700"/>
    <x v="0"/>
  </r>
  <r>
    <n v="143003"/>
    <s v="GA"/>
    <x v="24"/>
    <s v="South Goa"/>
    <x v="17"/>
    <x v="808"/>
    <x v="2"/>
    <x v="23"/>
    <x v="1"/>
    <x v="1"/>
    <n v="8500"/>
    <n v="11050"/>
    <n v="3"/>
    <n v="25500"/>
    <n v="33150"/>
    <x v="1"/>
  </r>
  <r>
    <n v="143004"/>
    <s v="GJ"/>
    <x v="25"/>
    <s v="Rajkot"/>
    <x v="18"/>
    <x v="808"/>
    <x v="0"/>
    <x v="24"/>
    <x v="2"/>
    <x v="2"/>
    <n v="12500"/>
    <n v="16250"/>
    <n v="3"/>
    <n v="37500"/>
    <n v="48750"/>
    <x v="2"/>
  </r>
  <r>
    <n v="143005"/>
    <s v="HR"/>
    <x v="33"/>
    <s v="Karnal"/>
    <x v="19"/>
    <x v="808"/>
    <x v="3"/>
    <x v="729"/>
    <x v="11"/>
    <x v="3"/>
    <n v="3500"/>
    <n v="4550"/>
    <n v="4"/>
    <n v="14000"/>
    <n v="18200"/>
    <x v="3"/>
  </r>
  <r>
    <n v="143006"/>
    <s v="HP"/>
    <x v="34"/>
    <s v="Bilaspur"/>
    <x v="20"/>
    <x v="808"/>
    <x v="1"/>
    <x v="26"/>
    <x v="12"/>
    <x v="4"/>
    <n v="4500"/>
    <n v="5850"/>
    <n v="1"/>
    <n v="4500"/>
    <n v="5850"/>
    <x v="4"/>
  </r>
  <r>
    <n v="143007"/>
    <s v="JK"/>
    <x v="4"/>
    <s v="Poonch"/>
    <x v="21"/>
    <x v="808"/>
    <x v="2"/>
    <x v="781"/>
    <x v="5"/>
    <x v="5"/>
    <n v="2100"/>
    <n v="2730"/>
    <n v="1"/>
    <n v="2100"/>
    <n v="2730"/>
    <x v="5"/>
  </r>
  <r>
    <n v="143008"/>
    <s v="JH"/>
    <x v="5"/>
    <s v="Khunti"/>
    <x v="22"/>
    <x v="808"/>
    <x v="0"/>
    <x v="28"/>
    <x v="6"/>
    <x v="6"/>
    <n v="1150"/>
    <n v="1495"/>
    <n v="3"/>
    <n v="3450"/>
    <n v="4485"/>
    <x v="0"/>
  </r>
  <r>
    <n v="143009"/>
    <s v="KA"/>
    <x v="6"/>
    <s v="Raichur"/>
    <x v="23"/>
    <x v="808"/>
    <x v="3"/>
    <x v="29"/>
    <x v="7"/>
    <x v="0"/>
    <n v="350"/>
    <n v="455"/>
    <n v="2"/>
    <n v="700"/>
    <n v="910"/>
    <x v="1"/>
  </r>
  <r>
    <n v="143010"/>
    <s v="KL"/>
    <x v="7"/>
    <s v="Kasaragod"/>
    <x v="24"/>
    <x v="808"/>
    <x v="1"/>
    <x v="30"/>
    <x v="8"/>
    <x v="6"/>
    <n v="9500"/>
    <n v="12350"/>
    <n v="1"/>
    <n v="9500"/>
    <n v="12350"/>
    <x v="2"/>
  </r>
  <r>
    <n v="143011"/>
    <s v="MP"/>
    <x v="26"/>
    <s v="Agar Malwa"/>
    <x v="25"/>
    <x v="808"/>
    <x v="2"/>
    <x v="782"/>
    <x v="9"/>
    <x v="10"/>
    <n v="10000"/>
    <n v="13000"/>
    <n v="2"/>
    <n v="20000"/>
    <n v="26000"/>
    <x v="3"/>
  </r>
  <r>
    <n v="143012"/>
    <s v="MH"/>
    <x v="27"/>
    <s v="Latur"/>
    <x v="26"/>
    <x v="808"/>
    <x v="0"/>
    <x v="783"/>
    <x v="0"/>
    <x v="0"/>
    <n v="6500"/>
    <n v="8450"/>
    <n v="2"/>
    <n v="13000"/>
    <n v="16900"/>
    <x v="4"/>
  </r>
  <r>
    <n v="143013"/>
    <s v="MN"/>
    <x v="8"/>
    <s v="Senapati"/>
    <x v="27"/>
    <x v="808"/>
    <x v="3"/>
    <x v="784"/>
    <x v="1"/>
    <x v="1"/>
    <n v="8500"/>
    <n v="11050"/>
    <n v="1"/>
    <n v="8500"/>
    <n v="11050"/>
    <x v="5"/>
  </r>
  <r>
    <n v="143014"/>
    <s v="ML"/>
    <x v="9"/>
    <s v="South Garo Hills"/>
    <x v="28"/>
    <x v="808"/>
    <x v="1"/>
    <x v="2"/>
    <x v="2"/>
    <x v="2"/>
    <n v="7000"/>
    <n v="9100"/>
    <n v="1"/>
    <n v="7000"/>
    <n v="9100"/>
    <x v="0"/>
  </r>
  <r>
    <n v="143015"/>
    <s v="MZ"/>
    <x v="10"/>
    <s v="Lunglei"/>
    <x v="29"/>
    <x v="808"/>
    <x v="2"/>
    <x v="785"/>
    <x v="11"/>
    <x v="3"/>
    <n v="6550"/>
    <n v="8515"/>
    <n v="4"/>
    <n v="26200"/>
    <n v="34060"/>
    <x v="1"/>
  </r>
  <r>
    <n v="143016"/>
    <s v="NL"/>
    <x v="11"/>
    <s v="Mokokchung"/>
    <x v="30"/>
    <x v="808"/>
    <x v="0"/>
    <x v="4"/>
    <x v="12"/>
    <x v="4"/>
    <n v="7650"/>
    <n v="9945"/>
    <n v="2"/>
    <n v="15300"/>
    <n v="19890"/>
    <x v="2"/>
  </r>
  <r>
    <n v="143017"/>
    <s v="OR"/>
    <x v="12"/>
    <s v="Jharsuguda"/>
    <x v="31"/>
    <x v="808"/>
    <x v="3"/>
    <x v="5"/>
    <x v="5"/>
    <x v="5"/>
    <n v="1150"/>
    <n v="1495"/>
    <n v="4"/>
    <n v="4600"/>
    <n v="5980"/>
    <x v="3"/>
  </r>
  <r>
    <n v="143018"/>
    <s v="PB"/>
    <x v="13"/>
    <s v="Moga"/>
    <x v="32"/>
    <x v="808"/>
    <x v="1"/>
    <x v="6"/>
    <x v="6"/>
    <x v="6"/>
    <n v="850"/>
    <n v="1105"/>
    <n v="1"/>
    <n v="850"/>
    <n v="1105"/>
    <x v="4"/>
  </r>
  <r>
    <n v="143019"/>
    <s v="RJ"/>
    <x v="14"/>
    <s v="Udaipur"/>
    <x v="33"/>
    <x v="808"/>
    <x v="2"/>
    <x v="7"/>
    <x v="7"/>
    <x v="0"/>
    <n v="650"/>
    <n v="845"/>
    <n v="3"/>
    <n v="1950"/>
    <n v="2535"/>
    <x v="5"/>
  </r>
  <r>
    <n v="143020"/>
    <s v="SK"/>
    <x v="15"/>
    <s v="South Sikkim"/>
    <x v="34"/>
    <x v="808"/>
    <x v="0"/>
    <x v="8"/>
    <x v="8"/>
    <x v="6"/>
    <n v="7500"/>
    <n v="9750"/>
    <n v="1"/>
    <n v="7500"/>
    <n v="9750"/>
    <x v="0"/>
  </r>
  <r>
    <n v="143021"/>
    <s v="TN"/>
    <x v="16"/>
    <s v="Dindigul"/>
    <x v="35"/>
    <x v="808"/>
    <x v="3"/>
    <x v="782"/>
    <x v="9"/>
    <x v="7"/>
    <n v="10000"/>
    <n v="13000"/>
    <n v="3"/>
    <n v="30000"/>
    <n v="39000"/>
    <x v="1"/>
  </r>
  <r>
    <n v="143022"/>
    <s v="TR"/>
    <x v="17"/>
    <s v="Dhalai"/>
    <x v="36"/>
    <x v="808"/>
    <x v="1"/>
    <x v="786"/>
    <x v="0"/>
    <x v="0"/>
    <n v="10500"/>
    <n v="13650"/>
    <n v="1"/>
    <n v="10500"/>
    <n v="13650"/>
    <x v="2"/>
  </r>
  <r>
    <n v="143023"/>
    <s v="UK"/>
    <x v="18"/>
    <s v="Haridwar"/>
    <x v="37"/>
    <x v="808"/>
    <x v="2"/>
    <x v="11"/>
    <x v="1"/>
    <x v="1"/>
    <n v="8500"/>
    <n v="11050"/>
    <n v="4"/>
    <n v="34000"/>
    <n v="44200"/>
    <x v="3"/>
  </r>
  <r>
    <n v="143024"/>
    <s v="UP"/>
    <x v="19"/>
    <s v="Sant Kabir Nagar"/>
    <x v="38"/>
    <x v="808"/>
    <x v="0"/>
    <x v="2"/>
    <x v="2"/>
    <x v="2"/>
    <n v="7000"/>
    <n v="9100"/>
    <n v="3"/>
    <n v="21000"/>
    <n v="27300"/>
    <x v="4"/>
  </r>
  <r>
    <n v="143025"/>
    <s v="WB"/>
    <x v="20"/>
    <s v="Hooghly"/>
    <x v="39"/>
    <x v="808"/>
    <x v="3"/>
    <x v="701"/>
    <x v="11"/>
    <x v="3"/>
    <n v="1680"/>
    <n v="2184"/>
    <n v="2"/>
    <n v="3360"/>
    <n v="4368"/>
    <x v="5"/>
  </r>
  <r>
    <n v="143026"/>
    <s v="TN"/>
    <x v="16"/>
    <s v="Virudhunagar"/>
    <x v="40"/>
    <x v="808"/>
    <x v="1"/>
    <x v="13"/>
    <x v="12"/>
    <x v="8"/>
    <n v="6540"/>
    <n v="8502"/>
    <n v="4"/>
    <n v="26160"/>
    <n v="34008"/>
    <x v="0"/>
  </r>
  <r>
    <n v="143027"/>
    <s v="TR"/>
    <x v="17"/>
    <s v="Dhalai"/>
    <x v="41"/>
    <x v="808"/>
    <x v="2"/>
    <x v="14"/>
    <x v="5"/>
    <x v="5"/>
    <n v="2680"/>
    <n v="3484"/>
    <n v="4"/>
    <n v="10720"/>
    <n v="13936"/>
    <x v="1"/>
  </r>
  <r>
    <n v="143028"/>
    <s v="MH"/>
    <x v="27"/>
    <s v="Sangli"/>
    <x v="0"/>
    <x v="808"/>
    <x v="0"/>
    <x v="15"/>
    <x v="8"/>
    <x v="0"/>
    <n v="8250"/>
    <n v="10725"/>
    <n v="4"/>
    <n v="33000"/>
    <n v="42900"/>
    <x v="2"/>
  </r>
  <r>
    <n v="143029"/>
    <s v="CH"/>
    <x v="22"/>
    <s v="Chandigarh"/>
    <x v="1"/>
    <x v="808"/>
    <x v="3"/>
    <x v="729"/>
    <x v="3"/>
    <x v="0"/>
    <n v="2650"/>
    <n v="3445"/>
    <n v="4"/>
    <n v="10600"/>
    <n v="13780"/>
    <x v="3"/>
  </r>
  <r>
    <n v="143030"/>
    <s v="DH"/>
    <x v="28"/>
    <s v="Diu"/>
    <x v="2"/>
    <x v="808"/>
    <x v="1"/>
    <x v="17"/>
    <x v="8"/>
    <x v="9"/>
    <n v="12550"/>
    <n v="16315"/>
    <n v="3"/>
    <n v="37650"/>
    <n v="48945"/>
    <x v="4"/>
  </r>
  <r>
    <n v="143031"/>
    <s v="TG"/>
    <x v="29"/>
    <s v="Ranga Reddy"/>
    <x v="3"/>
    <x v="808"/>
    <x v="2"/>
    <x v="18"/>
    <x v="1"/>
    <x v="1"/>
    <n v="14500"/>
    <n v="18850"/>
    <n v="3"/>
    <n v="43500"/>
    <n v="56550"/>
    <x v="5"/>
  </r>
  <r>
    <n v="143032"/>
    <s v="DL"/>
    <x v="30"/>
    <s v="North East Delhi"/>
    <x v="4"/>
    <x v="808"/>
    <x v="0"/>
    <x v="19"/>
    <x v="6"/>
    <x v="6"/>
    <n v="800"/>
    <n v="1040"/>
    <n v="1"/>
    <n v="800"/>
    <n v="1040"/>
    <x v="0"/>
  </r>
  <r>
    <n v="143033"/>
    <s v="LD"/>
    <x v="31"/>
    <s v="Kiltan"/>
    <x v="5"/>
    <x v="808"/>
    <x v="3"/>
    <x v="20"/>
    <x v="7"/>
    <x v="0"/>
    <n v="600"/>
    <n v="780"/>
    <n v="4"/>
    <n v="2400"/>
    <n v="3120"/>
    <x v="1"/>
  </r>
  <r>
    <n v="143034"/>
    <s v="PY"/>
    <x v="32"/>
    <s v="Yanam"/>
    <x v="6"/>
    <x v="808"/>
    <x v="1"/>
    <x v="21"/>
    <x v="8"/>
    <x v="6"/>
    <n v="10500"/>
    <n v="13650"/>
    <n v="3"/>
    <n v="31500"/>
    <n v="40950"/>
    <x v="2"/>
  </r>
  <r>
    <n v="143035"/>
    <s v="AP"/>
    <x v="0"/>
    <s v="West Godavari"/>
    <x v="7"/>
    <x v="808"/>
    <x v="2"/>
    <x v="782"/>
    <x v="9"/>
    <x v="10"/>
    <n v="6500"/>
    <n v="8450"/>
    <n v="3"/>
    <n v="19500"/>
    <n v="25350"/>
    <x v="3"/>
  </r>
  <r>
    <n v="143036"/>
    <s v="AR"/>
    <x v="23"/>
    <s v="West Kameng"/>
    <x v="8"/>
    <x v="808"/>
    <x v="0"/>
    <x v="787"/>
    <x v="0"/>
    <x v="0"/>
    <n v="4500"/>
    <n v="5850"/>
    <n v="3"/>
    <n v="13500"/>
    <n v="17550"/>
    <x v="4"/>
  </r>
  <r>
    <n v="143037"/>
    <s v="AS"/>
    <x v="1"/>
    <s v="Baksa"/>
    <x v="9"/>
    <x v="808"/>
    <x v="3"/>
    <x v="23"/>
    <x v="1"/>
    <x v="1"/>
    <n v="8500"/>
    <n v="11050"/>
    <n v="4"/>
    <n v="34000"/>
    <n v="44200"/>
    <x v="5"/>
  </r>
  <r>
    <n v="143038"/>
    <s v="BR"/>
    <x v="2"/>
    <s v="Nawada"/>
    <x v="10"/>
    <x v="808"/>
    <x v="1"/>
    <x v="24"/>
    <x v="2"/>
    <x v="2"/>
    <n v="12500"/>
    <n v="16250"/>
    <n v="2"/>
    <n v="25000"/>
    <n v="32500"/>
    <x v="0"/>
  </r>
  <r>
    <n v="143039"/>
    <s v="CG"/>
    <x v="3"/>
    <s v="Dantewada"/>
    <x v="11"/>
    <x v="808"/>
    <x v="2"/>
    <x v="736"/>
    <x v="3"/>
    <x v="3"/>
    <n v="3500"/>
    <n v="4550"/>
    <n v="3"/>
    <n v="10500"/>
    <n v="13650"/>
    <x v="1"/>
  </r>
  <r>
    <n v="143040"/>
    <s v="GA"/>
    <x v="24"/>
    <s v="North Goa"/>
    <x v="12"/>
    <x v="808"/>
    <x v="0"/>
    <x v="26"/>
    <x v="4"/>
    <x v="4"/>
    <n v="4500"/>
    <n v="5850"/>
    <n v="1"/>
    <n v="4500"/>
    <n v="5850"/>
    <x v="2"/>
  </r>
  <r>
    <n v="143041"/>
    <s v="GJ"/>
    <x v="25"/>
    <s v="Bharuch"/>
    <x v="13"/>
    <x v="808"/>
    <x v="3"/>
    <x v="788"/>
    <x v="5"/>
    <x v="5"/>
    <n v="2100"/>
    <n v="2730"/>
    <n v="1"/>
    <n v="2100"/>
    <n v="2730"/>
    <x v="3"/>
  </r>
  <r>
    <n v="143042"/>
    <s v="HR"/>
    <x v="33"/>
    <s v="Kurukshetra"/>
    <x v="14"/>
    <x v="808"/>
    <x v="1"/>
    <x v="28"/>
    <x v="6"/>
    <x v="6"/>
    <n v="1150"/>
    <n v="1495"/>
    <n v="3"/>
    <n v="3450"/>
    <n v="4485"/>
    <x v="4"/>
  </r>
  <r>
    <n v="143043"/>
    <s v="HP"/>
    <x v="34"/>
    <s v="Chamba"/>
    <x v="15"/>
    <x v="808"/>
    <x v="2"/>
    <x v="29"/>
    <x v="7"/>
    <x v="0"/>
    <n v="350"/>
    <n v="455"/>
    <n v="3"/>
    <n v="1050"/>
    <n v="1365"/>
    <x v="5"/>
  </r>
  <r>
    <n v="143044"/>
    <s v="JK"/>
    <x v="4"/>
    <s v="Reasi"/>
    <x v="16"/>
    <x v="808"/>
    <x v="0"/>
    <x v="30"/>
    <x v="8"/>
    <x v="6"/>
    <n v="9500"/>
    <n v="12350"/>
    <n v="2"/>
    <n v="19000"/>
    <n v="24700"/>
    <x v="0"/>
  </r>
  <r>
    <n v="143045"/>
    <s v="JH"/>
    <x v="5"/>
    <s v="Koderma"/>
    <x v="17"/>
    <x v="808"/>
    <x v="3"/>
    <x v="789"/>
    <x v="9"/>
    <x v="10"/>
    <n v="10000"/>
    <n v="13000"/>
    <n v="3"/>
    <n v="30000"/>
    <n v="39000"/>
    <x v="1"/>
  </r>
  <r>
    <n v="143046"/>
    <s v="KA"/>
    <x v="6"/>
    <s v="Gadag"/>
    <x v="18"/>
    <x v="808"/>
    <x v="1"/>
    <x v="790"/>
    <x v="0"/>
    <x v="0"/>
    <n v="6500"/>
    <n v="8450"/>
    <n v="3"/>
    <n v="19500"/>
    <n v="25350"/>
    <x v="2"/>
  </r>
  <r>
    <n v="143047"/>
    <s v="KL"/>
    <x v="7"/>
    <s v="Palakkad"/>
    <x v="19"/>
    <x v="808"/>
    <x v="2"/>
    <x v="791"/>
    <x v="1"/>
    <x v="1"/>
    <n v="8500"/>
    <n v="11050"/>
    <n v="2"/>
    <n v="17000"/>
    <n v="22100"/>
    <x v="3"/>
  </r>
  <r>
    <n v="143048"/>
    <s v="MP"/>
    <x v="26"/>
    <s v="Chhindwara"/>
    <x v="20"/>
    <x v="808"/>
    <x v="0"/>
    <x v="2"/>
    <x v="2"/>
    <x v="2"/>
    <n v="7000"/>
    <n v="9100"/>
    <n v="1"/>
    <n v="7000"/>
    <n v="9100"/>
    <x v="4"/>
  </r>
  <r>
    <n v="143049"/>
    <s v="MH"/>
    <x v="27"/>
    <s v="Bhandara"/>
    <x v="21"/>
    <x v="808"/>
    <x v="3"/>
    <x v="792"/>
    <x v="3"/>
    <x v="3"/>
    <n v="6550"/>
    <n v="8515"/>
    <n v="2"/>
    <n v="13100"/>
    <n v="17030"/>
    <x v="5"/>
  </r>
  <r>
    <n v="143050"/>
    <s v="MN"/>
    <x v="8"/>
    <s v="Imphal West"/>
    <x v="22"/>
    <x v="808"/>
    <x v="1"/>
    <x v="4"/>
    <x v="4"/>
    <x v="4"/>
    <n v="7650"/>
    <n v="9945"/>
    <n v="1"/>
    <n v="7650"/>
    <n v="9945"/>
    <x v="0"/>
  </r>
  <r>
    <n v="143051"/>
    <s v="ML"/>
    <x v="9"/>
    <s v="East Garo Hills"/>
    <x v="23"/>
    <x v="808"/>
    <x v="2"/>
    <x v="5"/>
    <x v="5"/>
    <x v="5"/>
    <n v="1150"/>
    <n v="1495"/>
    <n v="4"/>
    <n v="4600"/>
    <n v="5980"/>
    <x v="1"/>
  </r>
  <r>
    <n v="143052"/>
    <s v="MZ"/>
    <x v="10"/>
    <s v="Khawzawl"/>
    <x v="24"/>
    <x v="808"/>
    <x v="0"/>
    <x v="6"/>
    <x v="6"/>
    <x v="6"/>
    <n v="850"/>
    <n v="1105"/>
    <n v="4"/>
    <n v="3400"/>
    <n v="4420"/>
    <x v="2"/>
  </r>
  <r>
    <n v="143053"/>
    <s v="NL"/>
    <x v="11"/>
    <s v="Shamator"/>
    <x v="25"/>
    <x v="808"/>
    <x v="3"/>
    <x v="7"/>
    <x v="7"/>
    <x v="0"/>
    <n v="650"/>
    <n v="845"/>
    <n v="4"/>
    <n v="2600"/>
    <n v="3380"/>
    <x v="3"/>
  </r>
  <r>
    <n v="143054"/>
    <s v="OR"/>
    <x v="12"/>
    <s v="Khordha"/>
    <x v="26"/>
    <x v="808"/>
    <x v="1"/>
    <x v="8"/>
    <x v="8"/>
    <x v="6"/>
    <n v="7500"/>
    <n v="9750"/>
    <n v="2"/>
    <n v="15000"/>
    <n v="19500"/>
    <x v="4"/>
  </r>
  <r>
    <n v="143055"/>
    <s v="PB"/>
    <x v="13"/>
    <s v="Gurdaspur"/>
    <x v="27"/>
    <x v="808"/>
    <x v="2"/>
    <x v="789"/>
    <x v="9"/>
    <x v="7"/>
    <n v="10000"/>
    <n v="13000"/>
    <n v="4"/>
    <n v="40000"/>
    <n v="52000"/>
    <x v="5"/>
  </r>
  <r>
    <n v="143056"/>
    <s v="RJ"/>
    <x v="14"/>
    <s v="Sirohi"/>
    <x v="28"/>
    <x v="808"/>
    <x v="0"/>
    <x v="793"/>
    <x v="0"/>
    <x v="0"/>
    <n v="10500"/>
    <n v="13650"/>
    <n v="1"/>
    <n v="10500"/>
    <n v="13650"/>
    <x v="0"/>
  </r>
  <r>
    <n v="143057"/>
    <s v="SK"/>
    <x v="15"/>
    <s v="East Sikkim"/>
    <x v="29"/>
    <x v="808"/>
    <x v="3"/>
    <x v="11"/>
    <x v="1"/>
    <x v="1"/>
    <n v="8500"/>
    <n v="11050"/>
    <n v="2"/>
    <n v="17000"/>
    <n v="22100"/>
    <x v="1"/>
  </r>
  <r>
    <n v="143058"/>
    <s v="TN"/>
    <x v="16"/>
    <s v="Salem"/>
    <x v="30"/>
    <x v="808"/>
    <x v="1"/>
    <x v="2"/>
    <x v="2"/>
    <x v="2"/>
    <n v="7000"/>
    <n v="9100"/>
    <n v="1"/>
    <n v="7000"/>
    <n v="9100"/>
    <x v="2"/>
  </r>
  <r>
    <n v="143059"/>
    <s v="TR"/>
    <x v="17"/>
    <s v="North Tripura"/>
    <x v="31"/>
    <x v="808"/>
    <x v="2"/>
    <x v="708"/>
    <x v="3"/>
    <x v="3"/>
    <n v="1680"/>
    <n v="2184"/>
    <n v="4"/>
    <n v="6720"/>
    <n v="8736"/>
    <x v="3"/>
  </r>
  <r>
    <n v="143060"/>
    <s v="UK"/>
    <x v="18"/>
    <s v="Dehradun"/>
    <x v="32"/>
    <x v="808"/>
    <x v="0"/>
    <x v="13"/>
    <x v="4"/>
    <x v="8"/>
    <n v="6540"/>
    <n v="8502"/>
    <n v="1"/>
    <n v="6540"/>
    <n v="8502"/>
    <x v="4"/>
  </r>
  <r>
    <n v="143061"/>
    <s v="UP"/>
    <x v="19"/>
    <s v="Mathura"/>
    <x v="33"/>
    <x v="808"/>
    <x v="3"/>
    <x v="14"/>
    <x v="5"/>
    <x v="5"/>
    <n v="2680"/>
    <n v="3484"/>
    <n v="4"/>
    <n v="10720"/>
    <n v="13936"/>
    <x v="5"/>
  </r>
  <r>
    <n v="143062"/>
    <s v="WB"/>
    <x v="20"/>
    <s v="Darjeeling"/>
    <x v="34"/>
    <x v="808"/>
    <x v="1"/>
    <x v="15"/>
    <x v="8"/>
    <x v="0"/>
    <n v="8250"/>
    <n v="10725"/>
    <n v="1"/>
    <n v="8250"/>
    <n v="10725"/>
    <x v="0"/>
  </r>
  <r>
    <n v="143063"/>
    <s v="TN"/>
    <x v="16"/>
    <s v="Nagapattinam"/>
    <x v="35"/>
    <x v="808"/>
    <x v="2"/>
    <x v="736"/>
    <x v="3"/>
    <x v="0"/>
    <n v="2650"/>
    <n v="3445"/>
    <n v="4"/>
    <n v="10600"/>
    <n v="13780"/>
    <x v="1"/>
  </r>
  <r>
    <n v="143064"/>
    <s v="TR"/>
    <x v="17"/>
    <s v="South Tripura"/>
    <x v="36"/>
    <x v="808"/>
    <x v="0"/>
    <x v="17"/>
    <x v="8"/>
    <x v="9"/>
    <n v="12550"/>
    <n v="16315"/>
    <n v="4"/>
    <n v="50200"/>
    <n v="65260"/>
    <x v="2"/>
  </r>
  <r>
    <n v="143065"/>
    <s v="MH"/>
    <x v="27"/>
    <s v="Ahmednagar"/>
    <x v="37"/>
    <x v="808"/>
    <x v="3"/>
    <x v="18"/>
    <x v="1"/>
    <x v="1"/>
    <n v="14500"/>
    <n v="18850"/>
    <n v="2"/>
    <n v="29000"/>
    <n v="37700"/>
    <x v="3"/>
  </r>
  <r>
    <n v="143066"/>
    <s v="CH"/>
    <x v="22"/>
    <s v="Chandigarh"/>
    <x v="38"/>
    <x v="808"/>
    <x v="1"/>
    <x v="19"/>
    <x v="6"/>
    <x v="6"/>
    <n v="800"/>
    <n v="1040"/>
    <n v="2"/>
    <n v="1600"/>
    <n v="2080"/>
    <x v="4"/>
  </r>
  <r>
    <n v="143067"/>
    <s v="DH"/>
    <x v="28"/>
    <s v="Diu"/>
    <x v="39"/>
    <x v="808"/>
    <x v="2"/>
    <x v="20"/>
    <x v="7"/>
    <x v="0"/>
    <n v="600"/>
    <n v="780"/>
    <n v="4"/>
    <n v="2400"/>
    <n v="3120"/>
    <x v="5"/>
  </r>
  <r>
    <n v="143068"/>
    <s v="TG"/>
    <x v="29"/>
    <s v="Jangaon"/>
    <x v="40"/>
    <x v="808"/>
    <x v="0"/>
    <x v="21"/>
    <x v="8"/>
    <x v="6"/>
    <n v="10500"/>
    <n v="13650"/>
    <n v="1"/>
    <n v="10500"/>
    <n v="13650"/>
    <x v="0"/>
  </r>
  <r>
    <n v="143069"/>
    <s v="DL"/>
    <x v="30"/>
    <s v="New Delhi"/>
    <x v="41"/>
    <x v="808"/>
    <x v="3"/>
    <x v="789"/>
    <x v="9"/>
    <x v="10"/>
    <n v="6500"/>
    <n v="8450"/>
    <n v="3"/>
    <n v="19500"/>
    <n v="25350"/>
    <x v="1"/>
  </r>
  <r>
    <n v="143070"/>
    <s v="LD"/>
    <x v="31"/>
    <s v="Amini"/>
    <x v="0"/>
    <x v="808"/>
    <x v="1"/>
    <x v="794"/>
    <x v="0"/>
    <x v="0"/>
    <n v="4500"/>
    <n v="5850"/>
    <n v="3"/>
    <n v="13500"/>
    <n v="17550"/>
    <x v="2"/>
  </r>
  <r>
    <n v="143071"/>
    <s v="PY"/>
    <x v="32"/>
    <s v="Mahe"/>
    <x v="1"/>
    <x v="808"/>
    <x v="2"/>
    <x v="23"/>
    <x v="1"/>
    <x v="1"/>
    <n v="8500"/>
    <n v="11050"/>
    <n v="1"/>
    <n v="8500"/>
    <n v="11050"/>
    <x v="3"/>
  </r>
  <r>
    <n v="143072"/>
    <s v="AP"/>
    <x v="0"/>
    <s v="East Godavari"/>
    <x v="2"/>
    <x v="808"/>
    <x v="0"/>
    <x v="24"/>
    <x v="2"/>
    <x v="2"/>
    <n v="12500"/>
    <n v="16250"/>
    <n v="1"/>
    <n v="12500"/>
    <n v="16250"/>
    <x v="4"/>
  </r>
  <r>
    <n v="143073"/>
    <s v="AR"/>
    <x v="23"/>
    <s v="Lohit"/>
    <x v="3"/>
    <x v="808"/>
    <x v="3"/>
    <x v="743"/>
    <x v="10"/>
    <x v="3"/>
    <n v="3500"/>
    <n v="4550"/>
    <n v="2"/>
    <n v="7000"/>
    <n v="9100"/>
    <x v="5"/>
  </r>
  <r>
    <n v="143074"/>
    <s v="AS"/>
    <x v="1"/>
    <s v="Biswanath"/>
    <x v="4"/>
    <x v="808"/>
    <x v="1"/>
    <x v="26"/>
    <x v="7"/>
    <x v="4"/>
    <n v="4500"/>
    <n v="5850"/>
    <n v="2"/>
    <n v="9000"/>
    <n v="11700"/>
    <x v="0"/>
  </r>
  <r>
    <n v="143075"/>
    <s v="BR"/>
    <x v="2"/>
    <s v="Muzaffarpur"/>
    <x v="5"/>
    <x v="808"/>
    <x v="2"/>
    <x v="795"/>
    <x v="5"/>
    <x v="5"/>
    <n v="2100"/>
    <n v="2730"/>
    <n v="3"/>
    <n v="6300"/>
    <n v="8190"/>
    <x v="1"/>
  </r>
  <r>
    <n v="143076"/>
    <s v="CG"/>
    <x v="3"/>
    <s v="Surajpur"/>
    <x v="6"/>
    <x v="808"/>
    <x v="0"/>
    <x v="28"/>
    <x v="6"/>
    <x v="6"/>
    <n v="1150"/>
    <n v="1495"/>
    <n v="1"/>
    <n v="1150"/>
    <n v="1495"/>
    <x v="2"/>
  </r>
  <r>
    <n v="143077"/>
    <s v="GA"/>
    <x v="24"/>
    <s v="South Goa"/>
    <x v="7"/>
    <x v="808"/>
    <x v="3"/>
    <x v="29"/>
    <x v="7"/>
    <x v="0"/>
    <n v="350"/>
    <n v="455"/>
    <n v="3"/>
    <n v="1050"/>
    <n v="1365"/>
    <x v="3"/>
  </r>
  <r>
    <n v="143078"/>
    <s v="GJ"/>
    <x v="25"/>
    <s v="Chhota Udaipur"/>
    <x v="8"/>
    <x v="808"/>
    <x v="1"/>
    <x v="30"/>
    <x v="8"/>
    <x v="6"/>
    <n v="9500"/>
    <n v="12350"/>
    <n v="2"/>
    <n v="19000"/>
    <n v="24700"/>
    <x v="4"/>
  </r>
  <r>
    <n v="143079"/>
    <s v="HR"/>
    <x v="33"/>
    <s v="Fatehabad"/>
    <x v="9"/>
    <x v="808"/>
    <x v="2"/>
    <x v="796"/>
    <x v="9"/>
    <x v="10"/>
    <n v="10000"/>
    <n v="13000"/>
    <n v="2"/>
    <n v="20000"/>
    <n v="26000"/>
    <x v="5"/>
  </r>
  <r>
    <n v="143080"/>
    <s v="HP"/>
    <x v="34"/>
    <s v="Sirmaur"/>
    <x v="10"/>
    <x v="808"/>
    <x v="0"/>
    <x v="797"/>
    <x v="0"/>
    <x v="0"/>
    <n v="6500"/>
    <n v="8450"/>
    <n v="4"/>
    <n v="26000"/>
    <n v="33800"/>
    <x v="0"/>
  </r>
  <r>
    <n v="143081"/>
    <s v="JK"/>
    <x v="4"/>
    <s v="Kulgam"/>
    <x v="11"/>
    <x v="808"/>
    <x v="3"/>
    <x v="798"/>
    <x v="1"/>
    <x v="1"/>
    <n v="8500"/>
    <n v="11050"/>
    <n v="1"/>
    <n v="8500"/>
    <n v="11050"/>
    <x v="1"/>
  </r>
  <r>
    <n v="143082"/>
    <s v="JH"/>
    <x v="5"/>
    <s v="Latehar"/>
    <x v="12"/>
    <x v="808"/>
    <x v="1"/>
    <x v="2"/>
    <x v="2"/>
    <x v="2"/>
    <n v="7000"/>
    <n v="9100"/>
    <n v="4"/>
    <n v="28000"/>
    <n v="36400"/>
    <x v="2"/>
  </r>
  <r>
    <n v="143083"/>
    <s v="KA"/>
    <x v="6"/>
    <s v="Udupi"/>
    <x v="13"/>
    <x v="808"/>
    <x v="2"/>
    <x v="799"/>
    <x v="10"/>
    <x v="3"/>
    <n v="6550"/>
    <n v="8515"/>
    <n v="2"/>
    <n v="13100"/>
    <n v="17030"/>
    <x v="3"/>
  </r>
  <r>
    <n v="143084"/>
    <s v="KL"/>
    <x v="7"/>
    <s v="Malappuram"/>
    <x v="14"/>
    <x v="808"/>
    <x v="0"/>
    <x v="4"/>
    <x v="7"/>
    <x v="4"/>
    <n v="7650"/>
    <n v="9945"/>
    <n v="3"/>
    <n v="22950"/>
    <n v="29835"/>
    <x v="4"/>
  </r>
  <r>
    <n v="143085"/>
    <s v="MP"/>
    <x v="26"/>
    <s v="Ashoknagar"/>
    <x v="15"/>
    <x v="808"/>
    <x v="3"/>
    <x v="5"/>
    <x v="5"/>
    <x v="5"/>
    <n v="1150"/>
    <n v="1495"/>
    <n v="1"/>
    <n v="1150"/>
    <n v="1495"/>
    <x v="5"/>
  </r>
  <r>
    <n v="143086"/>
    <s v="MH"/>
    <x v="27"/>
    <s v="Nashik"/>
    <x v="16"/>
    <x v="808"/>
    <x v="1"/>
    <x v="6"/>
    <x v="6"/>
    <x v="6"/>
    <n v="850"/>
    <n v="1105"/>
    <n v="4"/>
    <n v="3400"/>
    <n v="4420"/>
    <x v="0"/>
  </r>
  <r>
    <n v="143087"/>
    <s v="MN"/>
    <x v="8"/>
    <s v="Jiribam"/>
    <x v="17"/>
    <x v="808"/>
    <x v="2"/>
    <x v="7"/>
    <x v="7"/>
    <x v="0"/>
    <n v="650"/>
    <n v="845"/>
    <n v="2"/>
    <n v="1300"/>
    <n v="1690"/>
    <x v="1"/>
  </r>
  <r>
    <n v="143088"/>
    <s v="ML"/>
    <x v="9"/>
    <s v="East Garo Hills"/>
    <x v="18"/>
    <x v="808"/>
    <x v="0"/>
    <x v="8"/>
    <x v="8"/>
    <x v="6"/>
    <n v="7500"/>
    <n v="9750"/>
    <n v="2"/>
    <n v="15000"/>
    <n v="19500"/>
    <x v="2"/>
  </r>
  <r>
    <n v="143089"/>
    <s v="MZ"/>
    <x v="10"/>
    <s v="Hnahthial"/>
    <x v="19"/>
    <x v="808"/>
    <x v="3"/>
    <x v="796"/>
    <x v="9"/>
    <x v="7"/>
    <n v="10000"/>
    <n v="13000"/>
    <n v="4"/>
    <n v="40000"/>
    <n v="52000"/>
    <x v="3"/>
  </r>
  <r>
    <n v="143090"/>
    <s v="NL"/>
    <x v="11"/>
    <s v="Zunheboto"/>
    <x v="20"/>
    <x v="809"/>
    <x v="1"/>
    <x v="800"/>
    <x v="0"/>
    <x v="0"/>
    <n v="10500"/>
    <n v="13650"/>
    <n v="2"/>
    <n v="21000"/>
    <n v="27300"/>
    <x v="4"/>
  </r>
  <r>
    <n v="143091"/>
    <s v="OR"/>
    <x v="12"/>
    <s v="Balangir"/>
    <x v="21"/>
    <x v="809"/>
    <x v="2"/>
    <x v="11"/>
    <x v="1"/>
    <x v="1"/>
    <n v="8500"/>
    <n v="11050"/>
    <n v="4"/>
    <n v="34000"/>
    <n v="44200"/>
    <x v="5"/>
  </r>
  <r>
    <n v="143092"/>
    <s v="PB"/>
    <x v="13"/>
    <s v="Pathankot"/>
    <x v="22"/>
    <x v="809"/>
    <x v="0"/>
    <x v="2"/>
    <x v="2"/>
    <x v="2"/>
    <n v="7000"/>
    <n v="9100"/>
    <n v="3"/>
    <n v="21000"/>
    <n v="27300"/>
    <x v="0"/>
  </r>
  <r>
    <n v="143093"/>
    <s v="RJ"/>
    <x v="14"/>
    <s v="Barmer"/>
    <x v="23"/>
    <x v="809"/>
    <x v="3"/>
    <x v="715"/>
    <x v="10"/>
    <x v="3"/>
    <n v="1680"/>
    <n v="2184"/>
    <n v="2"/>
    <n v="3360"/>
    <n v="4368"/>
    <x v="1"/>
  </r>
  <r>
    <n v="143094"/>
    <s v="SK"/>
    <x v="15"/>
    <s v="North Sikkim"/>
    <x v="24"/>
    <x v="809"/>
    <x v="1"/>
    <x v="13"/>
    <x v="7"/>
    <x v="8"/>
    <n v="6540"/>
    <n v="8502"/>
    <n v="1"/>
    <n v="6540"/>
    <n v="8502"/>
    <x v="2"/>
  </r>
  <r>
    <n v="143095"/>
    <s v="TN"/>
    <x v="16"/>
    <s v="Tiruvallur"/>
    <x v="25"/>
    <x v="809"/>
    <x v="2"/>
    <x v="14"/>
    <x v="5"/>
    <x v="5"/>
    <n v="2680"/>
    <n v="3484"/>
    <n v="4"/>
    <n v="10720"/>
    <n v="13936"/>
    <x v="3"/>
  </r>
  <r>
    <n v="143096"/>
    <s v="TR"/>
    <x v="17"/>
    <s v="Gomati"/>
    <x v="26"/>
    <x v="809"/>
    <x v="0"/>
    <x v="15"/>
    <x v="8"/>
    <x v="0"/>
    <n v="8250"/>
    <n v="10725"/>
    <n v="1"/>
    <n v="8250"/>
    <n v="10725"/>
    <x v="4"/>
  </r>
  <r>
    <n v="143097"/>
    <s v="UK"/>
    <x v="18"/>
    <s v="Haridwar"/>
    <x v="27"/>
    <x v="809"/>
    <x v="3"/>
    <x v="743"/>
    <x v="3"/>
    <x v="0"/>
    <n v="2650"/>
    <n v="3445"/>
    <n v="2"/>
    <n v="5300"/>
    <n v="6890"/>
    <x v="5"/>
  </r>
  <r>
    <n v="143098"/>
    <s v="UP"/>
    <x v="19"/>
    <s v="Ghazipur"/>
    <x v="28"/>
    <x v="809"/>
    <x v="1"/>
    <x v="17"/>
    <x v="8"/>
    <x v="9"/>
    <n v="12550"/>
    <n v="16315"/>
    <n v="2"/>
    <n v="25100"/>
    <n v="32630"/>
    <x v="0"/>
  </r>
  <r>
    <n v="143099"/>
    <s v="WB"/>
    <x v="20"/>
    <s v="Darjeeling"/>
    <x v="29"/>
    <x v="809"/>
    <x v="2"/>
    <x v="18"/>
    <x v="1"/>
    <x v="1"/>
    <n v="14500"/>
    <n v="18850"/>
    <n v="3"/>
    <n v="43500"/>
    <n v="56550"/>
    <x v="1"/>
  </r>
  <r>
    <n v="143100"/>
    <s v="TN"/>
    <x v="16"/>
    <s v="Coimbatore"/>
    <x v="30"/>
    <x v="809"/>
    <x v="0"/>
    <x v="19"/>
    <x v="6"/>
    <x v="6"/>
    <n v="800"/>
    <n v="1040"/>
    <n v="1"/>
    <n v="800"/>
    <n v="1040"/>
    <x v="2"/>
  </r>
  <r>
    <n v="143101"/>
    <s v="TR"/>
    <x v="17"/>
    <s v="Dhalai"/>
    <x v="31"/>
    <x v="809"/>
    <x v="3"/>
    <x v="20"/>
    <x v="7"/>
    <x v="0"/>
    <n v="600"/>
    <n v="780"/>
    <n v="3"/>
    <n v="1800"/>
    <n v="2340"/>
    <x v="3"/>
  </r>
  <r>
    <n v="143102"/>
    <s v="MH"/>
    <x v="27"/>
    <s v="Thane"/>
    <x v="32"/>
    <x v="809"/>
    <x v="1"/>
    <x v="21"/>
    <x v="8"/>
    <x v="6"/>
    <n v="10500"/>
    <n v="13650"/>
    <n v="1"/>
    <n v="10500"/>
    <n v="13650"/>
    <x v="4"/>
  </r>
  <r>
    <n v="143103"/>
    <s v="CH"/>
    <x v="22"/>
    <s v="Chandigarh"/>
    <x v="33"/>
    <x v="809"/>
    <x v="2"/>
    <x v="796"/>
    <x v="9"/>
    <x v="10"/>
    <n v="6500"/>
    <n v="8450"/>
    <n v="3"/>
    <n v="19500"/>
    <n v="25350"/>
    <x v="5"/>
  </r>
  <r>
    <n v="143104"/>
    <s v="DH"/>
    <x v="28"/>
    <s v="Daman"/>
    <x v="34"/>
    <x v="809"/>
    <x v="0"/>
    <x v="801"/>
    <x v="0"/>
    <x v="0"/>
    <n v="4500"/>
    <n v="5850"/>
    <n v="3"/>
    <n v="13500"/>
    <n v="17550"/>
    <x v="0"/>
  </r>
  <r>
    <n v="143105"/>
    <s v="TG"/>
    <x v="29"/>
    <s v="Jagtial"/>
    <x v="35"/>
    <x v="809"/>
    <x v="3"/>
    <x v="23"/>
    <x v="1"/>
    <x v="1"/>
    <n v="8500"/>
    <n v="11050"/>
    <n v="2"/>
    <n v="17000"/>
    <n v="22100"/>
    <x v="1"/>
  </r>
  <r>
    <n v="143106"/>
    <s v="DL"/>
    <x v="30"/>
    <s v="East Delhi"/>
    <x v="36"/>
    <x v="809"/>
    <x v="1"/>
    <x v="24"/>
    <x v="2"/>
    <x v="2"/>
    <n v="12500"/>
    <n v="16250"/>
    <n v="4"/>
    <n v="50000"/>
    <n v="65000"/>
    <x v="2"/>
  </r>
  <r>
    <n v="143107"/>
    <s v="LD"/>
    <x v="31"/>
    <s v="Amini"/>
    <x v="37"/>
    <x v="809"/>
    <x v="2"/>
    <x v="750"/>
    <x v="11"/>
    <x v="3"/>
    <n v="3500"/>
    <n v="4550"/>
    <n v="3"/>
    <n v="10500"/>
    <n v="13650"/>
    <x v="3"/>
  </r>
  <r>
    <n v="143108"/>
    <s v="PY"/>
    <x v="32"/>
    <s v="Puducherry"/>
    <x v="38"/>
    <x v="809"/>
    <x v="0"/>
    <x v="26"/>
    <x v="12"/>
    <x v="4"/>
    <n v="4500"/>
    <n v="5850"/>
    <n v="1"/>
    <n v="4500"/>
    <n v="5850"/>
    <x v="4"/>
  </r>
  <r>
    <n v="143109"/>
    <s v="AP"/>
    <x v="0"/>
    <s v="East Godavari"/>
    <x v="39"/>
    <x v="809"/>
    <x v="3"/>
    <x v="802"/>
    <x v="5"/>
    <x v="5"/>
    <n v="2100"/>
    <n v="2730"/>
    <n v="3"/>
    <n v="6300"/>
    <n v="8190"/>
    <x v="5"/>
  </r>
  <r>
    <n v="143110"/>
    <s v="AR"/>
    <x v="23"/>
    <s v="West Siang"/>
    <x v="40"/>
    <x v="809"/>
    <x v="1"/>
    <x v="28"/>
    <x v="6"/>
    <x v="6"/>
    <n v="1150"/>
    <n v="1495"/>
    <n v="3"/>
    <n v="3450"/>
    <n v="4485"/>
    <x v="0"/>
  </r>
  <r>
    <n v="143111"/>
    <s v="AS"/>
    <x v="1"/>
    <s v="Hailakandi"/>
    <x v="41"/>
    <x v="809"/>
    <x v="2"/>
    <x v="29"/>
    <x v="7"/>
    <x v="0"/>
    <n v="350"/>
    <n v="455"/>
    <n v="1"/>
    <n v="350"/>
    <n v="455"/>
    <x v="1"/>
  </r>
  <r>
    <n v="143112"/>
    <s v="BR"/>
    <x v="2"/>
    <s v="Sitamarhi"/>
    <x v="0"/>
    <x v="809"/>
    <x v="0"/>
    <x v="30"/>
    <x v="8"/>
    <x v="6"/>
    <n v="9500"/>
    <n v="12350"/>
    <n v="1"/>
    <n v="9500"/>
    <n v="12350"/>
    <x v="2"/>
  </r>
  <r>
    <n v="143113"/>
    <s v="CG"/>
    <x v="3"/>
    <s v="Dantewada"/>
    <x v="1"/>
    <x v="809"/>
    <x v="3"/>
    <x v="803"/>
    <x v="9"/>
    <x v="10"/>
    <n v="10000"/>
    <n v="13000"/>
    <n v="3"/>
    <n v="30000"/>
    <n v="39000"/>
    <x v="3"/>
  </r>
  <r>
    <n v="143114"/>
    <s v="GA"/>
    <x v="24"/>
    <s v="South Goa"/>
    <x v="2"/>
    <x v="809"/>
    <x v="1"/>
    <x v="804"/>
    <x v="0"/>
    <x v="0"/>
    <n v="6500"/>
    <n v="8450"/>
    <n v="3"/>
    <n v="19500"/>
    <n v="25350"/>
    <x v="4"/>
  </r>
  <r>
    <n v="143115"/>
    <s v="GJ"/>
    <x v="25"/>
    <s v="Morbi"/>
    <x v="3"/>
    <x v="809"/>
    <x v="2"/>
    <x v="805"/>
    <x v="1"/>
    <x v="1"/>
    <n v="8500"/>
    <n v="11050"/>
    <n v="1"/>
    <n v="8500"/>
    <n v="11050"/>
    <x v="5"/>
  </r>
  <r>
    <n v="143116"/>
    <s v="HR"/>
    <x v="33"/>
    <s v="Kaithal"/>
    <x v="4"/>
    <x v="809"/>
    <x v="0"/>
    <x v="2"/>
    <x v="2"/>
    <x v="2"/>
    <n v="7000"/>
    <n v="9100"/>
    <n v="4"/>
    <n v="28000"/>
    <n v="36400"/>
    <x v="0"/>
  </r>
  <r>
    <n v="143117"/>
    <s v="HP"/>
    <x v="34"/>
    <s v="Chamba"/>
    <x v="5"/>
    <x v="809"/>
    <x v="3"/>
    <x v="806"/>
    <x v="11"/>
    <x v="3"/>
    <n v="6550"/>
    <n v="8515"/>
    <n v="1"/>
    <n v="6550"/>
    <n v="8515"/>
    <x v="1"/>
  </r>
  <r>
    <n v="143118"/>
    <s v="JK"/>
    <x v="4"/>
    <s v="Baramulla"/>
    <x v="6"/>
    <x v="809"/>
    <x v="1"/>
    <x v="4"/>
    <x v="12"/>
    <x v="4"/>
    <n v="7650"/>
    <n v="9945"/>
    <n v="2"/>
    <n v="15300"/>
    <n v="19890"/>
    <x v="2"/>
  </r>
  <r>
    <n v="143119"/>
    <s v="JH"/>
    <x v="5"/>
    <s v="Khunti"/>
    <x v="7"/>
    <x v="809"/>
    <x v="2"/>
    <x v="5"/>
    <x v="5"/>
    <x v="5"/>
    <n v="1150"/>
    <n v="1495"/>
    <n v="4"/>
    <n v="4600"/>
    <n v="5980"/>
    <x v="3"/>
  </r>
  <r>
    <n v="143120"/>
    <s v="KA"/>
    <x v="6"/>
    <s v="Chamarajanagar"/>
    <x v="8"/>
    <x v="809"/>
    <x v="0"/>
    <x v="6"/>
    <x v="6"/>
    <x v="6"/>
    <n v="850"/>
    <n v="1105"/>
    <n v="4"/>
    <n v="3400"/>
    <n v="4420"/>
    <x v="4"/>
  </r>
  <r>
    <n v="143121"/>
    <s v="KL"/>
    <x v="7"/>
    <s v="Kasaragod"/>
    <x v="9"/>
    <x v="809"/>
    <x v="3"/>
    <x v="7"/>
    <x v="7"/>
    <x v="0"/>
    <n v="650"/>
    <n v="845"/>
    <n v="2"/>
    <n v="1300"/>
    <n v="1690"/>
    <x v="5"/>
  </r>
  <r>
    <n v="143122"/>
    <s v="MP"/>
    <x v="26"/>
    <s v="Shajapur"/>
    <x v="10"/>
    <x v="809"/>
    <x v="1"/>
    <x v="8"/>
    <x v="8"/>
    <x v="6"/>
    <n v="7500"/>
    <n v="9750"/>
    <n v="3"/>
    <n v="22500"/>
    <n v="29250"/>
    <x v="0"/>
  </r>
  <r>
    <n v="143123"/>
    <s v="MH"/>
    <x v="27"/>
    <s v="Gadchiroli"/>
    <x v="11"/>
    <x v="809"/>
    <x v="2"/>
    <x v="803"/>
    <x v="9"/>
    <x v="7"/>
    <n v="10000"/>
    <n v="13000"/>
    <n v="1"/>
    <n v="10000"/>
    <n v="13000"/>
    <x v="1"/>
  </r>
  <r>
    <n v="143124"/>
    <s v="MN"/>
    <x v="8"/>
    <s v="Jiribam"/>
    <x v="12"/>
    <x v="809"/>
    <x v="0"/>
    <x v="807"/>
    <x v="0"/>
    <x v="0"/>
    <n v="10500"/>
    <n v="13650"/>
    <n v="1"/>
    <n v="10500"/>
    <n v="13650"/>
    <x v="2"/>
  </r>
  <r>
    <n v="143125"/>
    <s v="ML"/>
    <x v="9"/>
    <s v="West Khasi Hills"/>
    <x v="13"/>
    <x v="809"/>
    <x v="3"/>
    <x v="11"/>
    <x v="1"/>
    <x v="1"/>
    <n v="8500"/>
    <n v="11050"/>
    <n v="3"/>
    <n v="25500"/>
    <n v="33150"/>
    <x v="3"/>
  </r>
  <r>
    <n v="143126"/>
    <s v="MZ"/>
    <x v="10"/>
    <s v="Mamit"/>
    <x v="14"/>
    <x v="809"/>
    <x v="1"/>
    <x v="2"/>
    <x v="2"/>
    <x v="2"/>
    <n v="7000"/>
    <n v="9100"/>
    <n v="4"/>
    <n v="28000"/>
    <n v="36400"/>
    <x v="4"/>
  </r>
  <r>
    <n v="143127"/>
    <s v="NL"/>
    <x v="11"/>
    <s v="Dimapur"/>
    <x v="15"/>
    <x v="809"/>
    <x v="2"/>
    <x v="722"/>
    <x v="11"/>
    <x v="3"/>
    <n v="1680"/>
    <n v="2184"/>
    <n v="4"/>
    <n v="6720"/>
    <n v="8736"/>
    <x v="5"/>
  </r>
  <r>
    <n v="143128"/>
    <s v="OR"/>
    <x v="12"/>
    <s v="Gajapati"/>
    <x v="16"/>
    <x v="809"/>
    <x v="0"/>
    <x v="13"/>
    <x v="12"/>
    <x v="8"/>
    <n v="6540"/>
    <n v="8502"/>
    <n v="1"/>
    <n v="6540"/>
    <n v="8502"/>
    <x v="0"/>
  </r>
  <r>
    <n v="143129"/>
    <s v="PB"/>
    <x v="13"/>
    <s v="Mansa"/>
    <x v="17"/>
    <x v="809"/>
    <x v="3"/>
    <x v="14"/>
    <x v="5"/>
    <x v="5"/>
    <n v="2680"/>
    <n v="3484"/>
    <n v="2"/>
    <n v="5360"/>
    <n v="6968"/>
    <x v="0"/>
  </r>
  <r>
    <n v="143130"/>
    <s v="RJ"/>
    <x v="14"/>
    <s v="Udaipur"/>
    <x v="18"/>
    <x v="809"/>
    <x v="1"/>
    <x v="15"/>
    <x v="8"/>
    <x v="0"/>
    <n v="8250"/>
    <n v="10725"/>
    <n v="4"/>
    <n v="33000"/>
    <n v="42900"/>
    <x v="1"/>
  </r>
  <r>
    <n v="143131"/>
    <s v="SK"/>
    <x v="15"/>
    <s v="West Sikkim"/>
    <x v="19"/>
    <x v="809"/>
    <x v="2"/>
    <x v="750"/>
    <x v="3"/>
    <x v="0"/>
    <n v="2650"/>
    <n v="3445"/>
    <n v="2"/>
    <n v="5300"/>
    <n v="6890"/>
    <x v="2"/>
  </r>
  <r>
    <n v="143132"/>
    <s v="TN"/>
    <x v="16"/>
    <s v="Nagapattinam"/>
    <x v="20"/>
    <x v="809"/>
    <x v="0"/>
    <x v="17"/>
    <x v="8"/>
    <x v="9"/>
    <n v="12550"/>
    <n v="16315"/>
    <n v="1"/>
    <n v="12550"/>
    <n v="16315"/>
    <x v="3"/>
  </r>
  <r>
    <n v="143133"/>
    <s v="TR"/>
    <x v="17"/>
    <s v="Unakoti"/>
    <x v="21"/>
    <x v="809"/>
    <x v="3"/>
    <x v="18"/>
    <x v="1"/>
    <x v="1"/>
    <n v="14500"/>
    <n v="18850"/>
    <n v="4"/>
    <n v="58000"/>
    <n v="75400"/>
    <x v="4"/>
  </r>
  <r>
    <n v="143134"/>
    <s v="UK"/>
    <x v="18"/>
    <s v="Champawat"/>
    <x v="22"/>
    <x v="809"/>
    <x v="1"/>
    <x v="19"/>
    <x v="6"/>
    <x v="6"/>
    <n v="800"/>
    <n v="1040"/>
    <n v="3"/>
    <n v="2400"/>
    <n v="3120"/>
    <x v="5"/>
  </r>
  <r>
    <n v="143135"/>
    <s v="UP"/>
    <x v="19"/>
    <s v="Ambedkar Nagar"/>
    <x v="23"/>
    <x v="809"/>
    <x v="2"/>
    <x v="20"/>
    <x v="7"/>
    <x v="0"/>
    <n v="600"/>
    <n v="780"/>
    <n v="1"/>
    <n v="600"/>
    <n v="780"/>
    <x v="0"/>
  </r>
  <r>
    <n v="143136"/>
    <s v="WB"/>
    <x v="20"/>
    <s v="Malda"/>
    <x v="24"/>
    <x v="809"/>
    <x v="0"/>
    <x v="21"/>
    <x v="8"/>
    <x v="6"/>
    <n v="10500"/>
    <n v="13650"/>
    <n v="3"/>
    <n v="31500"/>
    <n v="40950"/>
    <x v="1"/>
  </r>
  <r>
    <n v="143137"/>
    <s v="TN"/>
    <x v="16"/>
    <s v="Chengalpattu"/>
    <x v="25"/>
    <x v="809"/>
    <x v="3"/>
    <x v="803"/>
    <x v="9"/>
    <x v="10"/>
    <n v="6500"/>
    <n v="8450"/>
    <n v="3"/>
    <n v="19500"/>
    <n v="25350"/>
    <x v="2"/>
  </r>
  <r>
    <n v="143138"/>
    <s v="TR"/>
    <x v="17"/>
    <s v="North Tripura"/>
    <x v="26"/>
    <x v="809"/>
    <x v="1"/>
    <x v="808"/>
    <x v="0"/>
    <x v="0"/>
    <n v="4500"/>
    <n v="5850"/>
    <n v="4"/>
    <n v="18000"/>
    <n v="23400"/>
    <x v="2"/>
  </r>
  <r>
    <n v="143139"/>
    <s v="MH"/>
    <x v="27"/>
    <s v="Jalgaon"/>
    <x v="27"/>
    <x v="809"/>
    <x v="2"/>
    <x v="23"/>
    <x v="1"/>
    <x v="1"/>
    <n v="8500"/>
    <n v="11050"/>
    <n v="3"/>
    <n v="25500"/>
    <n v="33150"/>
    <x v="2"/>
  </r>
  <r>
    <n v="143140"/>
    <s v="CH"/>
    <x v="22"/>
    <s v="Chandigarh"/>
    <x v="28"/>
    <x v="809"/>
    <x v="0"/>
    <x v="24"/>
    <x v="2"/>
    <x v="2"/>
    <n v="12500"/>
    <n v="16250"/>
    <n v="4"/>
    <n v="50000"/>
    <n v="65000"/>
    <x v="2"/>
  </r>
  <r>
    <n v="143141"/>
    <s v="DH"/>
    <x v="28"/>
    <s v="Daman"/>
    <x v="29"/>
    <x v="809"/>
    <x v="3"/>
    <x v="757"/>
    <x v="3"/>
    <x v="3"/>
    <n v="3500"/>
    <n v="4550"/>
    <n v="1"/>
    <n v="3500"/>
    <n v="4550"/>
    <x v="2"/>
  </r>
  <r>
    <n v="143142"/>
    <s v="TG"/>
    <x v="29"/>
    <s v="Khammam"/>
    <x v="30"/>
    <x v="809"/>
    <x v="1"/>
    <x v="26"/>
    <x v="4"/>
    <x v="4"/>
    <n v="4500"/>
    <n v="5850"/>
    <n v="1"/>
    <n v="4500"/>
    <n v="5850"/>
    <x v="2"/>
  </r>
  <r>
    <n v="143143"/>
    <s v="DL"/>
    <x v="30"/>
    <s v="New Delhi"/>
    <x v="31"/>
    <x v="809"/>
    <x v="2"/>
    <x v="809"/>
    <x v="5"/>
    <x v="5"/>
    <n v="2100"/>
    <n v="2730"/>
    <n v="4"/>
    <n v="8400"/>
    <n v="10920"/>
    <x v="2"/>
  </r>
  <r>
    <n v="143144"/>
    <s v="LD"/>
    <x v="31"/>
    <s v="Kavaratti"/>
    <x v="32"/>
    <x v="809"/>
    <x v="0"/>
    <x v="28"/>
    <x v="6"/>
    <x v="6"/>
    <n v="1150"/>
    <n v="1495"/>
    <n v="4"/>
    <n v="4600"/>
    <n v="5980"/>
    <x v="2"/>
  </r>
  <r>
    <n v="143145"/>
    <s v="PY"/>
    <x v="32"/>
    <s v="Mahe"/>
    <x v="33"/>
    <x v="809"/>
    <x v="3"/>
    <x v="29"/>
    <x v="7"/>
    <x v="0"/>
    <n v="350"/>
    <n v="455"/>
    <n v="4"/>
    <n v="1400"/>
    <n v="1820"/>
    <x v="2"/>
  </r>
  <r>
    <n v="143146"/>
    <s v="AP"/>
    <x v="0"/>
    <s v="YSR Kadapa"/>
    <x v="34"/>
    <x v="809"/>
    <x v="1"/>
    <x v="30"/>
    <x v="8"/>
    <x v="6"/>
    <n v="9500"/>
    <n v="12350"/>
    <n v="1"/>
    <n v="9500"/>
    <n v="12350"/>
    <x v="2"/>
  </r>
  <r>
    <n v="143147"/>
    <s v="AR"/>
    <x v="23"/>
    <s v="Tirap"/>
    <x v="35"/>
    <x v="809"/>
    <x v="2"/>
    <x v="810"/>
    <x v="9"/>
    <x v="10"/>
    <n v="10000"/>
    <n v="13000"/>
    <n v="4"/>
    <n v="40000"/>
    <n v="52000"/>
    <x v="0"/>
  </r>
  <r>
    <n v="143148"/>
    <s v="AS"/>
    <x v="1"/>
    <s v="Charaideo"/>
    <x v="36"/>
    <x v="809"/>
    <x v="0"/>
    <x v="811"/>
    <x v="0"/>
    <x v="0"/>
    <n v="6500"/>
    <n v="8450"/>
    <n v="2"/>
    <n v="13000"/>
    <n v="16900"/>
    <x v="1"/>
  </r>
  <r>
    <n v="143149"/>
    <s v="BR"/>
    <x v="2"/>
    <s v="Madhubani"/>
    <x v="37"/>
    <x v="809"/>
    <x v="3"/>
    <x v="812"/>
    <x v="1"/>
    <x v="1"/>
    <n v="8500"/>
    <n v="11050"/>
    <n v="2"/>
    <n v="17000"/>
    <n v="22100"/>
    <x v="2"/>
  </r>
  <r>
    <n v="143150"/>
    <s v="CG"/>
    <x v="3"/>
    <s v="Mungeli"/>
    <x v="38"/>
    <x v="809"/>
    <x v="1"/>
    <x v="2"/>
    <x v="2"/>
    <x v="2"/>
    <n v="7000"/>
    <n v="9100"/>
    <n v="1"/>
    <n v="7000"/>
    <n v="9100"/>
    <x v="3"/>
  </r>
  <r>
    <n v="143151"/>
    <s v="GA"/>
    <x v="24"/>
    <s v="North Goa"/>
    <x v="39"/>
    <x v="809"/>
    <x v="2"/>
    <x v="813"/>
    <x v="3"/>
    <x v="3"/>
    <n v="6550"/>
    <n v="8515"/>
    <n v="4"/>
    <n v="26200"/>
    <n v="34060"/>
    <x v="4"/>
  </r>
  <r>
    <n v="143152"/>
    <s v="GJ"/>
    <x v="25"/>
    <s v="Navsari"/>
    <x v="40"/>
    <x v="809"/>
    <x v="0"/>
    <x v="4"/>
    <x v="4"/>
    <x v="4"/>
    <n v="7650"/>
    <n v="9945"/>
    <n v="4"/>
    <n v="30600"/>
    <n v="39780"/>
    <x v="5"/>
  </r>
  <r>
    <n v="143153"/>
    <s v="HR"/>
    <x v="33"/>
    <s v="Nuh"/>
    <x v="41"/>
    <x v="809"/>
    <x v="3"/>
    <x v="5"/>
    <x v="5"/>
    <x v="5"/>
    <n v="1150"/>
    <n v="1495"/>
    <n v="4"/>
    <n v="4600"/>
    <n v="5980"/>
    <x v="0"/>
  </r>
  <r>
    <n v="143154"/>
    <s v="HP"/>
    <x v="34"/>
    <s v="Solan"/>
    <x v="0"/>
    <x v="809"/>
    <x v="1"/>
    <x v="6"/>
    <x v="6"/>
    <x v="6"/>
    <n v="850"/>
    <n v="1105"/>
    <n v="2"/>
    <n v="1700"/>
    <n v="2210"/>
    <x v="1"/>
  </r>
  <r>
    <n v="143155"/>
    <s v="JK"/>
    <x v="4"/>
    <s v="Baramulla"/>
    <x v="1"/>
    <x v="809"/>
    <x v="2"/>
    <x v="7"/>
    <x v="7"/>
    <x v="0"/>
    <n v="650"/>
    <n v="845"/>
    <n v="1"/>
    <n v="650"/>
    <n v="845"/>
    <x v="2"/>
  </r>
  <r>
    <n v="143156"/>
    <s v="JH"/>
    <x v="5"/>
    <s v="Latehar"/>
    <x v="2"/>
    <x v="809"/>
    <x v="0"/>
    <x v="8"/>
    <x v="8"/>
    <x v="6"/>
    <n v="7500"/>
    <n v="9750"/>
    <n v="1"/>
    <n v="7500"/>
    <n v="9750"/>
    <x v="3"/>
  </r>
  <r>
    <n v="143157"/>
    <s v="KA"/>
    <x v="6"/>
    <s v="Udupi"/>
    <x v="3"/>
    <x v="809"/>
    <x v="3"/>
    <x v="810"/>
    <x v="9"/>
    <x v="7"/>
    <n v="10000"/>
    <n v="13000"/>
    <n v="2"/>
    <n v="20000"/>
    <n v="26000"/>
    <x v="4"/>
  </r>
  <r>
    <n v="143158"/>
    <s v="KL"/>
    <x v="7"/>
    <s v="Alappuzha"/>
    <x v="4"/>
    <x v="809"/>
    <x v="1"/>
    <x v="814"/>
    <x v="0"/>
    <x v="0"/>
    <n v="10500"/>
    <n v="13650"/>
    <n v="3"/>
    <n v="31500"/>
    <n v="40950"/>
    <x v="5"/>
  </r>
  <r>
    <n v="143159"/>
    <s v="MP"/>
    <x v="26"/>
    <s v="Shajapur"/>
    <x v="5"/>
    <x v="809"/>
    <x v="2"/>
    <x v="11"/>
    <x v="1"/>
    <x v="1"/>
    <n v="8500"/>
    <n v="11050"/>
    <n v="4"/>
    <n v="34000"/>
    <n v="44200"/>
    <x v="0"/>
  </r>
  <r>
    <n v="143160"/>
    <s v="MH"/>
    <x v="27"/>
    <s v="Akola"/>
    <x v="6"/>
    <x v="809"/>
    <x v="0"/>
    <x v="2"/>
    <x v="2"/>
    <x v="2"/>
    <n v="7000"/>
    <n v="9100"/>
    <n v="4"/>
    <n v="28000"/>
    <n v="36400"/>
    <x v="1"/>
  </r>
  <r>
    <n v="143161"/>
    <s v="MN"/>
    <x v="8"/>
    <s v="Kangpokpi"/>
    <x v="7"/>
    <x v="809"/>
    <x v="3"/>
    <x v="729"/>
    <x v="3"/>
    <x v="3"/>
    <n v="1680"/>
    <n v="2184"/>
    <n v="2"/>
    <n v="3360"/>
    <n v="4368"/>
    <x v="2"/>
  </r>
  <r>
    <n v="143162"/>
    <s v="ML"/>
    <x v="9"/>
    <s v="South West Khasi Hills"/>
    <x v="8"/>
    <x v="809"/>
    <x v="1"/>
    <x v="13"/>
    <x v="4"/>
    <x v="8"/>
    <n v="6540"/>
    <n v="8502"/>
    <n v="4"/>
    <n v="26160"/>
    <n v="34008"/>
    <x v="2"/>
  </r>
  <r>
    <n v="143163"/>
    <s v="MZ"/>
    <x v="10"/>
    <s v="Hnahthial"/>
    <x v="9"/>
    <x v="809"/>
    <x v="2"/>
    <x v="14"/>
    <x v="5"/>
    <x v="5"/>
    <n v="2680"/>
    <n v="3484"/>
    <n v="4"/>
    <n v="10720"/>
    <n v="13936"/>
    <x v="2"/>
  </r>
  <r>
    <n v="143164"/>
    <s v="NL"/>
    <x v="11"/>
    <s v="Noklak"/>
    <x v="10"/>
    <x v="809"/>
    <x v="0"/>
    <x v="15"/>
    <x v="8"/>
    <x v="0"/>
    <n v="8250"/>
    <n v="10725"/>
    <n v="2"/>
    <n v="16500"/>
    <n v="21450"/>
    <x v="2"/>
  </r>
  <r>
    <n v="143165"/>
    <s v="OR"/>
    <x v="12"/>
    <s v="Nuapada"/>
    <x v="11"/>
    <x v="809"/>
    <x v="3"/>
    <x v="757"/>
    <x v="3"/>
    <x v="0"/>
    <n v="2650"/>
    <n v="3445"/>
    <n v="3"/>
    <n v="7950"/>
    <n v="10335"/>
    <x v="2"/>
  </r>
  <r>
    <n v="143166"/>
    <s v="PB"/>
    <x v="13"/>
    <s v="Faridkot"/>
    <x v="12"/>
    <x v="809"/>
    <x v="1"/>
    <x v="17"/>
    <x v="8"/>
    <x v="9"/>
    <n v="12550"/>
    <n v="16315"/>
    <n v="4"/>
    <n v="50200"/>
    <n v="65260"/>
    <x v="2"/>
  </r>
  <r>
    <n v="143167"/>
    <s v="RJ"/>
    <x v="14"/>
    <s v="Banswara"/>
    <x v="13"/>
    <x v="809"/>
    <x v="2"/>
    <x v="18"/>
    <x v="1"/>
    <x v="1"/>
    <n v="14500"/>
    <n v="18850"/>
    <n v="1"/>
    <n v="14500"/>
    <n v="18850"/>
    <x v="2"/>
  </r>
  <r>
    <n v="143168"/>
    <s v="SK"/>
    <x v="15"/>
    <s v="South Sikkim"/>
    <x v="14"/>
    <x v="809"/>
    <x v="0"/>
    <x v="19"/>
    <x v="6"/>
    <x v="6"/>
    <n v="800"/>
    <n v="1040"/>
    <n v="3"/>
    <n v="2400"/>
    <n v="3120"/>
    <x v="2"/>
  </r>
  <r>
    <n v="143169"/>
    <s v="TN"/>
    <x v="16"/>
    <s v="Tirupattur"/>
    <x v="15"/>
    <x v="809"/>
    <x v="3"/>
    <x v="20"/>
    <x v="7"/>
    <x v="0"/>
    <n v="600"/>
    <n v="780"/>
    <n v="3"/>
    <n v="1800"/>
    <n v="2340"/>
    <x v="2"/>
  </r>
  <r>
    <n v="143170"/>
    <s v="TR"/>
    <x v="17"/>
    <s v="South Tripura"/>
    <x v="16"/>
    <x v="809"/>
    <x v="1"/>
    <x v="21"/>
    <x v="8"/>
    <x v="6"/>
    <n v="10500"/>
    <n v="13650"/>
    <n v="1"/>
    <n v="10500"/>
    <n v="13650"/>
    <x v="2"/>
  </r>
  <r>
    <n v="143171"/>
    <s v="UK"/>
    <x v="18"/>
    <s v="Nainital"/>
    <x v="17"/>
    <x v="809"/>
    <x v="2"/>
    <x v="810"/>
    <x v="9"/>
    <x v="10"/>
    <n v="6500"/>
    <n v="8450"/>
    <n v="2"/>
    <n v="13000"/>
    <n v="16900"/>
    <x v="0"/>
  </r>
  <r>
    <n v="143172"/>
    <s v="UP"/>
    <x v="19"/>
    <s v="Hapur"/>
    <x v="18"/>
    <x v="809"/>
    <x v="0"/>
    <x v="815"/>
    <x v="0"/>
    <x v="0"/>
    <n v="4500"/>
    <n v="5850"/>
    <n v="2"/>
    <n v="9000"/>
    <n v="11700"/>
    <x v="1"/>
  </r>
  <r>
    <n v="143173"/>
    <s v="WB"/>
    <x v="20"/>
    <s v="Paschim Bardhaman"/>
    <x v="19"/>
    <x v="809"/>
    <x v="3"/>
    <x v="23"/>
    <x v="1"/>
    <x v="1"/>
    <n v="8500"/>
    <n v="11050"/>
    <n v="1"/>
    <n v="8500"/>
    <n v="11050"/>
    <x v="2"/>
  </r>
  <r>
    <n v="143174"/>
    <s v="TN"/>
    <x v="16"/>
    <s v="Nagapattinam"/>
    <x v="20"/>
    <x v="809"/>
    <x v="1"/>
    <x v="24"/>
    <x v="2"/>
    <x v="2"/>
    <n v="12500"/>
    <n v="16250"/>
    <n v="2"/>
    <n v="25000"/>
    <n v="32500"/>
    <x v="3"/>
  </r>
  <r>
    <n v="143175"/>
    <s v="TR"/>
    <x v="17"/>
    <s v="North Tripura"/>
    <x v="21"/>
    <x v="809"/>
    <x v="2"/>
    <x v="764"/>
    <x v="10"/>
    <x v="3"/>
    <n v="3500"/>
    <n v="4550"/>
    <n v="4"/>
    <n v="14000"/>
    <n v="18200"/>
    <x v="4"/>
  </r>
  <r>
    <n v="143176"/>
    <s v="MH"/>
    <x v="27"/>
    <s v="Ahmednagar"/>
    <x v="22"/>
    <x v="809"/>
    <x v="0"/>
    <x v="26"/>
    <x v="7"/>
    <x v="4"/>
    <n v="4500"/>
    <n v="5850"/>
    <n v="2"/>
    <n v="9000"/>
    <n v="11700"/>
    <x v="5"/>
  </r>
  <r>
    <n v="143177"/>
    <s v="CH"/>
    <x v="22"/>
    <s v="Chandigarh"/>
    <x v="23"/>
    <x v="809"/>
    <x v="3"/>
    <x v="816"/>
    <x v="5"/>
    <x v="5"/>
    <n v="2100"/>
    <n v="2730"/>
    <n v="1"/>
    <n v="2100"/>
    <n v="2730"/>
    <x v="0"/>
  </r>
  <r>
    <n v="143178"/>
    <s v="DH"/>
    <x v="28"/>
    <s v="Daman"/>
    <x v="24"/>
    <x v="809"/>
    <x v="1"/>
    <x v="28"/>
    <x v="6"/>
    <x v="6"/>
    <n v="1150"/>
    <n v="1495"/>
    <n v="1"/>
    <n v="1150"/>
    <n v="1495"/>
    <x v="1"/>
  </r>
  <r>
    <n v="143179"/>
    <s v="TG"/>
    <x v="29"/>
    <s v="Jangaon"/>
    <x v="25"/>
    <x v="809"/>
    <x v="2"/>
    <x v="29"/>
    <x v="7"/>
    <x v="0"/>
    <n v="350"/>
    <n v="455"/>
    <n v="1"/>
    <n v="350"/>
    <n v="455"/>
    <x v="2"/>
  </r>
  <r>
    <n v="143180"/>
    <s v="DL"/>
    <x v="30"/>
    <s v="South East Delhi"/>
    <x v="26"/>
    <x v="809"/>
    <x v="0"/>
    <x v="30"/>
    <x v="8"/>
    <x v="6"/>
    <n v="9500"/>
    <n v="12350"/>
    <n v="3"/>
    <n v="28500"/>
    <n v="37050"/>
    <x v="3"/>
  </r>
  <r>
    <n v="143181"/>
    <s v="LD"/>
    <x v="31"/>
    <s v="Agatti"/>
    <x v="27"/>
    <x v="809"/>
    <x v="3"/>
    <x v="817"/>
    <x v="9"/>
    <x v="10"/>
    <n v="10000"/>
    <n v="13000"/>
    <n v="3"/>
    <n v="30000"/>
    <n v="39000"/>
    <x v="2"/>
  </r>
  <r>
    <n v="143182"/>
    <s v="PY"/>
    <x v="32"/>
    <s v="Yanam"/>
    <x v="28"/>
    <x v="809"/>
    <x v="1"/>
    <x v="818"/>
    <x v="0"/>
    <x v="0"/>
    <n v="6500"/>
    <n v="8450"/>
    <n v="4"/>
    <n v="26000"/>
    <n v="33800"/>
    <x v="2"/>
  </r>
  <r>
    <n v="143183"/>
    <s v="AP"/>
    <x v="0"/>
    <s v="Anantapur"/>
    <x v="29"/>
    <x v="809"/>
    <x v="2"/>
    <x v="819"/>
    <x v="1"/>
    <x v="1"/>
    <n v="8500"/>
    <n v="11050"/>
    <n v="2"/>
    <n v="17000"/>
    <n v="22100"/>
    <x v="2"/>
  </r>
  <r>
    <n v="143184"/>
    <s v="AR"/>
    <x v="23"/>
    <s v="Pakke-Kessang"/>
    <x v="30"/>
    <x v="809"/>
    <x v="0"/>
    <x v="2"/>
    <x v="2"/>
    <x v="2"/>
    <n v="7000"/>
    <n v="9100"/>
    <n v="4"/>
    <n v="28000"/>
    <n v="36400"/>
    <x v="2"/>
  </r>
  <r>
    <n v="143185"/>
    <s v="AS"/>
    <x v="1"/>
    <s v="Cachar"/>
    <x v="31"/>
    <x v="809"/>
    <x v="3"/>
    <x v="820"/>
    <x v="10"/>
    <x v="3"/>
    <n v="6550"/>
    <n v="8515"/>
    <n v="4"/>
    <n v="26200"/>
    <n v="34060"/>
    <x v="2"/>
  </r>
  <r>
    <n v="143186"/>
    <s v="BR"/>
    <x v="2"/>
    <s v="Bhagalpur"/>
    <x v="32"/>
    <x v="809"/>
    <x v="1"/>
    <x v="4"/>
    <x v="7"/>
    <x v="4"/>
    <n v="7650"/>
    <n v="9945"/>
    <n v="1"/>
    <n v="7650"/>
    <n v="9945"/>
    <x v="2"/>
  </r>
  <r>
    <n v="143187"/>
    <s v="CG"/>
    <x v="3"/>
    <s v="Bilaspur"/>
    <x v="33"/>
    <x v="809"/>
    <x v="2"/>
    <x v="5"/>
    <x v="5"/>
    <x v="5"/>
    <n v="1150"/>
    <n v="1495"/>
    <n v="2"/>
    <n v="2300"/>
    <n v="2990"/>
    <x v="2"/>
  </r>
  <r>
    <n v="143188"/>
    <s v="GA"/>
    <x v="24"/>
    <s v="South Goa"/>
    <x v="34"/>
    <x v="809"/>
    <x v="0"/>
    <x v="6"/>
    <x v="6"/>
    <x v="6"/>
    <n v="850"/>
    <n v="1105"/>
    <n v="4"/>
    <n v="3400"/>
    <n v="4420"/>
    <x v="2"/>
  </r>
  <r>
    <n v="143189"/>
    <s v="GJ"/>
    <x v="25"/>
    <s v="Dang"/>
    <x v="35"/>
    <x v="809"/>
    <x v="3"/>
    <x v="7"/>
    <x v="7"/>
    <x v="0"/>
    <n v="650"/>
    <n v="845"/>
    <n v="4"/>
    <n v="2600"/>
    <n v="3380"/>
    <x v="2"/>
  </r>
  <r>
    <n v="143190"/>
    <s v="HR"/>
    <x v="33"/>
    <s v="Rohtak"/>
    <x v="36"/>
    <x v="809"/>
    <x v="1"/>
    <x v="8"/>
    <x v="8"/>
    <x v="6"/>
    <n v="7500"/>
    <n v="9750"/>
    <n v="3"/>
    <n v="22500"/>
    <n v="29250"/>
    <x v="2"/>
  </r>
  <r>
    <n v="143191"/>
    <s v="HP"/>
    <x v="34"/>
    <s v="Chamba"/>
    <x v="37"/>
    <x v="809"/>
    <x v="2"/>
    <x v="817"/>
    <x v="9"/>
    <x v="7"/>
    <n v="10000"/>
    <n v="13000"/>
    <n v="4"/>
    <n v="40000"/>
    <n v="52000"/>
    <x v="2"/>
  </r>
  <r>
    <n v="143192"/>
    <s v="JK"/>
    <x v="4"/>
    <s v="Reasi"/>
    <x v="38"/>
    <x v="809"/>
    <x v="0"/>
    <x v="821"/>
    <x v="0"/>
    <x v="0"/>
    <n v="10500"/>
    <n v="13650"/>
    <n v="4"/>
    <n v="42000"/>
    <n v="54600"/>
    <x v="3"/>
  </r>
  <r>
    <n v="143193"/>
    <s v="JH"/>
    <x v="5"/>
    <s v="Dumka"/>
    <x v="39"/>
    <x v="809"/>
    <x v="3"/>
    <x v="11"/>
    <x v="1"/>
    <x v="1"/>
    <n v="8500"/>
    <n v="11050"/>
    <n v="4"/>
    <n v="34000"/>
    <n v="44200"/>
    <x v="4"/>
  </r>
  <r>
    <n v="143194"/>
    <s v="KA"/>
    <x v="6"/>
    <s v="Gadag"/>
    <x v="40"/>
    <x v="809"/>
    <x v="1"/>
    <x v="2"/>
    <x v="2"/>
    <x v="2"/>
    <n v="7000"/>
    <n v="9100"/>
    <n v="3"/>
    <n v="21000"/>
    <n v="27300"/>
    <x v="5"/>
  </r>
  <r>
    <n v="143195"/>
    <s v="KL"/>
    <x v="7"/>
    <s v="Kasaragod"/>
    <x v="41"/>
    <x v="809"/>
    <x v="2"/>
    <x v="736"/>
    <x v="10"/>
    <x v="3"/>
    <n v="1680"/>
    <n v="2184"/>
    <n v="1"/>
    <n v="1680"/>
    <n v="2184"/>
    <x v="0"/>
  </r>
  <r>
    <n v="143196"/>
    <s v="MP"/>
    <x v="26"/>
    <s v="Sehore"/>
    <x v="0"/>
    <x v="809"/>
    <x v="0"/>
    <x v="13"/>
    <x v="7"/>
    <x v="8"/>
    <n v="6540"/>
    <n v="8502"/>
    <n v="1"/>
    <n v="6540"/>
    <n v="8502"/>
    <x v="1"/>
  </r>
  <r>
    <n v="143197"/>
    <s v="MH"/>
    <x v="27"/>
    <s v="Aurangabad"/>
    <x v="1"/>
    <x v="809"/>
    <x v="3"/>
    <x v="14"/>
    <x v="5"/>
    <x v="5"/>
    <n v="2680"/>
    <n v="3484"/>
    <n v="3"/>
    <n v="8040"/>
    <n v="10452"/>
    <x v="2"/>
  </r>
  <r>
    <n v="143198"/>
    <s v="MN"/>
    <x v="8"/>
    <s v="Tamenglong"/>
    <x v="2"/>
    <x v="809"/>
    <x v="1"/>
    <x v="15"/>
    <x v="8"/>
    <x v="0"/>
    <n v="8250"/>
    <n v="10725"/>
    <n v="1"/>
    <n v="8250"/>
    <n v="10725"/>
    <x v="3"/>
  </r>
  <r>
    <n v="143199"/>
    <s v="ML"/>
    <x v="9"/>
    <s v="East Garo Hills"/>
    <x v="3"/>
    <x v="809"/>
    <x v="2"/>
    <x v="764"/>
    <x v="3"/>
    <x v="0"/>
    <n v="2650"/>
    <n v="3445"/>
    <n v="1"/>
    <n v="2650"/>
    <n v="3445"/>
    <x v="4"/>
  </r>
  <r>
    <n v="143200"/>
    <s v="MZ"/>
    <x v="10"/>
    <s v="Lunglei"/>
    <x v="4"/>
    <x v="809"/>
    <x v="0"/>
    <x v="17"/>
    <x v="8"/>
    <x v="9"/>
    <n v="12550"/>
    <n v="16315"/>
    <n v="4"/>
    <n v="50200"/>
    <n v="65260"/>
    <x v="2"/>
  </r>
  <r>
    <n v="143201"/>
    <s v="NL"/>
    <x v="11"/>
    <s v="Wokha"/>
    <x v="5"/>
    <x v="809"/>
    <x v="3"/>
    <x v="18"/>
    <x v="1"/>
    <x v="1"/>
    <n v="14500"/>
    <n v="18850"/>
    <n v="2"/>
    <n v="29000"/>
    <n v="37700"/>
    <x v="2"/>
  </r>
  <r>
    <n v="143202"/>
    <s v="OR"/>
    <x v="12"/>
    <s v="Kandhamal"/>
    <x v="6"/>
    <x v="809"/>
    <x v="1"/>
    <x v="19"/>
    <x v="6"/>
    <x v="6"/>
    <n v="800"/>
    <n v="1040"/>
    <n v="2"/>
    <n v="1600"/>
    <n v="2080"/>
    <x v="2"/>
  </r>
  <r>
    <n v="143203"/>
    <s v="PB"/>
    <x v="13"/>
    <s v="Kapurthala"/>
    <x v="7"/>
    <x v="809"/>
    <x v="2"/>
    <x v="20"/>
    <x v="7"/>
    <x v="0"/>
    <n v="600"/>
    <n v="780"/>
    <n v="1"/>
    <n v="600"/>
    <n v="780"/>
    <x v="2"/>
  </r>
  <r>
    <n v="143204"/>
    <s v="RJ"/>
    <x v="14"/>
    <s v="Alwar"/>
    <x v="8"/>
    <x v="809"/>
    <x v="0"/>
    <x v="21"/>
    <x v="8"/>
    <x v="6"/>
    <n v="10500"/>
    <n v="13650"/>
    <n v="2"/>
    <n v="21000"/>
    <n v="27300"/>
    <x v="2"/>
  </r>
  <r>
    <n v="143205"/>
    <s v="SK"/>
    <x v="15"/>
    <s v="North Sikkim"/>
    <x v="9"/>
    <x v="809"/>
    <x v="3"/>
    <x v="817"/>
    <x v="9"/>
    <x v="10"/>
    <n v="6500"/>
    <n v="8450"/>
    <n v="4"/>
    <n v="26000"/>
    <n v="33800"/>
    <x v="2"/>
  </r>
  <r>
    <n v="143206"/>
    <s v="TN"/>
    <x v="16"/>
    <s v="Viluppuram"/>
    <x v="10"/>
    <x v="809"/>
    <x v="1"/>
    <x v="822"/>
    <x v="0"/>
    <x v="0"/>
    <n v="4500"/>
    <n v="5850"/>
    <n v="2"/>
    <n v="9000"/>
    <n v="11700"/>
    <x v="2"/>
  </r>
  <r>
    <n v="143207"/>
    <s v="TR"/>
    <x v="17"/>
    <s v="Gomati"/>
    <x v="11"/>
    <x v="809"/>
    <x v="2"/>
    <x v="23"/>
    <x v="1"/>
    <x v="1"/>
    <n v="8500"/>
    <n v="11050"/>
    <n v="3"/>
    <n v="25500"/>
    <n v="33150"/>
    <x v="2"/>
  </r>
  <r>
    <n v="143208"/>
    <s v="UK"/>
    <x v="18"/>
    <s v="Pithoragarh"/>
    <x v="12"/>
    <x v="809"/>
    <x v="0"/>
    <x v="24"/>
    <x v="2"/>
    <x v="2"/>
    <n v="12500"/>
    <n v="16250"/>
    <n v="2"/>
    <n v="25000"/>
    <n v="32500"/>
    <x v="2"/>
  </r>
  <r>
    <n v="143209"/>
    <s v="UP"/>
    <x v="19"/>
    <s v="Amethi"/>
    <x v="13"/>
    <x v="809"/>
    <x v="3"/>
    <x v="771"/>
    <x v="11"/>
    <x v="3"/>
    <n v="3500"/>
    <n v="4550"/>
    <n v="1"/>
    <n v="3500"/>
    <n v="4550"/>
    <x v="2"/>
  </r>
  <r>
    <n v="143210"/>
    <s v="WB"/>
    <x v="20"/>
    <s v="Howrah"/>
    <x v="14"/>
    <x v="809"/>
    <x v="1"/>
    <x v="26"/>
    <x v="12"/>
    <x v="4"/>
    <n v="4500"/>
    <n v="5850"/>
    <n v="3"/>
    <n v="13500"/>
    <n v="17550"/>
    <x v="3"/>
  </r>
  <r>
    <n v="143211"/>
    <s v="TN"/>
    <x v="16"/>
    <s v="Coimbatore"/>
    <x v="15"/>
    <x v="809"/>
    <x v="2"/>
    <x v="823"/>
    <x v="5"/>
    <x v="5"/>
    <n v="2100"/>
    <n v="2730"/>
    <n v="4"/>
    <n v="8400"/>
    <n v="10920"/>
    <x v="4"/>
  </r>
  <r>
    <n v="143212"/>
    <s v="TR"/>
    <x v="17"/>
    <s v="South Tripura"/>
    <x v="16"/>
    <x v="809"/>
    <x v="0"/>
    <x v="28"/>
    <x v="6"/>
    <x v="6"/>
    <n v="1150"/>
    <n v="1495"/>
    <n v="1"/>
    <n v="1150"/>
    <n v="1495"/>
    <x v="5"/>
  </r>
  <r>
    <n v="143213"/>
    <s v="MH"/>
    <x v="27"/>
    <s v="Buldhana"/>
    <x v="17"/>
    <x v="809"/>
    <x v="3"/>
    <x v="29"/>
    <x v="7"/>
    <x v="0"/>
    <n v="350"/>
    <n v="455"/>
    <n v="3"/>
    <n v="1050"/>
    <n v="1365"/>
    <x v="0"/>
  </r>
  <r>
    <n v="143214"/>
    <s v="CH"/>
    <x v="22"/>
    <s v="Chandigarh"/>
    <x v="18"/>
    <x v="809"/>
    <x v="1"/>
    <x v="30"/>
    <x v="8"/>
    <x v="6"/>
    <n v="9500"/>
    <n v="12350"/>
    <n v="4"/>
    <n v="38000"/>
    <n v="49400"/>
    <x v="1"/>
  </r>
  <r>
    <n v="143215"/>
    <s v="DH"/>
    <x v="28"/>
    <s v="Daman"/>
    <x v="19"/>
    <x v="809"/>
    <x v="2"/>
    <x v="824"/>
    <x v="9"/>
    <x v="10"/>
    <n v="10000"/>
    <n v="13000"/>
    <n v="3"/>
    <n v="30000"/>
    <n v="39000"/>
    <x v="2"/>
  </r>
  <r>
    <n v="143216"/>
    <s v="TG"/>
    <x v="29"/>
    <s v="Nalgonda"/>
    <x v="20"/>
    <x v="809"/>
    <x v="0"/>
    <x v="825"/>
    <x v="0"/>
    <x v="0"/>
    <n v="6500"/>
    <n v="8450"/>
    <n v="2"/>
    <n v="13000"/>
    <n v="16900"/>
    <x v="3"/>
  </r>
  <r>
    <n v="143217"/>
    <s v="DL"/>
    <x v="30"/>
    <s v="North West Delhi"/>
    <x v="21"/>
    <x v="809"/>
    <x v="3"/>
    <x v="826"/>
    <x v="1"/>
    <x v="1"/>
    <n v="8500"/>
    <n v="11050"/>
    <n v="1"/>
    <n v="8500"/>
    <n v="11050"/>
    <x v="4"/>
  </r>
  <r>
    <n v="143218"/>
    <s v="LD"/>
    <x v="31"/>
    <s v="Bitra"/>
    <x v="22"/>
    <x v="809"/>
    <x v="1"/>
    <x v="2"/>
    <x v="2"/>
    <x v="2"/>
    <n v="7000"/>
    <n v="9100"/>
    <n v="4"/>
    <n v="28000"/>
    <n v="36400"/>
    <x v="5"/>
  </r>
  <r>
    <n v="143219"/>
    <s v="PY"/>
    <x v="32"/>
    <s v="Puducherry"/>
    <x v="23"/>
    <x v="809"/>
    <x v="2"/>
    <x v="827"/>
    <x v="11"/>
    <x v="3"/>
    <n v="6550"/>
    <n v="8515"/>
    <n v="2"/>
    <n v="13100"/>
    <n v="17030"/>
    <x v="0"/>
  </r>
  <r>
    <n v="143220"/>
    <s v="AP"/>
    <x v="0"/>
    <s v="Chittoor"/>
    <x v="24"/>
    <x v="809"/>
    <x v="0"/>
    <x v="4"/>
    <x v="12"/>
    <x v="4"/>
    <n v="7650"/>
    <n v="9945"/>
    <n v="2"/>
    <n v="15300"/>
    <n v="19890"/>
    <x v="2"/>
  </r>
  <r>
    <n v="143221"/>
    <s v="AR"/>
    <x v="23"/>
    <s v="Kurung Kumey"/>
    <x v="25"/>
    <x v="809"/>
    <x v="3"/>
    <x v="5"/>
    <x v="5"/>
    <x v="5"/>
    <n v="1150"/>
    <n v="1495"/>
    <n v="2"/>
    <n v="2300"/>
    <n v="2990"/>
    <x v="2"/>
  </r>
  <r>
    <n v="143222"/>
    <s v="AS"/>
    <x v="1"/>
    <s v="Sonitpur"/>
    <x v="26"/>
    <x v="809"/>
    <x v="1"/>
    <x v="6"/>
    <x v="6"/>
    <x v="6"/>
    <n v="850"/>
    <n v="1105"/>
    <n v="1"/>
    <n v="850"/>
    <n v="1105"/>
    <x v="2"/>
  </r>
  <r>
    <n v="143223"/>
    <s v="BR"/>
    <x v="2"/>
    <s v="Supaul"/>
    <x v="27"/>
    <x v="809"/>
    <x v="2"/>
    <x v="7"/>
    <x v="7"/>
    <x v="0"/>
    <n v="650"/>
    <n v="845"/>
    <n v="1"/>
    <n v="650"/>
    <n v="845"/>
    <x v="2"/>
  </r>
  <r>
    <n v="143224"/>
    <s v="CG"/>
    <x v="3"/>
    <s v="Kondagaon"/>
    <x v="28"/>
    <x v="809"/>
    <x v="0"/>
    <x v="8"/>
    <x v="8"/>
    <x v="6"/>
    <n v="7500"/>
    <n v="9750"/>
    <n v="3"/>
    <n v="22500"/>
    <n v="29250"/>
    <x v="2"/>
  </r>
  <r>
    <n v="143225"/>
    <s v="GA"/>
    <x v="24"/>
    <s v="North Goa"/>
    <x v="29"/>
    <x v="809"/>
    <x v="3"/>
    <x v="824"/>
    <x v="9"/>
    <x v="7"/>
    <n v="10000"/>
    <n v="13000"/>
    <n v="1"/>
    <n v="10000"/>
    <n v="13000"/>
    <x v="2"/>
  </r>
  <r>
    <n v="143226"/>
    <s v="GJ"/>
    <x v="25"/>
    <s v="Porbandar"/>
    <x v="30"/>
    <x v="809"/>
    <x v="1"/>
    <x v="828"/>
    <x v="0"/>
    <x v="0"/>
    <n v="10500"/>
    <n v="13650"/>
    <n v="4"/>
    <n v="42000"/>
    <n v="54600"/>
    <x v="2"/>
  </r>
  <r>
    <n v="143227"/>
    <s v="HR"/>
    <x v="33"/>
    <s v="Hisar"/>
    <x v="31"/>
    <x v="809"/>
    <x v="2"/>
    <x v="11"/>
    <x v="1"/>
    <x v="1"/>
    <n v="8500"/>
    <n v="11050"/>
    <n v="3"/>
    <n v="25500"/>
    <n v="33150"/>
    <x v="2"/>
  </r>
  <r>
    <n v="143228"/>
    <s v="HP"/>
    <x v="34"/>
    <s v="Bilaspur"/>
    <x v="32"/>
    <x v="809"/>
    <x v="0"/>
    <x v="2"/>
    <x v="2"/>
    <x v="2"/>
    <n v="7000"/>
    <n v="9100"/>
    <n v="2"/>
    <n v="14000"/>
    <n v="18200"/>
    <x v="2"/>
  </r>
  <r>
    <n v="143229"/>
    <s v="JK"/>
    <x v="4"/>
    <s v="Rajouri"/>
    <x v="33"/>
    <x v="810"/>
    <x v="3"/>
    <x v="743"/>
    <x v="11"/>
    <x v="3"/>
    <n v="1680"/>
    <n v="2184"/>
    <n v="3"/>
    <n v="5040"/>
    <n v="6552"/>
    <x v="2"/>
  </r>
  <r>
    <n v="143230"/>
    <s v="JH"/>
    <x v="5"/>
    <s v="Sahebganj"/>
    <x v="34"/>
    <x v="810"/>
    <x v="1"/>
    <x v="13"/>
    <x v="12"/>
    <x v="8"/>
    <n v="6540"/>
    <n v="8502"/>
    <n v="1"/>
    <n v="6540"/>
    <n v="8502"/>
    <x v="5"/>
  </r>
  <r>
    <n v="143231"/>
    <s v="KA"/>
    <x v="6"/>
    <s v="Udupi"/>
    <x v="35"/>
    <x v="810"/>
    <x v="2"/>
    <x v="14"/>
    <x v="5"/>
    <x v="5"/>
    <n v="2680"/>
    <n v="3484"/>
    <n v="4"/>
    <n v="10720"/>
    <n v="13936"/>
    <x v="0"/>
  </r>
  <r>
    <n v="143232"/>
    <s v="KL"/>
    <x v="7"/>
    <s v="Thrissur"/>
    <x v="36"/>
    <x v="810"/>
    <x v="0"/>
    <x v="15"/>
    <x v="8"/>
    <x v="0"/>
    <n v="8250"/>
    <n v="10725"/>
    <n v="4"/>
    <n v="33000"/>
    <n v="42900"/>
    <x v="1"/>
  </r>
  <r>
    <n v="143233"/>
    <s v="MP"/>
    <x v="26"/>
    <s v="Katni"/>
    <x v="37"/>
    <x v="810"/>
    <x v="3"/>
    <x v="771"/>
    <x v="3"/>
    <x v="0"/>
    <n v="2650"/>
    <n v="3445"/>
    <n v="2"/>
    <n v="5300"/>
    <n v="6890"/>
    <x v="2"/>
  </r>
  <r>
    <n v="143234"/>
    <s v="MH"/>
    <x v="27"/>
    <s v="Kolhapur"/>
    <x v="38"/>
    <x v="810"/>
    <x v="1"/>
    <x v="17"/>
    <x v="8"/>
    <x v="9"/>
    <n v="12550"/>
    <n v="16315"/>
    <n v="1"/>
    <n v="12550"/>
    <n v="16315"/>
    <x v="3"/>
  </r>
  <r>
    <n v="143235"/>
    <s v="MN"/>
    <x v="8"/>
    <s v="Kamjong"/>
    <x v="39"/>
    <x v="810"/>
    <x v="2"/>
    <x v="18"/>
    <x v="1"/>
    <x v="1"/>
    <n v="14500"/>
    <n v="18850"/>
    <n v="1"/>
    <n v="14500"/>
    <n v="18850"/>
    <x v="4"/>
  </r>
  <r>
    <n v="143236"/>
    <s v="ML"/>
    <x v="9"/>
    <s v="East Khasi Hills"/>
    <x v="40"/>
    <x v="810"/>
    <x v="0"/>
    <x v="19"/>
    <x v="6"/>
    <x v="6"/>
    <n v="800"/>
    <n v="1040"/>
    <n v="3"/>
    <n v="2400"/>
    <n v="3120"/>
    <x v="5"/>
  </r>
  <r>
    <n v="143237"/>
    <s v="MZ"/>
    <x v="10"/>
    <s v="Serchhip"/>
    <x v="41"/>
    <x v="810"/>
    <x v="3"/>
    <x v="20"/>
    <x v="7"/>
    <x v="0"/>
    <n v="600"/>
    <n v="780"/>
    <n v="3"/>
    <n v="1800"/>
    <n v="2340"/>
    <x v="0"/>
  </r>
  <r>
    <n v="143238"/>
    <s v="NL"/>
    <x v="11"/>
    <s v="Peren"/>
    <x v="0"/>
    <x v="810"/>
    <x v="1"/>
    <x v="21"/>
    <x v="8"/>
    <x v="6"/>
    <n v="10500"/>
    <n v="13650"/>
    <n v="2"/>
    <n v="21000"/>
    <n v="27300"/>
    <x v="1"/>
  </r>
  <r>
    <n v="143239"/>
    <s v="OR"/>
    <x v="12"/>
    <s v="Kendujhar"/>
    <x v="1"/>
    <x v="810"/>
    <x v="2"/>
    <x v="824"/>
    <x v="9"/>
    <x v="10"/>
    <n v="6500"/>
    <n v="8450"/>
    <n v="1"/>
    <n v="6500"/>
    <n v="8450"/>
    <x v="2"/>
  </r>
  <r>
    <n v="143240"/>
    <s v="PB"/>
    <x v="13"/>
    <s v="Barnala"/>
    <x v="2"/>
    <x v="810"/>
    <x v="0"/>
    <x v="829"/>
    <x v="0"/>
    <x v="0"/>
    <n v="4500"/>
    <n v="5850"/>
    <n v="3"/>
    <n v="13500"/>
    <n v="17550"/>
    <x v="3"/>
  </r>
  <r>
    <n v="143241"/>
    <s v="RJ"/>
    <x v="14"/>
    <s v="Nagaur"/>
    <x v="3"/>
    <x v="810"/>
    <x v="3"/>
    <x v="23"/>
    <x v="1"/>
    <x v="1"/>
    <n v="8500"/>
    <n v="11050"/>
    <n v="2"/>
    <n v="17000"/>
    <n v="22100"/>
    <x v="2"/>
  </r>
  <r>
    <n v="143242"/>
    <s v="SK"/>
    <x v="15"/>
    <s v="North Sikkim"/>
    <x v="4"/>
    <x v="810"/>
    <x v="1"/>
    <x v="24"/>
    <x v="2"/>
    <x v="2"/>
    <n v="12500"/>
    <n v="16250"/>
    <n v="2"/>
    <n v="25000"/>
    <n v="32500"/>
    <x v="2"/>
  </r>
  <r>
    <n v="143243"/>
    <s v="TN"/>
    <x v="16"/>
    <s v="Nagapattinam"/>
    <x v="5"/>
    <x v="810"/>
    <x v="2"/>
    <x v="778"/>
    <x v="3"/>
    <x v="3"/>
    <n v="3500"/>
    <n v="4550"/>
    <n v="1"/>
    <n v="3500"/>
    <n v="4550"/>
    <x v="2"/>
  </r>
  <r>
    <n v="143244"/>
    <s v="TR"/>
    <x v="17"/>
    <s v="Gomati"/>
    <x v="6"/>
    <x v="810"/>
    <x v="0"/>
    <x v="26"/>
    <x v="4"/>
    <x v="4"/>
    <n v="4500"/>
    <n v="5850"/>
    <n v="1"/>
    <n v="4500"/>
    <n v="5850"/>
    <x v="2"/>
  </r>
  <r>
    <n v="143245"/>
    <s v="UK"/>
    <x v="18"/>
    <s v="Dehradun"/>
    <x v="7"/>
    <x v="810"/>
    <x v="3"/>
    <x v="830"/>
    <x v="5"/>
    <x v="5"/>
    <n v="2100"/>
    <n v="2730"/>
    <n v="1"/>
    <n v="2100"/>
    <n v="2730"/>
    <x v="2"/>
  </r>
  <r>
    <n v="143246"/>
    <s v="UP"/>
    <x v="19"/>
    <s v="Mahoba"/>
    <x v="8"/>
    <x v="810"/>
    <x v="1"/>
    <x v="28"/>
    <x v="6"/>
    <x v="6"/>
    <n v="1150"/>
    <n v="1495"/>
    <n v="4"/>
    <n v="4600"/>
    <n v="5980"/>
    <x v="2"/>
  </r>
  <r>
    <n v="143247"/>
    <s v="WB"/>
    <x v="20"/>
    <s v="Malda"/>
    <x v="9"/>
    <x v="810"/>
    <x v="2"/>
    <x v="29"/>
    <x v="7"/>
    <x v="0"/>
    <n v="350"/>
    <n v="455"/>
    <n v="2"/>
    <n v="700"/>
    <n v="910"/>
    <x v="2"/>
  </r>
  <r>
    <n v="143248"/>
    <s v="TN"/>
    <x v="16"/>
    <s v="Thanjavur"/>
    <x v="10"/>
    <x v="810"/>
    <x v="0"/>
    <x v="30"/>
    <x v="8"/>
    <x v="6"/>
    <n v="9500"/>
    <n v="12350"/>
    <n v="4"/>
    <n v="38000"/>
    <n v="49400"/>
    <x v="2"/>
  </r>
  <r>
    <n v="143249"/>
    <s v="TR"/>
    <x v="17"/>
    <s v="Gomati"/>
    <x v="11"/>
    <x v="810"/>
    <x v="3"/>
    <x v="831"/>
    <x v="9"/>
    <x v="10"/>
    <n v="10000"/>
    <n v="13000"/>
    <n v="4"/>
    <n v="40000"/>
    <n v="52000"/>
    <x v="2"/>
  </r>
  <r>
    <n v="143250"/>
    <s v="MH"/>
    <x v="27"/>
    <s v="Nagpur"/>
    <x v="12"/>
    <x v="810"/>
    <x v="1"/>
    <x v="832"/>
    <x v="0"/>
    <x v="0"/>
    <n v="6500"/>
    <n v="8450"/>
    <n v="3"/>
    <n v="19500"/>
    <n v="25350"/>
    <x v="2"/>
  </r>
  <r>
    <n v="143251"/>
    <s v="CH"/>
    <x v="22"/>
    <s v="Chandigarh"/>
    <x v="13"/>
    <x v="810"/>
    <x v="2"/>
    <x v="833"/>
    <x v="1"/>
    <x v="1"/>
    <n v="8500"/>
    <n v="11050"/>
    <n v="3"/>
    <n v="25500"/>
    <n v="33150"/>
    <x v="2"/>
  </r>
  <r>
    <n v="143252"/>
    <s v="DH"/>
    <x v="28"/>
    <s v="Daman"/>
    <x v="14"/>
    <x v="810"/>
    <x v="0"/>
    <x v="2"/>
    <x v="2"/>
    <x v="2"/>
    <n v="7000"/>
    <n v="9100"/>
    <n v="4"/>
    <n v="28000"/>
    <n v="36400"/>
    <x v="3"/>
  </r>
  <r>
    <n v="143253"/>
    <s v="TG"/>
    <x v="29"/>
    <s v="Siddipet"/>
    <x v="15"/>
    <x v="810"/>
    <x v="3"/>
    <x v="834"/>
    <x v="3"/>
    <x v="3"/>
    <n v="6550"/>
    <n v="8515"/>
    <n v="4"/>
    <n v="26200"/>
    <n v="34060"/>
    <x v="4"/>
  </r>
  <r>
    <n v="143254"/>
    <s v="DL"/>
    <x v="30"/>
    <s v="East Delhi"/>
    <x v="16"/>
    <x v="810"/>
    <x v="1"/>
    <x v="4"/>
    <x v="4"/>
    <x v="4"/>
    <n v="7650"/>
    <n v="9945"/>
    <n v="4"/>
    <n v="30600"/>
    <n v="39780"/>
    <x v="5"/>
  </r>
  <r>
    <n v="143255"/>
    <s v="LD"/>
    <x v="31"/>
    <s v="Bitra"/>
    <x v="17"/>
    <x v="810"/>
    <x v="2"/>
    <x v="5"/>
    <x v="5"/>
    <x v="5"/>
    <n v="1150"/>
    <n v="1495"/>
    <n v="4"/>
    <n v="4600"/>
    <n v="5980"/>
    <x v="0"/>
  </r>
  <r>
    <n v="143256"/>
    <s v="PY"/>
    <x v="32"/>
    <s v="Mahe"/>
    <x v="18"/>
    <x v="810"/>
    <x v="0"/>
    <x v="6"/>
    <x v="6"/>
    <x v="6"/>
    <n v="850"/>
    <n v="1105"/>
    <n v="2"/>
    <n v="1700"/>
    <n v="2210"/>
    <x v="1"/>
  </r>
  <r>
    <n v="143257"/>
    <s v="AP"/>
    <x v="0"/>
    <s v="Guntur"/>
    <x v="19"/>
    <x v="810"/>
    <x v="3"/>
    <x v="7"/>
    <x v="7"/>
    <x v="0"/>
    <n v="650"/>
    <n v="845"/>
    <n v="1"/>
    <n v="650"/>
    <n v="845"/>
    <x v="2"/>
  </r>
  <r>
    <n v="143258"/>
    <s v="AR"/>
    <x v="23"/>
    <s v="Upper Siang"/>
    <x v="20"/>
    <x v="810"/>
    <x v="1"/>
    <x v="8"/>
    <x v="8"/>
    <x v="6"/>
    <n v="7500"/>
    <n v="9750"/>
    <n v="2"/>
    <n v="15000"/>
    <n v="19500"/>
    <x v="3"/>
  </r>
  <r>
    <n v="143259"/>
    <s v="AS"/>
    <x v="1"/>
    <s v="Darrang"/>
    <x v="21"/>
    <x v="810"/>
    <x v="2"/>
    <x v="831"/>
    <x v="9"/>
    <x v="7"/>
    <n v="10000"/>
    <n v="13000"/>
    <n v="3"/>
    <n v="30000"/>
    <n v="39000"/>
    <x v="4"/>
  </r>
  <r>
    <n v="143260"/>
    <s v="BR"/>
    <x v="2"/>
    <s v="Saharsa"/>
    <x v="22"/>
    <x v="810"/>
    <x v="0"/>
    <x v="835"/>
    <x v="0"/>
    <x v="0"/>
    <n v="10500"/>
    <n v="13650"/>
    <n v="3"/>
    <n v="31500"/>
    <n v="40950"/>
    <x v="5"/>
  </r>
  <r>
    <n v="143261"/>
    <s v="CG"/>
    <x v="3"/>
    <s v="Korba"/>
    <x v="23"/>
    <x v="810"/>
    <x v="3"/>
    <x v="11"/>
    <x v="1"/>
    <x v="1"/>
    <n v="8500"/>
    <n v="11050"/>
    <n v="2"/>
    <n v="17000"/>
    <n v="22100"/>
    <x v="2"/>
  </r>
  <r>
    <n v="143262"/>
    <s v="GA"/>
    <x v="24"/>
    <s v="North Goa"/>
    <x v="24"/>
    <x v="810"/>
    <x v="1"/>
    <x v="2"/>
    <x v="2"/>
    <x v="2"/>
    <n v="7000"/>
    <n v="9100"/>
    <n v="1"/>
    <n v="7000"/>
    <n v="9100"/>
    <x v="2"/>
  </r>
  <r>
    <n v="143263"/>
    <s v="GJ"/>
    <x v="25"/>
    <s v="Sabarkantha"/>
    <x v="25"/>
    <x v="810"/>
    <x v="2"/>
    <x v="750"/>
    <x v="3"/>
    <x v="3"/>
    <n v="1680"/>
    <n v="2184"/>
    <n v="3"/>
    <n v="5040"/>
    <n v="6552"/>
    <x v="2"/>
  </r>
  <r>
    <n v="143264"/>
    <s v="HR"/>
    <x v="33"/>
    <s v="Bhiwani"/>
    <x v="26"/>
    <x v="810"/>
    <x v="0"/>
    <x v="13"/>
    <x v="4"/>
    <x v="8"/>
    <n v="6540"/>
    <n v="8502"/>
    <n v="3"/>
    <n v="19620"/>
    <n v="25506"/>
    <x v="2"/>
  </r>
  <r>
    <n v="143265"/>
    <s v="HP"/>
    <x v="34"/>
    <s v="Bilaspur"/>
    <x v="27"/>
    <x v="810"/>
    <x v="3"/>
    <x v="14"/>
    <x v="5"/>
    <x v="5"/>
    <n v="2680"/>
    <n v="3484"/>
    <n v="2"/>
    <n v="5360"/>
    <n v="6968"/>
    <x v="2"/>
  </r>
  <r>
    <n v="143266"/>
    <s v="JK"/>
    <x v="4"/>
    <s v="Kulgam"/>
    <x v="28"/>
    <x v="810"/>
    <x v="1"/>
    <x v="15"/>
    <x v="8"/>
    <x v="0"/>
    <n v="8250"/>
    <n v="10725"/>
    <n v="2"/>
    <n v="16500"/>
    <n v="21450"/>
    <x v="2"/>
  </r>
  <r>
    <n v="143267"/>
    <s v="JH"/>
    <x v="5"/>
    <s v="Lohardaga"/>
    <x v="29"/>
    <x v="810"/>
    <x v="2"/>
    <x v="778"/>
    <x v="3"/>
    <x v="0"/>
    <n v="2650"/>
    <n v="3445"/>
    <n v="3"/>
    <n v="7950"/>
    <n v="10335"/>
    <x v="2"/>
  </r>
  <r>
    <n v="143268"/>
    <s v="KA"/>
    <x v="6"/>
    <s v="Gadag"/>
    <x v="30"/>
    <x v="810"/>
    <x v="0"/>
    <x v="17"/>
    <x v="8"/>
    <x v="9"/>
    <n v="12550"/>
    <n v="16315"/>
    <n v="3"/>
    <n v="37650"/>
    <n v="48945"/>
    <x v="2"/>
  </r>
  <r>
    <n v="143269"/>
    <s v="KL"/>
    <x v="7"/>
    <s v="Wayanad"/>
    <x v="31"/>
    <x v="810"/>
    <x v="3"/>
    <x v="18"/>
    <x v="1"/>
    <x v="1"/>
    <n v="14500"/>
    <n v="18850"/>
    <n v="1"/>
    <n v="14500"/>
    <n v="18850"/>
    <x v="2"/>
  </r>
  <r>
    <n v="143270"/>
    <s v="MP"/>
    <x v="26"/>
    <s v="Shahdol"/>
    <x v="32"/>
    <x v="810"/>
    <x v="1"/>
    <x v="19"/>
    <x v="6"/>
    <x v="6"/>
    <n v="800"/>
    <n v="1040"/>
    <n v="4"/>
    <n v="3200"/>
    <n v="4160"/>
    <x v="2"/>
  </r>
  <r>
    <n v="143271"/>
    <s v="MH"/>
    <x v="27"/>
    <s v="Mumbai City"/>
    <x v="33"/>
    <x v="810"/>
    <x v="2"/>
    <x v="20"/>
    <x v="7"/>
    <x v="0"/>
    <n v="600"/>
    <n v="780"/>
    <n v="1"/>
    <n v="600"/>
    <n v="780"/>
    <x v="4"/>
  </r>
  <r>
    <n v="143272"/>
    <s v="MN"/>
    <x v="8"/>
    <s v="Imphal West"/>
    <x v="34"/>
    <x v="810"/>
    <x v="0"/>
    <x v="21"/>
    <x v="8"/>
    <x v="6"/>
    <n v="10500"/>
    <n v="13650"/>
    <n v="4"/>
    <n v="42000"/>
    <n v="54600"/>
    <x v="5"/>
  </r>
  <r>
    <n v="143273"/>
    <s v="ML"/>
    <x v="9"/>
    <s v="East Garo Hills"/>
    <x v="35"/>
    <x v="810"/>
    <x v="3"/>
    <x v="831"/>
    <x v="9"/>
    <x v="10"/>
    <n v="6500"/>
    <n v="8450"/>
    <n v="4"/>
    <n v="26000"/>
    <n v="33800"/>
    <x v="0"/>
  </r>
  <r>
    <n v="143274"/>
    <s v="MZ"/>
    <x v="10"/>
    <s v="Saiha"/>
    <x v="36"/>
    <x v="810"/>
    <x v="1"/>
    <x v="836"/>
    <x v="0"/>
    <x v="0"/>
    <n v="4500"/>
    <n v="5850"/>
    <n v="1"/>
    <n v="4500"/>
    <n v="5850"/>
    <x v="1"/>
  </r>
  <r>
    <n v="143275"/>
    <s v="NL"/>
    <x v="11"/>
    <s v="Peren"/>
    <x v="37"/>
    <x v="810"/>
    <x v="2"/>
    <x v="23"/>
    <x v="1"/>
    <x v="1"/>
    <n v="8500"/>
    <n v="11050"/>
    <n v="1"/>
    <n v="8500"/>
    <n v="11050"/>
    <x v="2"/>
  </r>
  <r>
    <n v="143276"/>
    <s v="OR"/>
    <x v="12"/>
    <s v="Sambalpur"/>
    <x v="38"/>
    <x v="810"/>
    <x v="0"/>
    <x v="24"/>
    <x v="2"/>
    <x v="2"/>
    <n v="12500"/>
    <n v="16250"/>
    <n v="2"/>
    <n v="25000"/>
    <n v="32500"/>
    <x v="3"/>
  </r>
  <r>
    <n v="143277"/>
    <s v="PB"/>
    <x v="13"/>
    <s v="Sri Muktsar Sahib"/>
    <x v="39"/>
    <x v="810"/>
    <x v="3"/>
    <x v="785"/>
    <x v="10"/>
    <x v="3"/>
    <n v="3500"/>
    <n v="4550"/>
    <n v="3"/>
    <n v="10500"/>
    <n v="13650"/>
    <x v="4"/>
  </r>
  <r>
    <n v="143278"/>
    <s v="RJ"/>
    <x v="14"/>
    <s v="Rajsamand"/>
    <x v="40"/>
    <x v="810"/>
    <x v="1"/>
    <x v="26"/>
    <x v="7"/>
    <x v="4"/>
    <n v="4500"/>
    <n v="5850"/>
    <n v="3"/>
    <n v="13500"/>
    <n v="17550"/>
    <x v="5"/>
  </r>
  <r>
    <n v="143279"/>
    <s v="SK"/>
    <x v="15"/>
    <s v="West Sikkim"/>
    <x v="41"/>
    <x v="810"/>
    <x v="2"/>
    <x v="837"/>
    <x v="5"/>
    <x v="5"/>
    <n v="2100"/>
    <n v="2730"/>
    <n v="2"/>
    <n v="4200"/>
    <n v="5460"/>
    <x v="0"/>
  </r>
  <r>
    <n v="143280"/>
    <s v="TN"/>
    <x v="16"/>
    <s v="Tiruvarur"/>
    <x v="0"/>
    <x v="810"/>
    <x v="0"/>
    <x v="28"/>
    <x v="6"/>
    <x v="6"/>
    <n v="1150"/>
    <n v="1495"/>
    <n v="4"/>
    <n v="4600"/>
    <n v="5980"/>
    <x v="1"/>
  </r>
  <r>
    <n v="143281"/>
    <s v="TR"/>
    <x v="17"/>
    <s v="Dhalai"/>
    <x v="1"/>
    <x v="810"/>
    <x v="3"/>
    <x v="29"/>
    <x v="7"/>
    <x v="0"/>
    <n v="350"/>
    <n v="455"/>
    <n v="3"/>
    <n v="1050"/>
    <n v="1365"/>
    <x v="2"/>
  </r>
  <r>
    <n v="143282"/>
    <s v="UK"/>
    <x v="18"/>
    <s v="Udham Singh Nagar"/>
    <x v="2"/>
    <x v="810"/>
    <x v="1"/>
    <x v="30"/>
    <x v="8"/>
    <x v="6"/>
    <n v="9500"/>
    <n v="12350"/>
    <n v="2"/>
    <n v="19000"/>
    <n v="24700"/>
    <x v="3"/>
  </r>
  <r>
    <n v="143283"/>
    <s v="UP"/>
    <x v="19"/>
    <s v="Kaushambi"/>
    <x v="3"/>
    <x v="810"/>
    <x v="2"/>
    <x v="838"/>
    <x v="9"/>
    <x v="10"/>
    <n v="10000"/>
    <n v="13000"/>
    <n v="1"/>
    <n v="10000"/>
    <n v="13000"/>
    <x v="2"/>
  </r>
  <r>
    <n v="143284"/>
    <s v="WB"/>
    <x v="20"/>
    <s v="Uttar Dinajpur"/>
    <x v="4"/>
    <x v="810"/>
    <x v="0"/>
    <x v="839"/>
    <x v="0"/>
    <x v="0"/>
    <n v="6500"/>
    <n v="8450"/>
    <n v="1"/>
    <n v="6500"/>
    <n v="8450"/>
    <x v="2"/>
  </r>
  <r>
    <n v="143285"/>
    <s v="TN"/>
    <x v="16"/>
    <s v="Viluppuram"/>
    <x v="5"/>
    <x v="810"/>
    <x v="3"/>
    <x v="840"/>
    <x v="1"/>
    <x v="1"/>
    <n v="8500"/>
    <n v="11050"/>
    <n v="1"/>
    <n v="8500"/>
    <n v="11050"/>
    <x v="2"/>
  </r>
  <r>
    <n v="143286"/>
    <s v="TR"/>
    <x v="17"/>
    <s v="Gomati"/>
    <x v="6"/>
    <x v="810"/>
    <x v="1"/>
    <x v="2"/>
    <x v="2"/>
    <x v="2"/>
    <n v="7000"/>
    <n v="9100"/>
    <n v="2"/>
    <n v="14000"/>
    <n v="18200"/>
    <x v="2"/>
  </r>
  <r>
    <n v="143287"/>
    <s v="MH"/>
    <x v="27"/>
    <s v="Buldhana"/>
    <x v="7"/>
    <x v="810"/>
    <x v="2"/>
    <x v="841"/>
    <x v="10"/>
    <x v="3"/>
    <n v="6550"/>
    <n v="8515"/>
    <n v="2"/>
    <n v="13100"/>
    <n v="17030"/>
    <x v="2"/>
  </r>
  <r>
    <n v="143288"/>
    <s v="CH"/>
    <x v="22"/>
    <s v="Chandigarh"/>
    <x v="8"/>
    <x v="810"/>
    <x v="0"/>
    <x v="4"/>
    <x v="7"/>
    <x v="4"/>
    <n v="7650"/>
    <n v="9945"/>
    <n v="3"/>
    <n v="22950"/>
    <n v="29835"/>
    <x v="2"/>
  </r>
  <r>
    <n v="143289"/>
    <s v="DH"/>
    <x v="28"/>
    <s v="Daman"/>
    <x v="9"/>
    <x v="810"/>
    <x v="3"/>
    <x v="5"/>
    <x v="5"/>
    <x v="5"/>
    <n v="1150"/>
    <n v="1495"/>
    <n v="4"/>
    <n v="4600"/>
    <n v="5980"/>
    <x v="2"/>
  </r>
  <r>
    <n v="143290"/>
    <s v="TG"/>
    <x v="29"/>
    <s v="Adilabad"/>
    <x v="10"/>
    <x v="810"/>
    <x v="1"/>
    <x v="6"/>
    <x v="6"/>
    <x v="6"/>
    <n v="850"/>
    <n v="1105"/>
    <n v="4"/>
    <n v="3400"/>
    <n v="4420"/>
    <x v="2"/>
  </r>
  <r>
    <n v="143291"/>
    <s v="DL"/>
    <x v="30"/>
    <s v="Central Delhi"/>
    <x v="11"/>
    <x v="810"/>
    <x v="2"/>
    <x v="7"/>
    <x v="7"/>
    <x v="0"/>
    <n v="650"/>
    <n v="845"/>
    <n v="2"/>
    <n v="1300"/>
    <n v="1690"/>
    <x v="2"/>
  </r>
  <r>
    <n v="143292"/>
    <s v="LD"/>
    <x v="31"/>
    <s v="Agatti"/>
    <x v="12"/>
    <x v="810"/>
    <x v="0"/>
    <x v="8"/>
    <x v="8"/>
    <x v="6"/>
    <n v="7500"/>
    <n v="9750"/>
    <n v="2"/>
    <n v="15000"/>
    <n v="19500"/>
    <x v="2"/>
  </r>
  <r>
    <n v="143293"/>
    <s v="PY"/>
    <x v="32"/>
    <s v="Puducherry"/>
    <x v="13"/>
    <x v="811"/>
    <x v="3"/>
    <x v="838"/>
    <x v="9"/>
    <x v="7"/>
    <n v="10000"/>
    <n v="13000"/>
    <n v="3"/>
    <n v="30000"/>
    <n v="39000"/>
    <x v="2"/>
  </r>
  <r>
    <n v="143294"/>
    <s v="AP"/>
    <x v="0"/>
    <s v="Chittoor"/>
    <x v="14"/>
    <x v="812"/>
    <x v="1"/>
    <x v="842"/>
    <x v="0"/>
    <x v="0"/>
    <n v="10500"/>
    <n v="13650"/>
    <n v="3"/>
    <n v="31500"/>
    <n v="40950"/>
    <x v="3"/>
  </r>
  <r>
    <n v="143295"/>
    <s v="AR"/>
    <x v="23"/>
    <s v="West Kameng"/>
    <x v="15"/>
    <x v="813"/>
    <x v="2"/>
    <x v="11"/>
    <x v="1"/>
    <x v="1"/>
    <n v="8500"/>
    <n v="11050"/>
    <n v="1"/>
    <n v="8500"/>
    <n v="11050"/>
    <x v="4"/>
  </r>
  <r>
    <n v="143296"/>
    <s v="AS"/>
    <x v="1"/>
    <s v="Cachar"/>
    <x v="16"/>
    <x v="813"/>
    <x v="0"/>
    <x v="2"/>
    <x v="2"/>
    <x v="2"/>
    <n v="7000"/>
    <n v="9100"/>
    <n v="1"/>
    <n v="7000"/>
    <n v="9100"/>
    <x v="5"/>
  </r>
  <r>
    <n v="143297"/>
    <s v="BR"/>
    <x v="2"/>
    <s v="Khagaria"/>
    <x v="17"/>
    <x v="813"/>
    <x v="3"/>
    <x v="757"/>
    <x v="10"/>
    <x v="3"/>
    <n v="1680"/>
    <n v="2184"/>
    <n v="4"/>
    <n v="6720"/>
    <n v="8736"/>
    <x v="0"/>
  </r>
  <r>
    <n v="143298"/>
    <s v="CG"/>
    <x v="3"/>
    <s v="Dantewada"/>
    <x v="18"/>
    <x v="813"/>
    <x v="1"/>
    <x v="13"/>
    <x v="7"/>
    <x v="8"/>
    <n v="6540"/>
    <n v="8502"/>
    <n v="2"/>
    <n v="13080"/>
    <n v="17004"/>
    <x v="1"/>
  </r>
  <r>
    <n v="143299"/>
    <s v="GA"/>
    <x v="24"/>
    <s v="South Goa"/>
    <x v="19"/>
    <x v="813"/>
    <x v="2"/>
    <x v="14"/>
    <x v="5"/>
    <x v="5"/>
    <n v="2680"/>
    <n v="3484"/>
    <n v="3"/>
    <n v="8040"/>
    <n v="10452"/>
    <x v="2"/>
  </r>
  <r>
    <n v="143300"/>
    <s v="GJ"/>
    <x v="25"/>
    <s v="Kheda"/>
    <x v="20"/>
    <x v="813"/>
    <x v="0"/>
    <x v="15"/>
    <x v="8"/>
    <x v="0"/>
    <n v="8250"/>
    <n v="10725"/>
    <n v="4"/>
    <n v="33000"/>
    <n v="42900"/>
    <x v="3"/>
  </r>
  <r>
    <n v="143301"/>
    <s v="HR"/>
    <x v="33"/>
    <s v="Charkhi Dadri"/>
    <x v="21"/>
    <x v="813"/>
    <x v="3"/>
    <x v="785"/>
    <x v="3"/>
    <x v="0"/>
    <n v="2650"/>
    <n v="3445"/>
    <n v="1"/>
    <n v="2650"/>
    <n v="3445"/>
    <x v="4"/>
  </r>
  <r>
    <n v="143302"/>
    <s v="HP"/>
    <x v="34"/>
    <s v="Solan"/>
    <x v="22"/>
    <x v="813"/>
    <x v="1"/>
    <x v="17"/>
    <x v="8"/>
    <x v="9"/>
    <n v="12550"/>
    <n v="16315"/>
    <n v="2"/>
    <n v="25100"/>
    <n v="32630"/>
    <x v="5"/>
  </r>
  <r>
    <n v="143303"/>
    <s v="JK"/>
    <x v="4"/>
    <s v="Srinagar"/>
    <x v="23"/>
    <x v="813"/>
    <x v="2"/>
    <x v="18"/>
    <x v="1"/>
    <x v="1"/>
    <n v="14500"/>
    <n v="18850"/>
    <n v="1"/>
    <n v="14500"/>
    <n v="18850"/>
    <x v="0"/>
  </r>
  <r>
    <n v="143304"/>
    <s v="JH"/>
    <x v="5"/>
    <s v="Dumka"/>
    <x v="24"/>
    <x v="813"/>
    <x v="0"/>
    <x v="19"/>
    <x v="6"/>
    <x v="6"/>
    <n v="800"/>
    <n v="1040"/>
    <n v="2"/>
    <n v="1600"/>
    <n v="2080"/>
    <x v="1"/>
  </r>
  <r>
    <n v="143305"/>
    <s v="KA"/>
    <x v="6"/>
    <s v="Bagalkot"/>
    <x v="25"/>
    <x v="813"/>
    <x v="3"/>
    <x v="20"/>
    <x v="7"/>
    <x v="0"/>
    <n v="600"/>
    <n v="780"/>
    <n v="3"/>
    <n v="1800"/>
    <n v="2340"/>
    <x v="2"/>
  </r>
  <r>
    <n v="143306"/>
    <s v="KL"/>
    <x v="7"/>
    <s v="Malappuram"/>
    <x v="26"/>
    <x v="813"/>
    <x v="1"/>
    <x v="21"/>
    <x v="8"/>
    <x v="6"/>
    <n v="10500"/>
    <n v="13650"/>
    <n v="1"/>
    <n v="10500"/>
    <n v="13650"/>
    <x v="2"/>
  </r>
  <r>
    <n v="143307"/>
    <s v="MP"/>
    <x v="26"/>
    <s v="Khargone"/>
    <x v="27"/>
    <x v="813"/>
    <x v="2"/>
    <x v="838"/>
    <x v="9"/>
    <x v="10"/>
    <n v="6500"/>
    <n v="8450"/>
    <n v="3"/>
    <n v="19500"/>
    <n v="25350"/>
    <x v="2"/>
  </r>
  <r>
    <n v="143308"/>
    <s v="MH"/>
    <x v="27"/>
    <s v="Sindhudurg"/>
    <x v="28"/>
    <x v="813"/>
    <x v="0"/>
    <x v="843"/>
    <x v="0"/>
    <x v="0"/>
    <n v="4500"/>
    <n v="5850"/>
    <n v="2"/>
    <n v="9000"/>
    <n v="11700"/>
    <x v="2"/>
  </r>
  <r>
    <n v="143309"/>
    <s v="MN"/>
    <x v="8"/>
    <s v="Tengnoupal"/>
    <x v="29"/>
    <x v="813"/>
    <x v="3"/>
    <x v="23"/>
    <x v="1"/>
    <x v="1"/>
    <n v="8500"/>
    <n v="11050"/>
    <n v="2"/>
    <n v="17000"/>
    <n v="22100"/>
    <x v="2"/>
  </r>
  <r>
    <n v="143310"/>
    <s v="ML"/>
    <x v="9"/>
    <s v="South West Khasi Hills"/>
    <x v="30"/>
    <x v="813"/>
    <x v="1"/>
    <x v="24"/>
    <x v="2"/>
    <x v="2"/>
    <n v="12500"/>
    <n v="16250"/>
    <n v="3"/>
    <n v="37500"/>
    <n v="48750"/>
    <x v="2"/>
  </r>
  <r>
    <n v="143311"/>
    <s v="MZ"/>
    <x v="10"/>
    <s v="Lawngtlai"/>
    <x v="31"/>
    <x v="813"/>
    <x v="2"/>
    <x v="792"/>
    <x v="11"/>
    <x v="3"/>
    <n v="3500"/>
    <n v="4550"/>
    <n v="2"/>
    <n v="7000"/>
    <n v="9100"/>
    <x v="2"/>
  </r>
  <r>
    <n v="143312"/>
    <s v="NL"/>
    <x v="11"/>
    <s v="Zunheboto"/>
    <x v="32"/>
    <x v="813"/>
    <x v="0"/>
    <x v="26"/>
    <x v="12"/>
    <x v="4"/>
    <n v="4500"/>
    <n v="5850"/>
    <n v="1"/>
    <n v="4500"/>
    <n v="5850"/>
    <x v="2"/>
  </r>
  <r>
    <n v="143313"/>
    <s v="OR"/>
    <x v="12"/>
    <s v="Bhadrak"/>
    <x v="33"/>
    <x v="813"/>
    <x v="3"/>
    <x v="844"/>
    <x v="5"/>
    <x v="5"/>
    <n v="2100"/>
    <n v="2730"/>
    <n v="3"/>
    <n v="6300"/>
    <n v="8190"/>
    <x v="2"/>
  </r>
  <r>
    <n v="143314"/>
    <s v="PB"/>
    <x v="13"/>
    <s v="Sri Muktsar Sahib"/>
    <x v="34"/>
    <x v="813"/>
    <x v="1"/>
    <x v="28"/>
    <x v="6"/>
    <x v="6"/>
    <n v="1150"/>
    <n v="1495"/>
    <n v="2"/>
    <n v="2300"/>
    <n v="2990"/>
    <x v="2"/>
  </r>
  <r>
    <n v="143315"/>
    <s v="RJ"/>
    <x v="14"/>
    <s v="Hanumangarh"/>
    <x v="35"/>
    <x v="813"/>
    <x v="2"/>
    <x v="29"/>
    <x v="7"/>
    <x v="0"/>
    <n v="350"/>
    <n v="455"/>
    <n v="3"/>
    <n v="1050"/>
    <n v="1365"/>
    <x v="0"/>
  </r>
  <r>
    <n v="143316"/>
    <s v="SK"/>
    <x v="15"/>
    <s v="East Sikkim"/>
    <x v="36"/>
    <x v="813"/>
    <x v="0"/>
    <x v="30"/>
    <x v="8"/>
    <x v="6"/>
    <n v="9500"/>
    <n v="12350"/>
    <n v="3"/>
    <n v="28500"/>
    <n v="37050"/>
    <x v="1"/>
  </r>
  <r>
    <n v="143317"/>
    <s v="TN"/>
    <x v="16"/>
    <s v="Virudhunagar"/>
    <x v="37"/>
    <x v="813"/>
    <x v="3"/>
    <x v="845"/>
    <x v="9"/>
    <x v="10"/>
    <n v="10000"/>
    <n v="13000"/>
    <n v="3"/>
    <n v="30000"/>
    <n v="39000"/>
    <x v="2"/>
  </r>
  <r>
    <n v="143318"/>
    <s v="TR"/>
    <x v="17"/>
    <s v="North Tripura"/>
    <x v="38"/>
    <x v="813"/>
    <x v="1"/>
    <x v="846"/>
    <x v="0"/>
    <x v="0"/>
    <n v="6500"/>
    <n v="8450"/>
    <n v="3"/>
    <n v="19500"/>
    <n v="25350"/>
    <x v="3"/>
  </r>
  <r>
    <n v="143319"/>
    <s v="UK"/>
    <x v="18"/>
    <s v="Chamoli"/>
    <x v="39"/>
    <x v="813"/>
    <x v="2"/>
    <x v="847"/>
    <x v="1"/>
    <x v="1"/>
    <n v="8500"/>
    <n v="11050"/>
    <n v="1"/>
    <n v="8500"/>
    <n v="11050"/>
    <x v="4"/>
  </r>
  <r>
    <n v="143320"/>
    <s v="UP"/>
    <x v="19"/>
    <s v="Varanasi"/>
    <x v="40"/>
    <x v="813"/>
    <x v="0"/>
    <x v="2"/>
    <x v="2"/>
    <x v="2"/>
    <n v="7000"/>
    <n v="9100"/>
    <n v="3"/>
    <n v="21000"/>
    <n v="27300"/>
    <x v="5"/>
  </r>
  <r>
    <n v="143321"/>
    <s v="WB"/>
    <x v="20"/>
    <s v="Purba Bardhaman"/>
    <x v="41"/>
    <x v="813"/>
    <x v="3"/>
    <x v="848"/>
    <x v="11"/>
    <x v="3"/>
    <n v="6550"/>
    <n v="8515"/>
    <n v="1"/>
    <n v="6550"/>
    <n v="8515"/>
    <x v="0"/>
  </r>
  <r>
    <n v="143322"/>
    <s v="TN"/>
    <x v="16"/>
    <s v="Tirupattur"/>
    <x v="0"/>
    <x v="813"/>
    <x v="1"/>
    <x v="4"/>
    <x v="12"/>
    <x v="4"/>
    <n v="7650"/>
    <n v="9945"/>
    <n v="1"/>
    <n v="7650"/>
    <n v="9945"/>
    <x v="1"/>
  </r>
  <r>
    <n v="143323"/>
    <s v="TR"/>
    <x v="17"/>
    <s v="Khowai"/>
    <x v="1"/>
    <x v="813"/>
    <x v="2"/>
    <x v="5"/>
    <x v="5"/>
    <x v="5"/>
    <n v="1150"/>
    <n v="1495"/>
    <n v="1"/>
    <n v="1150"/>
    <n v="1495"/>
    <x v="2"/>
  </r>
  <r>
    <n v="143324"/>
    <s v="MH"/>
    <x v="27"/>
    <s v="Nagpur"/>
    <x v="2"/>
    <x v="813"/>
    <x v="0"/>
    <x v="6"/>
    <x v="6"/>
    <x v="6"/>
    <n v="850"/>
    <n v="1105"/>
    <n v="3"/>
    <n v="2550"/>
    <n v="3315"/>
    <x v="2"/>
  </r>
  <r>
    <n v="143325"/>
    <s v="CH"/>
    <x v="22"/>
    <s v="Chandigarh"/>
    <x v="3"/>
    <x v="813"/>
    <x v="3"/>
    <x v="7"/>
    <x v="7"/>
    <x v="0"/>
    <n v="650"/>
    <n v="845"/>
    <n v="3"/>
    <n v="1950"/>
    <n v="2535"/>
    <x v="2"/>
  </r>
  <r>
    <n v="143326"/>
    <s v="DH"/>
    <x v="28"/>
    <s v="Diu"/>
    <x v="4"/>
    <x v="813"/>
    <x v="1"/>
    <x v="8"/>
    <x v="8"/>
    <x v="6"/>
    <n v="7500"/>
    <n v="9750"/>
    <n v="2"/>
    <n v="15000"/>
    <n v="19500"/>
    <x v="2"/>
  </r>
  <r>
    <n v="143327"/>
    <s v="TG"/>
    <x v="29"/>
    <s v="Adilabad"/>
    <x v="5"/>
    <x v="813"/>
    <x v="2"/>
    <x v="845"/>
    <x v="9"/>
    <x v="7"/>
    <n v="10000"/>
    <n v="13000"/>
    <n v="4"/>
    <n v="40000"/>
    <n v="52000"/>
    <x v="2"/>
  </r>
  <r>
    <n v="143328"/>
    <s v="DL"/>
    <x v="30"/>
    <s v="Shahdara"/>
    <x v="6"/>
    <x v="813"/>
    <x v="0"/>
    <x v="849"/>
    <x v="0"/>
    <x v="0"/>
    <n v="10500"/>
    <n v="13650"/>
    <n v="2"/>
    <n v="21000"/>
    <n v="27300"/>
    <x v="2"/>
  </r>
  <r>
    <n v="143329"/>
    <s v="LD"/>
    <x v="31"/>
    <s v="Andrott"/>
    <x v="7"/>
    <x v="813"/>
    <x v="3"/>
    <x v="11"/>
    <x v="1"/>
    <x v="1"/>
    <n v="8500"/>
    <n v="11050"/>
    <n v="3"/>
    <n v="25500"/>
    <n v="33150"/>
    <x v="2"/>
  </r>
  <r>
    <n v="143330"/>
    <s v="PY"/>
    <x v="32"/>
    <s v="Yanam"/>
    <x v="8"/>
    <x v="813"/>
    <x v="1"/>
    <x v="2"/>
    <x v="2"/>
    <x v="2"/>
    <n v="7000"/>
    <n v="9100"/>
    <n v="2"/>
    <n v="14000"/>
    <n v="18200"/>
    <x v="2"/>
  </r>
  <r>
    <n v="143331"/>
    <s v="AP"/>
    <x v="0"/>
    <s v="Prakasam"/>
    <x v="9"/>
    <x v="813"/>
    <x v="2"/>
    <x v="764"/>
    <x v="11"/>
    <x v="3"/>
    <n v="1680"/>
    <n v="2184"/>
    <n v="4"/>
    <n v="6720"/>
    <n v="8736"/>
    <x v="2"/>
  </r>
  <r>
    <n v="143332"/>
    <s v="AR"/>
    <x v="23"/>
    <s v="Longding"/>
    <x v="10"/>
    <x v="813"/>
    <x v="0"/>
    <x v="13"/>
    <x v="12"/>
    <x v="8"/>
    <n v="6540"/>
    <n v="8502"/>
    <n v="2"/>
    <n v="13080"/>
    <n v="17004"/>
    <x v="2"/>
  </r>
  <r>
    <n v="143333"/>
    <s v="AS"/>
    <x v="1"/>
    <s v="Hojai"/>
    <x v="11"/>
    <x v="813"/>
    <x v="3"/>
    <x v="14"/>
    <x v="5"/>
    <x v="5"/>
    <n v="2680"/>
    <n v="3484"/>
    <n v="3"/>
    <n v="8040"/>
    <n v="10452"/>
    <x v="0"/>
  </r>
  <r>
    <n v="143334"/>
    <s v="BR"/>
    <x v="2"/>
    <s v="Purnia"/>
    <x v="12"/>
    <x v="813"/>
    <x v="1"/>
    <x v="15"/>
    <x v="8"/>
    <x v="0"/>
    <n v="8250"/>
    <n v="10725"/>
    <n v="3"/>
    <n v="24750"/>
    <n v="32175"/>
    <x v="1"/>
  </r>
  <r>
    <n v="143335"/>
    <s v="CG"/>
    <x v="3"/>
    <s v="Surajpur"/>
    <x v="13"/>
    <x v="813"/>
    <x v="2"/>
    <x v="792"/>
    <x v="3"/>
    <x v="0"/>
    <n v="2650"/>
    <n v="3445"/>
    <n v="1"/>
    <n v="2650"/>
    <n v="3445"/>
    <x v="2"/>
  </r>
  <r>
    <n v="143336"/>
    <s v="GA"/>
    <x v="24"/>
    <s v="North Goa"/>
    <x v="14"/>
    <x v="813"/>
    <x v="0"/>
    <x v="17"/>
    <x v="8"/>
    <x v="9"/>
    <n v="12550"/>
    <n v="16315"/>
    <n v="4"/>
    <n v="50200"/>
    <n v="65260"/>
    <x v="3"/>
  </r>
  <r>
    <n v="143337"/>
    <s v="GJ"/>
    <x v="25"/>
    <s v="Surat"/>
    <x v="15"/>
    <x v="813"/>
    <x v="3"/>
    <x v="18"/>
    <x v="1"/>
    <x v="1"/>
    <n v="14500"/>
    <n v="18850"/>
    <n v="2"/>
    <n v="29000"/>
    <n v="37700"/>
    <x v="4"/>
  </r>
  <r>
    <n v="143338"/>
    <s v="HR"/>
    <x v="33"/>
    <s v="Faridabad"/>
    <x v="16"/>
    <x v="813"/>
    <x v="1"/>
    <x v="19"/>
    <x v="6"/>
    <x v="6"/>
    <n v="800"/>
    <n v="1040"/>
    <n v="4"/>
    <n v="3200"/>
    <n v="4160"/>
    <x v="5"/>
  </r>
  <r>
    <n v="143339"/>
    <s v="HP"/>
    <x v="34"/>
    <s v="Hamirpur"/>
    <x v="17"/>
    <x v="813"/>
    <x v="2"/>
    <x v="20"/>
    <x v="7"/>
    <x v="0"/>
    <n v="600"/>
    <n v="780"/>
    <n v="4"/>
    <n v="2400"/>
    <n v="3120"/>
    <x v="0"/>
  </r>
  <r>
    <n v="143340"/>
    <s v="JK"/>
    <x v="4"/>
    <s v="Udhampur"/>
    <x v="18"/>
    <x v="813"/>
    <x v="0"/>
    <x v="21"/>
    <x v="8"/>
    <x v="6"/>
    <n v="10500"/>
    <n v="13650"/>
    <n v="4"/>
    <n v="42000"/>
    <n v="54600"/>
    <x v="1"/>
  </r>
  <r>
    <n v="143341"/>
    <s v="JH"/>
    <x v="5"/>
    <s v="Dhanbad"/>
    <x v="19"/>
    <x v="813"/>
    <x v="3"/>
    <x v="845"/>
    <x v="9"/>
    <x v="10"/>
    <n v="6500"/>
    <n v="8450"/>
    <n v="4"/>
    <n v="26000"/>
    <n v="33800"/>
    <x v="2"/>
  </r>
  <r>
    <n v="143342"/>
    <s v="KA"/>
    <x v="6"/>
    <s v="Bagalkot"/>
    <x v="20"/>
    <x v="813"/>
    <x v="1"/>
    <x v="850"/>
    <x v="0"/>
    <x v="0"/>
    <n v="4500"/>
    <n v="5850"/>
    <n v="3"/>
    <n v="13500"/>
    <n v="17550"/>
    <x v="3"/>
  </r>
  <r>
    <n v="143343"/>
    <s v="KL"/>
    <x v="7"/>
    <s v="Thrissur"/>
    <x v="21"/>
    <x v="813"/>
    <x v="2"/>
    <x v="23"/>
    <x v="1"/>
    <x v="1"/>
    <n v="8500"/>
    <n v="11050"/>
    <n v="4"/>
    <n v="34000"/>
    <n v="44200"/>
    <x v="4"/>
  </r>
  <r>
    <n v="143344"/>
    <s v="MP"/>
    <x v="26"/>
    <s v="Tikamgarh"/>
    <x v="22"/>
    <x v="813"/>
    <x v="0"/>
    <x v="24"/>
    <x v="2"/>
    <x v="2"/>
    <n v="12500"/>
    <n v="16250"/>
    <n v="3"/>
    <n v="37500"/>
    <n v="48750"/>
    <x v="2"/>
  </r>
  <r>
    <n v="143345"/>
    <s v="MH"/>
    <x v="27"/>
    <s v="Amravati"/>
    <x v="23"/>
    <x v="813"/>
    <x v="3"/>
    <x v="799"/>
    <x v="3"/>
    <x v="3"/>
    <n v="3500"/>
    <n v="4550"/>
    <n v="3"/>
    <n v="10500"/>
    <n v="13650"/>
    <x v="2"/>
  </r>
  <r>
    <n v="143346"/>
    <s v="MN"/>
    <x v="8"/>
    <s v="Ukhrul"/>
    <x v="24"/>
    <x v="813"/>
    <x v="1"/>
    <x v="26"/>
    <x v="4"/>
    <x v="4"/>
    <n v="4500"/>
    <n v="5850"/>
    <n v="3"/>
    <n v="13500"/>
    <n v="17550"/>
    <x v="2"/>
  </r>
  <r>
    <n v="143347"/>
    <s v="ML"/>
    <x v="9"/>
    <s v="East Khasi Hills"/>
    <x v="25"/>
    <x v="813"/>
    <x v="2"/>
    <x v="851"/>
    <x v="5"/>
    <x v="5"/>
    <n v="2100"/>
    <n v="2730"/>
    <n v="4"/>
    <n v="8400"/>
    <n v="10920"/>
    <x v="2"/>
  </r>
  <r>
    <n v="143348"/>
    <s v="MZ"/>
    <x v="10"/>
    <s v="Champhai"/>
    <x v="26"/>
    <x v="813"/>
    <x v="0"/>
    <x v="28"/>
    <x v="6"/>
    <x v="6"/>
    <n v="1150"/>
    <n v="1495"/>
    <n v="2"/>
    <n v="2300"/>
    <n v="2990"/>
    <x v="2"/>
  </r>
  <r>
    <n v="143349"/>
    <s v="NL"/>
    <x v="11"/>
    <s v="Chümoukedima"/>
    <x v="27"/>
    <x v="813"/>
    <x v="3"/>
    <x v="29"/>
    <x v="7"/>
    <x v="0"/>
    <n v="350"/>
    <n v="455"/>
    <n v="1"/>
    <n v="350"/>
    <n v="455"/>
    <x v="2"/>
  </r>
  <r>
    <n v="143350"/>
    <s v="OR"/>
    <x v="12"/>
    <s v="Angul"/>
    <x v="28"/>
    <x v="813"/>
    <x v="1"/>
    <x v="30"/>
    <x v="8"/>
    <x v="6"/>
    <n v="9500"/>
    <n v="12350"/>
    <n v="4"/>
    <n v="38000"/>
    <n v="49400"/>
    <x v="2"/>
  </r>
  <r>
    <n v="143351"/>
    <s v="PB"/>
    <x v="13"/>
    <s v="Patiala"/>
    <x v="29"/>
    <x v="813"/>
    <x v="2"/>
    <x v="852"/>
    <x v="9"/>
    <x v="10"/>
    <n v="10000"/>
    <n v="13000"/>
    <n v="4"/>
    <n v="40000"/>
    <n v="52000"/>
    <x v="2"/>
  </r>
  <r>
    <n v="143352"/>
    <s v="RJ"/>
    <x v="14"/>
    <s v="Kota"/>
    <x v="30"/>
    <x v="813"/>
    <x v="0"/>
    <x v="853"/>
    <x v="0"/>
    <x v="0"/>
    <n v="6500"/>
    <n v="8450"/>
    <n v="3"/>
    <n v="19500"/>
    <n v="25350"/>
    <x v="2"/>
  </r>
  <r>
    <n v="143353"/>
    <s v="SK"/>
    <x v="15"/>
    <s v="South Sikkim"/>
    <x v="31"/>
    <x v="813"/>
    <x v="3"/>
    <x v="854"/>
    <x v="1"/>
    <x v="1"/>
    <n v="8500"/>
    <n v="11050"/>
    <n v="1"/>
    <n v="8500"/>
    <n v="11050"/>
    <x v="2"/>
  </r>
  <r>
    <n v="143354"/>
    <s v="TN"/>
    <x v="16"/>
    <s v="Thoothukudi"/>
    <x v="32"/>
    <x v="813"/>
    <x v="1"/>
    <x v="2"/>
    <x v="2"/>
    <x v="2"/>
    <n v="7000"/>
    <n v="9100"/>
    <n v="2"/>
    <n v="14000"/>
    <n v="18200"/>
    <x v="3"/>
  </r>
  <r>
    <n v="143355"/>
    <s v="TR"/>
    <x v="17"/>
    <s v="North Tripura"/>
    <x v="33"/>
    <x v="813"/>
    <x v="2"/>
    <x v="855"/>
    <x v="3"/>
    <x v="3"/>
    <n v="6550"/>
    <n v="8515"/>
    <n v="4"/>
    <n v="26200"/>
    <n v="34060"/>
    <x v="4"/>
  </r>
  <r>
    <n v="143356"/>
    <s v="UK"/>
    <x v="18"/>
    <s v="Haridwar"/>
    <x v="34"/>
    <x v="813"/>
    <x v="0"/>
    <x v="4"/>
    <x v="4"/>
    <x v="4"/>
    <n v="7650"/>
    <n v="9945"/>
    <n v="3"/>
    <n v="22950"/>
    <n v="29835"/>
    <x v="5"/>
  </r>
  <r>
    <n v="143357"/>
    <s v="UP"/>
    <x v="19"/>
    <s v="Pratapgarh"/>
    <x v="35"/>
    <x v="813"/>
    <x v="3"/>
    <x v="5"/>
    <x v="5"/>
    <x v="5"/>
    <n v="1150"/>
    <n v="1495"/>
    <n v="4"/>
    <n v="4600"/>
    <n v="5980"/>
    <x v="0"/>
  </r>
  <r>
    <n v="143358"/>
    <s v="WB"/>
    <x v="20"/>
    <s v="Murshidabad"/>
    <x v="36"/>
    <x v="813"/>
    <x v="1"/>
    <x v="6"/>
    <x v="6"/>
    <x v="6"/>
    <n v="850"/>
    <n v="1105"/>
    <n v="3"/>
    <n v="2550"/>
    <n v="3315"/>
    <x v="1"/>
  </r>
  <r>
    <n v="143359"/>
    <s v="TN"/>
    <x v="16"/>
    <s v="Thoothukudi"/>
    <x v="37"/>
    <x v="813"/>
    <x v="2"/>
    <x v="7"/>
    <x v="7"/>
    <x v="0"/>
    <n v="650"/>
    <n v="845"/>
    <n v="4"/>
    <n v="2600"/>
    <n v="3380"/>
    <x v="2"/>
  </r>
  <r>
    <n v="143360"/>
    <s v="TR"/>
    <x v="17"/>
    <s v="Dhalai"/>
    <x v="38"/>
    <x v="813"/>
    <x v="0"/>
    <x v="8"/>
    <x v="8"/>
    <x v="6"/>
    <n v="7500"/>
    <n v="9750"/>
    <n v="4"/>
    <n v="30000"/>
    <n v="39000"/>
    <x v="3"/>
  </r>
  <r>
    <n v="143361"/>
    <s v="MH"/>
    <x v="27"/>
    <s v="Latur"/>
    <x v="39"/>
    <x v="813"/>
    <x v="3"/>
    <x v="852"/>
    <x v="9"/>
    <x v="7"/>
    <n v="10000"/>
    <n v="13000"/>
    <n v="4"/>
    <n v="40000"/>
    <n v="52000"/>
    <x v="4"/>
  </r>
  <r>
    <n v="143362"/>
    <s v="CH"/>
    <x v="22"/>
    <s v="Chandigarh"/>
    <x v="40"/>
    <x v="813"/>
    <x v="1"/>
    <x v="856"/>
    <x v="0"/>
    <x v="0"/>
    <n v="10500"/>
    <n v="13650"/>
    <n v="4"/>
    <n v="42000"/>
    <n v="54600"/>
    <x v="5"/>
  </r>
  <r>
    <n v="143363"/>
    <s v="DH"/>
    <x v="28"/>
    <s v="Dadra and Nagar Haveli"/>
    <x v="41"/>
    <x v="813"/>
    <x v="2"/>
    <x v="11"/>
    <x v="1"/>
    <x v="1"/>
    <n v="8500"/>
    <n v="11050"/>
    <n v="1"/>
    <n v="8500"/>
    <n v="11050"/>
    <x v="0"/>
  </r>
  <r>
    <n v="143364"/>
    <s v="TG"/>
    <x v="29"/>
    <s v="Karimnagar"/>
    <x v="0"/>
    <x v="813"/>
    <x v="0"/>
    <x v="2"/>
    <x v="2"/>
    <x v="2"/>
    <n v="7000"/>
    <n v="9100"/>
    <n v="3"/>
    <n v="21000"/>
    <n v="27300"/>
    <x v="1"/>
  </r>
  <r>
    <n v="143365"/>
    <s v="DL"/>
    <x v="30"/>
    <s v="South Delhi"/>
    <x v="1"/>
    <x v="813"/>
    <x v="3"/>
    <x v="771"/>
    <x v="3"/>
    <x v="3"/>
    <n v="1680"/>
    <n v="2184"/>
    <n v="2"/>
    <n v="3360"/>
    <n v="4368"/>
    <x v="2"/>
  </r>
  <r>
    <n v="143366"/>
    <s v="LD"/>
    <x v="31"/>
    <s v="Andrott"/>
    <x v="2"/>
    <x v="813"/>
    <x v="1"/>
    <x v="13"/>
    <x v="4"/>
    <x v="8"/>
    <n v="6540"/>
    <n v="8502"/>
    <n v="3"/>
    <n v="19620"/>
    <n v="25506"/>
    <x v="3"/>
  </r>
  <r>
    <n v="143367"/>
    <s v="PY"/>
    <x v="32"/>
    <s v="Yanam"/>
    <x v="3"/>
    <x v="813"/>
    <x v="2"/>
    <x v="14"/>
    <x v="5"/>
    <x v="5"/>
    <n v="2680"/>
    <n v="3484"/>
    <n v="2"/>
    <n v="5360"/>
    <n v="6968"/>
    <x v="4"/>
  </r>
  <r>
    <n v="143368"/>
    <s v="AP"/>
    <x v="0"/>
    <s v="Guntur"/>
    <x v="4"/>
    <x v="813"/>
    <x v="0"/>
    <x v="15"/>
    <x v="8"/>
    <x v="0"/>
    <n v="8250"/>
    <n v="10725"/>
    <n v="2"/>
    <n v="16500"/>
    <n v="21450"/>
    <x v="5"/>
  </r>
  <r>
    <n v="143369"/>
    <s v="AR"/>
    <x v="23"/>
    <s v="Papum Pare"/>
    <x v="5"/>
    <x v="813"/>
    <x v="3"/>
    <x v="799"/>
    <x v="3"/>
    <x v="0"/>
    <n v="2650"/>
    <n v="3445"/>
    <n v="3"/>
    <n v="7950"/>
    <n v="10335"/>
    <x v="0"/>
  </r>
  <r>
    <n v="143370"/>
    <s v="AS"/>
    <x v="1"/>
    <s v="Hailakandi"/>
    <x v="6"/>
    <x v="813"/>
    <x v="1"/>
    <x v="17"/>
    <x v="8"/>
    <x v="9"/>
    <n v="12550"/>
    <n v="16315"/>
    <n v="4"/>
    <n v="50200"/>
    <n v="65260"/>
    <x v="1"/>
  </r>
  <r>
    <n v="143371"/>
    <s v="BR"/>
    <x v="2"/>
    <s v="Saran"/>
    <x v="7"/>
    <x v="813"/>
    <x v="2"/>
    <x v="18"/>
    <x v="1"/>
    <x v="1"/>
    <n v="14500"/>
    <n v="18850"/>
    <n v="4"/>
    <n v="58000"/>
    <n v="75400"/>
    <x v="2"/>
  </r>
  <r>
    <n v="143372"/>
    <s v="CG"/>
    <x v="3"/>
    <s v="Balrampur"/>
    <x v="8"/>
    <x v="813"/>
    <x v="0"/>
    <x v="19"/>
    <x v="6"/>
    <x v="6"/>
    <n v="800"/>
    <n v="1040"/>
    <n v="2"/>
    <n v="1600"/>
    <n v="2080"/>
    <x v="3"/>
  </r>
  <r>
    <n v="143373"/>
    <s v="GA"/>
    <x v="24"/>
    <s v="North Goa"/>
    <x v="9"/>
    <x v="813"/>
    <x v="3"/>
    <x v="20"/>
    <x v="7"/>
    <x v="0"/>
    <n v="600"/>
    <n v="780"/>
    <n v="3"/>
    <n v="1800"/>
    <n v="2340"/>
    <x v="4"/>
  </r>
  <r>
    <n v="143374"/>
    <s v="GJ"/>
    <x v="25"/>
    <s v="Rajkot"/>
    <x v="10"/>
    <x v="813"/>
    <x v="1"/>
    <x v="21"/>
    <x v="8"/>
    <x v="6"/>
    <n v="10500"/>
    <n v="13650"/>
    <n v="1"/>
    <n v="10500"/>
    <n v="13650"/>
    <x v="5"/>
  </r>
  <r>
    <n v="143375"/>
    <s v="HR"/>
    <x v="33"/>
    <s v="Charkhi Dadri"/>
    <x v="11"/>
    <x v="813"/>
    <x v="2"/>
    <x v="852"/>
    <x v="9"/>
    <x v="10"/>
    <n v="6500"/>
    <n v="8450"/>
    <n v="2"/>
    <n v="13000"/>
    <n v="16900"/>
    <x v="0"/>
  </r>
  <r>
    <n v="143376"/>
    <s v="HP"/>
    <x v="34"/>
    <s v="Kinnaur"/>
    <x v="12"/>
    <x v="813"/>
    <x v="0"/>
    <x v="857"/>
    <x v="0"/>
    <x v="0"/>
    <n v="4500"/>
    <n v="5850"/>
    <n v="3"/>
    <n v="13500"/>
    <n v="17550"/>
    <x v="1"/>
  </r>
  <r>
    <n v="143377"/>
    <s v="JK"/>
    <x v="4"/>
    <s v="Ganderbal"/>
    <x v="13"/>
    <x v="813"/>
    <x v="3"/>
    <x v="23"/>
    <x v="1"/>
    <x v="1"/>
    <n v="8500"/>
    <n v="11050"/>
    <n v="4"/>
    <n v="34000"/>
    <n v="44200"/>
    <x v="2"/>
  </r>
  <r>
    <n v="143378"/>
    <s v="JH"/>
    <x v="5"/>
    <s v="West Singhbhum"/>
    <x v="14"/>
    <x v="813"/>
    <x v="1"/>
    <x v="24"/>
    <x v="2"/>
    <x v="2"/>
    <n v="12500"/>
    <n v="16250"/>
    <n v="3"/>
    <n v="37500"/>
    <n v="48750"/>
    <x v="2"/>
  </r>
  <r>
    <n v="143379"/>
    <s v="KA"/>
    <x v="6"/>
    <s v="Chikkamagaluru"/>
    <x v="15"/>
    <x v="813"/>
    <x v="2"/>
    <x v="806"/>
    <x v="10"/>
    <x v="3"/>
    <n v="3500"/>
    <n v="4550"/>
    <n v="4"/>
    <n v="14000"/>
    <n v="18200"/>
    <x v="2"/>
  </r>
  <r>
    <n v="143380"/>
    <s v="KL"/>
    <x v="7"/>
    <s v="Alappuzha"/>
    <x v="16"/>
    <x v="813"/>
    <x v="0"/>
    <x v="26"/>
    <x v="7"/>
    <x v="4"/>
    <n v="4500"/>
    <n v="5850"/>
    <n v="1"/>
    <n v="4500"/>
    <n v="5850"/>
    <x v="2"/>
  </r>
  <r>
    <n v="143381"/>
    <s v="MP"/>
    <x v="26"/>
    <s v="Narsinghpur"/>
    <x v="17"/>
    <x v="813"/>
    <x v="3"/>
    <x v="858"/>
    <x v="5"/>
    <x v="5"/>
    <n v="2100"/>
    <n v="2730"/>
    <n v="1"/>
    <n v="2100"/>
    <n v="2730"/>
    <x v="2"/>
  </r>
  <r>
    <n v="143382"/>
    <s v="MH"/>
    <x v="27"/>
    <s v="Satara"/>
    <x v="18"/>
    <x v="813"/>
    <x v="1"/>
    <x v="28"/>
    <x v="6"/>
    <x v="6"/>
    <n v="1150"/>
    <n v="1495"/>
    <n v="1"/>
    <n v="1150"/>
    <n v="1495"/>
    <x v="2"/>
  </r>
  <r>
    <n v="143383"/>
    <s v="MN"/>
    <x v="8"/>
    <s v="Thoubal"/>
    <x v="19"/>
    <x v="813"/>
    <x v="2"/>
    <x v="29"/>
    <x v="7"/>
    <x v="0"/>
    <n v="350"/>
    <n v="455"/>
    <n v="4"/>
    <n v="1400"/>
    <n v="1820"/>
    <x v="2"/>
  </r>
  <r>
    <n v="143384"/>
    <s v="ML"/>
    <x v="9"/>
    <s v="South West Khasi Hills"/>
    <x v="20"/>
    <x v="813"/>
    <x v="0"/>
    <x v="30"/>
    <x v="8"/>
    <x v="6"/>
    <n v="9500"/>
    <n v="12350"/>
    <n v="3"/>
    <n v="28500"/>
    <n v="37050"/>
    <x v="2"/>
  </r>
  <r>
    <n v="143385"/>
    <s v="MZ"/>
    <x v="10"/>
    <s v="Champhai"/>
    <x v="21"/>
    <x v="813"/>
    <x v="3"/>
    <x v="859"/>
    <x v="9"/>
    <x v="10"/>
    <n v="10000"/>
    <n v="13000"/>
    <n v="2"/>
    <n v="20000"/>
    <n v="26000"/>
    <x v="2"/>
  </r>
  <r>
    <n v="143386"/>
    <s v="NL"/>
    <x v="11"/>
    <s v="Peren"/>
    <x v="22"/>
    <x v="813"/>
    <x v="1"/>
    <x v="860"/>
    <x v="0"/>
    <x v="0"/>
    <n v="6500"/>
    <n v="8450"/>
    <n v="2"/>
    <n v="13000"/>
    <n v="16900"/>
    <x v="2"/>
  </r>
  <r>
    <n v="143387"/>
    <s v="OR"/>
    <x v="12"/>
    <s v="Nayagarh"/>
    <x v="23"/>
    <x v="813"/>
    <x v="2"/>
    <x v="861"/>
    <x v="1"/>
    <x v="1"/>
    <n v="8500"/>
    <n v="11050"/>
    <n v="1"/>
    <n v="8500"/>
    <n v="11050"/>
    <x v="2"/>
  </r>
  <r>
    <n v="143388"/>
    <s v="PB"/>
    <x v="13"/>
    <s v="Patiala"/>
    <x v="24"/>
    <x v="813"/>
    <x v="0"/>
    <x v="2"/>
    <x v="2"/>
    <x v="2"/>
    <n v="7000"/>
    <n v="9100"/>
    <n v="3"/>
    <n v="21000"/>
    <n v="27300"/>
    <x v="1"/>
  </r>
  <r>
    <n v="143389"/>
    <s v="RJ"/>
    <x v="14"/>
    <s v="Sikar"/>
    <x v="25"/>
    <x v="813"/>
    <x v="3"/>
    <x v="862"/>
    <x v="10"/>
    <x v="3"/>
    <n v="6550"/>
    <n v="8515"/>
    <n v="4"/>
    <n v="26200"/>
    <n v="34060"/>
    <x v="2"/>
  </r>
  <r>
    <n v="143390"/>
    <s v="SK"/>
    <x v="15"/>
    <s v="East Sikkim"/>
    <x v="26"/>
    <x v="813"/>
    <x v="1"/>
    <x v="4"/>
    <x v="7"/>
    <x v="4"/>
    <n v="7650"/>
    <n v="9945"/>
    <n v="1"/>
    <n v="7650"/>
    <n v="9945"/>
    <x v="3"/>
  </r>
  <r>
    <n v="143391"/>
    <s v="TN"/>
    <x v="16"/>
    <s v="Viluppuram"/>
    <x v="27"/>
    <x v="813"/>
    <x v="2"/>
    <x v="5"/>
    <x v="5"/>
    <x v="5"/>
    <n v="1150"/>
    <n v="1495"/>
    <n v="3"/>
    <n v="3450"/>
    <n v="4485"/>
    <x v="4"/>
  </r>
  <r>
    <n v="143392"/>
    <s v="TR"/>
    <x v="17"/>
    <s v="Dhalai"/>
    <x v="28"/>
    <x v="813"/>
    <x v="0"/>
    <x v="6"/>
    <x v="6"/>
    <x v="6"/>
    <n v="850"/>
    <n v="1105"/>
    <n v="4"/>
    <n v="3400"/>
    <n v="4420"/>
    <x v="5"/>
  </r>
  <r>
    <n v="143393"/>
    <s v="UK"/>
    <x v="18"/>
    <s v="Uttarkashi"/>
    <x v="29"/>
    <x v="813"/>
    <x v="3"/>
    <x v="7"/>
    <x v="7"/>
    <x v="0"/>
    <n v="650"/>
    <n v="845"/>
    <n v="1"/>
    <n v="650"/>
    <n v="845"/>
    <x v="0"/>
  </r>
  <r>
    <n v="143394"/>
    <s v="UP"/>
    <x v="19"/>
    <s v="Etawah"/>
    <x v="30"/>
    <x v="813"/>
    <x v="1"/>
    <x v="8"/>
    <x v="8"/>
    <x v="6"/>
    <n v="7500"/>
    <n v="9750"/>
    <n v="4"/>
    <n v="30000"/>
    <n v="39000"/>
    <x v="1"/>
  </r>
  <r>
    <n v="143395"/>
    <s v="WB"/>
    <x v="20"/>
    <s v="Nadia"/>
    <x v="31"/>
    <x v="813"/>
    <x v="2"/>
    <x v="859"/>
    <x v="9"/>
    <x v="7"/>
    <n v="10000"/>
    <n v="13000"/>
    <n v="3"/>
    <n v="30000"/>
    <n v="39000"/>
    <x v="2"/>
  </r>
  <r>
    <n v="143396"/>
    <s v="TN"/>
    <x v="16"/>
    <s v="Ariyalur"/>
    <x v="32"/>
    <x v="813"/>
    <x v="0"/>
    <x v="863"/>
    <x v="0"/>
    <x v="0"/>
    <n v="10500"/>
    <n v="13650"/>
    <n v="2"/>
    <n v="21000"/>
    <n v="27300"/>
    <x v="2"/>
  </r>
  <r>
    <n v="143397"/>
    <s v="TR"/>
    <x v="17"/>
    <s v="Sepahijala"/>
    <x v="33"/>
    <x v="813"/>
    <x v="3"/>
    <x v="11"/>
    <x v="1"/>
    <x v="1"/>
    <n v="8500"/>
    <n v="11050"/>
    <n v="4"/>
    <n v="34000"/>
    <n v="44200"/>
    <x v="2"/>
  </r>
  <r>
    <n v="143398"/>
    <s v="MH"/>
    <x v="27"/>
    <s v="Pune"/>
    <x v="34"/>
    <x v="813"/>
    <x v="1"/>
    <x v="2"/>
    <x v="2"/>
    <x v="2"/>
    <n v="7000"/>
    <n v="9100"/>
    <n v="4"/>
    <n v="28000"/>
    <n v="36400"/>
    <x v="2"/>
  </r>
  <r>
    <n v="143399"/>
    <s v="CH"/>
    <x v="22"/>
    <s v="Chandigarh"/>
    <x v="35"/>
    <x v="813"/>
    <x v="2"/>
    <x v="778"/>
    <x v="10"/>
    <x v="3"/>
    <n v="1680"/>
    <n v="2184"/>
    <n v="3"/>
    <n v="5040"/>
    <n v="6552"/>
    <x v="2"/>
  </r>
  <r>
    <n v="143400"/>
    <s v="DH"/>
    <x v="28"/>
    <s v="Dadra and Nagar Haveli"/>
    <x v="36"/>
    <x v="813"/>
    <x v="0"/>
    <x v="13"/>
    <x v="7"/>
    <x v="8"/>
    <n v="6540"/>
    <n v="8502"/>
    <n v="1"/>
    <n v="6540"/>
    <n v="8502"/>
    <x v="2"/>
  </r>
  <r>
    <n v="143401"/>
    <s v="TG"/>
    <x v="29"/>
    <s v="Khammam"/>
    <x v="37"/>
    <x v="813"/>
    <x v="3"/>
    <x v="14"/>
    <x v="5"/>
    <x v="5"/>
    <n v="2680"/>
    <n v="3484"/>
    <n v="3"/>
    <n v="8040"/>
    <n v="10452"/>
    <x v="2"/>
  </r>
  <r>
    <n v="143402"/>
    <s v="DL"/>
    <x v="30"/>
    <s v="Central Delhi"/>
    <x v="38"/>
    <x v="813"/>
    <x v="1"/>
    <x v="15"/>
    <x v="8"/>
    <x v="0"/>
    <n v="8250"/>
    <n v="10725"/>
    <n v="1"/>
    <n v="8250"/>
    <n v="10725"/>
    <x v="2"/>
  </r>
  <r>
    <n v="143403"/>
    <s v="LD"/>
    <x v="31"/>
    <s v="Chetlat"/>
    <x v="39"/>
    <x v="813"/>
    <x v="2"/>
    <x v="806"/>
    <x v="3"/>
    <x v="0"/>
    <n v="2650"/>
    <n v="3445"/>
    <n v="3"/>
    <n v="7950"/>
    <n v="10335"/>
    <x v="2"/>
  </r>
  <r>
    <n v="143404"/>
    <s v="PY"/>
    <x v="32"/>
    <s v="Puducherry"/>
    <x v="40"/>
    <x v="813"/>
    <x v="0"/>
    <x v="17"/>
    <x v="8"/>
    <x v="9"/>
    <n v="12550"/>
    <n v="16315"/>
    <n v="3"/>
    <n v="37650"/>
    <n v="48945"/>
    <x v="2"/>
  </r>
  <r>
    <n v="143405"/>
    <s v="AP"/>
    <x v="0"/>
    <s v="Anantapur"/>
    <x v="41"/>
    <x v="813"/>
    <x v="3"/>
    <x v="18"/>
    <x v="1"/>
    <x v="1"/>
    <n v="14500"/>
    <n v="18850"/>
    <n v="2"/>
    <n v="29000"/>
    <n v="37700"/>
    <x v="2"/>
  </r>
  <r>
    <n v="143406"/>
    <s v="AR"/>
    <x v="23"/>
    <s v="Kurung Kumey"/>
    <x v="0"/>
    <x v="813"/>
    <x v="1"/>
    <x v="19"/>
    <x v="6"/>
    <x v="6"/>
    <n v="800"/>
    <n v="1040"/>
    <n v="2"/>
    <n v="1600"/>
    <n v="2080"/>
    <x v="1"/>
  </r>
  <r>
    <n v="143407"/>
    <s v="AS"/>
    <x v="1"/>
    <s v="Sivasagar"/>
    <x v="1"/>
    <x v="813"/>
    <x v="2"/>
    <x v="20"/>
    <x v="7"/>
    <x v="0"/>
    <n v="600"/>
    <n v="780"/>
    <n v="2"/>
    <n v="1200"/>
    <n v="1560"/>
    <x v="2"/>
  </r>
  <r>
    <n v="143408"/>
    <s v="BR"/>
    <x v="2"/>
    <s v="Buxar"/>
    <x v="2"/>
    <x v="813"/>
    <x v="0"/>
    <x v="21"/>
    <x v="8"/>
    <x v="6"/>
    <n v="10500"/>
    <n v="13650"/>
    <n v="4"/>
    <n v="42000"/>
    <n v="54600"/>
    <x v="3"/>
  </r>
  <r>
    <n v="143409"/>
    <s v="CG"/>
    <x v="3"/>
    <s v="Baloda Bazar"/>
    <x v="3"/>
    <x v="813"/>
    <x v="3"/>
    <x v="859"/>
    <x v="9"/>
    <x v="10"/>
    <n v="6500"/>
    <n v="8450"/>
    <n v="3"/>
    <n v="19500"/>
    <n v="25350"/>
    <x v="4"/>
  </r>
  <r>
    <n v="143410"/>
    <s v="GA"/>
    <x v="24"/>
    <s v="South Goa"/>
    <x v="4"/>
    <x v="813"/>
    <x v="1"/>
    <x v="864"/>
    <x v="0"/>
    <x v="0"/>
    <n v="4500"/>
    <n v="5850"/>
    <n v="4"/>
    <n v="18000"/>
    <n v="23400"/>
    <x v="5"/>
  </r>
  <r>
    <n v="143411"/>
    <s v="GJ"/>
    <x v="25"/>
    <s v="Vadodara"/>
    <x v="5"/>
    <x v="813"/>
    <x v="2"/>
    <x v="23"/>
    <x v="1"/>
    <x v="1"/>
    <n v="8500"/>
    <n v="11050"/>
    <n v="2"/>
    <n v="17000"/>
    <n v="22100"/>
    <x v="0"/>
  </r>
  <r>
    <n v="143412"/>
    <s v="HR"/>
    <x v="33"/>
    <s v="Hisar"/>
    <x v="6"/>
    <x v="813"/>
    <x v="0"/>
    <x v="24"/>
    <x v="2"/>
    <x v="2"/>
    <n v="12500"/>
    <n v="16250"/>
    <n v="1"/>
    <n v="12500"/>
    <n v="16250"/>
    <x v="1"/>
  </r>
  <r>
    <n v="143413"/>
    <s v="HP"/>
    <x v="34"/>
    <s v="Kinnaur"/>
    <x v="7"/>
    <x v="813"/>
    <x v="3"/>
    <x v="813"/>
    <x v="11"/>
    <x v="3"/>
    <n v="3500"/>
    <n v="4550"/>
    <n v="4"/>
    <n v="14000"/>
    <n v="18200"/>
    <x v="2"/>
  </r>
  <r>
    <n v="143414"/>
    <s v="JK"/>
    <x v="4"/>
    <s v="Kishtwar"/>
    <x v="8"/>
    <x v="813"/>
    <x v="1"/>
    <x v="26"/>
    <x v="12"/>
    <x v="4"/>
    <n v="4500"/>
    <n v="5850"/>
    <n v="3"/>
    <n v="13500"/>
    <n v="17550"/>
    <x v="3"/>
  </r>
  <r>
    <n v="143415"/>
    <s v="JH"/>
    <x v="5"/>
    <s v="Palamu"/>
    <x v="9"/>
    <x v="813"/>
    <x v="2"/>
    <x v="865"/>
    <x v="5"/>
    <x v="5"/>
    <n v="2100"/>
    <n v="2730"/>
    <n v="1"/>
    <n v="2100"/>
    <n v="2730"/>
    <x v="4"/>
  </r>
  <r>
    <n v="143416"/>
    <s v="KA"/>
    <x v="6"/>
    <s v="Mandya"/>
    <x v="10"/>
    <x v="813"/>
    <x v="0"/>
    <x v="28"/>
    <x v="6"/>
    <x v="6"/>
    <n v="1150"/>
    <n v="1495"/>
    <n v="2"/>
    <n v="2300"/>
    <n v="2990"/>
    <x v="5"/>
  </r>
  <r>
    <n v="143417"/>
    <s v="KL"/>
    <x v="7"/>
    <s v="Palakkad"/>
    <x v="11"/>
    <x v="813"/>
    <x v="3"/>
    <x v="29"/>
    <x v="7"/>
    <x v="0"/>
    <n v="350"/>
    <n v="455"/>
    <n v="2"/>
    <n v="700"/>
    <n v="910"/>
    <x v="0"/>
  </r>
  <r>
    <n v="143418"/>
    <s v="MP"/>
    <x v="26"/>
    <s v="Niwari"/>
    <x v="12"/>
    <x v="813"/>
    <x v="1"/>
    <x v="30"/>
    <x v="8"/>
    <x v="6"/>
    <n v="9500"/>
    <n v="12350"/>
    <n v="4"/>
    <n v="38000"/>
    <n v="49400"/>
    <x v="1"/>
  </r>
  <r>
    <n v="143419"/>
    <s v="MH"/>
    <x v="27"/>
    <s v="Chandrapur 9"/>
    <x v="13"/>
    <x v="813"/>
    <x v="2"/>
    <x v="866"/>
    <x v="9"/>
    <x v="10"/>
    <n v="10000"/>
    <n v="13000"/>
    <n v="3"/>
    <n v="30000"/>
    <n v="39000"/>
    <x v="2"/>
  </r>
  <r>
    <n v="143420"/>
    <s v="MN"/>
    <x v="8"/>
    <s v="Pherzawl"/>
    <x v="14"/>
    <x v="813"/>
    <x v="0"/>
    <x v="867"/>
    <x v="0"/>
    <x v="0"/>
    <n v="6500"/>
    <n v="8450"/>
    <n v="2"/>
    <n v="13000"/>
    <n v="16900"/>
    <x v="2"/>
  </r>
  <r>
    <n v="143421"/>
    <s v="ML"/>
    <x v="9"/>
    <s v="South West Khasi Hills"/>
    <x v="15"/>
    <x v="813"/>
    <x v="3"/>
    <x v="868"/>
    <x v="1"/>
    <x v="1"/>
    <n v="8500"/>
    <n v="11050"/>
    <n v="1"/>
    <n v="8500"/>
    <n v="11050"/>
    <x v="2"/>
  </r>
  <r>
    <n v="143422"/>
    <s v="MZ"/>
    <x v="10"/>
    <s v="Serchhip"/>
    <x v="16"/>
    <x v="813"/>
    <x v="1"/>
    <x v="2"/>
    <x v="2"/>
    <x v="2"/>
    <n v="7000"/>
    <n v="9100"/>
    <n v="1"/>
    <n v="7000"/>
    <n v="9100"/>
    <x v="2"/>
  </r>
  <r>
    <n v="143423"/>
    <s v="NL"/>
    <x v="11"/>
    <s v="Shamator"/>
    <x v="17"/>
    <x v="813"/>
    <x v="2"/>
    <x v="869"/>
    <x v="11"/>
    <x v="3"/>
    <n v="6550"/>
    <n v="8515"/>
    <n v="3"/>
    <n v="19650"/>
    <n v="25545"/>
    <x v="2"/>
  </r>
  <r>
    <n v="143424"/>
    <s v="OR"/>
    <x v="12"/>
    <s v="Kendujhar"/>
    <x v="18"/>
    <x v="813"/>
    <x v="0"/>
    <x v="4"/>
    <x v="12"/>
    <x v="4"/>
    <n v="7650"/>
    <n v="9945"/>
    <n v="2"/>
    <n v="15300"/>
    <n v="19890"/>
    <x v="2"/>
  </r>
  <r>
    <n v="143425"/>
    <s v="PB"/>
    <x v="13"/>
    <s v="Rupnagar"/>
    <x v="19"/>
    <x v="813"/>
    <x v="3"/>
    <x v="5"/>
    <x v="5"/>
    <x v="5"/>
    <n v="1150"/>
    <n v="1495"/>
    <n v="1"/>
    <n v="1150"/>
    <n v="1495"/>
    <x v="2"/>
  </r>
  <r>
    <n v="143426"/>
    <s v="RJ"/>
    <x v="14"/>
    <s v="Jodhpur"/>
    <x v="20"/>
    <x v="813"/>
    <x v="1"/>
    <x v="6"/>
    <x v="6"/>
    <x v="6"/>
    <n v="850"/>
    <n v="1105"/>
    <n v="2"/>
    <n v="1700"/>
    <n v="2210"/>
    <x v="2"/>
  </r>
  <r>
    <n v="143427"/>
    <s v="SK"/>
    <x v="15"/>
    <s v="East Sikkim"/>
    <x v="21"/>
    <x v="813"/>
    <x v="2"/>
    <x v="7"/>
    <x v="7"/>
    <x v="0"/>
    <n v="650"/>
    <n v="845"/>
    <n v="1"/>
    <n v="650"/>
    <n v="845"/>
    <x v="2"/>
  </r>
  <r>
    <n v="143428"/>
    <s v="TN"/>
    <x v="16"/>
    <s v="Dharmapuri"/>
    <x v="22"/>
    <x v="813"/>
    <x v="0"/>
    <x v="8"/>
    <x v="8"/>
    <x v="6"/>
    <n v="7500"/>
    <n v="9750"/>
    <n v="2"/>
    <n v="15000"/>
    <n v="19500"/>
    <x v="2"/>
  </r>
  <r>
    <n v="143429"/>
    <s v="TR"/>
    <x v="17"/>
    <s v="Unakoti"/>
    <x v="23"/>
    <x v="813"/>
    <x v="3"/>
    <x v="866"/>
    <x v="9"/>
    <x v="7"/>
    <n v="10000"/>
    <n v="13000"/>
    <n v="2"/>
    <n v="20000"/>
    <n v="26000"/>
    <x v="2"/>
  </r>
  <r>
    <n v="143430"/>
    <s v="UK"/>
    <x v="18"/>
    <s v="Tehri Garhwal"/>
    <x v="24"/>
    <x v="813"/>
    <x v="1"/>
    <x v="870"/>
    <x v="0"/>
    <x v="0"/>
    <n v="10500"/>
    <n v="13650"/>
    <n v="3"/>
    <n v="31500"/>
    <n v="40950"/>
    <x v="1"/>
  </r>
  <r>
    <n v="143431"/>
    <s v="UP"/>
    <x v="19"/>
    <s v="Bijnor"/>
    <x v="25"/>
    <x v="813"/>
    <x v="2"/>
    <x v="11"/>
    <x v="1"/>
    <x v="1"/>
    <n v="8500"/>
    <n v="11050"/>
    <n v="2"/>
    <n v="17000"/>
    <n v="22100"/>
    <x v="2"/>
  </r>
  <r>
    <n v="143432"/>
    <s v="WB"/>
    <x v="20"/>
    <s v="Nadia"/>
    <x v="26"/>
    <x v="813"/>
    <x v="0"/>
    <x v="2"/>
    <x v="2"/>
    <x v="2"/>
    <n v="7000"/>
    <n v="9100"/>
    <n v="3"/>
    <n v="21000"/>
    <n v="27300"/>
    <x v="3"/>
  </r>
  <r>
    <n v="143433"/>
    <s v="TN"/>
    <x v="16"/>
    <s v="Cuddalore"/>
    <x v="27"/>
    <x v="813"/>
    <x v="3"/>
    <x v="785"/>
    <x v="11"/>
    <x v="3"/>
    <n v="1680"/>
    <n v="2184"/>
    <n v="1"/>
    <n v="1680"/>
    <n v="2184"/>
    <x v="4"/>
  </r>
  <r>
    <n v="143434"/>
    <s v="TR"/>
    <x v="17"/>
    <s v="Gomati"/>
    <x v="28"/>
    <x v="813"/>
    <x v="1"/>
    <x v="13"/>
    <x v="12"/>
    <x v="8"/>
    <n v="6540"/>
    <n v="8502"/>
    <n v="2"/>
    <n v="13080"/>
    <n v="17004"/>
    <x v="5"/>
  </r>
  <r>
    <n v="143435"/>
    <s v="MH"/>
    <x v="27"/>
    <s v="Palghar"/>
    <x v="29"/>
    <x v="813"/>
    <x v="2"/>
    <x v="14"/>
    <x v="5"/>
    <x v="5"/>
    <n v="2680"/>
    <n v="3484"/>
    <n v="2"/>
    <n v="5360"/>
    <n v="6968"/>
    <x v="0"/>
  </r>
  <r>
    <n v="143436"/>
    <s v="CH"/>
    <x v="22"/>
    <s v="Chandigarh"/>
    <x v="30"/>
    <x v="813"/>
    <x v="0"/>
    <x v="15"/>
    <x v="8"/>
    <x v="0"/>
    <n v="8250"/>
    <n v="10725"/>
    <n v="2"/>
    <n v="16500"/>
    <n v="21450"/>
    <x v="1"/>
  </r>
  <r>
    <n v="143437"/>
    <s v="DH"/>
    <x v="28"/>
    <s v="Daman"/>
    <x v="31"/>
    <x v="813"/>
    <x v="3"/>
    <x v="813"/>
    <x v="3"/>
    <x v="0"/>
    <n v="2650"/>
    <n v="3445"/>
    <n v="3"/>
    <n v="7950"/>
    <n v="10335"/>
    <x v="2"/>
  </r>
  <r>
    <n v="143438"/>
    <s v="TG"/>
    <x v="29"/>
    <s v="Mulugu"/>
    <x v="32"/>
    <x v="813"/>
    <x v="1"/>
    <x v="17"/>
    <x v="8"/>
    <x v="9"/>
    <n v="12550"/>
    <n v="16315"/>
    <n v="2"/>
    <n v="25100"/>
    <n v="32630"/>
    <x v="2"/>
  </r>
  <r>
    <n v="143439"/>
    <s v="DL"/>
    <x v="30"/>
    <s v="West Delhi"/>
    <x v="33"/>
    <x v="813"/>
    <x v="2"/>
    <x v="18"/>
    <x v="1"/>
    <x v="1"/>
    <n v="14500"/>
    <n v="18850"/>
    <n v="1"/>
    <n v="14500"/>
    <n v="18850"/>
    <x v="2"/>
  </r>
  <r>
    <n v="143440"/>
    <s v="LD"/>
    <x v="31"/>
    <s v="Kadmat"/>
    <x v="34"/>
    <x v="813"/>
    <x v="0"/>
    <x v="19"/>
    <x v="6"/>
    <x v="6"/>
    <n v="800"/>
    <n v="1040"/>
    <n v="2"/>
    <n v="1600"/>
    <n v="2080"/>
    <x v="2"/>
  </r>
  <r>
    <n v="143441"/>
    <s v="PY"/>
    <x v="32"/>
    <s v="Mahe"/>
    <x v="35"/>
    <x v="813"/>
    <x v="3"/>
    <x v="20"/>
    <x v="7"/>
    <x v="0"/>
    <n v="600"/>
    <n v="780"/>
    <n v="1"/>
    <n v="600"/>
    <n v="780"/>
    <x v="2"/>
  </r>
  <r>
    <n v="143442"/>
    <s v="AP"/>
    <x v="0"/>
    <s v="Srikakulam"/>
    <x v="36"/>
    <x v="813"/>
    <x v="1"/>
    <x v="21"/>
    <x v="8"/>
    <x v="6"/>
    <n v="10500"/>
    <n v="13650"/>
    <n v="4"/>
    <n v="42000"/>
    <n v="54600"/>
    <x v="2"/>
  </r>
  <r>
    <n v="143443"/>
    <s v="AR"/>
    <x v="23"/>
    <s v="Kamle"/>
    <x v="37"/>
    <x v="813"/>
    <x v="2"/>
    <x v="866"/>
    <x v="9"/>
    <x v="10"/>
    <n v="6500"/>
    <n v="8450"/>
    <n v="3"/>
    <n v="19500"/>
    <n v="25350"/>
    <x v="2"/>
  </r>
  <r>
    <n v="143444"/>
    <s v="AS"/>
    <x v="1"/>
    <s v="Majuli"/>
    <x v="38"/>
    <x v="813"/>
    <x v="0"/>
    <x v="871"/>
    <x v="0"/>
    <x v="0"/>
    <n v="4500"/>
    <n v="5850"/>
    <n v="3"/>
    <n v="13500"/>
    <n v="17550"/>
    <x v="2"/>
  </r>
  <r>
    <n v="143445"/>
    <s v="BR"/>
    <x v="2"/>
    <s v="Araria"/>
    <x v="39"/>
    <x v="813"/>
    <x v="3"/>
    <x v="23"/>
    <x v="1"/>
    <x v="1"/>
    <n v="8500"/>
    <n v="11050"/>
    <n v="2"/>
    <n v="17000"/>
    <n v="22100"/>
    <x v="2"/>
  </r>
  <r>
    <n v="143446"/>
    <s v="CG"/>
    <x v="3"/>
    <s v="Durg"/>
    <x v="40"/>
    <x v="813"/>
    <x v="1"/>
    <x v="24"/>
    <x v="2"/>
    <x v="2"/>
    <n v="12500"/>
    <n v="16250"/>
    <n v="2"/>
    <n v="25000"/>
    <n v="32500"/>
    <x v="2"/>
  </r>
  <r>
    <n v="143447"/>
    <s v="GA"/>
    <x v="24"/>
    <s v="North Goa"/>
    <x v="41"/>
    <x v="813"/>
    <x v="2"/>
    <x v="820"/>
    <x v="3"/>
    <x v="3"/>
    <n v="3500"/>
    <n v="4550"/>
    <n v="4"/>
    <n v="14000"/>
    <n v="18200"/>
    <x v="2"/>
  </r>
  <r>
    <n v="143448"/>
    <s v="GJ"/>
    <x v="25"/>
    <s v="Porbandar"/>
    <x v="0"/>
    <x v="813"/>
    <x v="0"/>
    <x v="26"/>
    <x v="4"/>
    <x v="4"/>
    <n v="4500"/>
    <n v="5850"/>
    <n v="3"/>
    <n v="13500"/>
    <n v="17550"/>
    <x v="1"/>
  </r>
  <r>
    <n v="143449"/>
    <s v="HR"/>
    <x v="33"/>
    <s v="Rewari"/>
    <x v="1"/>
    <x v="813"/>
    <x v="3"/>
    <x v="872"/>
    <x v="5"/>
    <x v="5"/>
    <n v="2100"/>
    <n v="2730"/>
    <n v="1"/>
    <n v="2100"/>
    <n v="2730"/>
    <x v="2"/>
  </r>
  <r>
    <n v="143450"/>
    <s v="HP"/>
    <x v="34"/>
    <s v="Lahaul and Spiti"/>
    <x v="2"/>
    <x v="813"/>
    <x v="1"/>
    <x v="28"/>
    <x v="6"/>
    <x v="6"/>
    <n v="1150"/>
    <n v="1495"/>
    <n v="4"/>
    <n v="4600"/>
    <n v="5980"/>
    <x v="3"/>
  </r>
  <r>
    <n v="143451"/>
    <s v="JK"/>
    <x v="4"/>
    <s v="Doda"/>
    <x v="3"/>
    <x v="813"/>
    <x v="2"/>
    <x v="29"/>
    <x v="7"/>
    <x v="0"/>
    <n v="350"/>
    <n v="455"/>
    <n v="4"/>
    <n v="1400"/>
    <n v="1820"/>
    <x v="4"/>
  </r>
  <r>
    <n v="143452"/>
    <s v="JH"/>
    <x v="5"/>
    <s v="West Singhbhum"/>
    <x v="4"/>
    <x v="813"/>
    <x v="0"/>
    <x v="30"/>
    <x v="8"/>
    <x v="6"/>
    <n v="9500"/>
    <n v="12350"/>
    <n v="2"/>
    <n v="19000"/>
    <n v="24700"/>
    <x v="5"/>
  </r>
  <r>
    <n v="143453"/>
    <s v="KA"/>
    <x v="6"/>
    <s v="Haveri"/>
    <x v="5"/>
    <x v="813"/>
    <x v="3"/>
    <x v="873"/>
    <x v="9"/>
    <x v="10"/>
    <n v="10000"/>
    <n v="13000"/>
    <n v="3"/>
    <n v="30000"/>
    <n v="39000"/>
    <x v="0"/>
  </r>
  <r>
    <n v="143454"/>
    <s v="KL"/>
    <x v="7"/>
    <s v="Malappuram"/>
    <x v="6"/>
    <x v="813"/>
    <x v="1"/>
    <x v="874"/>
    <x v="0"/>
    <x v="0"/>
    <n v="6500"/>
    <n v="8450"/>
    <n v="2"/>
    <n v="13000"/>
    <n v="16900"/>
    <x v="1"/>
  </r>
  <r>
    <n v="143455"/>
    <s v="MP"/>
    <x v="26"/>
    <s v="Mandsaur"/>
    <x v="7"/>
    <x v="813"/>
    <x v="2"/>
    <x v="875"/>
    <x v="1"/>
    <x v="1"/>
    <n v="8500"/>
    <n v="11050"/>
    <n v="1"/>
    <n v="8500"/>
    <n v="11050"/>
    <x v="2"/>
  </r>
  <r>
    <n v="143456"/>
    <s v="MH"/>
    <x v="27"/>
    <s v="Amravati"/>
    <x v="8"/>
    <x v="813"/>
    <x v="0"/>
    <x v="2"/>
    <x v="2"/>
    <x v="2"/>
    <n v="7000"/>
    <n v="9100"/>
    <n v="3"/>
    <n v="21000"/>
    <n v="27300"/>
    <x v="3"/>
  </r>
  <r>
    <n v="143457"/>
    <s v="MN"/>
    <x v="8"/>
    <s v="Tengnoupal"/>
    <x v="9"/>
    <x v="813"/>
    <x v="3"/>
    <x v="876"/>
    <x v="3"/>
    <x v="3"/>
    <n v="6550"/>
    <n v="8515"/>
    <n v="3"/>
    <n v="19650"/>
    <n v="25545"/>
    <x v="4"/>
  </r>
  <r>
    <n v="143458"/>
    <s v="ML"/>
    <x v="9"/>
    <s v="South West Khasi Hills"/>
    <x v="10"/>
    <x v="813"/>
    <x v="1"/>
    <x v="4"/>
    <x v="4"/>
    <x v="4"/>
    <n v="7650"/>
    <n v="9945"/>
    <n v="1"/>
    <n v="7650"/>
    <n v="9945"/>
    <x v="2"/>
  </r>
  <r>
    <n v="143459"/>
    <s v="MZ"/>
    <x v="10"/>
    <s v="Hnahthial"/>
    <x v="11"/>
    <x v="813"/>
    <x v="2"/>
    <x v="5"/>
    <x v="5"/>
    <x v="5"/>
    <n v="1150"/>
    <n v="1495"/>
    <n v="4"/>
    <n v="4600"/>
    <n v="5980"/>
    <x v="2"/>
  </r>
  <r>
    <n v="143460"/>
    <s v="NL"/>
    <x v="11"/>
    <s v="Tuensang"/>
    <x v="12"/>
    <x v="813"/>
    <x v="0"/>
    <x v="6"/>
    <x v="6"/>
    <x v="6"/>
    <n v="850"/>
    <n v="1105"/>
    <n v="2"/>
    <n v="1700"/>
    <n v="2210"/>
    <x v="2"/>
  </r>
  <r>
    <n v="143461"/>
    <s v="OR"/>
    <x v="12"/>
    <s v="Gajapati"/>
    <x v="13"/>
    <x v="813"/>
    <x v="3"/>
    <x v="7"/>
    <x v="7"/>
    <x v="0"/>
    <n v="650"/>
    <n v="845"/>
    <n v="1"/>
    <n v="650"/>
    <n v="845"/>
    <x v="2"/>
  </r>
  <r>
    <n v="143462"/>
    <s v="PB"/>
    <x v="13"/>
    <s v="Gurdaspur"/>
    <x v="14"/>
    <x v="813"/>
    <x v="1"/>
    <x v="8"/>
    <x v="8"/>
    <x v="6"/>
    <n v="7500"/>
    <n v="9750"/>
    <n v="2"/>
    <n v="15000"/>
    <n v="19500"/>
    <x v="2"/>
  </r>
  <r>
    <n v="143463"/>
    <s v="RJ"/>
    <x v="14"/>
    <s v="Jhunjhunu"/>
    <x v="15"/>
    <x v="813"/>
    <x v="2"/>
    <x v="873"/>
    <x v="9"/>
    <x v="7"/>
    <n v="10000"/>
    <n v="13000"/>
    <n v="2"/>
    <n v="20000"/>
    <n v="26000"/>
    <x v="2"/>
  </r>
  <r>
    <n v="143464"/>
    <s v="SK"/>
    <x v="15"/>
    <s v="East Sikkim"/>
    <x v="16"/>
    <x v="813"/>
    <x v="0"/>
    <x v="877"/>
    <x v="0"/>
    <x v="0"/>
    <n v="10500"/>
    <n v="13650"/>
    <n v="1"/>
    <n v="10500"/>
    <n v="13650"/>
    <x v="2"/>
  </r>
  <r>
    <n v="143465"/>
    <s v="TN"/>
    <x v="16"/>
    <s v="Kancheepuram"/>
    <x v="17"/>
    <x v="813"/>
    <x v="3"/>
    <x v="11"/>
    <x v="1"/>
    <x v="1"/>
    <n v="8500"/>
    <n v="11050"/>
    <n v="2"/>
    <n v="17000"/>
    <n v="22100"/>
    <x v="2"/>
  </r>
  <r>
    <n v="143466"/>
    <s v="TR"/>
    <x v="17"/>
    <s v="Sepahijala"/>
    <x v="18"/>
    <x v="813"/>
    <x v="1"/>
    <x v="2"/>
    <x v="2"/>
    <x v="2"/>
    <n v="7000"/>
    <n v="9100"/>
    <n v="1"/>
    <n v="7000"/>
    <n v="9100"/>
    <x v="2"/>
  </r>
  <r>
    <n v="143467"/>
    <s v="UK"/>
    <x v="18"/>
    <s v="Pithoragarh"/>
    <x v="19"/>
    <x v="813"/>
    <x v="2"/>
    <x v="792"/>
    <x v="3"/>
    <x v="3"/>
    <n v="1680"/>
    <n v="2184"/>
    <n v="3"/>
    <n v="5040"/>
    <n v="6552"/>
    <x v="2"/>
  </r>
  <r>
    <n v="143468"/>
    <s v="UP"/>
    <x v="19"/>
    <s v="Amroha"/>
    <x v="20"/>
    <x v="813"/>
    <x v="0"/>
    <x v="13"/>
    <x v="4"/>
    <x v="8"/>
    <n v="6540"/>
    <n v="8502"/>
    <n v="1"/>
    <n v="6540"/>
    <n v="8502"/>
    <x v="3"/>
  </r>
  <r>
    <n v="143469"/>
    <s v="WB"/>
    <x v="20"/>
    <s v="Bankura"/>
    <x v="21"/>
    <x v="813"/>
    <x v="3"/>
    <x v="14"/>
    <x v="5"/>
    <x v="5"/>
    <n v="2680"/>
    <n v="3484"/>
    <n v="4"/>
    <n v="10720"/>
    <n v="13936"/>
    <x v="4"/>
  </r>
  <r>
    <n v="143470"/>
    <s v="TN"/>
    <x v="16"/>
    <s v="Ramanathapuram"/>
    <x v="22"/>
    <x v="813"/>
    <x v="1"/>
    <x v="15"/>
    <x v="8"/>
    <x v="0"/>
    <n v="8250"/>
    <n v="10725"/>
    <n v="3"/>
    <n v="24750"/>
    <n v="32175"/>
    <x v="5"/>
  </r>
  <r>
    <n v="143471"/>
    <s v="TR"/>
    <x v="17"/>
    <s v="Khowai"/>
    <x v="23"/>
    <x v="813"/>
    <x v="2"/>
    <x v="820"/>
    <x v="3"/>
    <x v="0"/>
    <n v="2650"/>
    <n v="3445"/>
    <n v="4"/>
    <n v="10600"/>
    <n v="13780"/>
    <x v="0"/>
  </r>
  <r>
    <n v="143472"/>
    <s v="MH"/>
    <x v="27"/>
    <s v="Akola"/>
    <x v="24"/>
    <x v="813"/>
    <x v="0"/>
    <x v="17"/>
    <x v="8"/>
    <x v="9"/>
    <n v="12550"/>
    <n v="16315"/>
    <n v="4"/>
    <n v="50200"/>
    <n v="65260"/>
    <x v="1"/>
  </r>
  <r>
    <n v="143473"/>
    <s v="CH"/>
    <x v="22"/>
    <s v="Chandigarh"/>
    <x v="25"/>
    <x v="813"/>
    <x v="3"/>
    <x v="18"/>
    <x v="1"/>
    <x v="1"/>
    <n v="14500"/>
    <n v="18850"/>
    <n v="4"/>
    <n v="58000"/>
    <n v="75400"/>
    <x v="2"/>
  </r>
  <r>
    <n v="143474"/>
    <s v="DH"/>
    <x v="28"/>
    <s v="Daman"/>
    <x v="26"/>
    <x v="813"/>
    <x v="1"/>
    <x v="19"/>
    <x v="6"/>
    <x v="6"/>
    <n v="800"/>
    <n v="1040"/>
    <n v="4"/>
    <n v="3200"/>
    <n v="4160"/>
    <x v="3"/>
  </r>
  <r>
    <n v="143475"/>
    <s v="TG"/>
    <x v="29"/>
    <s v="Warangal Urban"/>
    <x v="27"/>
    <x v="813"/>
    <x v="2"/>
    <x v="20"/>
    <x v="7"/>
    <x v="0"/>
    <n v="600"/>
    <n v="780"/>
    <n v="2"/>
    <n v="1200"/>
    <n v="1560"/>
    <x v="4"/>
  </r>
  <r>
    <n v="143476"/>
    <s v="DL"/>
    <x v="30"/>
    <s v="Shahdara"/>
    <x v="28"/>
    <x v="814"/>
    <x v="0"/>
    <x v="21"/>
    <x v="8"/>
    <x v="6"/>
    <n v="10500"/>
    <n v="13650"/>
    <n v="2"/>
    <n v="21000"/>
    <n v="27300"/>
    <x v="5"/>
  </r>
  <r>
    <n v="143477"/>
    <s v="LD"/>
    <x v="31"/>
    <s v="Andrott"/>
    <x v="29"/>
    <x v="815"/>
    <x v="3"/>
    <x v="873"/>
    <x v="9"/>
    <x v="10"/>
    <n v="6500"/>
    <n v="8450"/>
    <n v="2"/>
    <n v="13000"/>
    <n v="16900"/>
    <x v="2"/>
  </r>
  <r>
    <n v="143478"/>
    <s v="PY"/>
    <x v="32"/>
    <s v="Karaikal"/>
    <x v="30"/>
    <x v="816"/>
    <x v="1"/>
    <x v="878"/>
    <x v="0"/>
    <x v="0"/>
    <n v="4500"/>
    <n v="5850"/>
    <n v="3"/>
    <n v="13500"/>
    <n v="17550"/>
    <x v="2"/>
  </r>
  <r>
    <n v="143479"/>
    <s v="AP"/>
    <x v="0"/>
    <s v="West Godavari"/>
    <x v="31"/>
    <x v="817"/>
    <x v="2"/>
    <x v="23"/>
    <x v="1"/>
    <x v="1"/>
    <n v="8500"/>
    <n v="11050"/>
    <n v="1"/>
    <n v="8500"/>
    <n v="11050"/>
    <x v="2"/>
  </r>
  <r>
    <n v="143480"/>
    <s v="AR"/>
    <x v="23"/>
    <s v="Tirap"/>
    <x v="32"/>
    <x v="818"/>
    <x v="0"/>
    <x v="24"/>
    <x v="2"/>
    <x v="2"/>
    <n v="12500"/>
    <n v="16250"/>
    <n v="3"/>
    <n v="37500"/>
    <n v="48750"/>
    <x v="2"/>
  </r>
  <r>
    <n v="143481"/>
    <s v="AS"/>
    <x v="1"/>
    <s v="Bongaigaon"/>
    <x v="33"/>
    <x v="819"/>
    <x v="3"/>
    <x v="827"/>
    <x v="10"/>
    <x v="3"/>
    <n v="3500"/>
    <n v="4550"/>
    <n v="3"/>
    <n v="10500"/>
    <n v="13650"/>
    <x v="2"/>
  </r>
  <r>
    <n v="143482"/>
    <s v="BR"/>
    <x v="2"/>
    <s v="Saharsa"/>
    <x v="34"/>
    <x v="820"/>
    <x v="1"/>
    <x v="26"/>
    <x v="7"/>
    <x v="4"/>
    <n v="4500"/>
    <n v="5850"/>
    <n v="1"/>
    <n v="4500"/>
    <n v="5850"/>
    <x v="2"/>
  </r>
  <r>
    <n v="143483"/>
    <s v="CG"/>
    <x v="3"/>
    <s v="Raipur"/>
    <x v="35"/>
    <x v="820"/>
    <x v="2"/>
    <x v="879"/>
    <x v="5"/>
    <x v="5"/>
    <n v="2100"/>
    <n v="2730"/>
    <n v="2"/>
    <n v="4200"/>
    <n v="5460"/>
    <x v="2"/>
  </r>
  <r>
    <n v="143484"/>
    <s v="GA"/>
    <x v="24"/>
    <s v="North Goa"/>
    <x v="36"/>
    <x v="820"/>
    <x v="0"/>
    <x v="28"/>
    <x v="6"/>
    <x v="6"/>
    <n v="1150"/>
    <n v="1495"/>
    <n v="2"/>
    <n v="2300"/>
    <n v="2990"/>
    <x v="2"/>
  </r>
  <r>
    <n v="143485"/>
    <s v="GJ"/>
    <x v="25"/>
    <s v="Kheda"/>
    <x v="37"/>
    <x v="820"/>
    <x v="3"/>
    <x v="29"/>
    <x v="7"/>
    <x v="0"/>
    <n v="350"/>
    <n v="455"/>
    <n v="3"/>
    <n v="1050"/>
    <n v="1365"/>
    <x v="2"/>
  </r>
  <r>
    <n v="143486"/>
    <s v="HR"/>
    <x v="33"/>
    <s v="Hisar"/>
    <x v="38"/>
    <x v="820"/>
    <x v="1"/>
    <x v="30"/>
    <x v="8"/>
    <x v="6"/>
    <n v="9500"/>
    <n v="12350"/>
    <n v="1"/>
    <n v="9500"/>
    <n v="12350"/>
    <x v="2"/>
  </r>
  <r>
    <n v="143487"/>
    <s v="HP"/>
    <x v="34"/>
    <s v="Bilaspur"/>
    <x v="39"/>
    <x v="820"/>
    <x v="2"/>
    <x v="880"/>
    <x v="9"/>
    <x v="10"/>
    <n v="10000"/>
    <n v="13000"/>
    <n v="3"/>
    <n v="30000"/>
    <n v="39000"/>
    <x v="4"/>
  </r>
  <r>
    <n v="143488"/>
    <s v="JK"/>
    <x v="4"/>
    <s v="Jammu"/>
    <x v="40"/>
    <x v="820"/>
    <x v="0"/>
    <x v="881"/>
    <x v="0"/>
    <x v="0"/>
    <n v="6500"/>
    <n v="8450"/>
    <n v="1"/>
    <n v="6500"/>
    <n v="8450"/>
    <x v="5"/>
  </r>
  <r>
    <n v="143489"/>
    <s v="JH"/>
    <x v="5"/>
    <s v="Deoghar"/>
    <x v="41"/>
    <x v="820"/>
    <x v="3"/>
    <x v="882"/>
    <x v="1"/>
    <x v="1"/>
    <n v="8500"/>
    <n v="11050"/>
    <n v="3"/>
    <n v="25500"/>
    <n v="33150"/>
    <x v="0"/>
  </r>
  <r>
    <n v="143490"/>
    <s v="KA"/>
    <x v="6"/>
    <s v="Ramanagara"/>
    <x v="0"/>
    <x v="820"/>
    <x v="1"/>
    <x v="2"/>
    <x v="2"/>
    <x v="2"/>
    <n v="7000"/>
    <n v="9100"/>
    <n v="2"/>
    <n v="14000"/>
    <n v="18200"/>
    <x v="1"/>
  </r>
  <r>
    <n v="143491"/>
    <s v="KL"/>
    <x v="7"/>
    <s v="Idukki"/>
    <x v="1"/>
    <x v="820"/>
    <x v="2"/>
    <x v="883"/>
    <x v="10"/>
    <x v="3"/>
    <n v="6550"/>
    <n v="8515"/>
    <n v="3"/>
    <n v="19650"/>
    <n v="25545"/>
    <x v="2"/>
  </r>
  <r>
    <n v="143492"/>
    <s v="MP"/>
    <x v="26"/>
    <s v="Satna"/>
    <x v="2"/>
    <x v="820"/>
    <x v="0"/>
    <x v="4"/>
    <x v="7"/>
    <x v="4"/>
    <n v="7650"/>
    <n v="9945"/>
    <n v="4"/>
    <n v="30600"/>
    <n v="39780"/>
    <x v="3"/>
  </r>
  <r>
    <n v="143493"/>
    <s v="MH"/>
    <x v="27"/>
    <s v="Akola"/>
    <x v="3"/>
    <x v="820"/>
    <x v="3"/>
    <x v="5"/>
    <x v="5"/>
    <x v="5"/>
    <n v="1150"/>
    <n v="1495"/>
    <n v="4"/>
    <n v="4600"/>
    <n v="5980"/>
    <x v="4"/>
  </r>
  <r>
    <n v="143494"/>
    <s v="MN"/>
    <x v="8"/>
    <s v="Tengnoupal"/>
    <x v="4"/>
    <x v="820"/>
    <x v="1"/>
    <x v="6"/>
    <x v="6"/>
    <x v="6"/>
    <n v="850"/>
    <n v="1105"/>
    <n v="3"/>
    <n v="2550"/>
    <n v="3315"/>
    <x v="5"/>
  </r>
  <r>
    <n v="143495"/>
    <s v="ML"/>
    <x v="9"/>
    <s v="East Khasi Hills"/>
    <x v="5"/>
    <x v="820"/>
    <x v="2"/>
    <x v="7"/>
    <x v="7"/>
    <x v="0"/>
    <n v="650"/>
    <n v="845"/>
    <n v="1"/>
    <n v="650"/>
    <n v="845"/>
    <x v="0"/>
  </r>
  <r>
    <n v="143496"/>
    <s v="MZ"/>
    <x v="10"/>
    <s v="Lawngtlai"/>
    <x v="6"/>
    <x v="820"/>
    <x v="0"/>
    <x v="8"/>
    <x v="8"/>
    <x v="6"/>
    <n v="7500"/>
    <n v="9750"/>
    <n v="1"/>
    <n v="7500"/>
    <n v="9750"/>
    <x v="0"/>
  </r>
  <r>
    <n v="143497"/>
    <s v="NL"/>
    <x v="11"/>
    <s v="Kohima"/>
    <x v="7"/>
    <x v="820"/>
    <x v="3"/>
    <x v="880"/>
    <x v="9"/>
    <x v="7"/>
    <n v="10000"/>
    <n v="13000"/>
    <n v="2"/>
    <n v="20000"/>
    <n v="26000"/>
    <x v="0"/>
  </r>
  <r>
    <n v="143498"/>
    <s v="OR"/>
    <x v="12"/>
    <s v="Jajpur"/>
    <x v="8"/>
    <x v="820"/>
    <x v="1"/>
    <x v="884"/>
    <x v="0"/>
    <x v="0"/>
    <n v="10500"/>
    <n v="13650"/>
    <n v="3"/>
    <n v="31500"/>
    <n v="40950"/>
    <x v="0"/>
  </r>
  <r>
    <n v="143499"/>
    <s v="PB"/>
    <x v="13"/>
    <s v="Patiala"/>
    <x v="9"/>
    <x v="820"/>
    <x v="2"/>
    <x v="11"/>
    <x v="1"/>
    <x v="1"/>
    <n v="8500"/>
    <n v="11050"/>
    <n v="1"/>
    <n v="8500"/>
    <n v="11050"/>
    <x v="0"/>
  </r>
  <r>
    <n v="143500"/>
    <s v="RJ"/>
    <x v="14"/>
    <s v="Kota"/>
    <x v="10"/>
    <x v="820"/>
    <x v="0"/>
    <x v="2"/>
    <x v="2"/>
    <x v="2"/>
    <n v="7000"/>
    <n v="9100"/>
    <n v="4"/>
    <n v="28000"/>
    <n v="36400"/>
    <x v="0"/>
  </r>
  <r>
    <n v="143501"/>
    <s v="SK"/>
    <x v="15"/>
    <s v="South Sikkim"/>
    <x v="11"/>
    <x v="820"/>
    <x v="3"/>
    <x v="799"/>
    <x v="10"/>
    <x v="3"/>
    <n v="1680"/>
    <n v="2184"/>
    <n v="4"/>
    <n v="6720"/>
    <n v="8736"/>
    <x v="0"/>
  </r>
  <r>
    <n v="143502"/>
    <s v="TN"/>
    <x v="16"/>
    <s v="Tiruppur"/>
    <x v="12"/>
    <x v="820"/>
    <x v="1"/>
    <x v="13"/>
    <x v="7"/>
    <x v="8"/>
    <n v="6540"/>
    <n v="8502"/>
    <n v="3"/>
    <n v="19620"/>
    <n v="25506"/>
    <x v="0"/>
  </r>
  <r>
    <n v="143503"/>
    <s v="TR"/>
    <x v="17"/>
    <s v="North Tripura"/>
    <x v="13"/>
    <x v="820"/>
    <x v="2"/>
    <x v="14"/>
    <x v="5"/>
    <x v="5"/>
    <n v="2680"/>
    <n v="3484"/>
    <n v="3"/>
    <n v="8040"/>
    <n v="10452"/>
    <x v="0"/>
  </r>
  <r>
    <n v="143504"/>
    <s v="UK"/>
    <x v="18"/>
    <s v="Tehri Garhwal"/>
    <x v="14"/>
    <x v="820"/>
    <x v="0"/>
    <x v="15"/>
    <x v="8"/>
    <x v="0"/>
    <n v="8250"/>
    <n v="10725"/>
    <n v="1"/>
    <n v="8250"/>
    <n v="10725"/>
    <x v="0"/>
  </r>
  <r>
    <n v="143505"/>
    <s v="UP"/>
    <x v="19"/>
    <s v="Balrampur"/>
    <x v="15"/>
    <x v="820"/>
    <x v="3"/>
    <x v="827"/>
    <x v="3"/>
    <x v="0"/>
    <n v="2650"/>
    <n v="3445"/>
    <n v="1"/>
    <n v="2650"/>
    <n v="3445"/>
    <x v="0"/>
  </r>
  <r>
    <n v="143506"/>
    <s v="WB"/>
    <x v="20"/>
    <s v="Cooch Behar"/>
    <x v="16"/>
    <x v="820"/>
    <x v="1"/>
    <x v="17"/>
    <x v="8"/>
    <x v="9"/>
    <n v="12550"/>
    <n v="16315"/>
    <n v="3"/>
    <n v="37650"/>
    <n v="48945"/>
    <x v="0"/>
  </r>
  <r>
    <n v="143507"/>
    <s v="TN"/>
    <x v="16"/>
    <s v="Pudukkottai"/>
    <x v="17"/>
    <x v="820"/>
    <x v="2"/>
    <x v="18"/>
    <x v="1"/>
    <x v="1"/>
    <n v="14500"/>
    <n v="18850"/>
    <n v="1"/>
    <n v="14500"/>
    <n v="18850"/>
    <x v="0"/>
  </r>
  <r>
    <n v="143508"/>
    <s v="TR"/>
    <x v="17"/>
    <s v="Unakoti"/>
    <x v="18"/>
    <x v="820"/>
    <x v="0"/>
    <x v="19"/>
    <x v="6"/>
    <x v="6"/>
    <n v="800"/>
    <n v="1040"/>
    <n v="3"/>
    <n v="2400"/>
    <n v="3120"/>
    <x v="0"/>
  </r>
  <r>
    <n v="143509"/>
    <s v="MH"/>
    <x v="27"/>
    <s v="Bhandara"/>
    <x v="19"/>
    <x v="820"/>
    <x v="3"/>
    <x v="20"/>
    <x v="7"/>
    <x v="0"/>
    <n v="600"/>
    <n v="780"/>
    <n v="1"/>
    <n v="600"/>
    <n v="780"/>
    <x v="0"/>
  </r>
  <r>
    <n v="143510"/>
    <s v="CH"/>
    <x v="22"/>
    <s v="Chandigarh"/>
    <x v="20"/>
    <x v="821"/>
    <x v="1"/>
    <x v="21"/>
    <x v="8"/>
    <x v="6"/>
    <n v="10500"/>
    <n v="13650"/>
    <n v="1"/>
    <n v="10500"/>
    <n v="13650"/>
    <x v="0"/>
  </r>
  <r>
    <n v="143511"/>
    <s v="DH"/>
    <x v="28"/>
    <s v="Diu"/>
    <x v="21"/>
    <x v="822"/>
    <x v="2"/>
    <x v="880"/>
    <x v="9"/>
    <x v="10"/>
    <n v="6500"/>
    <n v="8450"/>
    <n v="2"/>
    <n v="13000"/>
    <n v="16900"/>
    <x v="0"/>
  </r>
  <r>
    <n v="143512"/>
    <s v="TG"/>
    <x v="29"/>
    <s v="Mancherial"/>
    <x v="22"/>
    <x v="823"/>
    <x v="0"/>
    <x v="885"/>
    <x v="0"/>
    <x v="0"/>
    <n v="4500"/>
    <n v="5850"/>
    <n v="2"/>
    <n v="9000"/>
    <n v="11700"/>
    <x v="0"/>
  </r>
  <r>
    <n v="143513"/>
    <s v="DL"/>
    <x v="30"/>
    <s v="New Delhi"/>
    <x v="23"/>
    <x v="824"/>
    <x v="3"/>
    <x v="23"/>
    <x v="1"/>
    <x v="1"/>
    <n v="8500"/>
    <n v="11050"/>
    <n v="2"/>
    <n v="17000"/>
    <n v="22100"/>
    <x v="0"/>
  </r>
  <r>
    <n v="143514"/>
    <s v="LD"/>
    <x v="31"/>
    <s v="Bitra"/>
    <x v="24"/>
    <x v="825"/>
    <x v="1"/>
    <x v="24"/>
    <x v="2"/>
    <x v="2"/>
    <n v="12500"/>
    <n v="16250"/>
    <n v="4"/>
    <n v="50000"/>
    <n v="65000"/>
    <x v="0"/>
  </r>
  <r>
    <n v="143515"/>
    <s v="PY"/>
    <x v="32"/>
    <s v="Karaikal"/>
    <x v="25"/>
    <x v="826"/>
    <x v="2"/>
    <x v="834"/>
    <x v="11"/>
    <x v="3"/>
    <n v="3500"/>
    <n v="4550"/>
    <n v="3"/>
    <n v="10500"/>
    <n v="13650"/>
    <x v="1"/>
  </r>
  <r>
    <n v="143516"/>
    <s v="AP"/>
    <x v="0"/>
    <s v="East Godavari"/>
    <x v="26"/>
    <x v="826"/>
    <x v="0"/>
    <x v="26"/>
    <x v="12"/>
    <x v="4"/>
    <n v="4500"/>
    <n v="5850"/>
    <n v="2"/>
    <n v="9000"/>
    <n v="11700"/>
    <x v="2"/>
  </r>
  <r>
    <n v="143517"/>
    <s v="AR"/>
    <x v="23"/>
    <s v="Siang"/>
    <x v="27"/>
    <x v="826"/>
    <x v="3"/>
    <x v="886"/>
    <x v="5"/>
    <x v="5"/>
    <n v="2100"/>
    <n v="2730"/>
    <n v="1"/>
    <n v="2100"/>
    <n v="2730"/>
    <x v="3"/>
  </r>
  <r>
    <n v="143518"/>
    <s v="AS"/>
    <x v="1"/>
    <s v="Tinsukia"/>
    <x v="28"/>
    <x v="826"/>
    <x v="1"/>
    <x v="28"/>
    <x v="6"/>
    <x v="6"/>
    <n v="1150"/>
    <n v="1495"/>
    <n v="4"/>
    <n v="4600"/>
    <n v="5980"/>
    <x v="4"/>
  </r>
  <r>
    <n v="143519"/>
    <s v="BR"/>
    <x v="2"/>
    <s v="Purnia"/>
    <x v="29"/>
    <x v="826"/>
    <x v="2"/>
    <x v="29"/>
    <x v="7"/>
    <x v="0"/>
    <n v="350"/>
    <n v="455"/>
    <n v="3"/>
    <n v="1050"/>
    <n v="1365"/>
    <x v="5"/>
  </r>
  <r>
    <n v="143520"/>
    <s v="CG"/>
    <x v="3"/>
    <s v="Mungeli"/>
    <x v="30"/>
    <x v="826"/>
    <x v="0"/>
    <x v="30"/>
    <x v="8"/>
    <x v="6"/>
    <n v="9500"/>
    <n v="12350"/>
    <n v="1"/>
    <n v="9500"/>
    <n v="12350"/>
    <x v="0"/>
  </r>
  <r>
    <n v="143521"/>
    <s v="GA"/>
    <x v="24"/>
    <s v="North Goa"/>
    <x v="31"/>
    <x v="826"/>
    <x v="3"/>
    <x v="887"/>
    <x v="9"/>
    <x v="10"/>
    <n v="10000"/>
    <n v="13000"/>
    <n v="3"/>
    <n v="30000"/>
    <n v="39000"/>
    <x v="1"/>
  </r>
  <r>
    <n v="143522"/>
    <s v="GJ"/>
    <x v="25"/>
    <s v="Tapi"/>
    <x v="32"/>
    <x v="826"/>
    <x v="1"/>
    <x v="888"/>
    <x v="0"/>
    <x v="0"/>
    <n v="6500"/>
    <n v="8450"/>
    <n v="2"/>
    <n v="13000"/>
    <n v="16900"/>
    <x v="2"/>
  </r>
  <r>
    <n v="143523"/>
    <s v="HR"/>
    <x v="33"/>
    <s v="Rewari"/>
    <x v="33"/>
    <x v="826"/>
    <x v="2"/>
    <x v="889"/>
    <x v="1"/>
    <x v="1"/>
    <n v="8500"/>
    <n v="11050"/>
    <n v="2"/>
    <n v="17000"/>
    <n v="22100"/>
    <x v="3"/>
  </r>
  <r>
    <n v="143524"/>
    <s v="HP"/>
    <x v="34"/>
    <s v="Chamba"/>
    <x v="34"/>
    <x v="826"/>
    <x v="0"/>
    <x v="2"/>
    <x v="2"/>
    <x v="2"/>
    <n v="7000"/>
    <n v="9100"/>
    <n v="3"/>
    <n v="21000"/>
    <n v="27300"/>
    <x v="4"/>
  </r>
  <r>
    <n v="143525"/>
    <s v="JK"/>
    <x v="4"/>
    <s v="Budgam"/>
    <x v="35"/>
    <x v="826"/>
    <x v="3"/>
    <x v="890"/>
    <x v="11"/>
    <x v="3"/>
    <n v="6550"/>
    <n v="8515"/>
    <n v="1"/>
    <n v="6550"/>
    <n v="8515"/>
    <x v="5"/>
  </r>
  <r>
    <n v="143526"/>
    <s v="JH"/>
    <x v="5"/>
    <s v="Koderma"/>
    <x v="36"/>
    <x v="826"/>
    <x v="1"/>
    <x v="4"/>
    <x v="12"/>
    <x v="4"/>
    <n v="7650"/>
    <n v="9945"/>
    <n v="1"/>
    <n v="7650"/>
    <n v="9945"/>
    <x v="0"/>
  </r>
  <r>
    <n v="143527"/>
    <s v="KA"/>
    <x v="6"/>
    <s v="Kolar"/>
    <x v="37"/>
    <x v="826"/>
    <x v="2"/>
    <x v="5"/>
    <x v="5"/>
    <x v="5"/>
    <n v="1150"/>
    <n v="1495"/>
    <n v="2"/>
    <n v="2300"/>
    <n v="2990"/>
    <x v="1"/>
  </r>
  <r>
    <n v="143528"/>
    <s v="KL"/>
    <x v="7"/>
    <s v="Kasaragod"/>
    <x v="38"/>
    <x v="826"/>
    <x v="0"/>
    <x v="6"/>
    <x v="6"/>
    <x v="6"/>
    <n v="850"/>
    <n v="1105"/>
    <n v="1"/>
    <n v="850"/>
    <n v="1105"/>
    <x v="2"/>
  </r>
  <r>
    <n v="143529"/>
    <s v="MP"/>
    <x v="26"/>
    <s v="Khargone"/>
    <x v="39"/>
    <x v="826"/>
    <x v="3"/>
    <x v="7"/>
    <x v="7"/>
    <x v="0"/>
    <n v="650"/>
    <n v="845"/>
    <n v="3"/>
    <n v="1950"/>
    <n v="2535"/>
    <x v="3"/>
  </r>
  <r>
    <n v="143530"/>
    <s v="MH"/>
    <x v="27"/>
    <s v="Nagpur"/>
    <x v="40"/>
    <x v="826"/>
    <x v="1"/>
    <x v="8"/>
    <x v="8"/>
    <x v="6"/>
    <n v="7500"/>
    <n v="9750"/>
    <n v="4"/>
    <n v="30000"/>
    <n v="39000"/>
    <x v="4"/>
  </r>
  <r>
    <n v="143531"/>
    <s v="MN"/>
    <x v="8"/>
    <s v="Senapati"/>
    <x v="41"/>
    <x v="826"/>
    <x v="2"/>
    <x v="887"/>
    <x v="9"/>
    <x v="7"/>
    <n v="10000"/>
    <n v="13000"/>
    <n v="1"/>
    <n v="10000"/>
    <n v="13000"/>
    <x v="5"/>
  </r>
  <r>
    <n v="143532"/>
    <s v="ML"/>
    <x v="9"/>
    <s v="West Khasi Hills"/>
    <x v="0"/>
    <x v="826"/>
    <x v="0"/>
    <x v="891"/>
    <x v="0"/>
    <x v="0"/>
    <n v="10500"/>
    <n v="13650"/>
    <n v="4"/>
    <n v="42000"/>
    <n v="54600"/>
    <x v="0"/>
  </r>
  <r>
    <n v="143533"/>
    <s v="MZ"/>
    <x v="10"/>
    <s v="Serchhip"/>
    <x v="1"/>
    <x v="826"/>
    <x v="3"/>
    <x v="11"/>
    <x v="1"/>
    <x v="1"/>
    <n v="8500"/>
    <n v="11050"/>
    <n v="4"/>
    <n v="34000"/>
    <n v="44200"/>
    <x v="1"/>
  </r>
  <r>
    <n v="143534"/>
    <s v="NL"/>
    <x v="11"/>
    <s v="Longleng"/>
    <x v="2"/>
    <x v="826"/>
    <x v="1"/>
    <x v="2"/>
    <x v="2"/>
    <x v="2"/>
    <n v="7000"/>
    <n v="9100"/>
    <n v="3"/>
    <n v="21000"/>
    <n v="27300"/>
    <x v="2"/>
  </r>
  <r>
    <n v="143535"/>
    <s v="OR"/>
    <x v="12"/>
    <s v="Puri"/>
    <x v="3"/>
    <x v="826"/>
    <x v="2"/>
    <x v="806"/>
    <x v="11"/>
    <x v="3"/>
    <n v="1680"/>
    <n v="2184"/>
    <n v="2"/>
    <n v="3360"/>
    <n v="4368"/>
    <x v="3"/>
  </r>
  <r>
    <n v="143536"/>
    <s v="PB"/>
    <x v="13"/>
    <s v="Fazilka"/>
    <x v="4"/>
    <x v="826"/>
    <x v="0"/>
    <x v="13"/>
    <x v="12"/>
    <x v="8"/>
    <n v="6540"/>
    <n v="8502"/>
    <n v="2"/>
    <n v="13080"/>
    <n v="17004"/>
    <x v="4"/>
  </r>
  <r>
    <n v="143537"/>
    <s v="RJ"/>
    <x v="14"/>
    <s v="Bharatpur"/>
    <x v="5"/>
    <x v="826"/>
    <x v="3"/>
    <x v="14"/>
    <x v="5"/>
    <x v="5"/>
    <n v="2680"/>
    <n v="3484"/>
    <n v="2"/>
    <n v="5360"/>
    <n v="6968"/>
    <x v="5"/>
  </r>
  <r>
    <n v="143538"/>
    <s v="SK"/>
    <x v="15"/>
    <s v="West Sikkim"/>
    <x v="6"/>
    <x v="826"/>
    <x v="1"/>
    <x v="15"/>
    <x v="8"/>
    <x v="0"/>
    <n v="8250"/>
    <n v="10725"/>
    <n v="1"/>
    <n v="8250"/>
    <n v="10725"/>
    <x v="0"/>
  </r>
  <r>
    <n v="143539"/>
    <s v="TN"/>
    <x v="16"/>
    <s v="Tirupattur"/>
    <x v="7"/>
    <x v="826"/>
    <x v="2"/>
    <x v="834"/>
    <x v="3"/>
    <x v="0"/>
    <n v="2650"/>
    <n v="3445"/>
    <n v="2"/>
    <n v="5300"/>
    <n v="6890"/>
    <x v="1"/>
  </r>
  <r>
    <n v="143540"/>
    <s v="TR"/>
    <x v="17"/>
    <s v="Gomati"/>
    <x v="8"/>
    <x v="826"/>
    <x v="0"/>
    <x v="17"/>
    <x v="8"/>
    <x v="9"/>
    <n v="12550"/>
    <n v="16315"/>
    <n v="4"/>
    <n v="50200"/>
    <n v="65260"/>
    <x v="2"/>
  </r>
  <r>
    <n v="143541"/>
    <s v="UK"/>
    <x v="18"/>
    <s v="Uttarkashi"/>
    <x v="9"/>
    <x v="826"/>
    <x v="3"/>
    <x v="18"/>
    <x v="1"/>
    <x v="1"/>
    <n v="14500"/>
    <n v="18850"/>
    <n v="4"/>
    <n v="58000"/>
    <n v="75400"/>
    <x v="3"/>
  </r>
  <r>
    <n v="143542"/>
    <s v="UP"/>
    <x v="19"/>
    <s v="Gonda"/>
    <x v="10"/>
    <x v="826"/>
    <x v="1"/>
    <x v="19"/>
    <x v="6"/>
    <x v="6"/>
    <n v="800"/>
    <n v="1040"/>
    <n v="1"/>
    <n v="800"/>
    <n v="1040"/>
    <x v="4"/>
  </r>
  <r>
    <n v="143543"/>
    <s v="WB"/>
    <x v="20"/>
    <s v="Purba Bardhaman"/>
    <x v="11"/>
    <x v="826"/>
    <x v="2"/>
    <x v="20"/>
    <x v="7"/>
    <x v="0"/>
    <n v="600"/>
    <n v="780"/>
    <n v="4"/>
    <n v="2400"/>
    <n v="3120"/>
    <x v="5"/>
  </r>
  <r>
    <n v="143544"/>
    <s v="TN"/>
    <x v="16"/>
    <s v="Chennai"/>
    <x v="12"/>
    <x v="826"/>
    <x v="0"/>
    <x v="21"/>
    <x v="8"/>
    <x v="6"/>
    <n v="10500"/>
    <n v="13650"/>
    <n v="1"/>
    <n v="10500"/>
    <n v="13650"/>
    <x v="0"/>
  </r>
  <r>
    <n v="143545"/>
    <s v="TR"/>
    <x v="17"/>
    <s v="Khowai"/>
    <x v="13"/>
    <x v="826"/>
    <x v="3"/>
    <x v="887"/>
    <x v="9"/>
    <x v="10"/>
    <n v="6500"/>
    <n v="8450"/>
    <n v="2"/>
    <n v="13000"/>
    <n v="16900"/>
    <x v="1"/>
  </r>
  <r>
    <n v="143546"/>
    <s v="MH"/>
    <x v="27"/>
    <s v="Raigad"/>
    <x v="14"/>
    <x v="826"/>
    <x v="1"/>
    <x v="892"/>
    <x v="0"/>
    <x v="0"/>
    <n v="4500"/>
    <n v="5850"/>
    <n v="2"/>
    <n v="9000"/>
    <n v="11700"/>
    <x v="2"/>
  </r>
  <r>
    <n v="143547"/>
    <s v="CH"/>
    <x v="22"/>
    <s v="Chandigarh"/>
    <x v="15"/>
    <x v="826"/>
    <x v="2"/>
    <x v="23"/>
    <x v="1"/>
    <x v="1"/>
    <n v="8500"/>
    <n v="11050"/>
    <n v="4"/>
    <n v="34000"/>
    <n v="44200"/>
    <x v="3"/>
  </r>
  <r>
    <n v="143548"/>
    <s v="DH"/>
    <x v="28"/>
    <s v="Daman"/>
    <x v="16"/>
    <x v="826"/>
    <x v="0"/>
    <x v="24"/>
    <x v="2"/>
    <x v="2"/>
    <n v="12500"/>
    <n v="16250"/>
    <n v="4"/>
    <n v="50000"/>
    <n v="65000"/>
    <x v="4"/>
  </r>
  <r>
    <n v="143549"/>
    <s v="TG"/>
    <x v="29"/>
    <s v="Sangareddy"/>
    <x v="17"/>
    <x v="826"/>
    <x v="3"/>
    <x v="841"/>
    <x v="3"/>
    <x v="3"/>
    <n v="3500"/>
    <n v="4550"/>
    <n v="1"/>
    <n v="3500"/>
    <n v="4550"/>
    <x v="5"/>
  </r>
  <r>
    <n v="143550"/>
    <s v="DL"/>
    <x v="30"/>
    <s v="South Delhi"/>
    <x v="18"/>
    <x v="826"/>
    <x v="1"/>
    <x v="26"/>
    <x v="4"/>
    <x v="4"/>
    <n v="4500"/>
    <n v="5850"/>
    <n v="4"/>
    <n v="18000"/>
    <n v="23400"/>
    <x v="0"/>
  </r>
  <r>
    <n v="143551"/>
    <s v="LD"/>
    <x v="31"/>
    <s v="Andrott"/>
    <x v="19"/>
    <x v="826"/>
    <x v="2"/>
    <x v="893"/>
    <x v="5"/>
    <x v="5"/>
    <n v="2100"/>
    <n v="2730"/>
    <n v="2"/>
    <n v="4200"/>
    <n v="5460"/>
    <x v="1"/>
  </r>
  <r>
    <n v="143552"/>
    <s v="PY"/>
    <x v="32"/>
    <s v="Puducherry"/>
    <x v="20"/>
    <x v="826"/>
    <x v="0"/>
    <x v="28"/>
    <x v="6"/>
    <x v="6"/>
    <n v="1150"/>
    <n v="1495"/>
    <n v="2"/>
    <n v="2300"/>
    <n v="2990"/>
    <x v="2"/>
  </r>
  <r>
    <n v="143553"/>
    <s v="AP"/>
    <x v="0"/>
    <s v="Sri Potti Sriramulu Nellore"/>
    <x v="21"/>
    <x v="826"/>
    <x v="3"/>
    <x v="29"/>
    <x v="7"/>
    <x v="0"/>
    <n v="350"/>
    <n v="455"/>
    <n v="4"/>
    <n v="1400"/>
    <n v="1820"/>
    <x v="3"/>
  </r>
  <r>
    <n v="143554"/>
    <s v="AR"/>
    <x v="23"/>
    <s v="Pakke-Kessang"/>
    <x v="22"/>
    <x v="826"/>
    <x v="1"/>
    <x v="30"/>
    <x v="8"/>
    <x v="6"/>
    <n v="9500"/>
    <n v="12350"/>
    <n v="1"/>
    <n v="9500"/>
    <n v="12350"/>
    <x v="4"/>
  </r>
  <r>
    <n v="143555"/>
    <s v="AS"/>
    <x v="1"/>
    <s v="Dhubri"/>
    <x v="23"/>
    <x v="826"/>
    <x v="2"/>
    <x v="894"/>
    <x v="9"/>
    <x v="10"/>
    <n v="10000"/>
    <n v="13000"/>
    <n v="3"/>
    <n v="30000"/>
    <n v="39000"/>
    <x v="5"/>
  </r>
  <r>
    <n v="143556"/>
    <s v="BR"/>
    <x v="2"/>
    <s v="Kaimur"/>
    <x v="24"/>
    <x v="826"/>
    <x v="0"/>
    <x v="895"/>
    <x v="0"/>
    <x v="0"/>
    <n v="6500"/>
    <n v="8450"/>
    <n v="1"/>
    <n v="6500"/>
    <n v="8450"/>
    <x v="0"/>
  </r>
  <r>
    <n v="143557"/>
    <s v="CG"/>
    <x v="3"/>
    <s v="Dhamtari"/>
    <x v="25"/>
    <x v="826"/>
    <x v="3"/>
    <x v="896"/>
    <x v="1"/>
    <x v="1"/>
    <n v="8500"/>
    <n v="11050"/>
    <n v="3"/>
    <n v="25500"/>
    <n v="33150"/>
    <x v="1"/>
  </r>
  <r>
    <n v="143558"/>
    <s v="GA"/>
    <x v="24"/>
    <s v="North Goa"/>
    <x v="26"/>
    <x v="826"/>
    <x v="1"/>
    <x v="2"/>
    <x v="2"/>
    <x v="2"/>
    <n v="7000"/>
    <n v="9100"/>
    <n v="4"/>
    <n v="28000"/>
    <n v="36400"/>
    <x v="2"/>
  </r>
  <r>
    <n v="143559"/>
    <s v="GJ"/>
    <x v="25"/>
    <s v="Navsari"/>
    <x v="27"/>
    <x v="826"/>
    <x v="2"/>
    <x v="897"/>
    <x v="3"/>
    <x v="3"/>
    <n v="6550"/>
    <n v="8515"/>
    <n v="1"/>
    <n v="6550"/>
    <n v="8515"/>
    <x v="3"/>
  </r>
  <r>
    <n v="143560"/>
    <s v="HR"/>
    <x v="33"/>
    <s v="Rohtak"/>
    <x v="28"/>
    <x v="826"/>
    <x v="0"/>
    <x v="4"/>
    <x v="4"/>
    <x v="4"/>
    <n v="7650"/>
    <n v="9945"/>
    <n v="4"/>
    <n v="30600"/>
    <n v="39780"/>
    <x v="4"/>
  </r>
  <r>
    <n v="143561"/>
    <s v="HP"/>
    <x v="34"/>
    <s v="Bilaspur"/>
    <x v="29"/>
    <x v="826"/>
    <x v="3"/>
    <x v="5"/>
    <x v="5"/>
    <x v="5"/>
    <n v="1150"/>
    <n v="1495"/>
    <n v="4"/>
    <n v="4600"/>
    <n v="5980"/>
    <x v="5"/>
  </r>
  <r>
    <n v="143562"/>
    <s v="JK"/>
    <x v="4"/>
    <s v="Ganderbal"/>
    <x v="30"/>
    <x v="826"/>
    <x v="1"/>
    <x v="6"/>
    <x v="6"/>
    <x v="6"/>
    <n v="850"/>
    <n v="1105"/>
    <n v="4"/>
    <n v="3400"/>
    <n v="4420"/>
    <x v="0"/>
  </r>
  <r>
    <n v="143563"/>
    <s v="JH"/>
    <x v="5"/>
    <s v="East Singhbhum"/>
    <x v="31"/>
    <x v="826"/>
    <x v="2"/>
    <x v="7"/>
    <x v="7"/>
    <x v="0"/>
    <n v="650"/>
    <n v="845"/>
    <n v="4"/>
    <n v="2600"/>
    <n v="3380"/>
    <x v="1"/>
  </r>
  <r>
    <n v="143564"/>
    <s v="KA"/>
    <x v="6"/>
    <s v="Belagavi"/>
    <x v="32"/>
    <x v="827"/>
    <x v="0"/>
    <x v="8"/>
    <x v="8"/>
    <x v="6"/>
    <n v="7500"/>
    <n v="9750"/>
    <n v="4"/>
    <n v="30000"/>
    <n v="39000"/>
    <x v="2"/>
  </r>
  <r>
    <n v="143565"/>
    <s v="KL"/>
    <x v="7"/>
    <s v="Malappuram"/>
    <x v="33"/>
    <x v="827"/>
    <x v="3"/>
    <x v="894"/>
    <x v="9"/>
    <x v="7"/>
    <n v="10000"/>
    <n v="13000"/>
    <n v="4"/>
    <n v="40000"/>
    <n v="52000"/>
    <x v="3"/>
  </r>
  <r>
    <n v="143566"/>
    <s v="MP"/>
    <x v="26"/>
    <s v="Sidhi"/>
    <x v="34"/>
    <x v="827"/>
    <x v="1"/>
    <x v="898"/>
    <x v="0"/>
    <x v="0"/>
    <n v="10500"/>
    <n v="13650"/>
    <n v="4"/>
    <n v="42000"/>
    <n v="54600"/>
    <x v="4"/>
  </r>
  <r>
    <n v="143567"/>
    <s v="MH"/>
    <x v="27"/>
    <s v="Mumbai City"/>
    <x v="35"/>
    <x v="827"/>
    <x v="2"/>
    <x v="11"/>
    <x v="1"/>
    <x v="1"/>
    <n v="8500"/>
    <n v="11050"/>
    <n v="2"/>
    <n v="17000"/>
    <n v="22100"/>
    <x v="5"/>
  </r>
  <r>
    <n v="143568"/>
    <s v="MN"/>
    <x v="8"/>
    <s v="Imphal East"/>
    <x v="36"/>
    <x v="827"/>
    <x v="0"/>
    <x v="2"/>
    <x v="2"/>
    <x v="2"/>
    <n v="7000"/>
    <n v="9100"/>
    <n v="3"/>
    <n v="21000"/>
    <n v="27300"/>
    <x v="0"/>
  </r>
  <r>
    <n v="143569"/>
    <s v="ML"/>
    <x v="9"/>
    <s v="West Jaintia Hills"/>
    <x v="37"/>
    <x v="827"/>
    <x v="3"/>
    <x v="813"/>
    <x v="3"/>
    <x v="3"/>
    <n v="1680"/>
    <n v="2184"/>
    <n v="3"/>
    <n v="5040"/>
    <n v="6552"/>
    <x v="1"/>
  </r>
  <r>
    <n v="143570"/>
    <s v="MZ"/>
    <x v="10"/>
    <s v="Champhai"/>
    <x v="38"/>
    <x v="827"/>
    <x v="1"/>
    <x v="13"/>
    <x v="4"/>
    <x v="8"/>
    <n v="6540"/>
    <n v="8502"/>
    <n v="1"/>
    <n v="6540"/>
    <n v="8502"/>
    <x v="2"/>
  </r>
  <r>
    <n v="143571"/>
    <s v="NL"/>
    <x v="11"/>
    <s v="Shamator"/>
    <x v="39"/>
    <x v="827"/>
    <x v="2"/>
    <x v="14"/>
    <x v="5"/>
    <x v="5"/>
    <n v="2680"/>
    <n v="3484"/>
    <n v="2"/>
    <n v="5360"/>
    <n v="6968"/>
    <x v="0"/>
  </r>
  <r>
    <n v="143572"/>
    <s v="OR"/>
    <x v="12"/>
    <s v="Cuttack"/>
    <x v="40"/>
    <x v="827"/>
    <x v="0"/>
    <x v="15"/>
    <x v="8"/>
    <x v="0"/>
    <n v="8250"/>
    <n v="10725"/>
    <n v="1"/>
    <n v="8250"/>
    <n v="10725"/>
    <x v="0"/>
  </r>
  <r>
    <n v="143573"/>
    <s v="PB"/>
    <x v="13"/>
    <s v="Sahibzada Ajit Singh Nagar (Mohali)"/>
    <x v="41"/>
    <x v="827"/>
    <x v="3"/>
    <x v="841"/>
    <x v="3"/>
    <x v="0"/>
    <n v="2650"/>
    <n v="3445"/>
    <n v="4"/>
    <n v="10600"/>
    <n v="13780"/>
    <x v="0"/>
  </r>
  <r>
    <n v="143574"/>
    <s v="RJ"/>
    <x v="14"/>
    <s v="Bikaner"/>
    <x v="0"/>
    <x v="827"/>
    <x v="1"/>
    <x v="17"/>
    <x v="8"/>
    <x v="9"/>
    <n v="12550"/>
    <n v="16315"/>
    <n v="1"/>
    <n v="12550"/>
    <n v="16315"/>
    <x v="0"/>
  </r>
  <r>
    <n v="143575"/>
    <s v="SK"/>
    <x v="15"/>
    <s v="East Sikkim"/>
    <x v="1"/>
    <x v="828"/>
    <x v="2"/>
    <x v="18"/>
    <x v="1"/>
    <x v="1"/>
    <n v="14500"/>
    <n v="18850"/>
    <n v="4"/>
    <n v="58000"/>
    <n v="75400"/>
    <x v="0"/>
  </r>
  <r>
    <n v="143576"/>
    <s v="TN"/>
    <x v="16"/>
    <s v="Dharmapuri"/>
    <x v="2"/>
    <x v="828"/>
    <x v="0"/>
    <x v="19"/>
    <x v="6"/>
    <x v="6"/>
    <n v="800"/>
    <n v="1040"/>
    <n v="4"/>
    <n v="3200"/>
    <n v="4160"/>
    <x v="0"/>
  </r>
  <r>
    <n v="143577"/>
    <s v="TR"/>
    <x v="17"/>
    <s v="South Tripura"/>
    <x v="3"/>
    <x v="828"/>
    <x v="3"/>
    <x v="20"/>
    <x v="7"/>
    <x v="0"/>
    <n v="600"/>
    <n v="780"/>
    <n v="1"/>
    <n v="600"/>
    <n v="780"/>
    <x v="0"/>
  </r>
  <r>
    <n v="143578"/>
    <s v="UK"/>
    <x v="18"/>
    <s v="Rudraprayag"/>
    <x v="4"/>
    <x v="828"/>
    <x v="1"/>
    <x v="21"/>
    <x v="8"/>
    <x v="6"/>
    <n v="10500"/>
    <n v="13650"/>
    <n v="1"/>
    <n v="10500"/>
    <n v="13650"/>
    <x v="0"/>
  </r>
  <r>
    <n v="143579"/>
    <s v="UP"/>
    <x v="19"/>
    <s v="Barabanki"/>
    <x v="5"/>
    <x v="828"/>
    <x v="2"/>
    <x v="894"/>
    <x v="9"/>
    <x v="10"/>
    <n v="6500"/>
    <n v="8450"/>
    <n v="1"/>
    <n v="6500"/>
    <n v="8450"/>
    <x v="0"/>
  </r>
  <r>
    <n v="143580"/>
    <s v="WB"/>
    <x v="20"/>
    <s v="Birbhum"/>
    <x v="6"/>
    <x v="828"/>
    <x v="0"/>
    <x v="899"/>
    <x v="0"/>
    <x v="0"/>
    <n v="4500"/>
    <n v="5850"/>
    <n v="2"/>
    <n v="9000"/>
    <n v="11700"/>
    <x v="0"/>
  </r>
  <r>
    <n v="143581"/>
    <s v="TN"/>
    <x v="16"/>
    <s v="Sivaganga"/>
    <x v="7"/>
    <x v="828"/>
    <x v="3"/>
    <x v="23"/>
    <x v="1"/>
    <x v="1"/>
    <n v="8500"/>
    <n v="11050"/>
    <n v="1"/>
    <n v="8500"/>
    <n v="11050"/>
    <x v="0"/>
  </r>
  <r>
    <n v="143582"/>
    <s v="TR"/>
    <x v="17"/>
    <s v="South Tripura"/>
    <x v="8"/>
    <x v="828"/>
    <x v="1"/>
    <x v="24"/>
    <x v="2"/>
    <x v="2"/>
    <n v="12500"/>
    <n v="16250"/>
    <n v="2"/>
    <n v="25000"/>
    <n v="32500"/>
    <x v="0"/>
  </r>
  <r>
    <n v="143583"/>
    <s v="MH"/>
    <x v="27"/>
    <s v="Aurangabad"/>
    <x v="9"/>
    <x v="828"/>
    <x v="2"/>
    <x v="848"/>
    <x v="10"/>
    <x v="3"/>
    <n v="3500"/>
    <n v="4550"/>
    <n v="1"/>
    <n v="3500"/>
    <n v="4550"/>
    <x v="0"/>
  </r>
  <r>
    <n v="143584"/>
    <s v="CH"/>
    <x v="22"/>
    <s v="Chandigarh"/>
    <x v="10"/>
    <x v="828"/>
    <x v="0"/>
    <x v="26"/>
    <x v="7"/>
    <x v="4"/>
    <n v="4500"/>
    <n v="5850"/>
    <n v="1"/>
    <n v="4500"/>
    <n v="5850"/>
    <x v="0"/>
  </r>
  <r>
    <n v="143585"/>
    <s v="DH"/>
    <x v="28"/>
    <s v="Daman"/>
    <x v="11"/>
    <x v="828"/>
    <x v="3"/>
    <x v="900"/>
    <x v="5"/>
    <x v="5"/>
    <n v="2100"/>
    <n v="2730"/>
    <n v="2"/>
    <n v="4200"/>
    <n v="5460"/>
    <x v="0"/>
  </r>
  <r>
    <n v="143586"/>
    <s v="TG"/>
    <x v="29"/>
    <s v="Nizamabad"/>
    <x v="12"/>
    <x v="828"/>
    <x v="1"/>
    <x v="28"/>
    <x v="6"/>
    <x v="6"/>
    <n v="1150"/>
    <n v="1495"/>
    <n v="2"/>
    <n v="2300"/>
    <n v="2990"/>
    <x v="0"/>
  </r>
  <r>
    <n v="143587"/>
    <s v="DL"/>
    <x v="30"/>
    <s v="South Delhi"/>
    <x v="13"/>
    <x v="828"/>
    <x v="2"/>
    <x v="29"/>
    <x v="7"/>
    <x v="0"/>
    <n v="350"/>
    <n v="455"/>
    <n v="1"/>
    <n v="350"/>
    <n v="455"/>
    <x v="0"/>
  </r>
  <r>
    <n v="143588"/>
    <s v="LD"/>
    <x v="31"/>
    <s v="Chetlat"/>
    <x v="14"/>
    <x v="828"/>
    <x v="0"/>
    <x v="30"/>
    <x v="8"/>
    <x v="6"/>
    <n v="9500"/>
    <n v="12350"/>
    <n v="1"/>
    <n v="9500"/>
    <n v="12350"/>
    <x v="0"/>
  </r>
  <r>
    <n v="143589"/>
    <s v="PY"/>
    <x v="32"/>
    <s v="Mahe"/>
    <x v="15"/>
    <x v="828"/>
    <x v="3"/>
    <x v="901"/>
    <x v="9"/>
    <x v="10"/>
    <n v="10000"/>
    <n v="13000"/>
    <n v="3"/>
    <n v="30000"/>
    <n v="39000"/>
    <x v="0"/>
  </r>
  <r>
    <n v="143590"/>
    <s v="AP"/>
    <x v="0"/>
    <s v="Guntur"/>
    <x v="16"/>
    <x v="828"/>
    <x v="1"/>
    <x v="902"/>
    <x v="0"/>
    <x v="0"/>
    <n v="6500"/>
    <n v="8450"/>
    <n v="2"/>
    <n v="13000"/>
    <n v="16900"/>
    <x v="0"/>
  </r>
  <r>
    <n v="143591"/>
    <s v="AR"/>
    <x v="23"/>
    <s v="Upper Subansiri"/>
    <x v="17"/>
    <x v="828"/>
    <x v="2"/>
    <x v="903"/>
    <x v="1"/>
    <x v="1"/>
    <n v="8500"/>
    <n v="11050"/>
    <n v="1"/>
    <n v="8500"/>
    <n v="11050"/>
    <x v="5"/>
  </r>
  <r>
    <n v="143592"/>
    <s v="AS"/>
    <x v="1"/>
    <s v="Jorhat"/>
    <x v="18"/>
    <x v="828"/>
    <x v="0"/>
    <x v="2"/>
    <x v="2"/>
    <x v="2"/>
    <n v="7000"/>
    <n v="9100"/>
    <n v="4"/>
    <n v="28000"/>
    <n v="36400"/>
    <x v="0"/>
  </r>
  <r>
    <n v="143593"/>
    <s v="BR"/>
    <x v="2"/>
    <s v="Bhagalpur"/>
    <x v="19"/>
    <x v="828"/>
    <x v="3"/>
    <x v="904"/>
    <x v="10"/>
    <x v="3"/>
    <n v="6550"/>
    <n v="8515"/>
    <n v="3"/>
    <n v="19650"/>
    <n v="25545"/>
    <x v="1"/>
  </r>
  <r>
    <n v="143594"/>
    <s v="CG"/>
    <x v="3"/>
    <s v="Sukma"/>
    <x v="20"/>
    <x v="828"/>
    <x v="1"/>
    <x v="4"/>
    <x v="7"/>
    <x v="4"/>
    <n v="7650"/>
    <n v="9945"/>
    <n v="2"/>
    <n v="15300"/>
    <n v="19890"/>
    <x v="2"/>
  </r>
  <r>
    <n v="143595"/>
    <s v="GA"/>
    <x v="24"/>
    <s v="North Goa"/>
    <x v="21"/>
    <x v="828"/>
    <x v="2"/>
    <x v="5"/>
    <x v="5"/>
    <x v="5"/>
    <n v="1150"/>
    <n v="1495"/>
    <n v="2"/>
    <n v="2300"/>
    <n v="2990"/>
    <x v="3"/>
  </r>
  <r>
    <n v="143596"/>
    <s v="GJ"/>
    <x v="25"/>
    <s v="Gir Somnath"/>
    <x v="22"/>
    <x v="828"/>
    <x v="0"/>
    <x v="6"/>
    <x v="6"/>
    <x v="6"/>
    <n v="850"/>
    <n v="1105"/>
    <n v="2"/>
    <n v="1700"/>
    <n v="2210"/>
    <x v="4"/>
  </r>
  <r>
    <n v="143597"/>
    <s v="HR"/>
    <x v="33"/>
    <s v="Ambala"/>
    <x v="23"/>
    <x v="828"/>
    <x v="3"/>
    <x v="7"/>
    <x v="7"/>
    <x v="0"/>
    <n v="650"/>
    <n v="845"/>
    <n v="3"/>
    <n v="1950"/>
    <n v="2535"/>
    <x v="5"/>
  </r>
  <r>
    <n v="143598"/>
    <s v="HP"/>
    <x v="34"/>
    <s v="Bilaspur"/>
    <x v="24"/>
    <x v="829"/>
    <x v="1"/>
    <x v="8"/>
    <x v="8"/>
    <x v="6"/>
    <n v="7500"/>
    <n v="9750"/>
    <n v="2"/>
    <n v="15000"/>
    <n v="19500"/>
    <x v="0"/>
  </r>
  <r>
    <n v="143599"/>
    <s v="JK"/>
    <x v="4"/>
    <s v="Ramban"/>
    <x v="25"/>
    <x v="830"/>
    <x v="2"/>
    <x v="901"/>
    <x v="9"/>
    <x v="7"/>
    <n v="10000"/>
    <n v="13000"/>
    <n v="2"/>
    <n v="20000"/>
    <n v="26000"/>
    <x v="1"/>
  </r>
  <r>
    <n v="143600"/>
    <s v="JH"/>
    <x v="5"/>
    <s v="Khunti"/>
    <x v="26"/>
    <x v="831"/>
    <x v="0"/>
    <x v="905"/>
    <x v="0"/>
    <x v="0"/>
    <n v="10500"/>
    <n v="13650"/>
    <n v="3"/>
    <n v="31500"/>
    <n v="40950"/>
    <x v="2"/>
  </r>
  <r>
    <n v="143601"/>
    <s v="KA"/>
    <x v="6"/>
    <s v="Bengaluru Rural"/>
    <x v="27"/>
    <x v="832"/>
    <x v="3"/>
    <x v="11"/>
    <x v="1"/>
    <x v="1"/>
    <n v="8500"/>
    <n v="11050"/>
    <n v="4"/>
    <n v="34000"/>
    <n v="44200"/>
    <x v="3"/>
  </r>
  <r>
    <n v="143602"/>
    <s v="KL"/>
    <x v="7"/>
    <s v="Kasaragod"/>
    <x v="28"/>
    <x v="833"/>
    <x v="1"/>
    <x v="2"/>
    <x v="2"/>
    <x v="2"/>
    <n v="7000"/>
    <n v="9100"/>
    <n v="2"/>
    <n v="14000"/>
    <n v="18200"/>
    <x v="4"/>
  </r>
  <r>
    <n v="143603"/>
    <s v="MP"/>
    <x v="26"/>
    <s v="Chhindwara"/>
    <x v="29"/>
    <x v="834"/>
    <x v="2"/>
    <x v="820"/>
    <x v="10"/>
    <x v="3"/>
    <n v="1680"/>
    <n v="2184"/>
    <n v="1"/>
    <n v="1680"/>
    <n v="2184"/>
    <x v="5"/>
  </r>
  <r>
    <n v="143604"/>
    <s v="MH"/>
    <x v="27"/>
    <s v="Gondia"/>
    <x v="30"/>
    <x v="835"/>
    <x v="0"/>
    <x v="13"/>
    <x v="7"/>
    <x v="8"/>
    <n v="6540"/>
    <n v="8502"/>
    <n v="1"/>
    <n v="6540"/>
    <n v="8502"/>
    <x v="0"/>
  </r>
  <r>
    <n v="143605"/>
    <s v="MN"/>
    <x v="8"/>
    <s v="Noney"/>
    <x v="31"/>
    <x v="836"/>
    <x v="3"/>
    <x v="14"/>
    <x v="5"/>
    <x v="5"/>
    <n v="2680"/>
    <n v="3484"/>
    <n v="3"/>
    <n v="8040"/>
    <n v="10452"/>
    <x v="1"/>
  </r>
  <r>
    <n v="143606"/>
    <s v="ML"/>
    <x v="9"/>
    <s v="South Garo Hills"/>
    <x v="32"/>
    <x v="836"/>
    <x v="1"/>
    <x v="15"/>
    <x v="8"/>
    <x v="0"/>
    <n v="8250"/>
    <n v="10725"/>
    <n v="2"/>
    <n v="16500"/>
    <n v="21450"/>
    <x v="2"/>
  </r>
  <r>
    <n v="143607"/>
    <s v="MZ"/>
    <x v="10"/>
    <s v="Serchhip"/>
    <x v="33"/>
    <x v="836"/>
    <x v="2"/>
    <x v="848"/>
    <x v="3"/>
    <x v="0"/>
    <n v="2650"/>
    <n v="3445"/>
    <n v="2"/>
    <n v="5300"/>
    <n v="6890"/>
    <x v="3"/>
  </r>
  <r>
    <n v="143608"/>
    <s v="NL"/>
    <x v="11"/>
    <s v="Mon"/>
    <x v="34"/>
    <x v="836"/>
    <x v="0"/>
    <x v="17"/>
    <x v="8"/>
    <x v="9"/>
    <n v="12550"/>
    <n v="16315"/>
    <n v="1"/>
    <n v="12550"/>
    <n v="16315"/>
    <x v="4"/>
  </r>
  <r>
    <n v="143609"/>
    <s v="OR"/>
    <x v="12"/>
    <s v="Mayurbhanj"/>
    <x v="35"/>
    <x v="836"/>
    <x v="3"/>
    <x v="18"/>
    <x v="1"/>
    <x v="1"/>
    <n v="14500"/>
    <n v="18850"/>
    <n v="1"/>
    <n v="14500"/>
    <n v="18850"/>
    <x v="5"/>
  </r>
  <r>
    <n v="143610"/>
    <s v="PB"/>
    <x v="13"/>
    <s v="Sahibzada Ajit Singh Nagar (Mohali)"/>
    <x v="36"/>
    <x v="836"/>
    <x v="1"/>
    <x v="19"/>
    <x v="6"/>
    <x v="6"/>
    <n v="800"/>
    <n v="1040"/>
    <n v="1"/>
    <n v="800"/>
    <n v="1040"/>
    <x v="0"/>
  </r>
  <r>
    <n v="143611"/>
    <s v="RJ"/>
    <x v="14"/>
    <s v="Sawai Madhopur"/>
    <x v="37"/>
    <x v="836"/>
    <x v="2"/>
    <x v="20"/>
    <x v="7"/>
    <x v="0"/>
    <n v="600"/>
    <n v="780"/>
    <n v="2"/>
    <n v="1200"/>
    <n v="1560"/>
    <x v="1"/>
  </r>
  <r>
    <n v="143612"/>
    <s v="SK"/>
    <x v="15"/>
    <s v="East Sikkim"/>
    <x v="38"/>
    <x v="836"/>
    <x v="0"/>
    <x v="21"/>
    <x v="8"/>
    <x v="6"/>
    <n v="10500"/>
    <n v="13650"/>
    <n v="2"/>
    <n v="21000"/>
    <n v="27300"/>
    <x v="2"/>
  </r>
  <r>
    <n v="143613"/>
    <s v="TN"/>
    <x v="16"/>
    <s v="Sivaganga"/>
    <x v="39"/>
    <x v="836"/>
    <x v="3"/>
    <x v="901"/>
    <x v="9"/>
    <x v="10"/>
    <n v="6500"/>
    <n v="8450"/>
    <n v="2"/>
    <n v="13000"/>
    <n v="16900"/>
    <x v="3"/>
  </r>
  <r>
    <n v="143614"/>
    <s v="TR"/>
    <x v="17"/>
    <s v="South Tripura"/>
    <x v="40"/>
    <x v="836"/>
    <x v="1"/>
    <x v="906"/>
    <x v="0"/>
    <x v="0"/>
    <n v="4500"/>
    <n v="5850"/>
    <n v="1"/>
    <n v="4500"/>
    <n v="5850"/>
    <x v="4"/>
  </r>
  <r>
    <n v="143615"/>
    <s v="UK"/>
    <x v="18"/>
    <s v="Champawat"/>
    <x v="41"/>
    <x v="836"/>
    <x v="2"/>
    <x v="23"/>
    <x v="1"/>
    <x v="1"/>
    <n v="8500"/>
    <n v="11050"/>
    <n v="1"/>
    <n v="8500"/>
    <n v="11050"/>
    <x v="5"/>
  </r>
  <r>
    <n v="143616"/>
    <s v="UP"/>
    <x v="19"/>
    <s v="Rampur"/>
    <x v="0"/>
    <x v="836"/>
    <x v="0"/>
    <x v="24"/>
    <x v="2"/>
    <x v="2"/>
    <n v="12500"/>
    <n v="16250"/>
    <n v="1"/>
    <n v="12500"/>
    <n v="16250"/>
    <x v="0"/>
  </r>
  <r>
    <n v="143617"/>
    <s v="WB"/>
    <x v="20"/>
    <s v="Alipurduar"/>
    <x v="1"/>
    <x v="836"/>
    <x v="3"/>
    <x v="855"/>
    <x v="11"/>
    <x v="3"/>
    <n v="3500"/>
    <n v="4550"/>
    <n v="3"/>
    <n v="10500"/>
    <n v="13650"/>
    <x v="1"/>
  </r>
  <r>
    <n v="143618"/>
    <s v="TN"/>
    <x v="16"/>
    <s v="Tenkasi"/>
    <x v="2"/>
    <x v="836"/>
    <x v="1"/>
    <x v="26"/>
    <x v="12"/>
    <x v="4"/>
    <n v="4500"/>
    <n v="5850"/>
    <n v="1"/>
    <n v="4500"/>
    <n v="5850"/>
    <x v="2"/>
  </r>
  <r>
    <n v="143619"/>
    <s v="TR"/>
    <x v="17"/>
    <s v="West Tripura"/>
    <x v="3"/>
    <x v="836"/>
    <x v="2"/>
    <x v="907"/>
    <x v="5"/>
    <x v="5"/>
    <n v="2100"/>
    <n v="2730"/>
    <n v="4"/>
    <n v="8400"/>
    <n v="10920"/>
    <x v="3"/>
  </r>
  <r>
    <n v="143620"/>
    <s v="MH"/>
    <x v="27"/>
    <s v="Mumbai City"/>
    <x v="4"/>
    <x v="836"/>
    <x v="0"/>
    <x v="28"/>
    <x v="6"/>
    <x v="6"/>
    <n v="1150"/>
    <n v="1495"/>
    <n v="3"/>
    <n v="3450"/>
    <n v="4485"/>
    <x v="4"/>
  </r>
  <r>
    <n v="143621"/>
    <s v="CH"/>
    <x v="22"/>
    <s v="Chandigarh"/>
    <x v="5"/>
    <x v="836"/>
    <x v="3"/>
    <x v="29"/>
    <x v="7"/>
    <x v="0"/>
    <n v="350"/>
    <n v="455"/>
    <n v="4"/>
    <n v="1400"/>
    <n v="1820"/>
    <x v="5"/>
  </r>
  <r>
    <n v="143622"/>
    <s v="DH"/>
    <x v="28"/>
    <s v="Diu"/>
    <x v="6"/>
    <x v="836"/>
    <x v="1"/>
    <x v="30"/>
    <x v="8"/>
    <x v="6"/>
    <n v="9500"/>
    <n v="12350"/>
    <n v="4"/>
    <n v="38000"/>
    <n v="49400"/>
    <x v="0"/>
  </r>
  <r>
    <n v="143623"/>
    <s v="TG"/>
    <x v="29"/>
    <s v="Mahabubnagar"/>
    <x v="7"/>
    <x v="836"/>
    <x v="2"/>
    <x v="908"/>
    <x v="9"/>
    <x v="10"/>
    <n v="10000"/>
    <n v="13000"/>
    <n v="2"/>
    <n v="20000"/>
    <n v="26000"/>
    <x v="1"/>
  </r>
  <r>
    <n v="143624"/>
    <s v="DL"/>
    <x v="30"/>
    <s v="New Delhi"/>
    <x v="8"/>
    <x v="836"/>
    <x v="0"/>
    <x v="909"/>
    <x v="0"/>
    <x v="0"/>
    <n v="6500"/>
    <n v="8450"/>
    <n v="4"/>
    <n v="26000"/>
    <n v="33800"/>
    <x v="2"/>
  </r>
  <r>
    <n v="143625"/>
    <s v="LD"/>
    <x v="31"/>
    <s v="Bitra"/>
    <x v="9"/>
    <x v="837"/>
    <x v="3"/>
    <x v="910"/>
    <x v="1"/>
    <x v="1"/>
    <n v="8500"/>
    <n v="11050"/>
    <n v="2"/>
    <n v="17000"/>
    <n v="22100"/>
    <x v="3"/>
  </r>
  <r>
    <n v="143626"/>
    <s v="PY"/>
    <x v="32"/>
    <s v="Yanam"/>
    <x v="10"/>
    <x v="837"/>
    <x v="1"/>
    <x v="2"/>
    <x v="2"/>
    <x v="2"/>
    <n v="7000"/>
    <n v="9100"/>
    <n v="4"/>
    <n v="28000"/>
    <n v="36400"/>
    <x v="0"/>
  </r>
  <r>
    <n v="143627"/>
    <s v="AP"/>
    <x v="0"/>
    <s v="Anantapur"/>
    <x v="11"/>
    <x v="837"/>
    <x v="2"/>
    <x v="911"/>
    <x v="11"/>
    <x v="3"/>
    <n v="6550"/>
    <n v="8515"/>
    <n v="4"/>
    <n v="26200"/>
    <n v="34060"/>
    <x v="0"/>
  </r>
  <r>
    <n v="143628"/>
    <s v="AR"/>
    <x v="23"/>
    <s v="Kurung Kumey"/>
    <x v="12"/>
    <x v="837"/>
    <x v="0"/>
    <x v="4"/>
    <x v="12"/>
    <x v="4"/>
    <n v="7650"/>
    <n v="9945"/>
    <n v="3"/>
    <n v="22950"/>
    <n v="29835"/>
    <x v="0"/>
  </r>
  <r>
    <n v="143629"/>
    <s v="AS"/>
    <x v="1"/>
    <s v="Dibrugarh"/>
    <x v="13"/>
    <x v="837"/>
    <x v="3"/>
    <x v="5"/>
    <x v="5"/>
    <x v="5"/>
    <n v="1150"/>
    <n v="1495"/>
    <n v="2"/>
    <n v="2300"/>
    <n v="2990"/>
    <x v="0"/>
  </r>
  <r>
    <n v="143630"/>
    <s v="BR"/>
    <x v="2"/>
    <s v="Rohtas"/>
    <x v="14"/>
    <x v="837"/>
    <x v="1"/>
    <x v="6"/>
    <x v="6"/>
    <x v="6"/>
    <n v="850"/>
    <n v="1105"/>
    <n v="4"/>
    <n v="3400"/>
    <n v="4420"/>
    <x v="0"/>
  </r>
  <r>
    <n v="143631"/>
    <s v="CG"/>
    <x v="3"/>
    <s v="Kondagaon"/>
    <x v="15"/>
    <x v="837"/>
    <x v="2"/>
    <x v="7"/>
    <x v="7"/>
    <x v="0"/>
    <n v="650"/>
    <n v="845"/>
    <n v="2"/>
    <n v="1300"/>
    <n v="1690"/>
    <x v="0"/>
  </r>
  <r>
    <n v="143632"/>
    <s v="GA"/>
    <x v="24"/>
    <s v="South Goa"/>
    <x v="16"/>
    <x v="837"/>
    <x v="0"/>
    <x v="8"/>
    <x v="8"/>
    <x v="6"/>
    <n v="7500"/>
    <n v="9750"/>
    <n v="2"/>
    <n v="15000"/>
    <n v="19500"/>
    <x v="0"/>
  </r>
  <r>
    <n v="143633"/>
    <s v="GJ"/>
    <x v="25"/>
    <s v="Mahisagar"/>
    <x v="17"/>
    <x v="837"/>
    <x v="3"/>
    <x v="908"/>
    <x v="9"/>
    <x v="7"/>
    <n v="10000"/>
    <n v="13000"/>
    <n v="4"/>
    <n v="40000"/>
    <n v="52000"/>
    <x v="0"/>
  </r>
  <r>
    <n v="143634"/>
    <s v="HR"/>
    <x v="33"/>
    <s v="Kurukshetra"/>
    <x v="18"/>
    <x v="837"/>
    <x v="1"/>
    <x v="912"/>
    <x v="0"/>
    <x v="0"/>
    <n v="10500"/>
    <n v="13650"/>
    <n v="4"/>
    <n v="42000"/>
    <n v="54600"/>
    <x v="0"/>
  </r>
  <r>
    <n v="143635"/>
    <s v="HP"/>
    <x v="34"/>
    <s v="Hamirpur"/>
    <x v="19"/>
    <x v="837"/>
    <x v="2"/>
    <x v="11"/>
    <x v="1"/>
    <x v="1"/>
    <n v="8500"/>
    <n v="11050"/>
    <n v="2"/>
    <n v="17000"/>
    <n v="22100"/>
    <x v="0"/>
  </r>
  <r>
    <n v="143636"/>
    <s v="JK"/>
    <x v="4"/>
    <s v="Doda"/>
    <x v="20"/>
    <x v="837"/>
    <x v="0"/>
    <x v="2"/>
    <x v="2"/>
    <x v="2"/>
    <n v="7000"/>
    <n v="9100"/>
    <n v="2"/>
    <n v="14000"/>
    <n v="18200"/>
    <x v="0"/>
  </r>
  <r>
    <n v="143637"/>
    <s v="JH"/>
    <x v="5"/>
    <s v="Koderma"/>
    <x v="21"/>
    <x v="837"/>
    <x v="3"/>
    <x v="827"/>
    <x v="11"/>
    <x v="3"/>
    <n v="1680"/>
    <n v="2184"/>
    <n v="4"/>
    <n v="6720"/>
    <n v="8736"/>
    <x v="0"/>
  </r>
  <r>
    <n v="143638"/>
    <s v="KA"/>
    <x v="6"/>
    <s v="Uttara Kannada"/>
    <x v="22"/>
    <x v="837"/>
    <x v="1"/>
    <x v="13"/>
    <x v="12"/>
    <x v="8"/>
    <n v="6540"/>
    <n v="8502"/>
    <n v="2"/>
    <n v="13080"/>
    <n v="17004"/>
    <x v="0"/>
  </r>
  <r>
    <n v="143639"/>
    <s v="KL"/>
    <x v="7"/>
    <s v="Kollam"/>
    <x v="23"/>
    <x v="837"/>
    <x v="2"/>
    <x v="14"/>
    <x v="5"/>
    <x v="5"/>
    <n v="2680"/>
    <n v="3484"/>
    <n v="1"/>
    <n v="2680"/>
    <n v="3484"/>
    <x v="0"/>
  </r>
  <r>
    <n v="143640"/>
    <s v="MP"/>
    <x v="26"/>
    <s v="Rajgarh"/>
    <x v="24"/>
    <x v="837"/>
    <x v="0"/>
    <x v="15"/>
    <x v="8"/>
    <x v="0"/>
    <n v="8250"/>
    <n v="10725"/>
    <n v="3"/>
    <n v="24750"/>
    <n v="32175"/>
    <x v="0"/>
  </r>
  <r>
    <n v="143641"/>
    <s v="MH"/>
    <x v="27"/>
    <s v="Palghar"/>
    <x v="25"/>
    <x v="837"/>
    <x v="3"/>
    <x v="855"/>
    <x v="3"/>
    <x v="0"/>
    <n v="2650"/>
    <n v="3445"/>
    <n v="1"/>
    <n v="2650"/>
    <n v="3445"/>
    <x v="0"/>
  </r>
  <r>
    <n v="143642"/>
    <s v="MN"/>
    <x v="8"/>
    <s v="Imphal West"/>
    <x v="26"/>
    <x v="838"/>
    <x v="1"/>
    <x v="17"/>
    <x v="8"/>
    <x v="9"/>
    <n v="12550"/>
    <n v="16315"/>
    <n v="3"/>
    <n v="37650"/>
    <n v="48945"/>
    <x v="0"/>
  </r>
  <r>
    <n v="143643"/>
    <s v="ML"/>
    <x v="9"/>
    <s v="West Khasi Hills"/>
    <x v="27"/>
    <x v="839"/>
    <x v="2"/>
    <x v="18"/>
    <x v="1"/>
    <x v="1"/>
    <n v="14500"/>
    <n v="18850"/>
    <n v="2"/>
    <n v="29000"/>
    <n v="37700"/>
    <x v="0"/>
  </r>
  <r>
    <n v="143644"/>
    <s v="MZ"/>
    <x v="10"/>
    <s v="Kolasib"/>
    <x v="28"/>
    <x v="840"/>
    <x v="0"/>
    <x v="19"/>
    <x v="6"/>
    <x v="6"/>
    <n v="800"/>
    <n v="1040"/>
    <n v="3"/>
    <n v="2400"/>
    <n v="3120"/>
    <x v="0"/>
  </r>
  <r>
    <n v="143645"/>
    <s v="NL"/>
    <x v="11"/>
    <s v="Mon"/>
    <x v="29"/>
    <x v="840"/>
    <x v="3"/>
    <x v="20"/>
    <x v="7"/>
    <x v="0"/>
    <n v="600"/>
    <n v="780"/>
    <n v="2"/>
    <n v="1200"/>
    <n v="1560"/>
    <x v="0"/>
  </r>
  <r>
    <n v="143646"/>
    <s v="OR"/>
    <x v="12"/>
    <s v="Gajapati"/>
    <x v="30"/>
    <x v="840"/>
    <x v="1"/>
    <x v="21"/>
    <x v="8"/>
    <x v="6"/>
    <n v="10500"/>
    <n v="13650"/>
    <n v="4"/>
    <n v="42000"/>
    <n v="54600"/>
    <x v="0"/>
  </r>
  <r>
    <n v="143647"/>
    <s v="PB"/>
    <x v="13"/>
    <s v="Jalandhar"/>
    <x v="31"/>
    <x v="840"/>
    <x v="2"/>
    <x v="908"/>
    <x v="9"/>
    <x v="10"/>
    <n v="6500"/>
    <n v="8450"/>
    <n v="1"/>
    <n v="6500"/>
    <n v="8450"/>
    <x v="1"/>
  </r>
  <r>
    <n v="143648"/>
    <s v="RJ"/>
    <x v="14"/>
    <s v="Bundi"/>
    <x v="32"/>
    <x v="840"/>
    <x v="0"/>
    <x v="913"/>
    <x v="0"/>
    <x v="0"/>
    <n v="4500"/>
    <n v="5850"/>
    <n v="4"/>
    <n v="18000"/>
    <n v="23400"/>
    <x v="2"/>
  </r>
  <r>
    <n v="143649"/>
    <s v="SK"/>
    <x v="15"/>
    <s v="North Sikkim"/>
    <x v="33"/>
    <x v="840"/>
    <x v="3"/>
    <x v="23"/>
    <x v="1"/>
    <x v="1"/>
    <n v="8500"/>
    <n v="11050"/>
    <n v="4"/>
    <n v="34000"/>
    <n v="44200"/>
    <x v="3"/>
  </r>
  <r>
    <n v="143650"/>
    <s v="TN"/>
    <x v="16"/>
    <s v="Erode"/>
    <x v="34"/>
    <x v="840"/>
    <x v="1"/>
    <x v="24"/>
    <x v="2"/>
    <x v="2"/>
    <n v="12500"/>
    <n v="16250"/>
    <n v="3"/>
    <n v="37500"/>
    <n v="48750"/>
    <x v="4"/>
  </r>
  <r>
    <n v="143651"/>
    <s v="TR"/>
    <x v="17"/>
    <s v="South Tripura"/>
    <x v="35"/>
    <x v="840"/>
    <x v="2"/>
    <x v="862"/>
    <x v="3"/>
    <x v="3"/>
    <n v="3500"/>
    <n v="4550"/>
    <n v="3"/>
    <n v="10500"/>
    <n v="13650"/>
    <x v="5"/>
  </r>
  <r>
    <n v="143652"/>
    <s v="UK"/>
    <x v="18"/>
    <s v="Chamoli"/>
    <x v="36"/>
    <x v="840"/>
    <x v="0"/>
    <x v="26"/>
    <x v="4"/>
    <x v="4"/>
    <n v="4500"/>
    <n v="5850"/>
    <n v="2"/>
    <n v="9000"/>
    <n v="11700"/>
    <x v="0"/>
  </r>
  <r>
    <n v="143653"/>
    <s v="UP"/>
    <x v="19"/>
    <s v="Siddharthnagar"/>
    <x v="37"/>
    <x v="840"/>
    <x v="3"/>
    <x v="914"/>
    <x v="5"/>
    <x v="5"/>
    <n v="2100"/>
    <n v="2730"/>
    <n v="2"/>
    <n v="4200"/>
    <n v="5460"/>
    <x v="1"/>
  </r>
  <r>
    <n v="143654"/>
    <s v="WB"/>
    <x v="20"/>
    <s v="Purulia"/>
    <x v="38"/>
    <x v="840"/>
    <x v="1"/>
    <x v="28"/>
    <x v="6"/>
    <x v="6"/>
    <n v="1150"/>
    <n v="1495"/>
    <n v="1"/>
    <n v="1150"/>
    <n v="1495"/>
    <x v="2"/>
  </r>
  <r>
    <n v="143655"/>
    <s v="TN"/>
    <x v="16"/>
    <s v="Thanjavur"/>
    <x v="39"/>
    <x v="840"/>
    <x v="2"/>
    <x v="29"/>
    <x v="7"/>
    <x v="0"/>
    <n v="350"/>
    <n v="455"/>
    <n v="1"/>
    <n v="350"/>
    <n v="455"/>
    <x v="3"/>
  </r>
  <r>
    <n v="143656"/>
    <s v="TR"/>
    <x v="17"/>
    <s v="North Tripura"/>
    <x v="40"/>
    <x v="840"/>
    <x v="0"/>
    <x v="30"/>
    <x v="8"/>
    <x v="6"/>
    <n v="9500"/>
    <n v="12350"/>
    <n v="4"/>
    <n v="38000"/>
    <n v="49400"/>
    <x v="4"/>
  </r>
  <r>
    <n v="143657"/>
    <s v="MH"/>
    <x v="27"/>
    <s v="Washim"/>
    <x v="41"/>
    <x v="840"/>
    <x v="3"/>
    <x v="915"/>
    <x v="9"/>
    <x v="10"/>
    <n v="10000"/>
    <n v="13000"/>
    <n v="1"/>
    <n v="10000"/>
    <n v="13000"/>
    <x v="5"/>
  </r>
  <r>
    <n v="143658"/>
    <s v="CH"/>
    <x v="22"/>
    <s v="Chandigarh"/>
    <x v="0"/>
    <x v="840"/>
    <x v="1"/>
    <x v="916"/>
    <x v="0"/>
    <x v="0"/>
    <n v="6500"/>
    <n v="8450"/>
    <n v="2"/>
    <n v="13000"/>
    <n v="16900"/>
    <x v="0"/>
  </r>
  <r>
    <n v="143659"/>
    <s v="DH"/>
    <x v="28"/>
    <s v="Daman"/>
    <x v="1"/>
    <x v="840"/>
    <x v="2"/>
    <x v="917"/>
    <x v="1"/>
    <x v="1"/>
    <n v="8500"/>
    <n v="11050"/>
    <n v="4"/>
    <n v="34000"/>
    <n v="44200"/>
    <x v="1"/>
  </r>
  <r>
    <n v="143660"/>
    <s v="TG"/>
    <x v="29"/>
    <s v="Jagtial"/>
    <x v="2"/>
    <x v="840"/>
    <x v="0"/>
    <x v="2"/>
    <x v="2"/>
    <x v="2"/>
    <n v="7000"/>
    <n v="9100"/>
    <n v="3"/>
    <n v="21000"/>
    <n v="27300"/>
    <x v="2"/>
  </r>
  <r>
    <n v="143661"/>
    <s v="DL"/>
    <x v="30"/>
    <s v="Shahdara"/>
    <x v="3"/>
    <x v="840"/>
    <x v="3"/>
    <x v="918"/>
    <x v="3"/>
    <x v="3"/>
    <n v="6550"/>
    <n v="8515"/>
    <n v="2"/>
    <n v="13100"/>
    <n v="17030"/>
    <x v="3"/>
  </r>
  <r>
    <n v="143662"/>
    <s v="LD"/>
    <x v="31"/>
    <s v="Kadmat"/>
    <x v="4"/>
    <x v="840"/>
    <x v="1"/>
    <x v="4"/>
    <x v="4"/>
    <x v="4"/>
    <n v="7650"/>
    <n v="9945"/>
    <n v="1"/>
    <n v="7650"/>
    <n v="9945"/>
    <x v="4"/>
  </r>
  <r>
    <n v="143663"/>
    <s v="PY"/>
    <x v="32"/>
    <s v="Puducherry"/>
    <x v="5"/>
    <x v="840"/>
    <x v="2"/>
    <x v="5"/>
    <x v="5"/>
    <x v="5"/>
    <n v="1150"/>
    <n v="1495"/>
    <n v="4"/>
    <n v="4600"/>
    <n v="5980"/>
    <x v="5"/>
  </r>
  <r>
    <n v="143664"/>
    <s v="AP"/>
    <x v="0"/>
    <s v="Visakhapatnam"/>
    <x v="6"/>
    <x v="840"/>
    <x v="0"/>
    <x v="6"/>
    <x v="6"/>
    <x v="6"/>
    <n v="850"/>
    <n v="1105"/>
    <n v="2"/>
    <n v="1700"/>
    <n v="2210"/>
    <x v="0"/>
  </r>
  <r>
    <n v="143665"/>
    <s v="AR"/>
    <x v="23"/>
    <s v="Lower Siang"/>
    <x v="7"/>
    <x v="840"/>
    <x v="3"/>
    <x v="7"/>
    <x v="7"/>
    <x v="0"/>
    <n v="650"/>
    <n v="845"/>
    <n v="1"/>
    <n v="650"/>
    <n v="845"/>
    <x v="1"/>
  </r>
  <r>
    <n v="143666"/>
    <s v="AS"/>
    <x v="1"/>
    <s v="Nalbari"/>
    <x v="8"/>
    <x v="840"/>
    <x v="1"/>
    <x v="8"/>
    <x v="8"/>
    <x v="6"/>
    <n v="7500"/>
    <n v="9750"/>
    <n v="2"/>
    <n v="15000"/>
    <n v="19500"/>
    <x v="2"/>
  </r>
  <r>
    <n v="143667"/>
    <s v="BR"/>
    <x v="2"/>
    <s v="Saharsa"/>
    <x v="9"/>
    <x v="840"/>
    <x v="2"/>
    <x v="915"/>
    <x v="9"/>
    <x v="7"/>
    <n v="10000"/>
    <n v="13000"/>
    <n v="2"/>
    <n v="20000"/>
    <n v="26000"/>
    <x v="3"/>
  </r>
  <r>
    <n v="143668"/>
    <s v="CG"/>
    <x v="3"/>
    <s v="Gaurela-Pendra-Marwahi"/>
    <x v="10"/>
    <x v="840"/>
    <x v="0"/>
    <x v="919"/>
    <x v="0"/>
    <x v="0"/>
    <n v="10500"/>
    <n v="13650"/>
    <n v="2"/>
    <n v="21000"/>
    <n v="27300"/>
    <x v="4"/>
  </r>
  <r>
    <n v="143669"/>
    <s v="GA"/>
    <x v="24"/>
    <s v="North Goa"/>
    <x v="11"/>
    <x v="840"/>
    <x v="3"/>
    <x v="11"/>
    <x v="1"/>
    <x v="1"/>
    <n v="8500"/>
    <n v="11050"/>
    <n v="2"/>
    <n v="17000"/>
    <n v="22100"/>
    <x v="5"/>
  </r>
  <r>
    <n v="143670"/>
    <s v="GJ"/>
    <x v="25"/>
    <s v="Gir Somnath"/>
    <x v="12"/>
    <x v="840"/>
    <x v="1"/>
    <x v="2"/>
    <x v="2"/>
    <x v="2"/>
    <n v="7000"/>
    <n v="9100"/>
    <n v="1"/>
    <n v="7000"/>
    <n v="9100"/>
    <x v="0"/>
  </r>
  <r>
    <n v="143671"/>
    <s v="HR"/>
    <x v="33"/>
    <s v="Yamunanagar"/>
    <x v="13"/>
    <x v="840"/>
    <x v="2"/>
    <x v="834"/>
    <x v="3"/>
    <x v="3"/>
    <n v="1680"/>
    <n v="2184"/>
    <n v="3"/>
    <n v="5040"/>
    <n v="6552"/>
    <x v="1"/>
  </r>
  <r>
    <n v="143672"/>
    <s v="HP"/>
    <x v="34"/>
    <s v="Solan"/>
    <x v="14"/>
    <x v="840"/>
    <x v="0"/>
    <x v="13"/>
    <x v="4"/>
    <x v="8"/>
    <n v="6540"/>
    <n v="8502"/>
    <n v="4"/>
    <n v="26160"/>
    <n v="34008"/>
    <x v="2"/>
  </r>
  <r>
    <n v="143673"/>
    <s v="JK"/>
    <x v="4"/>
    <s v="Pulwama"/>
    <x v="15"/>
    <x v="840"/>
    <x v="3"/>
    <x v="14"/>
    <x v="5"/>
    <x v="5"/>
    <n v="2680"/>
    <n v="3484"/>
    <n v="3"/>
    <n v="8040"/>
    <n v="10452"/>
    <x v="3"/>
  </r>
  <r>
    <n v="143674"/>
    <s v="JH"/>
    <x v="5"/>
    <s v="Hazaribagh"/>
    <x v="16"/>
    <x v="840"/>
    <x v="1"/>
    <x v="15"/>
    <x v="8"/>
    <x v="0"/>
    <n v="8250"/>
    <n v="10725"/>
    <n v="3"/>
    <n v="24750"/>
    <n v="32175"/>
    <x v="4"/>
  </r>
  <r>
    <n v="143675"/>
    <s v="KA"/>
    <x v="6"/>
    <s v="Udupi"/>
    <x v="17"/>
    <x v="840"/>
    <x v="2"/>
    <x v="862"/>
    <x v="3"/>
    <x v="0"/>
    <n v="2650"/>
    <n v="3445"/>
    <n v="4"/>
    <n v="10600"/>
    <n v="13780"/>
    <x v="5"/>
  </r>
  <r>
    <n v="143676"/>
    <s v="KL"/>
    <x v="7"/>
    <s v="Pathanamthitta"/>
    <x v="18"/>
    <x v="840"/>
    <x v="0"/>
    <x v="17"/>
    <x v="8"/>
    <x v="9"/>
    <n v="12550"/>
    <n v="16315"/>
    <n v="4"/>
    <n v="50200"/>
    <n v="65260"/>
    <x v="0"/>
  </r>
  <r>
    <n v="143677"/>
    <s v="MP"/>
    <x v="26"/>
    <s v="Jhabua"/>
    <x v="19"/>
    <x v="840"/>
    <x v="3"/>
    <x v="18"/>
    <x v="1"/>
    <x v="1"/>
    <n v="14500"/>
    <n v="18850"/>
    <n v="4"/>
    <n v="58000"/>
    <n v="75400"/>
    <x v="1"/>
  </r>
  <r>
    <n v="143678"/>
    <s v="MH"/>
    <x v="27"/>
    <s v="Raigad"/>
    <x v="20"/>
    <x v="840"/>
    <x v="1"/>
    <x v="19"/>
    <x v="6"/>
    <x v="6"/>
    <n v="800"/>
    <n v="1040"/>
    <n v="4"/>
    <n v="3200"/>
    <n v="4160"/>
    <x v="2"/>
  </r>
  <r>
    <n v="143679"/>
    <s v="MN"/>
    <x v="8"/>
    <s v="Bishnupur"/>
    <x v="21"/>
    <x v="840"/>
    <x v="2"/>
    <x v="20"/>
    <x v="7"/>
    <x v="0"/>
    <n v="600"/>
    <n v="780"/>
    <n v="4"/>
    <n v="2400"/>
    <n v="3120"/>
    <x v="3"/>
  </r>
  <r>
    <n v="143680"/>
    <s v="ML"/>
    <x v="9"/>
    <s v="Ri Bhoi"/>
    <x v="22"/>
    <x v="841"/>
    <x v="0"/>
    <x v="21"/>
    <x v="8"/>
    <x v="6"/>
    <n v="10500"/>
    <n v="13650"/>
    <n v="4"/>
    <n v="42000"/>
    <n v="54600"/>
    <x v="4"/>
  </r>
  <r>
    <n v="143681"/>
    <s v="MZ"/>
    <x v="10"/>
    <s v="Kolasib"/>
    <x v="23"/>
    <x v="842"/>
    <x v="3"/>
    <x v="915"/>
    <x v="9"/>
    <x v="10"/>
    <n v="6500"/>
    <n v="8450"/>
    <n v="1"/>
    <n v="6500"/>
    <n v="8450"/>
    <x v="5"/>
  </r>
  <r>
    <n v="143682"/>
    <s v="NL"/>
    <x v="11"/>
    <s v="Kiphire"/>
    <x v="24"/>
    <x v="843"/>
    <x v="1"/>
    <x v="920"/>
    <x v="0"/>
    <x v="0"/>
    <n v="4500"/>
    <n v="5850"/>
    <n v="2"/>
    <n v="9000"/>
    <n v="11700"/>
    <x v="0"/>
  </r>
  <r>
    <n v="143683"/>
    <s v="OR"/>
    <x v="12"/>
    <s v="Jharsuguda"/>
    <x v="25"/>
    <x v="844"/>
    <x v="2"/>
    <x v="23"/>
    <x v="1"/>
    <x v="1"/>
    <n v="8500"/>
    <n v="11050"/>
    <n v="1"/>
    <n v="8500"/>
    <n v="11050"/>
    <x v="1"/>
  </r>
  <r>
    <n v="143684"/>
    <s v="PB"/>
    <x v="13"/>
    <s v="Kapurthala"/>
    <x v="26"/>
    <x v="845"/>
    <x v="0"/>
    <x v="24"/>
    <x v="2"/>
    <x v="2"/>
    <n v="12500"/>
    <n v="16250"/>
    <n v="1"/>
    <n v="12500"/>
    <n v="16250"/>
    <x v="0"/>
  </r>
  <r>
    <n v="143685"/>
    <s v="RJ"/>
    <x v="14"/>
    <s v="Jaipur"/>
    <x v="27"/>
    <x v="845"/>
    <x v="3"/>
    <x v="869"/>
    <x v="10"/>
    <x v="3"/>
    <n v="3500"/>
    <n v="4550"/>
    <n v="4"/>
    <n v="14000"/>
    <n v="18200"/>
    <x v="0"/>
  </r>
  <r>
    <n v="143686"/>
    <s v="SK"/>
    <x v="15"/>
    <s v="North Sikkim"/>
    <x v="28"/>
    <x v="845"/>
    <x v="1"/>
    <x v="26"/>
    <x v="7"/>
    <x v="4"/>
    <n v="4500"/>
    <n v="5850"/>
    <n v="4"/>
    <n v="18000"/>
    <n v="23400"/>
    <x v="0"/>
  </r>
  <r>
    <n v="143687"/>
    <s v="TN"/>
    <x v="16"/>
    <s v="Tenkasi"/>
    <x v="29"/>
    <x v="845"/>
    <x v="2"/>
    <x v="921"/>
    <x v="5"/>
    <x v="5"/>
    <n v="2100"/>
    <n v="2730"/>
    <n v="3"/>
    <n v="6300"/>
    <n v="8190"/>
    <x v="0"/>
  </r>
  <r>
    <n v="143688"/>
    <s v="TR"/>
    <x v="17"/>
    <s v="Dhalai"/>
    <x v="30"/>
    <x v="845"/>
    <x v="0"/>
    <x v="28"/>
    <x v="6"/>
    <x v="6"/>
    <n v="1150"/>
    <n v="1495"/>
    <n v="2"/>
    <n v="2300"/>
    <n v="2990"/>
    <x v="0"/>
  </r>
  <r>
    <n v="143689"/>
    <s v="UK"/>
    <x v="18"/>
    <s v="Haridwar"/>
    <x v="31"/>
    <x v="845"/>
    <x v="3"/>
    <x v="29"/>
    <x v="7"/>
    <x v="0"/>
    <n v="350"/>
    <n v="455"/>
    <n v="3"/>
    <n v="1050"/>
    <n v="1365"/>
    <x v="0"/>
  </r>
  <r>
    <n v="143690"/>
    <s v="UP"/>
    <x v="19"/>
    <s v="Etawah"/>
    <x v="32"/>
    <x v="845"/>
    <x v="1"/>
    <x v="30"/>
    <x v="8"/>
    <x v="6"/>
    <n v="9500"/>
    <n v="12350"/>
    <n v="4"/>
    <n v="38000"/>
    <n v="49400"/>
    <x v="0"/>
  </r>
  <r>
    <n v="143691"/>
    <s v="WB"/>
    <x v="20"/>
    <s v="Jalpaiguri"/>
    <x v="33"/>
    <x v="845"/>
    <x v="2"/>
    <x v="922"/>
    <x v="9"/>
    <x v="10"/>
    <n v="10000"/>
    <n v="13000"/>
    <n v="1"/>
    <n v="10000"/>
    <n v="13000"/>
    <x v="0"/>
  </r>
  <r>
    <n v="143692"/>
    <s v="TN"/>
    <x v="16"/>
    <s v="Tiruppur"/>
    <x v="34"/>
    <x v="845"/>
    <x v="0"/>
    <x v="923"/>
    <x v="0"/>
    <x v="0"/>
    <n v="6500"/>
    <n v="8450"/>
    <n v="4"/>
    <n v="26000"/>
    <n v="33800"/>
    <x v="0"/>
  </r>
  <r>
    <n v="143693"/>
    <s v="TR"/>
    <x v="17"/>
    <s v="West Tripura"/>
    <x v="35"/>
    <x v="846"/>
    <x v="3"/>
    <x v="924"/>
    <x v="1"/>
    <x v="1"/>
    <n v="8500"/>
    <n v="11050"/>
    <n v="1"/>
    <n v="8500"/>
    <n v="11050"/>
    <x v="0"/>
  </r>
  <r>
    <n v="143694"/>
    <s v="MH"/>
    <x v="27"/>
    <s v="Kolhapur"/>
    <x v="36"/>
    <x v="847"/>
    <x v="1"/>
    <x v="2"/>
    <x v="2"/>
    <x v="2"/>
    <n v="7000"/>
    <n v="9100"/>
    <n v="2"/>
    <n v="14000"/>
    <n v="18200"/>
    <x v="0"/>
  </r>
  <r>
    <n v="143695"/>
    <s v="CH"/>
    <x v="22"/>
    <s v="Chandigarh"/>
    <x v="37"/>
    <x v="848"/>
    <x v="2"/>
    <x v="925"/>
    <x v="10"/>
    <x v="3"/>
    <n v="6550"/>
    <n v="8515"/>
    <n v="4"/>
    <n v="26200"/>
    <n v="34060"/>
    <x v="0"/>
  </r>
  <r>
    <n v="143696"/>
    <s v="DH"/>
    <x v="28"/>
    <s v="Diu"/>
    <x v="38"/>
    <x v="849"/>
    <x v="0"/>
    <x v="4"/>
    <x v="7"/>
    <x v="4"/>
    <n v="7650"/>
    <n v="9945"/>
    <n v="4"/>
    <n v="30600"/>
    <n v="39780"/>
    <x v="0"/>
  </r>
  <r>
    <n v="143697"/>
    <s v="TG"/>
    <x v="29"/>
    <s v="Warangal Urban"/>
    <x v="39"/>
    <x v="849"/>
    <x v="3"/>
    <x v="5"/>
    <x v="5"/>
    <x v="5"/>
    <n v="1150"/>
    <n v="1495"/>
    <n v="3"/>
    <n v="3450"/>
    <n v="4485"/>
    <x v="0"/>
  </r>
  <r>
    <n v="143698"/>
    <s v="DL"/>
    <x v="30"/>
    <s v="New Delhi"/>
    <x v="40"/>
    <x v="849"/>
    <x v="1"/>
    <x v="6"/>
    <x v="6"/>
    <x v="6"/>
    <n v="850"/>
    <n v="1105"/>
    <n v="3"/>
    <n v="2550"/>
    <n v="3315"/>
    <x v="0"/>
  </r>
  <r>
    <n v="143699"/>
    <s v="LD"/>
    <x v="31"/>
    <s v="Amini"/>
    <x v="41"/>
    <x v="849"/>
    <x v="2"/>
    <x v="7"/>
    <x v="7"/>
    <x v="0"/>
    <n v="650"/>
    <n v="845"/>
    <n v="3"/>
    <n v="1950"/>
    <n v="2535"/>
    <x v="0"/>
  </r>
  <r>
    <n v="143700"/>
    <s v="PY"/>
    <x v="32"/>
    <s v="Mahe"/>
    <x v="0"/>
    <x v="849"/>
    <x v="0"/>
    <x v="8"/>
    <x v="8"/>
    <x v="6"/>
    <n v="7500"/>
    <n v="9750"/>
    <n v="3"/>
    <n v="22500"/>
    <n v="29250"/>
    <x v="0"/>
  </r>
  <r>
    <n v="143701"/>
    <s v="AP"/>
    <x v="0"/>
    <s v="West Godavari"/>
    <x v="1"/>
    <x v="849"/>
    <x v="3"/>
    <x v="922"/>
    <x v="9"/>
    <x v="7"/>
    <n v="10000"/>
    <n v="13000"/>
    <n v="1"/>
    <n v="10000"/>
    <n v="13000"/>
    <x v="0"/>
  </r>
  <r>
    <n v="143702"/>
    <s v="AR"/>
    <x v="23"/>
    <s v="Papum Pare"/>
    <x v="2"/>
    <x v="849"/>
    <x v="1"/>
    <x v="926"/>
    <x v="0"/>
    <x v="0"/>
    <n v="10500"/>
    <n v="13650"/>
    <n v="1"/>
    <n v="10500"/>
    <n v="13650"/>
    <x v="0"/>
  </r>
  <r>
    <n v="143703"/>
    <s v="AS"/>
    <x v="1"/>
    <s v="Jorhat"/>
    <x v="3"/>
    <x v="849"/>
    <x v="2"/>
    <x v="11"/>
    <x v="1"/>
    <x v="1"/>
    <n v="8500"/>
    <n v="11050"/>
    <n v="1"/>
    <n v="8500"/>
    <n v="11050"/>
    <x v="0"/>
  </r>
  <r>
    <n v="143704"/>
    <s v="BR"/>
    <x v="2"/>
    <s v="Jamui"/>
    <x v="4"/>
    <x v="849"/>
    <x v="0"/>
    <x v="2"/>
    <x v="2"/>
    <x v="2"/>
    <n v="7000"/>
    <n v="9100"/>
    <n v="4"/>
    <n v="28000"/>
    <n v="36400"/>
    <x v="4"/>
  </r>
  <r>
    <n v="143705"/>
    <s v="CG"/>
    <x v="3"/>
    <s v="Kondagaon"/>
    <x v="5"/>
    <x v="849"/>
    <x v="3"/>
    <x v="841"/>
    <x v="10"/>
    <x v="3"/>
    <n v="1680"/>
    <n v="2184"/>
    <n v="4"/>
    <n v="6720"/>
    <n v="8736"/>
    <x v="5"/>
  </r>
  <r>
    <n v="143706"/>
    <s v="GA"/>
    <x v="24"/>
    <s v="South Goa"/>
    <x v="6"/>
    <x v="849"/>
    <x v="1"/>
    <x v="13"/>
    <x v="7"/>
    <x v="8"/>
    <n v="6540"/>
    <n v="8502"/>
    <n v="4"/>
    <n v="26160"/>
    <n v="34008"/>
    <x v="0"/>
  </r>
  <r>
    <n v="143707"/>
    <s v="GJ"/>
    <x v="25"/>
    <s v="Kutch"/>
    <x v="7"/>
    <x v="849"/>
    <x v="2"/>
    <x v="14"/>
    <x v="5"/>
    <x v="5"/>
    <n v="2680"/>
    <n v="3484"/>
    <n v="3"/>
    <n v="8040"/>
    <n v="10452"/>
    <x v="1"/>
  </r>
  <r>
    <n v="143708"/>
    <s v="HR"/>
    <x v="33"/>
    <s v="Panipat"/>
    <x v="8"/>
    <x v="849"/>
    <x v="0"/>
    <x v="15"/>
    <x v="8"/>
    <x v="0"/>
    <n v="8250"/>
    <n v="10725"/>
    <n v="2"/>
    <n v="16500"/>
    <n v="21450"/>
    <x v="2"/>
  </r>
  <r>
    <n v="143709"/>
    <s v="HP"/>
    <x v="34"/>
    <s v="Kangra"/>
    <x v="9"/>
    <x v="849"/>
    <x v="3"/>
    <x v="869"/>
    <x v="3"/>
    <x v="0"/>
    <n v="2650"/>
    <n v="3445"/>
    <n v="2"/>
    <n v="5300"/>
    <n v="6890"/>
    <x v="3"/>
  </r>
  <r>
    <n v="143710"/>
    <s v="JK"/>
    <x v="4"/>
    <s v="Kishtwar"/>
    <x v="10"/>
    <x v="849"/>
    <x v="1"/>
    <x v="17"/>
    <x v="8"/>
    <x v="9"/>
    <n v="12550"/>
    <n v="16315"/>
    <n v="1"/>
    <n v="12550"/>
    <n v="16315"/>
    <x v="4"/>
  </r>
  <r>
    <n v="143711"/>
    <s v="JH"/>
    <x v="5"/>
    <s v="Khunti"/>
    <x v="11"/>
    <x v="849"/>
    <x v="2"/>
    <x v="18"/>
    <x v="1"/>
    <x v="1"/>
    <n v="14500"/>
    <n v="18850"/>
    <n v="2"/>
    <n v="29000"/>
    <n v="37700"/>
    <x v="5"/>
  </r>
  <r>
    <n v="143712"/>
    <s v="KA"/>
    <x v="6"/>
    <s v="Bidar"/>
    <x v="12"/>
    <x v="849"/>
    <x v="0"/>
    <x v="19"/>
    <x v="6"/>
    <x v="6"/>
    <n v="800"/>
    <n v="1040"/>
    <n v="1"/>
    <n v="800"/>
    <n v="1040"/>
    <x v="0"/>
  </r>
  <r>
    <n v="143713"/>
    <s v="KL"/>
    <x v="7"/>
    <s v="Kozhikode"/>
    <x v="13"/>
    <x v="849"/>
    <x v="3"/>
    <x v="20"/>
    <x v="7"/>
    <x v="0"/>
    <n v="600"/>
    <n v="780"/>
    <n v="3"/>
    <n v="1800"/>
    <n v="2340"/>
    <x v="1"/>
  </r>
  <r>
    <n v="143714"/>
    <s v="MP"/>
    <x v="26"/>
    <s v="Shahdol"/>
    <x v="14"/>
    <x v="849"/>
    <x v="1"/>
    <x v="21"/>
    <x v="8"/>
    <x v="6"/>
    <n v="10500"/>
    <n v="13650"/>
    <n v="2"/>
    <n v="21000"/>
    <n v="27300"/>
    <x v="2"/>
  </r>
  <r>
    <n v="143715"/>
    <s v="MH"/>
    <x v="27"/>
    <s v="Buldhana"/>
    <x v="15"/>
    <x v="849"/>
    <x v="2"/>
    <x v="922"/>
    <x v="9"/>
    <x v="10"/>
    <n v="6500"/>
    <n v="8450"/>
    <n v="4"/>
    <n v="26000"/>
    <n v="33800"/>
    <x v="3"/>
  </r>
  <r>
    <n v="143716"/>
    <s v="MN"/>
    <x v="8"/>
    <s v="Imphal West"/>
    <x v="16"/>
    <x v="849"/>
    <x v="0"/>
    <x v="927"/>
    <x v="0"/>
    <x v="0"/>
    <n v="4500"/>
    <n v="5850"/>
    <n v="1"/>
    <n v="4500"/>
    <n v="5850"/>
    <x v="4"/>
  </r>
  <r>
    <n v="143717"/>
    <s v="ML"/>
    <x v="9"/>
    <s v="South Garo Hills"/>
    <x v="17"/>
    <x v="849"/>
    <x v="3"/>
    <x v="23"/>
    <x v="1"/>
    <x v="1"/>
    <n v="8500"/>
    <n v="11050"/>
    <n v="4"/>
    <n v="34000"/>
    <n v="44200"/>
    <x v="5"/>
  </r>
  <r>
    <n v="143718"/>
    <s v="MZ"/>
    <x v="10"/>
    <s v="Champhai"/>
    <x v="18"/>
    <x v="849"/>
    <x v="1"/>
    <x v="24"/>
    <x v="2"/>
    <x v="2"/>
    <n v="12500"/>
    <n v="16250"/>
    <n v="2"/>
    <n v="25000"/>
    <n v="32500"/>
    <x v="0"/>
  </r>
  <r>
    <n v="143719"/>
    <s v="NL"/>
    <x v="11"/>
    <s v="Phek"/>
    <x v="19"/>
    <x v="849"/>
    <x v="2"/>
    <x v="876"/>
    <x v="11"/>
    <x v="3"/>
    <n v="3500"/>
    <n v="4550"/>
    <n v="1"/>
    <n v="3500"/>
    <n v="4550"/>
    <x v="1"/>
  </r>
  <r>
    <n v="143720"/>
    <s v="OR"/>
    <x v="12"/>
    <s v="Bargarh"/>
    <x v="20"/>
    <x v="849"/>
    <x v="0"/>
    <x v="26"/>
    <x v="12"/>
    <x v="4"/>
    <n v="4500"/>
    <n v="5850"/>
    <n v="2"/>
    <n v="9000"/>
    <n v="11700"/>
    <x v="2"/>
  </r>
  <r>
    <n v="143721"/>
    <s v="PB"/>
    <x v="13"/>
    <s v="Ludhiana"/>
    <x v="21"/>
    <x v="849"/>
    <x v="3"/>
    <x v="928"/>
    <x v="5"/>
    <x v="5"/>
    <n v="2100"/>
    <n v="2730"/>
    <n v="1"/>
    <n v="2100"/>
    <n v="2730"/>
    <x v="3"/>
  </r>
  <r>
    <n v="143722"/>
    <s v="RJ"/>
    <x v="14"/>
    <s v="Karauli"/>
    <x v="22"/>
    <x v="849"/>
    <x v="1"/>
    <x v="28"/>
    <x v="6"/>
    <x v="6"/>
    <n v="1150"/>
    <n v="1495"/>
    <n v="3"/>
    <n v="3450"/>
    <n v="4485"/>
    <x v="4"/>
  </r>
  <r>
    <n v="143723"/>
    <s v="SK"/>
    <x v="15"/>
    <s v="South Sikkim"/>
    <x v="23"/>
    <x v="849"/>
    <x v="2"/>
    <x v="29"/>
    <x v="7"/>
    <x v="0"/>
    <n v="350"/>
    <n v="455"/>
    <n v="2"/>
    <n v="700"/>
    <n v="910"/>
    <x v="5"/>
  </r>
  <r>
    <n v="143724"/>
    <s v="TN"/>
    <x v="16"/>
    <s v="Ariyalur"/>
    <x v="24"/>
    <x v="849"/>
    <x v="0"/>
    <x v="30"/>
    <x v="8"/>
    <x v="6"/>
    <n v="9500"/>
    <n v="12350"/>
    <n v="3"/>
    <n v="28500"/>
    <n v="37050"/>
    <x v="0"/>
  </r>
  <r>
    <n v="143725"/>
    <s v="TR"/>
    <x v="17"/>
    <s v="West Tripura"/>
    <x v="25"/>
    <x v="849"/>
    <x v="3"/>
    <x v="929"/>
    <x v="9"/>
    <x v="10"/>
    <n v="10000"/>
    <n v="13000"/>
    <n v="2"/>
    <n v="20000"/>
    <n v="26000"/>
    <x v="1"/>
  </r>
  <r>
    <n v="143726"/>
    <s v="UK"/>
    <x v="18"/>
    <s v="Chamoli"/>
    <x v="26"/>
    <x v="849"/>
    <x v="1"/>
    <x v="930"/>
    <x v="0"/>
    <x v="0"/>
    <n v="6500"/>
    <n v="8450"/>
    <n v="2"/>
    <n v="13000"/>
    <n v="16900"/>
    <x v="2"/>
  </r>
  <r>
    <n v="143727"/>
    <s v="UP"/>
    <x v="19"/>
    <s v="Kanpur Nagar"/>
    <x v="27"/>
    <x v="849"/>
    <x v="2"/>
    <x v="931"/>
    <x v="1"/>
    <x v="1"/>
    <n v="8500"/>
    <n v="11050"/>
    <n v="2"/>
    <n v="17000"/>
    <n v="22100"/>
    <x v="3"/>
  </r>
  <r>
    <n v="143728"/>
    <s v="WB"/>
    <x v="20"/>
    <s v="Murshidabad"/>
    <x v="28"/>
    <x v="849"/>
    <x v="0"/>
    <x v="2"/>
    <x v="2"/>
    <x v="2"/>
    <n v="7000"/>
    <n v="9100"/>
    <n v="2"/>
    <n v="14000"/>
    <n v="18200"/>
    <x v="4"/>
  </r>
  <r>
    <n v="143729"/>
    <s v="TN"/>
    <x v="16"/>
    <s v="Coimbatore"/>
    <x v="29"/>
    <x v="849"/>
    <x v="3"/>
    <x v="932"/>
    <x v="11"/>
    <x v="3"/>
    <n v="6550"/>
    <n v="8515"/>
    <n v="1"/>
    <n v="6550"/>
    <n v="8515"/>
    <x v="5"/>
  </r>
  <r>
    <n v="143730"/>
    <s v="TR"/>
    <x v="17"/>
    <s v="South Tripura"/>
    <x v="30"/>
    <x v="849"/>
    <x v="1"/>
    <x v="4"/>
    <x v="12"/>
    <x v="4"/>
    <n v="7650"/>
    <n v="9945"/>
    <n v="1"/>
    <n v="7650"/>
    <n v="9945"/>
    <x v="0"/>
  </r>
  <r>
    <n v="143731"/>
    <s v="MH"/>
    <x v="27"/>
    <s v="Nashik"/>
    <x v="31"/>
    <x v="849"/>
    <x v="2"/>
    <x v="5"/>
    <x v="5"/>
    <x v="5"/>
    <n v="1150"/>
    <n v="1495"/>
    <n v="1"/>
    <n v="1150"/>
    <n v="1495"/>
    <x v="1"/>
  </r>
  <r>
    <n v="143732"/>
    <s v="CH"/>
    <x v="22"/>
    <s v="Chandigarh"/>
    <x v="32"/>
    <x v="849"/>
    <x v="0"/>
    <x v="6"/>
    <x v="6"/>
    <x v="6"/>
    <n v="850"/>
    <n v="1105"/>
    <n v="1"/>
    <n v="850"/>
    <n v="1105"/>
    <x v="0"/>
  </r>
  <r>
    <n v="143733"/>
    <s v="DH"/>
    <x v="28"/>
    <s v="Daman"/>
    <x v="33"/>
    <x v="849"/>
    <x v="3"/>
    <x v="7"/>
    <x v="7"/>
    <x v="0"/>
    <n v="650"/>
    <n v="845"/>
    <n v="1"/>
    <n v="650"/>
    <n v="845"/>
    <x v="0"/>
  </r>
  <r>
    <n v="143734"/>
    <s v="TG"/>
    <x v="29"/>
    <s v="Adilabad"/>
    <x v="34"/>
    <x v="850"/>
    <x v="1"/>
    <x v="8"/>
    <x v="8"/>
    <x v="6"/>
    <n v="7500"/>
    <n v="9750"/>
    <n v="1"/>
    <n v="7500"/>
    <n v="9750"/>
    <x v="0"/>
  </r>
  <r>
    <n v="143735"/>
    <s v="DL"/>
    <x v="30"/>
    <s v="South Delhi"/>
    <x v="35"/>
    <x v="850"/>
    <x v="2"/>
    <x v="929"/>
    <x v="9"/>
    <x v="7"/>
    <n v="10000"/>
    <n v="13000"/>
    <n v="1"/>
    <n v="10000"/>
    <n v="13000"/>
    <x v="0"/>
  </r>
  <r>
    <n v="143736"/>
    <s v="LD"/>
    <x v="31"/>
    <s v="Andrott"/>
    <x v="36"/>
    <x v="850"/>
    <x v="0"/>
    <x v="933"/>
    <x v="0"/>
    <x v="0"/>
    <n v="10500"/>
    <n v="13650"/>
    <n v="4"/>
    <n v="42000"/>
    <n v="54600"/>
    <x v="0"/>
  </r>
  <r>
    <n v="143737"/>
    <s v="PY"/>
    <x v="32"/>
    <s v="Yanam"/>
    <x v="37"/>
    <x v="850"/>
    <x v="3"/>
    <x v="11"/>
    <x v="1"/>
    <x v="1"/>
    <n v="8500"/>
    <n v="11050"/>
    <n v="3"/>
    <n v="25500"/>
    <n v="33150"/>
    <x v="0"/>
  </r>
  <r>
    <n v="143738"/>
    <s v="AP"/>
    <x v="0"/>
    <s v="Anantapur"/>
    <x v="38"/>
    <x v="850"/>
    <x v="1"/>
    <x v="2"/>
    <x v="2"/>
    <x v="2"/>
    <n v="7000"/>
    <n v="9100"/>
    <n v="1"/>
    <n v="7000"/>
    <n v="9100"/>
    <x v="0"/>
  </r>
  <r>
    <n v="143739"/>
    <s v="AR"/>
    <x v="23"/>
    <s v="Lower Dibang Valley"/>
    <x v="39"/>
    <x v="850"/>
    <x v="2"/>
    <x v="848"/>
    <x v="11"/>
    <x v="3"/>
    <n v="1680"/>
    <n v="2184"/>
    <n v="2"/>
    <n v="3360"/>
    <n v="4368"/>
    <x v="0"/>
  </r>
  <r>
    <n v="143740"/>
    <s v="AS"/>
    <x v="1"/>
    <s v="Dibrugarh"/>
    <x v="40"/>
    <x v="850"/>
    <x v="0"/>
    <x v="13"/>
    <x v="12"/>
    <x v="8"/>
    <n v="6540"/>
    <n v="8502"/>
    <n v="3"/>
    <n v="19620"/>
    <n v="25506"/>
    <x v="0"/>
  </r>
  <r>
    <n v="143741"/>
    <s v="BR"/>
    <x v="2"/>
    <s v="Munger"/>
    <x v="41"/>
    <x v="850"/>
    <x v="3"/>
    <x v="14"/>
    <x v="5"/>
    <x v="5"/>
    <n v="2680"/>
    <n v="3484"/>
    <n v="2"/>
    <n v="5360"/>
    <n v="6968"/>
    <x v="0"/>
  </r>
  <r>
    <n v="143742"/>
    <s v="CG"/>
    <x v="3"/>
    <s v="Narayanpur"/>
    <x v="0"/>
    <x v="850"/>
    <x v="1"/>
    <x v="15"/>
    <x v="8"/>
    <x v="0"/>
    <n v="8250"/>
    <n v="10725"/>
    <n v="3"/>
    <n v="24750"/>
    <n v="32175"/>
    <x v="0"/>
  </r>
  <r>
    <n v="143743"/>
    <s v="GA"/>
    <x v="24"/>
    <s v="South Goa"/>
    <x v="1"/>
    <x v="850"/>
    <x v="2"/>
    <x v="876"/>
    <x v="3"/>
    <x v="0"/>
    <n v="2650"/>
    <n v="3445"/>
    <n v="1"/>
    <n v="2650"/>
    <n v="3445"/>
    <x v="0"/>
  </r>
  <r>
    <n v="143744"/>
    <s v="GJ"/>
    <x v="25"/>
    <s v="Surat"/>
    <x v="2"/>
    <x v="850"/>
    <x v="0"/>
    <x v="17"/>
    <x v="8"/>
    <x v="9"/>
    <n v="12550"/>
    <n v="16315"/>
    <n v="2"/>
    <n v="25100"/>
    <n v="32630"/>
    <x v="0"/>
  </r>
  <r>
    <n v="143745"/>
    <s v="HR"/>
    <x v="33"/>
    <s v="Palwal"/>
    <x v="3"/>
    <x v="850"/>
    <x v="3"/>
    <x v="18"/>
    <x v="1"/>
    <x v="1"/>
    <n v="14500"/>
    <n v="18850"/>
    <n v="1"/>
    <n v="14500"/>
    <n v="18850"/>
    <x v="0"/>
  </r>
  <r>
    <n v="143746"/>
    <s v="HP"/>
    <x v="34"/>
    <s v="Shimla"/>
    <x v="4"/>
    <x v="850"/>
    <x v="1"/>
    <x v="19"/>
    <x v="6"/>
    <x v="6"/>
    <n v="800"/>
    <n v="1040"/>
    <n v="1"/>
    <n v="800"/>
    <n v="1040"/>
    <x v="0"/>
  </r>
  <r>
    <n v="143747"/>
    <s v="JK"/>
    <x v="4"/>
    <s v="Samba"/>
    <x v="5"/>
    <x v="850"/>
    <x v="2"/>
    <x v="20"/>
    <x v="7"/>
    <x v="0"/>
    <n v="600"/>
    <n v="780"/>
    <n v="1"/>
    <n v="600"/>
    <n v="780"/>
    <x v="0"/>
  </r>
  <r>
    <n v="143748"/>
    <s v="JH"/>
    <x v="5"/>
    <s v="Seraikela Kharsawan"/>
    <x v="6"/>
    <x v="850"/>
    <x v="0"/>
    <x v="21"/>
    <x v="8"/>
    <x v="6"/>
    <n v="10500"/>
    <n v="13650"/>
    <n v="2"/>
    <n v="21000"/>
    <n v="27300"/>
    <x v="0"/>
  </r>
  <r>
    <n v="143749"/>
    <s v="KA"/>
    <x v="6"/>
    <s v="Shivamogga"/>
    <x v="7"/>
    <x v="850"/>
    <x v="3"/>
    <x v="929"/>
    <x v="9"/>
    <x v="10"/>
    <n v="6500"/>
    <n v="8450"/>
    <n v="1"/>
    <n v="6500"/>
    <n v="8450"/>
    <x v="0"/>
  </r>
  <r>
    <n v="143750"/>
    <s v="KL"/>
    <x v="7"/>
    <s v="Thrissur"/>
    <x v="8"/>
    <x v="850"/>
    <x v="1"/>
    <x v="934"/>
    <x v="0"/>
    <x v="0"/>
    <n v="4500"/>
    <n v="5850"/>
    <n v="3"/>
    <n v="13500"/>
    <n v="17550"/>
    <x v="0"/>
  </r>
  <r>
    <n v="143751"/>
    <s v="MP"/>
    <x v="26"/>
    <s v="Narsinghpur"/>
    <x v="9"/>
    <x v="850"/>
    <x v="2"/>
    <x v="23"/>
    <x v="1"/>
    <x v="1"/>
    <n v="8500"/>
    <n v="11050"/>
    <n v="4"/>
    <n v="34000"/>
    <n v="44200"/>
    <x v="0"/>
  </r>
  <r>
    <n v="143752"/>
    <s v="MH"/>
    <x v="27"/>
    <s v="Thane"/>
    <x v="10"/>
    <x v="850"/>
    <x v="0"/>
    <x v="24"/>
    <x v="2"/>
    <x v="2"/>
    <n v="12500"/>
    <n v="16250"/>
    <n v="1"/>
    <n v="12500"/>
    <n v="16250"/>
    <x v="4"/>
  </r>
  <r>
    <n v="143753"/>
    <s v="MN"/>
    <x v="8"/>
    <s v="Bishnupur"/>
    <x v="11"/>
    <x v="850"/>
    <x v="3"/>
    <x v="883"/>
    <x v="3"/>
    <x v="3"/>
    <n v="3500"/>
    <n v="4550"/>
    <n v="4"/>
    <n v="14000"/>
    <n v="18200"/>
    <x v="5"/>
  </r>
  <r>
    <n v="143754"/>
    <s v="ML"/>
    <x v="9"/>
    <s v="West Jaintia Hills"/>
    <x v="12"/>
    <x v="850"/>
    <x v="1"/>
    <x v="26"/>
    <x v="4"/>
    <x v="4"/>
    <n v="4500"/>
    <n v="5850"/>
    <n v="3"/>
    <n v="13500"/>
    <n v="17550"/>
    <x v="0"/>
  </r>
  <r>
    <n v="143755"/>
    <s v="MZ"/>
    <x v="10"/>
    <s v="Kolasib"/>
    <x v="13"/>
    <x v="850"/>
    <x v="2"/>
    <x v="935"/>
    <x v="5"/>
    <x v="5"/>
    <n v="2100"/>
    <n v="2730"/>
    <n v="2"/>
    <n v="4200"/>
    <n v="5460"/>
    <x v="1"/>
  </r>
  <r>
    <n v="143756"/>
    <s v="NL"/>
    <x v="11"/>
    <s v="Mon"/>
    <x v="14"/>
    <x v="850"/>
    <x v="0"/>
    <x v="28"/>
    <x v="6"/>
    <x v="6"/>
    <n v="1150"/>
    <n v="1495"/>
    <n v="4"/>
    <n v="4600"/>
    <n v="5980"/>
    <x v="2"/>
  </r>
  <r>
    <n v="143757"/>
    <s v="OR"/>
    <x v="12"/>
    <s v="Sambalpur"/>
    <x v="15"/>
    <x v="850"/>
    <x v="3"/>
    <x v="29"/>
    <x v="7"/>
    <x v="0"/>
    <n v="350"/>
    <n v="455"/>
    <n v="1"/>
    <n v="350"/>
    <n v="455"/>
    <x v="3"/>
  </r>
  <r>
    <n v="143758"/>
    <s v="PB"/>
    <x v="13"/>
    <s v="Kapurthala"/>
    <x v="16"/>
    <x v="850"/>
    <x v="1"/>
    <x v="30"/>
    <x v="8"/>
    <x v="6"/>
    <n v="9500"/>
    <n v="12350"/>
    <n v="3"/>
    <n v="28500"/>
    <n v="37050"/>
    <x v="4"/>
  </r>
  <r>
    <n v="143759"/>
    <s v="RJ"/>
    <x v="14"/>
    <s v="Sri Ganganagar"/>
    <x v="17"/>
    <x v="850"/>
    <x v="2"/>
    <x v="936"/>
    <x v="9"/>
    <x v="10"/>
    <n v="10000"/>
    <n v="13000"/>
    <n v="4"/>
    <n v="40000"/>
    <n v="52000"/>
    <x v="5"/>
  </r>
  <r>
    <n v="143760"/>
    <s v="SK"/>
    <x v="15"/>
    <s v="West Sikkim"/>
    <x v="18"/>
    <x v="850"/>
    <x v="0"/>
    <x v="937"/>
    <x v="0"/>
    <x v="0"/>
    <n v="6500"/>
    <n v="8450"/>
    <n v="1"/>
    <n v="6500"/>
    <n v="8450"/>
    <x v="0"/>
  </r>
  <r>
    <n v="143761"/>
    <s v="TN"/>
    <x v="16"/>
    <s v="Chennai"/>
    <x v="19"/>
    <x v="850"/>
    <x v="3"/>
    <x v="938"/>
    <x v="1"/>
    <x v="1"/>
    <n v="8500"/>
    <n v="11050"/>
    <n v="1"/>
    <n v="8500"/>
    <n v="11050"/>
    <x v="1"/>
  </r>
  <r>
    <n v="143762"/>
    <s v="TR"/>
    <x v="17"/>
    <s v="Khowai"/>
    <x v="20"/>
    <x v="850"/>
    <x v="1"/>
    <x v="2"/>
    <x v="2"/>
    <x v="2"/>
    <n v="7000"/>
    <n v="9100"/>
    <n v="4"/>
    <n v="28000"/>
    <n v="36400"/>
    <x v="2"/>
  </r>
  <r>
    <n v="143763"/>
    <s v="UK"/>
    <x v="18"/>
    <s v="Pithoragarh"/>
    <x v="21"/>
    <x v="850"/>
    <x v="2"/>
    <x v="939"/>
    <x v="3"/>
    <x v="3"/>
    <n v="6550"/>
    <n v="8515"/>
    <n v="2"/>
    <n v="13100"/>
    <n v="17030"/>
    <x v="3"/>
  </r>
  <r>
    <n v="143764"/>
    <s v="UP"/>
    <x v="19"/>
    <s v="Chandauli"/>
    <x v="22"/>
    <x v="850"/>
    <x v="0"/>
    <x v="4"/>
    <x v="4"/>
    <x v="4"/>
    <n v="7650"/>
    <n v="9945"/>
    <n v="4"/>
    <n v="30600"/>
    <n v="39780"/>
    <x v="4"/>
  </r>
  <r>
    <n v="143765"/>
    <s v="WB"/>
    <x v="20"/>
    <s v="Kalimpong"/>
    <x v="23"/>
    <x v="851"/>
    <x v="3"/>
    <x v="5"/>
    <x v="5"/>
    <x v="5"/>
    <n v="1150"/>
    <n v="1495"/>
    <n v="3"/>
    <n v="3450"/>
    <n v="4485"/>
    <x v="5"/>
  </r>
  <r>
    <n v="143766"/>
    <s v="TN"/>
    <x v="16"/>
    <s v="Coimbatore"/>
    <x v="24"/>
    <x v="851"/>
    <x v="1"/>
    <x v="6"/>
    <x v="6"/>
    <x v="6"/>
    <n v="850"/>
    <n v="1105"/>
    <n v="3"/>
    <n v="2550"/>
    <n v="3315"/>
    <x v="0"/>
  </r>
  <r>
    <n v="143767"/>
    <s v="TR"/>
    <x v="17"/>
    <s v="Unakoti"/>
    <x v="25"/>
    <x v="851"/>
    <x v="2"/>
    <x v="7"/>
    <x v="7"/>
    <x v="0"/>
    <n v="650"/>
    <n v="845"/>
    <n v="1"/>
    <n v="650"/>
    <n v="845"/>
    <x v="1"/>
  </r>
  <r>
    <n v="143768"/>
    <s v="MH"/>
    <x v="27"/>
    <s v="Mumbai City"/>
    <x v="26"/>
    <x v="851"/>
    <x v="0"/>
    <x v="8"/>
    <x v="8"/>
    <x v="6"/>
    <n v="7500"/>
    <n v="9750"/>
    <n v="2"/>
    <n v="15000"/>
    <n v="19500"/>
    <x v="2"/>
  </r>
  <r>
    <n v="143769"/>
    <s v="CH"/>
    <x v="22"/>
    <s v="Chandigarh"/>
    <x v="27"/>
    <x v="851"/>
    <x v="3"/>
    <x v="936"/>
    <x v="9"/>
    <x v="7"/>
    <n v="10000"/>
    <n v="13000"/>
    <n v="3"/>
    <n v="30000"/>
    <n v="39000"/>
    <x v="3"/>
  </r>
  <r>
    <n v="143770"/>
    <s v="DH"/>
    <x v="28"/>
    <s v="Dadra and Nagar Haveli"/>
    <x v="28"/>
    <x v="851"/>
    <x v="1"/>
    <x v="940"/>
    <x v="0"/>
    <x v="0"/>
    <n v="10500"/>
    <n v="13650"/>
    <n v="1"/>
    <n v="10500"/>
    <n v="13650"/>
    <x v="4"/>
  </r>
  <r>
    <n v="143771"/>
    <s v="TG"/>
    <x v="29"/>
    <s v="Medchal–Malkajgiri"/>
    <x v="29"/>
    <x v="851"/>
    <x v="2"/>
    <x v="11"/>
    <x v="1"/>
    <x v="1"/>
    <n v="8500"/>
    <n v="11050"/>
    <n v="1"/>
    <n v="8500"/>
    <n v="11050"/>
    <x v="5"/>
  </r>
  <r>
    <n v="143772"/>
    <s v="DL"/>
    <x v="30"/>
    <s v="South West Delhi"/>
    <x v="30"/>
    <x v="851"/>
    <x v="0"/>
    <x v="2"/>
    <x v="2"/>
    <x v="2"/>
    <n v="7000"/>
    <n v="9100"/>
    <n v="3"/>
    <n v="21000"/>
    <n v="27300"/>
    <x v="0"/>
  </r>
  <r>
    <n v="143773"/>
    <s v="LD"/>
    <x v="31"/>
    <s v="Agatti"/>
    <x v="31"/>
    <x v="851"/>
    <x v="3"/>
    <x v="855"/>
    <x v="3"/>
    <x v="3"/>
    <n v="1680"/>
    <n v="2184"/>
    <n v="3"/>
    <n v="5040"/>
    <n v="6552"/>
    <x v="1"/>
  </r>
  <r>
    <n v="143774"/>
    <s v="PY"/>
    <x v="32"/>
    <s v="Mahe"/>
    <x v="32"/>
    <x v="851"/>
    <x v="1"/>
    <x v="13"/>
    <x v="4"/>
    <x v="8"/>
    <n v="6540"/>
    <n v="8502"/>
    <n v="1"/>
    <n v="6540"/>
    <n v="8502"/>
    <x v="2"/>
  </r>
  <r>
    <n v="143775"/>
    <s v="AP"/>
    <x v="0"/>
    <s v="Visakhapatnam"/>
    <x v="33"/>
    <x v="851"/>
    <x v="2"/>
    <x v="14"/>
    <x v="5"/>
    <x v="5"/>
    <n v="2680"/>
    <n v="3484"/>
    <n v="2"/>
    <n v="5360"/>
    <n v="6968"/>
    <x v="3"/>
  </r>
  <r>
    <n v="143776"/>
    <s v="AR"/>
    <x v="23"/>
    <s v="West Siang"/>
    <x v="34"/>
    <x v="851"/>
    <x v="0"/>
    <x v="15"/>
    <x v="8"/>
    <x v="0"/>
    <n v="8250"/>
    <n v="10725"/>
    <n v="4"/>
    <n v="33000"/>
    <n v="42900"/>
    <x v="4"/>
  </r>
  <r>
    <n v="143777"/>
    <s v="AS"/>
    <x v="1"/>
    <s v="Kokrajhar"/>
    <x v="35"/>
    <x v="851"/>
    <x v="3"/>
    <x v="883"/>
    <x v="3"/>
    <x v="0"/>
    <n v="2650"/>
    <n v="3445"/>
    <n v="3"/>
    <n v="7950"/>
    <n v="10335"/>
    <x v="5"/>
  </r>
  <r>
    <n v="143778"/>
    <s v="BR"/>
    <x v="2"/>
    <s v="Bhojpur"/>
    <x v="36"/>
    <x v="851"/>
    <x v="1"/>
    <x v="17"/>
    <x v="8"/>
    <x v="9"/>
    <n v="12550"/>
    <n v="16315"/>
    <n v="1"/>
    <n v="12550"/>
    <n v="16315"/>
    <x v="0"/>
  </r>
  <r>
    <n v="143779"/>
    <s v="CG"/>
    <x v="3"/>
    <s v="Surajpur"/>
    <x v="37"/>
    <x v="851"/>
    <x v="2"/>
    <x v="18"/>
    <x v="1"/>
    <x v="1"/>
    <n v="14500"/>
    <n v="18850"/>
    <n v="1"/>
    <n v="14500"/>
    <n v="18850"/>
    <x v="1"/>
  </r>
  <r>
    <n v="143780"/>
    <s v="GA"/>
    <x v="24"/>
    <s v="South Goa"/>
    <x v="38"/>
    <x v="851"/>
    <x v="0"/>
    <x v="19"/>
    <x v="6"/>
    <x v="6"/>
    <n v="800"/>
    <n v="1040"/>
    <n v="2"/>
    <n v="1600"/>
    <n v="2080"/>
    <x v="2"/>
  </r>
  <r>
    <n v="143781"/>
    <s v="GJ"/>
    <x v="25"/>
    <s v="Vadodara"/>
    <x v="39"/>
    <x v="851"/>
    <x v="3"/>
    <x v="20"/>
    <x v="7"/>
    <x v="0"/>
    <n v="600"/>
    <n v="780"/>
    <n v="3"/>
    <n v="1800"/>
    <n v="2340"/>
    <x v="3"/>
  </r>
  <r>
    <n v="143782"/>
    <s v="HR"/>
    <x v="33"/>
    <s v="Rohtak"/>
    <x v="40"/>
    <x v="851"/>
    <x v="1"/>
    <x v="21"/>
    <x v="8"/>
    <x v="6"/>
    <n v="10500"/>
    <n v="13650"/>
    <n v="1"/>
    <n v="10500"/>
    <n v="13650"/>
    <x v="4"/>
  </r>
  <r>
    <n v="143783"/>
    <s v="HP"/>
    <x v="34"/>
    <s v="Kullu"/>
    <x v="41"/>
    <x v="851"/>
    <x v="2"/>
    <x v="936"/>
    <x v="9"/>
    <x v="10"/>
    <n v="6500"/>
    <n v="8450"/>
    <n v="1"/>
    <n v="6500"/>
    <n v="8450"/>
    <x v="0"/>
  </r>
  <r>
    <n v="143784"/>
    <s v="JK"/>
    <x v="4"/>
    <s v="Budgam"/>
    <x v="0"/>
    <x v="851"/>
    <x v="0"/>
    <x v="941"/>
    <x v="0"/>
    <x v="0"/>
    <n v="4500"/>
    <n v="5850"/>
    <n v="3"/>
    <n v="13500"/>
    <n v="17550"/>
    <x v="0"/>
  </r>
  <r>
    <n v="143785"/>
    <s v="JH"/>
    <x v="5"/>
    <s v="Ramgarh"/>
    <x v="1"/>
    <x v="851"/>
    <x v="3"/>
    <x v="23"/>
    <x v="1"/>
    <x v="1"/>
    <n v="8500"/>
    <n v="11050"/>
    <n v="2"/>
    <n v="17000"/>
    <n v="22100"/>
    <x v="0"/>
  </r>
  <r>
    <n v="143786"/>
    <s v="KA"/>
    <x v="6"/>
    <s v="Mysuru"/>
    <x v="2"/>
    <x v="851"/>
    <x v="1"/>
    <x v="24"/>
    <x v="2"/>
    <x v="2"/>
    <n v="12500"/>
    <n v="16250"/>
    <n v="1"/>
    <n v="12500"/>
    <n v="16250"/>
    <x v="0"/>
  </r>
  <r>
    <n v="143787"/>
    <s v="KL"/>
    <x v="7"/>
    <s v="Pathanamthitta"/>
    <x v="3"/>
    <x v="851"/>
    <x v="2"/>
    <x v="890"/>
    <x v="10"/>
    <x v="3"/>
    <n v="3500"/>
    <n v="4550"/>
    <n v="4"/>
    <n v="14000"/>
    <n v="18200"/>
    <x v="0"/>
  </r>
  <r>
    <n v="143788"/>
    <s v="MP"/>
    <x v="26"/>
    <s v="Ujjain"/>
    <x v="4"/>
    <x v="851"/>
    <x v="0"/>
    <x v="26"/>
    <x v="7"/>
    <x v="4"/>
    <n v="4500"/>
    <n v="5850"/>
    <n v="2"/>
    <n v="9000"/>
    <n v="11700"/>
    <x v="0"/>
  </r>
  <r>
    <n v="143789"/>
    <s v="MH"/>
    <x v="27"/>
    <s v="Yavatmal"/>
    <x v="5"/>
    <x v="851"/>
    <x v="3"/>
    <x v="942"/>
    <x v="5"/>
    <x v="5"/>
    <n v="2100"/>
    <n v="2730"/>
    <n v="1"/>
    <n v="2100"/>
    <n v="2730"/>
    <x v="0"/>
  </r>
  <r>
    <n v="143790"/>
    <s v="MN"/>
    <x v="8"/>
    <s v="Pherzawl"/>
    <x v="6"/>
    <x v="851"/>
    <x v="1"/>
    <x v="28"/>
    <x v="6"/>
    <x v="6"/>
    <n v="1150"/>
    <n v="1495"/>
    <n v="2"/>
    <n v="2300"/>
    <n v="2990"/>
    <x v="0"/>
  </r>
  <r>
    <n v="143791"/>
    <s v="ML"/>
    <x v="9"/>
    <s v="West Khasi Hills"/>
    <x v="7"/>
    <x v="851"/>
    <x v="2"/>
    <x v="29"/>
    <x v="7"/>
    <x v="0"/>
    <n v="350"/>
    <n v="455"/>
    <n v="3"/>
    <n v="1050"/>
    <n v="1365"/>
    <x v="0"/>
  </r>
  <r>
    <n v="143792"/>
    <s v="MZ"/>
    <x v="10"/>
    <s v="Hnahthial"/>
    <x v="8"/>
    <x v="851"/>
    <x v="0"/>
    <x v="30"/>
    <x v="8"/>
    <x v="6"/>
    <n v="9500"/>
    <n v="12350"/>
    <n v="3"/>
    <n v="28500"/>
    <n v="37050"/>
    <x v="0"/>
  </r>
  <r>
    <n v="143793"/>
    <s v="NL"/>
    <x v="11"/>
    <s v="Mokokchung"/>
    <x v="9"/>
    <x v="851"/>
    <x v="3"/>
    <x v="943"/>
    <x v="9"/>
    <x v="10"/>
    <n v="10000"/>
    <n v="13000"/>
    <n v="3"/>
    <n v="30000"/>
    <n v="39000"/>
    <x v="0"/>
  </r>
  <r>
    <n v="143794"/>
    <s v="OR"/>
    <x v="12"/>
    <s v="Balangir"/>
    <x v="10"/>
    <x v="851"/>
    <x v="1"/>
    <x v="944"/>
    <x v="0"/>
    <x v="0"/>
    <n v="6500"/>
    <n v="8450"/>
    <n v="2"/>
    <n v="13000"/>
    <n v="16900"/>
    <x v="0"/>
  </r>
  <r>
    <n v="143795"/>
    <s v="PB"/>
    <x v="13"/>
    <s v="Fatehgarh Sahib"/>
    <x v="11"/>
    <x v="851"/>
    <x v="2"/>
    <x v="945"/>
    <x v="1"/>
    <x v="1"/>
    <n v="8500"/>
    <n v="11050"/>
    <n v="3"/>
    <n v="25500"/>
    <n v="33150"/>
    <x v="0"/>
  </r>
  <r>
    <n v="143796"/>
    <s v="RJ"/>
    <x v="14"/>
    <s v="Jhunjhunu"/>
    <x v="12"/>
    <x v="851"/>
    <x v="0"/>
    <x v="2"/>
    <x v="2"/>
    <x v="2"/>
    <n v="7000"/>
    <n v="9100"/>
    <n v="4"/>
    <n v="28000"/>
    <n v="36400"/>
    <x v="0"/>
  </r>
  <r>
    <n v="143797"/>
    <s v="SK"/>
    <x v="15"/>
    <s v="East Sikkim"/>
    <x v="13"/>
    <x v="851"/>
    <x v="3"/>
    <x v="946"/>
    <x v="10"/>
    <x v="3"/>
    <n v="6550"/>
    <n v="8515"/>
    <n v="4"/>
    <n v="26200"/>
    <n v="34060"/>
    <x v="0"/>
  </r>
  <r>
    <n v="143798"/>
    <s v="TN"/>
    <x v="16"/>
    <s v="Dindigul"/>
    <x v="14"/>
    <x v="851"/>
    <x v="1"/>
    <x v="4"/>
    <x v="7"/>
    <x v="4"/>
    <n v="7650"/>
    <n v="9945"/>
    <n v="4"/>
    <n v="30600"/>
    <n v="39780"/>
    <x v="0"/>
  </r>
  <r>
    <n v="143799"/>
    <s v="TR"/>
    <x v="17"/>
    <s v="Gomati"/>
    <x v="15"/>
    <x v="851"/>
    <x v="2"/>
    <x v="5"/>
    <x v="5"/>
    <x v="5"/>
    <n v="1150"/>
    <n v="1495"/>
    <n v="4"/>
    <n v="4600"/>
    <n v="5980"/>
    <x v="0"/>
  </r>
  <r>
    <n v="143800"/>
    <s v="UK"/>
    <x v="18"/>
    <s v="Haridwar"/>
    <x v="16"/>
    <x v="851"/>
    <x v="0"/>
    <x v="6"/>
    <x v="6"/>
    <x v="6"/>
    <n v="850"/>
    <n v="1105"/>
    <n v="3"/>
    <n v="2550"/>
    <n v="3315"/>
    <x v="0"/>
  </r>
  <r>
    <n v="143801"/>
    <s v="UP"/>
    <x v="19"/>
    <s v="Unnao"/>
    <x v="17"/>
    <x v="851"/>
    <x v="3"/>
    <x v="7"/>
    <x v="7"/>
    <x v="0"/>
    <n v="650"/>
    <n v="845"/>
    <n v="1"/>
    <n v="650"/>
    <n v="845"/>
    <x v="0"/>
  </r>
  <r>
    <n v="143802"/>
    <s v="WB"/>
    <x v="20"/>
    <s v="Cooch Behar"/>
    <x v="18"/>
    <x v="851"/>
    <x v="1"/>
    <x v="8"/>
    <x v="8"/>
    <x v="6"/>
    <n v="7500"/>
    <n v="9750"/>
    <n v="1"/>
    <n v="7500"/>
    <n v="9750"/>
    <x v="0"/>
  </r>
  <r>
    <n v="143803"/>
    <s v="TN"/>
    <x v="16"/>
    <s v="Nagapattinam"/>
    <x v="19"/>
    <x v="851"/>
    <x v="2"/>
    <x v="943"/>
    <x v="9"/>
    <x v="7"/>
    <n v="10000"/>
    <n v="13000"/>
    <n v="1"/>
    <n v="10000"/>
    <n v="13000"/>
    <x v="1"/>
  </r>
  <r>
    <n v="143804"/>
    <s v="TR"/>
    <x v="17"/>
    <s v="Dhalai"/>
    <x v="20"/>
    <x v="851"/>
    <x v="0"/>
    <x v="947"/>
    <x v="0"/>
    <x v="0"/>
    <n v="10500"/>
    <n v="13650"/>
    <n v="1"/>
    <n v="10500"/>
    <n v="13650"/>
    <x v="2"/>
  </r>
  <r>
    <n v="143805"/>
    <s v="MH"/>
    <x v="27"/>
    <s v="Nagpur"/>
    <x v="21"/>
    <x v="851"/>
    <x v="3"/>
    <x v="11"/>
    <x v="1"/>
    <x v="1"/>
    <n v="8500"/>
    <n v="11050"/>
    <n v="2"/>
    <n v="17000"/>
    <n v="22100"/>
    <x v="3"/>
  </r>
  <r>
    <n v="143806"/>
    <s v="CH"/>
    <x v="22"/>
    <s v="Chandigarh"/>
    <x v="22"/>
    <x v="851"/>
    <x v="1"/>
    <x v="2"/>
    <x v="2"/>
    <x v="2"/>
    <n v="7000"/>
    <n v="9100"/>
    <n v="4"/>
    <n v="28000"/>
    <n v="36400"/>
    <x v="4"/>
  </r>
  <r>
    <n v="143807"/>
    <s v="DH"/>
    <x v="28"/>
    <s v="Daman"/>
    <x v="23"/>
    <x v="851"/>
    <x v="2"/>
    <x v="862"/>
    <x v="10"/>
    <x v="3"/>
    <n v="1680"/>
    <n v="2184"/>
    <n v="4"/>
    <n v="6720"/>
    <n v="8736"/>
    <x v="5"/>
  </r>
  <r>
    <n v="143808"/>
    <s v="TG"/>
    <x v="29"/>
    <s v="Jogulamba Gadwal"/>
    <x v="24"/>
    <x v="851"/>
    <x v="0"/>
    <x v="13"/>
    <x v="7"/>
    <x v="8"/>
    <n v="6540"/>
    <n v="8502"/>
    <n v="3"/>
    <n v="19620"/>
    <n v="25506"/>
    <x v="0"/>
  </r>
  <r>
    <n v="143809"/>
    <s v="DL"/>
    <x v="30"/>
    <s v="West Delhi"/>
    <x v="25"/>
    <x v="851"/>
    <x v="3"/>
    <x v="14"/>
    <x v="5"/>
    <x v="5"/>
    <n v="2680"/>
    <n v="3484"/>
    <n v="4"/>
    <n v="10720"/>
    <n v="13936"/>
    <x v="1"/>
  </r>
  <r>
    <n v="143810"/>
    <s v="LD"/>
    <x v="31"/>
    <s v="Kiltan"/>
    <x v="26"/>
    <x v="851"/>
    <x v="1"/>
    <x v="15"/>
    <x v="8"/>
    <x v="0"/>
    <n v="8250"/>
    <n v="10725"/>
    <n v="2"/>
    <n v="16500"/>
    <n v="21450"/>
    <x v="2"/>
  </r>
  <r>
    <n v="143811"/>
    <s v="PY"/>
    <x v="32"/>
    <s v="Yanam"/>
    <x v="27"/>
    <x v="851"/>
    <x v="2"/>
    <x v="890"/>
    <x v="3"/>
    <x v="0"/>
    <n v="2650"/>
    <n v="3445"/>
    <n v="2"/>
    <n v="5300"/>
    <n v="6890"/>
    <x v="3"/>
  </r>
  <r>
    <n v="143812"/>
    <s v="AP"/>
    <x v="0"/>
    <s v="Visakhapatnam"/>
    <x v="28"/>
    <x v="851"/>
    <x v="0"/>
    <x v="17"/>
    <x v="8"/>
    <x v="9"/>
    <n v="12550"/>
    <n v="16315"/>
    <n v="2"/>
    <n v="25100"/>
    <n v="32630"/>
    <x v="4"/>
  </r>
  <r>
    <n v="143813"/>
    <s v="AR"/>
    <x v="23"/>
    <s v="East Kameng"/>
    <x v="29"/>
    <x v="852"/>
    <x v="3"/>
    <x v="18"/>
    <x v="1"/>
    <x v="1"/>
    <n v="14500"/>
    <n v="18850"/>
    <n v="2"/>
    <n v="29000"/>
    <n v="37700"/>
    <x v="5"/>
  </r>
  <r>
    <n v="143814"/>
    <s v="AS"/>
    <x v="1"/>
    <s v="Majuli"/>
    <x v="30"/>
    <x v="853"/>
    <x v="1"/>
    <x v="19"/>
    <x v="6"/>
    <x v="6"/>
    <n v="800"/>
    <n v="1040"/>
    <n v="2"/>
    <n v="1600"/>
    <n v="2080"/>
    <x v="0"/>
  </r>
  <r>
    <n v="143815"/>
    <s v="BR"/>
    <x v="2"/>
    <s v="Buxar"/>
    <x v="31"/>
    <x v="854"/>
    <x v="2"/>
    <x v="20"/>
    <x v="7"/>
    <x v="0"/>
    <n v="600"/>
    <n v="780"/>
    <n v="4"/>
    <n v="2400"/>
    <n v="3120"/>
    <x v="1"/>
  </r>
  <r>
    <n v="143816"/>
    <s v="CG"/>
    <x v="3"/>
    <s v="Narayanpur"/>
    <x v="32"/>
    <x v="855"/>
    <x v="0"/>
    <x v="21"/>
    <x v="8"/>
    <x v="6"/>
    <n v="10500"/>
    <n v="13650"/>
    <n v="1"/>
    <n v="10500"/>
    <n v="13650"/>
    <x v="2"/>
  </r>
  <r>
    <n v="143817"/>
    <s v="GA"/>
    <x v="24"/>
    <s v="South Goa"/>
    <x v="33"/>
    <x v="856"/>
    <x v="3"/>
    <x v="943"/>
    <x v="9"/>
    <x v="10"/>
    <n v="6500"/>
    <n v="8450"/>
    <n v="2"/>
    <n v="13000"/>
    <n v="16900"/>
    <x v="3"/>
  </r>
  <r>
    <n v="143818"/>
    <s v="GJ"/>
    <x v="25"/>
    <s v="Devbhoomi Dwarka"/>
    <x v="34"/>
    <x v="857"/>
    <x v="1"/>
    <x v="948"/>
    <x v="0"/>
    <x v="0"/>
    <n v="4500"/>
    <n v="5850"/>
    <n v="4"/>
    <n v="18000"/>
    <n v="23400"/>
    <x v="4"/>
  </r>
  <r>
    <n v="143819"/>
    <s v="HR"/>
    <x v="33"/>
    <s v="Sirsa"/>
    <x v="35"/>
    <x v="858"/>
    <x v="2"/>
    <x v="23"/>
    <x v="1"/>
    <x v="1"/>
    <n v="8500"/>
    <n v="11050"/>
    <n v="2"/>
    <n v="17000"/>
    <n v="22100"/>
    <x v="5"/>
  </r>
  <r>
    <n v="143820"/>
    <s v="HP"/>
    <x v="34"/>
    <s v="Kangra"/>
    <x v="36"/>
    <x v="859"/>
    <x v="0"/>
    <x v="24"/>
    <x v="2"/>
    <x v="2"/>
    <n v="12500"/>
    <n v="16250"/>
    <n v="2"/>
    <n v="25000"/>
    <n v="32500"/>
    <x v="0"/>
  </r>
  <r>
    <n v="143821"/>
    <s v="JK"/>
    <x v="4"/>
    <s v="Rajouri"/>
    <x v="37"/>
    <x v="859"/>
    <x v="3"/>
    <x v="897"/>
    <x v="11"/>
    <x v="3"/>
    <n v="3500"/>
    <n v="4550"/>
    <n v="4"/>
    <n v="14000"/>
    <n v="18200"/>
    <x v="1"/>
  </r>
  <r>
    <n v="143822"/>
    <s v="JH"/>
    <x v="5"/>
    <s v="Jamtara"/>
    <x v="38"/>
    <x v="859"/>
    <x v="1"/>
    <x v="26"/>
    <x v="12"/>
    <x v="4"/>
    <n v="4500"/>
    <n v="5850"/>
    <n v="4"/>
    <n v="18000"/>
    <n v="23400"/>
    <x v="2"/>
  </r>
  <r>
    <n v="143823"/>
    <s v="KA"/>
    <x v="6"/>
    <s v="Chikkaballapur"/>
    <x v="39"/>
    <x v="859"/>
    <x v="2"/>
    <x v="949"/>
    <x v="5"/>
    <x v="5"/>
    <n v="2100"/>
    <n v="2730"/>
    <n v="2"/>
    <n v="4200"/>
    <n v="5460"/>
    <x v="3"/>
  </r>
  <r>
    <n v="143824"/>
    <s v="KL"/>
    <x v="7"/>
    <s v="Kozhikode"/>
    <x v="40"/>
    <x v="859"/>
    <x v="0"/>
    <x v="28"/>
    <x v="6"/>
    <x v="6"/>
    <n v="1150"/>
    <n v="1495"/>
    <n v="2"/>
    <n v="2300"/>
    <n v="2990"/>
    <x v="4"/>
  </r>
  <r>
    <n v="143825"/>
    <s v="MP"/>
    <x v="26"/>
    <s v="Ratlam"/>
    <x v="41"/>
    <x v="859"/>
    <x v="3"/>
    <x v="29"/>
    <x v="7"/>
    <x v="0"/>
    <n v="350"/>
    <n v="455"/>
    <n v="2"/>
    <n v="700"/>
    <n v="910"/>
    <x v="5"/>
  </r>
  <r>
    <n v="143826"/>
    <s v="MH"/>
    <x v="27"/>
    <s v="Jalgaon"/>
    <x v="0"/>
    <x v="859"/>
    <x v="1"/>
    <x v="30"/>
    <x v="8"/>
    <x v="6"/>
    <n v="9500"/>
    <n v="12350"/>
    <n v="3"/>
    <n v="28500"/>
    <n v="37050"/>
    <x v="0"/>
  </r>
  <r>
    <n v="143827"/>
    <s v="MN"/>
    <x v="8"/>
    <s v="Chandel"/>
    <x v="1"/>
    <x v="859"/>
    <x v="2"/>
    <x v="950"/>
    <x v="9"/>
    <x v="10"/>
    <n v="10000"/>
    <n v="13000"/>
    <n v="3"/>
    <n v="30000"/>
    <n v="39000"/>
    <x v="1"/>
  </r>
  <r>
    <n v="143828"/>
    <s v="ML"/>
    <x v="9"/>
    <s v="West Khasi Hills"/>
    <x v="2"/>
    <x v="859"/>
    <x v="0"/>
    <x v="951"/>
    <x v="0"/>
    <x v="0"/>
    <n v="6500"/>
    <n v="8450"/>
    <n v="3"/>
    <n v="19500"/>
    <n v="25350"/>
    <x v="2"/>
  </r>
  <r>
    <n v="143829"/>
    <s v="MZ"/>
    <x v="10"/>
    <s v="Lunglei"/>
    <x v="3"/>
    <x v="859"/>
    <x v="3"/>
    <x v="952"/>
    <x v="1"/>
    <x v="1"/>
    <n v="8500"/>
    <n v="11050"/>
    <n v="3"/>
    <n v="25500"/>
    <n v="33150"/>
    <x v="3"/>
  </r>
  <r>
    <n v="143830"/>
    <s v="NL"/>
    <x v="11"/>
    <s v="Longleng"/>
    <x v="4"/>
    <x v="859"/>
    <x v="1"/>
    <x v="2"/>
    <x v="2"/>
    <x v="2"/>
    <n v="7000"/>
    <n v="9100"/>
    <n v="3"/>
    <n v="21000"/>
    <n v="27300"/>
    <x v="4"/>
  </r>
  <r>
    <n v="143831"/>
    <s v="OR"/>
    <x v="12"/>
    <s v="Kalahandi"/>
    <x v="5"/>
    <x v="859"/>
    <x v="2"/>
    <x v="953"/>
    <x v="11"/>
    <x v="3"/>
    <n v="6550"/>
    <n v="8515"/>
    <n v="1"/>
    <n v="6550"/>
    <n v="8515"/>
    <x v="0"/>
  </r>
  <r>
    <n v="143832"/>
    <s v="PB"/>
    <x v="13"/>
    <s v="Ludhiana"/>
    <x v="6"/>
    <x v="859"/>
    <x v="0"/>
    <x v="4"/>
    <x v="12"/>
    <x v="4"/>
    <n v="7650"/>
    <n v="9945"/>
    <n v="3"/>
    <n v="22950"/>
    <n v="29835"/>
    <x v="0"/>
  </r>
  <r>
    <n v="143833"/>
    <s v="RJ"/>
    <x v="14"/>
    <s v="Karauli"/>
    <x v="7"/>
    <x v="859"/>
    <x v="3"/>
    <x v="5"/>
    <x v="5"/>
    <x v="5"/>
    <n v="1150"/>
    <n v="1495"/>
    <n v="2"/>
    <n v="2300"/>
    <n v="2990"/>
    <x v="0"/>
  </r>
  <r>
    <n v="143834"/>
    <s v="SK"/>
    <x v="15"/>
    <s v="South Sikkim"/>
    <x v="8"/>
    <x v="859"/>
    <x v="1"/>
    <x v="6"/>
    <x v="6"/>
    <x v="6"/>
    <n v="850"/>
    <n v="1105"/>
    <n v="2"/>
    <n v="1700"/>
    <n v="2210"/>
    <x v="0"/>
  </r>
  <r>
    <n v="143835"/>
    <s v="TN"/>
    <x v="16"/>
    <s v="Ariyalur"/>
    <x v="9"/>
    <x v="859"/>
    <x v="2"/>
    <x v="7"/>
    <x v="7"/>
    <x v="0"/>
    <n v="650"/>
    <n v="845"/>
    <n v="2"/>
    <n v="1300"/>
    <n v="1690"/>
    <x v="0"/>
  </r>
  <r>
    <n v="143836"/>
    <s v="TR"/>
    <x v="17"/>
    <s v="Sepahijala"/>
    <x v="10"/>
    <x v="859"/>
    <x v="0"/>
    <x v="8"/>
    <x v="8"/>
    <x v="6"/>
    <n v="7500"/>
    <n v="9750"/>
    <n v="2"/>
    <n v="15000"/>
    <n v="19500"/>
    <x v="0"/>
  </r>
  <r>
    <n v="143837"/>
    <s v="UK"/>
    <x v="18"/>
    <s v="Almora"/>
    <x v="11"/>
    <x v="859"/>
    <x v="3"/>
    <x v="950"/>
    <x v="9"/>
    <x v="7"/>
    <n v="10000"/>
    <n v="13000"/>
    <n v="1"/>
    <n v="10000"/>
    <n v="13000"/>
    <x v="0"/>
  </r>
  <r>
    <n v="143838"/>
    <s v="UP"/>
    <x v="19"/>
    <s v="Ballia"/>
    <x v="12"/>
    <x v="859"/>
    <x v="1"/>
    <x v="954"/>
    <x v="0"/>
    <x v="0"/>
    <n v="10500"/>
    <n v="13650"/>
    <n v="1"/>
    <n v="10500"/>
    <n v="13650"/>
    <x v="0"/>
  </r>
  <r>
    <n v="143839"/>
    <s v="WB"/>
    <x v="20"/>
    <s v="Purulia"/>
    <x v="13"/>
    <x v="859"/>
    <x v="2"/>
    <x v="11"/>
    <x v="1"/>
    <x v="1"/>
    <n v="8500"/>
    <n v="11050"/>
    <n v="1"/>
    <n v="8500"/>
    <n v="11050"/>
    <x v="0"/>
  </r>
  <r>
    <n v="143840"/>
    <s v="TN"/>
    <x v="16"/>
    <s v="Ranipet"/>
    <x v="14"/>
    <x v="859"/>
    <x v="0"/>
    <x v="2"/>
    <x v="2"/>
    <x v="2"/>
    <n v="7000"/>
    <n v="9100"/>
    <n v="3"/>
    <n v="21000"/>
    <n v="27300"/>
    <x v="0"/>
  </r>
  <r>
    <n v="143841"/>
    <s v="TR"/>
    <x v="17"/>
    <s v="Gomati"/>
    <x v="15"/>
    <x v="859"/>
    <x v="3"/>
    <x v="869"/>
    <x v="11"/>
    <x v="3"/>
    <n v="1680"/>
    <n v="2184"/>
    <n v="1"/>
    <n v="1680"/>
    <n v="2184"/>
    <x v="0"/>
  </r>
  <r>
    <n v="143842"/>
    <s v="MH"/>
    <x v="27"/>
    <s v="Nandurbar"/>
    <x v="16"/>
    <x v="859"/>
    <x v="1"/>
    <x v="13"/>
    <x v="12"/>
    <x v="8"/>
    <n v="6540"/>
    <n v="8502"/>
    <n v="1"/>
    <n v="6540"/>
    <n v="8502"/>
    <x v="0"/>
  </r>
  <r>
    <n v="143843"/>
    <s v="CH"/>
    <x v="22"/>
    <s v="Chandigarh"/>
    <x v="17"/>
    <x v="859"/>
    <x v="2"/>
    <x v="14"/>
    <x v="5"/>
    <x v="5"/>
    <n v="2680"/>
    <n v="3484"/>
    <n v="1"/>
    <n v="2680"/>
    <n v="3484"/>
    <x v="0"/>
  </r>
  <r>
    <n v="143844"/>
    <s v="DH"/>
    <x v="28"/>
    <s v="Daman"/>
    <x v="18"/>
    <x v="859"/>
    <x v="0"/>
    <x v="15"/>
    <x v="8"/>
    <x v="0"/>
    <n v="8250"/>
    <n v="10725"/>
    <n v="2"/>
    <n v="16500"/>
    <n v="21450"/>
    <x v="0"/>
  </r>
  <r>
    <n v="143845"/>
    <s v="TG"/>
    <x v="29"/>
    <s v="Bhadradri Kothagudem"/>
    <x v="19"/>
    <x v="859"/>
    <x v="3"/>
    <x v="897"/>
    <x v="3"/>
    <x v="0"/>
    <n v="2650"/>
    <n v="3445"/>
    <n v="3"/>
    <n v="7950"/>
    <n v="10335"/>
    <x v="0"/>
  </r>
  <r>
    <n v="143846"/>
    <s v="DL"/>
    <x v="30"/>
    <s v="Central Delhi"/>
    <x v="20"/>
    <x v="859"/>
    <x v="1"/>
    <x v="17"/>
    <x v="8"/>
    <x v="9"/>
    <n v="12550"/>
    <n v="16315"/>
    <n v="2"/>
    <n v="25100"/>
    <n v="32630"/>
    <x v="0"/>
  </r>
  <r>
    <n v="143847"/>
    <s v="LD"/>
    <x v="31"/>
    <s v="Bitra"/>
    <x v="21"/>
    <x v="859"/>
    <x v="2"/>
    <x v="18"/>
    <x v="1"/>
    <x v="1"/>
    <n v="14500"/>
    <n v="18850"/>
    <n v="1"/>
    <n v="14500"/>
    <n v="18850"/>
    <x v="0"/>
  </r>
  <r>
    <n v="143848"/>
    <s v="PY"/>
    <x v="32"/>
    <s v="Mahe"/>
    <x v="22"/>
    <x v="859"/>
    <x v="0"/>
    <x v="19"/>
    <x v="6"/>
    <x v="6"/>
    <n v="800"/>
    <n v="1040"/>
    <n v="3"/>
    <n v="2400"/>
    <n v="3120"/>
    <x v="0"/>
  </r>
  <r>
    <n v="143849"/>
    <s v="AP"/>
    <x v="0"/>
    <s v="Sri Potti Sriramulu Nellore"/>
    <x v="23"/>
    <x v="859"/>
    <x v="3"/>
    <x v="20"/>
    <x v="7"/>
    <x v="0"/>
    <n v="600"/>
    <n v="780"/>
    <n v="2"/>
    <n v="1200"/>
    <n v="1560"/>
    <x v="0"/>
  </r>
  <r>
    <n v="143850"/>
    <s v="AR"/>
    <x v="23"/>
    <s v="Tawang"/>
    <x v="24"/>
    <x v="859"/>
    <x v="1"/>
    <x v="21"/>
    <x v="8"/>
    <x v="6"/>
    <n v="10500"/>
    <n v="13650"/>
    <n v="4"/>
    <n v="42000"/>
    <n v="54600"/>
    <x v="0"/>
  </r>
  <r>
    <n v="143851"/>
    <s v="AS"/>
    <x v="1"/>
    <s v="Morigaon"/>
    <x v="25"/>
    <x v="859"/>
    <x v="2"/>
    <x v="950"/>
    <x v="9"/>
    <x v="10"/>
    <n v="6500"/>
    <n v="8450"/>
    <n v="1"/>
    <n v="6500"/>
    <n v="8450"/>
    <x v="1"/>
  </r>
  <r>
    <n v="143852"/>
    <s v="BR"/>
    <x v="2"/>
    <s v="West Champaran"/>
    <x v="26"/>
    <x v="859"/>
    <x v="0"/>
    <x v="955"/>
    <x v="0"/>
    <x v="0"/>
    <n v="4500"/>
    <n v="5850"/>
    <n v="4"/>
    <n v="18000"/>
    <n v="23400"/>
    <x v="2"/>
  </r>
  <r>
    <n v="143853"/>
    <s v="CG"/>
    <x v="3"/>
    <s v="Kanker"/>
    <x v="27"/>
    <x v="859"/>
    <x v="3"/>
    <x v="23"/>
    <x v="1"/>
    <x v="1"/>
    <n v="8500"/>
    <n v="11050"/>
    <n v="3"/>
    <n v="25500"/>
    <n v="33150"/>
    <x v="3"/>
  </r>
  <r>
    <n v="143854"/>
    <s v="GA"/>
    <x v="24"/>
    <s v="South Goa"/>
    <x v="28"/>
    <x v="859"/>
    <x v="1"/>
    <x v="24"/>
    <x v="2"/>
    <x v="2"/>
    <n v="12500"/>
    <n v="16250"/>
    <n v="2"/>
    <n v="25000"/>
    <n v="32500"/>
    <x v="4"/>
  </r>
  <r>
    <n v="143855"/>
    <s v="GJ"/>
    <x v="25"/>
    <s v="Rajkot"/>
    <x v="29"/>
    <x v="859"/>
    <x v="2"/>
    <x v="904"/>
    <x v="3"/>
    <x v="3"/>
    <n v="3500"/>
    <n v="4550"/>
    <n v="1"/>
    <n v="3500"/>
    <n v="4550"/>
    <x v="5"/>
  </r>
  <r>
    <n v="143856"/>
    <s v="HR"/>
    <x v="33"/>
    <s v="Kurukshetra"/>
    <x v="30"/>
    <x v="859"/>
    <x v="0"/>
    <x v="26"/>
    <x v="4"/>
    <x v="4"/>
    <n v="4500"/>
    <n v="5850"/>
    <n v="1"/>
    <n v="4500"/>
    <n v="5850"/>
    <x v="0"/>
  </r>
  <r>
    <n v="143857"/>
    <s v="HP"/>
    <x v="34"/>
    <s v="Kullu"/>
    <x v="31"/>
    <x v="859"/>
    <x v="3"/>
    <x v="956"/>
    <x v="5"/>
    <x v="5"/>
    <n v="2100"/>
    <n v="2730"/>
    <n v="1"/>
    <n v="2100"/>
    <n v="2730"/>
    <x v="1"/>
  </r>
  <r>
    <n v="143858"/>
    <s v="JK"/>
    <x v="4"/>
    <s v="Reasi"/>
    <x v="32"/>
    <x v="860"/>
    <x v="1"/>
    <x v="28"/>
    <x v="6"/>
    <x v="6"/>
    <n v="1150"/>
    <n v="1495"/>
    <n v="4"/>
    <n v="4600"/>
    <n v="5980"/>
    <x v="2"/>
  </r>
  <r>
    <n v="143859"/>
    <s v="JH"/>
    <x v="5"/>
    <s v="Pakur"/>
    <x v="33"/>
    <x v="861"/>
    <x v="2"/>
    <x v="29"/>
    <x v="7"/>
    <x v="0"/>
    <n v="350"/>
    <n v="455"/>
    <n v="3"/>
    <n v="1050"/>
    <n v="1365"/>
    <x v="3"/>
  </r>
  <r>
    <n v="143860"/>
    <s v="KA"/>
    <x v="6"/>
    <s v="Davanagere"/>
    <x v="34"/>
    <x v="862"/>
    <x v="0"/>
    <x v="30"/>
    <x v="8"/>
    <x v="6"/>
    <n v="9500"/>
    <n v="12350"/>
    <n v="3"/>
    <n v="28500"/>
    <n v="37050"/>
    <x v="4"/>
  </r>
  <r>
    <n v="143861"/>
    <s v="KL"/>
    <x v="7"/>
    <s v="Ernakulam"/>
    <x v="35"/>
    <x v="863"/>
    <x v="3"/>
    <x v="957"/>
    <x v="9"/>
    <x v="10"/>
    <n v="10000"/>
    <n v="13000"/>
    <n v="1"/>
    <n v="10000"/>
    <n v="13000"/>
    <x v="5"/>
  </r>
  <r>
    <n v="143862"/>
    <s v="MP"/>
    <x v="26"/>
    <s v="Hoshangabad"/>
    <x v="36"/>
    <x v="864"/>
    <x v="1"/>
    <x v="958"/>
    <x v="0"/>
    <x v="0"/>
    <n v="6500"/>
    <n v="8450"/>
    <n v="1"/>
    <n v="6500"/>
    <n v="8450"/>
    <x v="0"/>
  </r>
  <r>
    <n v="143863"/>
    <s v="MH"/>
    <x v="27"/>
    <s v="Raigad"/>
    <x v="37"/>
    <x v="864"/>
    <x v="2"/>
    <x v="959"/>
    <x v="1"/>
    <x v="1"/>
    <n v="8500"/>
    <n v="11050"/>
    <n v="2"/>
    <n v="17000"/>
    <n v="22100"/>
    <x v="1"/>
  </r>
  <r>
    <n v="143864"/>
    <s v="MN"/>
    <x v="8"/>
    <s v="Senapati"/>
    <x v="38"/>
    <x v="864"/>
    <x v="0"/>
    <x v="2"/>
    <x v="2"/>
    <x v="2"/>
    <n v="7000"/>
    <n v="9100"/>
    <n v="4"/>
    <n v="28000"/>
    <n v="36400"/>
    <x v="2"/>
  </r>
  <r>
    <n v="143865"/>
    <s v="ML"/>
    <x v="9"/>
    <s v="East Khasi Hills"/>
    <x v="39"/>
    <x v="864"/>
    <x v="3"/>
    <x v="960"/>
    <x v="3"/>
    <x v="3"/>
    <n v="6550"/>
    <n v="8515"/>
    <n v="4"/>
    <n v="26200"/>
    <n v="34060"/>
    <x v="3"/>
  </r>
  <r>
    <n v="143866"/>
    <s v="MZ"/>
    <x v="10"/>
    <s v="Mamit"/>
    <x v="40"/>
    <x v="864"/>
    <x v="1"/>
    <x v="4"/>
    <x v="4"/>
    <x v="4"/>
    <n v="7650"/>
    <n v="9945"/>
    <n v="4"/>
    <n v="30600"/>
    <n v="39780"/>
    <x v="4"/>
  </r>
  <r>
    <n v="143867"/>
    <s v="NL"/>
    <x v="11"/>
    <s v="Zunheboto"/>
    <x v="41"/>
    <x v="864"/>
    <x v="2"/>
    <x v="5"/>
    <x v="5"/>
    <x v="5"/>
    <n v="1150"/>
    <n v="1495"/>
    <n v="2"/>
    <n v="2300"/>
    <n v="2990"/>
    <x v="5"/>
  </r>
  <r>
    <n v="143868"/>
    <s v="OR"/>
    <x v="12"/>
    <s v="Jagatsinghapur"/>
    <x v="0"/>
    <x v="864"/>
    <x v="0"/>
    <x v="6"/>
    <x v="6"/>
    <x v="6"/>
    <n v="850"/>
    <n v="1105"/>
    <n v="1"/>
    <n v="850"/>
    <n v="1105"/>
    <x v="0"/>
  </r>
  <r>
    <n v="143869"/>
    <s v="PB"/>
    <x v="13"/>
    <s v="Sri Muktsar Sahib"/>
    <x v="1"/>
    <x v="864"/>
    <x v="3"/>
    <x v="7"/>
    <x v="7"/>
    <x v="0"/>
    <n v="650"/>
    <n v="845"/>
    <n v="3"/>
    <n v="1950"/>
    <n v="2535"/>
    <x v="1"/>
  </r>
  <r>
    <n v="143870"/>
    <s v="RJ"/>
    <x v="14"/>
    <s v="Kota"/>
    <x v="2"/>
    <x v="864"/>
    <x v="1"/>
    <x v="8"/>
    <x v="8"/>
    <x v="6"/>
    <n v="7500"/>
    <n v="9750"/>
    <n v="2"/>
    <n v="15000"/>
    <n v="19500"/>
    <x v="2"/>
  </r>
  <r>
    <n v="143871"/>
    <s v="SK"/>
    <x v="15"/>
    <s v="North Sikkim"/>
    <x v="3"/>
    <x v="864"/>
    <x v="2"/>
    <x v="957"/>
    <x v="9"/>
    <x v="7"/>
    <n v="10000"/>
    <n v="13000"/>
    <n v="3"/>
    <n v="30000"/>
    <n v="39000"/>
    <x v="3"/>
  </r>
  <r>
    <n v="143872"/>
    <s v="TN"/>
    <x v="16"/>
    <s v="Krishnagiri"/>
    <x v="4"/>
    <x v="864"/>
    <x v="0"/>
    <x v="961"/>
    <x v="0"/>
    <x v="0"/>
    <n v="10500"/>
    <n v="13650"/>
    <n v="3"/>
    <n v="31500"/>
    <n v="40950"/>
    <x v="4"/>
  </r>
  <r>
    <n v="143873"/>
    <s v="TR"/>
    <x v="17"/>
    <s v="Unakoti"/>
    <x v="5"/>
    <x v="864"/>
    <x v="3"/>
    <x v="11"/>
    <x v="1"/>
    <x v="1"/>
    <n v="8500"/>
    <n v="11050"/>
    <n v="3"/>
    <n v="25500"/>
    <n v="33150"/>
    <x v="5"/>
  </r>
  <r>
    <n v="143874"/>
    <s v="UK"/>
    <x v="18"/>
    <s v="Nainital"/>
    <x v="6"/>
    <x v="864"/>
    <x v="1"/>
    <x v="2"/>
    <x v="2"/>
    <x v="2"/>
    <n v="7000"/>
    <n v="9100"/>
    <n v="2"/>
    <n v="14000"/>
    <n v="18200"/>
    <x v="0"/>
  </r>
  <r>
    <n v="143875"/>
    <s v="UP"/>
    <x v="19"/>
    <s v="Bulandshahr"/>
    <x v="7"/>
    <x v="864"/>
    <x v="2"/>
    <x v="876"/>
    <x v="3"/>
    <x v="3"/>
    <n v="1680"/>
    <n v="2184"/>
    <n v="3"/>
    <n v="5040"/>
    <n v="6552"/>
    <x v="0"/>
  </r>
  <r>
    <n v="143876"/>
    <s v="WB"/>
    <x v="20"/>
    <s v="Kalimpong"/>
    <x v="8"/>
    <x v="865"/>
    <x v="0"/>
    <x v="13"/>
    <x v="4"/>
    <x v="8"/>
    <n v="6540"/>
    <n v="8502"/>
    <n v="4"/>
    <n v="26160"/>
    <n v="34008"/>
    <x v="1"/>
  </r>
  <r>
    <n v="143877"/>
    <s v="TN"/>
    <x v="16"/>
    <s v="Theni"/>
    <x v="9"/>
    <x v="866"/>
    <x v="3"/>
    <x v="14"/>
    <x v="5"/>
    <x v="5"/>
    <n v="2680"/>
    <n v="3484"/>
    <n v="2"/>
    <n v="5360"/>
    <n v="6968"/>
    <x v="2"/>
  </r>
  <r>
    <n v="143878"/>
    <s v="TR"/>
    <x v="17"/>
    <s v="Khowai"/>
    <x v="10"/>
    <x v="867"/>
    <x v="1"/>
    <x v="15"/>
    <x v="8"/>
    <x v="0"/>
    <n v="8250"/>
    <n v="10725"/>
    <n v="1"/>
    <n v="8250"/>
    <n v="10725"/>
    <x v="3"/>
  </r>
  <r>
    <n v="143879"/>
    <s v="MH"/>
    <x v="27"/>
    <s v="Nashik"/>
    <x v="11"/>
    <x v="867"/>
    <x v="2"/>
    <x v="904"/>
    <x v="3"/>
    <x v="0"/>
    <n v="2650"/>
    <n v="3445"/>
    <n v="3"/>
    <n v="7950"/>
    <n v="10335"/>
    <x v="4"/>
  </r>
  <r>
    <n v="143880"/>
    <s v="CH"/>
    <x v="22"/>
    <s v="Chandigarh"/>
    <x v="12"/>
    <x v="867"/>
    <x v="0"/>
    <x v="17"/>
    <x v="8"/>
    <x v="9"/>
    <n v="12550"/>
    <n v="16315"/>
    <n v="4"/>
    <n v="50200"/>
    <n v="65260"/>
    <x v="5"/>
  </r>
  <r>
    <n v="143881"/>
    <s v="DH"/>
    <x v="28"/>
    <s v="Diu"/>
    <x v="13"/>
    <x v="867"/>
    <x v="3"/>
    <x v="18"/>
    <x v="1"/>
    <x v="1"/>
    <n v="14500"/>
    <n v="18850"/>
    <n v="2"/>
    <n v="29000"/>
    <n v="37700"/>
    <x v="0"/>
  </r>
  <r>
    <n v="143882"/>
    <s v="TG"/>
    <x v="29"/>
    <s v="Yadadri Bhuvanagiri"/>
    <x v="14"/>
    <x v="867"/>
    <x v="1"/>
    <x v="19"/>
    <x v="6"/>
    <x v="6"/>
    <n v="800"/>
    <n v="1040"/>
    <n v="1"/>
    <n v="800"/>
    <n v="1040"/>
    <x v="1"/>
  </r>
  <r>
    <n v="143883"/>
    <s v="DL"/>
    <x v="30"/>
    <s v="South West Delhi"/>
    <x v="15"/>
    <x v="867"/>
    <x v="2"/>
    <x v="20"/>
    <x v="7"/>
    <x v="0"/>
    <n v="600"/>
    <n v="780"/>
    <n v="2"/>
    <n v="1200"/>
    <n v="1560"/>
    <x v="2"/>
  </r>
  <r>
    <n v="143884"/>
    <s v="LD"/>
    <x v="31"/>
    <s v="Amini"/>
    <x v="16"/>
    <x v="867"/>
    <x v="0"/>
    <x v="21"/>
    <x v="8"/>
    <x v="6"/>
    <n v="10500"/>
    <n v="13650"/>
    <n v="3"/>
    <n v="31500"/>
    <n v="40950"/>
    <x v="3"/>
  </r>
  <r>
    <n v="143885"/>
    <s v="PY"/>
    <x v="32"/>
    <s v="Puducherry"/>
    <x v="17"/>
    <x v="867"/>
    <x v="3"/>
    <x v="957"/>
    <x v="9"/>
    <x v="10"/>
    <n v="6500"/>
    <n v="8450"/>
    <n v="2"/>
    <n v="13000"/>
    <n v="16900"/>
    <x v="4"/>
  </r>
  <r>
    <n v="143886"/>
    <s v="AP"/>
    <x v="0"/>
    <s v="Kurnool"/>
    <x v="18"/>
    <x v="867"/>
    <x v="1"/>
    <x v="962"/>
    <x v="0"/>
    <x v="0"/>
    <n v="4500"/>
    <n v="5850"/>
    <n v="2"/>
    <n v="9000"/>
    <n v="11700"/>
    <x v="5"/>
  </r>
  <r>
    <n v="143887"/>
    <s v="AR"/>
    <x v="23"/>
    <s v="Upper Subansiri"/>
    <x v="19"/>
    <x v="867"/>
    <x v="2"/>
    <x v="23"/>
    <x v="1"/>
    <x v="1"/>
    <n v="8500"/>
    <n v="11050"/>
    <n v="3"/>
    <n v="25500"/>
    <n v="33150"/>
    <x v="0"/>
  </r>
  <r>
    <n v="143888"/>
    <s v="AS"/>
    <x v="1"/>
    <s v="Golaghat"/>
    <x v="20"/>
    <x v="868"/>
    <x v="0"/>
    <x v="24"/>
    <x v="2"/>
    <x v="2"/>
    <n v="12500"/>
    <n v="16250"/>
    <n v="2"/>
    <n v="25000"/>
    <n v="32500"/>
    <x v="1"/>
  </r>
  <r>
    <n v="143889"/>
    <s v="BR"/>
    <x v="2"/>
    <s v="Buxar"/>
    <x v="21"/>
    <x v="869"/>
    <x v="3"/>
    <x v="911"/>
    <x v="10"/>
    <x v="3"/>
    <n v="3500"/>
    <n v="4550"/>
    <n v="3"/>
    <n v="10500"/>
    <n v="13650"/>
    <x v="2"/>
  </r>
  <r>
    <n v="143890"/>
    <s v="CG"/>
    <x v="3"/>
    <s v="Mahasamund"/>
    <x v="22"/>
    <x v="870"/>
    <x v="1"/>
    <x v="26"/>
    <x v="7"/>
    <x v="4"/>
    <n v="4500"/>
    <n v="5850"/>
    <n v="2"/>
    <n v="9000"/>
    <n v="11700"/>
    <x v="3"/>
  </r>
  <r>
    <n v="143891"/>
    <s v="GA"/>
    <x v="24"/>
    <s v="North Goa"/>
    <x v="23"/>
    <x v="871"/>
    <x v="2"/>
    <x v="963"/>
    <x v="5"/>
    <x v="5"/>
    <n v="2100"/>
    <n v="2730"/>
    <n v="2"/>
    <n v="4200"/>
    <n v="5460"/>
    <x v="4"/>
  </r>
  <r>
    <n v="143892"/>
    <s v="GJ"/>
    <x v="25"/>
    <s v="Vadodara"/>
    <x v="24"/>
    <x v="872"/>
    <x v="0"/>
    <x v="28"/>
    <x v="6"/>
    <x v="6"/>
    <n v="1150"/>
    <n v="1495"/>
    <n v="1"/>
    <n v="1150"/>
    <n v="1495"/>
    <x v="5"/>
  </r>
  <r>
    <n v="143893"/>
    <s v="HR"/>
    <x v="33"/>
    <s v="Bhiwani"/>
    <x v="25"/>
    <x v="873"/>
    <x v="3"/>
    <x v="29"/>
    <x v="7"/>
    <x v="0"/>
    <n v="350"/>
    <n v="455"/>
    <n v="3"/>
    <n v="1050"/>
    <n v="1365"/>
    <x v="0"/>
  </r>
  <r>
    <n v="143894"/>
    <s v="HP"/>
    <x v="34"/>
    <s v="Sirmaur"/>
    <x v="26"/>
    <x v="874"/>
    <x v="1"/>
    <x v="30"/>
    <x v="8"/>
    <x v="6"/>
    <n v="9500"/>
    <n v="12350"/>
    <n v="2"/>
    <n v="19000"/>
    <n v="24700"/>
    <x v="1"/>
  </r>
  <r>
    <n v="143895"/>
    <s v="JK"/>
    <x v="4"/>
    <s v="Reasi"/>
    <x v="27"/>
    <x v="875"/>
    <x v="2"/>
    <x v="964"/>
    <x v="9"/>
    <x v="10"/>
    <n v="10000"/>
    <n v="13000"/>
    <n v="4"/>
    <n v="40000"/>
    <n v="52000"/>
    <x v="2"/>
  </r>
  <r>
    <n v="143896"/>
    <s v="JH"/>
    <x v="5"/>
    <s v="Hazaribagh"/>
    <x v="28"/>
    <x v="876"/>
    <x v="0"/>
    <x v="965"/>
    <x v="0"/>
    <x v="0"/>
    <n v="6500"/>
    <n v="8450"/>
    <n v="1"/>
    <n v="6500"/>
    <n v="8450"/>
    <x v="3"/>
  </r>
  <r>
    <n v="143897"/>
    <s v="KA"/>
    <x v="6"/>
    <s v="Raichur"/>
    <x v="29"/>
    <x v="877"/>
    <x v="3"/>
    <x v="966"/>
    <x v="1"/>
    <x v="1"/>
    <n v="8500"/>
    <n v="11050"/>
    <n v="1"/>
    <n v="8500"/>
    <n v="11050"/>
    <x v="4"/>
  </r>
  <r>
    <n v="143898"/>
    <s v="KL"/>
    <x v="7"/>
    <s v="Malappuram"/>
    <x v="30"/>
    <x v="878"/>
    <x v="1"/>
    <x v="2"/>
    <x v="2"/>
    <x v="2"/>
    <n v="7000"/>
    <n v="9100"/>
    <n v="3"/>
    <n v="21000"/>
    <n v="27300"/>
    <x v="5"/>
  </r>
  <r>
    <n v="143899"/>
    <s v="MP"/>
    <x v="26"/>
    <s v="Umaria"/>
    <x v="31"/>
    <x v="879"/>
    <x v="2"/>
    <x v="967"/>
    <x v="10"/>
    <x v="3"/>
    <n v="6550"/>
    <n v="8515"/>
    <n v="2"/>
    <n v="13100"/>
    <n v="17030"/>
    <x v="0"/>
  </r>
  <r>
    <n v="143900"/>
    <s v="MH"/>
    <x v="27"/>
    <s v="Beed"/>
    <x v="32"/>
    <x v="880"/>
    <x v="0"/>
    <x v="4"/>
    <x v="7"/>
    <x v="4"/>
    <n v="7650"/>
    <n v="9945"/>
    <n v="3"/>
    <n v="22950"/>
    <n v="29835"/>
    <x v="1"/>
  </r>
  <r>
    <n v="143901"/>
    <s v="MN"/>
    <x v="8"/>
    <s v="Imphal East"/>
    <x v="33"/>
    <x v="881"/>
    <x v="3"/>
    <x v="5"/>
    <x v="5"/>
    <x v="5"/>
    <n v="1150"/>
    <n v="1495"/>
    <n v="1"/>
    <n v="1150"/>
    <n v="1495"/>
    <x v="2"/>
  </r>
  <r>
    <n v="143902"/>
    <s v="ML"/>
    <x v="9"/>
    <s v="Ri Bhoi"/>
    <x v="34"/>
    <x v="882"/>
    <x v="1"/>
    <x v="6"/>
    <x v="6"/>
    <x v="6"/>
    <n v="850"/>
    <n v="1105"/>
    <n v="2"/>
    <n v="1700"/>
    <n v="2210"/>
    <x v="3"/>
  </r>
  <r>
    <n v="143903"/>
    <s v="MZ"/>
    <x v="10"/>
    <s v="Mamit"/>
    <x v="35"/>
    <x v="883"/>
    <x v="2"/>
    <x v="7"/>
    <x v="7"/>
    <x v="0"/>
    <n v="650"/>
    <n v="845"/>
    <n v="4"/>
    <n v="2600"/>
    <n v="3380"/>
    <x v="4"/>
  </r>
  <r>
    <n v="143904"/>
    <s v="NL"/>
    <x v="11"/>
    <s v="Chümoukedima"/>
    <x v="36"/>
    <x v="884"/>
    <x v="0"/>
    <x v="8"/>
    <x v="8"/>
    <x v="6"/>
    <n v="7500"/>
    <n v="9750"/>
    <n v="2"/>
    <n v="15000"/>
    <n v="19500"/>
    <x v="5"/>
  </r>
  <r>
    <n v="143905"/>
    <s v="OR"/>
    <x v="12"/>
    <s v="Puri"/>
    <x v="37"/>
    <x v="885"/>
    <x v="3"/>
    <x v="964"/>
    <x v="9"/>
    <x v="7"/>
    <n v="10000"/>
    <n v="13000"/>
    <n v="1"/>
    <n v="10000"/>
    <n v="13000"/>
    <x v="0"/>
  </r>
  <r>
    <n v="143906"/>
    <s v="PB"/>
    <x v="13"/>
    <s v="Sangrur"/>
    <x v="38"/>
    <x v="886"/>
    <x v="1"/>
    <x v="968"/>
    <x v="0"/>
    <x v="0"/>
    <n v="10500"/>
    <n v="13650"/>
    <n v="1"/>
    <n v="10500"/>
    <n v="13650"/>
    <x v="1"/>
  </r>
  <r>
    <n v="143907"/>
    <s v="RJ"/>
    <x v="14"/>
    <s v="Bundi"/>
    <x v="39"/>
    <x v="887"/>
    <x v="2"/>
    <x v="11"/>
    <x v="1"/>
    <x v="1"/>
    <n v="8500"/>
    <n v="11050"/>
    <n v="1"/>
    <n v="8500"/>
    <n v="11050"/>
    <x v="2"/>
  </r>
  <r>
    <n v="143908"/>
    <s v="SK"/>
    <x v="15"/>
    <s v="North Sikkim"/>
    <x v="40"/>
    <x v="888"/>
    <x v="0"/>
    <x v="2"/>
    <x v="2"/>
    <x v="2"/>
    <n v="7000"/>
    <n v="9100"/>
    <n v="2"/>
    <n v="14000"/>
    <n v="18200"/>
    <x v="3"/>
  </r>
  <r>
    <n v="143909"/>
    <s v="TN"/>
    <x v="16"/>
    <s v="Thanjavur"/>
    <x v="41"/>
    <x v="889"/>
    <x v="3"/>
    <x v="883"/>
    <x v="10"/>
    <x v="3"/>
    <n v="1680"/>
    <n v="2184"/>
    <n v="1"/>
    <n v="1680"/>
    <n v="2184"/>
    <x v="4"/>
  </r>
  <r>
    <n v="143910"/>
    <s v="TR"/>
    <x v="17"/>
    <s v="Dhalai"/>
    <x v="0"/>
    <x v="890"/>
    <x v="1"/>
    <x v="13"/>
    <x v="7"/>
    <x v="8"/>
    <n v="6540"/>
    <n v="8502"/>
    <n v="1"/>
    <n v="6540"/>
    <n v="8502"/>
    <x v="5"/>
  </r>
  <r>
    <n v="143911"/>
    <s v="UK"/>
    <x v="18"/>
    <s v="Nainital"/>
    <x v="1"/>
    <x v="891"/>
    <x v="2"/>
    <x v="14"/>
    <x v="5"/>
    <x v="5"/>
    <n v="2680"/>
    <n v="3484"/>
    <n v="1"/>
    <n v="2680"/>
    <n v="3484"/>
    <x v="0"/>
  </r>
  <r>
    <n v="143912"/>
    <s v="UP"/>
    <x v="19"/>
    <s v="Sitapur"/>
    <x v="2"/>
    <x v="891"/>
    <x v="0"/>
    <x v="15"/>
    <x v="8"/>
    <x v="0"/>
    <n v="8250"/>
    <n v="10725"/>
    <n v="1"/>
    <n v="8250"/>
    <n v="10725"/>
    <x v="1"/>
  </r>
  <r>
    <n v="143913"/>
    <s v="WB"/>
    <x v="20"/>
    <s v="Jhargram"/>
    <x v="3"/>
    <x v="891"/>
    <x v="3"/>
    <x v="911"/>
    <x v="3"/>
    <x v="0"/>
    <n v="2650"/>
    <n v="3445"/>
    <n v="2"/>
    <n v="5300"/>
    <n v="6890"/>
    <x v="2"/>
  </r>
  <r>
    <n v="143914"/>
    <s v="TN"/>
    <x v="16"/>
    <s v="Kallakurichi"/>
    <x v="4"/>
    <x v="891"/>
    <x v="1"/>
    <x v="17"/>
    <x v="8"/>
    <x v="9"/>
    <n v="12550"/>
    <n v="16315"/>
    <n v="4"/>
    <n v="50200"/>
    <n v="65260"/>
    <x v="3"/>
  </r>
  <r>
    <n v="143915"/>
    <s v="TR"/>
    <x v="17"/>
    <s v="Khowai"/>
    <x v="5"/>
    <x v="891"/>
    <x v="2"/>
    <x v="18"/>
    <x v="1"/>
    <x v="1"/>
    <n v="14500"/>
    <n v="18850"/>
    <n v="4"/>
    <n v="58000"/>
    <n v="75400"/>
    <x v="4"/>
  </r>
  <r>
    <n v="143916"/>
    <s v="MH"/>
    <x v="27"/>
    <s v="Jalna"/>
    <x v="6"/>
    <x v="891"/>
    <x v="0"/>
    <x v="19"/>
    <x v="6"/>
    <x v="6"/>
    <n v="800"/>
    <n v="1040"/>
    <n v="1"/>
    <n v="800"/>
    <n v="1040"/>
    <x v="5"/>
  </r>
  <r>
    <n v="143917"/>
    <s v="CH"/>
    <x v="22"/>
    <s v="Chandigarh"/>
    <x v="7"/>
    <x v="891"/>
    <x v="3"/>
    <x v="20"/>
    <x v="7"/>
    <x v="0"/>
    <n v="600"/>
    <n v="780"/>
    <n v="1"/>
    <n v="600"/>
    <n v="780"/>
    <x v="0"/>
  </r>
  <r>
    <n v="143918"/>
    <s v="DH"/>
    <x v="28"/>
    <s v="Diu"/>
    <x v="8"/>
    <x v="892"/>
    <x v="1"/>
    <x v="21"/>
    <x v="8"/>
    <x v="6"/>
    <n v="10500"/>
    <n v="13650"/>
    <n v="2"/>
    <n v="21000"/>
    <n v="27300"/>
    <x v="1"/>
  </r>
  <r>
    <n v="143919"/>
    <s v="TG"/>
    <x v="29"/>
    <s v="Sangareddy"/>
    <x v="9"/>
    <x v="893"/>
    <x v="2"/>
    <x v="964"/>
    <x v="9"/>
    <x v="10"/>
    <n v="6500"/>
    <n v="8450"/>
    <n v="4"/>
    <n v="26000"/>
    <n v="33800"/>
    <x v="2"/>
  </r>
  <r>
    <n v="143920"/>
    <s v="DL"/>
    <x v="30"/>
    <s v="North East Delhi"/>
    <x v="10"/>
    <x v="894"/>
    <x v="0"/>
    <x v="969"/>
    <x v="0"/>
    <x v="0"/>
    <n v="4500"/>
    <n v="5850"/>
    <n v="4"/>
    <n v="18000"/>
    <n v="23400"/>
    <x v="3"/>
  </r>
  <r>
    <n v="143921"/>
    <s v="LD"/>
    <x v="31"/>
    <s v="Bitra"/>
    <x v="11"/>
    <x v="895"/>
    <x v="3"/>
    <x v="23"/>
    <x v="1"/>
    <x v="1"/>
    <n v="8500"/>
    <n v="11050"/>
    <n v="2"/>
    <n v="17000"/>
    <n v="22100"/>
    <x v="4"/>
  </r>
  <r>
    <n v="143922"/>
    <s v="PY"/>
    <x v="32"/>
    <s v="Yanam"/>
    <x v="12"/>
    <x v="896"/>
    <x v="1"/>
    <x v="24"/>
    <x v="2"/>
    <x v="2"/>
    <n v="12500"/>
    <n v="16250"/>
    <n v="1"/>
    <n v="12500"/>
    <n v="16250"/>
    <x v="5"/>
  </r>
  <r>
    <n v="143923"/>
    <s v="AP"/>
    <x v="0"/>
    <s v="West Godavari"/>
    <x v="13"/>
    <x v="897"/>
    <x v="2"/>
    <x v="918"/>
    <x v="11"/>
    <x v="3"/>
    <n v="3500"/>
    <n v="4550"/>
    <n v="1"/>
    <n v="3500"/>
    <n v="4550"/>
    <x v="0"/>
  </r>
  <r>
    <n v="143924"/>
    <s v="AR"/>
    <x v="23"/>
    <s v="Anjaw"/>
    <x v="14"/>
    <x v="897"/>
    <x v="0"/>
    <x v="26"/>
    <x v="12"/>
    <x v="4"/>
    <n v="4500"/>
    <n v="5850"/>
    <n v="2"/>
    <n v="9000"/>
    <n v="11700"/>
    <x v="1"/>
  </r>
  <r>
    <n v="143925"/>
    <s v="AS"/>
    <x v="1"/>
    <s v="Baksa"/>
    <x v="15"/>
    <x v="897"/>
    <x v="3"/>
    <x v="970"/>
    <x v="5"/>
    <x v="5"/>
    <n v="2100"/>
    <n v="2730"/>
    <n v="2"/>
    <n v="4200"/>
    <n v="5460"/>
    <x v="2"/>
  </r>
  <r>
    <n v="143926"/>
    <s v="BR"/>
    <x v="2"/>
    <s v="Sheohar"/>
    <x v="16"/>
    <x v="897"/>
    <x v="1"/>
    <x v="28"/>
    <x v="6"/>
    <x v="6"/>
    <n v="1150"/>
    <n v="1495"/>
    <n v="4"/>
    <n v="4600"/>
    <n v="5980"/>
    <x v="3"/>
  </r>
  <r>
    <n v="143927"/>
    <s v="CG"/>
    <x v="3"/>
    <s v="Surguja"/>
    <x v="17"/>
    <x v="897"/>
    <x v="2"/>
    <x v="29"/>
    <x v="7"/>
    <x v="0"/>
    <n v="350"/>
    <n v="455"/>
    <n v="1"/>
    <n v="350"/>
    <n v="455"/>
    <x v="4"/>
  </r>
  <r>
    <n v="143928"/>
    <s v="GA"/>
    <x v="24"/>
    <s v="South Goa"/>
    <x v="18"/>
    <x v="897"/>
    <x v="0"/>
    <x v="30"/>
    <x v="8"/>
    <x v="6"/>
    <n v="9500"/>
    <n v="12350"/>
    <n v="2"/>
    <n v="19000"/>
    <n v="24700"/>
    <x v="5"/>
  </r>
  <r>
    <n v="143929"/>
    <s v="GJ"/>
    <x v="25"/>
    <s v="Kutch"/>
    <x v="19"/>
    <x v="897"/>
    <x v="3"/>
    <x v="971"/>
    <x v="9"/>
    <x v="10"/>
    <n v="10000"/>
    <n v="13000"/>
    <n v="4"/>
    <n v="40000"/>
    <n v="52000"/>
    <x v="0"/>
  </r>
  <r>
    <n v="143930"/>
    <s v="HR"/>
    <x v="33"/>
    <s v="Sonipat"/>
    <x v="20"/>
    <x v="897"/>
    <x v="1"/>
    <x v="972"/>
    <x v="0"/>
    <x v="0"/>
    <n v="6500"/>
    <n v="8450"/>
    <n v="1"/>
    <n v="6500"/>
    <n v="8450"/>
    <x v="1"/>
  </r>
  <r>
    <n v="143931"/>
    <s v="HP"/>
    <x v="34"/>
    <s v="Bilaspur"/>
    <x v="21"/>
    <x v="897"/>
    <x v="2"/>
    <x v="973"/>
    <x v="1"/>
    <x v="1"/>
    <n v="8500"/>
    <n v="11050"/>
    <n v="4"/>
    <n v="34000"/>
    <n v="44200"/>
    <x v="2"/>
  </r>
  <r>
    <n v="143932"/>
    <s v="JK"/>
    <x v="4"/>
    <s v="Kathua"/>
    <x v="22"/>
    <x v="897"/>
    <x v="0"/>
    <x v="2"/>
    <x v="2"/>
    <x v="2"/>
    <n v="7000"/>
    <n v="9100"/>
    <n v="4"/>
    <n v="28000"/>
    <n v="36400"/>
    <x v="3"/>
  </r>
  <r>
    <n v="143933"/>
    <s v="JH"/>
    <x v="5"/>
    <s v="Deoghar"/>
    <x v="23"/>
    <x v="897"/>
    <x v="3"/>
    <x v="974"/>
    <x v="11"/>
    <x v="3"/>
    <n v="6550"/>
    <n v="8515"/>
    <n v="4"/>
    <n v="26200"/>
    <n v="34060"/>
    <x v="4"/>
  </r>
  <r>
    <n v="143934"/>
    <s v="KA"/>
    <x v="6"/>
    <s v="Kodagu"/>
    <x v="24"/>
    <x v="897"/>
    <x v="1"/>
    <x v="4"/>
    <x v="12"/>
    <x v="4"/>
    <n v="7650"/>
    <n v="9945"/>
    <n v="1"/>
    <n v="7650"/>
    <n v="9945"/>
    <x v="5"/>
  </r>
  <r>
    <n v="143935"/>
    <s v="KL"/>
    <x v="7"/>
    <s v="Alappuzha"/>
    <x v="25"/>
    <x v="897"/>
    <x v="2"/>
    <x v="5"/>
    <x v="5"/>
    <x v="5"/>
    <n v="1150"/>
    <n v="1495"/>
    <n v="1"/>
    <n v="1150"/>
    <n v="1495"/>
    <x v="0"/>
  </r>
  <r>
    <n v="143936"/>
    <s v="MP"/>
    <x v="26"/>
    <s v="Ashoknagar"/>
    <x v="26"/>
    <x v="897"/>
    <x v="0"/>
    <x v="6"/>
    <x v="6"/>
    <x v="6"/>
    <n v="850"/>
    <n v="1105"/>
    <n v="2"/>
    <n v="1700"/>
    <n v="2210"/>
    <x v="1"/>
  </r>
  <r>
    <n v="143937"/>
    <s v="MH"/>
    <x v="27"/>
    <s v="Nagpur"/>
    <x v="27"/>
    <x v="897"/>
    <x v="3"/>
    <x v="7"/>
    <x v="7"/>
    <x v="0"/>
    <n v="650"/>
    <n v="845"/>
    <n v="3"/>
    <n v="1950"/>
    <n v="2535"/>
    <x v="2"/>
  </r>
  <r>
    <n v="143938"/>
    <s v="MN"/>
    <x v="8"/>
    <s v="Churachandpur"/>
    <x v="28"/>
    <x v="898"/>
    <x v="1"/>
    <x v="8"/>
    <x v="8"/>
    <x v="6"/>
    <n v="7500"/>
    <n v="9750"/>
    <n v="4"/>
    <n v="30000"/>
    <n v="39000"/>
    <x v="3"/>
  </r>
  <r>
    <n v="143939"/>
    <s v="ML"/>
    <x v="9"/>
    <s v="West Khasi Hills"/>
    <x v="29"/>
    <x v="898"/>
    <x v="2"/>
    <x v="971"/>
    <x v="9"/>
    <x v="7"/>
    <n v="10000"/>
    <n v="13000"/>
    <n v="4"/>
    <n v="40000"/>
    <n v="52000"/>
    <x v="4"/>
  </r>
  <r>
    <n v="143940"/>
    <s v="MZ"/>
    <x v="10"/>
    <s v="Lunglei"/>
    <x v="30"/>
    <x v="898"/>
    <x v="0"/>
    <x v="975"/>
    <x v="0"/>
    <x v="0"/>
    <n v="10500"/>
    <n v="13650"/>
    <n v="3"/>
    <n v="31500"/>
    <n v="40950"/>
    <x v="5"/>
  </r>
  <r>
    <n v="143941"/>
    <s v="NL"/>
    <x v="11"/>
    <s v="Tuensang"/>
    <x v="31"/>
    <x v="898"/>
    <x v="3"/>
    <x v="11"/>
    <x v="1"/>
    <x v="1"/>
    <n v="8500"/>
    <n v="11050"/>
    <n v="1"/>
    <n v="8500"/>
    <n v="11050"/>
    <x v="0"/>
  </r>
  <r>
    <n v="143942"/>
    <s v="OR"/>
    <x v="12"/>
    <s v="Puri"/>
    <x v="32"/>
    <x v="898"/>
    <x v="1"/>
    <x v="2"/>
    <x v="2"/>
    <x v="2"/>
    <n v="7000"/>
    <n v="9100"/>
    <n v="1"/>
    <n v="7000"/>
    <n v="9100"/>
    <x v="1"/>
  </r>
  <r>
    <n v="143943"/>
    <s v="PB"/>
    <x v="13"/>
    <s v="Moga"/>
    <x v="33"/>
    <x v="898"/>
    <x v="2"/>
    <x v="890"/>
    <x v="11"/>
    <x v="3"/>
    <n v="1680"/>
    <n v="2184"/>
    <n v="3"/>
    <n v="5040"/>
    <n v="6552"/>
    <x v="2"/>
  </r>
  <r>
    <n v="143944"/>
    <s v="RJ"/>
    <x v="14"/>
    <s v="Jaisalmer"/>
    <x v="34"/>
    <x v="898"/>
    <x v="0"/>
    <x v="13"/>
    <x v="12"/>
    <x v="8"/>
    <n v="6540"/>
    <n v="8502"/>
    <n v="2"/>
    <n v="13080"/>
    <n v="17004"/>
    <x v="3"/>
  </r>
  <r>
    <n v="143945"/>
    <s v="SK"/>
    <x v="15"/>
    <s v="East Sikkim"/>
    <x v="35"/>
    <x v="898"/>
    <x v="3"/>
    <x v="14"/>
    <x v="5"/>
    <x v="5"/>
    <n v="2680"/>
    <n v="3484"/>
    <n v="2"/>
    <n v="5360"/>
    <n v="6968"/>
    <x v="4"/>
  </r>
  <r>
    <n v="143946"/>
    <s v="TN"/>
    <x v="16"/>
    <s v="Tirunelveli"/>
    <x v="36"/>
    <x v="898"/>
    <x v="1"/>
    <x v="15"/>
    <x v="8"/>
    <x v="0"/>
    <n v="8250"/>
    <n v="10725"/>
    <n v="4"/>
    <n v="33000"/>
    <n v="42900"/>
    <x v="5"/>
  </r>
  <r>
    <n v="143947"/>
    <s v="TR"/>
    <x v="17"/>
    <s v="Gomati"/>
    <x v="37"/>
    <x v="898"/>
    <x v="2"/>
    <x v="918"/>
    <x v="3"/>
    <x v="0"/>
    <n v="2650"/>
    <n v="3445"/>
    <n v="1"/>
    <n v="2650"/>
    <n v="3445"/>
    <x v="0"/>
  </r>
  <r>
    <n v="143948"/>
    <s v="UK"/>
    <x v="18"/>
    <s v="Pauri Garhwal"/>
    <x v="38"/>
    <x v="899"/>
    <x v="0"/>
    <x v="17"/>
    <x v="8"/>
    <x v="9"/>
    <n v="12550"/>
    <n v="16315"/>
    <n v="3"/>
    <n v="37650"/>
    <n v="48945"/>
    <x v="1"/>
  </r>
  <r>
    <n v="143949"/>
    <s v="UP"/>
    <x v="19"/>
    <s v="Auraiya"/>
    <x v="39"/>
    <x v="900"/>
    <x v="3"/>
    <x v="18"/>
    <x v="1"/>
    <x v="1"/>
    <n v="14500"/>
    <n v="18850"/>
    <n v="4"/>
    <n v="58000"/>
    <n v="75400"/>
    <x v="2"/>
  </r>
  <r>
    <n v="143950"/>
    <s v="WB"/>
    <x v="20"/>
    <s v="Paschim Bardhaman"/>
    <x v="40"/>
    <x v="901"/>
    <x v="1"/>
    <x v="19"/>
    <x v="6"/>
    <x v="6"/>
    <n v="800"/>
    <n v="1040"/>
    <n v="4"/>
    <n v="3200"/>
    <n v="4160"/>
    <x v="3"/>
  </r>
  <r>
    <n v="143951"/>
    <s v="TN"/>
    <x v="16"/>
    <s v="Tiruchirappalli"/>
    <x v="41"/>
    <x v="902"/>
    <x v="2"/>
    <x v="20"/>
    <x v="7"/>
    <x v="0"/>
    <n v="600"/>
    <n v="780"/>
    <n v="3"/>
    <n v="1800"/>
    <n v="2340"/>
    <x v="4"/>
  </r>
  <r>
    <n v="143952"/>
    <s v="TR"/>
    <x v="17"/>
    <s v="Sepahijala"/>
    <x v="0"/>
    <x v="903"/>
    <x v="0"/>
    <x v="21"/>
    <x v="8"/>
    <x v="6"/>
    <n v="10500"/>
    <n v="13650"/>
    <n v="3"/>
    <n v="31500"/>
    <n v="40950"/>
    <x v="5"/>
  </r>
  <r>
    <n v="143953"/>
    <s v="MH"/>
    <x v="27"/>
    <s v="Pune"/>
    <x v="1"/>
    <x v="904"/>
    <x v="3"/>
    <x v="971"/>
    <x v="9"/>
    <x v="10"/>
    <n v="6500"/>
    <n v="8450"/>
    <n v="2"/>
    <n v="13000"/>
    <n v="16900"/>
    <x v="0"/>
  </r>
  <r>
    <n v="143954"/>
    <s v="CH"/>
    <x v="22"/>
    <s v="Chandigarh"/>
    <x v="2"/>
    <x v="905"/>
    <x v="1"/>
    <x v="976"/>
    <x v="0"/>
    <x v="0"/>
    <n v="4500"/>
    <n v="5850"/>
    <n v="4"/>
    <n v="18000"/>
    <n v="23400"/>
    <x v="1"/>
  </r>
  <r>
    <n v="143955"/>
    <s v="DH"/>
    <x v="28"/>
    <s v="Dadra and Nagar Haveli"/>
    <x v="3"/>
    <x v="906"/>
    <x v="2"/>
    <x v="23"/>
    <x v="1"/>
    <x v="1"/>
    <n v="8500"/>
    <n v="11050"/>
    <n v="4"/>
    <n v="34000"/>
    <n v="44200"/>
    <x v="2"/>
  </r>
  <r>
    <n v="143956"/>
    <s v="TG"/>
    <x v="29"/>
    <s v="Karimnagar"/>
    <x v="4"/>
    <x v="907"/>
    <x v="0"/>
    <x v="24"/>
    <x v="2"/>
    <x v="2"/>
    <n v="12500"/>
    <n v="16250"/>
    <n v="1"/>
    <n v="12500"/>
    <n v="16250"/>
    <x v="3"/>
  </r>
  <r>
    <n v="143957"/>
    <s v="DL"/>
    <x v="30"/>
    <s v="Central Delhi"/>
    <x v="5"/>
    <x v="908"/>
    <x v="3"/>
    <x v="925"/>
    <x v="3"/>
    <x v="3"/>
    <n v="3500"/>
    <n v="4550"/>
    <n v="2"/>
    <n v="7000"/>
    <n v="9100"/>
    <x v="4"/>
  </r>
  <r>
    <n v="143958"/>
    <s v="LD"/>
    <x v="31"/>
    <s v="Chetlat"/>
    <x v="6"/>
    <x v="908"/>
    <x v="1"/>
    <x v="26"/>
    <x v="4"/>
    <x v="4"/>
    <n v="4500"/>
    <n v="5850"/>
    <n v="1"/>
    <n v="4500"/>
    <n v="5850"/>
    <x v="5"/>
  </r>
  <r>
    <n v="143959"/>
    <s v="PY"/>
    <x v="32"/>
    <s v="Puducherry"/>
    <x v="7"/>
    <x v="908"/>
    <x v="2"/>
    <x v="977"/>
    <x v="5"/>
    <x v="5"/>
    <n v="2100"/>
    <n v="2730"/>
    <n v="4"/>
    <n v="8400"/>
    <n v="10920"/>
    <x v="0"/>
  </r>
  <r>
    <n v="143960"/>
    <s v="AP"/>
    <x v="0"/>
    <s v="East Godavari"/>
    <x v="8"/>
    <x v="908"/>
    <x v="0"/>
    <x v="28"/>
    <x v="6"/>
    <x v="6"/>
    <n v="1150"/>
    <n v="1495"/>
    <n v="3"/>
    <n v="3450"/>
    <n v="4485"/>
    <x v="1"/>
  </r>
  <r>
    <n v="143961"/>
    <s v="AR"/>
    <x v="23"/>
    <s v="Longding"/>
    <x v="9"/>
    <x v="908"/>
    <x v="3"/>
    <x v="29"/>
    <x v="7"/>
    <x v="0"/>
    <n v="350"/>
    <n v="455"/>
    <n v="3"/>
    <n v="1050"/>
    <n v="1365"/>
    <x v="2"/>
  </r>
  <r>
    <n v="143962"/>
    <s v="AS"/>
    <x v="1"/>
    <s v="Dima Hasao"/>
    <x v="10"/>
    <x v="908"/>
    <x v="1"/>
    <x v="30"/>
    <x v="8"/>
    <x v="6"/>
    <n v="9500"/>
    <n v="12350"/>
    <n v="2"/>
    <n v="19000"/>
    <n v="24700"/>
    <x v="3"/>
  </r>
  <r>
    <n v="143963"/>
    <s v="BR"/>
    <x v="2"/>
    <s v="Sheohar"/>
    <x v="11"/>
    <x v="908"/>
    <x v="2"/>
    <x v="978"/>
    <x v="9"/>
    <x v="10"/>
    <n v="10000"/>
    <n v="13000"/>
    <n v="3"/>
    <n v="30000"/>
    <n v="39000"/>
    <x v="4"/>
  </r>
  <r>
    <n v="143964"/>
    <s v="CG"/>
    <x v="3"/>
    <s v="Jashpur"/>
    <x v="12"/>
    <x v="908"/>
    <x v="0"/>
    <x v="979"/>
    <x v="0"/>
    <x v="0"/>
    <n v="6500"/>
    <n v="8450"/>
    <n v="2"/>
    <n v="13000"/>
    <n v="16900"/>
    <x v="5"/>
  </r>
  <r>
    <n v="143965"/>
    <s v="GA"/>
    <x v="24"/>
    <s v="South Goa"/>
    <x v="13"/>
    <x v="908"/>
    <x v="3"/>
    <x v="980"/>
    <x v="1"/>
    <x v="1"/>
    <n v="8500"/>
    <n v="11050"/>
    <n v="4"/>
    <n v="34000"/>
    <n v="44200"/>
    <x v="0"/>
  </r>
  <r>
    <n v="143966"/>
    <s v="GJ"/>
    <x v="25"/>
    <s v="Navsari"/>
    <x v="14"/>
    <x v="908"/>
    <x v="1"/>
    <x v="2"/>
    <x v="2"/>
    <x v="2"/>
    <n v="7000"/>
    <n v="9100"/>
    <n v="2"/>
    <n v="14000"/>
    <n v="18200"/>
    <x v="1"/>
  </r>
  <r>
    <n v="143967"/>
    <s v="HR"/>
    <x v="33"/>
    <s v="Rohtak"/>
    <x v="15"/>
    <x v="908"/>
    <x v="2"/>
    <x v="981"/>
    <x v="3"/>
    <x v="3"/>
    <n v="6550"/>
    <n v="8515"/>
    <n v="4"/>
    <n v="26200"/>
    <n v="34060"/>
    <x v="2"/>
  </r>
  <r>
    <n v="143968"/>
    <s v="HP"/>
    <x v="34"/>
    <s v="Kangra"/>
    <x v="16"/>
    <x v="908"/>
    <x v="0"/>
    <x v="4"/>
    <x v="4"/>
    <x v="4"/>
    <n v="7650"/>
    <n v="9945"/>
    <n v="4"/>
    <n v="30600"/>
    <n v="39780"/>
    <x v="3"/>
  </r>
  <r>
    <n v="143969"/>
    <s v="JK"/>
    <x v="4"/>
    <s v="Rajouri"/>
    <x v="17"/>
    <x v="909"/>
    <x v="3"/>
    <x v="5"/>
    <x v="5"/>
    <x v="5"/>
    <n v="1150"/>
    <n v="1495"/>
    <n v="2"/>
    <n v="2300"/>
    <n v="2990"/>
    <x v="4"/>
  </r>
  <r>
    <n v="143970"/>
    <s v="JH"/>
    <x v="5"/>
    <s v="Dhanbad"/>
    <x v="18"/>
    <x v="910"/>
    <x v="1"/>
    <x v="6"/>
    <x v="6"/>
    <x v="6"/>
    <n v="850"/>
    <n v="1105"/>
    <n v="4"/>
    <n v="3400"/>
    <n v="4420"/>
    <x v="5"/>
  </r>
  <r>
    <n v="143971"/>
    <s v="KA"/>
    <x v="6"/>
    <s v="Haveri"/>
    <x v="19"/>
    <x v="911"/>
    <x v="2"/>
    <x v="7"/>
    <x v="7"/>
    <x v="0"/>
    <n v="650"/>
    <n v="845"/>
    <n v="2"/>
    <n v="1300"/>
    <n v="1690"/>
    <x v="0"/>
  </r>
  <r>
    <n v="143972"/>
    <s v="KL"/>
    <x v="7"/>
    <s v="Thiruvananthapuram"/>
    <x v="20"/>
    <x v="912"/>
    <x v="0"/>
    <x v="8"/>
    <x v="8"/>
    <x v="6"/>
    <n v="7500"/>
    <n v="9750"/>
    <n v="1"/>
    <n v="7500"/>
    <n v="9750"/>
    <x v="1"/>
  </r>
  <r>
    <n v="143973"/>
    <s v="MP"/>
    <x v="26"/>
    <s v="Raisen"/>
    <x v="21"/>
    <x v="913"/>
    <x v="3"/>
    <x v="978"/>
    <x v="9"/>
    <x v="7"/>
    <n v="10000"/>
    <n v="13000"/>
    <n v="3"/>
    <n v="30000"/>
    <n v="39000"/>
    <x v="2"/>
  </r>
  <r>
    <n v="143974"/>
    <s v="MH"/>
    <x v="27"/>
    <s v="Chandrapur"/>
    <x v="22"/>
    <x v="914"/>
    <x v="1"/>
    <x v="982"/>
    <x v="0"/>
    <x v="0"/>
    <n v="10500"/>
    <n v="13650"/>
    <n v="1"/>
    <n v="10500"/>
    <n v="13650"/>
    <x v="3"/>
  </r>
  <r>
    <n v="143975"/>
    <s v="MN"/>
    <x v="8"/>
    <s v="Imphal West"/>
    <x v="23"/>
    <x v="915"/>
    <x v="2"/>
    <x v="11"/>
    <x v="1"/>
    <x v="1"/>
    <n v="8500"/>
    <n v="11050"/>
    <n v="2"/>
    <n v="17000"/>
    <n v="22100"/>
    <x v="4"/>
  </r>
  <r>
    <n v="143976"/>
    <s v="ML"/>
    <x v="9"/>
    <s v="West Garo Hills"/>
    <x v="24"/>
    <x v="916"/>
    <x v="0"/>
    <x v="2"/>
    <x v="2"/>
    <x v="2"/>
    <n v="7000"/>
    <n v="9100"/>
    <n v="4"/>
    <n v="28000"/>
    <n v="36400"/>
    <x v="5"/>
  </r>
  <r>
    <n v="143977"/>
    <s v="MZ"/>
    <x v="10"/>
    <s v="Kolasib"/>
    <x v="25"/>
    <x v="917"/>
    <x v="3"/>
    <x v="897"/>
    <x v="3"/>
    <x v="3"/>
    <n v="1680"/>
    <n v="2184"/>
    <n v="4"/>
    <n v="6720"/>
    <n v="8736"/>
    <x v="0"/>
  </r>
  <r>
    <n v="143978"/>
    <s v="NL"/>
    <x v="11"/>
    <s v="Kiphire"/>
    <x v="26"/>
    <x v="918"/>
    <x v="1"/>
    <x v="13"/>
    <x v="4"/>
    <x v="8"/>
    <n v="6540"/>
    <n v="8502"/>
    <n v="3"/>
    <n v="19620"/>
    <n v="25506"/>
    <x v="1"/>
  </r>
  <r>
    <n v="143979"/>
    <s v="OR"/>
    <x v="12"/>
    <s v="Kalahandi"/>
    <x v="27"/>
    <x v="919"/>
    <x v="2"/>
    <x v="14"/>
    <x v="5"/>
    <x v="5"/>
    <n v="2680"/>
    <n v="3484"/>
    <n v="2"/>
    <n v="5360"/>
    <n v="6968"/>
    <x v="2"/>
  </r>
  <r>
    <n v="143980"/>
    <s v="PB"/>
    <x v="13"/>
    <s v="Shaheed Bhagat Singh Nagar (Nawanshahr)"/>
    <x v="28"/>
    <x v="920"/>
    <x v="0"/>
    <x v="15"/>
    <x v="8"/>
    <x v="0"/>
    <n v="8250"/>
    <n v="10725"/>
    <n v="2"/>
    <n v="16500"/>
    <n v="21450"/>
    <x v="3"/>
  </r>
  <r>
    <n v="143981"/>
    <s v="RJ"/>
    <x v="14"/>
    <s v="Sri Ganganagar"/>
    <x v="29"/>
    <x v="921"/>
    <x v="3"/>
    <x v="925"/>
    <x v="3"/>
    <x v="0"/>
    <n v="2650"/>
    <n v="3445"/>
    <n v="2"/>
    <n v="5300"/>
    <n v="6890"/>
    <x v="4"/>
  </r>
  <r>
    <n v="143982"/>
    <s v="SK"/>
    <x v="15"/>
    <s v="South Sikkim"/>
    <x v="30"/>
    <x v="922"/>
    <x v="1"/>
    <x v="17"/>
    <x v="8"/>
    <x v="9"/>
    <n v="12550"/>
    <n v="16315"/>
    <n v="1"/>
    <n v="12550"/>
    <n v="16315"/>
    <x v="5"/>
  </r>
  <r>
    <n v="143983"/>
    <s v="TN"/>
    <x v="16"/>
    <s v="Vellore"/>
    <x v="31"/>
    <x v="923"/>
    <x v="2"/>
    <x v="18"/>
    <x v="1"/>
    <x v="1"/>
    <n v="14500"/>
    <n v="18850"/>
    <n v="1"/>
    <n v="14500"/>
    <n v="18850"/>
    <x v="0"/>
  </r>
  <r>
    <n v="143984"/>
    <s v="TR"/>
    <x v="17"/>
    <s v="Sepahijala"/>
    <x v="32"/>
    <x v="923"/>
    <x v="0"/>
    <x v="19"/>
    <x v="6"/>
    <x v="6"/>
    <n v="800"/>
    <n v="1040"/>
    <n v="1"/>
    <n v="800"/>
    <n v="1040"/>
    <x v="1"/>
  </r>
  <r>
    <n v="143985"/>
    <s v="UK"/>
    <x v="18"/>
    <s v="Udham Singh Nagar"/>
    <x v="33"/>
    <x v="923"/>
    <x v="3"/>
    <x v="20"/>
    <x v="7"/>
    <x v="0"/>
    <n v="600"/>
    <n v="780"/>
    <n v="1"/>
    <n v="600"/>
    <n v="780"/>
    <x v="2"/>
  </r>
  <r>
    <n v="143986"/>
    <s v="UP"/>
    <x v="19"/>
    <s v="Jalaun"/>
    <x v="34"/>
    <x v="923"/>
    <x v="1"/>
    <x v="21"/>
    <x v="8"/>
    <x v="6"/>
    <n v="10500"/>
    <n v="13650"/>
    <n v="4"/>
    <n v="42000"/>
    <n v="54600"/>
    <x v="3"/>
  </r>
  <r>
    <n v="143987"/>
    <s v="WB"/>
    <x v="20"/>
    <s v="Paschim Medinipur"/>
    <x v="35"/>
    <x v="923"/>
    <x v="2"/>
    <x v="978"/>
    <x v="9"/>
    <x v="10"/>
    <n v="6500"/>
    <n v="8450"/>
    <n v="2"/>
    <n v="13000"/>
    <n v="16900"/>
    <x v="4"/>
  </r>
  <r>
    <n v="143988"/>
    <s v="TN"/>
    <x v="16"/>
    <s v="Tirunelveli"/>
    <x v="36"/>
    <x v="924"/>
    <x v="0"/>
    <x v="983"/>
    <x v="0"/>
    <x v="0"/>
    <n v="4500"/>
    <n v="5850"/>
    <n v="1"/>
    <n v="4500"/>
    <n v="5850"/>
    <x v="5"/>
  </r>
  <r>
    <n v="143989"/>
    <s v="TR"/>
    <x v="17"/>
    <s v="North Tripura"/>
    <x v="37"/>
    <x v="925"/>
    <x v="3"/>
    <x v="23"/>
    <x v="1"/>
    <x v="1"/>
    <n v="8500"/>
    <n v="11050"/>
    <n v="1"/>
    <n v="8500"/>
    <n v="11050"/>
    <x v="0"/>
  </r>
  <r>
    <n v="143990"/>
    <s v="MH"/>
    <x v="27"/>
    <s v="Aurangabad"/>
    <x v="38"/>
    <x v="926"/>
    <x v="1"/>
    <x v="24"/>
    <x v="2"/>
    <x v="2"/>
    <n v="12500"/>
    <n v="16250"/>
    <n v="4"/>
    <n v="50000"/>
    <n v="65000"/>
    <x v="1"/>
  </r>
  <r>
    <n v="143991"/>
    <s v="CH"/>
    <x v="22"/>
    <s v="Chandigarh"/>
    <x v="39"/>
    <x v="927"/>
    <x v="2"/>
    <x v="932"/>
    <x v="10"/>
    <x v="3"/>
    <n v="3500"/>
    <n v="4550"/>
    <n v="2"/>
    <n v="7000"/>
    <n v="9100"/>
    <x v="2"/>
  </r>
  <r>
    <n v="143992"/>
    <s v="DH"/>
    <x v="28"/>
    <s v="Dadra and Nagar Haveli"/>
    <x v="40"/>
    <x v="928"/>
    <x v="0"/>
    <x v="26"/>
    <x v="7"/>
    <x v="4"/>
    <n v="4500"/>
    <n v="5850"/>
    <n v="2"/>
    <n v="9000"/>
    <n v="11700"/>
    <x v="3"/>
  </r>
  <r>
    <n v="143993"/>
    <s v="TG"/>
    <x v="29"/>
    <s v="Sangareddy"/>
    <x v="41"/>
    <x v="929"/>
    <x v="3"/>
    <x v="984"/>
    <x v="5"/>
    <x v="5"/>
    <n v="2100"/>
    <n v="2730"/>
    <n v="4"/>
    <n v="8400"/>
    <n v="10920"/>
    <x v="4"/>
  </r>
  <r>
    <n v="143994"/>
    <s v="DL"/>
    <x v="30"/>
    <s v="North West Delhi"/>
    <x v="0"/>
    <x v="930"/>
    <x v="1"/>
    <x v="28"/>
    <x v="6"/>
    <x v="6"/>
    <n v="1150"/>
    <n v="1495"/>
    <n v="1"/>
    <n v="1150"/>
    <n v="1495"/>
    <x v="5"/>
  </r>
  <r>
    <n v="143995"/>
    <s v="LD"/>
    <x v="31"/>
    <s v="Minicoy"/>
    <x v="1"/>
    <x v="931"/>
    <x v="2"/>
    <x v="29"/>
    <x v="7"/>
    <x v="0"/>
    <n v="350"/>
    <n v="455"/>
    <n v="4"/>
    <n v="1400"/>
    <n v="1820"/>
    <x v="0"/>
  </r>
  <r>
    <n v="143996"/>
    <s v="PY"/>
    <x v="32"/>
    <s v="Mahe"/>
    <x v="2"/>
    <x v="932"/>
    <x v="0"/>
    <x v="30"/>
    <x v="8"/>
    <x v="6"/>
    <n v="9500"/>
    <n v="12350"/>
    <n v="4"/>
    <n v="38000"/>
    <n v="49400"/>
    <x v="1"/>
  </r>
  <r>
    <n v="143997"/>
    <s v="AP"/>
    <x v="0"/>
    <s v="Krishna"/>
    <x v="3"/>
    <x v="933"/>
    <x v="3"/>
    <x v="985"/>
    <x v="9"/>
    <x v="10"/>
    <n v="10000"/>
    <n v="13000"/>
    <n v="1"/>
    <n v="10000"/>
    <n v="13000"/>
    <x v="2"/>
  </r>
  <r>
    <n v="143998"/>
    <s v="AR"/>
    <x v="23"/>
    <s v="East Kameng"/>
    <x v="4"/>
    <x v="934"/>
    <x v="1"/>
    <x v="986"/>
    <x v="0"/>
    <x v="0"/>
    <n v="6500"/>
    <n v="8450"/>
    <n v="2"/>
    <n v="13000"/>
    <n v="16900"/>
    <x v="3"/>
  </r>
  <r>
    <n v="143999"/>
    <s v="AS"/>
    <x v="1"/>
    <s v="Dibrugarh"/>
    <x v="5"/>
    <x v="935"/>
    <x v="2"/>
    <x v="987"/>
    <x v="1"/>
    <x v="1"/>
    <n v="8500"/>
    <n v="11050"/>
    <n v="1"/>
    <n v="8500"/>
    <n v="11050"/>
    <x v="4"/>
  </r>
  <r>
    <n v="144000"/>
    <s v="BR"/>
    <x v="2"/>
    <s v="Patna"/>
    <x v="6"/>
    <x v="936"/>
    <x v="0"/>
    <x v="2"/>
    <x v="2"/>
    <x v="2"/>
    <n v="7000"/>
    <n v="9100"/>
    <n v="1"/>
    <n v="7000"/>
    <n v="9100"/>
    <x v="5"/>
  </r>
  <r>
    <n v="144001"/>
    <s v="CG"/>
    <x v="3"/>
    <s v="Koriya"/>
    <x v="7"/>
    <x v="937"/>
    <x v="3"/>
    <x v="988"/>
    <x v="10"/>
    <x v="3"/>
    <n v="6550"/>
    <n v="8515"/>
    <n v="3"/>
    <n v="19650"/>
    <n v="25545"/>
    <x v="0"/>
  </r>
  <r>
    <n v="144002"/>
    <s v="GA"/>
    <x v="24"/>
    <s v="North Goa"/>
    <x v="8"/>
    <x v="938"/>
    <x v="1"/>
    <x v="4"/>
    <x v="7"/>
    <x v="4"/>
    <n v="7650"/>
    <n v="9945"/>
    <n v="4"/>
    <n v="30600"/>
    <n v="39780"/>
    <x v="1"/>
  </r>
  <r>
    <n v="144003"/>
    <s v="GJ"/>
    <x v="25"/>
    <s v="Sabarkantha"/>
    <x v="9"/>
    <x v="939"/>
    <x v="2"/>
    <x v="5"/>
    <x v="5"/>
    <x v="5"/>
    <n v="1150"/>
    <n v="1495"/>
    <n v="1"/>
    <n v="1150"/>
    <n v="1495"/>
    <x v="2"/>
  </r>
  <r>
    <n v="144004"/>
    <s v="HR"/>
    <x v="33"/>
    <s v="Faridabad"/>
    <x v="10"/>
    <x v="940"/>
    <x v="0"/>
    <x v="6"/>
    <x v="6"/>
    <x v="6"/>
    <n v="850"/>
    <n v="1105"/>
    <n v="4"/>
    <n v="3400"/>
    <n v="4420"/>
    <x v="3"/>
  </r>
  <r>
    <n v="144005"/>
    <s v="HP"/>
    <x v="34"/>
    <s v="Shimla"/>
    <x v="11"/>
    <x v="941"/>
    <x v="3"/>
    <x v="7"/>
    <x v="7"/>
    <x v="0"/>
    <n v="650"/>
    <n v="845"/>
    <n v="1"/>
    <n v="650"/>
    <n v="845"/>
    <x v="4"/>
  </r>
  <r>
    <n v="144006"/>
    <s v="JK"/>
    <x v="4"/>
    <s v="Doda"/>
    <x v="12"/>
    <x v="942"/>
    <x v="1"/>
    <x v="8"/>
    <x v="8"/>
    <x v="6"/>
    <n v="7500"/>
    <n v="9750"/>
    <n v="1"/>
    <n v="7500"/>
    <n v="9750"/>
    <x v="5"/>
  </r>
  <r>
    <n v="144007"/>
    <s v="JH"/>
    <x v="5"/>
    <s v="East Singhbhum"/>
    <x v="13"/>
    <x v="943"/>
    <x v="2"/>
    <x v="985"/>
    <x v="9"/>
    <x v="7"/>
    <n v="10000"/>
    <n v="13000"/>
    <n v="1"/>
    <n v="10000"/>
    <n v="13000"/>
    <x v="0"/>
  </r>
  <r>
    <n v="144008"/>
    <s v="KA"/>
    <x v="6"/>
    <s v="Bidar"/>
    <x v="14"/>
    <x v="944"/>
    <x v="0"/>
    <x v="989"/>
    <x v="0"/>
    <x v="0"/>
    <n v="10500"/>
    <n v="13650"/>
    <n v="1"/>
    <n v="10500"/>
    <n v="13650"/>
    <x v="1"/>
  </r>
  <r>
    <n v="144009"/>
    <s v="KL"/>
    <x v="7"/>
    <s v="Palakkad"/>
    <x v="15"/>
    <x v="945"/>
    <x v="3"/>
    <x v="11"/>
    <x v="1"/>
    <x v="1"/>
    <n v="8500"/>
    <n v="11050"/>
    <n v="1"/>
    <n v="8500"/>
    <n v="11050"/>
    <x v="2"/>
  </r>
  <r>
    <n v="144010"/>
    <s v="MP"/>
    <x v="26"/>
    <s v="Chhindwara"/>
    <x v="16"/>
    <x v="946"/>
    <x v="1"/>
    <x v="2"/>
    <x v="2"/>
    <x v="2"/>
    <n v="7000"/>
    <n v="9100"/>
    <n v="4"/>
    <n v="28000"/>
    <n v="36400"/>
    <x v="3"/>
  </r>
  <r>
    <n v="144011"/>
    <s v="MH"/>
    <x v="27"/>
    <s v="Bhandara"/>
    <x v="17"/>
    <x v="947"/>
    <x v="2"/>
    <x v="904"/>
    <x v="10"/>
    <x v="3"/>
    <n v="1680"/>
    <n v="2184"/>
    <n v="3"/>
    <n v="5040"/>
    <n v="6552"/>
    <x v="4"/>
  </r>
  <r>
    <n v="144012"/>
    <s v="MN"/>
    <x v="8"/>
    <s v="Senapati"/>
    <x v="18"/>
    <x v="948"/>
    <x v="0"/>
    <x v="13"/>
    <x v="7"/>
    <x v="8"/>
    <n v="6540"/>
    <n v="8502"/>
    <n v="3"/>
    <n v="19620"/>
    <n v="25506"/>
    <x v="5"/>
  </r>
  <r>
    <n v="144013"/>
    <s v="ML"/>
    <x v="9"/>
    <s v="South Garo Hills"/>
    <x v="19"/>
    <x v="949"/>
    <x v="3"/>
    <x v="14"/>
    <x v="5"/>
    <x v="5"/>
    <n v="2680"/>
    <n v="3484"/>
    <n v="1"/>
    <n v="2680"/>
    <n v="3484"/>
    <x v="0"/>
  </r>
  <r>
    <n v="144014"/>
    <s v="MZ"/>
    <x v="10"/>
    <s v="Saitual"/>
    <x v="20"/>
    <x v="950"/>
    <x v="1"/>
    <x v="15"/>
    <x v="8"/>
    <x v="0"/>
    <n v="8250"/>
    <n v="10725"/>
    <n v="2"/>
    <n v="16500"/>
    <n v="21450"/>
    <x v="1"/>
  </r>
  <r>
    <n v="144015"/>
    <s v="NL"/>
    <x v="11"/>
    <s v="Tuensang"/>
    <x v="21"/>
    <x v="951"/>
    <x v="2"/>
    <x v="932"/>
    <x v="3"/>
    <x v="0"/>
    <n v="2650"/>
    <n v="3445"/>
    <n v="1"/>
    <n v="2650"/>
    <n v="3445"/>
    <x v="2"/>
  </r>
  <r>
    <n v="144016"/>
    <s v="OR"/>
    <x v="12"/>
    <s v="Debagarh"/>
    <x v="22"/>
    <x v="952"/>
    <x v="0"/>
    <x v="17"/>
    <x v="8"/>
    <x v="9"/>
    <n v="12550"/>
    <n v="16315"/>
    <n v="3"/>
    <n v="37650"/>
    <n v="48945"/>
    <x v="3"/>
  </r>
  <r>
    <n v="144017"/>
    <s v="PB"/>
    <x v="13"/>
    <s v="Sangrur"/>
    <x v="23"/>
    <x v="953"/>
    <x v="3"/>
    <x v="18"/>
    <x v="1"/>
    <x v="1"/>
    <n v="14500"/>
    <n v="18850"/>
    <n v="2"/>
    <n v="29000"/>
    <n v="37700"/>
    <x v="4"/>
  </r>
  <r>
    <n v="144018"/>
    <s v="RJ"/>
    <x v="14"/>
    <s v="Tonk"/>
    <x v="24"/>
    <x v="954"/>
    <x v="1"/>
    <x v="19"/>
    <x v="6"/>
    <x v="6"/>
    <n v="800"/>
    <n v="1040"/>
    <n v="1"/>
    <n v="800"/>
    <n v="1040"/>
    <x v="5"/>
  </r>
  <r>
    <n v="144019"/>
    <s v="SK"/>
    <x v="15"/>
    <s v="North Sikkim"/>
    <x v="25"/>
    <x v="955"/>
    <x v="2"/>
    <x v="20"/>
    <x v="7"/>
    <x v="0"/>
    <n v="600"/>
    <n v="780"/>
    <n v="2"/>
    <n v="1200"/>
    <n v="1560"/>
    <x v="0"/>
  </r>
  <r>
    <n v="144020"/>
    <s v="TN"/>
    <x v="16"/>
    <s v="Erode"/>
    <x v="26"/>
    <x v="956"/>
    <x v="0"/>
    <x v="21"/>
    <x v="8"/>
    <x v="6"/>
    <n v="10500"/>
    <n v="13650"/>
    <n v="3"/>
    <n v="31500"/>
    <n v="40950"/>
    <x v="1"/>
  </r>
  <r>
    <n v="144021"/>
    <s v="TR"/>
    <x v="17"/>
    <s v="Dhalai"/>
    <x v="27"/>
    <x v="957"/>
    <x v="3"/>
    <x v="985"/>
    <x v="9"/>
    <x v="10"/>
    <n v="6500"/>
    <n v="8450"/>
    <n v="3"/>
    <n v="19500"/>
    <n v="25350"/>
    <x v="2"/>
  </r>
  <r>
    <n v="144022"/>
    <s v="UK"/>
    <x v="18"/>
    <s v="Pithoragarh"/>
    <x v="28"/>
    <x v="958"/>
    <x v="1"/>
    <x v="990"/>
    <x v="0"/>
    <x v="0"/>
    <n v="4500"/>
    <n v="5850"/>
    <n v="1"/>
    <n v="4500"/>
    <n v="5850"/>
    <x v="3"/>
  </r>
  <r>
    <n v="144023"/>
    <s v="UP"/>
    <x v="19"/>
    <s v="Fatehpur"/>
    <x v="29"/>
    <x v="959"/>
    <x v="2"/>
    <x v="23"/>
    <x v="1"/>
    <x v="1"/>
    <n v="8500"/>
    <n v="11050"/>
    <n v="2"/>
    <n v="17000"/>
    <n v="22100"/>
    <x v="4"/>
  </r>
  <r>
    <n v="144024"/>
    <s v="WB"/>
    <x v="20"/>
    <s v="Hooghly"/>
    <x v="30"/>
    <x v="960"/>
    <x v="0"/>
    <x v="24"/>
    <x v="2"/>
    <x v="2"/>
    <n v="12500"/>
    <n v="16250"/>
    <n v="1"/>
    <n v="12500"/>
    <n v="16250"/>
    <x v="5"/>
  </r>
  <r>
    <n v="144025"/>
    <s v="TN"/>
    <x v="16"/>
    <s v="Vellore"/>
    <x v="31"/>
    <x v="961"/>
    <x v="3"/>
    <x v="939"/>
    <x v="11"/>
    <x v="3"/>
    <n v="3500"/>
    <n v="4550"/>
    <n v="4"/>
    <n v="14000"/>
    <n v="18200"/>
    <x v="0"/>
  </r>
  <r>
    <n v="144026"/>
    <s v="TR"/>
    <x v="17"/>
    <s v="South Tripura"/>
    <x v="32"/>
    <x v="962"/>
    <x v="1"/>
    <x v="26"/>
    <x v="12"/>
    <x v="4"/>
    <n v="4500"/>
    <n v="5850"/>
    <n v="4"/>
    <n v="18000"/>
    <n v="23400"/>
    <x v="1"/>
  </r>
  <r>
    <n v="144027"/>
    <s v="MH"/>
    <x v="27"/>
    <s v="Gondia"/>
    <x v="33"/>
    <x v="963"/>
    <x v="2"/>
    <x v="991"/>
    <x v="5"/>
    <x v="5"/>
    <n v="2100"/>
    <n v="2730"/>
    <n v="2"/>
    <n v="4200"/>
    <n v="5460"/>
    <x v="2"/>
  </r>
  <r>
    <n v="144028"/>
    <s v="CH"/>
    <x v="22"/>
    <s v="Chandigarh"/>
    <x v="34"/>
    <x v="964"/>
    <x v="0"/>
    <x v="28"/>
    <x v="6"/>
    <x v="6"/>
    <n v="1150"/>
    <n v="1495"/>
    <n v="1"/>
    <n v="1150"/>
    <n v="1495"/>
    <x v="3"/>
  </r>
  <r>
    <n v="144029"/>
    <s v="DH"/>
    <x v="28"/>
    <s v="Daman"/>
    <x v="35"/>
    <x v="965"/>
    <x v="3"/>
    <x v="29"/>
    <x v="7"/>
    <x v="0"/>
    <n v="350"/>
    <n v="455"/>
    <n v="2"/>
    <n v="700"/>
    <n v="910"/>
    <x v="4"/>
  </r>
  <r>
    <n v="144030"/>
    <s v="TG"/>
    <x v="29"/>
    <s v="Khammam"/>
    <x v="36"/>
    <x v="966"/>
    <x v="1"/>
    <x v="30"/>
    <x v="8"/>
    <x v="6"/>
    <n v="9500"/>
    <n v="12350"/>
    <n v="1"/>
    <n v="9500"/>
    <n v="12350"/>
    <x v="5"/>
  </r>
  <r>
    <n v="144031"/>
    <s v="DL"/>
    <x v="30"/>
    <s v="South East Delhi"/>
    <x v="37"/>
    <x v="967"/>
    <x v="2"/>
    <x v="992"/>
    <x v="9"/>
    <x v="10"/>
    <n v="10000"/>
    <n v="13000"/>
    <n v="2"/>
    <n v="20000"/>
    <n v="26000"/>
    <x v="0"/>
  </r>
  <r>
    <n v="144032"/>
    <s v="LD"/>
    <x v="31"/>
    <s v="Bitra"/>
    <x v="38"/>
    <x v="968"/>
    <x v="0"/>
    <x v="993"/>
    <x v="0"/>
    <x v="0"/>
    <n v="6500"/>
    <n v="8450"/>
    <n v="4"/>
    <n v="26000"/>
    <n v="33800"/>
    <x v="1"/>
  </r>
  <r>
    <n v="144033"/>
    <s v="PY"/>
    <x v="32"/>
    <s v="Karaikal"/>
    <x v="39"/>
    <x v="969"/>
    <x v="3"/>
    <x v="994"/>
    <x v="1"/>
    <x v="1"/>
    <n v="8500"/>
    <n v="11050"/>
    <n v="2"/>
    <n v="17000"/>
    <n v="22100"/>
    <x v="2"/>
  </r>
  <r>
    <n v="144034"/>
    <s v="AP"/>
    <x v="0"/>
    <s v="Anantapur"/>
    <x v="40"/>
    <x v="970"/>
    <x v="1"/>
    <x v="2"/>
    <x v="2"/>
    <x v="2"/>
    <n v="7000"/>
    <n v="9100"/>
    <n v="2"/>
    <n v="14000"/>
    <n v="18200"/>
    <x v="3"/>
  </r>
  <r>
    <n v="144035"/>
    <s v="AR"/>
    <x v="23"/>
    <s v="Lepa Rada"/>
    <x v="41"/>
    <x v="970"/>
    <x v="2"/>
    <x v="995"/>
    <x v="11"/>
    <x v="3"/>
    <n v="6550"/>
    <n v="8515"/>
    <n v="1"/>
    <n v="6550"/>
    <n v="8515"/>
    <x v="4"/>
  </r>
  <r>
    <n v="144036"/>
    <s v="AS"/>
    <x v="1"/>
    <s v="Dibrugarh"/>
    <x v="0"/>
    <x v="970"/>
    <x v="0"/>
    <x v="4"/>
    <x v="12"/>
    <x v="4"/>
    <n v="7650"/>
    <n v="9945"/>
    <n v="3"/>
    <n v="22950"/>
    <n v="29835"/>
    <x v="5"/>
  </r>
  <r>
    <n v="144037"/>
    <s v="BR"/>
    <x v="2"/>
    <s v="Arwal"/>
    <x v="1"/>
    <x v="970"/>
    <x v="3"/>
    <x v="5"/>
    <x v="5"/>
    <x v="5"/>
    <n v="1150"/>
    <n v="1495"/>
    <n v="3"/>
    <n v="3450"/>
    <n v="4485"/>
    <x v="0"/>
  </r>
  <r>
    <n v="144038"/>
    <s v="CG"/>
    <x v="3"/>
    <s v="Narayanpur"/>
    <x v="2"/>
    <x v="970"/>
    <x v="1"/>
    <x v="6"/>
    <x v="6"/>
    <x v="6"/>
    <n v="850"/>
    <n v="1105"/>
    <n v="2"/>
    <n v="1700"/>
    <n v="2210"/>
    <x v="1"/>
  </r>
  <r>
    <n v="144039"/>
    <s v="GA"/>
    <x v="24"/>
    <s v="North Goa"/>
    <x v="3"/>
    <x v="970"/>
    <x v="2"/>
    <x v="7"/>
    <x v="7"/>
    <x v="0"/>
    <n v="650"/>
    <n v="845"/>
    <n v="4"/>
    <n v="2600"/>
    <n v="3380"/>
    <x v="2"/>
  </r>
  <r>
    <n v="144040"/>
    <s v="GJ"/>
    <x v="25"/>
    <s v="Chhota Udaipur"/>
    <x v="4"/>
    <x v="970"/>
    <x v="0"/>
    <x v="8"/>
    <x v="8"/>
    <x v="6"/>
    <n v="7500"/>
    <n v="9750"/>
    <n v="4"/>
    <n v="30000"/>
    <n v="39000"/>
    <x v="3"/>
  </r>
  <r>
    <n v="144041"/>
    <s v="HR"/>
    <x v="33"/>
    <s v="Rohtak"/>
    <x v="5"/>
    <x v="970"/>
    <x v="3"/>
    <x v="992"/>
    <x v="9"/>
    <x v="7"/>
    <n v="10000"/>
    <n v="13000"/>
    <n v="3"/>
    <n v="30000"/>
    <n v="39000"/>
    <x v="4"/>
  </r>
  <r>
    <n v="144042"/>
    <s v="HP"/>
    <x v="34"/>
    <s v="Una"/>
    <x v="6"/>
    <x v="970"/>
    <x v="1"/>
    <x v="996"/>
    <x v="0"/>
    <x v="0"/>
    <n v="10500"/>
    <n v="13650"/>
    <n v="4"/>
    <n v="42000"/>
    <n v="54600"/>
    <x v="5"/>
  </r>
  <r>
    <n v="144043"/>
    <s v="JK"/>
    <x v="4"/>
    <s v="Bandipora"/>
    <x v="7"/>
    <x v="970"/>
    <x v="2"/>
    <x v="11"/>
    <x v="1"/>
    <x v="1"/>
    <n v="8500"/>
    <n v="11050"/>
    <n v="4"/>
    <n v="34000"/>
    <n v="44200"/>
    <x v="0"/>
  </r>
  <r>
    <n v="144044"/>
    <s v="JH"/>
    <x v="5"/>
    <s v="Deoghar"/>
    <x v="8"/>
    <x v="970"/>
    <x v="0"/>
    <x v="2"/>
    <x v="2"/>
    <x v="2"/>
    <n v="7000"/>
    <n v="9100"/>
    <n v="2"/>
    <n v="14000"/>
    <n v="18200"/>
    <x v="1"/>
  </r>
  <r>
    <n v="144045"/>
    <s v="KA"/>
    <x v="6"/>
    <s v="Raichur"/>
    <x v="9"/>
    <x v="970"/>
    <x v="3"/>
    <x v="911"/>
    <x v="11"/>
    <x v="3"/>
    <n v="1680"/>
    <n v="2184"/>
    <n v="3"/>
    <n v="5040"/>
    <n v="6552"/>
    <x v="2"/>
  </r>
  <r>
    <n v="144046"/>
    <s v="KL"/>
    <x v="7"/>
    <s v="Kozhikode"/>
    <x v="10"/>
    <x v="970"/>
    <x v="1"/>
    <x v="13"/>
    <x v="12"/>
    <x v="8"/>
    <n v="6540"/>
    <n v="8502"/>
    <n v="3"/>
    <n v="19620"/>
    <n v="25506"/>
    <x v="3"/>
  </r>
  <r>
    <n v="144047"/>
    <s v="MP"/>
    <x v="26"/>
    <s v="Burhanpur"/>
    <x v="11"/>
    <x v="970"/>
    <x v="2"/>
    <x v="14"/>
    <x v="5"/>
    <x v="5"/>
    <n v="2680"/>
    <n v="3484"/>
    <n v="1"/>
    <n v="2680"/>
    <n v="3484"/>
    <x v="4"/>
  </r>
  <r>
    <n v="144048"/>
    <s v="MH"/>
    <x v="27"/>
    <s v="Nanded"/>
    <x v="12"/>
    <x v="970"/>
    <x v="0"/>
    <x v="15"/>
    <x v="8"/>
    <x v="0"/>
    <n v="8250"/>
    <n v="10725"/>
    <n v="3"/>
    <n v="24750"/>
    <n v="32175"/>
    <x v="5"/>
  </r>
  <r>
    <n v="144049"/>
    <s v="MN"/>
    <x v="8"/>
    <s v="Imphal West"/>
    <x v="13"/>
    <x v="970"/>
    <x v="3"/>
    <x v="939"/>
    <x v="3"/>
    <x v="0"/>
    <n v="2650"/>
    <n v="3445"/>
    <n v="1"/>
    <n v="2650"/>
    <n v="3445"/>
    <x v="0"/>
  </r>
  <r>
    <n v="144050"/>
    <s v="ML"/>
    <x v="9"/>
    <s v="East Khasi Hills"/>
    <x v="14"/>
    <x v="970"/>
    <x v="1"/>
    <x v="17"/>
    <x v="8"/>
    <x v="9"/>
    <n v="12550"/>
    <n v="16315"/>
    <n v="3"/>
    <n v="37650"/>
    <n v="48945"/>
    <x v="1"/>
  </r>
  <r>
    <n v="144051"/>
    <s v="MZ"/>
    <x v="10"/>
    <s v="Aizawl"/>
    <x v="15"/>
    <x v="970"/>
    <x v="2"/>
    <x v="18"/>
    <x v="1"/>
    <x v="1"/>
    <n v="14500"/>
    <n v="18850"/>
    <n v="3"/>
    <n v="43500"/>
    <n v="56550"/>
    <x v="2"/>
  </r>
  <r>
    <n v="144052"/>
    <s v="NL"/>
    <x v="11"/>
    <s v="Zunheboto"/>
    <x v="16"/>
    <x v="970"/>
    <x v="0"/>
    <x v="19"/>
    <x v="6"/>
    <x v="6"/>
    <n v="800"/>
    <n v="1040"/>
    <n v="2"/>
    <n v="1600"/>
    <n v="2080"/>
    <x v="3"/>
  </r>
  <r>
    <n v="144053"/>
    <s v="OR"/>
    <x v="12"/>
    <s v="Boudh"/>
    <x v="17"/>
    <x v="970"/>
    <x v="3"/>
    <x v="20"/>
    <x v="7"/>
    <x v="0"/>
    <n v="600"/>
    <n v="780"/>
    <n v="2"/>
    <n v="1200"/>
    <n v="1560"/>
    <x v="4"/>
  </r>
  <r>
    <n v="144054"/>
    <s v="PB"/>
    <x v="13"/>
    <s v="Mansa"/>
    <x v="18"/>
    <x v="970"/>
    <x v="1"/>
    <x v="21"/>
    <x v="8"/>
    <x v="6"/>
    <n v="10500"/>
    <n v="13650"/>
    <n v="1"/>
    <n v="10500"/>
    <n v="13650"/>
    <x v="5"/>
  </r>
  <r>
    <n v="144055"/>
    <s v="RJ"/>
    <x v="14"/>
    <s v="Bikaner"/>
    <x v="19"/>
    <x v="970"/>
    <x v="2"/>
    <x v="992"/>
    <x v="9"/>
    <x v="10"/>
    <n v="6500"/>
    <n v="8450"/>
    <n v="1"/>
    <n v="6500"/>
    <n v="8450"/>
    <x v="0"/>
  </r>
  <r>
    <n v="144056"/>
    <s v="SK"/>
    <x v="15"/>
    <s v="West Sikkim"/>
    <x v="20"/>
    <x v="970"/>
    <x v="0"/>
    <x v="997"/>
    <x v="0"/>
    <x v="0"/>
    <n v="4500"/>
    <n v="5850"/>
    <n v="1"/>
    <n v="4500"/>
    <n v="5850"/>
    <x v="1"/>
  </r>
  <r>
    <n v="144057"/>
    <s v="TN"/>
    <x v="16"/>
    <s v="Tiruvannamalai"/>
    <x v="21"/>
    <x v="970"/>
    <x v="3"/>
    <x v="23"/>
    <x v="1"/>
    <x v="1"/>
    <n v="8500"/>
    <n v="11050"/>
    <n v="2"/>
    <n v="17000"/>
    <n v="22100"/>
    <x v="2"/>
  </r>
  <r>
    <n v="144058"/>
    <s v="TR"/>
    <x v="17"/>
    <s v="Gomati"/>
    <x v="22"/>
    <x v="970"/>
    <x v="1"/>
    <x v="24"/>
    <x v="2"/>
    <x v="2"/>
    <n v="12500"/>
    <n v="16250"/>
    <n v="1"/>
    <n v="12500"/>
    <n v="16250"/>
    <x v="3"/>
  </r>
  <r>
    <n v="144059"/>
    <s v="UK"/>
    <x v="18"/>
    <s v="Champawat"/>
    <x v="23"/>
    <x v="970"/>
    <x v="2"/>
    <x v="946"/>
    <x v="3"/>
    <x v="3"/>
    <n v="3500"/>
    <n v="4550"/>
    <n v="3"/>
    <n v="10500"/>
    <n v="13650"/>
    <x v="4"/>
  </r>
  <r>
    <n v="144060"/>
    <s v="UP"/>
    <x v="19"/>
    <s v="Saharanpur"/>
    <x v="24"/>
    <x v="970"/>
    <x v="0"/>
    <x v="26"/>
    <x v="4"/>
    <x v="4"/>
    <n v="4500"/>
    <n v="5850"/>
    <n v="3"/>
    <n v="13500"/>
    <n v="17550"/>
    <x v="5"/>
  </r>
  <r>
    <n v="144061"/>
    <s v="WB"/>
    <x v="20"/>
    <s v="South 24 Parganas"/>
    <x v="25"/>
    <x v="970"/>
    <x v="3"/>
    <x v="998"/>
    <x v="5"/>
    <x v="5"/>
    <n v="2100"/>
    <n v="2730"/>
    <n v="1"/>
    <n v="2100"/>
    <n v="2730"/>
    <x v="0"/>
  </r>
  <r>
    <n v="144062"/>
    <s v="TN"/>
    <x v="16"/>
    <s v="Karur"/>
    <x v="26"/>
    <x v="970"/>
    <x v="1"/>
    <x v="28"/>
    <x v="6"/>
    <x v="6"/>
    <n v="1150"/>
    <n v="1495"/>
    <n v="4"/>
    <n v="4600"/>
    <n v="5980"/>
    <x v="1"/>
  </r>
  <r>
    <n v="144063"/>
    <s v="TR"/>
    <x v="17"/>
    <s v="Unakoti"/>
    <x v="27"/>
    <x v="970"/>
    <x v="2"/>
    <x v="29"/>
    <x v="7"/>
    <x v="0"/>
    <n v="350"/>
    <n v="455"/>
    <n v="3"/>
    <n v="1050"/>
    <n v="1365"/>
    <x v="2"/>
  </r>
  <r>
    <n v="144064"/>
    <s v="MH"/>
    <x v="27"/>
    <s v="Wardha"/>
    <x v="28"/>
    <x v="970"/>
    <x v="0"/>
    <x v="30"/>
    <x v="8"/>
    <x v="6"/>
    <n v="9500"/>
    <n v="12350"/>
    <n v="1"/>
    <n v="9500"/>
    <n v="12350"/>
    <x v="3"/>
  </r>
  <r>
    <n v="144065"/>
    <s v="CH"/>
    <x v="22"/>
    <s v="Chandigarh"/>
    <x v="29"/>
    <x v="970"/>
    <x v="3"/>
    <x v="999"/>
    <x v="9"/>
    <x v="10"/>
    <n v="10000"/>
    <n v="13000"/>
    <n v="1"/>
    <n v="10000"/>
    <n v="13000"/>
    <x v="4"/>
  </r>
  <r>
    <n v="144066"/>
    <s v="DH"/>
    <x v="28"/>
    <s v="Daman"/>
    <x v="30"/>
    <x v="970"/>
    <x v="1"/>
    <x v="1000"/>
    <x v="0"/>
    <x v="0"/>
    <n v="6500"/>
    <n v="8450"/>
    <n v="3"/>
    <n v="19500"/>
    <n v="25350"/>
    <x v="5"/>
  </r>
  <r>
    <n v="144067"/>
    <s v="TG"/>
    <x v="29"/>
    <s v="Rajanna Sircilla"/>
    <x v="31"/>
    <x v="970"/>
    <x v="2"/>
    <x v="1001"/>
    <x v="1"/>
    <x v="1"/>
    <n v="8500"/>
    <n v="11050"/>
    <n v="2"/>
    <n v="17000"/>
    <n v="22100"/>
    <x v="0"/>
  </r>
  <r>
    <n v="144068"/>
    <s v="DL"/>
    <x v="30"/>
    <s v="New Delhi"/>
    <x v="32"/>
    <x v="970"/>
    <x v="0"/>
    <x v="2"/>
    <x v="2"/>
    <x v="2"/>
    <n v="7000"/>
    <n v="9100"/>
    <n v="1"/>
    <n v="7000"/>
    <n v="9100"/>
    <x v="1"/>
  </r>
  <r>
    <n v="144069"/>
    <s v="LD"/>
    <x v="31"/>
    <s v="Agatti"/>
    <x v="33"/>
    <x v="970"/>
    <x v="3"/>
    <x v="1002"/>
    <x v="3"/>
    <x v="3"/>
    <n v="6550"/>
    <n v="8515"/>
    <n v="3"/>
    <n v="19650"/>
    <n v="25545"/>
    <x v="2"/>
  </r>
  <r>
    <n v="144070"/>
    <s v="PY"/>
    <x v="32"/>
    <s v="Puducherry"/>
    <x v="34"/>
    <x v="970"/>
    <x v="1"/>
    <x v="4"/>
    <x v="4"/>
    <x v="4"/>
    <n v="7650"/>
    <n v="9945"/>
    <n v="4"/>
    <n v="30600"/>
    <n v="39780"/>
    <x v="3"/>
  </r>
  <r>
    <n v="144071"/>
    <s v="AP"/>
    <x v="0"/>
    <s v="Krishna"/>
    <x v="35"/>
    <x v="970"/>
    <x v="2"/>
    <x v="5"/>
    <x v="5"/>
    <x v="5"/>
    <n v="1150"/>
    <n v="1495"/>
    <n v="2"/>
    <n v="2300"/>
    <n v="2990"/>
    <x v="4"/>
  </r>
  <r>
    <n v="144072"/>
    <s v="AR"/>
    <x v="23"/>
    <s v="Lower Dibang Valley"/>
    <x v="36"/>
    <x v="970"/>
    <x v="0"/>
    <x v="6"/>
    <x v="6"/>
    <x v="6"/>
    <n v="850"/>
    <n v="1105"/>
    <n v="2"/>
    <n v="1700"/>
    <n v="2210"/>
    <x v="5"/>
  </r>
  <r>
    <n v="144073"/>
    <s v="AS"/>
    <x v="1"/>
    <s v="Chirang"/>
    <x v="37"/>
    <x v="970"/>
    <x v="3"/>
    <x v="7"/>
    <x v="7"/>
    <x v="0"/>
    <n v="650"/>
    <n v="845"/>
    <n v="3"/>
    <n v="1950"/>
    <n v="2535"/>
    <x v="0"/>
  </r>
  <r>
    <n v="144074"/>
    <s v="BR"/>
    <x v="2"/>
    <s v="Rohtas"/>
    <x v="38"/>
    <x v="970"/>
    <x v="1"/>
    <x v="8"/>
    <x v="8"/>
    <x v="6"/>
    <n v="7500"/>
    <n v="9750"/>
    <n v="4"/>
    <n v="30000"/>
    <n v="39000"/>
    <x v="1"/>
  </r>
  <r>
    <n v="144075"/>
    <s v="CG"/>
    <x v="3"/>
    <s v="Gariaband"/>
    <x v="39"/>
    <x v="970"/>
    <x v="2"/>
    <x v="999"/>
    <x v="9"/>
    <x v="7"/>
    <n v="10000"/>
    <n v="13000"/>
    <n v="3"/>
    <n v="30000"/>
    <n v="39000"/>
    <x v="2"/>
  </r>
  <r>
    <n v="144076"/>
    <s v="GA"/>
    <x v="24"/>
    <s v="South Goa"/>
    <x v="40"/>
    <x v="970"/>
    <x v="0"/>
    <x v="1003"/>
    <x v="0"/>
    <x v="0"/>
    <n v="10500"/>
    <n v="13650"/>
    <n v="1"/>
    <n v="10500"/>
    <n v="13650"/>
    <x v="3"/>
  </r>
  <r>
    <n v="144077"/>
    <s v="GJ"/>
    <x v="25"/>
    <s v="Patan"/>
    <x v="41"/>
    <x v="970"/>
    <x v="3"/>
    <x v="11"/>
    <x v="1"/>
    <x v="1"/>
    <n v="8500"/>
    <n v="11050"/>
    <n v="2"/>
    <n v="17000"/>
    <n v="22100"/>
    <x v="4"/>
  </r>
  <r>
    <n v="144078"/>
    <s v="HR"/>
    <x v="33"/>
    <s v="Mahendragarh"/>
    <x v="0"/>
    <x v="970"/>
    <x v="1"/>
    <x v="2"/>
    <x v="2"/>
    <x v="2"/>
    <n v="7000"/>
    <n v="9100"/>
    <n v="1"/>
    <n v="7000"/>
    <n v="9100"/>
    <x v="5"/>
  </r>
  <r>
    <n v="144079"/>
    <s v="HP"/>
    <x v="34"/>
    <s v="Bilaspur"/>
    <x v="1"/>
    <x v="970"/>
    <x v="2"/>
    <x v="918"/>
    <x v="3"/>
    <x v="3"/>
    <n v="1680"/>
    <n v="2184"/>
    <n v="4"/>
    <n v="6720"/>
    <n v="8736"/>
    <x v="0"/>
  </r>
  <r>
    <n v="144080"/>
    <s v="JK"/>
    <x v="4"/>
    <s v="Kulgam"/>
    <x v="2"/>
    <x v="970"/>
    <x v="0"/>
    <x v="13"/>
    <x v="4"/>
    <x v="8"/>
    <n v="6540"/>
    <n v="8502"/>
    <n v="4"/>
    <n v="26160"/>
    <n v="34008"/>
    <x v="1"/>
  </r>
  <r>
    <n v="144081"/>
    <s v="JH"/>
    <x v="5"/>
    <s v="Dumka"/>
    <x v="3"/>
    <x v="970"/>
    <x v="3"/>
    <x v="14"/>
    <x v="5"/>
    <x v="5"/>
    <n v="2680"/>
    <n v="3484"/>
    <n v="2"/>
    <n v="5360"/>
    <n v="6968"/>
    <x v="2"/>
  </r>
  <r>
    <n v="144082"/>
    <s v="KA"/>
    <x v="6"/>
    <s v="Yadgir"/>
    <x v="4"/>
    <x v="970"/>
    <x v="1"/>
    <x v="15"/>
    <x v="8"/>
    <x v="0"/>
    <n v="8250"/>
    <n v="10725"/>
    <n v="4"/>
    <n v="33000"/>
    <n v="42900"/>
    <x v="3"/>
  </r>
  <r>
    <n v="144083"/>
    <s v="KL"/>
    <x v="7"/>
    <s v="Idukki"/>
    <x v="5"/>
    <x v="970"/>
    <x v="2"/>
    <x v="946"/>
    <x v="3"/>
    <x v="0"/>
    <n v="2650"/>
    <n v="3445"/>
    <n v="1"/>
    <n v="2650"/>
    <n v="3445"/>
    <x v="4"/>
  </r>
  <r>
    <n v="144084"/>
    <s v="MP"/>
    <x v="26"/>
    <s v="Khargone"/>
    <x v="6"/>
    <x v="970"/>
    <x v="0"/>
    <x v="17"/>
    <x v="8"/>
    <x v="9"/>
    <n v="12550"/>
    <n v="16315"/>
    <n v="1"/>
    <n v="12550"/>
    <n v="16315"/>
    <x v="5"/>
  </r>
  <r>
    <n v="144085"/>
    <s v="MH"/>
    <x v="27"/>
    <s v="Washim"/>
    <x v="7"/>
    <x v="970"/>
    <x v="3"/>
    <x v="18"/>
    <x v="1"/>
    <x v="1"/>
    <n v="14500"/>
    <n v="18850"/>
    <n v="2"/>
    <n v="29000"/>
    <n v="37700"/>
    <x v="0"/>
  </r>
  <r>
    <n v="144086"/>
    <s v="MN"/>
    <x v="8"/>
    <s v="Kakching"/>
    <x v="8"/>
    <x v="970"/>
    <x v="1"/>
    <x v="19"/>
    <x v="6"/>
    <x v="6"/>
    <n v="800"/>
    <n v="1040"/>
    <n v="4"/>
    <n v="3200"/>
    <n v="4160"/>
    <x v="1"/>
  </r>
  <r>
    <n v="144087"/>
    <s v="ML"/>
    <x v="9"/>
    <s v="East Jaintia Hills"/>
    <x v="9"/>
    <x v="970"/>
    <x v="2"/>
    <x v="20"/>
    <x v="7"/>
    <x v="0"/>
    <n v="600"/>
    <n v="780"/>
    <n v="2"/>
    <n v="1200"/>
    <n v="1560"/>
    <x v="2"/>
  </r>
  <r>
    <n v="144088"/>
    <s v="MZ"/>
    <x v="10"/>
    <s v="Khawzawl"/>
    <x v="10"/>
    <x v="970"/>
    <x v="0"/>
    <x v="21"/>
    <x v="8"/>
    <x v="6"/>
    <n v="10500"/>
    <n v="13650"/>
    <n v="2"/>
    <n v="21000"/>
    <n v="27300"/>
    <x v="3"/>
  </r>
  <r>
    <n v="144089"/>
    <s v="NL"/>
    <x v="11"/>
    <s v="Zunheboto"/>
    <x v="11"/>
    <x v="970"/>
    <x v="3"/>
    <x v="999"/>
    <x v="9"/>
    <x v="10"/>
    <n v="6500"/>
    <n v="8450"/>
    <n v="1"/>
    <n v="6500"/>
    <n v="8450"/>
    <x v="4"/>
  </r>
  <r>
    <n v="144090"/>
    <s v="OR"/>
    <x v="12"/>
    <s v="Dhenkanal"/>
    <x v="12"/>
    <x v="970"/>
    <x v="1"/>
    <x v="1004"/>
    <x v="0"/>
    <x v="0"/>
    <n v="4500"/>
    <n v="5850"/>
    <n v="3"/>
    <n v="13500"/>
    <n v="17550"/>
    <x v="5"/>
  </r>
  <r>
    <n v="144091"/>
    <s v="PB"/>
    <x v="13"/>
    <s v="Hoshiarpur"/>
    <x v="13"/>
    <x v="970"/>
    <x v="2"/>
    <x v="23"/>
    <x v="1"/>
    <x v="1"/>
    <n v="8500"/>
    <n v="11050"/>
    <n v="2"/>
    <n v="17000"/>
    <n v="22100"/>
    <x v="0"/>
  </r>
  <r>
    <n v="144092"/>
    <s v="RJ"/>
    <x v="14"/>
    <s v="Dholpur"/>
    <x v="14"/>
    <x v="970"/>
    <x v="0"/>
    <x v="24"/>
    <x v="2"/>
    <x v="2"/>
    <n v="12500"/>
    <n v="16250"/>
    <n v="3"/>
    <n v="37500"/>
    <n v="48750"/>
    <x v="1"/>
  </r>
  <r>
    <n v="144093"/>
    <s v="SK"/>
    <x v="15"/>
    <s v="West Sikkim"/>
    <x v="15"/>
    <x v="970"/>
    <x v="3"/>
    <x v="953"/>
    <x v="10"/>
    <x v="3"/>
    <n v="3500"/>
    <n v="4550"/>
    <n v="3"/>
    <n v="10500"/>
    <n v="13650"/>
    <x v="2"/>
  </r>
  <r>
    <n v="144094"/>
    <s v="TN"/>
    <x v="16"/>
    <s v="Tiruvarur"/>
    <x v="16"/>
    <x v="970"/>
    <x v="1"/>
    <x v="26"/>
    <x v="7"/>
    <x v="4"/>
    <n v="4500"/>
    <n v="5850"/>
    <n v="3"/>
    <n v="13500"/>
    <n v="17550"/>
    <x v="3"/>
  </r>
  <r>
    <n v="144095"/>
    <s v="TR"/>
    <x v="17"/>
    <s v="South Tripura"/>
    <x v="17"/>
    <x v="970"/>
    <x v="2"/>
    <x v="1005"/>
    <x v="5"/>
    <x v="5"/>
    <n v="2100"/>
    <n v="2730"/>
    <n v="2"/>
    <n v="4200"/>
    <n v="5460"/>
    <x v="4"/>
  </r>
  <r>
    <n v="144096"/>
    <s v="UK"/>
    <x v="18"/>
    <s v="Almora"/>
    <x v="18"/>
    <x v="970"/>
    <x v="0"/>
    <x v="28"/>
    <x v="6"/>
    <x v="6"/>
    <n v="1150"/>
    <n v="1495"/>
    <n v="2"/>
    <n v="2300"/>
    <n v="2990"/>
    <x v="5"/>
  </r>
  <r>
    <n v="144097"/>
    <s v="UP"/>
    <x v="19"/>
    <s v="Auraiya"/>
    <x v="19"/>
    <x v="970"/>
    <x v="3"/>
    <x v="29"/>
    <x v="7"/>
    <x v="0"/>
    <n v="350"/>
    <n v="455"/>
    <n v="2"/>
    <n v="700"/>
    <n v="910"/>
    <x v="0"/>
  </r>
  <r>
    <n v="144098"/>
    <s v="WB"/>
    <x v="20"/>
    <s v="Paschim Medinipur"/>
    <x v="20"/>
    <x v="970"/>
    <x v="1"/>
    <x v="30"/>
    <x v="8"/>
    <x v="6"/>
    <n v="9500"/>
    <n v="12350"/>
    <n v="4"/>
    <n v="38000"/>
    <n v="49400"/>
    <x v="1"/>
  </r>
  <r>
    <n v="144099"/>
    <s v="TN"/>
    <x v="16"/>
    <s v="Salem"/>
    <x v="21"/>
    <x v="970"/>
    <x v="2"/>
    <x v="1006"/>
    <x v="9"/>
    <x v="10"/>
    <n v="10000"/>
    <n v="13000"/>
    <n v="1"/>
    <n v="10000"/>
    <n v="13000"/>
    <x v="2"/>
  </r>
  <r>
    <n v="144100"/>
    <s v="TR"/>
    <x v="17"/>
    <s v="West Tripura"/>
    <x v="22"/>
    <x v="970"/>
    <x v="0"/>
    <x v="1007"/>
    <x v="0"/>
    <x v="0"/>
    <n v="6500"/>
    <n v="8450"/>
    <n v="1"/>
    <n v="6500"/>
    <n v="8450"/>
    <x v="3"/>
  </r>
  <r>
    <n v="144101"/>
    <s v="MH"/>
    <x v="27"/>
    <s v="Thane"/>
    <x v="23"/>
    <x v="970"/>
    <x v="3"/>
    <x v="1008"/>
    <x v="1"/>
    <x v="1"/>
    <n v="8500"/>
    <n v="11050"/>
    <n v="4"/>
    <n v="34000"/>
    <n v="44200"/>
    <x v="4"/>
  </r>
  <r>
    <n v="144102"/>
    <s v="CH"/>
    <x v="22"/>
    <s v="Chandigarh"/>
    <x v="24"/>
    <x v="970"/>
    <x v="1"/>
    <x v="2"/>
    <x v="2"/>
    <x v="2"/>
    <n v="7000"/>
    <n v="9100"/>
    <n v="1"/>
    <n v="7000"/>
    <n v="9100"/>
    <x v="5"/>
  </r>
  <r>
    <n v="144103"/>
    <s v="DH"/>
    <x v="28"/>
    <s v="Diu"/>
    <x v="25"/>
    <x v="970"/>
    <x v="2"/>
    <x v="1009"/>
    <x v="10"/>
    <x v="3"/>
    <n v="6550"/>
    <n v="8515"/>
    <n v="2"/>
    <n v="13100"/>
    <n v="17030"/>
    <x v="0"/>
  </r>
  <r>
    <n v="144104"/>
    <s v="TG"/>
    <x v="29"/>
    <s v="Bhadradri Kothagudem"/>
    <x v="26"/>
    <x v="970"/>
    <x v="0"/>
    <x v="4"/>
    <x v="7"/>
    <x v="4"/>
    <n v="7650"/>
    <n v="9945"/>
    <n v="4"/>
    <n v="30600"/>
    <n v="39780"/>
    <x v="1"/>
  </r>
  <r>
    <n v="144105"/>
    <s v="DL"/>
    <x v="30"/>
    <s v="South Delhi"/>
    <x v="27"/>
    <x v="970"/>
    <x v="3"/>
    <x v="5"/>
    <x v="5"/>
    <x v="5"/>
    <n v="1150"/>
    <n v="1495"/>
    <n v="3"/>
    <n v="3450"/>
    <n v="4485"/>
    <x v="2"/>
  </r>
  <r>
    <n v="144106"/>
    <s v="LD"/>
    <x v="31"/>
    <s v="Andrott"/>
    <x v="28"/>
    <x v="970"/>
    <x v="1"/>
    <x v="6"/>
    <x v="6"/>
    <x v="6"/>
    <n v="850"/>
    <n v="1105"/>
    <n v="1"/>
    <n v="850"/>
    <n v="1105"/>
    <x v="3"/>
  </r>
  <r>
    <n v="144107"/>
    <s v="PY"/>
    <x v="32"/>
    <s v="Karaikal"/>
    <x v="29"/>
    <x v="970"/>
    <x v="2"/>
    <x v="7"/>
    <x v="7"/>
    <x v="0"/>
    <n v="650"/>
    <n v="845"/>
    <n v="4"/>
    <n v="2600"/>
    <n v="3380"/>
    <x v="4"/>
  </r>
  <r>
    <n v="144108"/>
    <s v="AP"/>
    <x v="0"/>
    <s v="Srikakulam"/>
    <x v="30"/>
    <x v="970"/>
    <x v="0"/>
    <x v="8"/>
    <x v="8"/>
    <x v="6"/>
    <n v="7500"/>
    <n v="9750"/>
    <n v="2"/>
    <n v="15000"/>
    <n v="19500"/>
    <x v="5"/>
  </r>
  <r>
    <n v="144109"/>
    <s v="AR"/>
    <x v="23"/>
    <s v="Tirap"/>
    <x v="31"/>
    <x v="970"/>
    <x v="3"/>
    <x v="1006"/>
    <x v="9"/>
    <x v="7"/>
    <n v="10000"/>
    <n v="13000"/>
    <n v="4"/>
    <n v="40000"/>
    <n v="52000"/>
    <x v="0"/>
  </r>
  <r>
    <n v="144110"/>
    <s v="AS"/>
    <x v="1"/>
    <s v="Lakhimpur"/>
    <x v="32"/>
    <x v="970"/>
    <x v="1"/>
    <x v="1010"/>
    <x v="0"/>
    <x v="0"/>
    <n v="10500"/>
    <n v="13650"/>
    <n v="3"/>
    <n v="31500"/>
    <n v="40950"/>
    <x v="1"/>
  </r>
  <r>
    <n v="144111"/>
    <s v="BR"/>
    <x v="2"/>
    <s v="Katihar"/>
    <x v="33"/>
    <x v="970"/>
    <x v="2"/>
    <x v="11"/>
    <x v="1"/>
    <x v="1"/>
    <n v="8500"/>
    <n v="11050"/>
    <n v="3"/>
    <n v="25500"/>
    <n v="33150"/>
    <x v="2"/>
  </r>
  <r>
    <n v="144112"/>
    <s v="CG"/>
    <x v="3"/>
    <s v="Rajnandgaon"/>
    <x v="34"/>
    <x v="970"/>
    <x v="0"/>
    <x v="2"/>
    <x v="2"/>
    <x v="2"/>
    <n v="7000"/>
    <n v="9100"/>
    <n v="2"/>
    <n v="14000"/>
    <n v="18200"/>
    <x v="3"/>
  </r>
  <r>
    <n v="144113"/>
    <s v="GA"/>
    <x v="24"/>
    <s v="South Goa"/>
    <x v="35"/>
    <x v="970"/>
    <x v="3"/>
    <x v="925"/>
    <x v="10"/>
    <x v="3"/>
    <n v="1680"/>
    <n v="2184"/>
    <n v="1"/>
    <n v="1680"/>
    <n v="2184"/>
    <x v="4"/>
  </r>
  <r>
    <n v="144114"/>
    <s v="GJ"/>
    <x v="25"/>
    <s v="Banaskantha"/>
    <x v="36"/>
    <x v="970"/>
    <x v="1"/>
    <x v="13"/>
    <x v="7"/>
    <x v="8"/>
    <n v="6540"/>
    <n v="8502"/>
    <n v="1"/>
    <n v="6540"/>
    <n v="8502"/>
    <x v="5"/>
  </r>
  <r>
    <n v="144115"/>
    <s v="HR"/>
    <x v="33"/>
    <s v="Ambala"/>
    <x v="37"/>
    <x v="970"/>
    <x v="2"/>
    <x v="14"/>
    <x v="5"/>
    <x v="5"/>
    <n v="2680"/>
    <n v="3484"/>
    <n v="2"/>
    <n v="5360"/>
    <n v="6968"/>
    <x v="0"/>
  </r>
  <r>
    <n v="144116"/>
    <s v="HP"/>
    <x v="34"/>
    <s v="Kullu"/>
    <x v="38"/>
    <x v="970"/>
    <x v="0"/>
    <x v="15"/>
    <x v="8"/>
    <x v="0"/>
    <n v="8250"/>
    <n v="10725"/>
    <n v="2"/>
    <n v="16500"/>
    <n v="21450"/>
    <x v="1"/>
  </r>
  <r>
    <n v="144117"/>
    <s v="JK"/>
    <x v="4"/>
    <s v="Ramban"/>
    <x v="39"/>
    <x v="970"/>
    <x v="3"/>
    <x v="953"/>
    <x v="3"/>
    <x v="0"/>
    <n v="2650"/>
    <n v="3445"/>
    <n v="4"/>
    <n v="10600"/>
    <n v="13780"/>
    <x v="2"/>
  </r>
  <r>
    <n v="144118"/>
    <s v="JH"/>
    <x v="5"/>
    <s v="Ramgarh"/>
    <x v="40"/>
    <x v="970"/>
    <x v="1"/>
    <x v="17"/>
    <x v="8"/>
    <x v="9"/>
    <n v="12550"/>
    <n v="16315"/>
    <n v="1"/>
    <n v="12550"/>
    <n v="16315"/>
    <x v="3"/>
  </r>
  <r>
    <n v="144119"/>
    <s v="KA"/>
    <x v="6"/>
    <s v="Bagalkot"/>
    <x v="41"/>
    <x v="970"/>
    <x v="2"/>
    <x v="18"/>
    <x v="1"/>
    <x v="1"/>
    <n v="14500"/>
    <n v="18850"/>
    <n v="2"/>
    <n v="29000"/>
    <n v="37700"/>
    <x v="4"/>
  </r>
  <r>
    <n v="144120"/>
    <s v="KL"/>
    <x v="7"/>
    <s v="Alappuzha"/>
    <x v="0"/>
    <x v="970"/>
    <x v="0"/>
    <x v="19"/>
    <x v="6"/>
    <x v="6"/>
    <n v="800"/>
    <n v="1040"/>
    <n v="3"/>
    <n v="2400"/>
    <n v="3120"/>
    <x v="5"/>
  </r>
  <r>
    <n v="144121"/>
    <s v="MP"/>
    <x v="26"/>
    <s v="Hoshangabad"/>
    <x v="1"/>
    <x v="970"/>
    <x v="3"/>
    <x v="20"/>
    <x v="7"/>
    <x v="0"/>
    <n v="600"/>
    <n v="780"/>
    <n v="4"/>
    <n v="2400"/>
    <n v="3120"/>
    <x v="0"/>
  </r>
  <r>
    <n v="144122"/>
    <s v="MH"/>
    <x v="27"/>
    <s v="Ratnagiri"/>
    <x v="2"/>
    <x v="970"/>
    <x v="1"/>
    <x v="21"/>
    <x v="8"/>
    <x v="6"/>
    <n v="10500"/>
    <n v="13650"/>
    <n v="1"/>
    <n v="10500"/>
    <n v="13650"/>
    <x v="1"/>
  </r>
  <r>
    <n v="144123"/>
    <s v="MN"/>
    <x v="8"/>
    <s v="Jiribam"/>
    <x v="3"/>
    <x v="970"/>
    <x v="2"/>
    <x v="1006"/>
    <x v="9"/>
    <x v="10"/>
    <n v="6500"/>
    <n v="8450"/>
    <n v="2"/>
    <n v="13000"/>
    <n v="16900"/>
    <x v="2"/>
  </r>
  <r>
    <n v="144124"/>
    <s v="ML"/>
    <x v="9"/>
    <s v="North Garo Hills"/>
    <x v="4"/>
    <x v="970"/>
    <x v="0"/>
    <x v="1011"/>
    <x v="0"/>
    <x v="0"/>
    <n v="4500"/>
    <n v="5850"/>
    <n v="3"/>
    <n v="13500"/>
    <n v="17550"/>
    <x v="3"/>
  </r>
  <r>
    <n v="144125"/>
    <s v="MZ"/>
    <x v="10"/>
    <s v="Champhai"/>
    <x v="5"/>
    <x v="970"/>
    <x v="3"/>
    <x v="23"/>
    <x v="1"/>
    <x v="1"/>
    <n v="8500"/>
    <n v="11050"/>
    <n v="1"/>
    <n v="8500"/>
    <n v="11050"/>
    <x v="4"/>
  </r>
  <r>
    <n v="144126"/>
    <s v="NL"/>
    <x v="11"/>
    <s v="Phek"/>
    <x v="6"/>
    <x v="970"/>
    <x v="1"/>
    <x v="24"/>
    <x v="2"/>
    <x v="2"/>
    <n v="12500"/>
    <n v="16250"/>
    <n v="2"/>
    <n v="25000"/>
    <n v="32500"/>
    <x v="5"/>
  </r>
  <r>
    <n v="144127"/>
    <s v="OR"/>
    <x v="12"/>
    <s v="Nabarangpur"/>
    <x v="7"/>
    <x v="970"/>
    <x v="2"/>
    <x v="960"/>
    <x v="11"/>
    <x v="3"/>
    <n v="3500"/>
    <n v="4550"/>
    <n v="1"/>
    <n v="3500"/>
    <n v="4550"/>
    <x v="0"/>
  </r>
  <r>
    <n v="144128"/>
    <s v="PB"/>
    <x v="13"/>
    <s v="Amritsar"/>
    <x v="8"/>
    <x v="970"/>
    <x v="0"/>
    <x v="26"/>
    <x v="12"/>
    <x v="4"/>
    <n v="4500"/>
    <n v="5850"/>
    <n v="4"/>
    <n v="18000"/>
    <n v="23400"/>
    <x v="1"/>
  </r>
  <r>
    <n v="144129"/>
    <s v="RJ"/>
    <x v="14"/>
    <s v="Jodhpur"/>
    <x v="9"/>
    <x v="970"/>
    <x v="3"/>
    <x v="1012"/>
    <x v="5"/>
    <x v="5"/>
    <n v="2100"/>
    <n v="2730"/>
    <n v="4"/>
    <n v="8400"/>
    <n v="10920"/>
    <x v="2"/>
  </r>
  <r>
    <n v="144130"/>
    <s v="SK"/>
    <x v="15"/>
    <s v="West Sikkim"/>
    <x v="10"/>
    <x v="971"/>
    <x v="1"/>
    <x v="28"/>
    <x v="6"/>
    <x v="6"/>
    <n v="1150"/>
    <n v="1495"/>
    <n v="4"/>
    <n v="4600"/>
    <n v="5980"/>
    <x v="3"/>
  </r>
  <r>
    <n v="144131"/>
    <s v="TN"/>
    <x v="16"/>
    <s v="Tirunelveli"/>
    <x v="11"/>
    <x v="972"/>
    <x v="2"/>
    <x v="29"/>
    <x v="7"/>
    <x v="0"/>
    <n v="350"/>
    <n v="455"/>
    <n v="4"/>
    <n v="1400"/>
    <n v="1820"/>
    <x v="4"/>
  </r>
  <r>
    <n v="144132"/>
    <s v="TR"/>
    <x v="17"/>
    <s v="Dhalai"/>
    <x v="12"/>
    <x v="973"/>
    <x v="0"/>
    <x v="30"/>
    <x v="8"/>
    <x v="6"/>
    <n v="9500"/>
    <n v="12350"/>
    <n v="4"/>
    <n v="38000"/>
    <n v="49400"/>
    <x v="5"/>
  </r>
  <r>
    <n v="144133"/>
    <s v="UK"/>
    <x v="18"/>
    <s v="Pithoragarh"/>
    <x v="13"/>
    <x v="973"/>
    <x v="3"/>
    <x v="1013"/>
    <x v="9"/>
    <x v="10"/>
    <n v="10000"/>
    <n v="13000"/>
    <n v="4"/>
    <n v="40000"/>
    <n v="52000"/>
    <x v="0"/>
  </r>
  <r>
    <n v="144134"/>
    <s v="UP"/>
    <x v="19"/>
    <s v="Chandauli"/>
    <x v="14"/>
    <x v="973"/>
    <x v="1"/>
    <x v="1014"/>
    <x v="0"/>
    <x v="0"/>
    <n v="6500"/>
    <n v="8450"/>
    <n v="2"/>
    <n v="13000"/>
    <n v="16900"/>
    <x v="1"/>
  </r>
  <r>
    <n v="144135"/>
    <s v="WB"/>
    <x v="20"/>
    <s v="Paschim Medinipur"/>
    <x v="15"/>
    <x v="973"/>
    <x v="2"/>
    <x v="1015"/>
    <x v="1"/>
    <x v="1"/>
    <n v="8500"/>
    <n v="11050"/>
    <n v="1"/>
    <n v="8500"/>
    <n v="11050"/>
    <x v="2"/>
  </r>
  <r>
    <n v="144136"/>
    <s v="TN"/>
    <x v="16"/>
    <s v="Nagapattinam"/>
    <x v="16"/>
    <x v="973"/>
    <x v="0"/>
    <x v="2"/>
    <x v="2"/>
    <x v="2"/>
    <n v="7000"/>
    <n v="9100"/>
    <n v="2"/>
    <n v="14000"/>
    <n v="18200"/>
    <x v="3"/>
  </r>
  <r>
    <n v="144137"/>
    <s v="TR"/>
    <x v="17"/>
    <s v="Khowai"/>
    <x v="17"/>
    <x v="973"/>
    <x v="3"/>
    <x v="1016"/>
    <x v="11"/>
    <x v="3"/>
    <n v="6550"/>
    <n v="8515"/>
    <n v="1"/>
    <n v="6550"/>
    <n v="8515"/>
    <x v="4"/>
  </r>
  <r>
    <n v="144138"/>
    <s v="MH"/>
    <x v="27"/>
    <s v="Ratnagiri"/>
    <x v="18"/>
    <x v="973"/>
    <x v="1"/>
    <x v="4"/>
    <x v="12"/>
    <x v="4"/>
    <n v="7650"/>
    <n v="9945"/>
    <n v="1"/>
    <n v="7650"/>
    <n v="9945"/>
    <x v="5"/>
  </r>
  <r>
    <n v="144139"/>
    <s v="CH"/>
    <x v="22"/>
    <s v="Chandigarh"/>
    <x v="19"/>
    <x v="973"/>
    <x v="2"/>
    <x v="5"/>
    <x v="5"/>
    <x v="5"/>
    <n v="1150"/>
    <n v="1495"/>
    <n v="1"/>
    <n v="1150"/>
    <n v="1495"/>
    <x v="0"/>
  </r>
  <r>
    <n v="144140"/>
    <s v="DH"/>
    <x v="28"/>
    <s v="Dadra and Nagar Haveli"/>
    <x v="20"/>
    <x v="973"/>
    <x v="0"/>
    <x v="6"/>
    <x v="6"/>
    <x v="6"/>
    <n v="850"/>
    <n v="1105"/>
    <n v="4"/>
    <n v="3400"/>
    <n v="4420"/>
    <x v="1"/>
  </r>
  <r>
    <n v="144141"/>
    <s v="TG"/>
    <x v="29"/>
    <s v="Khammam"/>
    <x v="21"/>
    <x v="973"/>
    <x v="3"/>
    <x v="7"/>
    <x v="7"/>
    <x v="0"/>
    <n v="650"/>
    <n v="845"/>
    <n v="4"/>
    <n v="2600"/>
    <n v="3380"/>
    <x v="2"/>
  </r>
  <r>
    <n v="144142"/>
    <s v="DL"/>
    <x v="30"/>
    <s v="Shahdara"/>
    <x v="22"/>
    <x v="973"/>
    <x v="1"/>
    <x v="8"/>
    <x v="8"/>
    <x v="6"/>
    <n v="7500"/>
    <n v="9750"/>
    <n v="3"/>
    <n v="22500"/>
    <n v="29250"/>
    <x v="3"/>
  </r>
  <r>
    <n v="144143"/>
    <s v="LD"/>
    <x v="31"/>
    <s v="Minicoy"/>
    <x v="23"/>
    <x v="973"/>
    <x v="2"/>
    <x v="1013"/>
    <x v="9"/>
    <x v="7"/>
    <n v="10000"/>
    <n v="13000"/>
    <n v="4"/>
    <n v="40000"/>
    <n v="52000"/>
    <x v="4"/>
  </r>
  <r>
    <n v="144144"/>
    <s v="PY"/>
    <x v="32"/>
    <s v="Karaikal"/>
    <x v="24"/>
    <x v="973"/>
    <x v="0"/>
    <x v="1017"/>
    <x v="0"/>
    <x v="0"/>
    <n v="10500"/>
    <n v="13650"/>
    <n v="4"/>
    <n v="42000"/>
    <n v="54600"/>
    <x v="5"/>
  </r>
  <r>
    <n v="144145"/>
    <s v="AP"/>
    <x v="0"/>
    <s v="Prakasam"/>
    <x v="25"/>
    <x v="973"/>
    <x v="3"/>
    <x v="11"/>
    <x v="1"/>
    <x v="1"/>
    <n v="8500"/>
    <n v="11050"/>
    <n v="2"/>
    <n v="17000"/>
    <n v="22100"/>
    <x v="0"/>
  </r>
  <r>
    <n v="144146"/>
    <s v="AR"/>
    <x v="23"/>
    <s v="East Siang"/>
    <x v="26"/>
    <x v="973"/>
    <x v="1"/>
    <x v="2"/>
    <x v="2"/>
    <x v="2"/>
    <n v="7000"/>
    <n v="9100"/>
    <n v="4"/>
    <n v="28000"/>
    <n v="36400"/>
    <x v="1"/>
  </r>
  <r>
    <n v="144147"/>
    <s v="AS"/>
    <x v="1"/>
    <s v="Bongaigaon"/>
    <x v="27"/>
    <x v="973"/>
    <x v="2"/>
    <x v="932"/>
    <x v="11"/>
    <x v="3"/>
    <n v="1680"/>
    <n v="2184"/>
    <n v="2"/>
    <n v="3360"/>
    <n v="4368"/>
    <x v="2"/>
  </r>
  <r>
    <n v="144148"/>
    <s v="BR"/>
    <x v="2"/>
    <s v="Sheohar"/>
    <x v="28"/>
    <x v="973"/>
    <x v="0"/>
    <x v="13"/>
    <x v="12"/>
    <x v="8"/>
    <n v="6540"/>
    <n v="8502"/>
    <n v="3"/>
    <n v="19620"/>
    <n v="25506"/>
    <x v="3"/>
  </r>
  <r>
    <n v="144149"/>
    <s v="CG"/>
    <x v="3"/>
    <s v="Surajpur"/>
    <x v="29"/>
    <x v="973"/>
    <x v="3"/>
    <x v="14"/>
    <x v="5"/>
    <x v="5"/>
    <n v="2680"/>
    <n v="3484"/>
    <n v="3"/>
    <n v="8040"/>
    <n v="10452"/>
    <x v="4"/>
  </r>
  <r>
    <n v="144150"/>
    <s v="GA"/>
    <x v="24"/>
    <s v="South Goa"/>
    <x v="30"/>
    <x v="973"/>
    <x v="1"/>
    <x v="15"/>
    <x v="8"/>
    <x v="0"/>
    <n v="8250"/>
    <n v="10725"/>
    <n v="1"/>
    <n v="8250"/>
    <n v="10725"/>
    <x v="5"/>
  </r>
  <r>
    <n v="144151"/>
    <s v="GJ"/>
    <x v="25"/>
    <s v="Bhavnagar"/>
    <x v="31"/>
    <x v="973"/>
    <x v="2"/>
    <x v="960"/>
    <x v="3"/>
    <x v="0"/>
    <n v="2650"/>
    <n v="3445"/>
    <n v="2"/>
    <n v="5300"/>
    <n v="6890"/>
    <x v="0"/>
  </r>
  <r>
    <n v="144152"/>
    <s v="HR"/>
    <x v="33"/>
    <s v="Bhiwani"/>
    <x v="32"/>
    <x v="973"/>
    <x v="0"/>
    <x v="17"/>
    <x v="8"/>
    <x v="9"/>
    <n v="12550"/>
    <n v="16315"/>
    <n v="1"/>
    <n v="12550"/>
    <n v="16315"/>
    <x v="1"/>
  </r>
  <r>
    <n v="144153"/>
    <s v="HP"/>
    <x v="34"/>
    <s v="Chamba"/>
    <x v="33"/>
    <x v="973"/>
    <x v="3"/>
    <x v="18"/>
    <x v="1"/>
    <x v="1"/>
    <n v="14500"/>
    <n v="18850"/>
    <n v="1"/>
    <n v="14500"/>
    <n v="18850"/>
    <x v="2"/>
  </r>
  <r>
    <n v="144154"/>
    <s v="JK"/>
    <x v="4"/>
    <s v="Ramban"/>
    <x v="34"/>
    <x v="973"/>
    <x v="1"/>
    <x v="19"/>
    <x v="6"/>
    <x v="6"/>
    <n v="800"/>
    <n v="1040"/>
    <n v="1"/>
    <n v="800"/>
    <n v="1040"/>
    <x v="3"/>
  </r>
  <r>
    <n v="144155"/>
    <s v="JH"/>
    <x v="5"/>
    <s v="Dhanbad"/>
    <x v="35"/>
    <x v="973"/>
    <x v="2"/>
    <x v="20"/>
    <x v="7"/>
    <x v="0"/>
    <n v="600"/>
    <n v="780"/>
    <n v="3"/>
    <n v="1800"/>
    <n v="2340"/>
    <x v="4"/>
  </r>
  <r>
    <n v="144156"/>
    <s v="KA"/>
    <x v="6"/>
    <s v="Bengaluru Urban"/>
    <x v="36"/>
    <x v="973"/>
    <x v="0"/>
    <x v="21"/>
    <x v="8"/>
    <x v="6"/>
    <n v="10500"/>
    <n v="13650"/>
    <n v="3"/>
    <n v="31500"/>
    <n v="40950"/>
    <x v="5"/>
  </r>
  <r>
    <n v="144157"/>
    <s v="KL"/>
    <x v="7"/>
    <s v="Ernakulam"/>
    <x v="37"/>
    <x v="973"/>
    <x v="3"/>
    <x v="1013"/>
    <x v="9"/>
    <x v="10"/>
    <n v="6500"/>
    <n v="8450"/>
    <n v="2"/>
    <n v="13000"/>
    <n v="16900"/>
    <x v="0"/>
  </r>
  <r>
    <n v="144158"/>
    <s v="MP"/>
    <x v="26"/>
    <s v="Ujjain"/>
    <x v="38"/>
    <x v="973"/>
    <x v="1"/>
    <x v="1018"/>
    <x v="0"/>
    <x v="0"/>
    <n v="4500"/>
    <n v="5850"/>
    <n v="3"/>
    <n v="13500"/>
    <n v="17550"/>
    <x v="1"/>
  </r>
  <r>
    <n v="144159"/>
    <s v="MH"/>
    <x v="27"/>
    <s v="Akola"/>
    <x v="39"/>
    <x v="973"/>
    <x v="2"/>
    <x v="23"/>
    <x v="1"/>
    <x v="1"/>
    <n v="8500"/>
    <n v="11050"/>
    <n v="4"/>
    <n v="34000"/>
    <n v="44200"/>
    <x v="2"/>
  </r>
  <r>
    <n v="144160"/>
    <s v="MN"/>
    <x v="8"/>
    <s v="Bishnupur"/>
    <x v="40"/>
    <x v="973"/>
    <x v="0"/>
    <x v="24"/>
    <x v="2"/>
    <x v="2"/>
    <n v="12500"/>
    <n v="16250"/>
    <n v="4"/>
    <n v="50000"/>
    <n v="65000"/>
    <x v="3"/>
  </r>
  <r>
    <n v="144161"/>
    <s v="ML"/>
    <x v="9"/>
    <s v="South Garo Hills"/>
    <x v="41"/>
    <x v="973"/>
    <x v="3"/>
    <x v="967"/>
    <x v="3"/>
    <x v="3"/>
    <n v="3500"/>
    <n v="4550"/>
    <n v="2"/>
    <n v="7000"/>
    <n v="9100"/>
    <x v="4"/>
  </r>
  <r>
    <n v="144162"/>
    <s v="MZ"/>
    <x v="10"/>
    <s v="Serchhip"/>
    <x v="0"/>
    <x v="973"/>
    <x v="1"/>
    <x v="26"/>
    <x v="4"/>
    <x v="4"/>
    <n v="4500"/>
    <n v="5850"/>
    <n v="2"/>
    <n v="9000"/>
    <n v="11700"/>
    <x v="5"/>
  </r>
  <r>
    <n v="144163"/>
    <s v="NL"/>
    <x v="11"/>
    <s v="Shamator"/>
    <x v="1"/>
    <x v="973"/>
    <x v="2"/>
    <x v="1019"/>
    <x v="5"/>
    <x v="5"/>
    <n v="2100"/>
    <n v="2730"/>
    <n v="2"/>
    <n v="4200"/>
    <n v="5460"/>
    <x v="0"/>
  </r>
  <r>
    <n v="144164"/>
    <s v="OR"/>
    <x v="12"/>
    <s v="Puri"/>
    <x v="2"/>
    <x v="973"/>
    <x v="0"/>
    <x v="28"/>
    <x v="6"/>
    <x v="6"/>
    <n v="1150"/>
    <n v="1495"/>
    <n v="1"/>
    <n v="1150"/>
    <n v="1495"/>
    <x v="1"/>
  </r>
  <r>
    <n v="144165"/>
    <s v="PB"/>
    <x v="13"/>
    <s v="Ludhiana"/>
    <x v="3"/>
    <x v="973"/>
    <x v="3"/>
    <x v="29"/>
    <x v="7"/>
    <x v="0"/>
    <n v="350"/>
    <n v="455"/>
    <n v="2"/>
    <n v="700"/>
    <n v="910"/>
    <x v="2"/>
  </r>
  <r>
    <n v="144166"/>
    <s v="RJ"/>
    <x v="14"/>
    <s v="Bikaner"/>
    <x v="4"/>
    <x v="973"/>
    <x v="1"/>
    <x v="30"/>
    <x v="8"/>
    <x v="6"/>
    <n v="9500"/>
    <n v="12350"/>
    <n v="3"/>
    <n v="28500"/>
    <n v="37050"/>
    <x v="3"/>
  </r>
  <r>
    <n v="144167"/>
    <s v="SK"/>
    <x v="15"/>
    <s v="West Sikkim"/>
    <x v="5"/>
    <x v="973"/>
    <x v="2"/>
    <x v="1020"/>
    <x v="9"/>
    <x v="10"/>
    <n v="10000"/>
    <n v="13000"/>
    <n v="3"/>
    <n v="30000"/>
    <n v="39000"/>
    <x v="4"/>
  </r>
  <r>
    <n v="144168"/>
    <s v="TN"/>
    <x v="16"/>
    <s v="Virudhunagar"/>
    <x v="6"/>
    <x v="973"/>
    <x v="0"/>
    <x v="1021"/>
    <x v="0"/>
    <x v="0"/>
    <n v="6500"/>
    <n v="8450"/>
    <n v="2"/>
    <n v="13000"/>
    <n v="16900"/>
    <x v="5"/>
  </r>
  <r>
    <n v="144169"/>
    <s v="TR"/>
    <x v="17"/>
    <s v="Unakoti"/>
    <x v="7"/>
    <x v="973"/>
    <x v="3"/>
    <x v="1022"/>
    <x v="1"/>
    <x v="1"/>
    <n v="8500"/>
    <n v="11050"/>
    <n v="3"/>
    <n v="25500"/>
    <n v="33150"/>
    <x v="0"/>
  </r>
  <r>
    <n v="144170"/>
    <s v="UK"/>
    <x v="18"/>
    <s v="Almora"/>
    <x v="8"/>
    <x v="973"/>
    <x v="1"/>
    <x v="2"/>
    <x v="2"/>
    <x v="2"/>
    <n v="7000"/>
    <n v="9100"/>
    <n v="3"/>
    <n v="21000"/>
    <n v="27300"/>
    <x v="1"/>
  </r>
  <r>
    <n v="144171"/>
    <s v="UP"/>
    <x v="19"/>
    <s v="Mau"/>
    <x v="9"/>
    <x v="973"/>
    <x v="2"/>
    <x v="1023"/>
    <x v="3"/>
    <x v="3"/>
    <n v="6550"/>
    <n v="8515"/>
    <n v="1"/>
    <n v="6550"/>
    <n v="8515"/>
    <x v="2"/>
  </r>
  <r>
    <n v="144172"/>
    <s v="WB"/>
    <x v="20"/>
    <s v="Hooghly"/>
    <x v="10"/>
    <x v="974"/>
    <x v="0"/>
    <x v="4"/>
    <x v="4"/>
    <x v="4"/>
    <n v="7650"/>
    <n v="9945"/>
    <n v="4"/>
    <n v="30600"/>
    <n v="39780"/>
    <x v="3"/>
  </r>
  <r>
    <n v="144173"/>
    <s v="TN"/>
    <x v="16"/>
    <s v="Kancheepuram"/>
    <x v="11"/>
    <x v="975"/>
    <x v="3"/>
    <x v="5"/>
    <x v="5"/>
    <x v="5"/>
    <n v="1150"/>
    <n v="1495"/>
    <n v="1"/>
    <n v="1150"/>
    <n v="1495"/>
    <x v="4"/>
  </r>
  <r>
    <n v="144174"/>
    <s v="TR"/>
    <x v="17"/>
    <s v="Gomati"/>
    <x v="12"/>
    <x v="976"/>
    <x v="1"/>
    <x v="6"/>
    <x v="6"/>
    <x v="6"/>
    <n v="850"/>
    <n v="1105"/>
    <n v="3"/>
    <n v="2550"/>
    <n v="3315"/>
    <x v="5"/>
  </r>
  <r>
    <n v="144175"/>
    <s v="MH"/>
    <x v="27"/>
    <s v="Raigad"/>
    <x v="13"/>
    <x v="977"/>
    <x v="2"/>
    <x v="7"/>
    <x v="7"/>
    <x v="0"/>
    <n v="650"/>
    <n v="845"/>
    <n v="1"/>
    <n v="650"/>
    <n v="845"/>
    <x v="0"/>
  </r>
  <r>
    <n v="144176"/>
    <s v="CH"/>
    <x v="22"/>
    <s v="Chandigarh"/>
    <x v="14"/>
    <x v="978"/>
    <x v="0"/>
    <x v="8"/>
    <x v="8"/>
    <x v="6"/>
    <n v="7500"/>
    <n v="9750"/>
    <n v="4"/>
    <n v="30000"/>
    <n v="39000"/>
    <x v="1"/>
  </r>
  <r>
    <n v="144177"/>
    <s v="DH"/>
    <x v="28"/>
    <s v="Daman"/>
    <x v="15"/>
    <x v="979"/>
    <x v="3"/>
    <x v="1020"/>
    <x v="9"/>
    <x v="7"/>
    <n v="10000"/>
    <n v="13000"/>
    <n v="1"/>
    <n v="10000"/>
    <n v="13000"/>
    <x v="2"/>
  </r>
  <r>
    <n v="144178"/>
    <s v="TG"/>
    <x v="29"/>
    <s v="Nizamabad"/>
    <x v="16"/>
    <x v="980"/>
    <x v="1"/>
    <x v="1024"/>
    <x v="0"/>
    <x v="0"/>
    <n v="10500"/>
    <n v="13650"/>
    <n v="4"/>
    <n v="42000"/>
    <n v="54600"/>
    <x v="3"/>
  </r>
  <r>
    <n v="144179"/>
    <s v="DL"/>
    <x v="30"/>
    <s v="North East Delhi"/>
    <x v="17"/>
    <x v="981"/>
    <x v="2"/>
    <x v="11"/>
    <x v="1"/>
    <x v="1"/>
    <n v="8500"/>
    <n v="11050"/>
    <n v="3"/>
    <n v="25500"/>
    <n v="33150"/>
    <x v="4"/>
  </r>
  <r>
    <n v="144180"/>
    <s v="LD"/>
    <x v="31"/>
    <s v="Kalpeni"/>
    <x v="18"/>
    <x v="982"/>
    <x v="0"/>
    <x v="2"/>
    <x v="2"/>
    <x v="2"/>
    <n v="7000"/>
    <n v="9100"/>
    <n v="2"/>
    <n v="14000"/>
    <n v="18200"/>
    <x v="5"/>
  </r>
  <r>
    <n v="144181"/>
    <s v="PY"/>
    <x v="32"/>
    <s v="Puducherry"/>
    <x v="19"/>
    <x v="983"/>
    <x v="3"/>
    <x v="939"/>
    <x v="3"/>
    <x v="3"/>
    <n v="1680"/>
    <n v="2184"/>
    <n v="4"/>
    <n v="6720"/>
    <n v="8736"/>
    <x v="0"/>
  </r>
  <r>
    <n v="144182"/>
    <s v="AP"/>
    <x v="0"/>
    <s v="Anantapur"/>
    <x v="20"/>
    <x v="984"/>
    <x v="1"/>
    <x v="13"/>
    <x v="4"/>
    <x v="8"/>
    <n v="6540"/>
    <n v="8502"/>
    <n v="1"/>
    <n v="6540"/>
    <n v="8502"/>
    <x v="1"/>
  </r>
  <r>
    <n v="144183"/>
    <s v="AR"/>
    <x v="23"/>
    <s v="Lohit"/>
    <x v="21"/>
    <x v="985"/>
    <x v="2"/>
    <x v="14"/>
    <x v="5"/>
    <x v="5"/>
    <n v="2680"/>
    <n v="3484"/>
    <n v="2"/>
    <n v="5360"/>
    <n v="6968"/>
    <x v="2"/>
  </r>
  <r>
    <n v="144184"/>
    <s v="AS"/>
    <x v="1"/>
    <s v="Majuli"/>
    <x v="22"/>
    <x v="986"/>
    <x v="0"/>
    <x v="15"/>
    <x v="8"/>
    <x v="0"/>
    <n v="8250"/>
    <n v="10725"/>
    <n v="4"/>
    <n v="33000"/>
    <n v="42900"/>
    <x v="3"/>
  </r>
  <r>
    <n v="144185"/>
    <s v="BR"/>
    <x v="2"/>
    <s v="Saran"/>
    <x v="23"/>
    <x v="987"/>
    <x v="3"/>
    <x v="967"/>
    <x v="3"/>
    <x v="0"/>
    <n v="2650"/>
    <n v="3445"/>
    <n v="1"/>
    <n v="2650"/>
    <n v="3445"/>
    <x v="4"/>
  </r>
  <r>
    <n v="144186"/>
    <s v="CG"/>
    <x v="3"/>
    <s v="Bijapur"/>
    <x v="24"/>
    <x v="988"/>
    <x v="1"/>
    <x v="17"/>
    <x v="8"/>
    <x v="9"/>
    <n v="12550"/>
    <n v="16315"/>
    <n v="4"/>
    <n v="50200"/>
    <n v="65260"/>
    <x v="5"/>
  </r>
  <r>
    <n v="144187"/>
    <s v="GA"/>
    <x v="24"/>
    <s v="South Goa"/>
    <x v="25"/>
    <x v="989"/>
    <x v="2"/>
    <x v="18"/>
    <x v="1"/>
    <x v="1"/>
    <n v="14500"/>
    <n v="18850"/>
    <n v="2"/>
    <n v="29000"/>
    <n v="37700"/>
    <x v="0"/>
  </r>
  <r>
    <n v="144188"/>
    <s v="GJ"/>
    <x v="25"/>
    <s v="Morbi"/>
    <x v="26"/>
    <x v="990"/>
    <x v="0"/>
    <x v="19"/>
    <x v="6"/>
    <x v="6"/>
    <n v="800"/>
    <n v="1040"/>
    <n v="2"/>
    <n v="1600"/>
    <n v="2080"/>
    <x v="1"/>
  </r>
  <r>
    <n v="144189"/>
    <s v="HR"/>
    <x v="33"/>
    <s v="Kurukshetra"/>
    <x v="27"/>
    <x v="991"/>
    <x v="3"/>
    <x v="20"/>
    <x v="7"/>
    <x v="0"/>
    <n v="600"/>
    <n v="780"/>
    <n v="3"/>
    <n v="1800"/>
    <n v="2340"/>
    <x v="2"/>
  </r>
  <r>
    <n v="144190"/>
    <s v="HP"/>
    <x v="34"/>
    <s v="Lahaul and Spiti"/>
    <x v="28"/>
    <x v="992"/>
    <x v="1"/>
    <x v="21"/>
    <x v="8"/>
    <x v="6"/>
    <n v="10500"/>
    <n v="13650"/>
    <n v="4"/>
    <n v="42000"/>
    <n v="54600"/>
    <x v="3"/>
  </r>
  <r>
    <n v="144191"/>
    <s v="JK"/>
    <x v="4"/>
    <s v="Pulwama"/>
    <x v="29"/>
    <x v="993"/>
    <x v="2"/>
    <x v="1020"/>
    <x v="9"/>
    <x v="10"/>
    <n v="6500"/>
    <n v="8450"/>
    <n v="2"/>
    <n v="13000"/>
    <n v="16900"/>
    <x v="4"/>
  </r>
  <r>
    <n v="144192"/>
    <s v="JH"/>
    <x v="5"/>
    <s v="Jamtara"/>
    <x v="30"/>
    <x v="994"/>
    <x v="0"/>
    <x v="1025"/>
    <x v="0"/>
    <x v="0"/>
    <n v="4500"/>
    <n v="5850"/>
    <n v="2"/>
    <n v="9000"/>
    <n v="11700"/>
    <x v="5"/>
  </r>
  <r>
    <n v="144193"/>
    <s v="KA"/>
    <x v="6"/>
    <s v="Tumakuru"/>
    <x v="31"/>
    <x v="995"/>
    <x v="3"/>
    <x v="23"/>
    <x v="1"/>
    <x v="1"/>
    <n v="8500"/>
    <n v="11050"/>
    <n v="1"/>
    <n v="8500"/>
    <n v="11050"/>
    <x v="0"/>
  </r>
  <r>
    <n v="144194"/>
    <s v="KL"/>
    <x v="7"/>
    <s v="Idukki"/>
    <x v="32"/>
    <x v="996"/>
    <x v="1"/>
    <x v="24"/>
    <x v="2"/>
    <x v="2"/>
    <n v="12500"/>
    <n v="16250"/>
    <n v="4"/>
    <n v="50000"/>
    <n v="65000"/>
    <x v="1"/>
  </r>
  <r>
    <n v="144195"/>
    <s v="MP"/>
    <x v="26"/>
    <s v="Panna"/>
    <x v="33"/>
    <x v="997"/>
    <x v="2"/>
    <x v="974"/>
    <x v="10"/>
    <x v="3"/>
    <n v="3500"/>
    <n v="4550"/>
    <n v="4"/>
    <n v="14000"/>
    <n v="18200"/>
    <x v="2"/>
  </r>
  <r>
    <n v="144196"/>
    <s v="MH"/>
    <x v="27"/>
    <s v="Parbhani"/>
    <x v="34"/>
    <x v="998"/>
    <x v="0"/>
    <x v="26"/>
    <x v="7"/>
    <x v="4"/>
    <n v="4500"/>
    <n v="5850"/>
    <n v="3"/>
    <n v="13500"/>
    <n v="17550"/>
    <x v="3"/>
  </r>
  <r>
    <n v="144197"/>
    <s v="MN"/>
    <x v="8"/>
    <s v="Kangpokpi"/>
    <x v="35"/>
    <x v="999"/>
    <x v="3"/>
    <x v="1026"/>
    <x v="5"/>
    <x v="5"/>
    <n v="2100"/>
    <n v="2730"/>
    <n v="4"/>
    <n v="8400"/>
    <n v="10920"/>
    <x v="4"/>
  </r>
  <r>
    <n v="144198"/>
    <s v="ML"/>
    <x v="9"/>
    <s v="East Jaintia Hills"/>
    <x v="36"/>
    <x v="1000"/>
    <x v="1"/>
    <x v="28"/>
    <x v="6"/>
    <x v="6"/>
    <n v="1150"/>
    <n v="1495"/>
    <n v="2"/>
    <n v="2300"/>
    <n v="2990"/>
    <x v="5"/>
  </r>
  <r>
    <n v="144199"/>
    <s v="MZ"/>
    <x v="10"/>
    <s v="Serchhip"/>
    <x v="37"/>
    <x v="1001"/>
    <x v="2"/>
    <x v="29"/>
    <x v="7"/>
    <x v="0"/>
    <n v="350"/>
    <n v="455"/>
    <n v="4"/>
    <n v="1400"/>
    <n v="1820"/>
    <x v="0"/>
  </r>
  <r>
    <n v="144200"/>
    <s v="NL"/>
    <x v="11"/>
    <s v="Peren"/>
    <x v="38"/>
    <x v="1002"/>
    <x v="0"/>
    <x v="30"/>
    <x v="8"/>
    <x v="6"/>
    <n v="9500"/>
    <n v="12350"/>
    <n v="2"/>
    <n v="19000"/>
    <n v="24700"/>
    <x v="1"/>
  </r>
  <r>
    <n v="144201"/>
    <s v="OR"/>
    <x v="12"/>
    <s v="Kendujhar"/>
    <x v="39"/>
    <x v="1003"/>
    <x v="3"/>
    <x v="1027"/>
    <x v="9"/>
    <x v="10"/>
    <n v="10000"/>
    <n v="13000"/>
    <n v="1"/>
    <n v="10000"/>
    <n v="13000"/>
    <x v="2"/>
  </r>
  <r>
    <n v="144202"/>
    <s v="PB"/>
    <x v="13"/>
    <s v="Jalandhar"/>
    <x v="40"/>
    <x v="1004"/>
    <x v="1"/>
    <x v="1028"/>
    <x v="0"/>
    <x v="0"/>
    <n v="6500"/>
    <n v="8450"/>
    <n v="1"/>
    <n v="6500"/>
    <n v="8450"/>
    <x v="3"/>
  </r>
  <r>
    <n v="144203"/>
    <s v="RJ"/>
    <x v="14"/>
    <s v="Pali"/>
    <x v="41"/>
    <x v="1005"/>
    <x v="2"/>
    <x v="1029"/>
    <x v="1"/>
    <x v="1"/>
    <n v="8500"/>
    <n v="11050"/>
    <n v="1"/>
    <n v="8500"/>
    <n v="11050"/>
    <x v="4"/>
  </r>
  <r>
    <n v="144204"/>
    <s v="SK"/>
    <x v="15"/>
    <s v="West Sikkim"/>
    <x v="0"/>
    <x v="1006"/>
    <x v="0"/>
    <x v="2"/>
    <x v="2"/>
    <x v="2"/>
    <n v="7000"/>
    <n v="9100"/>
    <n v="3"/>
    <n v="21000"/>
    <n v="27300"/>
    <x v="5"/>
  </r>
  <r>
    <n v="144205"/>
    <s v="TN"/>
    <x v="16"/>
    <s v="Kanniyakumari"/>
    <x v="1"/>
    <x v="1007"/>
    <x v="3"/>
    <x v="1030"/>
    <x v="10"/>
    <x v="3"/>
    <n v="6550"/>
    <n v="8515"/>
    <n v="1"/>
    <n v="6550"/>
    <n v="8515"/>
    <x v="0"/>
  </r>
  <r>
    <n v="144206"/>
    <s v="TR"/>
    <x v="17"/>
    <s v="Gomati"/>
    <x v="2"/>
    <x v="1008"/>
    <x v="1"/>
    <x v="4"/>
    <x v="7"/>
    <x v="4"/>
    <n v="7650"/>
    <n v="9945"/>
    <n v="1"/>
    <n v="7650"/>
    <n v="9945"/>
    <x v="1"/>
  </r>
  <r>
    <n v="144207"/>
    <s v="UK"/>
    <x v="18"/>
    <s v="Almora"/>
    <x v="3"/>
    <x v="1009"/>
    <x v="2"/>
    <x v="5"/>
    <x v="5"/>
    <x v="5"/>
    <n v="1150"/>
    <n v="1495"/>
    <n v="2"/>
    <n v="2300"/>
    <n v="2990"/>
    <x v="2"/>
  </r>
  <r>
    <n v="144208"/>
    <s v="UP"/>
    <x v="19"/>
    <s v="Budaun"/>
    <x v="4"/>
    <x v="1010"/>
    <x v="0"/>
    <x v="6"/>
    <x v="6"/>
    <x v="6"/>
    <n v="850"/>
    <n v="1105"/>
    <n v="1"/>
    <n v="850"/>
    <n v="1105"/>
    <x v="3"/>
  </r>
  <r>
    <n v="144209"/>
    <s v="WB"/>
    <x v="20"/>
    <s v="Howrah"/>
    <x v="5"/>
    <x v="1011"/>
    <x v="3"/>
    <x v="7"/>
    <x v="7"/>
    <x v="0"/>
    <n v="650"/>
    <n v="845"/>
    <n v="3"/>
    <n v="1950"/>
    <n v="2535"/>
    <x v="4"/>
  </r>
  <r>
    <n v="144210"/>
    <s v="TN"/>
    <x v="16"/>
    <s v="Ariyalur"/>
    <x v="6"/>
    <x v="1012"/>
    <x v="1"/>
    <x v="8"/>
    <x v="8"/>
    <x v="6"/>
    <n v="7500"/>
    <n v="9750"/>
    <n v="4"/>
    <n v="30000"/>
    <n v="39000"/>
    <x v="5"/>
  </r>
  <r>
    <n v="144211"/>
    <s v="TR"/>
    <x v="17"/>
    <s v="South Tripura"/>
    <x v="7"/>
    <x v="1013"/>
    <x v="2"/>
    <x v="1027"/>
    <x v="9"/>
    <x v="7"/>
    <n v="10000"/>
    <n v="13000"/>
    <n v="4"/>
    <n v="40000"/>
    <n v="52000"/>
    <x v="0"/>
  </r>
  <r>
    <n v="144212"/>
    <s v="MH"/>
    <x v="27"/>
    <s v="Jalna"/>
    <x v="8"/>
    <x v="1014"/>
    <x v="0"/>
    <x v="1031"/>
    <x v="0"/>
    <x v="0"/>
    <n v="10500"/>
    <n v="13650"/>
    <n v="4"/>
    <n v="42000"/>
    <n v="54600"/>
    <x v="1"/>
  </r>
  <r>
    <n v="144213"/>
    <s v="CH"/>
    <x v="22"/>
    <s v="Chandigarh"/>
    <x v="9"/>
    <x v="1015"/>
    <x v="3"/>
    <x v="11"/>
    <x v="1"/>
    <x v="1"/>
    <n v="8500"/>
    <n v="11050"/>
    <n v="2"/>
    <n v="17000"/>
    <n v="22100"/>
    <x v="2"/>
  </r>
  <r>
    <n v="144214"/>
    <s v="DH"/>
    <x v="28"/>
    <s v="Daman"/>
    <x v="10"/>
    <x v="1016"/>
    <x v="1"/>
    <x v="2"/>
    <x v="2"/>
    <x v="2"/>
    <n v="7000"/>
    <n v="9100"/>
    <n v="3"/>
    <n v="21000"/>
    <n v="27300"/>
    <x v="3"/>
  </r>
  <r>
    <n v="144215"/>
    <s v="TG"/>
    <x v="29"/>
    <s v="Yadadri Bhuvanagiri"/>
    <x v="11"/>
    <x v="1017"/>
    <x v="2"/>
    <x v="946"/>
    <x v="10"/>
    <x v="3"/>
    <n v="1680"/>
    <n v="2184"/>
    <n v="3"/>
    <n v="5040"/>
    <n v="6552"/>
    <x v="4"/>
  </r>
  <r>
    <n v="144216"/>
    <s v="DL"/>
    <x v="30"/>
    <s v="New Delhi"/>
    <x v="12"/>
    <x v="1018"/>
    <x v="0"/>
    <x v="13"/>
    <x v="7"/>
    <x v="8"/>
    <n v="6540"/>
    <n v="8502"/>
    <n v="3"/>
    <n v="19620"/>
    <n v="25506"/>
    <x v="5"/>
  </r>
  <r>
    <n v="144217"/>
    <s v="LD"/>
    <x v="31"/>
    <s v="Minicoy"/>
    <x v="13"/>
    <x v="1018"/>
    <x v="3"/>
    <x v="14"/>
    <x v="5"/>
    <x v="5"/>
    <n v="2680"/>
    <n v="3484"/>
    <n v="3"/>
    <n v="8040"/>
    <n v="10452"/>
    <x v="0"/>
  </r>
  <r>
    <n v="144218"/>
    <s v="PY"/>
    <x v="32"/>
    <s v="Mahe"/>
    <x v="14"/>
    <x v="1018"/>
    <x v="1"/>
    <x v="15"/>
    <x v="8"/>
    <x v="0"/>
    <n v="8250"/>
    <n v="10725"/>
    <n v="2"/>
    <n v="16500"/>
    <n v="21450"/>
    <x v="1"/>
  </r>
  <r>
    <n v="144219"/>
    <s v="AP"/>
    <x v="0"/>
    <s v="Chittoor"/>
    <x v="15"/>
    <x v="1018"/>
    <x v="2"/>
    <x v="974"/>
    <x v="3"/>
    <x v="0"/>
    <n v="2650"/>
    <n v="3445"/>
    <n v="2"/>
    <n v="5300"/>
    <n v="6890"/>
    <x v="2"/>
  </r>
  <r>
    <n v="144220"/>
    <s v="AR"/>
    <x v="23"/>
    <s v="Lower Subansiri"/>
    <x v="16"/>
    <x v="1018"/>
    <x v="0"/>
    <x v="17"/>
    <x v="8"/>
    <x v="9"/>
    <n v="12550"/>
    <n v="16315"/>
    <n v="4"/>
    <n v="50200"/>
    <n v="65260"/>
    <x v="3"/>
  </r>
  <r>
    <n v="144221"/>
    <s v="AS"/>
    <x v="1"/>
    <s v="Bongaigaon"/>
    <x v="17"/>
    <x v="1018"/>
    <x v="3"/>
    <x v="18"/>
    <x v="1"/>
    <x v="1"/>
    <n v="14500"/>
    <n v="18850"/>
    <n v="1"/>
    <n v="14500"/>
    <n v="18850"/>
    <x v="4"/>
  </r>
  <r>
    <n v="144222"/>
    <s v="BR"/>
    <x v="2"/>
    <s v="Gopalganj"/>
    <x v="18"/>
    <x v="1018"/>
    <x v="1"/>
    <x v="19"/>
    <x v="6"/>
    <x v="6"/>
    <n v="800"/>
    <n v="1040"/>
    <n v="3"/>
    <n v="2400"/>
    <n v="3120"/>
    <x v="5"/>
  </r>
  <r>
    <n v="144223"/>
    <s v="CG"/>
    <x v="3"/>
    <s v="Kondagaon"/>
    <x v="19"/>
    <x v="1018"/>
    <x v="2"/>
    <x v="20"/>
    <x v="7"/>
    <x v="0"/>
    <n v="600"/>
    <n v="780"/>
    <n v="4"/>
    <n v="2400"/>
    <n v="3120"/>
    <x v="0"/>
  </r>
  <r>
    <n v="144224"/>
    <s v="GA"/>
    <x v="24"/>
    <s v="South Goa"/>
    <x v="20"/>
    <x v="1019"/>
    <x v="0"/>
    <x v="21"/>
    <x v="8"/>
    <x v="6"/>
    <n v="10500"/>
    <n v="13650"/>
    <n v="1"/>
    <n v="10500"/>
    <n v="13650"/>
    <x v="1"/>
  </r>
  <r>
    <n v="144225"/>
    <s v="GJ"/>
    <x v="25"/>
    <s v="Chhota Udaipur"/>
    <x v="21"/>
    <x v="1020"/>
    <x v="3"/>
    <x v="1027"/>
    <x v="9"/>
    <x v="10"/>
    <n v="6500"/>
    <n v="8450"/>
    <n v="2"/>
    <n v="13000"/>
    <n v="16900"/>
    <x v="2"/>
  </r>
  <r>
    <n v="144226"/>
    <s v="HR"/>
    <x v="33"/>
    <s v="Rewari"/>
    <x v="22"/>
    <x v="1021"/>
    <x v="1"/>
    <x v="1032"/>
    <x v="0"/>
    <x v="0"/>
    <n v="4500"/>
    <n v="5850"/>
    <n v="3"/>
    <n v="13500"/>
    <n v="17550"/>
    <x v="3"/>
  </r>
  <r>
    <n v="144227"/>
    <s v="HP"/>
    <x v="34"/>
    <s v="Kinnaur"/>
    <x v="23"/>
    <x v="1022"/>
    <x v="2"/>
    <x v="23"/>
    <x v="1"/>
    <x v="1"/>
    <n v="8500"/>
    <n v="11050"/>
    <n v="3"/>
    <n v="25500"/>
    <n v="33150"/>
    <x v="4"/>
  </r>
  <r>
    <n v="144228"/>
    <s v="JK"/>
    <x v="4"/>
    <s v="Reasi"/>
    <x v="24"/>
    <x v="1023"/>
    <x v="0"/>
    <x v="24"/>
    <x v="2"/>
    <x v="2"/>
    <n v="12500"/>
    <n v="16250"/>
    <n v="3"/>
    <n v="37500"/>
    <n v="48750"/>
    <x v="5"/>
  </r>
  <r>
    <n v="144229"/>
    <s v="JH"/>
    <x v="5"/>
    <s v="Sahebganj"/>
    <x v="25"/>
    <x v="1024"/>
    <x v="3"/>
    <x v="981"/>
    <x v="11"/>
    <x v="3"/>
    <n v="3500"/>
    <n v="4550"/>
    <n v="3"/>
    <n v="10500"/>
    <n v="13650"/>
    <x v="0"/>
  </r>
  <r>
    <n v="144230"/>
    <s v="KA"/>
    <x v="6"/>
    <s v="Belagavi"/>
    <x v="26"/>
    <x v="1025"/>
    <x v="1"/>
    <x v="26"/>
    <x v="12"/>
    <x v="4"/>
    <n v="4500"/>
    <n v="5850"/>
    <n v="2"/>
    <n v="9000"/>
    <n v="11700"/>
    <x v="1"/>
  </r>
  <r>
    <n v="144231"/>
    <s v="KL"/>
    <x v="7"/>
    <s v="Palakkad"/>
    <x v="27"/>
    <x v="1026"/>
    <x v="2"/>
    <x v="1033"/>
    <x v="5"/>
    <x v="5"/>
    <n v="2100"/>
    <n v="2730"/>
    <n v="4"/>
    <n v="8400"/>
    <n v="10920"/>
    <x v="2"/>
  </r>
  <r>
    <n v="144232"/>
    <s v="MP"/>
    <x v="26"/>
    <s v="Sheopur"/>
    <x v="28"/>
    <x v="1027"/>
    <x v="0"/>
    <x v="28"/>
    <x v="6"/>
    <x v="6"/>
    <n v="1150"/>
    <n v="1495"/>
    <n v="3"/>
    <n v="3450"/>
    <n v="4485"/>
    <x v="3"/>
  </r>
  <r>
    <n v="144233"/>
    <s v="MH"/>
    <x v="27"/>
    <s v="Ratnagiri"/>
    <x v="29"/>
    <x v="1028"/>
    <x v="3"/>
    <x v="29"/>
    <x v="7"/>
    <x v="0"/>
    <n v="350"/>
    <n v="455"/>
    <n v="3"/>
    <n v="1050"/>
    <n v="1365"/>
    <x v="4"/>
  </r>
  <r>
    <n v="144234"/>
    <s v="MN"/>
    <x v="8"/>
    <s v="Noney"/>
    <x v="30"/>
    <x v="1029"/>
    <x v="1"/>
    <x v="30"/>
    <x v="8"/>
    <x v="6"/>
    <n v="9500"/>
    <n v="12350"/>
    <n v="2"/>
    <n v="19000"/>
    <n v="24700"/>
    <x v="5"/>
  </r>
  <r>
    <n v="144235"/>
    <s v="ML"/>
    <x v="9"/>
    <s v="West Khasi Hills"/>
    <x v="31"/>
    <x v="1029"/>
    <x v="2"/>
    <x v="1034"/>
    <x v="9"/>
    <x v="10"/>
    <n v="10000"/>
    <n v="13000"/>
    <n v="2"/>
    <n v="20000"/>
    <n v="26000"/>
    <x v="0"/>
  </r>
  <r>
    <n v="144236"/>
    <s v="MZ"/>
    <x v="10"/>
    <s v="Lunglei"/>
    <x v="32"/>
    <x v="1029"/>
    <x v="0"/>
    <x v="1035"/>
    <x v="0"/>
    <x v="0"/>
    <n v="6500"/>
    <n v="8450"/>
    <n v="2"/>
    <n v="13000"/>
    <n v="16900"/>
    <x v="1"/>
  </r>
  <r>
    <n v="144237"/>
    <s v="NL"/>
    <x v="11"/>
    <s v="Noklak"/>
    <x v="33"/>
    <x v="1029"/>
    <x v="3"/>
    <x v="1036"/>
    <x v="1"/>
    <x v="1"/>
    <n v="8500"/>
    <n v="11050"/>
    <n v="4"/>
    <n v="34000"/>
    <n v="44200"/>
    <x v="2"/>
  </r>
  <r>
    <n v="144238"/>
    <s v="OR"/>
    <x v="12"/>
    <s v="Puri"/>
    <x v="34"/>
    <x v="1029"/>
    <x v="1"/>
    <x v="2"/>
    <x v="2"/>
    <x v="2"/>
    <n v="7000"/>
    <n v="9100"/>
    <n v="4"/>
    <n v="28000"/>
    <n v="36400"/>
    <x v="3"/>
  </r>
  <r>
    <n v="144239"/>
    <s v="PB"/>
    <x v="13"/>
    <s v="Mansa"/>
    <x v="35"/>
    <x v="1029"/>
    <x v="2"/>
    <x v="1037"/>
    <x v="11"/>
    <x v="3"/>
    <n v="6550"/>
    <n v="8515"/>
    <n v="3"/>
    <n v="19650"/>
    <n v="25545"/>
    <x v="4"/>
  </r>
  <r>
    <n v="144240"/>
    <s v="RJ"/>
    <x v="14"/>
    <s v="Sri Ganganagar"/>
    <x v="36"/>
    <x v="1029"/>
    <x v="0"/>
    <x v="4"/>
    <x v="12"/>
    <x v="4"/>
    <n v="7650"/>
    <n v="9945"/>
    <n v="1"/>
    <n v="7650"/>
    <n v="9945"/>
    <x v="5"/>
  </r>
  <r>
    <n v="144241"/>
    <s v="SK"/>
    <x v="15"/>
    <s v="North Sikkim"/>
    <x v="37"/>
    <x v="1029"/>
    <x v="3"/>
    <x v="5"/>
    <x v="5"/>
    <x v="5"/>
    <n v="1150"/>
    <n v="1495"/>
    <n v="3"/>
    <n v="3450"/>
    <n v="4485"/>
    <x v="0"/>
  </r>
  <r>
    <n v="144242"/>
    <s v="TN"/>
    <x v="16"/>
    <s v="Tenkasi"/>
    <x v="38"/>
    <x v="1029"/>
    <x v="1"/>
    <x v="6"/>
    <x v="6"/>
    <x v="6"/>
    <n v="850"/>
    <n v="1105"/>
    <n v="3"/>
    <n v="2550"/>
    <n v="3315"/>
    <x v="1"/>
  </r>
  <r>
    <n v="144243"/>
    <s v="TR"/>
    <x v="17"/>
    <s v="Khowai"/>
    <x v="39"/>
    <x v="1029"/>
    <x v="2"/>
    <x v="7"/>
    <x v="7"/>
    <x v="0"/>
    <n v="650"/>
    <n v="845"/>
    <n v="3"/>
    <n v="1950"/>
    <n v="2535"/>
    <x v="2"/>
  </r>
  <r>
    <n v="144244"/>
    <s v="UK"/>
    <x v="18"/>
    <s v="Rudraprayag"/>
    <x v="40"/>
    <x v="1029"/>
    <x v="0"/>
    <x v="8"/>
    <x v="8"/>
    <x v="6"/>
    <n v="7500"/>
    <n v="9750"/>
    <n v="1"/>
    <n v="7500"/>
    <n v="9750"/>
    <x v="3"/>
  </r>
  <r>
    <n v="144245"/>
    <s v="UP"/>
    <x v="19"/>
    <s v="Banda"/>
    <x v="41"/>
    <x v="1029"/>
    <x v="3"/>
    <x v="1034"/>
    <x v="9"/>
    <x v="7"/>
    <n v="10000"/>
    <n v="13000"/>
    <n v="2"/>
    <n v="20000"/>
    <n v="26000"/>
    <x v="4"/>
  </r>
  <r>
    <n v="144246"/>
    <s v="WB"/>
    <x v="20"/>
    <s v="Hooghly"/>
    <x v="0"/>
    <x v="1029"/>
    <x v="1"/>
    <x v="1038"/>
    <x v="0"/>
    <x v="0"/>
    <n v="10500"/>
    <n v="13650"/>
    <n v="2"/>
    <n v="21000"/>
    <n v="27300"/>
    <x v="5"/>
  </r>
  <r>
    <n v="144247"/>
    <s v="TN"/>
    <x v="16"/>
    <s v="Chennai"/>
    <x v="1"/>
    <x v="1029"/>
    <x v="2"/>
    <x v="11"/>
    <x v="1"/>
    <x v="1"/>
    <n v="8500"/>
    <n v="11050"/>
    <n v="2"/>
    <n v="17000"/>
    <n v="22100"/>
    <x v="0"/>
  </r>
  <r>
    <n v="144248"/>
    <s v="TR"/>
    <x v="17"/>
    <s v="South Tripura"/>
    <x v="2"/>
    <x v="1029"/>
    <x v="0"/>
    <x v="2"/>
    <x v="2"/>
    <x v="2"/>
    <n v="7000"/>
    <n v="9100"/>
    <n v="4"/>
    <n v="28000"/>
    <n v="36400"/>
    <x v="0"/>
  </r>
  <r>
    <n v="144249"/>
    <s v="MH"/>
    <x v="27"/>
    <s v="Sangli"/>
    <x v="3"/>
    <x v="1029"/>
    <x v="3"/>
    <x v="953"/>
    <x v="11"/>
    <x v="3"/>
    <n v="1680"/>
    <n v="2184"/>
    <n v="4"/>
    <n v="6720"/>
    <n v="8736"/>
    <x v="1"/>
  </r>
  <r>
    <n v="144250"/>
    <s v="CH"/>
    <x v="22"/>
    <s v="Chandigarh"/>
    <x v="4"/>
    <x v="1029"/>
    <x v="1"/>
    <x v="13"/>
    <x v="12"/>
    <x v="8"/>
    <n v="6540"/>
    <n v="8502"/>
    <n v="3"/>
    <n v="19620"/>
    <n v="25506"/>
    <x v="2"/>
  </r>
  <r>
    <n v="144251"/>
    <s v="DH"/>
    <x v="28"/>
    <s v="Dadra and Nagar Haveli"/>
    <x v="5"/>
    <x v="1029"/>
    <x v="2"/>
    <x v="14"/>
    <x v="5"/>
    <x v="5"/>
    <n v="2680"/>
    <n v="3484"/>
    <n v="1"/>
    <n v="2680"/>
    <n v="3484"/>
    <x v="3"/>
  </r>
  <r>
    <n v="144252"/>
    <s v="TG"/>
    <x v="29"/>
    <s v="Medak"/>
    <x v="6"/>
    <x v="1029"/>
    <x v="0"/>
    <x v="15"/>
    <x v="8"/>
    <x v="0"/>
    <n v="8250"/>
    <n v="10725"/>
    <n v="1"/>
    <n v="8250"/>
    <n v="10725"/>
    <x v="4"/>
  </r>
  <r>
    <n v="144253"/>
    <s v="DL"/>
    <x v="30"/>
    <s v="West Delhi"/>
    <x v="7"/>
    <x v="1029"/>
    <x v="3"/>
    <x v="981"/>
    <x v="3"/>
    <x v="0"/>
    <n v="2650"/>
    <n v="3445"/>
    <n v="2"/>
    <n v="5300"/>
    <n v="6890"/>
    <x v="5"/>
  </r>
  <r>
    <n v="144254"/>
    <s v="LD"/>
    <x v="31"/>
    <s v="Agatti"/>
    <x v="8"/>
    <x v="1029"/>
    <x v="1"/>
    <x v="17"/>
    <x v="8"/>
    <x v="9"/>
    <n v="12550"/>
    <n v="16315"/>
    <n v="3"/>
    <n v="37650"/>
    <n v="48945"/>
    <x v="0"/>
  </r>
  <r>
    <n v="144255"/>
    <s v="PY"/>
    <x v="32"/>
    <s v="Karaikal"/>
    <x v="9"/>
    <x v="1029"/>
    <x v="2"/>
    <x v="18"/>
    <x v="1"/>
    <x v="1"/>
    <n v="14500"/>
    <n v="18850"/>
    <n v="3"/>
    <n v="43500"/>
    <n v="56550"/>
    <x v="1"/>
  </r>
  <r>
    <n v="144256"/>
    <s v="AP"/>
    <x v="0"/>
    <s v="Visakhapatnam"/>
    <x v="10"/>
    <x v="1029"/>
    <x v="0"/>
    <x v="19"/>
    <x v="6"/>
    <x v="6"/>
    <n v="800"/>
    <n v="1040"/>
    <n v="4"/>
    <n v="3200"/>
    <n v="4160"/>
    <x v="2"/>
  </r>
  <r>
    <n v="144257"/>
    <s v="AR"/>
    <x v="23"/>
    <s v="Pakke-Kessang"/>
    <x v="11"/>
    <x v="1029"/>
    <x v="3"/>
    <x v="20"/>
    <x v="7"/>
    <x v="0"/>
    <n v="600"/>
    <n v="780"/>
    <n v="2"/>
    <n v="1200"/>
    <n v="1560"/>
    <x v="3"/>
  </r>
  <r>
    <n v="144258"/>
    <s v="AS"/>
    <x v="1"/>
    <s v="Chirang"/>
    <x v="12"/>
    <x v="1029"/>
    <x v="1"/>
    <x v="21"/>
    <x v="8"/>
    <x v="6"/>
    <n v="10500"/>
    <n v="13650"/>
    <n v="2"/>
    <n v="21000"/>
    <n v="27300"/>
    <x v="4"/>
  </r>
  <r>
    <n v="144259"/>
    <s v="BR"/>
    <x v="2"/>
    <s v="Araria"/>
    <x v="13"/>
    <x v="1029"/>
    <x v="2"/>
    <x v="1034"/>
    <x v="9"/>
    <x v="10"/>
    <n v="6500"/>
    <n v="8450"/>
    <n v="2"/>
    <n v="13000"/>
    <n v="16900"/>
    <x v="5"/>
  </r>
  <r>
    <n v="144260"/>
    <s v="CG"/>
    <x v="3"/>
    <s v="Surguja"/>
    <x v="14"/>
    <x v="1029"/>
    <x v="0"/>
    <x v="1039"/>
    <x v="0"/>
    <x v="0"/>
    <n v="4500"/>
    <n v="5850"/>
    <n v="2"/>
    <n v="9000"/>
    <n v="11700"/>
    <x v="0"/>
  </r>
  <r>
    <n v="144261"/>
    <s v="GA"/>
    <x v="24"/>
    <s v="North Goa"/>
    <x v="15"/>
    <x v="1029"/>
    <x v="3"/>
    <x v="23"/>
    <x v="1"/>
    <x v="1"/>
    <n v="8500"/>
    <n v="11050"/>
    <n v="1"/>
    <n v="8500"/>
    <n v="11050"/>
    <x v="1"/>
  </r>
  <r>
    <n v="144262"/>
    <s v="GJ"/>
    <x v="25"/>
    <s v="Junagadh"/>
    <x v="16"/>
    <x v="1029"/>
    <x v="1"/>
    <x v="24"/>
    <x v="2"/>
    <x v="2"/>
    <n v="12500"/>
    <n v="16250"/>
    <n v="2"/>
    <n v="25000"/>
    <n v="32500"/>
    <x v="2"/>
  </r>
  <r>
    <n v="144263"/>
    <s v="HR"/>
    <x v="33"/>
    <s v="Mahendragarh"/>
    <x v="17"/>
    <x v="1029"/>
    <x v="2"/>
    <x v="988"/>
    <x v="3"/>
    <x v="3"/>
    <n v="3500"/>
    <n v="4550"/>
    <n v="2"/>
    <n v="7000"/>
    <n v="9100"/>
    <x v="3"/>
  </r>
  <r>
    <n v="144264"/>
    <s v="HP"/>
    <x v="34"/>
    <s v="Lahaul and Spiti"/>
    <x v="18"/>
    <x v="1029"/>
    <x v="0"/>
    <x v="26"/>
    <x v="4"/>
    <x v="4"/>
    <n v="4500"/>
    <n v="5850"/>
    <n v="3"/>
    <n v="13500"/>
    <n v="17550"/>
    <x v="4"/>
  </r>
  <r>
    <n v="144265"/>
    <s v="JK"/>
    <x v="4"/>
    <s v="Rajouri"/>
    <x v="19"/>
    <x v="1030"/>
    <x v="3"/>
    <x v="1040"/>
    <x v="5"/>
    <x v="5"/>
    <n v="2100"/>
    <n v="2730"/>
    <n v="3"/>
    <n v="6300"/>
    <n v="8190"/>
    <x v="5"/>
  </r>
  <r>
    <n v="144266"/>
    <s v="JH"/>
    <x v="5"/>
    <s v="Seraikela Kharsawan"/>
    <x v="20"/>
    <x v="1031"/>
    <x v="1"/>
    <x v="28"/>
    <x v="6"/>
    <x v="6"/>
    <n v="1150"/>
    <n v="1495"/>
    <n v="2"/>
    <n v="2300"/>
    <n v="2990"/>
    <x v="0"/>
  </r>
  <r>
    <n v="144267"/>
    <s v="KA"/>
    <x v="6"/>
    <s v="Hassan"/>
    <x v="21"/>
    <x v="1032"/>
    <x v="2"/>
    <x v="29"/>
    <x v="7"/>
    <x v="0"/>
    <n v="350"/>
    <n v="455"/>
    <n v="1"/>
    <n v="350"/>
    <n v="455"/>
    <x v="1"/>
  </r>
  <r>
    <n v="144268"/>
    <s v="KL"/>
    <x v="7"/>
    <s v="Kollam"/>
    <x v="22"/>
    <x v="1033"/>
    <x v="0"/>
    <x v="30"/>
    <x v="8"/>
    <x v="6"/>
    <n v="9500"/>
    <n v="12350"/>
    <n v="1"/>
    <n v="9500"/>
    <n v="12350"/>
    <x v="2"/>
  </r>
  <r>
    <n v="144269"/>
    <s v="MP"/>
    <x v="26"/>
    <s v="Dhar"/>
    <x v="23"/>
    <x v="1034"/>
    <x v="3"/>
    <x v="1041"/>
    <x v="9"/>
    <x v="10"/>
    <n v="10000"/>
    <n v="13000"/>
    <n v="3"/>
    <n v="30000"/>
    <n v="39000"/>
    <x v="3"/>
  </r>
  <r>
    <n v="144270"/>
    <s v="MH"/>
    <x v="27"/>
    <s v="Buldhana"/>
    <x v="24"/>
    <x v="1035"/>
    <x v="1"/>
    <x v="1042"/>
    <x v="0"/>
    <x v="0"/>
    <n v="6500"/>
    <n v="8450"/>
    <n v="4"/>
    <n v="26000"/>
    <n v="33800"/>
    <x v="4"/>
  </r>
  <r>
    <n v="144271"/>
    <s v="MN"/>
    <x v="8"/>
    <s v="Chandel"/>
    <x v="25"/>
    <x v="1036"/>
    <x v="2"/>
    <x v="1043"/>
    <x v="1"/>
    <x v="1"/>
    <n v="8500"/>
    <n v="11050"/>
    <n v="2"/>
    <n v="17000"/>
    <n v="22100"/>
    <x v="5"/>
  </r>
  <r>
    <n v="144272"/>
    <s v="ML"/>
    <x v="9"/>
    <s v="West Jaintia Hills"/>
    <x v="26"/>
    <x v="1037"/>
    <x v="0"/>
    <x v="2"/>
    <x v="2"/>
    <x v="2"/>
    <n v="7000"/>
    <n v="9100"/>
    <n v="3"/>
    <n v="21000"/>
    <n v="27300"/>
    <x v="0"/>
  </r>
  <r>
    <n v="144273"/>
    <s v="MZ"/>
    <x v="10"/>
    <s v="Saitual"/>
    <x v="27"/>
    <x v="1038"/>
    <x v="3"/>
    <x v="1044"/>
    <x v="3"/>
    <x v="3"/>
    <n v="6550"/>
    <n v="8515"/>
    <n v="3"/>
    <n v="19650"/>
    <n v="25545"/>
    <x v="1"/>
  </r>
  <r>
    <n v="144274"/>
    <s v="NL"/>
    <x v="11"/>
    <s v="Noklak"/>
    <x v="28"/>
    <x v="1039"/>
    <x v="1"/>
    <x v="4"/>
    <x v="4"/>
    <x v="4"/>
    <n v="7650"/>
    <n v="9945"/>
    <n v="2"/>
    <n v="15300"/>
    <n v="19890"/>
    <x v="2"/>
  </r>
  <r>
    <n v="144275"/>
    <s v="OR"/>
    <x v="12"/>
    <s v="Nuapada"/>
    <x v="29"/>
    <x v="1040"/>
    <x v="2"/>
    <x v="5"/>
    <x v="5"/>
    <x v="5"/>
    <n v="1150"/>
    <n v="1495"/>
    <n v="4"/>
    <n v="4600"/>
    <n v="5980"/>
    <x v="3"/>
  </r>
  <r>
    <n v="144276"/>
    <s v="PB"/>
    <x v="13"/>
    <s v="Faridkot"/>
    <x v="30"/>
    <x v="1041"/>
    <x v="0"/>
    <x v="6"/>
    <x v="6"/>
    <x v="6"/>
    <n v="850"/>
    <n v="1105"/>
    <n v="3"/>
    <n v="2550"/>
    <n v="3315"/>
    <x v="4"/>
  </r>
  <r>
    <n v="144277"/>
    <s v="RJ"/>
    <x v="14"/>
    <s v="Sawai Madhopur"/>
    <x v="31"/>
    <x v="1042"/>
    <x v="3"/>
    <x v="7"/>
    <x v="7"/>
    <x v="0"/>
    <n v="650"/>
    <n v="845"/>
    <n v="1"/>
    <n v="650"/>
    <n v="845"/>
    <x v="5"/>
  </r>
  <r>
    <n v="144278"/>
    <s v="SK"/>
    <x v="15"/>
    <s v="West Sikkim"/>
    <x v="32"/>
    <x v="1043"/>
    <x v="1"/>
    <x v="8"/>
    <x v="8"/>
    <x v="6"/>
    <n v="7500"/>
    <n v="9750"/>
    <n v="2"/>
    <n v="15000"/>
    <n v="19500"/>
    <x v="0"/>
  </r>
  <r>
    <n v="144279"/>
    <s v="TN"/>
    <x v="16"/>
    <s v="Nagapattinam"/>
    <x v="33"/>
    <x v="1044"/>
    <x v="2"/>
    <x v="1041"/>
    <x v="9"/>
    <x v="7"/>
    <n v="10000"/>
    <n v="13000"/>
    <n v="3"/>
    <n v="30000"/>
    <n v="39000"/>
    <x v="1"/>
  </r>
  <r>
    <n v="144280"/>
    <s v="TR"/>
    <x v="17"/>
    <s v="Khowai"/>
    <x v="34"/>
    <x v="1045"/>
    <x v="0"/>
    <x v="1045"/>
    <x v="0"/>
    <x v="0"/>
    <n v="10500"/>
    <n v="13650"/>
    <n v="4"/>
    <n v="42000"/>
    <n v="54600"/>
    <x v="2"/>
  </r>
  <r>
    <n v="144281"/>
    <s v="UK"/>
    <x v="18"/>
    <s v="Uttarkashi"/>
    <x v="35"/>
    <x v="1046"/>
    <x v="3"/>
    <x v="11"/>
    <x v="1"/>
    <x v="1"/>
    <n v="8500"/>
    <n v="11050"/>
    <n v="1"/>
    <n v="8500"/>
    <n v="11050"/>
    <x v="3"/>
  </r>
  <r>
    <n v="144282"/>
    <s v="UP"/>
    <x v="19"/>
    <s v="Mau"/>
    <x v="36"/>
    <x v="1046"/>
    <x v="1"/>
    <x v="2"/>
    <x v="2"/>
    <x v="2"/>
    <n v="7000"/>
    <n v="9100"/>
    <n v="4"/>
    <n v="28000"/>
    <n v="36400"/>
    <x v="4"/>
  </r>
  <r>
    <n v="144283"/>
    <s v="WB"/>
    <x v="20"/>
    <s v="Paschim Medinipur"/>
    <x v="37"/>
    <x v="1046"/>
    <x v="2"/>
    <x v="960"/>
    <x v="3"/>
    <x v="3"/>
    <n v="1680"/>
    <n v="2184"/>
    <n v="3"/>
    <n v="5040"/>
    <n v="6552"/>
    <x v="5"/>
  </r>
  <r>
    <n v="144284"/>
    <s v="TN"/>
    <x v="16"/>
    <s v="Theni"/>
    <x v="38"/>
    <x v="1046"/>
    <x v="0"/>
    <x v="13"/>
    <x v="4"/>
    <x v="8"/>
    <n v="6540"/>
    <n v="8502"/>
    <n v="3"/>
    <n v="19620"/>
    <n v="25506"/>
    <x v="0"/>
  </r>
  <r>
    <n v="144285"/>
    <s v="TR"/>
    <x v="17"/>
    <s v="Unakoti"/>
    <x v="39"/>
    <x v="1046"/>
    <x v="3"/>
    <x v="14"/>
    <x v="5"/>
    <x v="5"/>
    <n v="2680"/>
    <n v="3484"/>
    <n v="3"/>
    <n v="8040"/>
    <n v="10452"/>
    <x v="1"/>
  </r>
  <r>
    <n v="144286"/>
    <s v="MH"/>
    <x v="27"/>
    <s v="Ratnagiri"/>
    <x v="40"/>
    <x v="1046"/>
    <x v="1"/>
    <x v="15"/>
    <x v="8"/>
    <x v="0"/>
    <n v="8250"/>
    <n v="10725"/>
    <n v="2"/>
    <n v="16500"/>
    <n v="21450"/>
    <x v="2"/>
  </r>
  <r>
    <n v="144287"/>
    <s v="CH"/>
    <x v="22"/>
    <s v="Chandigarh"/>
    <x v="41"/>
    <x v="1046"/>
    <x v="2"/>
    <x v="988"/>
    <x v="3"/>
    <x v="0"/>
    <n v="2650"/>
    <n v="3445"/>
    <n v="1"/>
    <n v="2650"/>
    <n v="3445"/>
    <x v="3"/>
  </r>
  <r>
    <n v="144288"/>
    <s v="DH"/>
    <x v="28"/>
    <s v="Dadra and Nagar Haveli"/>
    <x v="0"/>
    <x v="1046"/>
    <x v="0"/>
    <x v="17"/>
    <x v="8"/>
    <x v="9"/>
    <n v="12550"/>
    <n v="16315"/>
    <n v="1"/>
    <n v="12550"/>
    <n v="16315"/>
    <x v="4"/>
  </r>
  <r>
    <n v="144289"/>
    <s v="TG"/>
    <x v="29"/>
    <s v="Wanaparthy"/>
    <x v="1"/>
    <x v="1046"/>
    <x v="3"/>
    <x v="18"/>
    <x v="1"/>
    <x v="1"/>
    <n v="14500"/>
    <n v="18850"/>
    <n v="4"/>
    <n v="58000"/>
    <n v="75400"/>
    <x v="5"/>
  </r>
  <r>
    <n v="144290"/>
    <s v="DL"/>
    <x v="30"/>
    <s v="North East Delhi"/>
    <x v="2"/>
    <x v="1046"/>
    <x v="1"/>
    <x v="19"/>
    <x v="6"/>
    <x v="6"/>
    <n v="800"/>
    <n v="1040"/>
    <n v="3"/>
    <n v="2400"/>
    <n v="3120"/>
    <x v="0"/>
  </r>
  <r>
    <n v="144291"/>
    <s v="LD"/>
    <x v="31"/>
    <s v="Andrott"/>
    <x v="3"/>
    <x v="1046"/>
    <x v="2"/>
    <x v="20"/>
    <x v="7"/>
    <x v="0"/>
    <n v="600"/>
    <n v="780"/>
    <n v="3"/>
    <n v="1800"/>
    <n v="2340"/>
    <x v="1"/>
  </r>
  <r>
    <n v="144292"/>
    <s v="PY"/>
    <x v="32"/>
    <s v="Mahe"/>
    <x v="4"/>
    <x v="1046"/>
    <x v="0"/>
    <x v="21"/>
    <x v="8"/>
    <x v="6"/>
    <n v="10500"/>
    <n v="13650"/>
    <n v="4"/>
    <n v="42000"/>
    <n v="54600"/>
    <x v="2"/>
  </r>
  <r>
    <n v="144293"/>
    <s v="AP"/>
    <x v="0"/>
    <s v="Guntur"/>
    <x v="5"/>
    <x v="1046"/>
    <x v="3"/>
    <x v="1041"/>
    <x v="9"/>
    <x v="10"/>
    <n v="6500"/>
    <n v="8450"/>
    <n v="1"/>
    <n v="6500"/>
    <n v="8450"/>
    <x v="3"/>
  </r>
  <r>
    <n v="144294"/>
    <s v="AR"/>
    <x v="23"/>
    <s v="Upper Siang"/>
    <x v="6"/>
    <x v="1046"/>
    <x v="1"/>
    <x v="1046"/>
    <x v="0"/>
    <x v="0"/>
    <n v="4500"/>
    <n v="5850"/>
    <n v="1"/>
    <n v="4500"/>
    <n v="5850"/>
    <x v="4"/>
  </r>
  <r>
    <n v="144295"/>
    <s v="AS"/>
    <x v="1"/>
    <s v="Sivasagar"/>
    <x v="7"/>
    <x v="1046"/>
    <x v="2"/>
    <x v="23"/>
    <x v="1"/>
    <x v="1"/>
    <n v="8500"/>
    <n v="11050"/>
    <n v="2"/>
    <n v="17000"/>
    <n v="22100"/>
    <x v="5"/>
  </r>
  <r>
    <n v="144296"/>
    <s v="BR"/>
    <x v="2"/>
    <s v="Arwal"/>
    <x v="8"/>
    <x v="1046"/>
    <x v="0"/>
    <x v="24"/>
    <x v="2"/>
    <x v="2"/>
    <n v="12500"/>
    <n v="16250"/>
    <n v="2"/>
    <n v="25000"/>
    <n v="32500"/>
    <x v="0"/>
  </r>
  <r>
    <n v="144297"/>
    <s v="CG"/>
    <x v="3"/>
    <s v="Bilaspur"/>
    <x v="9"/>
    <x v="1046"/>
    <x v="3"/>
    <x v="995"/>
    <x v="10"/>
    <x v="3"/>
    <n v="3500"/>
    <n v="4550"/>
    <n v="1"/>
    <n v="3500"/>
    <n v="4550"/>
    <x v="1"/>
  </r>
  <r>
    <n v="144298"/>
    <s v="GA"/>
    <x v="24"/>
    <s v="North Goa"/>
    <x v="10"/>
    <x v="1046"/>
    <x v="1"/>
    <x v="26"/>
    <x v="7"/>
    <x v="4"/>
    <n v="4500"/>
    <n v="5850"/>
    <n v="4"/>
    <n v="18000"/>
    <n v="23400"/>
    <x v="2"/>
  </r>
  <r>
    <n v="144299"/>
    <s v="GJ"/>
    <x v="25"/>
    <s v="Devbhoomi Dwarka"/>
    <x v="11"/>
    <x v="1046"/>
    <x v="2"/>
    <x v="1047"/>
    <x v="5"/>
    <x v="5"/>
    <n v="2100"/>
    <n v="2730"/>
    <n v="3"/>
    <n v="6300"/>
    <n v="8190"/>
    <x v="3"/>
  </r>
  <r>
    <n v="144300"/>
    <s v="HR"/>
    <x v="33"/>
    <s v="Gurugram"/>
    <x v="12"/>
    <x v="1047"/>
    <x v="0"/>
    <x v="28"/>
    <x v="6"/>
    <x v="6"/>
    <n v="1150"/>
    <n v="1495"/>
    <n v="2"/>
    <n v="2300"/>
    <n v="2990"/>
    <x v="4"/>
  </r>
  <r>
    <n v="144301"/>
    <s v="HP"/>
    <x v="34"/>
    <s v="Sirmaur"/>
    <x v="13"/>
    <x v="1048"/>
    <x v="3"/>
    <x v="29"/>
    <x v="7"/>
    <x v="0"/>
    <n v="350"/>
    <n v="455"/>
    <n v="2"/>
    <n v="700"/>
    <n v="910"/>
    <x v="5"/>
  </r>
  <r>
    <n v="144302"/>
    <s v="JK"/>
    <x v="4"/>
    <s v="Bandipora"/>
    <x v="14"/>
    <x v="1049"/>
    <x v="1"/>
    <x v="30"/>
    <x v="8"/>
    <x v="6"/>
    <n v="9500"/>
    <n v="12350"/>
    <n v="2"/>
    <n v="19000"/>
    <n v="24700"/>
    <x v="0"/>
  </r>
  <r>
    <n v="144303"/>
    <s v="JH"/>
    <x v="5"/>
    <s v="West Singhbhum"/>
    <x v="15"/>
    <x v="1050"/>
    <x v="2"/>
    <x v="1048"/>
    <x v="9"/>
    <x v="10"/>
    <n v="10000"/>
    <n v="13000"/>
    <n v="4"/>
    <n v="40000"/>
    <n v="52000"/>
    <x v="1"/>
  </r>
  <r>
    <n v="144304"/>
    <s v="KA"/>
    <x v="6"/>
    <s v="Uttara Kannada"/>
    <x v="16"/>
    <x v="1051"/>
    <x v="0"/>
    <x v="1049"/>
    <x v="0"/>
    <x v="0"/>
    <n v="6500"/>
    <n v="8450"/>
    <n v="4"/>
    <n v="26000"/>
    <n v="33800"/>
    <x v="2"/>
  </r>
  <r>
    <n v="144305"/>
    <s v="KL"/>
    <x v="7"/>
    <s v="Kasaragod"/>
    <x v="17"/>
    <x v="1052"/>
    <x v="3"/>
    <x v="1050"/>
    <x v="1"/>
    <x v="1"/>
    <n v="8500"/>
    <n v="11050"/>
    <n v="3"/>
    <n v="25500"/>
    <n v="33150"/>
    <x v="3"/>
  </r>
  <r>
    <n v="144306"/>
    <s v="MP"/>
    <x v="26"/>
    <s v="Shahdol"/>
    <x v="18"/>
    <x v="1053"/>
    <x v="1"/>
    <x v="2"/>
    <x v="2"/>
    <x v="2"/>
    <n v="7000"/>
    <n v="9100"/>
    <n v="3"/>
    <n v="21000"/>
    <n v="27300"/>
    <x v="4"/>
  </r>
  <r>
    <n v="144307"/>
    <s v="MH"/>
    <x v="27"/>
    <s v="Jalna"/>
    <x v="19"/>
    <x v="1054"/>
    <x v="2"/>
    <x v="1051"/>
    <x v="10"/>
    <x v="3"/>
    <n v="6550"/>
    <n v="8515"/>
    <n v="1"/>
    <n v="6550"/>
    <n v="8515"/>
    <x v="5"/>
  </r>
  <r>
    <n v="144308"/>
    <s v="MN"/>
    <x v="8"/>
    <s v="Pherzawl"/>
    <x v="20"/>
    <x v="1055"/>
    <x v="0"/>
    <x v="4"/>
    <x v="7"/>
    <x v="4"/>
    <n v="7650"/>
    <n v="9945"/>
    <n v="4"/>
    <n v="30600"/>
    <n v="39780"/>
    <x v="0"/>
  </r>
  <r>
    <n v="144309"/>
    <s v="ML"/>
    <x v="9"/>
    <s v="East Khasi Hills"/>
    <x v="21"/>
    <x v="1056"/>
    <x v="3"/>
    <x v="5"/>
    <x v="5"/>
    <x v="5"/>
    <n v="1150"/>
    <n v="1495"/>
    <n v="2"/>
    <n v="2300"/>
    <n v="2990"/>
    <x v="1"/>
  </r>
  <r>
    <n v="144310"/>
    <s v="MZ"/>
    <x v="10"/>
    <s v="Aizawl"/>
    <x v="22"/>
    <x v="1057"/>
    <x v="1"/>
    <x v="6"/>
    <x v="6"/>
    <x v="6"/>
    <n v="850"/>
    <n v="1105"/>
    <n v="4"/>
    <n v="3400"/>
    <n v="4420"/>
    <x v="2"/>
  </r>
  <r>
    <n v="144311"/>
    <s v="NL"/>
    <x v="11"/>
    <s v="Dimapur"/>
    <x v="23"/>
    <x v="1058"/>
    <x v="2"/>
    <x v="7"/>
    <x v="7"/>
    <x v="0"/>
    <n v="650"/>
    <n v="845"/>
    <n v="2"/>
    <n v="1300"/>
    <n v="1690"/>
    <x v="3"/>
  </r>
  <r>
    <n v="144312"/>
    <s v="OR"/>
    <x v="12"/>
    <s v="Nuapada"/>
    <x v="24"/>
    <x v="1059"/>
    <x v="0"/>
    <x v="8"/>
    <x v="8"/>
    <x v="6"/>
    <n v="7500"/>
    <n v="9750"/>
    <n v="3"/>
    <n v="22500"/>
    <n v="29250"/>
    <x v="4"/>
  </r>
  <r>
    <n v="144313"/>
    <s v="PB"/>
    <x v="13"/>
    <s v="Jalandhar"/>
    <x v="25"/>
    <x v="1060"/>
    <x v="3"/>
    <x v="1048"/>
    <x v="9"/>
    <x v="7"/>
    <n v="10000"/>
    <n v="13000"/>
    <n v="1"/>
    <n v="10000"/>
    <n v="13000"/>
    <x v="5"/>
  </r>
  <r>
    <n v="144314"/>
    <s v="RJ"/>
    <x v="14"/>
    <s v="Jhunjhunu"/>
    <x v="26"/>
    <x v="1061"/>
    <x v="1"/>
    <x v="1052"/>
    <x v="0"/>
    <x v="0"/>
    <n v="10500"/>
    <n v="13650"/>
    <n v="1"/>
    <n v="10500"/>
    <n v="13650"/>
    <x v="0"/>
  </r>
  <r>
    <n v="144315"/>
    <s v="SK"/>
    <x v="15"/>
    <s v="South Sikkim"/>
    <x v="27"/>
    <x v="1062"/>
    <x v="2"/>
    <x v="11"/>
    <x v="1"/>
    <x v="1"/>
    <n v="8500"/>
    <n v="11050"/>
    <n v="2"/>
    <n v="17000"/>
    <n v="22100"/>
    <x v="1"/>
  </r>
  <r>
    <n v="144316"/>
    <s v="TN"/>
    <x v="16"/>
    <s v="Thoothukudi"/>
    <x v="28"/>
    <x v="1063"/>
    <x v="0"/>
    <x v="2"/>
    <x v="2"/>
    <x v="2"/>
    <n v="7000"/>
    <n v="9100"/>
    <n v="4"/>
    <n v="28000"/>
    <n v="36400"/>
    <x v="2"/>
  </r>
  <r>
    <n v="144317"/>
    <s v="TR"/>
    <x v="17"/>
    <s v="West Tripura"/>
    <x v="29"/>
    <x v="1064"/>
    <x v="3"/>
    <x v="967"/>
    <x v="10"/>
    <x v="3"/>
    <n v="1680"/>
    <n v="2184"/>
    <n v="2"/>
    <n v="3360"/>
    <n v="4368"/>
    <x v="3"/>
  </r>
  <r>
    <n v="144318"/>
    <s v="UK"/>
    <x v="18"/>
    <s v="Bageshwar"/>
    <x v="30"/>
    <x v="1064"/>
    <x v="1"/>
    <x v="13"/>
    <x v="7"/>
    <x v="8"/>
    <n v="6540"/>
    <n v="8502"/>
    <n v="2"/>
    <n v="13080"/>
    <n v="17004"/>
    <x v="4"/>
  </r>
  <r>
    <n v="144319"/>
    <s v="UP"/>
    <x v="19"/>
    <s v="Hathras"/>
    <x v="31"/>
    <x v="1064"/>
    <x v="2"/>
    <x v="14"/>
    <x v="5"/>
    <x v="5"/>
    <n v="2680"/>
    <n v="3484"/>
    <n v="3"/>
    <n v="8040"/>
    <n v="10452"/>
    <x v="5"/>
  </r>
  <r>
    <n v="144320"/>
    <s v="WB"/>
    <x v="20"/>
    <s v="Bankura"/>
    <x v="32"/>
    <x v="1064"/>
    <x v="0"/>
    <x v="15"/>
    <x v="8"/>
    <x v="0"/>
    <n v="8250"/>
    <n v="10725"/>
    <n v="2"/>
    <n v="16500"/>
    <n v="21450"/>
    <x v="0"/>
  </r>
  <r>
    <n v="144321"/>
    <s v="TN"/>
    <x v="16"/>
    <s v="Kallakurichi"/>
    <x v="33"/>
    <x v="1064"/>
    <x v="3"/>
    <x v="995"/>
    <x v="3"/>
    <x v="0"/>
    <n v="2650"/>
    <n v="3445"/>
    <n v="3"/>
    <n v="7950"/>
    <n v="10335"/>
    <x v="1"/>
  </r>
  <r>
    <n v="144322"/>
    <s v="TR"/>
    <x v="17"/>
    <s v="Dhalai"/>
    <x v="34"/>
    <x v="1064"/>
    <x v="1"/>
    <x v="17"/>
    <x v="8"/>
    <x v="9"/>
    <n v="12550"/>
    <n v="16315"/>
    <n v="3"/>
    <n v="37650"/>
    <n v="48945"/>
    <x v="2"/>
  </r>
  <r>
    <n v="144323"/>
    <s v="MH"/>
    <x v="27"/>
    <s v="Pune"/>
    <x v="35"/>
    <x v="1064"/>
    <x v="2"/>
    <x v="18"/>
    <x v="1"/>
    <x v="1"/>
    <n v="14500"/>
    <n v="18850"/>
    <n v="1"/>
    <n v="14500"/>
    <n v="18850"/>
    <x v="3"/>
  </r>
  <r>
    <n v="144324"/>
    <s v="CH"/>
    <x v="22"/>
    <s v="Chandigarh"/>
    <x v="36"/>
    <x v="1065"/>
    <x v="0"/>
    <x v="19"/>
    <x v="6"/>
    <x v="6"/>
    <n v="800"/>
    <n v="1040"/>
    <n v="2"/>
    <n v="1600"/>
    <n v="2080"/>
    <x v="4"/>
  </r>
  <r>
    <n v="144325"/>
    <s v="DH"/>
    <x v="28"/>
    <s v="Diu"/>
    <x v="37"/>
    <x v="1066"/>
    <x v="3"/>
    <x v="20"/>
    <x v="7"/>
    <x v="0"/>
    <n v="600"/>
    <n v="780"/>
    <n v="3"/>
    <n v="1800"/>
    <n v="2340"/>
    <x v="5"/>
  </r>
  <r>
    <n v="144326"/>
    <s v="TG"/>
    <x v="29"/>
    <s v="Hyderabad"/>
    <x v="38"/>
    <x v="1067"/>
    <x v="1"/>
    <x v="21"/>
    <x v="8"/>
    <x v="6"/>
    <n v="10500"/>
    <n v="13650"/>
    <n v="2"/>
    <n v="21000"/>
    <n v="27300"/>
    <x v="0"/>
  </r>
  <r>
    <n v="144327"/>
    <s v="DL"/>
    <x v="30"/>
    <s v="East Delhi"/>
    <x v="39"/>
    <x v="1068"/>
    <x v="2"/>
    <x v="1048"/>
    <x v="9"/>
    <x v="10"/>
    <n v="6500"/>
    <n v="8450"/>
    <n v="3"/>
    <n v="19500"/>
    <n v="25350"/>
    <x v="1"/>
  </r>
  <r>
    <n v="144328"/>
    <s v="LD"/>
    <x v="31"/>
    <s v="Kavaratti"/>
    <x v="40"/>
    <x v="1069"/>
    <x v="0"/>
    <x v="1053"/>
    <x v="0"/>
    <x v="0"/>
    <n v="4500"/>
    <n v="5850"/>
    <n v="1"/>
    <n v="4500"/>
    <n v="5850"/>
    <x v="2"/>
  </r>
  <r>
    <n v="144329"/>
    <s v="PY"/>
    <x v="32"/>
    <s v="Yanam"/>
    <x v="41"/>
    <x v="1070"/>
    <x v="3"/>
    <x v="23"/>
    <x v="1"/>
    <x v="1"/>
    <n v="8500"/>
    <n v="11050"/>
    <n v="4"/>
    <n v="34000"/>
    <n v="44200"/>
    <x v="3"/>
  </r>
  <r>
    <n v="144330"/>
    <s v="AP"/>
    <x v="0"/>
    <s v="Visakhapatnam"/>
    <x v="0"/>
    <x v="1071"/>
    <x v="1"/>
    <x v="24"/>
    <x v="2"/>
    <x v="2"/>
    <n v="12500"/>
    <n v="16250"/>
    <n v="2"/>
    <n v="25000"/>
    <n v="32500"/>
    <x v="4"/>
  </r>
  <r>
    <n v="144331"/>
    <s v="AR"/>
    <x v="23"/>
    <s v="Shi Yomi"/>
    <x v="1"/>
    <x v="1071"/>
    <x v="2"/>
    <x v="1002"/>
    <x v="11"/>
    <x v="3"/>
    <n v="3500"/>
    <n v="4550"/>
    <n v="2"/>
    <n v="7000"/>
    <n v="9100"/>
    <x v="5"/>
  </r>
  <r>
    <n v="144332"/>
    <s v="AS"/>
    <x v="1"/>
    <s v="Goalpara"/>
    <x v="2"/>
    <x v="1071"/>
    <x v="0"/>
    <x v="26"/>
    <x v="12"/>
    <x v="4"/>
    <n v="4500"/>
    <n v="5850"/>
    <n v="2"/>
    <n v="9000"/>
    <n v="11700"/>
    <x v="0"/>
  </r>
  <r>
    <n v="144333"/>
    <s v="BR"/>
    <x v="2"/>
    <s v="Begusarai"/>
    <x v="3"/>
    <x v="1071"/>
    <x v="3"/>
    <x v="1054"/>
    <x v="5"/>
    <x v="5"/>
    <n v="2100"/>
    <n v="2730"/>
    <n v="3"/>
    <n v="6300"/>
    <n v="8190"/>
    <x v="1"/>
  </r>
  <r>
    <n v="144334"/>
    <s v="CG"/>
    <x v="3"/>
    <s v="Rajnandgaon"/>
    <x v="4"/>
    <x v="1071"/>
    <x v="1"/>
    <x v="28"/>
    <x v="6"/>
    <x v="6"/>
    <n v="1150"/>
    <n v="1495"/>
    <n v="4"/>
    <n v="4600"/>
    <n v="5980"/>
    <x v="2"/>
  </r>
  <r>
    <n v="144335"/>
    <s v="GA"/>
    <x v="24"/>
    <s v="North Goa"/>
    <x v="5"/>
    <x v="1071"/>
    <x v="2"/>
    <x v="29"/>
    <x v="7"/>
    <x v="0"/>
    <n v="350"/>
    <n v="455"/>
    <n v="1"/>
    <n v="350"/>
    <n v="455"/>
    <x v="3"/>
  </r>
  <r>
    <n v="144336"/>
    <s v="GJ"/>
    <x v="25"/>
    <s v="Junagadh"/>
    <x v="6"/>
    <x v="1071"/>
    <x v="0"/>
    <x v="30"/>
    <x v="8"/>
    <x v="6"/>
    <n v="9500"/>
    <n v="12350"/>
    <n v="1"/>
    <n v="9500"/>
    <n v="12350"/>
    <x v="4"/>
  </r>
  <r>
    <n v="144337"/>
    <s v="HR"/>
    <x v="33"/>
    <s v="Yamunanagar"/>
    <x v="7"/>
    <x v="1071"/>
    <x v="3"/>
    <x v="1055"/>
    <x v="9"/>
    <x v="10"/>
    <n v="10000"/>
    <n v="13000"/>
    <n v="2"/>
    <n v="20000"/>
    <n v="26000"/>
    <x v="5"/>
  </r>
  <r>
    <n v="144338"/>
    <s v="HP"/>
    <x v="34"/>
    <s v="Shimla"/>
    <x v="8"/>
    <x v="1071"/>
    <x v="1"/>
    <x v="1056"/>
    <x v="0"/>
    <x v="0"/>
    <n v="6500"/>
    <n v="8450"/>
    <n v="3"/>
    <n v="19500"/>
    <n v="25350"/>
    <x v="0"/>
  </r>
  <r>
    <n v="144339"/>
    <s v="JK"/>
    <x v="4"/>
    <s v="Srinagar"/>
    <x v="9"/>
    <x v="1071"/>
    <x v="2"/>
    <x v="1057"/>
    <x v="1"/>
    <x v="1"/>
    <n v="8500"/>
    <n v="11050"/>
    <n v="4"/>
    <n v="34000"/>
    <n v="44200"/>
    <x v="1"/>
  </r>
  <r>
    <n v="144340"/>
    <s v="JH"/>
    <x v="5"/>
    <s v="Sahebganj"/>
    <x v="10"/>
    <x v="1071"/>
    <x v="0"/>
    <x v="2"/>
    <x v="2"/>
    <x v="2"/>
    <n v="7000"/>
    <n v="9100"/>
    <n v="4"/>
    <n v="28000"/>
    <n v="36400"/>
    <x v="2"/>
  </r>
  <r>
    <n v="144341"/>
    <s v="KA"/>
    <x v="6"/>
    <s v="Belagavi"/>
    <x v="11"/>
    <x v="1071"/>
    <x v="3"/>
    <x v="1058"/>
    <x v="11"/>
    <x v="3"/>
    <n v="6550"/>
    <n v="8515"/>
    <n v="3"/>
    <n v="19650"/>
    <n v="25545"/>
    <x v="3"/>
  </r>
  <r>
    <n v="144342"/>
    <s v="KL"/>
    <x v="7"/>
    <s v="Kannur"/>
    <x v="12"/>
    <x v="1071"/>
    <x v="1"/>
    <x v="4"/>
    <x v="12"/>
    <x v="4"/>
    <n v="7650"/>
    <n v="9945"/>
    <n v="1"/>
    <n v="7650"/>
    <n v="9945"/>
    <x v="4"/>
  </r>
  <r>
    <n v="144343"/>
    <s v="MP"/>
    <x v="26"/>
    <s v="Barwani"/>
    <x v="13"/>
    <x v="1072"/>
    <x v="2"/>
    <x v="5"/>
    <x v="5"/>
    <x v="5"/>
    <n v="1150"/>
    <n v="1495"/>
    <n v="2"/>
    <n v="2300"/>
    <n v="2990"/>
    <x v="5"/>
  </r>
  <r>
    <n v="144344"/>
    <s v="MH"/>
    <x v="27"/>
    <s v="Parbhani"/>
    <x v="14"/>
    <x v="1073"/>
    <x v="0"/>
    <x v="6"/>
    <x v="6"/>
    <x v="6"/>
    <n v="850"/>
    <n v="1105"/>
    <n v="3"/>
    <n v="2550"/>
    <n v="3315"/>
    <x v="0"/>
  </r>
  <r>
    <n v="144345"/>
    <s v="MN"/>
    <x v="8"/>
    <s v="Chandel"/>
    <x v="15"/>
    <x v="1074"/>
    <x v="3"/>
    <x v="7"/>
    <x v="7"/>
    <x v="0"/>
    <n v="650"/>
    <n v="845"/>
    <n v="3"/>
    <n v="1950"/>
    <n v="2535"/>
    <x v="1"/>
  </r>
  <r>
    <n v="144346"/>
    <s v="ML"/>
    <x v="9"/>
    <s v="West Khasi Hills"/>
    <x v="16"/>
    <x v="1075"/>
    <x v="1"/>
    <x v="8"/>
    <x v="8"/>
    <x v="6"/>
    <n v="7500"/>
    <n v="9750"/>
    <n v="1"/>
    <n v="7500"/>
    <n v="9750"/>
    <x v="2"/>
  </r>
  <r>
    <n v="144347"/>
    <s v="MZ"/>
    <x v="10"/>
    <s v="Lunglei"/>
    <x v="17"/>
    <x v="1076"/>
    <x v="2"/>
    <x v="1055"/>
    <x v="9"/>
    <x v="7"/>
    <n v="10000"/>
    <n v="13000"/>
    <n v="3"/>
    <n v="30000"/>
    <n v="39000"/>
    <x v="3"/>
  </r>
  <r>
    <n v="144348"/>
    <s v="NL"/>
    <x v="11"/>
    <s v="Tuensang"/>
    <x v="18"/>
    <x v="1076"/>
    <x v="0"/>
    <x v="1059"/>
    <x v="0"/>
    <x v="0"/>
    <n v="10500"/>
    <n v="13650"/>
    <n v="1"/>
    <n v="10500"/>
    <n v="13650"/>
    <x v="4"/>
  </r>
  <r>
    <n v="144349"/>
    <s v="OR"/>
    <x v="12"/>
    <s v="Cuttack"/>
    <x v="19"/>
    <x v="1076"/>
    <x v="3"/>
    <x v="11"/>
    <x v="1"/>
    <x v="1"/>
    <n v="8500"/>
    <n v="11050"/>
    <n v="3"/>
    <n v="25500"/>
    <n v="33150"/>
    <x v="5"/>
  </r>
  <r>
    <n v="144350"/>
    <s v="PB"/>
    <x v="13"/>
    <s v="Patiala"/>
    <x v="20"/>
    <x v="1076"/>
    <x v="1"/>
    <x v="2"/>
    <x v="2"/>
    <x v="2"/>
    <n v="7000"/>
    <n v="9100"/>
    <n v="4"/>
    <n v="28000"/>
    <n v="36400"/>
    <x v="0"/>
  </r>
  <r>
    <n v="144351"/>
    <s v="RJ"/>
    <x v="14"/>
    <s v="Dungarpur"/>
    <x v="21"/>
    <x v="1076"/>
    <x v="2"/>
    <x v="974"/>
    <x v="11"/>
    <x v="3"/>
    <n v="1680"/>
    <n v="2184"/>
    <n v="2"/>
    <n v="3360"/>
    <n v="4368"/>
    <x v="1"/>
  </r>
  <r>
    <n v="144352"/>
    <s v="SK"/>
    <x v="15"/>
    <s v="East Sikkim"/>
    <x v="22"/>
    <x v="1076"/>
    <x v="0"/>
    <x v="13"/>
    <x v="12"/>
    <x v="8"/>
    <n v="6540"/>
    <n v="8502"/>
    <n v="1"/>
    <n v="6540"/>
    <n v="8502"/>
    <x v="2"/>
  </r>
  <r>
    <n v="144353"/>
    <s v="TN"/>
    <x v="16"/>
    <s v="Vellore"/>
    <x v="23"/>
    <x v="1076"/>
    <x v="3"/>
    <x v="14"/>
    <x v="5"/>
    <x v="5"/>
    <n v="2680"/>
    <n v="3484"/>
    <n v="2"/>
    <n v="5360"/>
    <n v="6968"/>
    <x v="3"/>
  </r>
  <r>
    <n v="144354"/>
    <s v="TR"/>
    <x v="17"/>
    <s v="Gomati"/>
    <x v="24"/>
    <x v="1076"/>
    <x v="1"/>
    <x v="15"/>
    <x v="8"/>
    <x v="0"/>
    <n v="8250"/>
    <n v="10725"/>
    <n v="3"/>
    <n v="24750"/>
    <n v="32175"/>
    <x v="4"/>
  </r>
  <r>
    <n v="144355"/>
    <s v="UK"/>
    <x v="18"/>
    <s v="Uttarkashi"/>
    <x v="25"/>
    <x v="1076"/>
    <x v="2"/>
    <x v="1002"/>
    <x v="3"/>
    <x v="0"/>
    <n v="2650"/>
    <n v="3445"/>
    <n v="4"/>
    <n v="10600"/>
    <n v="13780"/>
    <x v="5"/>
  </r>
  <r>
    <n v="144356"/>
    <s v="UP"/>
    <x v="19"/>
    <s v="Basti"/>
    <x v="26"/>
    <x v="1076"/>
    <x v="0"/>
    <x v="17"/>
    <x v="8"/>
    <x v="9"/>
    <n v="12550"/>
    <n v="16315"/>
    <n v="1"/>
    <n v="12550"/>
    <n v="16315"/>
    <x v="0"/>
  </r>
  <r>
    <n v="144357"/>
    <s v="WB"/>
    <x v="20"/>
    <s v="Malda"/>
    <x v="27"/>
    <x v="1076"/>
    <x v="3"/>
    <x v="18"/>
    <x v="1"/>
    <x v="1"/>
    <n v="14500"/>
    <n v="18850"/>
    <n v="4"/>
    <n v="58000"/>
    <n v="75400"/>
    <x v="1"/>
  </r>
  <r>
    <n v="144358"/>
    <s v="TN"/>
    <x v="16"/>
    <s v="Kancheepuram"/>
    <x v="28"/>
    <x v="1076"/>
    <x v="1"/>
    <x v="19"/>
    <x v="6"/>
    <x v="6"/>
    <n v="800"/>
    <n v="1040"/>
    <n v="1"/>
    <n v="800"/>
    <n v="1040"/>
    <x v="2"/>
  </r>
  <r>
    <n v="144359"/>
    <s v="TR"/>
    <x v="17"/>
    <s v="Khowai"/>
    <x v="29"/>
    <x v="1076"/>
    <x v="2"/>
    <x v="20"/>
    <x v="7"/>
    <x v="0"/>
    <n v="600"/>
    <n v="780"/>
    <n v="1"/>
    <n v="600"/>
    <n v="780"/>
    <x v="3"/>
  </r>
  <r>
    <n v="144360"/>
    <s v="MH"/>
    <x v="27"/>
    <s v="Palghar"/>
    <x v="30"/>
    <x v="1076"/>
    <x v="0"/>
    <x v="21"/>
    <x v="8"/>
    <x v="6"/>
    <n v="10500"/>
    <n v="13650"/>
    <n v="3"/>
    <n v="31500"/>
    <n v="40950"/>
    <x v="4"/>
  </r>
  <r>
    <n v="144361"/>
    <s v="CH"/>
    <x v="22"/>
    <s v="Chandigarh"/>
    <x v="31"/>
    <x v="1076"/>
    <x v="3"/>
    <x v="1055"/>
    <x v="9"/>
    <x v="10"/>
    <n v="6500"/>
    <n v="8450"/>
    <n v="4"/>
    <n v="26000"/>
    <n v="33800"/>
    <x v="5"/>
  </r>
  <r>
    <n v="144362"/>
    <s v="DH"/>
    <x v="28"/>
    <s v="Daman"/>
    <x v="32"/>
    <x v="1076"/>
    <x v="1"/>
    <x v="1060"/>
    <x v="0"/>
    <x v="0"/>
    <n v="4500"/>
    <n v="5850"/>
    <n v="1"/>
    <n v="4500"/>
    <n v="5850"/>
    <x v="0"/>
  </r>
  <r>
    <n v="144363"/>
    <s v="TG"/>
    <x v="29"/>
    <s v="Hyderabad"/>
    <x v="33"/>
    <x v="1076"/>
    <x v="2"/>
    <x v="23"/>
    <x v="1"/>
    <x v="1"/>
    <n v="8500"/>
    <n v="11050"/>
    <n v="2"/>
    <n v="17000"/>
    <n v="22100"/>
    <x v="1"/>
  </r>
  <r>
    <n v="144364"/>
    <s v="DL"/>
    <x v="30"/>
    <s v="South Delhi"/>
    <x v="34"/>
    <x v="1076"/>
    <x v="0"/>
    <x v="24"/>
    <x v="2"/>
    <x v="2"/>
    <n v="12500"/>
    <n v="16250"/>
    <n v="3"/>
    <n v="37500"/>
    <n v="48750"/>
    <x v="2"/>
  </r>
  <r>
    <n v="144365"/>
    <s v="LD"/>
    <x v="31"/>
    <s v="Amini"/>
    <x v="35"/>
    <x v="1076"/>
    <x v="3"/>
    <x v="1009"/>
    <x v="3"/>
    <x v="3"/>
    <n v="3500"/>
    <n v="4550"/>
    <n v="3"/>
    <n v="10500"/>
    <n v="13650"/>
    <x v="3"/>
  </r>
  <r>
    <n v="144366"/>
    <s v="PY"/>
    <x v="32"/>
    <s v="Puducherry"/>
    <x v="36"/>
    <x v="1076"/>
    <x v="1"/>
    <x v="26"/>
    <x v="4"/>
    <x v="4"/>
    <n v="4500"/>
    <n v="5850"/>
    <n v="3"/>
    <n v="13500"/>
    <n v="17550"/>
    <x v="4"/>
  </r>
  <r>
    <n v="144367"/>
    <s v="AP"/>
    <x v="0"/>
    <s v="YSR Kadapa"/>
    <x v="37"/>
    <x v="1077"/>
    <x v="2"/>
    <x v="1061"/>
    <x v="5"/>
    <x v="5"/>
    <n v="2100"/>
    <n v="2730"/>
    <n v="4"/>
    <n v="8400"/>
    <n v="10920"/>
    <x v="5"/>
  </r>
  <r>
    <n v="144368"/>
    <s v="AR"/>
    <x v="23"/>
    <s v="West Kameng"/>
    <x v="38"/>
    <x v="1078"/>
    <x v="0"/>
    <x v="28"/>
    <x v="6"/>
    <x v="6"/>
    <n v="1150"/>
    <n v="1495"/>
    <n v="1"/>
    <n v="1150"/>
    <n v="1495"/>
    <x v="0"/>
  </r>
  <r>
    <n v="144369"/>
    <s v="AS"/>
    <x v="1"/>
    <s v="Kamrup Metropolitan"/>
    <x v="39"/>
    <x v="1079"/>
    <x v="3"/>
    <x v="29"/>
    <x v="7"/>
    <x v="0"/>
    <n v="350"/>
    <n v="455"/>
    <n v="2"/>
    <n v="700"/>
    <n v="910"/>
    <x v="1"/>
  </r>
  <r>
    <n v="144370"/>
    <s v="BR"/>
    <x v="2"/>
    <s v="Katihar"/>
    <x v="40"/>
    <x v="1080"/>
    <x v="1"/>
    <x v="30"/>
    <x v="8"/>
    <x v="6"/>
    <n v="9500"/>
    <n v="12350"/>
    <n v="3"/>
    <n v="28500"/>
    <n v="37050"/>
    <x v="2"/>
  </r>
  <r>
    <n v="144371"/>
    <s v="CG"/>
    <x v="3"/>
    <s v="Dantewada"/>
    <x v="41"/>
    <x v="1081"/>
    <x v="2"/>
    <x v="1062"/>
    <x v="9"/>
    <x v="10"/>
    <n v="10000"/>
    <n v="13000"/>
    <n v="3"/>
    <n v="30000"/>
    <n v="39000"/>
    <x v="3"/>
  </r>
  <r>
    <n v="144372"/>
    <s v="GA"/>
    <x v="24"/>
    <s v="North Goa"/>
    <x v="0"/>
    <x v="1081"/>
    <x v="0"/>
    <x v="1063"/>
    <x v="0"/>
    <x v="0"/>
    <n v="6500"/>
    <n v="8450"/>
    <n v="3"/>
    <n v="19500"/>
    <n v="25350"/>
    <x v="4"/>
  </r>
  <r>
    <n v="144373"/>
    <s v="GJ"/>
    <x v="25"/>
    <s v="Devbhoomi Dwarka"/>
    <x v="1"/>
    <x v="1081"/>
    <x v="3"/>
    <x v="1064"/>
    <x v="1"/>
    <x v="1"/>
    <n v="8500"/>
    <n v="11050"/>
    <n v="1"/>
    <n v="8500"/>
    <n v="11050"/>
    <x v="5"/>
  </r>
  <r>
    <n v="144374"/>
    <s v="HR"/>
    <x v="33"/>
    <s v="Jhajjar"/>
    <x v="2"/>
    <x v="1081"/>
    <x v="1"/>
    <x v="2"/>
    <x v="2"/>
    <x v="2"/>
    <n v="7000"/>
    <n v="9100"/>
    <n v="4"/>
    <n v="28000"/>
    <n v="36400"/>
    <x v="0"/>
  </r>
  <r>
    <n v="144375"/>
    <s v="HP"/>
    <x v="34"/>
    <s v="Una"/>
    <x v="3"/>
    <x v="1081"/>
    <x v="2"/>
    <x v="1065"/>
    <x v="3"/>
    <x v="3"/>
    <n v="6550"/>
    <n v="8515"/>
    <n v="4"/>
    <n v="26200"/>
    <n v="34060"/>
    <x v="1"/>
  </r>
  <r>
    <n v="144376"/>
    <s v="JK"/>
    <x v="4"/>
    <s v="Ganderbal"/>
    <x v="4"/>
    <x v="1081"/>
    <x v="0"/>
    <x v="4"/>
    <x v="4"/>
    <x v="4"/>
    <n v="7650"/>
    <n v="9945"/>
    <n v="2"/>
    <n v="15300"/>
    <n v="19890"/>
    <x v="2"/>
  </r>
  <r>
    <n v="144377"/>
    <s v="JH"/>
    <x v="5"/>
    <s v="Gumla"/>
    <x v="5"/>
    <x v="1081"/>
    <x v="3"/>
    <x v="5"/>
    <x v="5"/>
    <x v="5"/>
    <n v="1150"/>
    <n v="1495"/>
    <n v="4"/>
    <n v="4600"/>
    <n v="5980"/>
    <x v="3"/>
  </r>
  <r>
    <n v="144378"/>
    <s v="KA"/>
    <x v="6"/>
    <s v="Ramanagara"/>
    <x v="6"/>
    <x v="1081"/>
    <x v="1"/>
    <x v="6"/>
    <x v="6"/>
    <x v="6"/>
    <n v="850"/>
    <n v="1105"/>
    <n v="4"/>
    <n v="3400"/>
    <n v="4420"/>
    <x v="4"/>
  </r>
  <r>
    <n v="144379"/>
    <s v="KL"/>
    <x v="7"/>
    <s v="Kannur"/>
    <x v="7"/>
    <x v="1081"/>
    <x v="2"/>
    <x v="7"/>
    <x v="7"/>
    <x v="0"/>
    <n v="650"/>
    <n v="845"/>
    <n v="1"/>
    <n v="650"/>
    <n v="845"/>
    <x v="5"/>
  </r>
  <r>
    <n v="144380"/>
    <s v="MP"/>
    <x v="26"/>
    <s v="Morena"/>
    <x v="8"/>
    <x v="1081"/>
    <x v="0"/>
    <x v="8"/>
    <x v="8"/>
    <x v="6"/>
    <n v="7500"/>
    <n v="9750"/>
    <n v="3"/>
    <n v="22500"/>
    <n v="29250"/>
    <x v="0"/>
  </r>
  <r>
    <n v="144381"/>
    <s v="MH"/>
    <x v="27"/>
    <s v="Amravati"/>
    <x v="9"/>
    <x v="1081"/>
    <x v="3"/>
    <x v="1062"/>
    <x v="9"/>
    <x v="7"/>
    <n v="10000"/>
    <n v="13000"/>
    <n v="3"/>
    <n v="30000"/>
    <n v="39000"/>
    <x v="1"/>
  </r>
  <r>
    <n v="144382"/>
    <s v="MN"/>
    <x v="8"/>
    <s v="Kakching"/>
    <x v="10"/>
    <x v="1081"/>
    <x v="1"/>
    <x v="1066"/>
    <x v="0"/>
    <x v="0"/>
    <n v="10500"/>
    <n v="13650"/>
    <n v="1"/>
    <n v="10500"/>
    <n v="13650"/>
    <x v="2"/>
  </r>
  <r>
    <n v="144383"/>
    <s v="ML"/>
    <x v="9"/>
    <s v="East Garo Hills"/>
    <x v="11"/>
    <x v="1081"/>
    <x v="2"/>
    <x v="11"/>
    <x v="1"/>
    <x v="1"/>
    <n v="8500"/>
    <n v="11050"/>
    <n v="2"/>
    <n v="17000"/>
    <n v="22100"/>
    <x v="3"/>
  </r>
  <r>
    <n v="144384"/>
    <s v="MZ"/>
    <x v="10"/>
    <s v="Lawngtlai"/>
    <x v="12"/>
    <x v="1081"/>
    <x v="0"/>
    <x v="2"/>
    <x v="2"/>
    <x v="2"/>
    <n v="7000"/>
    <n v="9100"/>
    <n v="1"/>
    <n v="7000"/>
    <n v="9100"/>
    <x v="4"/>
  </r>
  <r>
    <n v="144385"/>
    <s v="NL"/>
    <x v="11"/>
    <s v="Noklak"/>
    <x v="13"/>
    <x v="1081"/>
    <x v="3"/>
    <x v="981"/>
    <x v="3"/>
    <x v="3"/>
    <n v="1680"/>
    <n v="2184"/>
    <n v="2"/>
    <n v="3360"/>
    <n v="4368"/>
    <x v="5"/>
  </r>
  <r>
    <n v="144386"/>
    <s v="OR"/>
    <x v="12"/>
    <s v="Khordha"/>
    <x v="14"/>
    <x v="1081"/>
    <x v="1"/>
    <x v="13"/>
    <x v="4"/>
    <x v="8"/>
    <n v="6540"/>
    <n v="8502"/>
    <n v="4"/>
    <n v="26160"/>
    <n v="34008"/>
    <x v="0"/>
  </r>
  <r>
    <n v="144387"/>
    <s v="PB"/>
    <x v="13"/>
    <s v="Patiala"/>
    <x v="15"/>
    <x v="1081"/>
    <x v="2"/>
    <x v="14"/>
    <x v="5"/>
    <x v="5"/>
    <n v="2680"/>
    <n v="3484"/>
    <n v="4"/>
    <n v="10720"/>
    <n v="13936"/>
    <x v="1"/>
  </r>
  <r>
    <n v="144388"/>
    <s v="RJ"/>
    <x v="14"/>
    <s v="Bhilwara"/>
    <x v="16"/>
    <x v="1081"/>
    <x v="0"/>
    <x v="15"/>
    <x v="8"/>
    <x v="0"/>
    <n v="8250"/>
    <n v="10725"/>
    <n v="2"/>
    <n v="16500"/>
    <n v="21450"/>
    <x v="2"/>
  </r>
  <r>
    <n v="144389"/>
    <s v="SK"/>
    <x v="15"/>
    <s v="North Sikkim"/>
    <x v="17"/>
    <x v="1081"/>
    <x v="3"/>
    <x v="1009"/>
    <x v="3"/>
    <x v="0"/>
    <n v="2650"/>
    <n v="3445"/>
    <n v="3"/>
    <n v="7950"/>
    <n v="10335"/>
    <x v="3"/>
  </r>
  <r>
    <n v="144390"/>
    <s v="TN"/>
    <x v="16"/>
    <s v="Kallakurichi"/>
    <x v="18"/>
    <x v="1081"/>
    <x v="1"/>
    <x v="17"/>
    <x v="8"/>
    <x v="9"/>
    <n v="12550"/>
    <n v="16315"/>
    <n v="3"/>
    <n v="37650"/>
    <n v="48945"/>
    <x v="4"/>
  </r>
  <r>
    <n v="144391"/>
    <s v="TR"/>
    <x v="17"/>
    <s v="Gomati"/>
    <x v="19"/>
    <x v="1081"/>
    <x v="2"/>
    <x v="18"/>
    <x v="1"/>
    <x v="1"/>
    <n v="14500"/>
    <n v="18850"/>
    <n v="2"/>
    <n v="29000"/>
    <n v="37700"/>
    <x v="5"/>
  </r>
  <r>
    <n v="144392"/>
    <s v="UK"/>
    <x v="18"/>
    <s v="Tehri Garhwal"/>
    <x v="20"/>
    <x v="1081"/>
    <x v="0"/>
    <x v="19"/>
    <x v="6"/>
    <x v="6"/>
    <n v="800"/>
    <n v="1040"/>
    <n v="3"/>
    <n v="2400"/>
    <n v="3120"/>
    <x v="0"/>
  </r>
  <r>
    <n v="144393"/>
    <s v="UP"/>
    <x v="19"/>
    <s v="Moradabad"/>
    <x v="21"/>
    <x v="1082"/>
    <x v="3"/>
    <x v="20"/>
    <x v="7"/>
    <x v="0"/>
    <n v="600"/>
    <n v="780"/>
    <n v="3"/>
    <n v="1800"/>
    <n v="2340"/>
    <x v="1"/>
  </r>
  <r>
    <n v="144394"/>
    <s v="WB"/>
    <x v="20"/>
    <s v="Malda"/>
    <x v="22"/>
    <x v="1083"/>
    <x v="1"/>
    <x v="21"/>
    <x v="8"/>
    <x v="6"/>
    <n v="10500"/>
    <n v="13650"/>
    <n v="2"/>
    <n v="21000"/>
    <n v="27300"/>
    <x v="2"/>
  </r>
  <r>
    <n v="144395"/>
    <s v="TN"/>
    <x v="16"/>
    <s v="Vellore"/>
    <x v="23"/>
    <x v="1084"/>
    <x v="2"/>
    <x v="1062"/>
    <x v="9"/>
    <x v="10"/>
    <n v="6500"/>
    <n v="8450"/>
    <n v="4"/>
    <n v="26000"/>
    <n v="33800"/>
    <x v="3"/>
  </r>
  <r>
    <n v="144396"/>
    <s v="TR"/>
    <x v="17"/>
    <s v="Gomati"/>
    <x v="24"/>
    <x v="1085"/>
    <x v="0"/>
    <x v="1067"/>
    <x v="0"/>
    <x v="0"/>
    <n v="4500"/>
    <n v="5850"/>
    <n v="3"/>
    <n v="13500"/>
    <n v="17550"/>
    <x v="4"/>
  </r>
  <r>
    <n v="144397"/>
    <s v="MH"/>
    <x v="27"/>
    <s v="Sindhudurg"/>
    <x v="25"/>
    <x v="1085"/>
    <x v="3"/>
    <x v="23"/>
    <x v="1"/>
    <x v="1"/>
    <n v="8500"/>
    <n v="11050"/>
    <n v="4"/>
    <n v="34000"/>
    <n v="44200"/>
    <x v="5"/>
  </r>
  <r>
    <n v="144398"/>
    <s v="CH"/>
    <x v="22"/>
    <s v="Chandigarh"/>
    <x v="26"/>
    <x v="1085"/>
    <x v="1"/>
    <x v="24"/>
    <x v="2"/>
    <x v="2"/>
    <n v="12500"/>
    <n v="16250"/>
    <n v="1"/>
    <n v="12500"/>
    <n v="16250"/>
    <x v="0"/>
  </r>
  <r>
    <n v="144399"/>
    <s v="DH"/>
    <x v="28"/>
    <s v="Diu"/>
    <x v="27"/>
    <x v="1085"/>
    <x v="2"/>
    <x v="1016"/>
    <x v="10"/>
    <x v="3"/>
    <n v="3500"/>
    <n v="4550"/>
    <n v="2"/>
    <n v="7000"/>
    <n v="9100"/>
    <x v="1"/>
  </r>
  <r>
    <n v="144400"/>
    <s v="TG"/>
    <x v="29"/>
    <s v="Warangal Rural"/>
    <x v="28"/>
    <x v="1085"/>
    <x v="0"/>
    <x v="26"/>
    <x v="7"/>
    <x v="4"/>
    <n v="4500"/>
    <n v="5850"/>
    <n v="1"/>
    <n v="4500"/>
    <n v="5850"/>
    <x v="2"/>
  </r>
  <r>
    <n v="144401"/>
    <s v="DL"/>
    <x v="30"/>
    <s v="South Delhi"/>
    <x v="29"/>
    <x v="1085"/>
    <x v="3"/>
    <x v="1068"/>
    <x v="5"/>
    <x v="5"/>
    <n v="2100"/>
    <n v="2730"/>
    <n v="4"/>
    <n v="8400"/>
    <n v="10920"/>
    <x v="3"/>
  </r>
  <r>
    <n v="144402"/>
    <s v="LD"/>
    <x v="31"/>
    <s v="Chetlat"/>
    <x v="30"/>
    <x v="1085"/>
    <x v="1"/>
    <x v="28"/>
    <x v="6"/>
    <x v="6"/>
    <n v="1150"/>
    <n v="1495"/>
    <n v="4"/>
    <n v="4600"/>
    <n v="5980"/>
    <x v="4"/>
  </r>
  <r>
    <n v="144403"/>
    <s v="PY"/>
    <x v="32"/>
    <s v="Mahe"/>
    <x v="31"/>
    <x v="1085"/>
    <x v="2"/>
    <x v="29"/>
    <x v="7"/>
    <x v="0"/>
    <n v="350"/>
    <n v="455"/>
    <n v="4"/>
    <n v="1400"/>
    <n v="1820"/>
    <x v="5"/>
  </r>
  <r>
    <n v="144404"/>
    <s v="AP"/>
    <x v="0"/>
    <s v="Kurnool"/>
    <x v="32"/>
    <x v="1085"/>
    <x v="0"/>
    <x v="30"/>
    <x v="8"/>
    <x v="6"/>
    <n v="9500"/>
    <n v="12350"/>
    <n v="4"/>
    <n v="38000"/>
    <n v="49400"/>
    <x v="0"/>
  </r>
  <r>
    <n v="144405"/>
    <s v="AR"/>
    <x v="23"/>
    <s v="Shi Yomi"/>
    <x v="33"/>
    <x v="1085"/>
    <x v="3"/>
    <x v="1069"/>
    <x v="9"/>
    <x v="10"/>
    <n v="10000"/>
    <n v="13000"/>
    <n v="4"/>
    <n v="40000"/>
    <n v="52000"/>
    <x v="1"/>
  </r>
  <r>
    <n v="144406"/>
    <s v="AS"/>
    <x v="1"/>
    <s v="Dima Hasao"/>
    <x v="34"/>
    <x v="1085"/>
    <x v="1"/>
    <x v="1070"/>
    <x v="0"/>
    <x v="0"/>
    <n v="6500"/>
    <n v="8450"/>
    <n v="1"/>
    <n v="6500"/>
    <n v="8450"/>
    <x v="2"/>
  </r>
  <r>
    <n v="144407"/>
    <s v="BR"/>
    <x v="2"/>
    <s v="Saharsa"/>
    <x v="35"/>
    <x v="1085"/>
    <x v="2"/>
    <x v="1071"/>
    <x v="1"/>
    <x v="1"/>
    <n v="8500"/>
    <n v="11050"/>
    <n v="1"/>
    <n v="8500"/>
    <n v="11050"/>
    <x v="3"/>
  </r>
  <r>
    <n v="144408"/>
    <s v="CG"/>
    <x v="3"/>
    <s v="Kabirdham"/>
    <x v="36"/>
    <x v="1085"/>
    <x v="0"/>
    <x v="2"/>
    <x v="2"/>
    <x v="2"/>
    <n v="7000"/>
    <n v="9100"/>
    <n v="4"/>
    <n v="28000"/>
    <n v="36400"/>
    <x v="4"/>
  </r>
  <r>
    <n v="144409"/>
    <s v="GA"/>
    <x v="24"/>
    <s v="South Goa"/>
    <x v="37"/>
    <x v="1085"/>
    <x v="3"/>
    <x v="1072"/>
    <x v="10"/>
    <x v="3"/>
    <n v="6550"/>
    <n v="8515"/>
    <n v="2"/>
    <n v="13100"/>
    <n v="17030"/>
    <x v="5"/>
  </r>
  <r>
    <n v="144410"/>
    <s v="GJ"/>
    <x v="25"/>
    <s v="Navsari"/>
    <x v="38"/>
    <x v="1085"/>
    <x v="1"/>
    <x v="4"/>
    <x v="7"/>
    <x v="4"/>
    <n v="7650"/>
    <n v="9945"/>
    <n v="2"/>
    <n v="15300"/>
    <n v="19890"/>
    <x v="0"/>
  </r>
  <r>
    <n v="144411"/>
    <s v="HR"/>
    <x v="33"/>
    <s v="Panipat"/>
    <x v="39"/>
    <x v="1085"/>
    <x v="2"/>
    <x v="5"/>
    <x v="5"/>
    <x v="5"/>
    <n v="1150"/>
    <n v="1495"/>
    <n v="4"/>
    <n v="4600"/>
    <n v="5980"/>
    <x v="1"/>
  </r>
  <r>
    <n v="144412"/>
    <s v="HP"/>
    <x v="34"/>
    <s v="Solan"/>
    <x v="40"/>
    <x v="1085"/>
    <x v="0"/>
    <x v="6"/>
    <x v="6"/>
    <x v="6"/>
    <n v="850"/>
    <n v="1105"/>
    <n v="3"/>
    <n v="2550"/>
    <n v="3315"/>
    <x v="2"/>
  </r>
  <r>
    <n v="144413"/>
    <s v="JK"/>
    <x v="4"/>
    <s v="Shopian"/>
    <x v="41"/>
    <x v="1085"/>
    <x v="3"/>
    <x v="7"/>
    <x v="7"/>
    <x v="0"/>
    <n v="650"/>
    <n v="845"/>
    <n v="1"/>
    <n v="650"/>
    <n v="845"/>
    <x v="3"/>
  </r>
  <r>
    <n v="144414"/>
    <s v="JH"/>
    <x v="5"/>
    <s v="Pakur"/>
    <x v="0"/>
    <x v="1085"/>
    <x v="1"/>
    <x v="8"/>
    <x v="8"/>
    <x v="6"/>
    <n v="7500"/>
    <n v="9750"/>
    <n v="2"/>
    <n v="15000"/>
    <n v="19500"/>
    <x v="4"/>
  </r>
  <r>
    <n v="144415"/>
    <s v="KA"/>
    <x v="6"/>
    <s v="Raichur"/>
    <x v="1"/>
    <x v="1085"/>
    <x v="2"/>
    <x v="1069"/>
    <x v="9"/>
    <x v="7"/>
    <n v="10000"/>
    <n v="13000"/>
    <n v="2"/>
    <n v="20000"/>
    <n v="26000"/>
    <x v="5"/>
  </r>
  <r>
    <n v="144416"/>
    <s v="KL"/>
    <x v="7"/>
    <s v="Pathanamthitta"/>
    <x v="2"/>
    <x v="1085"/>
    <x v="0"/>
    <x v="1073"/>
    <x v="0"/>
    <x v="0"/>
    <n v="10500"/>
    <n v="13650"/>
    <n v="3"/>
    <n v="31500"/>
    <n v="40950"/>
    <x v="0"/>
  </r>
  <r>
    <n v="144417"/>
    <s v="MP"/>
    <x v="26"/>
    <s v="Dindori"/>
    <x v="3"/>
    <x v="1085"/>
    <x v="3"/>
    <x v="11"/>
    <x v="1"/>
    <x v="1"/>
    <n v="8500"/>
    <n v="11050"/>
    <n v="2"/>
    <n v="17000"/>
    <n v="22100"/>
    <x v="1"/>
  </r>
  <r>
    <n v="144418"/>
    <s v="MH"/>
    <x v="27"/>
    <s v="Thane"/>
    <x v="4"/>
    <x v="1085"/>
    <x v="1"/>
    <x v="2"/>
    <x v="2"/>
    <x v="2"/>
    <n v="7000"/>
    <n v="9100"/>
    <n v="4"/>
    <n v="28000"/>
    <n v="36400"/>
    <x v="2"/>
  </r>
  <r>
    <n v="144419"/>
    <s v="MN"/>
    <x v="8"/>
    <s v="Pherzawl"/>
    <x v="5"/>
    <x v="1085"/>
    <x v="2"/>
    <x v="988"/>
    <x v="10"/>
    <x v="3"/>
    <n v="1680"/>
    <n v="2184"/>
    <n v="2"/>
    <n v="3360"/>
    <n v="4368"/>
    <x v="3"/>
  </r>
  <r>
    <n v="144420"/>
    <s v="ML"/>
    <x v="9"/>
    <s v="North Garo Hills"/>
    <x v="6"/>
    <x v="1085"/>
    <x v="0"/>
    <x v="13"/>
    <x v="7"/>
    <x v="8"/>
    <n v="6540"/>
    <n v="8502"/>
    <n v="3"/>
    <n v="19620"/>
    <n v="25506"/>
    <x v="4"/>
  </r>
  <r>
    <n v="144421"/>
    <s v="MZ"/>
    <x v="10"/>
    <s v="Champhai"/>
    <x v="7"/>
    <x v="1085"/>
    <x v="3"/>
    <x v="14"/>
    <x v="5"/>
    <x v="5"/>
    <n v="2680"/>
    <n v="3484"/>
    <n v="4"/>
    <n v="10720"/>
    <n v="13936"/>
    <x v="5"/>
  </r>
  <r>
    <n v="144422"/>
    <s v="NL"/>
    <x v="11"/>
    <s v="Noklak"/>
    <x v="8"/>
    <x v="1085"/>
    <x v="1"/>
    <x v="15"/>
    <x v="8"/>
    <x v="0"/>
    <n v="8250"/>
    <n v="10725"/>
    <n v="2"/>
    <n v="16500"/>
    <n v="21450"/>
    <x v="0"/>
  </r>
  <r>
    <n v="144423"/>
    <s v="OR"/>
    <x v="12"/>
    <s v="Koraput"/>
    <x v="9"/>
    <x v="1085"/>
    <x v="2"/>
    <x v="1016"/>
    <x v="3"/>
    <x v="0"/>
    <n v="2650"/>
    <n v="3445"/>
    <n v="3"/>
    <n v="7950"/>
    <n v="10335"/>
    <x v="1"/>
  </r>
  <r>
    <n v="144424"/>
    <s v="PB"/>
    <x v="13"/>
    <s v="Gurdaspur"/>
    <x v="10"/>
    <x v="1085"/>
    <x v="0"/>
    <x v="17"/>
    <x v="8"/>
    <x v="9"/>
    <n v="12550"/>
    <n v="16315"/>
    <n v="1"/>
    <n v="12550"/>
    <n v="16315"/>
    <x v="2"/>
  </r>
  <r>
    <n v="144425"/>
    <s v="RJ"/>
    <x v="14"/>
    <s v="Bharatpur"/>
    <x v="11"/>
    <x v="1085"/>
    <x v="3"/>
    <x v="18"/>
    <x v="1"/>
    <x v="1"/>
    <n v="14500"/>
    <n v="18850"/>
    <n v="2"/>
    <n v="29000"/>
    <n v="37700"/>
    <x v="3"/>
  </r>
  <r>
    <n v="144426"/>
    <s v="SK"/>
    <x v="15"/>
    <s v="West Sikkim"/>
    <x v="12"/>
    <x v="1085"/>
    <x v="1"/>
    <x v="19"/>
    <x v="6"/>
    <x v="6"/>
    <n v="800"/>
    <n v="1040"/>
    <n v="4"/>
    <n v="3200"/>
    <n v="4160"/>
    <x v="4"/>
  </r>
  <r>
    <n v="144427"/>
    <s v="TN"/>
    <x v="16"/>
    <s v="Kallakurichi"/>
    <x v="13"/>
    <x v="1085"/>
    <x v="2"/>
    <x v="20"/>
    <x v="7"/>
    <x v="0"/>
    <n v="600"/>
    <n v="780"/>
    <n v="3"/>
    <n v="1800"/>
    <n v="2340"/>
    <x v="5"/>
  </r>
  <r>
    <n v="144428"/>
    <s v="TR"/>
    <x v="17"/>
    <s v="Gomati"/>
    <x v="14"/>
    <x v="1085"/>
    <x v="0"/>
    <x v="21"/>
    <x v="8"/>
    <x v="6"/>
    <n v="10500"/>
    <n v="13650"/>
    <n v="2"/>
    <n v="21000"/>
    <n v="27300"/>
    <x v="0"/>
  </r>
  <r>
    <n v="144429"/>
    <s v="UK"/>
    <x v="18"/>
    <s v="Rudraprayag"/>
    <x v="15"/>
    <x v="1085"/>
    <x v="3"/>
    <x v="1069"/>
    <x v="9"/>
    <x v="10"/>
    <n v="6500"/>
    <n v="8450"/>
    <n v="2"/>
    <n v="13000"/>
    <n v="16900"/>
    <x v="1"/>
  </r>
  <r>
    <n v="144430"/>
    <s v="UP"/>
    <x v="19"/>
    <s v="Kannauj"/>
    <x v="16"/>
    <x v="1085"/>
    <x v="1"/>
    <x v="1074"/>
    <x v="0"/>
    <x v="0"/>
    <n v="4500"/>
    <n v="5850"/>
    <n v="1"/>
    <n v="4500"/>
    <n v="5850"/>
    <x v="2"/>
  </r>
  <r>
    <n v="144431"/>
    <s v="WB"/>
    <x v="20"/>
    <s v="Purulia"/>
    <x v="17"/>
    <x v="1085"/>
    <x v="2"/>
    <x v="23"/>
    <x v="1"/>
    <x v="1"/>
    <n v="8500"/>
    <n v="11050"/>
    <n v="2"/>
    <n v="17000"/>
    <n v="22100"/>
    <x v="3"/>
  </r>
  <r>
    <n v="144432"/>
    <s v="TN"/>
    <x v="16"/>
    <s v="Krishnagiri"/>
    <x v="18"/>
    <x v="1085"/>
    <x v="0"/>
    <x v="24"/>
    <x v="2"/>
    <x v="2"/>
    <n v="12500"/>
    <n v="16250"/>
    <n v="2"/>
    <n v="25000"/>
    <n v="32500"/>
    <x v="4"/>
  </r>
  <r>
    <n v="144433"/>
    <s v="TR"/>
    <x v="17"/>
    <s v="Gomati"/>
    <x v="19"/>
    <x v="1085"/>
    <x v="3"/>
    <x v="1023"/>
    <x v="11"/>
    <x v="3"/>
    <n v="3500"/>
    <n v="4550"/>
    <n v="1"/>
    <n v="3500"/>
    <n v="4550"/>
    <x v="5"/>
  </r>
  <r>
    <n v="144434"/>
    <s v="MH"/>
    <x v="27"/>
    <s v="Palghar"/>
    <x v="20"/>
    <x v="1085"/>
    <x v="1"/>
    <x v="26"/>
    <x v="12"/>
    <x v="4"/>
    <n v="4500"/>
    <n v="5850"/>
    <n v="2"/>
    <n v="9000"/>
    <n v="11700"/>
    <x v="0"/>
  </r>
  <r>
    <n v="144435"/>
    <s v="CH"/>
    <x v="22"/>
    <s v="Chandigarh"/>
    <x v="21"/>
    <x v="1085"/>
    <x v="2"/>
    <x v="1075"/>
    <x v="5"/>
    <x v="5"/>
    <n v="2100"/>
    <n v="2730"/>
    <n v="3"/>
    <n v="6300"/>
    <n v="8190"/>
    <x v="1"/>
  </r>
  <r>
    <n v="144436"/>
    <s v="DH"/>
    <x v="28"/>
    <s v="Diu"/>
    <x v="22"/>
    <x v="1085"/>
    <x v="0"/>
    <x v="28"/>
    <x v="6"/>
    <x v="6"/>
    <n v="1150"/>
    <n v="1495"/>
    <n v="1"/>
    <n v="1150"/>
    <n v="1495"/>
    <x v="2"/>
  </r>
  <r>
    <n v="144437"/>
    <s v="TG"/>
    <x v="29"/>
    <s v="Mahabubabad"/>
    <x v="23"/>
    <x v="1085"/>
    <x v="3"/>
    <x v="29"/>
    <x v="7"/>
    <x v="0"/>
    <n v="350"/>
    <n v="455"/>
    <n v="1"/>
    <n v="350"/>
    <n v="455"/>
    <x v="3"/>
  </r>
  <r>
    <n v="144438"/>
    <s v="DL"/>
    <x v="30"/>
    <s v="Shahdara"/>
    <x v="24"/>
    <x v="1085"/>
    <x v="1"/>
    <x v="30"/>
    <x v="8"/>
    <x v="6"/>
    <n v="9500"/>
    <n v="12350"/>
    <n v="2"/>
    <n v="19000"/>
    <n v="24700"/>
    <x v="4"/>
  </r>
  <r>
    <n v="144439"/>
    <s v="LD"/>
    <x v="31"/>
    <s v="Agatti"/>
    <x v="25"/>
    <x v="1085"/>
    <x v="2"/>
    <x v="1076"/>
    <x v="9"/>
    <x v="10"/>
    <n v="10000"/>
    <n v="13000"/>
    <n v="2"/>
    <n v="20000"/>
    <n v="26000"/>
    <x v="5"/>
  </r>
  <r>
    <n v="144440"/>
    <s v="PY"/>
    <x v="32"/>
    <s v="Karaikal"/>
    <x v="26"/>
    <x v="1085"/>
    <x v="0"/>
    <x v="1077"/>
    <x v="0"/>
    <x v="0"/>
    <n v="6500"/>
    <n v="8450"/>
    <n v="2"/>
    <n v="13000"/>
    <n v="16900"/>
    <x v="0"/>
  </r>
  <r>
    <n v="144441"/>
    <s v="AP"/>
    <x v="0"/>
    <s v="Chittoor"/>
    <x v="27"/>
    <x v="1085"/>
    <x v="3"/>
    <x v="1078"/>
    <x v="1"/>
    <x v="1"/>
    <n v="8500"/>
    <n v="11050"/>
    <n v="3"/>
    <n v="25500"/>
    <n v="33150"/>
    <x v="1"/>
  </r>
  <r>
    <n v="144442"/>
    <s v="AR"/>
    <x v="23"/>
    <s v="Lower Subansiri"/>
    <x v="28"/>
    <x v="1085"/>
    <x v="1"/>
    <x v="2"/>
    <x v="2"/>
    <x v="2"/>
    <n v="7000"/>
    <n v="9100"/>
    <n v="4"/>
    <n v="28000"/>
    <n v="36400"/>
    <x v="2"/>
  </r>
  <r>
    <n v="144443"/>
    <s v="AS"/>
    <x v="1"/>
    <s v="Lakhimpur"/>
    <x v="29"/>
    <x v="1085"/>
    <x v="2"/>
    <x v="1079"/>
    <x v="11"/>
    <x v="3"/>
    <n v="6550"/>
    <n v="8515"/>
    <n v="2"/>
    <n v="13100"/>
    <n v="17030"/>
    <x v="3"/>
  </r>
  <r>
    <n v="144444"/>
    <s v="BR"/>
    <x v="2"/>
    <s v="Jamui"/>
    <x v="30"/>
    <x v="1085"/>
    <x v="0"/>
    <x v="4"/>
    <x v="12"/>
    <x v="4"/>
    <n v="7650"/>
    <n v="9945"/>
    <n v="2"/>
    <n v="15300"/>
    <n v="19890"/>
    <x v="4"/>
  </r>
  <r>
    <n v="144445"/>
    <s v="CG"/>
    <x v="3"/>
    <s v="Durg"/>
    <x v="31"/>
    <x v="1085"/>
    <x v="3"/>
    <x v="5"/>
    <x v="5"/>
    <x v="5"/>
    <n v="1150"/>
    <n v="1495"/>
    <n v="2"/>
    <n v="2300"/>
    <n v="2990"/>
    <x v="5"/>
  </r>
  <r>
    <n v="144446"/>
    <s v="GA"/>
    <x v="24"/>
    <s v="South Goa"/>
    <x v="32"/>
    <x v="1085"/>
    <x v="1"/>
    <x v="6"/>
    <x v="6"/>
    <x v="6"/>
    <n v="850"/>
    <n v="1105"/>
    <n v="2"/>
    <n v="1700"/>
    <n v="2210"/>
    <x v="0"/>
  </r>
  <r>
    <n v="144447"/>
    <s v="GJ"/>
    <x v="25"/>
    <s v="Chhota Udaipur"/>
    <x v="33"/>
    <x v="1085"/>
    <x v="2"/>
    <x v="7"/>
    <x v="7"/>
    <x v="0"/>
    <n v="650"/>
    <n v="845"/>
    <n v="4"/>
    <n v="2600"/>
    <n v="3380"/>
    <x v="1"/>
  </r>
  <r>
    <n v="144448"/>
    <s v="HR"/>
    <x v="33"/>
    <s v="Sonipat"/>
    <x v="34"/>
    <x v="1085"/>
    <x v="0"/>
    <x v="8"/>
    <x v="8"/>
    <x v="6"/>
    <n v="7500"/>
    <n v="9750"/>
    <n v="1"/>
    <n v="7500"/>
    <n v="9750"/>
    <x v="2"/>
  </r>
  <r>
    <n v="144449"/>
    <s v="HP"/>
    <x v="34"/>
    <s v="Mandi"/>
    <x v="35"/>
    <x v="1085"/>
    <x v="3"/>
    <x v="1076"/>
    <x v="9"/>
    <x v="7"/>
    <n v="10000"/>
    <n v="13000"/>
    <n v="1"/>
    <n v="10000"/>
    <n v="13000"/>
    <x v="3"/>
  </r>
  <r>
    <n v="144450"/>
    <s v="JK"/>
    <x v="4"/>
    <s v="Ramban"/>
    <x v="36"/>
    <x v="1085"/>
    <x v="1"/>
    <x v="1080"/>
    <x v="0"/>
    <x v="0"/>
    <n v="10500"/>
    <n v="13650"/>
    <n v="4"/>
    <n v="42000"/>
    <n v="54600"/>
    <x v="4"/>
  </r>
  <r>
    <n v="144451"/>
    <s v="JH"/>
    <x v="5"/>
    <s v="Garhwa"/>
    <x v="37"/>
    <x v="1085"/>
    <x v="2"/>
    <x v="11"/>
    <x v="1"/>
    <x v="1"/>
    <n v="8500"/>
    <n v="11050"/>
    <n v="1"/>
    <n v="8500"/>
    <n v="11050"/>
    <x v="5"/>
  </r>
  <r>
    <n v="144452"/>
    <s v="KA"/>
    <x v="6"/>
    <s v="Gadag"/>
    <x v="38"/>
    <x v="1085"/>
    <x v="0"/>
    <x v="2"/>
    <x v="2"/>
    <x v="2"/>
    <n v="7000"/>
    <n v="9100"/>
    <n v="2"/>
    <n v="14000"/>
    <n v="18200"/>
    <x v="0"/>
  </r>
  <r>
    <n v="144453"/>
    <s v="KL"/>
    <x v="7"/>
    <s v="Kottayam"/>
    <x v="39"/>
    <x v="1085"/>
    <x v="3"/>
    <x v="995"/>
    <x v="11"/>
    <x v="3"/>
    <n v="1680"/>
    <n v="2184"/>
    <n v="4"/>
    <n v="6720"/>
    <n v="8736"/>
    <x v="1"/>
  </r>
  <r>
    <n v="144454"/>
    <s v="MP"/>
    <x v="26"/>
    <s v="Vidisha"/>
    <x v="40"/>
    <x v="1085"/>
    <x v="1"/>
    <x v="13"/>
    <x v="12"/>
    <x v="8"/>
    <n v="6540"/>
    <n v="8502"/>
    <n v="4"/>
    <n v="26160"/>
    <n v="34008"/>
    <x v="2"/>
  </r>
  <r>
    <n v="144455"/>
    <s v="MH"/>
    <x v="27"/>
    <s v="Ahmednagar"/>
    <x v="41"/>
    <x v="1085"/>
    <x v="2"/>
    <x v="14"/>
    <x v="5"/>
    <x v="5"/>
    <n v="2680"/>
    <n v="3484"/>
    <n v="2"/>
    <n v="5360"/>
    <n v="6968"/>
    <x v="3"/>
  </r>
  <r>
    <n v="144456"/>
    <s v="MN"/>
    <x v="8"/>
    <s v="Noney"/>
    <x v="0"/>
    <x v="1085"/>
    <x v="0"/>
    <x v="15"/>
    <x v="8"/>
    <x v="0"/>
    <n v="8250"/>
    <n v="10725"/>
    <n v="4"/>
    <n v="33000"/>
    <n v="42900"/>
    <x v="4"/>
  </r>
  <r>
    <n v="144457"/>
    <s v="ML"/>
    <x v="9"/>
    <s v="South West Garo Hills"/>
    <x v="1"/>
    <x v="1085"/>
    <x v="3"/>
    <x v="1023"/>
    <x v="3"/>
    <x v="0"/>
    <n v="2650"/>
    <n v="3445"/>
    <n v="2"/>
    <n v="5300"/>
    <n v="6890"/>
    <x v="5"/>
  </r>
  <r>
    <n v="144458"/>
    <s v="MZ"/>
    <x v="10"/>
    <s v="Saiha"/>
    <x v="2"/>
    <x v="1085"/>
    <x v="1"/>
    <x v="17"/>
    <x v="8"/>
    <x v="9"/>
    <n v="12550"/>
    <n v="16315"/>
    <n v="2"/>
    <n v="25100"/>
    <n v="32630"/>
    <x v="0"/>
  </r>
  <r>
    <n v="144459"/>
    <s v="NL"/>
    <x v="11"/>
    <s v="Longleng"/>
    <x v="3"/>
    <x v="1085"/>
    <x v="2"/>
    <x v="18"/>
    <x v="1"/>
    <x v="1"/>
    <n v="14500"/>
    <n v="18850"/>
    <n v="2"/>
    <n v="29000"/>
    <n v="37700"/>
    <x v="1"/>
  </r>
  <r>
    <n v="144460"/>
    <s v="OR"/>
    <x v="12"/>
    <s v="Nayagarh"/>
    <x v="4"/>
    <x v="1085"/>
    <x v="0"/>
    <x v="19"/>
    <x v="6"/>
    <x v="6"/>
    <n v="800"/>
    <n v="1040"/>
    <n v="1"/>
    <n v="800"/>
    <n v="1040"/>
    <x v="2"/>
  </r>
  <r>
    <n v="144461"/>
    <s v="PB"/>
    <x v="13"/>
    <s v="Mansa"/>
    <x v="5"/>
    <x v="1085"/>
    <x v="3"/>
    <x v="20"/>
    <x v="7"/>
    <x v="0"/>
    <n v="600"/>
    <n v="780"/>
    <n v="2"/>
    <n v="1200"/>
    <n v="1560"/>
    <x v="3"/>
  </r>
  <r>
    <n v="144462"/>
    <s v="RJ"/>
    <x v="14"/>
    <s v="Jaisalmer"/>
    <x v="6"/>
    <x v="1085"/>
    <x v="1"/>
    <x v="21"/>
    <x v="8"/>
    <x v="6"/>
    <n v="10500"/>
    <n v="13650"/>
    <n v="4"/>
    <n v="42000"/>
    <n v="54600"/>
    <x v="4"/>
  </r>
  <r>
    <n v="144463"/>
    <s v="SK"/>
    <x v="15"/>
    <s v="West Sikkim"/>
    <x v="7"/>
    <x v="1085"/>
    <x v="2"/>
    <x v="1076"/>
    <x v="9"/>
    <x v="10"/>
    <n v="6500"/>
    <n v="8450"/>
    <n v="1"/>
    <n v="6500"/>
    <n v="8450"/>
    <x v="5"/>
  </r>
  <r>
    <n v="144464"/>
    <s v="TN"/>
    <x v="16"/>
    <s v="Salem"/>
    <x v="8"/>
    <x v="1085"/>
    <x v="0"/>
    <x v="1081"/>
    <x v="0"/>
    <x v="0"/>
    <n v="4500"/>
    <n v="5850"/>
    <n v="1"/>
    <n v="4500"/>
    <n v="5850"/>
    <x v="0"/>
  </r>
  <r>
    <n v="144465"/>
    <s v="TR"/>
    <x v="17"/>
    <s v="Dhalai"/>
    <x v="9"/>
    <x v="1085"/>
    <x v="3"/>
    <x v="23"/>
    <x v="1"/>
    <x v="1"/>
    <n v="8500"/>
    <n v="11050"/>
    <n v="4"/>
    <n v="34000"/>
    <n v="44200"/>
    <x v="1"/>
  </r>
  <r>
    <n v="144466"/>
    <s v="UK"/>
    <x v="18"/>
    <s v="Champawat"/>
    <x v="10"/>
    <x v="1085"/>
    <x v="1"/>
    <x v="24"/>
    <x v="2"/>
    <x v="2"/>
    <n v="12500"/>
    <n v="16250"/>
    <n v="2"/>
    <n v="25000"/>
    <n v="32500"/>
    <x v="2"/>
  </r>
  <r>
    <n v="144467"/>
    <s v="UP"/>
    <x v="19"/>
    <s v="Moradabad"/>
    <x v="11"/>
    <x v="1085"/>
    <x v="2"/>
    <x v="1030"/>
    <x v="3"/>
    <x v="3"/>
    <n v="3500"/>
    <n v="4550"/>
    <n v="2"/>
    <n v="7000"/>
    <n v="9100"/>
    <x v="3"/>
  </r>
  <r>
    <n v="144468"/>
    <s v="WB"/>
    <x v="20"/>
    <s v="South 24 Parganas"/>
    <x v="12"/>
    <x v="1085"/>
    <x v="0"/>
    <x v="26"/>
    <x v="4"/>
    <x v="4"/>
    <n v="4500"/>
    <n v="5850"/>
    <n v="3"/>
    <n v="13500"/>
    <n v="1755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6F1795-E8A4-46DA-9CEB-56B50F6B3022}"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P19:CQ23" firstHeaderRow="1" firstDataRow="1" firstDataCol="1"/>
  <pivotFields count="19">
    <pivotField showAll="0"/>
    <pivotField showAll="0"/>
    <pivotField showAll="0">
      <items count="36">
        <item x="21"/>
        <item x="0"/>
        <item x="23"/>
        <item x="1"/>
        <item x="2"/>
        <item x="22"/>
        <item x="3"/>
        <item x="28"/>
        <item x="30"/>
        <item x="24"/>
        <item x="25"/>
        <item x="33"/>
        <item x="34"/>
        <item x="4"/>
        <item x="5"/>
        <item x="6"/>
        <item x="7"/>
        <item x="31"/>
        <item x="26"/>
        <item x="27"/>
        <item x="8"/>
        <item x="9"/>
        <item x="10"/>
        <item x="11"/>
        <item x="12"/>
        <item x="32"/>
        <item x="13"/>
        <item x="14"/>
        <item x="15"/>
        <item x="16"/>
        <item x="29"/>
        <item x="17"/>
        <item x="19"/>
        <item x="18"/>
        <item x="20"/>
        <item t="default"/>
      </items>
    </pivotField>
    <pivotField showAll="0"/>
    <pivotField showAll="0"/>
    <pivotField numFmtId="16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pivotField showAll="0" measureFilter="1" sortType="descending">
      <items count="1083">
        <item x="10"/>
        <item x="81"/>
        <item x="38"/>
        <item x="89"/>
        <item x="100"/>
        <item x="711"/>
        <item x="624"/>
        <item x="719"/>
        <item x="730"/>
        <item x="718"/>
        <item x="631"/>
        <item x="726"/>
        <item x="737"/>
        <item x="725"/>
        <item x="638"/>
        <item x="733"/>
        <item x="744"/>
        <item x="732"/>
        <item x="645"/>
        <item x="740"/>
        <item x="751"/>
        <item x="739"/>
        <item x="652"/>
        <item x="747"/>
        <item x="758"/>
        <item x="746"/>
        <item x="659"/>
        <item x="754"/>
        <item x="765"/>
        <item x="753"/>
        <item x="666"/>
        <item x="761"/>
        <item x="772"/>
        <item x="760"/>
        <item x="673"/>
        <item x="768"/>
        <item x="779"/>
        <item x="767"/>
        <item x="680"/>
        <item x="775"/>
        <item x="786"/>
        <item x="774"/>
        <item x="687"/>
        <item x="782"/>
        <item x="793"/>
        <item x="88"/>
        <item x="47"/>
        <item x="96"/>
        <item x="107"/>
        <item x="781"/>
        <item x="694"/>
        <item x="789"/>
        <item x="800"/>
        <item x="788"/>
        <item x="701"/>
        <item x="796"/>
        <item x="807"/>
        <item x="795"/>
        <item x="708"/>
        <item x="803"/>
        <item x="814"/>
        <item x="802"/>
        <item x="715"/>
        <item x="810"/>
        <item x="821"/>
        <item x="809"/>
        <item x="722"/>
        <item x="817"/>
        <item x="828"/>
        <item x="816"/>
        <item x="729"/>
        <item x="824"/>
        <item x="835"/>
        <item x="823"/>
        <item x="736"/>
        <item x="831"/>
        <item x="842"/>
        <item x="830"/>
        <item x="743"/>
        <item x="838"/>
        <item x="849"/>
        <item x="837"/>
        <item x="750"/>
        <item x="845"/>
        <item x="856"/>
        <item x="844"/>
        <item x="757"/>
        <item x="852"/>
        <item x="863"/>
        <item x="95"/>
        <item x="56"/>
        <item x="103"/>
        <item x="114"/>
        <item x="851"/>
        <item x="764"/>
        <item x="859"/>
        <item x="870"/>
        <item x="858"/>
        <item x="771"/>
        <item x="866"/>
        <item x="877"/>
        <item x="865"/>
        <item x="778"/>
        <item x="873"/>
        <item x="884"/>
        <item x="872"/>
        <item x="785"/>
        <item x="880"/>
        <item x="891"/>
        <item x="879"/>
        <item x="792"/>
        <item x="887"/>
        <item x="898"/>
        <item x="886"/>
        <item x="799"/>
        <item x="894"/>
        <item x="905"/>
        <item x="893"/>
        <item x="806"/>
        <item x="901"/>
        <item x="912"/>
        <item x="900"/>
        <item x="813"/>
        <item x="908"/>
        <item x="919"/>
        <item x="907"/>
        <item x="820"/>
        <item x="915"/>
        <item x="926"/>
        <item x="914"/>
        <item x="827"/>
        <item x="922"/>
        <item x="933"/>
        <item x="102"/>
        <item x="64"/>
        <item x="110"/>
        <item x="121"/>
        <item x="921"/>
        <item x="834"/>
        <item x="929"/>
        <item x="940"/>
        <item x="928"/>
        <item x="841"/>
        <item x="936"/>
        <item x="947"/>
        <item x="935"/>
        <item x="848"/>
        <item x="943"/>
        <item x="954"/>
        <item x="942"/>
        <item x="855"/>
        <item x="950"/>
        <item x="961"/>
        <item x="949"/>
        <item x="862"/>
        <item x="957"/>
        <item x="968"/>
        <item x="956"/>
        <item x="869"/>
        <item x="964"/>
        <item x="975"/>
        <item x="963"/>
        <item x="876"/>
        <item x="971"/>
        <item x="982"/>
        <item x="970"/>
        <item x="883"/>
        <item x="978"/>
        <item x="989"/>
        <item x="977"/>
        <item x="890"/>
        <item x="985"/>
        <item x="996"/>
        <item x="984"/>
        <item x="897"/>
        <item x="992"/>
        <item x="1003"/>
        <item x="109"/>
        <item x="72"/>
        <item x="117"/>
        <item x="128"/>
        <item x="991"/>
        <item x="904"/>
        <item x="999"/>
        <item x="1010"/>
        <item x="998"/>
        <item x="911"/>
        <item x="1006"/>
        <item x="1017"/>
        <item x="1005"/>
        <item x="918"/>
        <item x="1013"/>
        <item x="1024"/>
        <item x="1012"/>
        <item x="925"/>
        <item x="1020"/>
        <item x="1031"/>
        <item x="1019"/>
        <item x="932"/>
        <item x="1027"/>
        <item x="1038"/>
        <item x="1026"/>
        <item x="939"/>
        <item x="1034"/>
        <item x="1045"/>
        <item x="1033"/>
        <item x="946"/>
        <item x="1041"/>
        <item x="1052"/>
        <item x="1040"/>
        <item x="953"/>
        <item x="1048"/>
        <item x="1059"/>
        <item x="1047"/>
        <item x="960"/>
        <item x="1055"/>
        <item x="1066"/>
        <item x="1054"/>
        <item x="967"/>
        <item x="1062"/>
        <item x="1073"/>
        <item x="116"/>
        <item x="80"/>
        <item x="124"/>
        <item x="135"/>
        <item x="8"/>
        <item x="1061"/>
        <item x="974"/>
        <item x="1069"/>
        <item x="1080"/>
        <item x="1068"/>
        <item x="981"/>
        <item x="1076"/>
        <item x="1075"/>
        <item x="988"/>
        <item x="995"/>
        <item x="1002"/>
        <item x="1009"/>
        <item x="1016"/>
        <item x="1023"/>
        <item x="1030"/>
        <item x="1037"/>
        <item x="123"/>
        <item x="3"/>
        <item x="131"/>
        <item x="142"/>
        <item x="1044"/>
        <item x="1051"/>
        <item x="1058"/>
        <item x="1065"/>
        <item x="1072"/>
        <item x="1079"/>
        <item x="130"/>
        <item x="34"/>
        <item x="138"/>
        <item x="149"/>
        <item x="15"/>
        <item x="137"/>
        <item x="43"/>
        <item x="145"/>
        <item x="156"/>
        <item x="144"/>
        <item x="52"/>
        <item x="152"/>
        <item x="163"/>
        <item x="30"/>
        <item x="9"/>
        <item x="35"/>
        <item x="151"/>
        <item x="61"/>
        <item x="159"/>
        <item x="170"/>
        <item x="158"/>
        <item x="69"/>
        <item x="166"/>
        <item x="177"/>
        <item x="21"/>
        <item x="165"/>
        <item x="77"/>
        <item x="173"/>
        <item x="184"/>
        <item x="172"/>
        <item x="85"/>
        <item x="180"/>
        <item x="191"/>
        <item x="179"/>
        <item x="92"/>
        <item x="187"/>
        <item x="198"/>
        <item x="186"/>
        <item x="99"/>
        <item x="194"/>
        <item x="205"/>
        <item x="22"/>
        <item x="37"/>
        <item x="46"/>
        <item x="193"/>
        <item x="106"/>
        <item x="201"/>
        <item x="212"/>
        <item x="17"/>
        <item x="55"/>
        <item x="63"/>
        <item x="71"/>
        <item x="79"/>
        <item x="87"/>
        <item x="94"/>
        <item x="101"/>
        <item x="108"/>
        <item x="115"/>
        <item x="122"/>
        <item x="200"/>
        <item x="113"/>
        <item x="208"/>
        <item x="219"/>
        <item x="129"/>
        <item x="136"/>
        <item x="143"/>
        <item x="150"/>
        <item x="157"/>
        <item x="164"/>
        <item x="171"/>
        <item x="178"/>
        <item x="185"/>
        <item x="192"/>
        <item x="207"/>
        <item x="120"/>
        <item x="215"/>
        <item x="226"/>
        <item x="199"/>
        <item x="206"/>
        <item x="213"/>
        <item x="220"/>
        <item x="227"/>
        <item x="234"/>
        <item x="241"/>
        <item x="248"/>
        <item x="255"/>
        <item x="262"/>
        <item x="214"/>
        <item x="127"/>
        <item x="222"/>
        <item x="233"/>
        <item x="269"/>
        <item x="276"/>
        <item x="283"/>
        <item x="290"/>
        <item x="297"/>
        <item x="304"/>
        <item x="311"/>
        <item x="318"/>
        <item x="325"/>
        <item x="332"/>
        <item x="2"/>
        <item x="31"/>
        <item x="44"/>
        <item x="221"/>
        <item x="134"/>
        <item x="229"/>
        <item x="240"/>
        <item x="339"/>
        <item x="346"/>
        <item x="353"/>
        <item x="360"/>
        <item x="367"/>
        <item x="374"/>
        <item x="381"/>
        <item x="388"/>
        <item x="395"/>
        <item x="402"/>
        <item x="228"/>
        <item x="141"/>
        <item x="236"/>
        <item x="247"/>
        <item x="409"/>
        <item x="416"/>
        <item x="423"/>
        <item x="430"/>
        <item x="437"/>
        <item x="444"/>
        <item x="451"/>
        <item x="458"/>
        <item x="465"/>
        <item x="472"/>
        <item x="235"/>
        <item x="148"/>
        <item x="243"/>
        <item x="254"/>
        <item x="479"/>
        <item x="486"/>
        <item x="493"/>
        <item x="500"/>
        <item x="507"/>
        <item x="514"/>
        <item x="521"/>
        <item x="528"/>
        <item x="535"/>
        <item x="542"/>
        <item x="242"/>
        <item x="155"/>
        <item x="250"/>
        <item x="261"/>
        <item x="549"/>
        <item x="556"/>
        <item x="563"/>
        <item x="570"/>
        <item x="577"/>
        <item x="584"/>
        <item x="591"/>
        <item x="598"/>
        <item x="605"/>
        <item x="612"/>
        <item x="249"/>
        <item x="162"/>
        <item x="257"/>
        <item x="268"/>
        <item x="619"/>
        <item x="626"/>
        <item x="633"/>
        <item x="640"/>
        <item x="647"/>
        <item x="654"/>
        <item x="661"/>
        <item x="668"/>
        <item x="675"/>
        <item x="682"/>
        <item x="256"/>
        <item x="169"/>
        <item x="264"/>
        <item x="275"/>
        <item x="689"/>
        <item x="696"/>
        <item x="703"/>
        <item x="710"/>
        <item x="717"/>
        <item x="724"/>
        <item x="731"/>
        <item x="738"/>
        <item x="745"/>
        <item x="752"/>
        <item x="263"/>
        <item x="176"/>
        <item x="271"/>
        <item x="282"/>
        <item x="759"/>
        <item x="766"/>
        <item x="773"/>
        <item x="780"/>
        <item x="787"/>
        <item x="794"/>
        <item x="801"/>
        <item x="808"/>
        <item x="815"/>
        <item x="822"/>
        <item x="270"/>
        <item x="183"/>
        <item x="278"/>
        <item x="289"/>
        <item x="829"/>
        <item x="836"/>
        <item x="843"/>
        <item x="850"/>
        <item x="857"/>
        <item x="864"/>
        <item x="871"/>
        <item x="878"/>
        <item x="885"/>
        <item x="892"/>
        <item x="277"/>
        <item x="190"/>
        <item x="285"/>
        <item x="296"/>
        <item x="899"/>
        <item x="906"/>
        <item x="913"/>
        <item x="920"/>
        <item x="927"/>
        <item x="934"/>
        <item x="941"/>
        <item x="948"/>
        <item x="955"/>
        <item x="962"/>
        <item x="284"/>
        <item x="197"/>
        <item x="292"/>
        <item x="303"/>
        <item x="969"/>
        <item x="976"/>
        <item x="983"/>
        <item x="990"/>
        <item x="997"/>
        <item x="1004"/>
        <item x="1011"/>
        <item x="1018"/>
        <item x="1025"/>
        <item x="1032"/>
        <item x="27"/>
        <item x="12"/>
        <item x="40"/>
        <item x="53"/>
        <item x="291"/>
        <item x="204"/>
        <item x="299"/>
        <item x="310"/>
        <item x="1039"/>
        <item x="1046"/>
        <item x="1053"/>
        <item x="1060"/>
        <item x="1067"/>
        <item x="1074"/>
        <item x="1081"/>
        <item x="298"/>
        <item x="211"/>
        <item x="306"/>
        <item x="317"/>
        <item x="305"/>
        <item x="218"/>
        <item x="313"/>
        <item x="324"/>
        <item x="312"/>
        <item x="225"/>
        <item x="320"/>
        <item x="331"/>
        <item x="319"/>
        <item x="232"/>
        <item x="327"/>
        <item x="338"/>
        <item x="326"/>
        <item x="239"/>
        <item x="334"/>
        <item x="345"/>
        <item x="333"/>
        <item x="246"/>
        <item x="341"/>
        <item x="352"/>
        <item x="340"/>
        <item x="253"/>
        <item x="348"/>
        <item x="359"/>
        <item x="347"/>
        <item x="260"/>
        <item x="355"/>
        <item x="366"/>
        <item x="354"/>
        <item x="267"/>
        <item x="362"/>
        <item x="373"/>
        <item x="24"/>
        <item x="39"/>
        <item x="36"/>
        <item x="49"/>
        <item x="62"/>
        <item x="361"/>
        <item x="274"/>
        <item x="369"/>
        <item x="380"/>
        <item x="368"/>
        <item x="281"/>
        <item x="376"/>
        <item x="387"/>
        <item x="0"/>
        <item x="32"/>
        <item x="41"/>
        <item x="50"/>
        <item x="59"/>
        <item x="67"/>
        <item x="75"/>
        <item x="83"/>
        <item x="375"/>
        <item x="288"/>
        <item x="383"/>
        <item x="394"/>
        <item x="90"/>
        <item x="97"/>
        <item x="104"/>
        <item x="111"/>
        <item x="118"/>
        <item x="125"/>
        <item x="132"/>
        <item x="139"/>
        <item x="146"/>
        <item x="153"/>
        <item x="382"/>
        <item x="295"/>
        <item x="390"/>
        <item x="401"/>
        <item x="160"/>
        <item x="167"/>
        <item x="174"/>
        <item x="181"/>
        <item x="188"/>
        <item x="195"/>
        <item x="202"/>
        <item x="209"/>
        <item x="216"/>
        <item x="223"/>
        <item x="389"/>
        <item x="302"/>
        <item x="397"/>
        <item x="408"/>
        <item x="230"/>
        <item x="237"/>
        <item x="244"/>
        <item x="251"/>
        <item x="258"/>
        <item x="265"/>
        <item x="272"/>
        <item x="279"/>
        <item x="286"/>
        <item x="293"/>
        <item x="396"/>
        <item x="309"/>
        <item x="404"/>
        <item x="415"/>
        <item x="300"/>
        <item x="307"/>
        <item x="314"/>
        <item x="321"/>
        <item x="328"/>
        <item x="335"/>
        <item x="342"/>
        <item x="349"/>
        <item x="356"/>
        <item x="363"/>
        <item x="403"/>
        <item x="316"/>
        <item x="411"/>
        <item x="422"/>
        <item x="370"/>
        <item x="377"/>
        <item x="384"/>
        <item x="391"/>
        <item x="398"/>
        <item x="405"/>
        <item x="412"/>
        <item x="419"/>
        <item x="426"/>
        <item x="433"/>
        <item x="410"/>
        <item x="323"/>
        <item x="418"/>
        <item x="429"/>
        <item x="440"/>
        <item x="447"/>
        <item x="454"/>
        <item x="461"/>
        <item x="468"/>
        <item x="475"/>
        <item x="482"/>
        <item x="489"/>
        <item x="496"/>
        <item x="503"/>
        <item x="417"/>
        <item x="330"/>
        <item x="425"/>
        <item x="436"/>
        <item x="510"/>
        <item x="517"/>
        <item x="524"/>
        <item x="531"/>
        <item x="538"/>
        <item x="545"/>
        <item x="552"/>
        <item x="559"/>
        <item x="566"/>
        <item x="573"/>
        <item x="424"/>
        <item x="337"/>
        <item x="432"/>
        <item x="443"/>
        <item x="580"/>
        <item x="587"/>
        <item x="594"/>
        <item x="601"/>
        <item x="608"/>
        <item x="615"/>
        <item x="622"/>
        <item x="629"/>
        <item x="636"/>
        <item x="643"/>
        <item x="48"/>
        <item x="45"/>
        <item x="58"/>
        <item x="70"/>
        <item x="431"/>
        <item x="344"/>
        <item x="439"/>
        <item x="450"/>
        <item x="650"/>
        <item x="657"/>
        <item x="664"/>
        <item x="671"/>
        <item x="678"/>
        <item x="685"/>
        <item x="692"/>
        <item x="699"/>
        <item x="706"/>
        <item x="713"/>
        <item x="438"/>
        <item x="351"/>
        <item x="446"/>
        <item x="457"/>
        <item x="720"/>
        <item x="727"/>
        <item x="734"/>
        <item x="741"/>
        <item x="748"/>
        <item x="755"/>
        <item x="762"/>
        <item x="769"/>
        <item x="776"/>
        <item x="783"/>
        <item x="445"/>
        <item x="358"/>
        <item x="453"/>
        <item x="464"/>
        <item x="790"/>
        <item x="797"/>
        <item x="804"/>
        <item x="811"/>
        <item x="818"/>
        <item x="825"/>
        <item x="832"/>
        <item x="839"/>
        <item x="846"/>
        <item x="853"/>
        <item x="452"/>
        <item x="365"/>
        <item x="460"/>
        <item x="471"/>
        <item x="860"/>
        <item x="867"/>
        <item x="874"/>
        <item x="881"/>
        <item x="888"/>
        <item x="895"/>
        <item x="902"/>
        <item x="909"/>
        <item x="916"/>
        <item x="923"/>
        <item x="459"/>
        <item x="372"/>
        <item x="467"/>
        <item x="478"/>
        <item x="930"/>
        <item x="937"/>
        <item x="944"/>
        <item x="951"/>
        <item x="958"/>
        <item x="965"/>
        <item x="972"/>
        <item x="979"/>
        <item x="986"/>
        <item x="993"/>
        <item x="466"/>
        <item x="379"/>
        <item x="474"/>
        <item x="485"/>
        <item x="1000"/>
        <item x="1007"/>
        <item x="1014"/>
        <item x="1021"/>
        <item x="1028"/>
        <item x="1035"/>
        <item x="1042"/>
        <item x="1049"/>
        <item x="1056"/>
        <item x="1063"/>
        <item x="473"/>
        <item x="386"/>
        <item x="481"/>
        <item x="492"/>
        <item x="1070"/>
        <item x="1077"/>
        <item x="480"/>
        <item x="393"/>
        <item x="488"/>
        <item x="499"/>
        <item x="487"/>
        <item x="400"/>
        <item x="495"/>
        <item x="506"/>
        <item x="494"/>
        <item x="407"/>
        <item x="502"/>
        <item x="513"/>
        <item x="57"/>
        <item x="54"/>
        <item x="66"/>
        <item x="78"/>
        <item x="501"/>
        <item x="414"/>
        <item x="509"/>
        <item x="520"/>
        <item x="508"/>
        <item x="421"/>
        <item x="516"/>
        <item x="527"/>
        <item x="515"/>
        <item x="428"/>
        <item x="523"/>
        <item x="534"/>
        <item x="522"/>
        <item x="435"/>
        <item x="530"/>
        <item x="541"/>
        <item x="529"/>
        <item x="442"/>
        <item x="537"/>
        <item x="548"/>
        <item x="536"/>
        <item x="449"/>
        <item x="544"/>
        <item x="555"/>
        <item x="543"/>
        <item x="456"/>
        <item x="551"/>
        <item x="562"/>
        <item x="550"/>
        <item x="463"/>
        <item x="558"/>
        <item x="569"/>
        <item x="557"/>
        <item x="470"/>
        <item x="565"/>
        <item x="576"/>
        <item x="564"/>
        <item x="477"/>
        <item x="572"/>
        <item x="583"/>
        <item x="65"/>
        <item x="16"/>
        <item x="74"/>
        <item x="86"/>
        <item x="571"/>
        <item x="484"/>
        <item x="579"/>
        <item x="590"/>
        <item x="578"/>
        <item x="491"/>
        <item x="586"/>
        <item x="597"/>
        <item x="585"/>
        <item x="498"/>
        <item x="593"/>
        <item x="604"/>
        <item x="592"/>
        <item x="505"/>
        <item x="600"/>
        <item x="611"/>
        <item x="599"/>
        <item x="512"/>
        <item x="607"/>
        <item x="618"/>
        <item x="606"/>
        <item x="519"/>
        <item x="614"/>
        <item x="625"/>
        <item x="613"/>
        <item x="526"/>
        <item x="621"/>
        <item x="632"/>
        <item x="620"/>
        <item x="533"/>
        <item x="628"/>
        <item x="639"/>
        <item x="627"/>
        <item x="540"/>
        <item x="635"/>
        <item x="646"/>
        <item x="634"/>
        <item x="547"/>
        <item x="642"/>
        <item x="653"/>
        <item x="73"/>
        <item x="25"/>
        <item x="82"/>
        <item x="93"/>
        <item x="641"/>
        <item x="554"/>
        <item x="649"/>
        <item x="660"/>
        <item x="648"/>
        <item x="561"/>
        <item x="656"/>
        <item x="667"/>
        <item x="655"/>
        <item x="568"/>
        <item x="663"/>
        <item x="674"/>
        <item x="662"/>
        <item x="575"/>
        <item x="670"/>
        <item x="681"/>
        <item x="669"/>
        <item x="582"/>
        <item x="677"/>
        <item x="688"/>
        <item x="676"/>
        <item x="589"/>
        <item x="684"/>
        <item x="695"/>
        <item x="683"/>
        <item x="596"/>
        <item x="691"/>
        <item x="702"/>
        <item x="690"/>
        <item x="603"/>
        <item x="698"/>
        <item x="709"/>
        <item x="697"/>
        <item x="610"/>
        <item x="705"/>
        <item x="716"/>
        <item x="704"/>
        <item x="617"/>
        <item x="712"/>
        <item x="723"/>
        <item x="26"/>
        <item x="5"/>
        <item x="7"/>
        <item x="14"/>
        <item x="18"/>
        <item x="23"/>
        <item x="11"/>
        <item x="13"/>
        <item x="1"/>
        <item x="33"/>
        <item x="42"/>
        <item x="51"/>
        <item x="60"/>
        <item x="68"/>
        <item x="76"/>
        <item x="84"/>
        <item x="91"/>
        <item x="98"/>
        <item x="105"/>
        <item x="112"/>
        <item x="119"/>
        <item x="126"/>
        <item x="133"/>
        <item x="140"/>
        <item x="147"/>
        <item x="154"/>
        <item x="161"/>
        <item x="168"/>
        <item x="175"/>
        <item x="182"/>
        <item x="189"/>
        <item x="196"/>
        <item x="203"/>
        <item x="210"/>
        <item x="217"/>
        <item x="224"/>
        <item x="231"/>
        <item x="238"/>
        <item x="245"/>
        <item x="252"/>
        <item x="259"/>
        <item x="266"/>
        <item x="273"/>
        <item x="280"/>
        <item x="287"/>
        <item x="294"/>
        <item x="301"/>
        <item x="308"/>
        <item x="315"/>
        <item x="322"/>
        <item x="329"/>
        <item x="336"/>
        <item x="343"/>
        <item x="350"/>
        <item x="357"/>
        <item x="364"/>
        <item x="371"/>
        <item x="378"/>
        <item x="385"/>
        <item x="392"/>
        <item x="399"/>
        <item x="406"/>
        <item x="413"/>
        <item x="420"/>
        <item x="427"/>
        <item x="434"/>
        <item x="441"/>
        <item x="448"/>
        <item x="455"/>
        <item x="462"/>
        <item x="469"/>
        <item x="476"/>
        <item x="483"/>
        <item x="490"/>
        <item x="497"/>
        <item x="504"/>
        <item x="511"/>
        <item x="518"/>
        <item x="525"/>
        <item x="532"/>
        <item x="539"/>
        <item x="546"/>
        <item x="553"/>
        <item x="560"/>
        <item x="567"/>
        <item x="574"/>
        <item x="581"/>
        <item x="588"/>
        <item x="595"/>
        <item x="602"/>
        <item x="609"/>
        <item x="616"/>
        <item x="623"/>
        <item x="630"/>
        <item x="637"/>
        <item x="644"/>
        <item x="651"/>
        <item x="658"/>
        <item x="665"/>
        <item x="672"/>
        <item x="679"/>
        <item x="686"/>
        <item x="693"/>
        <item x="700"/>
        <item x="707"/>
        <item x="714"/>
        <item x="721"/>
        <item x="728"/>
        <item x="735"/>
        <item x="742"/>
        <item x="749"/>
        <item x="756"/>
        <item x="763"/>
        <item x="770"/>
        <item x="777"/>
        <item x="784"/>
        <item x="791"/>
        <item x="798"/>
        <item x="805"/>
        <item x="812"/>
        <item x="819"/>
        <item x="826"/>
        <item x="833"/>
        <item x="840"/>
        <item x="847"/>
        <item x="854"/>
        <item x="861"/>
        <item x="868"/>
        <item x="875"/>
        <item x="882"/>
        <item x="889"/>
        <item x="896"/>
        <item x="903"/>
        <item x="910"/>
        <item x="917"/>
        <item x="924"/>
        <item x="931"/>
        <item x="938"/>
        <item x="945"/>
        <item x="952"/>
        <item x="959"/>
        <item x="966"/>
        <item x="973"/>
        <item x="980"/>
        <item x="987"/>
        <item x="994"/>
        <item x="1001"/>
        <item x="1008"/>
        <item x="1015"/>
        <item x="1022"/>
        <item x="1029"/>
        <item x="1036"/>
        <item x="1043"/>
        <item x="1050"/>
        <item x="1057"/>
        <item x="1064"/>
        <item x="1071"/>
        <item x="1078"/>
        <item x="4"/>
        <item x="6"/>
        <item x="19"/>
        <item x="29"/>
        <item x="28"/>
        <item x="20"/>
        <item t="default"/>
      </items>
      <autoSortScope>
        <pivotArea dataOnly="0" outline="0" fieldPosition="0">
          <references count="1">
            <reference field="4294967294" count="1" selected="0">
              <x v="0"/>
            </reference>
          </references>
        </pivotArea>
      </autoSortScope>
    </pivotField>
    <pivotField showAll="0">
      <items count="14">
        <item x="5"/>
        <item x="10"/>
        <item x="1"/>
        <item x="2"/>
        <item x="9"/>
        <item x="6"/>
        <item x="8"/>
        <item x="4"/>
        <item x="7"/>
        <item x="11"/>
        <item x="12"/>
        <item x="3"/>
        <item x="0"/>
        <item t="default"/>
      </items>
    </pivotField>
    <pivotField showAll="0">
      <items count="12">
        <item x="9"/>
        <item x="5"/>
        <item x="6"/>
        <item x="4"/>
        <item x="3"/>
        <item x="1"/>
        <item x="8"/>
        <item x="2"/>
        <item x="0"/>
        <item x="7"/>
        <item x="10"/>
        <item t="default"/>
      </items>
    </pivotField>
    <pivotField numFmtId="1" showAll="0"/>
    <pivotField numFmtId="1" showAll="0"/>
    <pivotField numFmtId="1" showAll="0"/>
    <pivotField numFmtId="1" showAll="0"/>
    <pivotField dataField="1" numFmtId="1" showAll="0"/>
    <pivotField showAll="0">
      <items count="7">
        <item x="4"/>
        <item x="2"/>
        <item x="5"/>
        <item x="0"/>
        <item x="1"/>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sd="0" x="1"/>
        <item sd="0" x="2"/>
        <item sd="0" x="3"/>
        <item h="1" sd="0" x="4"/>
        <item h="1" sd="0" x="5"/>
        <item t="default"/>
      </items>
    </pivotField>
  </pivotFields>
  <rowFields count="1">
    <field x="18"/>
  </rowFields>
  <rowItems count="4">
    <i>
      <x v="1"/>
    </i>
    <i>
      <x v="2"/>
    </i>
    <i>
      <x v="3"/>
    </i>
    <i t="grand">
      <x/>
    </i>
  </rowItems>
  <colItems count="1">
    <i/>
  </colItems>
  <dataFields count="1">
    <dataField name="Count of Total_Sales" fld="14" subtotal="count" baseField="18" baseItem="1"/>
  </dataFields>
  <formats count="2">
    <format dxfId="14">
      <pivotArea collapsedLevelsAreSubtotals="1" fieldPosition="0">
        <references count="1">
          <reference field="18" count="3">
            <x v="1"/>
            <x v="2"/>
            <x v="3"/>
          </reference>
        </references>
      </pivotArea>
    </format>
    <format dxfId="13">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7"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5885D0-F06A-472E-8DDB-FBDADDF557FE}"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I5:AJ10" firstHeaderRow="1" firstDataRow="1" firstDataCol="1"/>
  <pivotFields count="19">
    <pivotField showAll="0"/>
    <pivotField showAll="0"/>
    <pivotField showAll="0"/>
    <pivotField showAll="0"/>
    <pivotField showAll="0"/>
    <pivotField numFmtId="16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axis="axisRow" showAll="0">
      <items count="5">
        <item x="0"/>
        <item x="1"/>
        <item x="2"/>
        <item x="3"/>
        <item t="default"/>
      </items>
    </pivotField>
    <pivotField dataField="1" showAll="0"/>
    <pivotField showAll="0"/>
    <pivotField showAll="0">
      <items count="12">
        <item x="9"/>
        <item x="5"/>
        <item x="6"/>
        <item x="4"/>
        <item x="3"/>
        <item x="1"/>
        <item x="8"/>
        <item x="2"/>
        <item x="0"/>
        <item x="7"/>
        <item x="10"/>
        <item t="default"/>
      </items>
    </pivotField>
    <pivotField numFmtId="1" showAll="0"/>
    <pivotField numFmtId="1" showAll="0"/>
    <pivotField numFmtId="1" showAll="0"/>
    <pivotField numFmtId="1" showAll="0"/>
    <pivotField numFmtId="1" showAll="0"/>
    <pivotField showAll="0">
      <items count="7">
        <item x="4"/>
        <item x="2"/>
        <item x="5"/>
        <item x="0"/>
        <item x="1"/>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sd="0" x="2"/>
        <item sd="0" x="3"/>
        <item h="1" sd="0" x="4"/>
        <item h="1" sd="0" x="5"/>
        <item t="default"/>
      </items>
    </pivotField>
  </pivotFields>
  <rowFields count="1">
    <field x="6"/>
  </rowFields>
  <rowItems count="5">
    <i>
      <x/>
    </i>
    <i>
      <x v="1"/>
    </i>
    <i>
      <x v="2"/>
    </i>
    <i>
      <x v="3"/>
    </i>
    <i t="grand">
      <x/>
    </i>
  </rowItems>
  <colItems count="1">
    <i/>
  </colItems>
  <dataFields count="1">
    <dataField name="Count of Product2" fld="7" subtotal="count" showDataAs="percentOfTotal" baseField="6"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D06E66-63C9-42D3-845C-ABF3CDC303E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M3:N17" firstHeaderRow="1" firstDataRow="1" firstDataCol="1"/>
  <pivotFields count="19">
    <pivotField showAll="0"/>
    <pivotField showAll="0"/>
    <pivotField showAll="0"/>
    <pivotField showAll="0"/>
    <pivotField showAll="0"/>
    <pivotField numFmtId="16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pivotField showAll="0"/>
    <pivotField axis="axisRow" showAll="0">
      <items count="14">
        <item x="5"/>
        <item x="10"/>
        <item x="1"/>
        <item x="2"/>
        <item x="9"/>
        <item x="6"/>
        <item x="8"/>
        <item x="4"/>
        <item x="7"/>
        <item x="11"/>
        <item x="12"/>
        <item x="3"/>
        <item x="0"/>
        <item t="default"/>
      </items>
    </pivotField>
    <pivotField showAll="0">
      <items count="12">
        <item x="9"/>
        <item x="5"/>
        <item x="6"/>
        <item x="4"/>
        <item x="3"/>
        <item x="1"/>
        <item x="8"/>
        <item x="2"/>
        <item x="0"/>
        <item x="7"/>
        <item x="10"/>
        <item t="default"/>
      </items>
    </pivotField>
    <pivotField numFmtId="1" showAll="0"/>
    <pivotField numFmtId="1" showAll="0"/>
    <pivotField numFmtId="1" showAll="0"/>
    <pivotField numFmtId="1" showAll="0"/>
    <pivotField dataField="1" numFmtId="1" showAll="0"/>
    <pivotField showAll="0">
      <items count="7">
        <item x="4"/>
        <item x="2"/>
        <item x="5"/>
        <item x="0"/>
        <item x="1"/>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sd="0" x="2"/>
        <item sd="0" x="3"/>
        <item h="1" sd="0" x="4"/>
        <item h="1" sd="0" x="5"/>
        <item t="default"/>
      </items>
    </pivotField>
  </pivotFields>
  <rowFields count="1">
    <field x="8"/>
  </rowFields>
  <rowItems count="14">
    <i>
      <x/>
    </i>
    <i>
      <x v="1"/>
    </i>
    <i>
      <x v="2"/>
    </i>
    <i>
      <x v="3"/>
    </i>
    <i>
      <x v="4"/>
    </i>
    <i>
      <x v="5"/>
    </i>
    <i>
      <x v="6"/>
    </i>
    <i>
      <x v="7"/>
    </i>
    <i>
      <x v="8"/>
    </i>
    <i>
      <x v="9"/>
    </i>
    <i>
      <x v="10"/>
    </i>
    <i>
      <x v="11"/>
    </i>
    <i>
      <x v="12"/>
    </i>
    <i t="grand">
      <x/>
    </i>
  </rowItems>
  <colItems count="1">
    <i/>
  </colItems>
  <dataFields count="1">
    <dataField name="Count of Total_Sales2" fld="14" subtotal="count" baseField="2"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C55C0E-9C88-4FE4-87E9-D25A35CBEC6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U4:BW40" firstHeaderRow="0" firstDataRow="1" firstDataCol="1"/>
  <pivotFields count="19">
    <pivotField showAll="0"/>
    <pivotField showAll="0"/>
    <pivotField axis="axisRow" showAll="0">
      <items count="36">
        <item x="21"/>
        <item x="0"/>
        <item x="23"/>
        <item x="1"/>
        <item x="2"/>
        <item x="22"/>
        <item x="3"/>
        <item x="28"/>
        <item x="30"/>
        <item x="24"/>
        <item x="25"/>
        <item x="33"/>
        <item x="34"/>
        <item x="4"/>
        <item x="5"/>
        <item x="6"/>
        <item x="7"/>
        <item x="31"/>
        <item x="26"/>
        <item x="27"/>
        <item x="8"/>
        <item x="9"/>
        <item x="10"/>
        <item x="11"/>
        <item x="12"/>
        <item x="32"/>
        <item x="13"/>
        <item x="14"/>
        <item x="15"/>
        <item x="16"/>
        <item x="29"/>
        <item x="17"/>
        <item x="19"/>
        <item x="18"/>
        <item x="20"/>
        <item t="default"/>
      </items>
    </pivotField>
    <pivotField showAll="0"/>
    <pivotField showAll="0"/>
    <pivotField numFmtId="16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pivotField showAll="0"/>
    <pivotField showAll="0"/>
    <pivotField showAll="0">
      <items count="12">
        <item x="9"/>
        <item x="5"/>
        <item x="6"/>
        <item x="4"/>
        <item x="3"/>
        <item x="1"/>
        <item x="8"/>
        <item x="2"/>
        <item x="0"/>
        <item x="7"/>
        <item x="10"/>
        <item t="default"/>
      </items>
    </pivotField>
    <pivotField numFmtId="1" showAll="0"/>
    <pivotField numFmtId="1" showAll="0"/>
    <pivotField numFmtId="1" showAll="0"/>
    <pivotField numFmtId="1" showAll="0"/>
    <pivotField dataField="1" numFmtId="1" showAll="0"/>
    <pivotField showAll="0">
      <items count="7">
        <item x="4"/>
        <item x="2"/>
        <item x="5"/>
        <item x="0"/>
        <item x="1"/>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sd="0" x="2"/>
        <item sd="0" x="3"/>
        <item h="1" sd="0" x="4"/>
        <item h="1" sd="0" x="5"/>
        <item t="default"/>
      </items>
    </pivotField>
  </pivotFields>
  <rowFields count="1">
    <field x="2"/>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2">
    <i>
      <x/>
    </i>
    <i i="1">
      <x v="1"/>
    </i>
  </colItems>
  <dataFields count="2">
    <dataField name="Sum of Total_Sales" fld="14" baseField="0" baseItem="0"/>
    <dataField name="Sum of Total_Sales2" fld="14" showDataAs="percentOfCol" baseField="2" baseItem="0" numFmtId="10"/>
  </dataFields>
  <chartFormats count="2">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33098B-115D-434F-B74F-62A1DC0BA37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K7:CL11" firstHeaderRow="1" firstDataRow="1" firstDataCol="1"/>
  <pivotFields count="19">
    <pivotField showAll="0"/>
    <pivotField showAll="0"/>
    <pivotField showAll="0">
      <items count="36">
        <item x="21"/>
        <item x="0"/>
        <item x="23"/>
        <item x="1"/>
        <item x="2"/>
        <item x="22"/>
        <item x="3"/>
        <item x="28"/>
        <item x="30"/>
        <item x="24"/>
        <item x="25"/>
        <item x="33"/>
        <item x="34"/>
        <item x="4"/>
        <item x="5"/>
        <item x="6"/>
        <item x="7"/>
        <item x="31"/>
        <item x="26"/>
        <item x="27"/>
        <item x="8"/>
        <item x="9"/>
        <item x="10"/>
        <item x="11"/>
        <item x="12"/>
        <item x="32"/>
        <item x="13"/>
        <item x="14"/>
        <item x="15"/>
        <item x="16"/>
        <item x="29"/>
        <item x="17"/>
        <item x="19"/>
        <item x="18"/>
        <item x="20"/>
        <item t="default"/>
      </items>
    </pivotField>
    <pivotField showAll="0"/>
    <pivotField showAll="0"/>
    <pivotField numFmtId="16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pivotField showAll="0" measureFilter="1" sortType="descending">
      <items count="1083">
        <item x="10"/>
        <item x="81"/>
        <item x="38"/>
        <item x="89"/>
        <item x="100"/>
        <item x="711"/>
        <item x="624"/>
        <item x="719"/>
        <item x="730"/>
        <item x="718"/>
        <item x="631"/>
        <item x="726"/>
        <item x="737"/>
        <item x="725"/>
        <item x="638"/>
        <item x="733"/>
        <item x="744"/>
        <item x="732"/>
        <item x="645"/>
        <item x="740"/>
        <item x="751"/>
        <item x="739"/>
        <item x="652"/>
        <item x="747"/>
        <item x="758"/>
        <item x="746"/>
        <item x="659"/>
        <item x="754"/>
        <item x="765"/>
        <item x="753"/>
        <item x="666"/>
        <item x="761"/>
        <item x="772"/>
        <item x="760"/>
        <item x="673"/>
        <item x="768"/>
        <item x="779"/>
        <item x="767"/>
        <item x="680"/>
        <item x="775"/>
        <item x="786"/>
        <item x="774"/>
        <item x="687"/>
        <item x="782"/>
        <item x="793"/>
        <item x="88"/>
        <item x="47"/>
        <item x="96"/>
        <item x="107"/>
        <item x="781"/>
        <item x="694"/>
        <item x="789"/>
        <item x="800"/>
        <item x="788"/>
        <item x="701"/>
        <item x="796"/>
        <item x="807"/>
        <item x="795"/>
        <item x="708"/>
        <item x="803"/>
        <item x="814"/>
        <item x="802"/>
        <item x="715"/>
        <item x="810"/>
        <item x="821"/>
        <item x="809"/>
        <item x="722"/>
        <item x="817"/>
        <item x="828"/>
        <item x="816"/>
        <item x="729"/>
        <item x="824"/>
        <item x="835"/>
        <item x="823"/>
        <item x="736"/>
        <item x="831"/>
        <item x="842"/>
        <item x="830"/>
        <item x="743"/>
        <item x="838"/>
        <item x="849"/>
        <item x="837"/>
        <item x="750"/>
        <item x="845"/>
        <item x="856"/>
        <item x="844"/>
        <item x="757"/>
        <item x="852"/>
        <item x="863"/>
        <item x="95"/>
        <item x="56"/>
        <item x="103"/>
        <item x="114"/>
        <item x="851"/>
        <item x="764"/>
        <item x="859"/>
        <item x="870"/>
        <item x="858"/>
        <item x="771"/>
        <item x="866"/>
        <item x="877"/>
        <item x="865"/>
        <item x="778"/>
        <item x="873"/>
        <item x="884"/>
        <item x="872"/>
        <item x="785"/>
        <item x="880"/>
        <item x="891"/>
        <item x="879"/>
        <item x="792"/>
        <item x="887"/>
        <item x="898"/>
        <item x="886"/>
        <item x="799"/>
        <item x="894"/>
        <item x="905"/>
        <item x="893"/>
        <item x="806"/>
        <item x="901"/>
        <item x="912"/>
        <item x="900"/>
        <item x="813"/>
        <item x="908"/>
        <item x="919"/>
        <item x="907"/>
        <item x="820"/>
        <item x="915"/>
        <item x="926"/>
        <item x="914"/>
        <item x="827"/>
        <item x="922"/>
        <item x="933"/>
        <item x="102"/>
        <item x="64"/>
        <item x="110"/>
        <item x="121"/>
        <item x="921"/>
        <item x="834"/>
        <item x="929"/>
        <item x="940"/>
        <item x="928"/>
        <item x="841"/>
        <item x="936"/>
        <item x="947"/>
        <item x="935"/>
        <item x="848"/>
        <item x="943"/>
        <item x="954"/>
        <item x="942"/>
        <item x="855"/>
        <item x="950"/>
        <item x="961"/>
        <item x="949"/>
        <item x="862"/>
        <item x="957"/>
        <item x="968"/>
        <item x="956"/>
        <item x="869"/>
        <item x="964"/>
        <item x="975"/>
        <item x="963"/>
        <item x="876"/>
        <item x="971"/>
        <item x="982"/>
        <item x="970"/>
        <item x="883"/>
        <item x="978"/>
        <item x="989"/>
        <item x="977"/>
        <item x="890"/>
        <item x="985"/>
        <item x="996"/>
        <item x="984"/>
        <item x="897"/>
        <item x="992"/>
        <item x="1003"/>
        <item x="109"/>
        <item x="72"/>
        <item x="117"/>
        <item x="128"/>
        <item x="991"/>
        <item x="904"/>
        <item x="999"/>
        <item x="1010"/>
        <item x="998"/>
        <item x="911"/>
        <item x="1006"/>
        <item x="1017"/>
        <item x="1005"/>
        <item x="918"/>
        <item x="1013"/>
        <item x="1024"/>
        <item x="1012"/>
        <item x="925"/>
        <item x="1020"/>
        <item x="1031"/>
        <item x="1019"/>
        <item x="932"/>
        <item x="1027"/>
        <item x="1038"/>
        <item x="1026"/>
        <item x="939"/>
        <item x="1034"/>
        <item x="1045"/>
        <item x="1033"/>
        <item x="946"/>
        <item x="1041"/>
        <item x="1052"/>
        <item x="1040"/>
        <item x="953"/>
        <item x="1048"/>
        <item x="1059"/>
        <item x="1047"/>
        <item x="960"/>
        <item x="1055"/>
        <item x="1066"/>
        <item x="1054"/>
        <item x="967"/>
        <item x="1062"/>
        <item x="1073"/>
        <item x="116"/>
        <item x="80"/>
        <item x="124"/>
        <item x="135"/>
        <item x="8"/>
        <item x="1061"/>
        <item x="974"/>
        <item x="1069"/>
        <item x="1080"/>
        <item x="1068"/>
        <item x="981"/>
        <item x="1076"/>
        <item x="1075"/>
        <item x="988"/>
        <item x="995"/>
        <item x="1002"/>
        <item x="1009"/>
        <item x="1016"/>
        <item x="1023"/>
        <item x="1030"/>
        <item x="1037"/>
        <item x="123"/>
        <item x="3"/>
        <item x="131"/>
        <item x="142"/>
        <item x="1044"/>
        <item x="1051"/>
        <item x="1058"/>
        <item x="1065"/>
        <item x="1072"/>
        <item x="1079"/>
        <item x="130"/>
        <item x="34"/>
        <item x="138"/>
        <item x="149"/>
        <item x="15"/>
        <item x="137"/>
        <item x="43"/>
        <item x="145"/>
        <item x="156"/>
        <item x="144"/>
        <item x="52"/>
        <item x="152"/>
        <item x="163"/>
        <item x="30"/>
        <item x="9"/>
        <item x="35"/>
        <item x="151"/>
        <item x="61"/>
        <item x="159"/>
        <item x="170"/>
        <item x="158"/>
        <item x="69"/>
        <item x="166"/>
        <item x="177"/>
        <item x="21"/>
        <item x="165"/>
        <item x="77"/>
        <item x="173"/>
        <item x="184"/>
        <item x="172"/>
        <item x="85"/>
        <item x="180"/>
        <item x="191"/>
        <item x="179"/>
        <item x="92"/>
        <item x="187"/>
        <item x="198"/>
        <item x="186"/>
        <item x="99"/>
        <item x="194"/>
        <item x="205"/>
        <item x="22"/>
        <item x="37"/>
        <item x="46"/>
        <item x="193"/>
        <item x="106"/>
        <item x="201"/>
        <item x="212"/>
        <item x="17"/>
        <item x="55"/>
        <item x="63"/>
        <item x="71"/>
        <item x="79"/>
        <item x="87"/>
        <item x="94"/>
        <item x="101"/>
        <item x="108"/>
        <item x="115"/>
        <item x="122"/>
        <item x="200"/>
        <item x="113"/>
        <item x="208"/>
        <item x="219"/>
        <item x="129"/>
        <item x="136"/>
        <item x="143"/>
        <item x="150"/>
        <item x="157"/>
        <item x="164"/>
        <item x="171"/>
        <item x="178"/>
        <item x="185"/>
        <item x="192"/>
        <item x="207"/>
        <item x="120"/>
        <item x="215"/>
        <item x="226"/>
        <item x="199"/>
        <item x="206"/>
        <item x="213"/>
        <item x="220"/>
        <item x="227"/>
        <item x="234"/>
        <item x="241"/>
        <item x="248"/>
        <item x="255"/>
        <item x="262"/>
        <item x="214"/>
        <item x="127"/>
        <item x="222"/>
        <item x="233"/>
        <item x="269"/>
        <item x="276"/>
        <item x="283"/>
        <item x="290"/>
        <item x="297"/>
        <item x="304"/>
        <item x="311"/>
        <item x="318"/>
        <item x="325"/>
        <item x="332"/>
        <item x="2"/>
        <item x="31"/>
        <item x="44"/>
        <item x="221"/>
        <item x="134"/>
        <item x="229"/>
        <item x="240"/>
        <item x="339"/>
        <item x="346"/>
        <item x="353"/>
        <item x="360"/>
        <item x="367"/>
        <item x="374"/>
        <item x="381"/>
        <item x="388"/>
        <item x="395"/>
        <item x="402"/>
        <item x="228"/>
        <item x="141"/>
        <item x="236"/>
        <item x="247"/>
        <item x="409"/>
        <item x="416"/>
        <item x="423"/>
        <item x="430"/>
        <item x="437"/>
        <item x="444"/>
        <item x="451"/>
        <item x="458"/>
        <item x="465"/>
        <item x="472"/>
        <item x="235"/>
        <item x="148"/>
        <item x="243"/>
        <item x="254"/>
        <item x="479"/>
        <item x="486"/>
        <item x="493"/>
        <item x="500"/>
        <item x="507"/>
        <item x="514"/>
        <item x="521"/>
        <item x="528"/>
        <item x="535"/>
        <item x="542"/>
        <item x="242"/>
        <item x="155"/>
        <item x="250"/>
        <item x="261"/>
        <item x="549"/>
        <item x="556"/>
        <item x="563"/>
        <item x="570"/>
        <item x="577"/>
        <item x="584"/>
        <item x="591"/>
        <item x="598"/>
        <item x="605"/>
        <item x="612"/>
        <item x="249"/>
        <item x="162"/>
        <item x="257"/>
        <item x="268"/>
        <item x="619"/>
        <item x="626"/>
        <item x="633"/>
        <item x="640"/>
        <item x="647"/>
        <item x="654"/>
        <item x="661"/>
        <item x="668"/>
        <item x="675"/>
        <item x="682"/>
        <item x="256"/>
        <item x="169"/>
        <item x="264"/>
        <item x="275"/>
        <item x="689"/>
        <item x="696"/>
        <item x="703"/>
        <item x="710"/>
        <item x="717"/>
        <item x="724"/>
        <item x="731"/>
        <item x="738"/>
        <item x="745"/>
        <item x="752"/>
        <item x="263"/>
        <item x="176"/>
        <item x="271"/>
        <item x="282"/>
        <item x="759"/>
        <item x="766"/>
        <item x="773"/>
        <item x="780"/>
        <item x="787"/>
        <item x="794"/>
        <item x="801"/>
        <item x="808"/>
        <item x="815"/>
        <item x="822"/>
        <item x="270"/>
        <item x="183"/>
        <item x="278"/>
        <item x="289"/>
        <item x="829"/>
        <item x="836"/>
        <item x="843"/>
        <item x="850"/>
        <item x="857"/>
        <item x="864"/>
        <item x="871"/>
        <item x="878"/>
        <item x="885"/>
        <item x="892"/>
        <item x="277"/>
        <item x="190"/>
        <item x="285"/>
        <item x="296"/>
        <item x="899"/>
        <item x="906"/>
        <item x="913"/>
        <item x="920"/>
        <item x="927"/>
        <item x="934"/>
        <item x="941"/>
        <item x="948"/>
        <item x="955"/>
        <item x="962"/>
        <item x="284"/>
        <item x="197"/>
        <item x="292"/>
        <item x="303"/>
        <item x="969"/>
        <item x="976"/>
        <item x="983"/>
        <item x="990"/>
        <item x="997"/>
        <item x="1004"/>
        <item x="1011"/>
        <item x="1018"/>
        <item x="1025"/>
        <item x="1032"/>
        <item x="27"/>
        <item x="12"/>
        <item x="40"/>
        <item x="53"/>
        <item x="291"/>
        <item x="204"/>
        <item x="299"/>
        <item x="310"/>
        <item x="1039"/>
        <item x="1046"/>
        <item x="1053"/>
        <item x="1060"/>
        <item x="1067"/>
        <item x="1074"/>
        <item x="1081"/>
        <item x="298"/>
        <item x="211"/>
        <item x="306"/>
        <item x="317"/>
        <item x="305"/>
        <item x="218"/>
        <item x="313"/>
        <item x="324"/>
        <item x="312"/>
        <item x="225"/>
        <item x="320"/>
        <item x="331"/>
        <item x="319"/>
        <item x="232"/>
        <item x="327"/>
        <item x="338"/>
        <item x="326"/>
        <item x="239"/>
        <item x="334"/>
        <item x="345"/>
        <item x="333"/>
        <item x="246"/>
        <item x="341"/>
        <item x="352"/>
        <item x="340"/>
        <item x="253"/>
        <item x="348"/>
        <item x="359"/>
        <item x="347"/>
        <item x="260"/>
        <item x="355"/>
        <item x="366"/>
        <item x="354"/>
        <item x="267"/>
        <item x="362"/>
        <item x="373"/>
        <item x="24"/>
        <item x="39"/>
        <item x="36"/>
        <item x="49"/>
        <item x="62"/>
        <item x="361"/>
        <item x="274"/>
        <item x="369"/>
        <item x="380"/>
        <item x="368"/>
        <item x="281"/>
        <item x="376"/>
        <item x="387"/>
        <item x="0"/>
        <item x="32"/>
        <item x="41"/>
        <item x="50"/>
        <item x="59"/>
        <item x="67"/>
        <item x="75"/>
        <item x="83"/>
        <item x="375"/>
        <item x="288"/>
        <item x="383"/>
        <item x="394"/>
        <item x="90"/>
        <item x="97"/>
        <item x="104"/>
        <item x="111"/>
        <item x="118"/>
        <item x="125"/>
        <item x="132"/>
        <item x="139"/>
        <item x="146"/>
        <item x="153"/>
        <item x="382"/>
        <item x="295"/>
        <item x="390"/>
        <item x="401"/>
        <item x="160"/>
        <item x="167"/>
        <item x="174"/>
        <item x="181"/>
        <item x="188"/>
        <item x="195"/>
        <item x="202"/>
        <item x="209"/>
        <item x="216"/>
        <item x="223"/>
        <item x="389"/>
        <item x="302"/>
        <item x="397"/>
        <item x="408"/>
        <item x="230"/>
        <item x="237"/>
        <item x="244"/>
        <item x="251"/>
        <item x="258"/>
        <item x="265"/>
        <item x="272"/>
        <item x="279"/>
        <item x="286"/>
        <item x="293"/>
        <item x="396"/>
        <item x="309"/>
        <item x="404"/>
        <item x="415"/>
        <item x="300"/>
        <item x="307"/>
        <item x="314"/>
        <item x="321"/>
        <item x="328"/>
        <item x="335"/>
        <item x="342"/>
        <item x="349"/>
        <item x="356"/>
        <item x="363"/>
        <item x="403"/>
        <item x="316"/>
        <item x="411"/>
        <item x="422"/>
        <item x="370"/>
        <item x="377"/>
        <item x="384"/>
        <item x="391"/>
        <item x="398"/>
        <item x="405"/>
        <item x="412"/>
        <item x="419"/>
        <item x="426"/>
        <item x="433"/>
        <item x="410"/>
        <item x="323"/>
        <item x="418"/>
        <item x="429"/>
        <item x="440"/>
        <item x="447"/>
        <item x="454"/>
        <item x="461"/>
        <item x="468"/>
        <item x="475"/>
        <item x="482"/>
        <item x="489"/>
        <item x="496"/>
        <item x="503"/>
        <item x="417"/>
        <item x="330"/>
        <item x="425"/>
        <item x="436"/>
        <item x="510"/>
        <item x="517"/>
        <item x="524"/>
        <item x="531"/>
        <item x="538"/>
        <item x="545"/>
        <item x="552"/>
        <item x="559"/>
        <item x="566"/>
        <item x="573"/>
        <item x="424"/>
        <item x="337"/>
        <item x="432"/>
        <item x="443"/>
        <item x="580"/>
        <item x="587"/>
        <item x="594"/>
        <item x="601"/>
        <item x="608"/>
        <item x="615"/>
        <item x="622"/>
        <item x="629"/>
        <item x="636"/>
        <item x="643"/>
        <item x="48"/>
        <item x="45"/>
        <item x="58"/>
        <item x="70"/>
        <item x="431"/>
        <item x="344"/>
        <item x="439"/>
        <item x="450"/>
        <item x="650"/>
        <item x="657"/>
        <item x="664"/>
        <item x="671"/>
        <item x="678"/>
        <item x="685"/>
        <item x="692"/>
        <item x="699"/>
        <item x="706"/>
        <item x="713"/>
        <item x="438"/>
        <item x="351"/>
        <item x="446"/>
        <item x="457"/>
        <item x="720"/>
        <item x="727"/>
        <item x="734"/>
        <item x="741"/>
        <item x="748"/>
        <item x="755"/>
        <item x="762"/>
        <item x="769"/>
        <item x="776"/>
        <item x="783"/>
        <item x="445"/>
        <item x="358"/>
        <item x="453"/>
        <item x="464"/>
        <item x="790"/>
        <item x="797"/>
        <item x="804"/>
        <item x="811"/>
        <item x="818"/>
        <item x="825"/>
        <item x="832"/>
        <item x="839"/>
        <item x="846"/>
        <item x="853"/>
        <item x="452"/>
        <item x="365"/>
        <item x="460"/>
        <item x="471"/>
        <item x="860"/>
        <item x="867"/>
        <item x="874"/>
        <item x="881"/>
        <item x="888"/>
        <item x="895"/>
        <item x="902"/>
        <item x="909"/>
        <item x="916"/>
        <item x="923"/>
        <item x="459"/>
        <item x="372"/>
        <item x="467"/>
        <item x="478"/>
        <item x="930"/>
        <item x="937"/>
        <item x="944"/>
        <item x="951"/>
        <item x="958"/>
        <item x="965"/>
        <item x="972"/>
        <item x="979"/>
        <item x="986"/>
        <item x="993"/>
        <item x="466"/>
        <item x="379"/>
        <item x="474"/>
        <item x="485"/>
        <item x="1000"/>
        <item x="1007"/>
        <item x="1014"/>
        <item x="1021"/>
        <item x="1028"/>
        <item x="1035"/>
        <item x="1042"/>
        <item x="1049"/>
        <item x="1056"/>
        <item x="1063"/>
        <item x="473"/>
        <item x="386"/>
        <item x="481"/>
        <item x="492"/>
        <item x="1070"/>
        <item x="1077"/>
        <item x="480"/>
        <item x="393"/>
        <item x="488"/>
        <item x="499"/>
        <item x="487"/>
        <item x="400"/>
        <item x="495"/>
        <item x="506"/>
        <item x="494"/>
        <item x="407"/>
        <item x="502"/>
        <item x="513"/>
        <item x="57"/>
        <item x="54"/>
        <item x="66"/>
        <item x="78"/>
        <item x="501"/>
        <item x="414"/>
        <item x="509"/>
        <item x="520"/>
        <item x="508"/>
        <item x="421"/>
        <item x="516"/>
        <item x="527"/>
        <item x="515"/>
        <item x="428"/>
        <item x="523"/>
        <item x="534"/>
        <item x="522"/>
        <item x="435"/>
        <item x="530"/>
        <item x="541"/>
        <item x="529"/>
        <item x="442"/>
        <item x="537"/>
        <item x="548"/>
        <item x="536"/>
        <item x="449"/>
        <item x="544"/>
        <item x="555"/>
        <item x="543"/>
        <item x="456"/>
        <item x="551"/>
        <item x="562"/>
        <item x="550"/>
        <item x="463"/>
        <item x="558"/>
        <item x="569"/>
        <item x="557"/>
        <item x="470"/>
        <item x="565"/>
        <item x="576"/>
        <item x="564"/>
        <item x="477"/>
        <item x="572"/>
        <item x="583"/>
        <item x="65"/>
        <item x="16"/>
        <item x="74"/>
        <item x="86"/>
        <item x="571"/>
        <item x="484"/>
        <item x="579"/>
        <item x="590"/>
        <item x="578"/>
        <item x="491"/>
        <item x="586"/>
        <item x="597"/>
        <item x="585"/>
        <item x="498"/>
        <item x="593"/>
        <item x="604"/>
        <item x="592"/>
        <item x="505"/>
        <item x="600"/>
        <item x="611"/>
        <item x="599"/>
        <item x="512"/>
        <item x="607"/>
        <item x="618"/>
        <item x="606"/>
        <item x="519"/>
        <item x="614"/>
        <item x="625"/>
        <item x="613"/>
        <item x="526"/>
        <item x="621"/>
        <item x="632"/>
        <item x="620"/>
        <item x="533"/>
        <item x="628"/>
        <item x="639"/>
        <item x="627"/>
        <item x="540"/>
        <item x="635"/>
        <item x="646"/>
        <item x="634"/>
        <item x="547"/>
        <item x="642"/>
        <item x="653"/>
        <item x="73"/>
        <item x="25"/>
        <item x="82"/>
        <item x="93"/>
        <item x="641"/>
        <item x="554"/>
        <item x="649"/>
        <item x="660"/>
        <item x="648"/>
        <item x="561"/>
        <item x="656"/>
        <item x="667"/>
        <item x="655"/>
        <item x="568"/>
        <item x="663"/>
        <item x="674"/>
        <item x="662"/>
        <item x="575"/>
        <item x="670"/>
        <item x="681"/>
        <item x="669"/>
        <item x="582"/>
        <item x="677"/>
        <item x="688"/>
        <item x="676"/>
        <item x="589"/>
        <item x="684"/>
        <item x="695"/>
        <item x="683"/>
        <item x="596"/>
        <item x="691"/>
        <item x="702"/>
        <item x="690"/>
        <item x="603"/>
        <item x="698"/>
        <item x="709"/>
        <item x="697"/>
        <item x="610"/>
        <item x="705"/>
        <item x="716"/>
        <item x="704"/>
        <item x="617"/>
        <item x="712"/>
        <item x="723"/>
        <item x="26"/>
        <item x="5"/>
        <item x="7"/>
        <item x="14"/>
        <item x="18"/>
        <item x="23"/>
        <item x="11"/>
        <item x="13"/>
        <item x="1"/>
        <item x="33"/>
        <item x="42"/>
        <item x="51"/>
        <item x="60"/>
        <item x="68"/>
        <item x="76"/>
        <item x="84"/>
        <item x="91"/>
        <item x="98"/>
        <item x="105"/>
        <item x="112"/>
        <item x="119"/>
        <item x="126"/>
        <item x="133"/>
        <item x="140"/>
        <item x="147"/>
        <item x="154"/>
        <item x="161"/>
        <item x="168"/>
        <item x="175"/>
        <item x="182"/>
        <item x="189"/>
        <item x="196"/>
        <item x="203"/>
        <item x="210"/>
        <item x="217"/>
        <item x="224"/>
        <item x="231"/>
        <item x="238"/>
        <item x="245"/>
        <item x="252"/>
        <item x="259"/>
        <item x="266"/>
        <item x="273"/>
        <item x="280"/>
        <item x="287"/>
        <item x="294"/>
        <item x="301"/>
        <item x="308"/>
        <item x="315"/>
        <item x="322"/>
        <item x="329"/>
        <item x="336"/>
        <item x="343"/>
        <item x="350"/>
        <item x="357"/>
        <item x="364"/>
        <item x="371"/>
        <item x="378"/>
        <item x="385"/>
        <item x="392"/>
        <item x="399"/>
        <item x="406"/>
        <item x="413"/>
        <item x="420"/>
        <item x="427"/>
        <item x="434"/>
        <item x="441"/>
        <item x="448"/>
        <item x="455"/>
        <item x="462"/>
        <item x="469"/>
        <item x="476"/>
        <item x="483"/>
        <item x="490"/>
        <item x="497"/>
        <item x="504"/>
        <item x="511"/>
        <item x="518"/>
        <item x="525"/>
        <item x="532"/>
        <item x="539"/>
        <item x="546"/>
        <item x="553"/>
        <item x="560"/>
        <item x="567"/>
        <item x="574"/>
        <item x="581"/>
        <item x="588"/>
        <item x="595"/>
        <item x="602"/>
        <item x="609"/>
        <item x="616"/>
        <item x="623"/>
        <item x="630"/>
        <item x="637"/>
        <item x="644"/>
        <item x="651"/>
        <item x="658"/>
        <item x="665"/>
        <item x="672"/>
        <item x="679"/>
        <item x="686"/>
        <item x="693"/>
        <item x="700"/>
        <item x="707"/>
        <item x="714"/>
        <item x="721"/>
        <item x="728"/>
        <item x="735"/>
        <item x="742"/>
        <item x="749"/>
        <item x="756"/>
        <item x="763"/>
        <item x="770"/>
        <item x="777"/>
        <item x="784"/>
        <item x="791"/>
        <item x="798"/>
        <item x="805"/>
        <item x="812"/>
        <item x="819"/>
        <item x="826"/>
        <item x="833"/>
        <item x="840"/>
        <item x="847"/>
        <item x="854"/>
        <item x="861"/>
        <item x="868"/>
        <item x="875"/>
        <item x="882"/>
        <item x="889"/>
        <item x="896"/>
        <item x="903"/>
        <item x="910"/>
        <item x="917"/>
        <item x="924"/>
        <item x="931"/>
        <item x="938"/>
        <item x="945"/>
        <item x="952"/>
        <item x="959"/>
        <item x="966"/>
        <item x="973"/>
        <item x="980"/>
        <item x="987"/>
        <item x="994"/>
        <item x="1001"/>
        <item x="1008"/>
        <item x="1015"/>
        <item x="1022"/>
        <item x="1029"/>
        <item x="1036"/>
        <item x="1043"/>
        <item x="1050"/>
        <item x="1057"/>
        <item x="1064"/>
        <item x="1071"/>
        <item x="1078"/>
        <item x="4"/>
        <item x="6"/>
        <item x="19"/>
        <item x="29"/>
        <item x="28"/>
        <item x="20"/>
        <item t="default"/>
      </items>
      <autoSortScope>
        <pivotArea dataOnly="0" outline="0" fieldPosition="0">
          <references count="1">
            <reference field="4294967294" count="1" selected="0">
              <x v="0"/>
            </reference>
          </references>
        </pivotArea>
      </autoSortScope>
    </pivotField>
    <pivotField showAll="0">
      <items count="14">
        <item x="5"/>
        <item x="10"/>
        <item x="1"/>
        <item x="2"/>
        <item x="9"/>
        <item x="6"/>
        <item x="8"/>
        <item x="4"/>
        <item x="7"/>
        <item x="11"/>
        <item x="12"/>
        <item x="3"/>
        <item x="0"/>
        <item t="default"/>
      </items>
    </pivotField>
    <pivotField showAll="0">
      <items count="12">
        <item x="9"/>
        <item x="5"/>
        <item x="6"/>
        <item x="4"/>
        <item x="3"/>
        <item x="1"/>
        <item x="8"/>
        <item x="2"/>
        <item x="0"/>
        <item x="7"/>
        <item x="10"/>
        <item t="default"/>
      </items>
    </pivotField>
    <pivotField numFmtId="1" showAll="0"/>
    <pivotField numFmtId="1" showAll="0"/>
    <pivotField numFmtId="1" showAll="0"/>
    <pivotField numFmtId="1" showAll="0"/>
    <pivotField dataField="1" numFmtId="1" showAll="0"/>
    <pivotField showAll="0">
      <items count="7">
        <item x="4"/>
        <item x="2"/>
        <item x="5"/>
        <item x="0"/>
        <item x="1"/>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8"/>
  </rowFields>
  <rowItems count="4">
    <i>
      <x v="1"/>
    </i>
    <i>
      <x v="2"/>
    </i>
    <i>
      <x v="3"/>
    </i>
    <i t="grand">
      <x/>
    </i>
  </rowItems>
  <colItems count="1">
    <i/>
  </colItems>
  <dataFields count="1">
    <dataField name="Sum of Total_Sales" fld="14" showDataAs="percentOfTotal" baseField="18" baseItem="1" numFmtId="10"/>
  </dataFields>
  <formats count="1">
    <format dxfId="15">
      <pivotArea collapsedLevelsAreSubtotals="1" fieldPosition="0">
        <references count="1">
          <reference field="18" count="3">
            <x v="1"/>
            <x v="2"/>
            <x v="3"/>
          </reference>
        </references>
      </pivotArea>
    </format>
  </formats>
  <pivotTableStyleInfo name="PivotStyleLight16" showRowHeaders="1" showColHeaders="1" showRowStripes="0" showColStripes="0" showLastColumn="1"/>
  <filters count="1">
    <filter fld="7"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9B0F93-6E51-457F-8797-76E462BB7C05}"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G3:H39" firstHeaderRow="1" firstDataRow="1" firstDataCol="1"/>
  <pivotFields count="19">
    <pivotField showAll="0"/>
    <pivotField showAll="0"/>
    <pivotField axis="axisRow" showAll="0">
      <items count="36">
        <item x="21"/>
        <item x="0"/>
        <item x="23"/>
        <item x="1"/>
        <item x="2"/>
        <item x="22"/>
        <item x="3"/>
        <item x="28"/>
        <item x="30"/>
        <item x="24"/>
        <item x="25"/>
        <item x="33"/>
        <item x="34"/>
        <item x="4"/>
        <item x="5"/>
        <item x="6"/>
        <item x="7"/>
        <item x="31"/>
        <item x="26"/>
        <item x="27"/>
        <item x="8"/>
        <item x="9"/>
        <item x="10"/>
        <item x="11"/>
        <item x="12"/>
        <item x="32"/>
        <item x="13"/>
        <item x="14"/>
        <item x="15"/>
        <item x="16"/>
        <item x="29"/>
        <item x="17"/>
        <item x="19"/>
        <item x="18"/>
        <item x="20"/>
        <item t="default"/>
      </items>
    </pivotField>
    <pivotField showAll="0"/>
    <pivotField showAll="0"/>
    <pivotField numFmtId="16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pivotField showAll="0"/>
    <pivotField showAll="0"/>
    <pivotField showAll="0">
      <items count="12">
        <item x="9"/>
        <item x="5"/>
        <item x="6"/>
        <item x="4"/>
        <item x="3"/>
        <item x="1"/>
        <item x="8"/>
        <item x="2"/>
        <item x="0"/>
        <item x="7"/>
        <item x="10"/>
        <item t="default"/>
      </items>
    </pivotField>
    <pivotField numFmtId="1" showAll="0"/>
    <pivotField numFmtId="1" showAll="0"/>
    <pivotField numFmtId="1" showAll="0"/>
    <pivotField numFmtId="1" showAll="0"/>
    <pivotField dataField="1" numFmtId="1" showAll="0"/>
    <pivotField showAll="0">
      <items count="7">
        <item x="4"/>
        <item x="2"/>
        <item x="5"/>
        <item x="0"/>
        <item x="1"/>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sd="0" x="2"/>
        <item sd="0" x="3"/>
        <item h="1" sd="0" x="4"/>
        <item h="1" sd="0" x="5"/>
        <item t="default"/>
      </items>
    </pivotField>
  </pivotFields>
  <rowFields count="1">
    <field x="2"/>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Count of Total_Sales" fld="14" subtotal="count" baseField="2" baseItem="6" numFmtId="165"/>
  </dataFields>
  <formats count="2">
    <format dxfId="17">
      <pivotArea collapsedLevelsAreSubtotals="1" fieldPosition="0">
        <references count="1">
          <reference field="2" count="1">
            <x v="0"/>
          </reference>
        </references>
      </pivotArea>
    </format>
    <format dxfId="16">
      <pivotArea outline="0" collapsedLevelsAreSubtotals="1"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377728-2710-4784-A06E-E988C3A2A80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R3:S15" firstHeaderRow="1" firstDataRow="1" firstDataCol="1"/>
  <pivotFields count="19">
    <pivotField showAll="0"/>
    <pivotField showAll="0"/>
    <pivotField showAll="0"/>
    <pivotField showAll="0"/>
    <pivotField showAll="0"/>
    <pivotField numFmtId="16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pivotField showAll="0"/>
    <pivotField showAll="0"/>
    <pivotField axis="axisRow" showAll="0">
      <items count="12">
        <item x="9"/>
        <item x="5"/>
        <item x="6"/>
        <item x="4"/>
        <item x="3"/>
        <item x="1"/>
        <item x="8"/>
        <item x="2"/>
        <item x="0"/>
        <item x="7"/>
        <item x="10"/>
        <item t="default"/>
      </items>
    </pivotField>
    <pivotField numFmtId="1" showAll="0"/>
    <pivotField numFmtId="1" showAll="0"/>
    <pivotField numFmtId="1" showAll="0"/>
    <pivotField numFmtId="1" showAll="0"/>
    <pivotField dataField="1" numFmtId="1" showAll="0"/>
    <pivotField showAll="0">
      <items count="7">
        <item x="4"/>
        <item x="2"/>
        <item x="5"/>
        <item x="0"/>
        <item x="1"/>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sd="0" x="2"/>
        <item sd="0" x="3"/>
        <item h="1" sd="0" x="4"/>
        <item h="1" sd="0" x="5"/>
        <item t="default"/>
      </items>
    </pivotField>
  </pivotFields>
  <rowFields count="1">
    <field x="9"/>
  </rowFields>
  <rowItems count="12">
    <i>
      <x/>
    </i>
    <i>
      <x v="1"/>
    </i>
    <i>
      <x v="2"/>
    </i>
    <i>
      <x v="3"/>
    </i>
    <i>
      <x v="4"/>
    </i>
    <i>
      <x v="5"/>
    </i>
    <i>
      <x v="6"/>
    </i>
    <i>
      <x v="7"/>
    </i>
    <i>
      <x v="8"/>
    </i>
    <i>
      <x v="9"/>
    </i>
    <i>
      <x v="10"/>
    </i>
    <i t="grand">
      <x/>
    </i>
  </rowItems>
  <colItems count="1">
    <i/>
  </colItems>
  <dataFields count="1">
    <dataField name="Count of Total_Sales2" fld="14" subtotal="count" baseField="2"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2F4790-1C08-4E55-9BD2-7C72CECCD41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6" firstHeaderRow="0" firstDataRow="1" firstDataCol="1"/>
  <pivotFields count="19">
    <pivotField showAll="0"/>
    <pivotField showAll="0"/>
    <pivotField showAll="0">
      <items count="36">
        <item x="21"/>
        <item x="0"/>
        <item x="23"/>
        <item x="1"/>
        <item x="2"/>
        <item x="22"/>
        <item x="3"/>
        <item x="28"/>
        <item x="30"/>
        <item x="24"/>
        <item x="25"/>
        <item x="33"/>
        <item x="34"/>
        <item x="4"/>
        <item x="5"/>
        <item x="6"/>
        <item x="7"/>
        <item x="31"/>
        <item x="26"/>
        <item x="27"/>
        <item x="8"/>
        <item x="9"/>
        <item x="10"/>
        <item x="11"/>
        <item x="12"/>
        <item x="32"/>
        <item x="13"/>
        <item x="14"/>
        <item x="15"/>
        <item x="16"/>
        <item x="29"/>
        <item x="17"/>
        <item x="19"/>
        <item x="18"/>
        <item x="20"/>
        <item t="default"/>
      </items>
    </pivotField>
    <pivotField showAll="0"/>
    <pivotField showAll="0"/>
    <pivotField numFmtId="16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pivotField showAll="0"/>
    <pivotField showAll="0"/>
    <pivotField showAll="0">
      <items count="12">
        <item x="9"/>
        <item x="5"/>
        <item x="6"/>
        <item x="4"/>
        <item x="3"/>
        <item x="1"/>
        <item x="8"/>
        <item x="2"/>
        <item x="0"/>
        <item x="7"/>
        <item x="10"/>
        <item t="default"/>
      </items>
    </pivotField>
    <pivotField numFmtId="1" showAll="0"/>
    <pivotField numFmtId="1" showAll="0"/>
    <pivotField numFmtId="1" showAll="0"/>
    <pivotField dataField="1" numFmtId="1" showAll="0"/>
    <pivotField dataField="1" numFmtId="1" showAll="0"/>
    <pivotField showAll="0">
      <items count="7">
        <item x="4"/>
        <item x="2"/>
        <item x="5"/>
        <item x="0"/>
        <item x="1"/>
        <item x="3"/>
        <item t="default"/>
      </items>
    </pivotField>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h="1" x="4"/>
        <item h="1" x="5"/>
        <item t="default"/>
      </items>
    </pivotField>
  </pivotFields>
  <rowFields count="1">
    <field x="16"/>
  </rowFields>
  <rowItems count="13">
    <i>
      <x v="1"/>
    </i>
    <i>
      <x v="2"/>
    </i>
    <i>
      <x v="3"/>
    </i>
    <i>
      <x v="4"/>
    </i>
    <i>
      <x v="5"/>
    </i>
    <i>
      <x v="6"/>
    </i>
    <i>
      <x v="7"/>
    </i>
    <i>
      <x v="8"/>
    </i>
    <i>
      <x v="9"/>
    </i>
    <i>
      <x v="10"/>
    </i>
    <i>
      <x v="11"/>
    </i>
    <i>
      <x v="12"/>
    </i>
    <i t="grand">
      <x/>
    </i>
  </rowItems>
  <colFields count="1">
    <field x="-2"/>
  </colFields>
  <colItems count="2">
    <i>
      <x/>
    </i>
    <i i="1">
      <x v="1"/>
    </i>
  </colItems>
  <dataFields count="2">
    <dataField name="Sum of Total_Sales" fld="14" baseField="0" baseItem="0"/>
    <dataField name="Sum of Total_Cost" fld="13" baseField="0" baseItem="0"/>
  </dataFields>
  <chartFormats count="4">
    <chartFormat chart="4"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3D1AAF-90E9-49A1-9BA2-2FA54C9066B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U4:CV8" firstHeaderRow="1" firstDataRow="1" firstDataCol="1"/>
  <pivotFields count="19">
    <pivotField showAll="0"/>
    <pivotField showAll="0"/>
    <pivotField showAll="0">
      <items count="36">
        <item x="21"/>
        <item x="0"/>
        <item x="23"/>
        <item x="1"/>
        <item x="2"/>
        <item x="22"/>
        <item x="3"/>
        <item x="28"/>
        <item x="30"/>
        <item x="24"/>
        <item x="25"/>
        <item x="33"/>
        <item x="34"/>
        <item x="4"/>
        <item x="5"/>
        <item x="6"/>
        <item x="7"/>
        <item x="31"/>
        <item x="26"/>
        <item x="27"/>
        <item x="8"/>
        <item x="9"/>
        <item x="10"/>
        <item x="11"/>
        <item x="12"/>
        <item x="32"/>
        <item x="13"/>
        <item x="14"/>
        <item x="15"/>
        <item x="16"/>
        <item x="29"/>
        <item x="17"/>
        <item x="19"/>
        <item x="18"/>
        <item x="20"/>
        <item t="default"/>
      </items>
    </pivotField>
    <pivotField showAll="0"/>
    <pivotField showAll="0">
      <items count="57">
        <item x="0"/>
        <item x="16"/>
        <item x="43"/>
        <item x="20"/>
        <item x="5"/>
        <item x="26"/>
        <item x="33"/>
        <item x="11"/>
        <item x="19"/>
        <item x="24"/>
        <item x="34"/>
        <item x="15"/>
        <item x="39"/>
        <item x="49"/>
        <item x="31"/>
        <item x="1"/>
        <item x="47"/>
        <item x="17"/>
        <item x="13"/>
        <item x="41"/>
        <item x="48"/>
        <item x="12"/>
        <item x="18"/>
        <item x="28"/>
        <item x="40"/>
        <item x="38"/>
        <item x="14"/>
        <item x="30"/>
        <item x="21"/>
        <item x="52"/>
        <item x="29"/>
        <item x="8"/>
        <item x="25"/>
        <item x="55"/>
        <item x="36"/>
        <item x="22"/>
        <item x="3"/>
        <item x="23"/>
        <item x="10"/>
        <item x="32"/>
        <item x="35"/>
        <item x="9"/>
        <item x="4"/>
        <item x="51"/>
        <item x="45"/>
        <item x="37"/>
        <item x="7"/>
        <item x="6"/>
        <item x="50"/>
        <item x="46"/>
        <item x="44"/>
        <item x="54"/>
        <item x="27"/>
        <item x="42"/>
        <item x="2"/>
        <item x="53"/>
        <item t="default"/>
      </items>
    </pivotField>
    <pivotField numFmtId="16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items count="5">
        <item x="0"/>
        <item x="1"/>
        <item x="2"/>
        <item x="3"/>
        <item t="default"/>
      </items>
    </pivotField>
    <pivotField showAll="0">
      <items count="1083">
        <item x="10"/>
        <item x="81"/>
        <item x="38"/>
        <item x="89"/>
        <item x="100"/>
        <item x="711"/>
        <item x="624"/>
        <item x="719"/>
        <item x="730"/>
        <item x="718"/>
        <item x="631"/>
        <item x="726"/>
        <item x="737"/>
        <item x="725"/>
        <item x="638"/>
        <item x="733"/>
        <item x="744"/>
        <item x="732"/>
        <item x="645"/>
        <item x="740"/>
        <item x="751"/>
        <item x="739"/>
        <item x="652"/>
        <item x="747"/>
        <item x="758"/>
        <item x="746"/>
        <item x="659"/>
        <item x="754"/>
        <item x="765"/>
        <item x="753"/>
        <item x="666"/>
        <item x="761"/>
        <item x="772"/>
        <item x="760"/>
        <item x="673"/>
        <item x="768"/>
        <item x="779"/>
        <item x="767"/>
        <item x="680"/>
        <item x="775"/>
        <item x="786"/>
        <item x="774"/>
        <item x="687"/>
        <item x="782"/>
        <item x="793"/>
        <item x="88"/>
        <item x="47"/>
        <item x="96"/>
        <item x="107"/>
        <item x="781"/>
        <item x="694"/>
        <item x="789"/>
        <item x="800"/>
        <item x="788"/>
        <item x="701"/>
        <item x="796"/>
        <item x="807"/>
        <item x="795"/>
        <item x="708"/>
        <item x="803"/>
        <item x="814"/>
        <item x="802"/>
        <item x="715"/>
        <item x="810"/>
        <item x="821"/>
        <item x="809"/>
        <item x="722"/>
        <item x="817"/>
        <item x="828"/>
        <item x="816"/>
        <item x="729"/>
        <item x="824"/>
        <item x="835"/>
        <item x="823"/>
        <item x="736"/>
        <item x="831"/>
        <item x="842"/>
        <item x="830"/>
        <item x="743"/>
        <item x="838"/>
        <item x="849"/>
        <item x="837"/>
        <item x="750"/>
        <item x="845"/>
        <item x="856"/>
        <item x="844"/>
        <item x="757"/>
        <item x="852"/>
        <item x="863"/>
        <item x="95"/>
        <item x="56"/>
        <item x="103"/>
        <item x="114"/>
        <item x="851"/>
        <item x="764"/>
        <item x="859"/>
        <item x="870"/>
        <item x="858"/>
        <item x="771"/>
        <item x="866"/>
        <item x="877"/>
        <item x="865"/>
        <item x="778"/>
        <item x="873"/>
        <item x="884"/>
        <item x="872"/>
        <item x="785"/>
        <item x="880"/>
        <item x="891"/>
        <item x="879"/>
        <item x="792"/>
        <item x="887"/>
        <item x="898"/>
        <item x="886"/>
        <item x="799"/>
        <item x="894"/>
        <item x="905"/>
        <item x="893"/>
        <item x="806"/>
        <item x="901"/>
        <item x="912"/>
        <item x="900"/>
        <item x="813"/>
        <item x="908"/>
        <item x="919"/>
        <item x="907"/>
        <item x="820"/>
        <item x="915"/>
        <item x="926"/>
        <item x="914"/>
        <item x="827"/>
        <item x="922"/>
        <item x="933"/>
        <item x="102"/>
        <item x="64"/>
        <item x="110"/>
        <item x="121"/>
        <item x="921"/>
        <item x="834"/>
        <item x="929"/>
        <item x="940"/>
        <item x="928"/>
        <item x="841"/>
        <item x="936"/>
        <item x="947"/>
        <item x="935"/>
        <item x="848"/>
        <item x="943"/>
        <item x="954"/>
        <item x="942"/>
        <item x="855"/>
        <item x="950"/>
        <item x="961"/>
        <item x="949"/>
        <item x="862"/>
        <item x="957"/>
        <item x="968"/>
        <item x="956"/>
        <item x="869"/>
        <item x="964"/>
        <item x="975"/>
        <item x="963"/>
        <item x="876"/>
        <item x="971"/>
        <item x="982"/>
        <item x="970"/>
        <item x="883"/>
        <item x="978"/>
        <item x="989"/>
        <item x="977"/>
        <item x="890"/>
        <item x="985"/>
        <item x="996"/>
        <item x="984"/>
        <item x="897"/>
        <item x="992"/>
        <item x="1003"/>
        <item x="109"/>
        <item x="72"/>
        <item x="117"/>
        <item x="128"/>
        <item x="991"/>
        <item x="904"/>
        <item x="999"/>
        <item x="1010"/>
        <item x="998"/>
        <item x="911"/>
        <item x="1006"/>
        <item x="1017"/>
        <item x="1005"/>
        <item x="918"/>
        <item x="1013"/>
        <item x="1024"/>
        <item x="1012"/>
        <item x="925"/>
        <item x="1020"/>
        <item x="1031"/>
        <item x="1019"/>
        <item x="932"/>
        <item x="1027"/>
        <item x="1038"/>
        <item x="1026"/>
        <item x="939"/>
        <item x="1034"/>
        <item x="1045"/>
        <item x="1033"/>
        <item x="946"/>
        <item x="1041"/>
        <item x="1052"/>
        <item x="1040"/>
        <item x="953"/>
        <item x="1048"/>
        <item x="1059"/>
        <item x="1047"/>
        <item x="960"/>
        <item x="1055"/>
        <item x="1066"/>
        <item x="1054"/>
        <item x="967"/>
        <item x="1062"/>
        <item x="1073"/>
        <item x="116"/>
        <item x="80"/>
        <item x="124"/>
        <item x="135"/>
        <item x="8"/>
        <item x="1061"/>
        <item x="974"/>
        <item x="1069"/>
        <item x="1080"/>
        <item x="1068"/>
        <item x="981"/>
        <item x="1076"/>
        <item x="1075"/>
        <item x="988"/>
        <item x="995"/>
        <item x="1002"/>
        <item x="1009"/>
        <item x="1016"/>
        <item x="1023"/>
        <item x="1030"/>
        <item x="1037"/>
        <item x="123"/>
        <item x="3"/>
        <item x="131"/>
        <item x="142"/>
        <item x="1044"/>
        <item x="1051"/>
        <item x="1058"/>
        <item x="1065"/>
        <item x="1072"/>
        <item x="1079"/>
        <item x="130"/>
        <item x="34"/>
        <item x="138"/>
        <item x="149"/>
        <item x="15"/>
        <item x="137"/>
        <item x="43"/>
        <item x="145"/>
        <item x="156"/>
        <item x="144"/>
        <item x="52"/>
        <item x="152"/>
        <item x="163"/>
        <item x="30"/>
        <item x="9"/>
        <item x="35"/>
        <item x="151"/>
        <item x="61"/>
        <item x="159"/>
        <item x="170"/>
        <item x="158"/>
        <item x="69"/>
        <item x="166"/>
        <item x="177"/>
        <item x="21"/>
        <item x="165"/>
        <item x="77"/>
        <item x="173"/>
        <item x="184"/>
        <item x="172"/>
        <item x="85"/>
        <item x="180"/>
        <item x="191"/>
        <item x="179"/>
        <item x="92"/>
        <item x="187"/>
        <item x="198"/>
        <item x="186"/>
        <item x="99"/>
        <item x="194"/>
        <item x="205"/>
        <item x="22"/>
        <item x="37"/>
        <item x="46"/>
        <item x="193"/>
        <item x="106"/>
        <item x="201"/>
        <item x="212"/>
        <item x="17"/>
        <item x="55"/>
        <item x="63"/>
        <item x="71"/>
        <item x="79"/>
        <item x="87"/>
        <item x="94"/>
        <item x="101"/>
        <item x="108"/>
        <item x="115"/>
        <item x="122"/>
        <item x="200"/>
        <item x="113"/>
        <item x="208"/>
        <item x="219"/>
        <item x="129"/>
        <item x="136"/>
        <item x="143"/>
        <item x="150"/>
        <item x="157"/>
        <item x="164"/>
        <item x="171"/>
        <item x="178"/>
        <item x="185"/>
        <item x="192"/>
        <item x="207"/>
        <item x="120"/>
        <item x="215"/>
        <item x="226"/>
        <item x="199"/>
        <item x="206"/>
        <item x="213"/>
        <item x="220"/>
        <item x="227"/>
        <item x="234"/>
        <item x="241"/>
        <item x="248"/>
        <item x="255"/>
        <item x="262"/>
        <item x="214"/>
        <item x="127"/>
        <item x="222"/>
        <item x="233"/>
        <item x="269"/>
        <item x="276"/>
        <item x="283"/>
        <item x="290"/>
        <item x="297"/>
        <item x="304"/>
        <item x="311"/>
        <item x="318"/>
        <item x="325"/>
        <item x="332"/>
        <item x="2"/>
        <item x="31"/>
        <item x="44"/>
        <item x="221"/>
        <item x="134"/>
        <item x="229"/>
        <item x="240"/>
        <item x="339"/>
        <item x="346"/>
        <item x="353"/>
        <item x="360"/>
        <item x="367"/>
        <item x="374"/>
        <item x="381"/>
        <item x="388"/>
        <item x="395"/>
        <item x="402"/>
        <item x="228"/>
        <item x="141"/>
        <item x="236"/>
        <item x="247"/>
        <item x="409"/>
        <item x="416"/>
        <item x="423"/>
        <item x="430"/>
        <item x="437"/>
        <item x="444"/>
        <item x="451"/>
        <item x="458"/>
        <item x="465"/>
        <item x="472"/>
        <item x="235"/>
        <item x="148"/>
        <item x="243"/>
        <item x="254"/>
        <item x="479"/>
        <item x="486"/>
        <item x="493"/>
        <item x="500"/>
        <item x="507"/>
        <item x="514"/>
        <item x="521"/>
        <item x="528"/>
        <item x="535"/>
        <item x="542"/>
        <item x="242"/>
        <item x="155"/>
        <item x="250"/>
        <item x="261"/>
        <item x="549"/>
        <item x="556"/>
        <item x="563"/>
        <item x="570"/>
        <item x="577"/>
        <item x="584"/>
        <item x="591"/>
        <item x="598"/>
        <item x="605"/>
        <item x="612"/>
        <item x="249"/>
        <item x="162"/>
        <item x="257"/>
        <item x="268"/>
        <item x="619"/>
        <item x="626"/>
        <item x="633"/>
        <item x="640"/>
        <item x="647"/>
        <item x="654"/>
        <item x="661"/>
        <item x="668"/>
        <item x="675"/>
        <item x="682"/>
        <item x="256"/>
        <item x="169"/>
        <item x="264"/>
        <item x="275"/>
        <item x="689"/>
        <item x="696"/>
        <item x="703"/>
        <item x="710"/>
        <item x="717"/>
        <item x="724"/>
        <item x="731"/>
        <item x="738"/>
        <item x="745"/>
        <item x="752"/>
        <item x="263"/>
        <item x="176"/>
        <item x="271"/>
        <item x="282"/>
        <item x="759"/>
        <item x="766"/>
        <item x="773"/>
        <item x="780"/>
        <item x="787"/>
        <item x="794"/>
        <item x="801"/>
        <item x="808"/>
        <item x="815"/>
        <item x="822"/>
        <item x="270"/>
        <item x="183"/>
        <item x="278"/>
        <item x="289"/>
        <item x="829"/>
        <item x="836"/>
        <item x="843"/>
        <item x="850"/>
        <item x="857"/>
        <item x="864"/>
        <item x="871"/>
        <item x="878"/>
        <item x="885"/>
        <item x="892"/>
        <item x="277"/>
        <item x="190"/>
        <item x="285"/>
        <item x="296"/>
        <item x="899"/>
        <item x="906"/>
        <item x="913"/>
        <item x="920"/>
        <item x="927"/>
        <item x="934"/>
        <item x="941"/>
        <item x="948"/>
        <item x="955"/>
        <item x="962"/>
        <item x="284"/>
        <item x="197"/>
        <item x="292"/>
        <item x="303"/>
        <item x="969"/>
        <item x="976"/>
        <item x="983"/>
        <item x="990"/>
        <item x="997"/>
        <item x="1004"/>
        <item x="1011"/>
        <item x="1018"/>
        <item x="1025"/>
        <item x="1032"/>
        <item x="27"/>
        <item x="12"/>
        <item x="40"/>
        <item x="53"/>
        <item x="291"/>
        <item x="204"/>
        <item x="299"/>
        <item x="310"/>
        <item x="1039"/>
        <item x="1046"/>
        <item x="1053"/>
        <item x="1060"/>
        <item x="1067"/>
        <item x="1074"/>
        <item x="1081"/>
        <item x="298"/>
        <item x="211"/>
        <item x="306"/>
        <item x="317"/>
        <item x="305"/>
        <item x="218"/>
        <item x="313"/>
        <item x="324"/>
        <item x="312"/>
        <item x="225"/>
        <item x="320"/>
        <item x="331"/>
        <item x="319"/>
        <item x="232"/>
        <item x="327"/>
        <item x="338"/>
        <item x="326"/>
        <item x="239"/>
        <item x="334"/>
        <item x="345"/>
        <item x="333"/>
        <item x="246"/>
        <item x="341"/>
        <item x="352"/>
        <item x="340"/>
        <item x="253"/>
        <item x="348"/>
        <item x="359"/>
        <item x="347"/>
        <item x="260"/>
        <item x="355"/>
        <item x="366"/>
        <item x="354"/>
        <item x="267"/>
        <item x="362"/>
        <item x="373"/>
        <item x="24"/>
        <item x="39"/>
        <item x="36"/>
        <item x="49"/>
        <item x="62"/>
        <item x="361"/>
        <item x="274"/>
        <item x="369"/>
        <item x="380"/>
        <item x="368"/>
        <item x="281"/>
        <item x="376"/>
        <item x="387"/>
        <item x="0"/>
        <item x="32"/>
        <item x="41"/>
        <item x="50"/>
        <item x="59"/>
        <item x="67"/>
        <item x="75"/>
        <item x="83"/>
        <item x="375"/>
        <item x="288"/>
        <item x="383"/>
        <item x="394"/>
        <item x="90"/>
        <item x="97"/>
        <item x="104"/>
        <item x="111"/>
        <item x="118"/>
        <item x="125"/>
        <item x="132"/>
        <item x="139"/>
        <item x="146"/>
        <item x="153"/>
        <item x="382"/>
        <item x="295"/>
        <item x="390"/>
        <item x="401"/>
        <item x="160"/>
        <item x="167"/>
        <item x="174"/>
        <item x="181"/>
        <item x="188"/>
        <item x="195"/>
        <item x="202"/>
        <item x="209"/>
        <item x="216"/>
        <item x="223"/>
        <item x="389"/>
        <item x="302"/>
        <item x="397"/>
        <item x="408"/>
        <item x="230"/>
        <item x="237"/>
        <item x="244"/>
        <item x="251"/>
        <item x="258"/>
        <item x="265"/>
        <item x="272"/>
        <item x="279"/>
        <item x="286"/>
        <item x="293"/>
        <item x="396"/>
        <item x="309"/>
        <item x="404"/>
        <item x="415"/>
        <item x="300"/>
        <item x="307"/>
        <item x="314"/>
        <item x="321"/>
        <item x="328"/>
        <item x="335"/>
        <item x="342"/>
        <item x="349"/>
        <item x="356"/>
        <item x="363"/>
        <item x="403"/>
        <item x="316"/>
        <item x="411"/>
        <item x="422"/>
        <item x="370"/>
        <item x="377"/>
        <item x="384"/>
        <item x="391"/>
        <item x="398"/>
        <item x="405"/>
        <item x="412"/>
        <item x="419"/>
        <item x="426"/>
        <item x="433"/>
        <item x="410"/>
        <item x="323"/>
        <item x="418"/>
        <item x="429"/>
        <item x="440"/>
        <item x="447"/>
        <item x="454"/>
        <item x="461"/>
        <item x="468"/>
        <item x="475"/>
        <item x="482"/>
        <item x="489"/>
        <item x="496"/>
        <item x="503"/>
        <item x="417"/>
        <item x="330"/>
        <item x="425"/>
        <item x="436"/>
        <item x="510"/>
        <item x="517"/>
        <item x="524"/>
        <item x="531"/>
        <item x="538"/>
        <item x="545"/>
        <item x="552"/>
        <item x="559"/>
        <item x="566"/>
        <item x="573"/>
        <item x="424"/>
        <item x="337"/>
        <item x="432"/>
        <item x="443"/>
        <item x="580"/>
        <item x="587"/>
        <item x="594"/>
        <item x="601"/>
        <item x="608"/>
        <item x="615"/>
        <item x="622"/>
        <item x="629"/>
        <item x="636"/>
        <item x="643"/>
        <item x="48"/>
        <item x="45"/>
        <item x="58"/>
        <item x="70"/>
        <item x="431"/>
        <item x="344"/>
        <item x="439"/>
        <item x="450"/>
        <item x="650"/>
        <item x="657"/>
        <item x="664"/>
        <item x="671"/>
        <item x="678"/>
        <item x="685"/>
        <item x="692"/>
        <item x="699"/>
        <item x="706"/>
        <item x="713"/>
        <item x="438"/>
        <item x="351"/>
        <item x="446"/>
        <item x="457"/>
        <item x="720"/>
        <item x="727"/>
        <item x="734"/>
        <item x="741"/>
        <item x="748"/>
        <item x="755"/>
        <item x="762"/>
        <item x="769"/>
        <item x="776"/>
        <item x="783"/>
        <item x="445"/>
        <item x="358"/>
        <item x="453"/>
        <item x="464"/>
        <item x="790"/>
        <item x="797"/>
        <item x="804"/>
        <item x="811"/>
        <item x="818"/>
        <item x="825"/>
        <item x="832"/>
        <item x="839"/>
        <item x="846"/>
        <item x="853"/>
        <item x="452"/>
        <item x="365"/>
        <item x="460"/>
        <item x="471"/>
        <item x="860"/>
        <item x="867"/>
        <item x="874"/>
        <item x="881"/>
        <item x="888"/>
        <item x="895"/>
        <item x="902"/>
        <item x="909"/>
        <item x="916"/>
        <item x="923"/>
        <item x="459"/>
        <item x="372"/>
        <item x="467"/>
        <item x="478"/>
        <item x="930"/>
        <item x="937"/>
        <item x="944"/>
        <item x="951"/>
        <item x="958"/>
        <item x="965"/>
        <item x="972"/>
        <item x="979"/>
        <item x="986"/>
        <item x="993"/>
        <item x="466"/>
        <item x="379"/>
        <item x="474"/>
        <item x="485"/>
        <item x="1000"/>
        <item x="1007"/>
        <item x="1014"/>
        <item x="1021"/>
        <item x="1028"/>
        <item x="1035"/>
        <item x="1042"/>
        <item x="1049"/>
        <item x="1056"/>
        <item x="1063"/>
        <item x="473"/>
        <item x="386"/>
        <item x="481"/>
        <item x="492"/>
        <item x="1070"/>
        <item x="1077"/>
        <item x="480"/>
        <item x="393"/>
        <item x="488"/>
        <item x="499"/>
        <item x="487"/>
        <item x="400"/>
        <item x="495"/>
        <item x="506"/>
        <item x="494"/>
        <item x="407"/>
        <item x="502"/>
        <item x="513"/>
        <item x="57"/>
        <item x="54"/>
        <item x="66"/>
        <item x="78"/>
        <item x="501"/>
        <item x="414"/>
        <item x="509"/>
        <item x="520"/>
        <item x="508"/>
        <item x="421"/>
        <item x="516"/>
        <item x="527"/>
        <item x="515"/>
        <item x="428"/>
        <item x="523"/>
        <item x="534"/>
        <item x="522"/>
        <item x="435"/>
        <item x="530"/>
        <item x="541"/>
        <item x="529"/>
        <item x="442"/>
        <item x="537"/>
        <item x="548"/>
        <item x="536"/>
        <item x="449"/>
        <item x="544"/>
        <item x="555"/>
        <item x="543"/>
        <item x="456"/>
        <item x="551"/>
        <item x="562"/>
        <item x="550"/>
        <item x="463"/>
        <item x="558"/>
        <item x="569"/>
        <item x="557"/>
        <item x="470"/>
        <item x="565"/>
        <item x="576"/>
        <item x="564"/>
        <item x="477"/>
        <item x="572"/>
        <item x="583"/>
        <item x="65"/>
        <item x="16"/>
        <item x="74"/>
        <item x="86"/>
        <item x="571"/>
        <item x="484"/>
        <item x="579"/>
        <item x="590"/>
        <item x="578"/>
        <item x="491"/>
        <item x="586"/>
        <item x="597"/>
        <item x="585"/>
        <item x="498"/>
        <item x="593"/>
        <item x="604"/>
        <item x="592"/>
        <item x="505"/>
        <item x="600"/>
        <item x="611"/>
        <item x="599"/>
        <item x="512"/>
        <item x="607"/>
        <item x="618"/>
        <item x="606"/>
        <item x="519"/>
        <item x="614"/>
        <item x="625"/>
        <item x="613"/>
        <item x="526"/>
        <item x="621"/>
        <item x="632"/>
        <item x="620"/>
        <item x="533"/>
        <item x="628"/>
        <item x="639"/>
        <item x="627"/>
        <item x="540"/>
        <item x="635"/>
        <item x="646"/>
        <item x="634"/>
        <item x="547"/>
        <item x="642"/>
        <item x="653"/>
        <item x="73"/>
        <item x="25"/>
        <item x="82"/>
        <item x="93"/>
        <item x="641"/>
        <item x="554"/>
        <item x="649"/>
        <item x="660"/>
        <item x="648"/>
        <item x="561"/>
        <item x="656"/>
        <item x="667"/>
        <item x="655"/>
        <item x="568"/>
        <item x="663"/>
        <item x="674"/>
        <item x="662"/>
        <item x="575"/>
        <item x="670"/>
        <item x="681"/>
        <item x="669"/>
        <item x="582"/>
        <item x="677"/>
        <item x="688"/>
        <item x="676"/>
        <item x="589"/>
        <item x="684"/>
        <item x="695"/>
        <item x="683"/>
        <item x="596"/>
        <item x="691"/>
        <item x="702"/>
        <item x="690"/>
        <item x="603"/>
        <item x="698"/>
        <item x="709"/>
        <item x="697"/>
        <item x="610"/>
        <item x="705"/>
        <item x="716"/>
        <item x="704"/>
        <item x="617"/>
        <item x="712"/>
        <item x="723"/>
        <item x="26"/>
        <item x="5"/>
        <item x="7"/>
        <item x="14"/>
        <item x="18"/>
        <item x="23"/>
        <item x="11"/>
        <item x="13"/>
        <item x="1"/>
        <item x="33"/>
        <item x="42"/>
        <item x="51"/>
        <item x="60"/>
        <item x="68"/>
        <item x="76"/>
        <item x="84"/>
        <item x="91"/>
        <item x="98"/>
        <item x="105"/>
        <item x="112"/>
        <item x="119"/>
        <item x="126"/>
        <item x="133"/>
        <item x="140"/>
        <item x="147"/>
        <item x="154"/>
        <item x="161"/>
        <item x="168"/>
        <item x="175"/>
        <item x="182"/>
        <item x="189"/>
        <item x="196"/>
        <item x="203"/>
        <item x="210"/>
        <item x="217"/>
        <item x="224"/>
        <item x="231"/>
        <item x="238"/>
        <item x="245"/>
        <item x="252"/>
        <item x="259"/>
        <item x="266"/>
        <item x="273"/>
        <item x="280"/>
        <item x="287"/>
        <item x="294"/>
        <item x="301"/>
        <item x="308"/>
        <item x="315"/>
        <item x="322"/>
        <item x="329"/>
        <item x="336"/>
        <item x="343"/>
        <item x="350"/>
        <item x="357"/>
        <item x="364"/>
        <item x="371"/>
        <item x="378"/>
        <item x="385"/>
        <item x="392"/>
        <item x="399"/>
        <item x="406"/>
        <item x="413"/>
        <item x="420"/>
        <item x="427"/>
        <item x="434"/>
        <item x="441"/>
        <item x="448"/>
        <item x="455"/>
        <item x="462"/>
        <item x="469"/>
        <item x="476"/>
        <item x="483"/>
        <item x="490"/>
        <item x="497"/>
        <item x="504"/>
        <item x="511"/>
        <item x="518"/>
        <item x="525"/>
        <item x="532"/>
        <item x="539"/>
        <item x="546"/>
        <item x="553"/>
        <item x="560"/>
        <item x="567"/>
        <item x="574"/>
        <item x="581"/>
        <item x="588"/>
        <item x="595"/>
        <item x="602"/>
        <item x="609"/>
        <item x="616"/>
        <item x="623"/>
        <item x="630"/>
        <item x="637"/>
        <item x="644"/>
        <item x="651"/>
        <item x="658"/>
        <item x="665"/>
        <item x="672"/>
        <item x="679"/>
        <item x="686"/>
        <item x="693"/>
        <item x="700"/>
        <item x="707"/>
        <item x="714"/>
        <item x="721"/>
        <item x="728"/>
        <item x="735"/>
        <item x="742"/>
        <item x="749"/>
        <item x="756"/>
        <item x="763"/>
        <item x="770"/>
        <item x="777"/>
        <item x="784"/>
        <item x="791"/>
        <item x="798"/>
        <item x="805"/>
        <item x="812"/>
        <item x="819"/>
        <item x="826"/>
        <item x="833"/>
        <item x="840"/>
        <item x="847"/>
        <item x="854"/>
        <item x="861"/>
        <item x="868"/>
        <item x="875"/>
        <item x="882"/>
        <item x="889"/>
        <item x="896"/>
        <item x="903"/>
        <item x="910"/>
        <item x="917"/>
        <item x="924"/>
        <item x="931"/>
        <item x="938"/>
        <item x="945"/>
        <item x="952"/>
        <item x="959"/>
        <item x="966"/>
        <item x="973"/>
        <item x="980"/>
        <item x="987"/>
        <item x="994"/>
        <item x="1001"/>
        <item x="1008"/>
        <item x="1015"/>
        <item x="1022"/>
        <item x="1029"/>
        <item x="1036"/>
        <item x="1043"/>
        <item x="1050"/>
        <item x="1057"/>
        <item x="1064"/>
        <item x="1071"/>
        <item x="1078"/>
        <item x="4"/>
        <item x="6"/>
        <item x="19"/>
        <item x="29"/>
        <item x="28"/>
        <item x="20"/>
        <item t="default"/>
      </items>
    </pivotField>
    <pivotField showAll="0">
      <items count="14">
        <item x="5"/>
        <item x="10"/>
        <item x="1"/>
        <item x="2"/>
        <item x="9"/>
        <item x="6"/>
        <item x="8"/>
        <item x="4"/>
        <item x="7"/>
        <item x="11"/>
        <item x="12"/>
        <item x="3"/>
        <item x="0"/>
        <item t="default"/>
      </items>
    </pivotField>
    <pivotField showAll="0">
      <items count="12">
        <item x="9"/>
        <item x="5"/>
        <item x="6"/>
        <item x="4"/>
        <item x="3"/>
        <item x="1"/>
        <item x="8"/>
        <item x="2"/>
        <item x="0"/>
        <item x="7"/>
        <item x="10"/>
        <item t="default"/>
      </items>
    </pivotField>
    <pivotField numFmtId="1" showAll="0"/>
    <pivotField numFmtId="1" showAll="0"/>
    <pivotField numFmtId="1" showAll="0"/>
    <pivotField numFmtId="1" showAll="0"/>
    <pivotField dataField="1" numFmtId="1" showAll="0"/>
    <pivotField showAll="0">
      <items count="7">
        <item x="4"/>
        <item x="2"/>
        <item x="5"/>
        <item x="0"/>
        <item x="1"/>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sd="0" x="1"/>
        <item sd="0" x="2"/>
        <item sd="0" x="3"/>
        <item h="1" sd="0" x="4"/>
        <item h="1" sd="0" x="5"/>
        <item t="default"/>
      </items>
    </pivotField>
  </pivotFields>
  <rowFields count="1">
    <field x="18"/>
  </rowFields>
  <rowItems count="4">
    <i>
      <x v="1"/>
    </i>
    <i>
      <x v="2"/>
    </i>
    <i>
      <x v="3"/>
    </i>
    <i t="grand">
      <x/>
    </i>
  </rowItems>
  <colItems count="1">
    <i/>
  </colItems>
  <dataFields count="1">
    <dataField name="Sum of Total_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B0F293-9E09-4C2D-9B68-1CB4472E31C8}" name="PivotTable10" cacheId="1" applyNumberFormats="0" applyBorderFormats="0" applyFontFormats="0" applyPatternFormats="0" applyAlignmentFormats="0" applyWidthHeightFormats="1" dataCaption="Values" updatedVersion="8" minRefreshableVersion="3" enableDrill="0" preserveFormatting="0" rowGrandTotals="0" colGrandTotals="0" itemPrintTitles="1" createdVersion="8" indent="0" showHeaders="0" compact="0" compactData="0" gridDropZones="1" multipleFieldFilters="0" chartFormat="1">
  <location ref="W3:Y44" firstHeaderRow="2" firstDataRow="2" firstDataCol="2"/>
  <pivotFields count="19">
    <pivotField compact="0" outline="0" showAll="0"/>
    <pivotField compact="0" outline="0" showAll="0"/>
    <pivotField compact="0" outline="0" showAll="0"/>
    <pivotField compact="0" outline="0" showAll="0"/>
    <pivotField compact="0" outline="0" showAll="0"/>
    <pivotField compact="0" numFmtId="164" outline="0"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axis="axisRow" dataField="1" compact="0" outline="0" showAll="0">
      <items count="5">
        <item x="0"/>
        <item x="1"/>
        <item x="2"/>
        <item x="3"/>
        <item t="default"/>
      </items>
    </pivotField>
    <pivotField compact="0" outline="0" showAll="0"/>
    <pivotField compact="0" outline="0" showAll="0"/>
    <pivotField axis="axisRow" compact="0" outline="0" showAll="0">
      <items count="12">
        <item x="9"/>
        <item x="5"/>
        <item x="6"/>
        <item x="4"/>
        <item x="3"/>
        <item x="1"/>
        <item x="8"/>
        <item x="2"/>
        <item x="0"/>
        <item x="7"/>
        <item x="10"/>
        <item t="default"/>
      </items>
    </pivotField>
    <pivotField compact="0" numFmtId="1" outline="0" showAll="0"/>
    <pivotField compact="0" numFmtId="1" outline="0" showAll="0"/>
    <pivotField compact="0" numFmtId="1" outline="0" showAll="0"/>
    <pivotField compact="0" numFmtId="1" outline="0" showAll="0"/>
    <pivotField compact="0" numFmtId="1" outline="0" showAll="0"/>
    <pivotField compact="0" outline="0" showAll="0">
      <items count="7">
        <item x="4"/>
        <item x="2"/>
        <item x="5"/>
        <item x="0"/>
        <item x="1"/>
        <item x="3"/>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h="1" sd="0" x="0"/>
        <item sd="0" x="1"/>
        <item sd="0" x="2"/>
        <item sd="0" x="3"/>
        <item h="1" sd="0" x="4"/>
        <item h="1" sd="0" x="5"/>
        <item t="default"/>
      </items>
    </pivotField>
  </pivotFields>
  <rowFields count="2">
    <field x="6"/>
    <field x="9"/>
  </rowFields>
  <rowItems count="40">
    <i>
      <x/>
      <x/>
    </i>
    <i r="1">
      <x v="2"/>
    </i>
    <i r="1">
      <x v="3"/>
    </i>
    <i r="1">
      <x v="4"/>
    </i>
    <i r="1">
      <x v="5"/>
    </i>
    <i r="1">
      <x v="6"/>
    </i>
    <i r="1">
      <x v="7"/>
    </i>
    <i r="1">
      <x v="8"/>
    </i>
    <i t="default">
      <x/>
    </i>
    <i>
      <x v="1"/>
      <x/>
    </i>
    <i r="1">
      <x v="1"/>
    </i>
    <i r="1">
      <x v="2"/>
    </i>
    <i r="1">
      <x v="3"/>
    </i>
    <i r="1">
      <x v="5"/>
    </i>
    <i r="1">
      <x v="6"/>
    </i>
    <i r="1">
      <x v="7"/>
    </i>
    <i r="1">
      <x v="8"/>
    </i>
    <i r="1">
      <x v="9"/>
    </i>
    <i t="default">
      <x v="1"/>
    </i>
    <i>
      <x v="2"/>
      <x/>
    </i>
    <i r="1">
      <x v="1"/>
    </i>
    <i r="1">
      <x v="2"/>
    </i>
    <i r="1">
      <x v="4"/>
    </i>
    <i r="1">
      <x v="5"/>
    </i>
    <i r="1">
      <x v="6"/>
    </i>
    <i r="1">
      <x v="7"/>
    </i>
    <i r="1">
      <x v="8"/>
    </i>
    <i r="1">
      <x v="9"/>
    </i>
    <i r="1">
      <x v="10"/>
    </i>
    <i t="default">
      <x v="2"/>
    </i>
    <i>
      <x v="3"/>
      <x v="1"/>
    </i>
    <i r="1">
      <x v="2"/>
    </i>
    <i r="1">
      <x v="3"/>
    </i>
    <i r="1">
      <x v="4"/>
    </i>
    <i r="1">
      <x v="5"/>
    </i>
    <i r="1">
      <x v="7"/>
    </i>
    <i r="1">
      <x v="8"/>
    </i>
    <i r="1">
      <x v="9"/>
    </i>
    <i r="1">
      <x v="10"/>
    </i>
    <i t="default">
      <x v="3"/>
    </i>
  </rowItems>
  <colItems count="1">
    <i/>
  </colItems>
  <dataFields count="1">
    <dataField name="Count of Status" fld="6"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209BF37-9B92-4400-B1D8-4FA77824579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B5:CC24" firstHeaderRow="1" firstDataRow="1" firstDataCol="1"/>
  <pivotFields count="19">
    <pivotField showAll="0"/>
    <pivotField showAll="0"/>
    <pivotField showAll="0">
      <items count="36">
        <item x="21"/>
        <item x="0"/>
        <item x="23"/>
        <item x="1"/>
        <item x="2"/>
        <item x="22"/>
        <item x="3"/>
        <item x="28"/>
        <item x="30"/>
        <item x="24"/>
        <item x="25"/>
        <item x="33"/>
        <item x="34"/>
        <item x="4"/>
        <item x="5"/>
        <item x="6"/>
        <item x="7"/>
        <item x="31"/>
        <item x="26"/>
        <item x="27"/>
        <item x="8"/>
        <item x="9"/>
        <item x="10"/>
        <item x="11"/>
        <item x="12"/>
        <item x="32"/>
        <item x="13"/>
        <item x="14"/>
        <item x="15"/>
        <item x="16"/>
        <item x="29"/>
        <item x="17"/>
        <item x="19"/>
        <item x="18"/>
        <item x="20"/>
        <item t="default"/>
      </items>
    </pivotField>
    <pivotField showAll="0"/>
    <pivotField showAll="0"/>
    <pivotField numFmtId="16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pivotField axis="axisRow" showAll="0" measureFilter="1" sortType="descending">
      <items count="1083">
        <item x="10"/>
        <item x="81"/>
        <item x="38"/>
        <item x="89"/>
        <item x="100"/>
        <item x="711"/>
        <item x="624"/>
        <item x="719"/>
        <item x="730"/>
        <item x="718"/>
        <item x="631"/>
        <item x="726"/>
        <item x="737"/>
        <item x="725"/>
        <item x="638"/>
        <item x="733"/>
        <item x="744"/>
        <item x="732"/>
        <item x="645"/>
        <item x="740"/>
        <item x="751"/>
        <item x="739"/>
        <item x="652"/>
        <item x="747"/>
        <item x="758"/>
        <item x="746"/>
        <item x="659"/>
        <item x="754"/>
        <item x="765"/>
        <item x="753"/>
        <item x="666"/>
        <item x="761"/>
        <item x="772"/>
        <item x="760"/>
        <item x="673"/>
        <item x="768"/>
        <item x="779"/>
        <item x="767"/>
        <item x="680"/>
        <item x="775"/>
        <item x="786"/>
        <item x="774"/>
        <item x="687"/>
        <item x="782"/>
        <item x="793"/>
        <item x="88"/>
        <item x="47"/>
        <item x="96"/>
        <item x="107"/>
        <item x="781"/>
        <item x="694"/>
        <item x="789"/>
        <item x="800"/>
        <item x="788"/>
        <item x="701"/>
        <item x="796"/>
        <item x="807"/>
        <item x="795"/>
        <item x="708"/>
        <item x="803"/>
        <item x="814"/>
        <item x="802"/>
        <item x="715"/>
        <item x="810"/>
        <item x="821"/>
        <item x="809"/>
        <item x="722"/>
        <item x="817"/>
        <item x="828"/>
        <item x="816"/>
        <item x="729"/>
        <item x="824"/>
        <item x="835"/>
        <item x="823"/>
        <item x="736"/>
        <item x="831"/>
        <item x="842"/>
        <item x="830"/>
        <item x="743"/>
        <item x="838"/>
        <item x="849"/>
        <item x="837"/>
        <item x="750"/>
        <item x="845"/>
        <item x="856"/>
        <item x="844"/>
        <item x="757"/>
        <item x="852"/>
        <item x="863"/>
        <item x="95"/>
        <item x="56"/>
        <item x="103"/>
        <item x="114"/>
        <item x="851"/>
        <item x="764"/>
        <item x="859"/>
        <item x="870"/>
        <item x="858"/>
        <item x="771"/>
        <item x="866"/>
        <item x="877"/>
        <item x="865"/>
        <item x="778"/>
        <item x="873"/>
        <item x="884"/>
        <item x="872"/>
        <item x="785"/>
        <item x="880"/>
        <item x="891"/>
        <item x="879"/>
        <item x="792"/>
        <item x="887"/>
        <item x="898"/>
        <item x="886"/>
        <item x="799"/>
        <item x="894"/>
        <item x="905"/>
        <item x="893"/>
        <item x="806"/>
        <item x="901"/>
        <item x="912"/>
        <item x="900"/>
        <item x="813"/>
        <item x="908"/>
        <item x="919"/>
        <item x="907"/>
        <item x="820"/>
        <item x="915"/>
        <item x="926"/>
        <item x="914"/>
        <item x="827"/>
        <item x="922"/>
        <item x="933"/>
        <item x="102"/>
        <item x="64"/>
        <item x="110"/>
        <item x="121"/>
        <item x="921"/>
        <item x="834"/>
        <item x="929"/>
        <item x="940"/>
        <item x="928"/>
        <item x="841"/>
        <item x="936"/>
        <item x="947"/>
        <item x="935"/>
        <item x="848"/>
        <item x="943"/>
        <item x="954"/>
        <item x="942"/>
        <item x="855"/>
        <item x="950"/>
        <item x="961"/>
        <item x="949"/>
        <item x="862"/>
        <item x="957"/>
        <item x="968"/>
        <item x="956"/>
        <item x="869"/>
        <item x="964"/>
        <item x="975"/>
        <item x="963"/>
        <item x="876"/>
        <item x="971"/>
        <item x="982"/>
        <item x="970"/>
        <item x="883"/>
        <item x="978"/>
        <item x="989"/>
        <item x="977"/>
        <item x="890"/>
        <item x="985"/>
        <item x="996"/>
        <item x="984"/>
        <item x="897"/>
        <item x="992"/>
        <item x="1003"/>
        <item x="109"/>
        <item x="72"/>
        <item x="117"/>
        <item x="128"/>
        <item x="991"/>
        <item x="904"/>
        <item x="999"/>
        <item x="1010"/>
        <item x="998"/>
        <item x="911"/>
        <item x="1006"/>
        <item x="1017"/>
        <item x="1005"/>
        <item x="918"/>
        <item x="1013"/>
        <item x="1024"/>
        <item x="1012"/>
        <item x="925"/>
        <item x="1020"/>
        <item x="1031"/>
        <item x="1019"/>
        <item x="932"/>
        <item x="1027"/>
        <item x="1038"/>
        <item x="1026"/>
        <item x="939"/>
        <item x="1034"/>
        <item x="1045"/>
        <item x="1033"/>
        <item x="946"/>
        <item x="1041"/>
        <item x="1052"/>
        <item x="1040"/>
        <item x="953"/>
        <item x="1048"/>
        <item x="1059"/>
        <item x="1047"/>
        <item x="960"/>
        <item x="1055"/>
        <item x="1066"/>
        <item x="1054"/>
        <item x="967"/>
        <item x="1062"/>
        <item x="1073"/>
        <item x="116"/>
        <item x="80"/>
        <item x="124"/>
        <item x="135"/>
        <item x="8"/>
        <item x="1061"/>
        <item x="974"/>
        <item x="1069"/>
        <item x="1080"/>
        <item x="1068"/>
        <item x="981"/>
        <item x="1076"/>
        <item x="1075"/>
        <item x="988"/>
        <item x="995"/>
        <item x="1002"/>
        <item x="1009"/>
        <item x="1016"/>
        <item x="1023"/>
        <item x="1030"/>
        <item x="1037"/>
        <item x="123"/>
        <item x="3"/>
        <item x="131"/>
        <item x="142"/>
        <item x="1044"/>
        <item x="1051"/>
        <item x="1058"/>
        <item x="1065"/>
        <item x="1072"/>
        <item x="1079"/>
        <item x="130"/>
        <item x="34"/>
        <item x="138"/>
        <item x="149"/>
        <item x="15"/>
        <item x="137"/>
        <item x="43"/>
        <item x="145"/>
        <item x="156"/>
        <item x="144"/>
        <item x="52"/>
        <item x="152"/>
        <item x="163"/>
        <item x="30"/>
        <item x="9"/>
        <item x="35"/>
        <item x="151"/>
        <item x="61"/>
        <item x="159"/>
        <item x="170"/>
        <item x="158"/>
        <item x="69"/>
        <item x="166"/>
        <item x="177"/>
        <item x="21"/>
        <item x="165"/>
        <item x="77"/>
        <item x="173"/>
        <item x="184"/>
        <item x="172"/>
        <item x="85"/>
        <item x="180"/>
        <item x="191"/>
        <item x="179"/>
        <item x="92"/>
        <item x="187"/>
        <item x="198"/>
        <item x="186"/>
        <item x="99"/>
        <item x="194"/>
        <item x="205"/>
        <item x="22"/>
        <item x="37"/>
        <item x="46"/>
        <item x="193"/>
        <item x="106"/>
        <item x="201"/>
        <item x="212"/>
        <item x="17"/>
        <item x="55"/>
        <item x="63"/>
        <item x="71"/>
        <item x="79"/>
        <item x="87"/>
        <item x="94"/>
        <item x="101"/>
        <item x="108"/>
        <item x="115"/>
        <item x="122"/>
        <item x="200"/>
        <item x="113"/>
        <item x="208"/>
        <item x="219"/>
        <item x="129"/>
        <item x="136"/>
        <item x="143"/>
        <item x="150"/>
        <item x="157"/>
        <item x="164"/>
        <item x="171"/>
        <item x="178"/>
        <item x="185"/>
        <item x="192"/>
        <item x="207"/>
        <item x="120"/>
        <item x="215"/>
        <item x="226"/>
        <item x="199"/>
        <item x="206"/>
        <item x="213"/>
        <item x="220"/>
        <item x="227"/>
        <item x="234"/>
        <item x="241"/>
        <item x="248"/>
        <item x="255"/>
        <item x="262"/>
        <item x="214"/>
        <item x="127"/>
        <item x="222"/>
        <item x="233"/>
        <item x="269"/>
        <item x="276"/>
        <item x="283"/>
        <item x="290"/>
        <item x="297"/>
        <item x="304"/>
        <item x="311"/>
        <item x="318"/>
        <item x="325"/>
        <item x="332"/>
        <item x="2"/>
        <item x="31"/>
        <item x="44"/>
        <item x="221"/>
        <item x="134"/>
        <item x="229"/>
        <item x="240"/>
        <item x="339"/>
        <item x="346"/>
        <item x="353"/>
        <item x="360"/>
        <item x="367"/>
        <item x="374"/>
        <item x="381"/>
        <item x="388"/>
        <item x="395"/>
        <item x="402"/>
        <item x="228"/>
        <item x="141"/>
        <item x="236"/>
        <item x="247"/>
        <item x="409"/>
        <item x="416"/>
        <item x="423"/>
        <item x="430"/>
        <item x="437"/>
        <item x="444"/>
        <item x="451"/>
        <item x="458"/>
        <item x="465"/>
        <item x="472"/>
        <item x="235"/>
        <item x="148"/>
        <item x="243"/>
        <item x="254"/>
        <item x="479"/>
        <item x="486"/>
        <item x="493"/>
        <item x="500"/>
        <item x="507"/>
        <item x="514"/>
        <item x="521"/>
        <item x="528"/>
        <item x="535"/>
        <item x="542"/>
        <item x="242"/>
        <item x="155"/>
        <item x="250"/>
        <item x="261"/>
        <item x="549"/>
        <item x="556"/>
        <item x="563"/>
        <item x="570"/>
        <item x="577"/>
        <item x="584"/>
        <item x="591"/>
        <item x="598"/>
        <item x="605"/>
        <item x="612"/>
        <item x="249"/>
        <item x="162"/>
        <item x="257"/>
        <item x="268"/>
        <item x="619"/>
        <item x="626"/>
        <item x="633"/>
        <item x="640"/>
        <item x="647"/>
        <item x="654"/>
        <item x="661"/>
        <item x="668"/>
        <item x="675"/>
        <item x="682"/>
        <item x="256"/>
        <item x="169"/>
        <item x="264"/>
        <item x="275"/>
        <item x="689"/>
        <item x="696"/>
        <item x="703"/>
        <item x="710"/>
        <item x="717"/>
        <item x="724"/>
        <item x="731"/>
        <item x="738"/>
        <item x="745"/>
        <item x="752"/>
        <item x="263"/>
        <item x="176"/>
        <item x="271"/>
        <item x="282"/>
        <item x="759"/>
        <item x="766"/>
        <item x="773"/>
        <item x="780"/>
        <item x="787"/>
        <item x="794"/>
        <item x="801"/>
        <item x="808"/>
        <item x="815"/>
        <item x="822"/>
        <item x="270"/>
        <item x="183"/>
        <item x="278"/>
        <item x="289"/>
        <item x="829"/>
        <item x="836"/>
        <item x="843"/>
        <item x="850"/>
        <item x="857"/>
        <item x="864"/>
        <item x="871"/>
        <item x="878"/>
        <item x="885"/>
        <item x="892"/>
        <item x="277"/>
        <item x="190"/>
        <item x="285"/>
        <item x="296"/>
        <item x="899"/>
        <item x="906"/>
        <item x="913"/>
        <item x="920"/>
        <item x="927"/>
        <item x="934"/>
        <item x="941"/>
        <item x="948"/>
        <item x="955"/>
        <item x="962"/>
        <item x="284"/>
        <item x="197"/>
        <item x="292"/>
        <item x="303"/>
        <item x="969"/>
        <item x="976"/>
        <item x="983"/>
        <item x="990"/>
        <item x="997"/>
        <item x="1004"/>
        <item x="1011"/>
        <item x="1018"/>
        <item x="1025"/>
        <item x="1032"/>
        <item x="27"/>
        <item x="12"/>
        <item x="40"/>
        <item x="53"/>
        <item x="291"/>
        <item x="204"/>
        <item x="299"/>
        <item x="310"/>
        <item x="1039"/>
        <item x="1046"/>
        <item x="1053"/>
        <item x="1060"/>
        <item x="1067"/>
        <item x="1074"/>
        <item x="1081"/>
        <item x="298"/>
        <item x="211"/>
        <item x="306"/>
        <item x="317"/>
        <item x="305"/>
        <item x="218"/>
        <item x="313"/>
        <item x="324"/>
        <item x="312"/>
        <item x="225"/>
        <item x="320"/>
        <item x="331"/>
        <item x="319"/>
        <item x="232"/>
        <item x="327"/>
        <item x="338"/>
        <item x="326"/>
        <item x="239"/>
        <item x="334"/>
        <item x="345"/>
        <item x="333"/>
        <item x="246"/>
        <item x="341"/>
        <item x="352"/>
        <item x="340"/>
        <item x="253"/>
        <item x="348"/>
        <item x="359"/>
        <item x="347"/>
        <item x="260"/>
        <item x="355"/>
        <item x="366"/>
        <item x="354"/>
        <item x="267"/>
        <item x="362"/>
        <item x="373"/>
        <item x="24"/>
        <item x="39"/>
        <item x="36"/>
        <item x="49"/>
        <item x="62"/>
        <item x="361"/>
        <item x="274"/>
        <item x="369"/>
        <item x="380"/>
        <item x="368"/>
        <item x="281"/>
        <item x="376"/>
        <item x="387"/>
        <item x="0"/>
        <item x="32"/>
        <item x="41"/>
        <item x="50"/>
        <item x="59"/>
        <item x="67"/>
        <item x="75"/>
        <item x="83"/>
        <item x="375"/>
        <item x="288"/>
        <item x="383"/>
        <item x="394"/>
        <item x="90"/>
        <item x="97"/>
        <item x="104"/>
        <item x="111"/>
        <item x="118"/>
        <item x="125"/>
        <item x="132"/>
        <item x="139"/>
        <item x="146"/>
        <item x="153"/>
        <item x="382"/>
        <item x="295"/>
        <item x="390"/>
        <item x="401"/>
        <item x="160"/>
        <item x="167"/>
        <item x="174"/>
        <item x="181"/>
        <item x="188"/>
        <item x="195"/>
        <item x="202"/>
        <item x="209"/>
        <item x="216"/>
        <item x="223"/>
        <item x="389"/>
        <item x="302"/>
        <item x="397"/>
        <item x="408"/>
        <item x="230"/>
        <item x="237"/>
        <item x="244"/>
        <item x="251"/>
        <item x="258"/>
        <item x="265"/>
        <item x="272"/>
        <item x="279"/>
        <item x="286"/>
        <item x="293"/>
        <item x="396"/>
        <item x="309"/>
        <item x="404"/>
        <item x="415"/>
        <item x="300"/>
        <item x="307"/>
        <item x="314"/>
        <item x="321"/>
        <item x="328"/>
        <item x="335"/>
        <item x="342"/>
        <item x="349"/>
        <item x="356"/>
        <item x="363"/>
        <item x="403"/>
        <item x="316"/>
        <item x="411"/>
        <item x="422"/>
        <item x="370"/>
        <item x="377"/>
        <item x="384"/>
        <item x="391"/>
        <item x="398"/>
        <item x="405"/>
        <item x="412"/>
        <item x="419"/>
        <item x="426"/>
        <item x="433"/>
        <item x="410"/>
        <item x="323"/>
        <item x="418"/>
        <item x="429"/>
        <item x="440"/>
        <item x="447"/>
        <item x="454"/>
        <item x="461"/>
        <item x="468"/>
        <item x="475"/>
        <item x="482"/>
        <item x="489"/>
        <item x="496"/>
        <item x="503"/>
        <item x="417"/>
        <item x="330"/>
        <item x="425"/>
        <item x="436"/>
        <item x="510"/>
        <item x="517"/>
        <item x="524"/>
        <item x="531"/>
        <item x="538"/>
        <item x="545"/>
        <item x="552"/>
        <item x="559"/>
        <item x="566"/>
        <item x="573"/>
        <item x="424"/>
        <item x="337"/>
        <item x="432"/>
        <item x="443"/>
        <item x="580"/>
        <item x="587"/>
        <item x="594"/>
        <item x="601"/>
        <item x="608"/>
        <item x="615"/>
        <item x="622"/>
        <item x="629"/>
        <item x="636"/>
        <item x="643"/>
        <item x="48"/>
        <item x="45"/>
        <item x="58"/>
        <item x="70"/>
        <item x="431"/>
        <item x="344"/>
        <item x="439"/>
        <item x="450"/>
        <item x="650"/>
        <item x="657"/>
        <item x="664"/>
        <item x="671"/>
        <item x="678"/>
        <item x="685"/>
        <item x="692"/>
        <item x="699"/>
        <item x="706"/>
        <item x="713"/>
        <item x="438"/>
        <item x="351"/>
        <item x="446"/>
        <item x="457"/>
        <item x="720"/>
        <item x="727"/>
        <item x="734"/>
        <item x="741"/>
        <item x="748"/>
        <item x="755"/>
        <item x="762"/>
        <item x="769"/>
        <item x="776"/>
        <item x="783"/>
        <item x="445"/>
        <item x="358"/>
        <item x="453"/>
        <item x="464"/>
        <item x="790"/>
        <item x="797"/>
        <item x="804"/>
        <item x="811"/>
        <item x="818"/>
        <item x="825"/>
        <item x="832"/>
        <item x="839"/>
        <item x="846"/>
        <item x="853"/>
        <item x="452"/>
        <item x="365"/>
        <item x="460"/>
        <item x="471"/>
        <item x="860"/>
        <item x="867"/>
        <item x="874"/>
        <item x="881"/>
        <item x="888"/>
        <item x="895"/>
        <item x="902"/>
        <item x="909"/>
        <item x="916"/>
        <item x="923"/>
        <item x="459"/>
        <item x="372"/>
        <item x="467"/>
        <item x="478"/>
        <item x="930"/>
        <item x="937"/>
        <item x="944"/>
        <item x="951"/>
        <item x="958"/>
        <item x="965"/>
        <item x="972"/>
        <item x="979"/>
        <item x="986"/>
        <item x="993"/>
        <item x="466"/>
        <item x="379"/>
        <item x="474"/>
        <item x="485"/>
        <item x="1000"/>
        <item x="1007"/>
        <item x="1014"/>
        <item x="1021"/>
        <item x="1028"/>
        <item x="1035"/>
        <item x="1042"/>
        <item x="1049"/>
        <item x="1056"/>
        <item x="1063"/>
        <item x="473"/>
        <item x="386"/>
        <item x="481"/>
        <item x="492"/>
        <item x="1070"/>
        <item x="1077"/>
        <item x="480"/>
        <item x="393"/>
        <item x="488"/>
        <item x="499"/>
        <item x="487"/>
        <item x="400"/>
        <item x="495"/>
        <item x="506"/>
        <item x="494"/>
        <item x="407"/>
        <item x="502"/>
        <item x="513"/>
        <item x="57"/>
        <item x="54"/>
        <item x="66"/>
        <item x="78"/>
        <item x="501"/>
        <item x="414"/>
        <item x="509"/>
        <item x="520"/>
        <item x="508"/>
        <item x="421"/>
        <item x="516"/>
        <item x="527"/>
        <item x="515"/>
        <item x="428"/>
        <item x="523"/>
        <item x="534"/>
        <item x="522"/>
        <item x="435"/>
        <item x="530"/>
        <item x="541"/>
        <item x="529"/>
        <item x="442"/>
        <item x="537"/>
        <item x="548"/>
        <item x="536"/>
        <item x="449"/>
        <item x="544"/>
        <item x="555"/>
        <item x="543"/>
        <item x="456"/>
        <item x="551"/>
        <item x="562"/>
        <item x="550"/>
        <item x="463"/>
        <item x="558"/>
        <item x="569"/>
        <item x="557"/>
        <item x="470"/>
        <item x="565"/>
        <item x="576"/>
        <item x="564"/>
        <item x="477"/>
        <item x="572"/>
        <item x="583"/>
        <item x="65"/>
        <item x="16"/>
        <item x="74"/>
        <item x="86"/>
        <item x="571"/>
        <item x="484"/>
        <item x="579"/>
        <item x="590"/>
        <item x="578"/>
        <item x="491"/>
        <item x="586"/>
        <item x="597"/>
        <item x="585"/>
        <item x="498"/>
        <item x="593"/>
        <item x="604"/>
        <item x="592"/>
        <item x="505"/>
        <item x="600"/>
        <item x="611"/>
        <item x="599"/>
        <item x="512"/>
        <item x="607"/>
        <item x="618"/>
        <item x="606"/>
        <item x="519"/>
        <item x="614"/>
        <item x="625"/>
        <item x="613"/>
        <item x="526"/>
        <item x="621"/>
        <item x="632"/>
        <item x="620"/>
        <item x="533"/>
        <item x="628"/>
        <item x="639"/>
        <item x="627"/>
        <item x="540"/>
        <item x="635"/>
        <item x="646"/>
        <item x="634"/>
        <item x="547"/>
        <item x="642"/>
        <item x="653"/>
        <item x="73"/>
        <item x="25"/>
        <item x="82"/>
        <item x="93"/>
        <item x="641"/>
        <item x="554"/>
        <item x="649"/>
        <item x="660"/>
        <item x="648"/>
        <item x="561"/>
        <item x="656"/>
        <item x="667"/>
        <item x="655"/>
        <item x="568"/>
        <item x="663"/>
        <item x="674"/>
        <item x="662"/>
        <item x="575"/>
        <item x="670"/>
        <item x="681"/>
        <item x="669"/>
        <item x="582"/>
        <item x="677"/>
        <item x="688"/>
        <item x="676"/>
        <item x="589"/>
        <item x="684"/>
        <item x="695"/>
        <item x="683"/>
        <item x="596"/>
        <item x="691"/>
        <item x="702"/>
        <item x="690"/>
        <item x="603"/>
        <item x="698"/>
        <item x="709"/>
        <item x="697"/>
        <item x="610"/>
        <item x="705"/>
        <item x="716"/>
        <item x="704"/>
        <item x="617"/>
        <item x="712"/>
        <item x="723"/>
        <item x="26"/>
        <item x="5"/>
        <item x="7"/>
        <item x="14"/>
        <item x="18"/>
        <item x="23"/>
        <item x="11"/>
        <item x="13"/>
        <item x="1"/>
        <item x="33"/>
        <item x="42"/>
        <item x="51"/>
        <item x="60"/>
        <item x="68"/>
        <item x="76"/>
        <item x="84"/>
        <item x="91"/>
        <item x="98"/>
        <item x="105"/>
        <item x="112"/>
        <item x="119"/>
        <item x="126"/>
        <item x="133"/>
        <item x="140"/>
        <item x="147"/>
        <item x="154"/>
        <item x="161"/>
        <item x="168"/>
        <item x="175"/>
        <item x="182"/>
        <item x="189"/>
        <item x="196"/>
        <item x="203"/>
        <item x="210"/>
        <item x="217"/>
        <item x="224"/>
        <item x="231"/>
        <item x="238"/>
        <item x="245"/>
        <item x="252"/>
        <item x="259"/>
        <item x="266"/>
        <item x="273"/>
        <item x="280"/>
        <item x="287"/>
        <item x="294"/>
        <item x="301"/>
        <item x="308"/>
        <item x="315"/>
        <item x="322"/>
        <item x="329"/>
        <item x="336"/>
        <item x="343"/>
        <item x="350"/>
        <item x="357"/>
        <item x="364"/>
        <item x="371"/>
        <item x="378"/>
        <item x="385"/>
        <item x="392"/>
        <item x="399"/>
        <item x="406"/>
        <item x="413"/>
        <item x="420"/>
        <item x="427"/>
        <item x="434"/>
        <item x="441"/>
        <item x="448"/>
        <item x="455"/>
        <item x="462"/>
        <item x="469"/>
        <item x="476"/>
        <item x="483"/>
        <item x="490"/>
        <item x="497"/>
        <item x="504"/>
        <item x="511"/>
        <item x="518"/>
        <item x="525"/>
        <item x="532"/>
        <item x="539"/>
        <item x="546"/>
        <item x="553"/>
        <item x="560"/>
        <item x="567"/>
        <item x="574"/>
        <item x="581"/>
        <item x="588"/>
        <item x="595"/>
        <item x="602"/>
        <item x="609"/>
        <item x="616"/>
        <item x="623"/>
        <item x="630"/>
        <item x="637"/>
        <item x="644"/>
        <item x="651"/>
        <item x="658"/>
        <item x="665"/>
        <item x="672"/>
        <item x="679"/>
        <item x="686"/>
        <item x="693"/>
        <item x="700"/>
        <item x="707"/>
        <item x="714"/>
        <item x="721"/>
        <item x="728"/>
        <item x="735"/>
        <item x="742"/>
        <item x="749"/>
        <item x="756"/>
        <item x="763"/>
        <item x="770"/>
        <item x="777"/>
        <item x="784"/>
        <item x="791"/>
        <item x="798"/>
        <item x="805"/>
        <item x="812"/>
        <item x="819"/>
        <item x="826"/>
        <item x="833"/>
        <item x="840"/>
        <item x="847"/>
        <item x="854"/>
        <item x="861"/>
        <item x="868"/>
        <item x="875"/>
        <item x="882"/>
        <item x="889"/>
        <item x="896"/>
        <item x="903"/>
        <item x="910"/>
        <item x="917"/>
        <item x="924"/>
        <item x="931"/>
        <item x="938"/>
        <item x="945"/>
        <item x="952"/>
        <item x="959"/>
        <item x="966"/>
        <item x="973"/>
        <item x="980"/>
        <item x="987"/>
        <item x="994"/>
        <item x="1001"/>
        <item x="1008"/>
        <item x="1015"/>
        <item x="1022"/>
        <item x="1029"/>
        <item x="1036"/>
        <item x="1043"/>
        <item x="1050"/>
        <item x="1057"/>
        <item x="1064"/>
        <item x="1071"/>
        <item x="1078"/>
        <item x="4"/>
        <item x="6"/>
        <item x="19"/>
        <item x="29"/>
        <item x="28"/>
        <item x="20"/>
        <item t="default"/>
      </items>
      <autoSortScope>
        <pivotArea dataOnly="0" outline="0" fieldPosition="0">
          <references count="1">
            <reference field="4294967294" count="1" selected="0">
              <x v="0"/>
            </reference>
          </references>
        </pivotArea>
      </autoSortScope>
    </pivotField>
    <pivotField showAll="0">
      <items count="14">
        <item x="5"/>
        <item x="10"/>
        <item x="1"/>
        <item x="2"/>
        <item x="9"/>
        <item x="6"/>
        <item x="8"/>
        <item x="4"/>
        <item x="7"/>
        <item x="11"/>
        <item x="12"/>
        <item x="3"/>
        <item x="0"/>
        <item t="default"/>
      </items>
    </pivotField>
    <pivotField showAll="0">
      <items count="12">
        <item x="9"/>
        <item x="5"/>
        <item x="6"/>
        <item x="4"/>
        <item x="3"/>
        <item x="1"/>
        <item x="8"/>
        <item x="2"/>
        <item x="0"/>
        <item x="7"/>
        <item x="10"/>
        <item t="default"/>
      </items>
    </pivotField>
    <pivotField numFmtId="1" showAll="0"/>
    <pivotField numFmtId="1" showAll="0"/>
    <pivotField numFmtId="1" showAll="0"/>
    <pivotField numFmtId="1" showAll="0"/>
    <pivotField dataField="1" numFmtId="1" showAll="0"/>
    <pivotField showAll="0">
      <items count="7">
        <item x="4"/>
        <item x="2"/>
        <item x="5"/>
        <item x="0"/>
        <item x="1"/>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sd="0" x="2"/>
        <item sd="0" x="3"/>
        <item h="1" sd="0" x="4"/>
        <item h="1" sd="0" x="5"/>
        <item t="default"/>
      </items>
    </pivotField>
  </pivotFields>
  <rowFields count="1">
    <field x="7"/>
  </rowFields>
  <rowItems count="19">
    <i>
      <x v="353"/>
    </i>
    <i>
      <x v="1081"/>
    </i>
    <i>
      <x v="925"/>
    </i>
    <i>
      <x v="256"/>
    </i>
    <i>
      <x v="276"/>
    </i>
    <i>
      <x v="1077"/>
    </i>
    <i>
      <x v="300"/>
    </i>
    <i>
      <x v="921"/>
    </i>
    <i>
      <x v="922"/>
    </i>
    <i>
      <x v="923"/>
    </i>
    <i>
      <x v="924"/>
    </i>
    <i>
      <x v="547"/>
    </i>
    <i>
      <x v="1076"/>
    </i>
    <i>
      <x v="918"/>
    </i>
    <i>
      <x v="1078"/>
    </i>
    <i>
      <x v="919"/>
    </i>
    <i>
      <x v="225"/>
    </i>
    <i>
      <x v="920"/>
    </i>
    <i t="grand">
      <x/>
    </i>
  </rowItems>
  <colItems count="1">
    <i/>
  </colItems>
  <dataFields count="1">
    <dataField name="Count of Total_Sales" fld="14" subtotal="count" baseField="7" baseItem="0"/>
  </dataFields>
  <pivotTableStyleInfo name="PivotStyleLight16" showRowHeaders="1" showColHeaders="1" showRowStripes="0" showColStripes="0" showLastColumn="1"/>
  <filters count="1">
    <filter fld="7"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5421EEB-EF45-4DCE-AF77-B3B790DFF98D}"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O5:AQ41" firstHeaderRow="0" firstDataRow="1" firstDataCol="1"/>
  <pivotFields count="19">
    <pivotField showAll="0"/>
    <pivotField showAll="0"/>
    <pivotField axis="axisRow" showAll="0">
      <items count="36">
        <item x="21"/>
        <item x="0"/>
        <item x="23"/>
        <item x="1"/>
        <item x="2"/>
        <item x="22"/>
        <item x="3"/>
        <item x="28"/>
        <item x="30"/>
        <item x="24"/>
        <item x="25"/>
        <item x="33"/>
        <item x="34"/>
        <item x="4"/>
        <item x="5"/>
        <item x="6"/>
        <item x="7"/>
        <item x="31"/>
        <item x="26"/>
        <item x="27"/>
        <item x="8"/>
        <item x="9"/>
        <item x="10"/>
        <item x="11"/>
        <item x="12"/>
        <item x="32"/>
        <item x="13"/>
        <item x="14"/>
        <item x="15"/>
        <item x="16"/>
        <item x="29"/>
        <item x="17"/>
        <item x="19"/>
        <item x="18"/>
        <item x="20"/>
        <item t="default"/>
      </items>
    </pivotField>
    <pivotField showAll="0"/>
    <pivotField showAll="0"/>
    <pivotField numFmtId="16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pivotField showAll="0"/>
    <pivotField showAll="0"/>
    <pivotField showAll="0">
      <items count="12">
        <item x="9"/>
        <item x="5"/>
        <item x="6"/>
        <item x="4"/>
        <item x="3"/>
        <item x="1"/>
        <item x="8"/>
        <item x="2"/>
        <item x="0"/>
        <item x="7"/>
        <item x="10"/>
        <item t="default"/>
      </items>
    </pivotField>
    <pivotField numFmtId="1" showAll="0"/>
    <pivotField numFmtId="1" showAll="0"/>
    <pivotField numFmtId="1" showAll="0"/>
    <pivotField numFmtId="1" showAll="0"/>
    <pivotField dataField="1" numFmtId="1" showAll="0"/>
    <pivotField showAll="0">
      <items count="7">
        <item x="4"/>
        <item x="2"/>
        <item x="5"/>
        <item x="0"/>
        <item x="1"/>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sd="0" x="2"/>
        <item sd="0" x="3"/>
        <item h="1" sd="0" x="4"/>
        <item h="1" sd="0" x="5"/>
        <item t="default"/>
      </items>
    </pivotField>
  </pivotFields>
  <rowFields count="1">
    <field x="2"/>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2">
    <i>
      <x/>
    </i>
    <i i="1">
      <x v="1"/>
    </i>
  </colItems>
  <dataFields count="2">
    <dataField name="Sum of Total_Sales" fld="14" baseField="0" baseItem="0"/>
    <dataField name="Sum of Total_Sales2" fld="14" showDataAs="percentOfCol" baseField="2" baseItem="0" numFmtId="10"/>
  </dataFields>
  <chartFormats count="2">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2</v>
    <v>1</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_Name" xr10:uid="{DFEB8E25-0A40-4C83-99E4-B99C19F5F88E}" sourceName="State  Name">
  <pivotTables>
    <pivotTable tabId="9" name="PivotTable27"/>
    <pivotTable tabId="9" name="PivotTable2"/>
    <pivotTable tabId="9" name="PivotTable1"/>
    <pivotTable tabId="9" name="PivotTable5"/>
    <pivotTable tabId="9" name="PivotTable4"/>
    <pivotTable tabId="9" name="PivotTable6"/>
    <pivotTable tabId="9" name="PivotTable9"/>
  </pivotTables>
  <data>
    <tabular pivotCacheId="886231178">
      <items count="35">
        <i x="21" s="1"/>
        <i x="0" s="1"/>
        <i x="23" s="1"/>
        <i x="1" s="1"/>
        <i x="2" s="1"/>
        <i x="22" s="1"/>
        <i x="3" s="1"/>
        <i x="28" s="1"/>
        <i x="30" s="1"/>
        <i x="24" s="1"/>
        <i x="25" s="1"/>
        <i x="33" s="1"/>
        <i x="34" s="1"/>
        <i x="4" s="1"/>
        <i x="5" s="1"/>
        <i x="6" s="1"/>
        <i x="7" s="1"/>
        <i x="31" s="1"/>
        <i x="26" s="1"/>
        <i x="27" s="1"/>
        <i x="8" s="1"/>
        <i x="9" s="1"/>
        <i x="10" s="1"/>
        <i x="11" s="1"/>
        <i x="12" s="1"/>
        <i x="32" s="1"/>
        <i x="13" s="1"/>
        <i x="14" s="1"/>
        <i x="15" s="1"/>
        <i x="16" s="1"/>
        <i x="29" s="1"/>
        <i x="17" s="1"/>
        <i x="19" s="1"/>
        <i x="1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70CF75AD-8D5F-49F2-8BAF-0DB8E4852922}" sourceName="Brand">
  <pivotTables>
    <pivotTable tabId="9" name="PivotTable7"/>
    <pivotTable tabId="9" name="PivotTable10"/>
    <pivotTable tabId="9" name="PivotTable2"/>
    <pivotTable tabId="9" name="PivotTable24"/>
    <pivotTable tabId="9" name="PivotTable27"/>
    <pivotTable tabId="9" name="PivotTable3"/>
    <pivotTable tabId="9" name="PivotTable8"/>
    <pivotTable tabId="9" name="PivotTable1"/>
    <pivotTable tabId="9" name="PivotTable5"/>
    <pivotTable tabId="9" name="PivotTable4"/>
    <pivotTable tabId="9" name="PivotTable6"/>
    <pivotTable tabId="9" name="PivotTable9"/>
  </pivotTables>
  <data>
    <tabular pivotCacheId="886231178">
      <items count="11">
        <i x="9" s="1"/>
        <i x="5" s="1"/>
        <i x="6" s="1"/>
        <i x="4" s="1"/>
        <i x="3" s="1"/>
        <i x="1" s="1"/>
        <i x="8" s="1"/>
        <i x="2" s="1"/>
        <i x="0" s="1"/>
        <i x="7"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6844938F-A2BF-48B7-A4E3-9EF6D67B32E8}" sourceName="Quarters (Order_Date)">
  <pivotTables>
    <pivotTable tabId="9" name="PivotTable2"/>
  </pivotTables>
  <data>
    <tabular pivotCacheId="886231178">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igned_Supervisor" xr10:uid="{56D45748-B411-4AFC-8C7B-99941AB35B5E}" sourceName="Assigned Supervisor">
  <pivotTables>
    <pivotTable tabId="9" name="PivotTable7"/>
    <pivotTable tabId="9" name="PivotTable2"/>
    <pivotTable tabId="9" name="PivotTable1"/>
    <pivotTable tabId="9" name="PivotTable10"/>
    <pivotTable tabId="9" name="PivotTable24"/>
    <pivotTable tabId="9" name="PivotTable27"/>
    <pivotTable tabId="9" name="PivotTable3"/>
    <pivotTable tabId="9" name="PivotTable8"/>
    <pivotTable tabId="9" name="PivotTable5"/>
    <pivotTable tabId="9" name="PivotTable4"/>
    <pivotTable tabId="9" name="PivotTable6"/>
    <pivotTable tabId="9" name="PivotTable9"/>
  </pivotTables>
  <data>
    <tabular pivotCacheId="886231178">
      <items count="6">
        <i x="4" s="1"/>
        <i x="2" s="1"/>
        <i x="5" s="1"/>
        <i x="0"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D530100-7345-4444-92D7-602FEB0E5972}" sourceName="Years (Order_Date)">
  <pivotTables>
    <pivotTable tabId="9" name="PivotTable1"/>
    <pivotTable tabId="9" name="PivotTable10"/>
    <pivotTable tabId="9" name="PivotTable2"/>
    <pivotTable tabId="9" name="PivotTable24"/>
    <pivotTable tabId="9" name="PivotTable27"/>
    <pivotTable tabId="9" name="PivotTable3"/>
    <pivotTable tabId="9" name="PivotTable5"/>
    <pivotTable tabId="9" name="PivotTable6"/>
    <pivotTable tabId="9" name="PivotTable7"/>
    <pivotTable tabId="9" name="PivotTable8"/>
    <pivotTable tabId="9" name="PivotTable9"/>
  </pivotTables>
  <data>
    <tabular pivotCacheId="886231178">
      <items count="6">
        <i x="1" s="1"/>
        <i x="2" s="1"/>
        <i x="3" s="1"/>
        <i x="0" nd="1"/>
        <i x="5" nd="1"/>
        <i x="4"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_Name1" xr10:uid="{39CDFE30-6EE3-439B-BA91-E049F04D8127}" sourceName="State  Name">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xr10:uid="{1356454D-FBDE-4285-9B85-11FEB43D505D}" cache="Slicer_State__Name" caption="State  Name" rowHeight="234950"/>
  <slicer name="Quarters (Order_Date)" xr10:uid="{F075810A-EF85-4D4B-934C-9F6B236D172A}" cache="Slicer_Quarters__Order_Date" caption="Quarters (Order_Date)" columnCount="2" rowHeight="234950"/>
  <slicer name="Years (Order_Date) 1" xr10:uid="{F3A25EBE-4C64-4D99-ABC7-EA0349D6974F}" cache="Slicer_Years__Order_Date" caption="Years (Order_Date)" columnCount="3" showCaption="0" style="Slicer Style 1"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74D9054B-ECAC-4947-AE89-4D8405A056E2}" cache="Slicer_Brand" caption="Brand" columnCount="2" showCaption="0" style="Slicer Style 1" rowHeight="234950"/>
  <slicer name="Assigned Supervisor" xr10:uid="{901E2045-4621-4FA4-9511-E3EF3DA05292}" cache="Slicer_Assigned_Supervisor" caption="Assigned Supervisor" columnCount="2" showCaption="0" style="Slicer Style 1" rowHeight="234950"/>
  <slicer name="Years (Order_Date)" xr10:uid="{A8AB5A06-7869-407E-B433-701BD8203C50}" cache="Slicer_Years__Order_Date" caption="Years (Order_Date)" columnCount="3" showCaption="0" style="Slicer Style 1" rowHeight="288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1" xr10:uid="{98B5B84A-FB78-4C99-86CD-4A72FCD69A28}" cache="Slicer_State__Name1" caption="State  Name" columnCount="2" showCaption="0"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4B5664-2D8F-4692-99C7-E6027CF651C6}" name="Table2" displayName="Table2" ref="BA3:BC5098" totalsRowShown="0" headerRowDxfId="12" dataDxfId="11">
  <autoFilter ref="BA3:BC5098" xr:uid="{BC564376-368D-40E8-B96D-26F1307B9714}"/>
  <tableColumns count="3">
    <tableColumn id="1" xr3:uid="{380F3C39-5FAD-4FC6-951C-94227C5FC9EA}" name="State  Name" dataDxfId="10"/>
    <tableColumn id="2" xr3:uid="{9D10813A-161D-4F5D-870F-80CC06E0ACBD}" name="District Name" dataDxfId="9"/>
    <tableColumn id="3" xr3:uid="{97DCB51C-B93A-4C40-B69B-4233D976E5DA}" name="Total_Sales" dataDxfId="8"/>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BF7FA88-ABD2-4B4A-99A0-F5D647DF500E}" sourceName="Order_Date">
  <pivotTables>
    <pivotTable tabId="9" name="PivotTable7"/>
  </pivotTables>
  <state minimalRefreshVersion="6" lastRefreshVersion="6" pivotCacheId="886231178" filterType="unknown">
    <bounds startDate="2020-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65E8E437-C623-42F4-A711-B356787E9D5B}" cache="NativeTimeline_Order_Date" caption="Order_Date" level="0" selectionLevel="2" scrollPosition="2020-01-01T00:00:00"/>
</timeline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3">
    <wetp:webextensionref xmlns:r="http://schemas.openxmlformats.org/officeDocument/2006/relationships" r:id="rId1"/>
  </wetp:taskpane>
  <wetp:taskpane dockstate="right" visibility="0" width="438" row="3">
    <wetp:webextensionref xmlns:r="http://schemas.openxmlformats.org/officeDocument/2006/relationships" r:id="rId2"/>
  </wetp:taskpane>
</wetp:taskpanes>
</file>

<file path=xl/webextensions/webextension1.xml><?xml version="1.0" encoding="utf-8"?>
<we:webextension xmlns:we="http://schemas.microsoft.com/office/webextensions/webextension/2010/11" id="{27800B40-24F9-46F1-8AF1-6B8ADDA20471}">
  <we:reference id="wa200006575" version="1.0.0.1" store="en-US" storeType="OMEX"/>
  <we:alternateReferences>
    <we:reference id="WA200006575" version="1.0.0.1" store="WA200006575"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E82F56CC-A89C-4FB2-8E8F-8DD06919F5C8}">
  <we:reference id="wa200005502" version="1.0.0.11" store="en-US" storeType="OMEX"/>
  <we:alternateReferences>
    <we:reference id="wa200005502" version="1.0.0.11" store="wa200005502" storeType="OMEX"/>
  </we:alternateReferences>
  <we:properties>
    <we:property name="docId" value="&quot;06LMkBtYwLmXukNW3nN9F&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CF11D-9883-4D13-ACE2-2FE3F183573E}">
  <sheetPr>
    <tabColor theme="3" tint="0.39997558519241921"/>
  </sheetPr>
  <dimension ref="A1:N5111"/>
  <sheetViews>
    <sheetView topLeftCell="A43" zoomScaleNormal="100" workbookViewId="0">
      <selection activeCell="D17" sqref="D17"/>
    </sheetView>
  </sheetViews>
  <sheetFormatPr defaultRowHeight="14.4" x14ac:dyDescent="0.3"/>
  <cols>
    <col min="1" max="1" width="12.6640625" style="2" bestFit="1" customWidth="1"/>
    <col min="2" max="2" width="17.77734375" bestFit="1" customWidth="1"/>
    <col min="3" max="3" width="24.21875" bestFit="1" customWidth="1"/>
    <col min="4" max="4" width="15.21875" style="1" customWidth="1"/>
    <col min="5" max="5" width="13.33203125" customWidth="1"/>
    <col min="6" max="7" width="16.109375" customWidth="1"/>
    <col min="8" max="8" width="13.77734375" bestFit="1" customWidth="1"/>
    <col min="9" max="10" width="12" customWidth="1"/>
    <col min="11" max="11" width="8.6640625" customWidth="1"/>
    <col min="12" max="12" width="11.5546875" customWidth="1"/>
    <col min="13" max="13" width="13.21875" customWidth="1"/>
    <col min="14" max="14" width="17" bestFit="1" customWidth="1"/>
  </cols>
  <sheetData>
    <row r="1" spans="1:14" x14ac:dyDescent="0.3">
      <c r="A1" s="4" t="s">
        <v>1295</v>
      </c>
      <c r="B1" t="s">
        <v>1396</v>
      </c>
      <c r="C1" t="s">
        <v>1294</v>
      </c>
      <c r="D1" s="1" t="s">
        <v>1293</v>
      </c>
      <c r="E1" t="s">
        <v>24</v>
      </c>
      <c r="F1" t="s">
        <v>23</v>
      </c>
      <c r="G1" t="s">
        <v>22</v>
      </c>
      <c r="H1" t="s">
        <v>86</v>
      </c>
      <c r="I1" t="s">
        <v>25</v>
      </c>
      <c r="J1" t="s">
        <v>1290</v>
      </c>
      <c r="K1" t="s">
        <v>21</v>
      </c>
      <c r="L1" t="s">
        <v>1292</v>
      </c>
      <c r="M1" t="s">
        <v>1291</v>
      </c>
      <c r="N1" t="s">
        <v>1402</v>
      </c>
    </row>
    <row r="2" spans="1:14" x14ac:dyDescent="0.3">
      <c r="A2">
        <v>139374</v>
      </c>
      <c r="B2" t="s">
        <v>1337</v>
      </c>
      <c r="C2" t="s">
        <v>20</v>
      </c>
      <c r="D2" s="3">
        <v>43841</v>
      </c>
      <c r="E2" t="s">
        <v>33</v>
      </c>
      <c r="F2" t="s">
        <v>74</v>
      </c>
      <c r="G2" t="s">
        <v>40</v>
      </c>
      <c r="H2" t="s">
        <v>76</v>
      </c>
      <c r="I2">
        <v>6500</v>
      </c>
      <c r="J2">
        <v>8450</v>
      </c>
      <c r="K2">
        <v>1</v>
      </c>
      <c r="L2">
        <v>6500</v>
      </c>
      <c r="M2">
        <v>8450</v>
      </c>
      <c r="N2" t="s">
        <v>1325</v>
      </c>
    </row>
    <row r="3" spans="1:14" x14ac:dyDescent="0.3">
      <c r="A3">
        <v>139375</v>
      </c>
      <c r="B3" t="s">
        <v>1337</v>
      </c>
      <c r="C3" t="s">
        <v>19</v>
      </c>
      <c r="D3" s="3">
        <v>43841</v>
      </c>
      <c r="E3" t="s">
        <v>33</v>
      </c>
      <c r="F3" t="s">
        <v>56</v>
      </c>
      <c r="G3" t="s">
        <v>41</v>
      </c>
      <c r="H3" t="s">
        <v>78</v>
      </c>
      <c r="I3">
        <v>8500</v>
      </c>
      <c r="J3">
        <v>11050</v>
      </c>
      <c r="K3">
        <v>3</v>
      </c>
      <c r="L3">
        <v>25500</v>
      </c>
      <c r="M3">
        <v>33150</v>
      </c>
      <c r="N3" t="s">
        <v>1398</v>
      </c>
    </row>
    <row r="4" spans="1:14" x14ac:dyDescent="0.3">
      <c r="A4">
        <v>139376</v>
      </c>
      <c r="B4" t="s">
        <v>1341</v>
      </c>
      <c r="C4" t="s">
        <v>1319</v>
      </c>
      <c r="D4" s="3">
        <v>43841</v>
      </c>
      <c r="E4" t="s">
        <v>33</v>
      </c>
      <c r="F4" t="s">
        <v>57</v>
      </c>
      <c r="G4" t="s">
        <v>44</v>
      </c>
      <c r="H4" t="s">
        <v>80</v>
      </c>
      <c r="I4">
        <v>7000</v>
      </c>
      <c r="J4">
        <v>9100</v>
      </c>
      <c r="K4">
        <v>2</v>
      </c>
      <c r="L4">
        <v>14000</v>
      </c>
      <c r="M4">
        <v>18200</v>
      </c>
      <c r="N4" t="s">
        <v>1397</v>
      </c>
    </row>
    <row r="5" spans="1:14" x14ac:dyDescent="0.3">
      <c r="A5">
        <v>139377</v>
      </c>
      <c r="B5" t="s">
        <v>1343</v>
      </c>
      <c r="C5" t="s">
        <v>18</v>
      </c>
      <c r="D5" s="3">
        <v>43841</v>
      </c>
      <c r="E5" t="s">
        <v>33</v>
      </c>
      <c r="F5" t="s">
        <v>70</v>
      </c>
      <c r="G5" t="s">
        <v>42</v>
      </c>
      <c r="H5" t="s">
        <v>79</v>
      </c>
      <c r="I5">
        <v>6550</v>
      </c>
      <c r="J5">
        <v>8515</v>
      </c>
      <c r="K5">
        <v>3</v>
      </c>
      <c r="L5">
        <v>19650</v>
      </c>
      <c r="M5">
        <v>25545</v>
      </c>
      <c r="N5" t="s">
        <v>1399</v>
      </c>
    </row>
    <row r="6" spans="1:14" x14ac:dyDescent="0.3">
      <c r="A6">
        <v>139378</v>
      </c>
      <c r="B6" t="s">
        <v>1345</v>
      </c>
      <c r="C6" t="s">
        <v>17</v>
      </c>
      <c r="D6" s="3">
        <v>43841</v>
      </c>
      <c r="E6" t="s">
        <v>35</v>
      </c>
      <c r="F6" s="5" t="s">
        <v>66</v>
      </c>
      <c r="G6" t="s">
        <v>43</v>
      </c>
      <c r="H6" t="s">
        <v>81</v>
      </c>
      <c r="I6">
        <v>7650</v>
      </c>
      <c r="J6">
        <v>9945</v>
      </c>
      <c r="K6">
        <v>4</v>
      </c>
      <c r="L6">
        <v>30600</v>
      </c>
      <c r="M6">
        <v>39780</v>
      </c>
      <c r="N6" t="s">
        <v>1400</v>
      </c>
    </row>
    <row r="7" spans="1:14" x14ac:dyDescent="0.3">
      <c r="A7">
        <v>139379</v>
      </c>
      <c r="B7" t="s">
        <v>1345</v>
      </c>
      <c r="C7" t="s">
        <v>1320</v>
      </c>
      <c r="D7" s="3">
        <v>43841</v>
      </c>
      <c r="E7" t="s">
        <v>35</v>
      </c>
      <c r="F7" t="s">
        <v>58</v>
      </c>
      <c r="G7" t="s">
        <v>45</v>
      </c>
      <c r="H7" t="s">
        <v>82</v>
      </c>
      <c r="I7">
        <v>1150</v>
      </c>
      <c r="J7">
        <v>1495</v>
      </c>
      <c r="K7">
        <v>2</v>
      </c>
      <c r="L7">
        <v>2300</v>
      </c>
      <c r="M7">
        <v>2990</v>
      </c>
      <c r="N7" t="s">
        <v>1401</v>
      </c>
    </row>
    <row r="8" spans="1:14" x14ac:dyDescent="0.3">
      <c r="A8">
        <v>139380</v>
      </c>
      <c r="B8" t="s">
        <v>1345</v>
      </c>
      <c r="C8" t="s">
        <v>16</v>
      </c>
      <c r="D8" s="3">
        <v>43841</v>
      </c>
      <c r="E8" t="s">
        <v>35</v>
      </c>
      <c r="F8" t="s">
        <v>59</v>
      </c>
      <c r="G8" t="s">
        <v>36</v>
      </c>
      <c r="H8" t="s">
        <v>75</v>
      </c>
      <c r="I8">
        <v>850</v>
      </c>
      <c r="J8">
        <v>1105</v>
      </c>
      <c r="K8">
        <v>3</v>
      </c>
      <c r="L8">
        <v>2550</v>
      </c>
      <c r="M8">
        <v>3315</v>
      </c>
      <c r="N8" t="s">
        <v>1325</v>
      </c>
    </row>
    <row r="9" spans="1:14" x14ac:dyDescent="0.3">
      <c r="A9"/>
      <c r="D9" s="3"/>
    </row>
    <row r="10" spans="1:14" x14ac:dyDescent="0.3">
      <c r="A10"/>
      <c r="D10" s="3"/>
    </row>
    <row r="11" spans="1:14" x14ac:dyDescent="0.3">
      <c r="A11">
        <v>139381</v>
      </c>
      <c r="B11" t="s">
        <v>1345</v>
      </c>
      <c r="C11" t="s">
        <v>15</v>
      </c>
      <c r="D11" s="3">
        <v>43842</v>
      </c>
      <c r="E11" t="s">
        <v>35</v>
      </c>
      <c r="F11" t="s">
        <v>60</v>
      </c>
      <c r="G11" t="s">
        <v>37</v>
      </c>
      <c r="H11" t="s">
        <v>76</v>
      </c>
      <c r="I11">
        <v>650</v>
      </c>
      <c r="J11">
        <v>845</v>
      </c>
      <c r="K11">
        <v>2</v>
      </c>
      <c r="L11">
        <v>1300</v>
      </c>
      <c r="M11">
        <v>1690</v>
      </c>
      <c r="N11" t="s">
        <v>1325</v>
      </c>
    </row>
    <row r="12" spans="1:14" x14ac:dyDescent="0.3">
      <c r="A12">
        <v>139382</v>
      </c>
      <c r="B12" t="s">
        <v>1345</v>
      </c>
      <c r="C12" t="s">
        <v>14</v>
      </c>
      <c r="D12" s="3">
        <v>43843</v>
      </c>
      <c r="E12" t="s">
        <v>35</v>
      </c>
      <c r="F12" t="s">
        <v>61</v>
      </c>
      <c r="G12" t="s">
        <v>38</v>
      </c>
      <c r="H12" t="s">
        <v>75</v>
      </c>
      <c r="I12">
        <v>7500</v>
      </c>
      <c r="J12">
        <v>9750</v>
      </c>
      <c r="K12">
        <v>1</v>
      </c>
      <c r="L12">
        <v>7500</v>
      </c>
      <c r="M12">
        <v>9750</v>
      </c>
      <c r="N12" t="s">
        <v>1398</v>
      </c>
    </row>
    <row r="13" spans="1:14" x14ac:dyDescent="0.3">
      <c r="A13">
        <v>139383</v>
      </c>
      <c r="B13" t="s">
        <v>1355</v>
      </c>
      <c r="C13" t="s">
        <v>13</v>
      </c>
      <c r="D13" s="3">
        <v>43844</v>
      </c>
      <c r="E13" t="s">
        <v>35</v>
      </c>
      <c r="F13" t="s">
        <v>54</v>
      </c>
      <c r="G13" t="s">
        <v>39</v>
      </c>
      <c r="H13" s="5" t="s">
        <v>83</v>
      </c>
      <c r="I13">
        <v>10000</v>
      </c>
      <c r="J13">
        <v>13000</v>
      </c>
      <c r="K13">
        <v>3</v>
      </c>
      <c r="L13">
        <v>30000</v>
      </c>
      <c r="M13">
        <v>39000</v>
      </c>
      <c r="N13" t="s">
        <v>1397</v>
      </c>
    </row>
    <row r="14" spans="1:14" x14ac:dyDescent="0.3">
      <c r="A14"/>
      <c r="D14" s="3"/>
      <c r="H14" s="5"/>
    </row>
    <row r="15" spans="1:14" x14ac:dyDescent="0.3">
      <c r="A15">
        <v>139384</v>
      </c>
      <c r="B15" t="s">
        <v>1357</v>
      </c>
      <c r="C15" t="s">
        <v>12</v>
      </c>
      <c r="D15" s="3">
        <v>43845</v>
      </c>
      <c r="E15" t="s">
        <v>35</v>
      </c>
      <c r="F15" t="s">
        <v>62</v>
      </c>
      <c r="G15" t="s">
        <v>40</v>
      </c>
      <c r="H15" t="s">
        <v>76</v>
      </c>
      <c r="I15">
        <v>10500</v>
      </c>
      <c r="J15">
        <v>13650</v>
      </c>
      <c r="K15">
        <v>1</v>
      </c>
      <c r="L15">
        <v>10500</v>
      </c>
      <c r="M15">
        <v>13650</v>
      </c>
      <c r="N15" t="s">
        <v>1400</v>
      </c>
    </row>
    <row r="16" spans="1:14" x14ac:dyDescent="0.3">
      <c r="A16">
        <v>139385</v>
      </c>
      <c r="B16" t="s">
        <v>1359</v>
      </c>
      <c r="C16" t="s">
        <v>11</v>
      </c>
      <c r="D16" s="3">
        <v>43846</v>
      </c>
      <c r="E16" t="s">
        <v>35</v>
      </c>
      <c r="F16" t="s">
        <v>63</v>
      </c>
      <c r="G16" t="s">
        <v>41</v>
      </c>
      <c r="H16" t="s">
        <v>78</v>
      </c>
      <c r="I16">
        <v>8500</v>
      </c>
      <c r="J16">
        <v>11050</v>
      </c>
      <c r="K16">
        <v>4</v>
      </c>
      <c r="L16">
        <v>34000</v>
      </c>
      <c r="M16">
        <v>44200</v>
      </c>
      <c r="N16" t="s">
        <v>1401</v>
      </c>
    </row>
    <row r="17" spans="1:14" x14ac:dyDescent="0.3">
      <c r="A17">
        <v>139386</v>
      </c>
      <c r="B17" t="s">
        <v>1361</v>
      </c>
      <c r="C17" t="s">
        <v>1321</v>
      </c>
      <c r="D17" s="3">
        <v>43847</v>
      </c>
      <c r="E17" t="s">
        <v>35</v>
      </c>
      <c r="F17" t="s">
        <v>57</v>
      </c>
      <c r="G17" t="s">
        <v>44</v>
      </c>
      <c r="H17" t="s">
        <v>80</v>
      </c>
      <c r="I17">
        <v>7000</v>
      </c>
      <c r="J17">
        <v>9100</v>
      </c>
      <c r="K17">
        <v>2</v>
      </c>
      <c r="L17">
        <v>14000</v>
      </c>
      <c r="M17">
        <v>18200</v>
      </c>
      <c r="N17" t="s">
        <v>1325</v>
      </c>
    </row>
    <row r="18" spans="1:14" x14ac:dyDescent="0.3">
      <c r="A18">
        <v>139387</v>
      </c>
      <c r="B18" t="s">
        <v>1361</v>
      </c>
      <c r="C18" t="s">
        <v>1322</v>
      </c>
      <c r="D18" s="3">
        <v>43848</v>
      </c>
      <c r="E18" t="s">
        <v>1296</v>
      </c>
      <c r="F18" t="s">
        <v>64</v>
      </c>
      <c r="G18" t="s">
        <v>42</v>
      </c>
      <c r="H18" t="s">
        <v>79</v>
      </c>
      <c r="I18">
        <v>1680</v>
      </c>
      <c r="J18">
        <v>2184</v>
      </c>
      <c r="K18">
        <v>1</v>
      </c>
      <c r="L18">
        <v>1680</v>
      </c>
      <c r="M18">
        <v>2184</v>
      </c>
      <c r="N18" t="s">
        <v>1325</v>
      </c>
    </row>
    <row r="19" spans="1:14" x14ac:dyDescent="0.3">
      <c r="A19">
        <v>139388</v>
      </c>
      <c r="B19" t="s">
        <v>1361</v>
      </c>
      <c r="C19" t="s">
        <v>1323</v>
      </c>
      <c r="D19" s="3">
        <v>43849</v>
      </c>
      <c r="E19" t="s">
        <v>1296</v>
      </c>
      <c r="F19" s="5" t="s">
        <v>65</v>
      </c>
      <c r="G19" t="s">
        <v>43</v>
      </c>
      <c r="H19" s="5" t="s">
        <v>84</v>
      </c>
      <c r="I19">
        <v>6540</v>
      </c>
      <c r="J19">
        <v>8502</v>
      </c>
      <c r="K19">
        <v>2</v>
      </c>
      <c r="L19">
        <v>13080</v>
      </c>
      <c r="M19">
        <v>17004</v>
      </c>
      <c r="N19" t="s">
        <v>1398</v>
      </c>
    </row>
    <row r="20" spans="1:14" x14ac:dyDescent="0.3">
      <c r="A20">
        <v>139389</v>
      </c>
      <c r="B20" t="s">
        <v>1367</v>
      </c>
      <c r="C20" t="s">
        <v>10</v>
      </c>
      <c r="D20" s="3">
        <v>43850</v>
      </c>
      <c r="E20" t="s">
        <v>1296</v>
      </c>
      <c r="F20" t="s">
        <v>68</v>
      </c>
      <c r="G20" t="s">
        <v>45</v>
      </c>
      <c r="H20" t="s">
        <v>82</v>
      </c>
      <c r="I20">
        <v>2680</v>
      </c>
      <c r="J20">
        <v>3484</v>
      </c>
      <c r="K20">
        <v>1</v>
      </c>
      <c r="L20">
        <v>2680</v>
      </c>
      <c r="M20">
        <v>3484</v>
      </c>
      <c r="N20" t="s">
        <v>1397</v>
      </c>
    </row>
    <row r="21" spans="1:14" x14ac:dyDescent="0.3">
      <c r="A21">
        <v>139390</v>
      </c>
      <c r="B21" t="s">
        <v>1369</v>
      </c>
      <c r="C21" t="s">
        <v>9</v>
      </c>
      <c r="D21" s="3">
        <v>43851</v>
      </c>
      <c r="E21" t="s">
        <v>1296</v>
      </c>
      <c r="F21" t="s">
        <v>71</v>
      </c>
      <c r="G21" t="s">
        <v>38</v>
      </c>
      <c r="H21" t="s">
        <v>76</v>
      </c>
      <c r="I21">
        <v>8250</v>
      </c>
      <c r="J21">
        <v>10725</v>
      </c>
      <c r="K21">
        <v>2</v>
      </c>
      <c r="L21">
        <v>16500</v>
      </c>
      <c r="M21">
        <v>21450</v>
      </c>
      <c r="N21" t="s">
        <v>1399</v>
      </c>
    </row>
    <row r="22" spans="1:14" x14ac:dyDescent="0.3">
      <c r="A22">
        <v>139391</v>
      </c>
      <c r="B22" t="s">
        <v>1370</v>
      </c>
      <c r="C22" t="s">
        <v>1324</v>
      </c>
      <c r="D22" s="3">
        <v>43852</v>
      </c>
      <c r="E22" t="s">
        <v>1296</v>
      </c>
      <c r="F22" t="s">
        <v>69</v>
      </c>
      <c r="G22" t="s">
        <v>42</v>
      </c>
      <c r="H22" t="s">
        <v>76</v>
      </c>
      <c r="I22">
        <v>2650</v>
      </c>
      <c r="J22">
        <v>3445</v>
      </c>
      <c r="K22">
        <v>4</v>
      </c>
      <c r="L22">
        <v>10600</v>
      </c>
      <c r="M22">
        <v>13780</v>
      </c>
      <c r="N22" t="s">
        <v>1400</v>
      </c>
    </row>
    <row r="23" spans="1:14" x14ac:dyDescent="0.3">
      <c r="A23">
        <v>139392</v>
      </c>
      <c r="B23" t="s">
        <v>1371</v>
      </c>
      <c r="C23" t="s">
        <v>8</v>
      </c>
      <c r="D23" s="3">
        <v>43852</v>
      </c>
      <c r="E23" t="s">
        <v>1296</v>
      </c>
      <c r="F23" t="s">
        <v>72</v>
      </c>
      <c r="G23" t="s">
        <v>38</v>
      </c>
      <c r="H23" t="s">
        <v>85</v>
      </c>
      <c r="I23">
        <v>12550</v>
      </c>
      <c r="J23">
        <v>16315</v>
      </c>
      <c r="K23">
        <v>2</v>
      </c>
      <c r="L23">
        <v>25100</v>
      </c>
      <c r="M23">
        <v>32630</v>
      </c>
      <c r="N23" t="s">
        <v>1401</v>
      </c>
    </row>
    <row r="24" spans="1:14" x14ac:dyDescent="0.3">
      <c r="A24">
        <v>139393</v>
      </c>
      <c r="B24" t="s">
        <v>1373</v>
      </c>
      <c r="C24" t="s">
        <v>7</v>
      </c>
      <c r="D24" s="3">
        <v>43852</v>
      </c>
      <c r="E24" t="s">
        <v>1296</v>
      </c>
      <c r="F24" t="s">
        <v>73</v>
      </c>
      <c r="G24" t="s">
        <v>41</v>
      </c>
      <c r="H24" s="5" t="s">
        <v>78</v>
      </c>
      <c r="I24">
        <v>14500</v>
      </c>
      <c r="J24">
        <v>18850</v>
      </c>
      <c r="K24">
        <v>2</v>
      </c>
      <c r="L24">
        <v>29000</v>
      </c>
      <c r="M24">
        <v>37700</v>
      </c>
      <c r="N24" t="s">
        <v>1325</v>
      </c>
    </row>
    <row r="25" spans="1:14" x14ac:dyDescent="0.3">
      <c r="A25">
        <v>139394</v>
      </c>
      <c r="B25" t="s">
        <v>1374</v>
      </c>
      <c r="C25" t="s">
        <v>1325</v>
      </c>
      <c r="D25" s="3">
        <v>43852</v>
      </c>
      <c r="E25" t="s">
        <v>1296</v>
      </c>
      <c r="F25" t="s">
        <v>46</v>
      </c>
      <c r="G25" t="s">
        <v>36</v>
      </c>
      <c r="H25" t="s">
        <v>75</v>
      </c>
      <c r="I25">
        <v>800</v>
      </c>
      <c r="J25">
        <v>1040</v>
      </c>
      <c r="K25">
        <v>1</v>
      </c>
      <c r="L25">
        <v>800</v>
      </c>
      <c r="M25">
        <v>1040</v>
      </c>
      <c r="N25" t="s">
        <v>1398</v>
      </c>
    </row>
    <row r="26" spans="1:14" x14ac:dyDescent="0.3">
      <c r="A26">
        <v>139395</v>
      </c>
      <c r="B26" t="s">
        <v>1375</v>
      </c>
      <c r="C26" t="s">
        <v>1326</v>
      </c>
      <c r="D26" s="3">
        <v>43852</v>
      </c>
      <c r="E26" t="s">
        <v>1296</v>
      </c>
      <c r="F26" t="s">
        <v>48</v>
      </c>
      <c r="G26" t="s">
        <v>37</v>
      </c>
      <c r="H26" t="s">
        <v>76</v>
      </c>
      <c r="I26">
        <v>600</v>
      </c>
      <c r="J26">
        <v>780</v>
      </c>
      <c r="K26">
        <v>3</v>
      </c>
      <c r="L26">
        <v>1800</v>
      </c>
      <c r="M26">
        <v>2340</v>
      </c>
      <c r="N26" t="s">
        <v>1397</v>
      </c>
    </row>
    <row r="27" spans="1:14" x14ac:dyDescent="0.3">
      <c r="A27">
        <v>139396</v>
      </c>
      <c r="B27" t="s">
        <v>1376</v>
      </c>
      <c r="C27" t="s">
        <v>6</v>
      </c>
      <c r="D27" s="3">
        <v>43852</v>
      </c>
      <c r="E27" t="s">
        <v>1296</v>
      </c>
      <c r="F27" t="s">
        <v>50</v>
      </c>
      <c r="G27" t="s">
        <v>38</v>
      </c>
      <c r="H27" t="s">
        <v>75</v>
      </c>
      <c r="I27">
        <v>10500</v>
      </c>
      <c r="J27">
        <v>13650</v>
      </c>
      <c r="K27">
        <v>4</v>
      </c>
      <c r="L27">
        <v>42000</v>
      </c>
      <c r="M27">
        <v>54600</v>
      </c>
      <c r="N27" t="s">
        <v>1399</v>
      </c>
    </row>
    <row r="28" spans="1:14" x14ac:dyDescent="0.3">
      <c r="A28">
        <v>139397</v>
      </c>
      <c r="B28" t="s">
        <v>1378</v>
      </c>
      <c r="C28" t="s">
        <v>5</v>
      </c>
      <c r="D28" s="3">
        <v>43853</v>
      </c>
      <c r="E28" t="s">
        <v>1296</v>
      </c>
      <c r="F28" t="s">
        <v>54</v>
      </c>
      <c r="G28" t="s">
        <v>39</v>
      </c>
      <c r="H28" t="s">
        <v>77</v>
      </c>
      <c r="I28">
        <v>6500</v>
      </c>
      <c r="J28">
        <v>8450</v>
      </c>
      <c r="K28">
        <v>1</v>
      </c>
      <c r="L28">
        <v>6500</v>
      </c>
      <c r="M28">
        <v>8450</v>
      </c>
      <c r="N28" t="s">
        <v>1400</v>
      </c>
    </row>
    <row r="29" spans="1:14" x14ac:dyDescent="0.3">
      <c r="A29"/>
      <c r="D29" s="3"/>
    </row>
    <row r="30" spans="1:14" x14ac:dyDescent="0.3">
      <c r="A30">
        <v>139398</v>
      </c>
      <c r="B30" t="s">
        <v>1379</v>
      </c>
      <c r="C30" t="s">
        <v>4</v>
      </c>
      <c r="D30" s="3">
        <v>43854</v>
      </c>
      <c r="E30" t="s">
        <v>1296</v>
      </c>
      <c r="F30" t="s">
        <v>87</v>
      </c>
      <c r="G30" t="s">
        <v>40</v>
      </c>
      <c r="H30" t="s">
        <v>76</v>
      </c>
      <c r="I30">
        <v>4500</v>
      </c>
      <c r="J30">
        <v>5850</v>
      </c>
      <c r="K30">
        <v>4</v>
      </c>
      <c r="L30">
        <v>18000</v>
      </c>
      <c r="M30">
        <v>23400</v>
      </c>
      <c r="N30" t="s">
        <v>1325</v>
      </c>
    </row>
    <row r="31" spans="1:14" x14ac:dyDescent="0.3">
      <c r="A31">
        <v>139399</v>
      </c>
      <c r="B31" t="s">
        <v>1380</v>
      </c>
      <c r="C31" t="s">
        <v>30</v>
      </c>
      <c r="D31" s="3">
        <v>43855</v>
      </c>
      <c r="E31" t="s">
        <v>1296</v>
      </c>
      <c r="F31" t="s">
        <v>51</v>
      </c>
      <c r="G31" t="s">
        <v>41</v>
      </c>
      <c r="H31" t="s">
        <v>78</v>
      </c>
      <c r="I31">
        <v>8500</v>
      </c>
      <c r="J31">
        <v>11050</v>
      </c>
      <c r="K31">
        <v>2</v>
      </c>
      <c r="L31">
        <v>17000</v>
      </c>
      <c r="M31">
        <v>22100</v>
      </c>
      <c r="N31" t="s">
        <v>1398</v>
      </c>
    </row>
    <row r="32" spans="1:14" x14ac:dyDescent="0.3">
      <c r="A32">
        <v>139400</v>
      </c>
      <c r="B32" t="s">
        <v>1381</v>
      </c>
      <c r="C32" t="s">
        <v>31</v>
      </c>
      <c r="D32" s="3">
        <v>43856</v>
      </c>
      <c r="E32" t="s">
        <v>1296</v>
      </c>
      <c r="F32" t="s">
        <v>52</v>
      </c>
      <c r="G32" t="s">
        <v>44</v>
      </c>
      <c r="H32" t="s">
        <v>80</v>
      </c>
      <c r="I32">
        <v>12500</v>
      </c>
      <c r="J32">
        <v>16250</v>
      </c>
      <c r="K32">
        <v>2</v>
      </c>
      <c r="L32">
        <v>25000</v>
      </c>
      <c r="M32">
        <v>32500</v>
      </c>
      <c r="N32" t="s">
        <v>1397</v>
      </c>
    </row>
    <row r="33" spans="1:14" x14ac:dyDescent="0.3">
      <c r="A33">
        <v>139401</v>
      </c>
      <c r="B33" t="s">
        <v>1382</v>
      </c>
      <c r="C33" t="s">
        <v>32</v>
      </c>
      <c r="D33" s="3">
        <v>43856</v>
      </c>
      <c r="E33" t="s">
        <v>34</v>
      </c>
      <c r="F33" t="s">
        <v>88</v>
      </c>
      <c r="G33" t="s">
        <v>89</v>
      </c>
      <c r="H33" t="s">
        <v>79</v>
      </c>
      <c r="I33">
        <v>3500</v>
      </c>
      <c r="J33">
        <v>4550</v>
      </c>
      <c r="K33">
        <v>3</v>
      </c>
      <c r="L33">
        <v>10500</v>
      </c>
      <c r="M33">
        <v>13650</v>
      </c>
      <c r="N33" t="s">
        <v>1399</v>
      </c>
    </row>
    <row r="34" spans="1:14" x14ac:dyDescent="0.3">
      <c r="A34">
        <v>139402</v>
      </c>
      <c r="B34" t="s">
        <v>1378</v>
      </c>
      <c r="C34" t="s">
        <v>28</v>
      </c>
      <c r="D34" s="3">
        <v>43856</v>
      </c>
      <c r="E34" t="s">
        <v>35</v>
      </c>
      <c r="F34" s="5" t="s">
        <v>67</v>
      </c>
      <c r="G34" t="s">
        <v>37</v>
      </c>
      <c r="H34" t="s">
        <v>81</v>
      </c>
      <c r="I34">
        <v>4500</v>
      </c>
      <c r="J34">
        <v>5850</v>
      </c>
      <c r="K34">
        <v>4</v>
      </c>
      <c r="L34">
        <v>18000</v>
      </c>
      <c r="M34">
        <v>23400</v>
      </c>
      <c r="N34" t="s">
        <v>1400</v>
      </c>
    </row>
    <row r="35" spans="1:14" x14ac:dyDescent="0.3">
      <c r="A35">
        <v>139403</v>
      </c>
      <c r="B35" t="s">
        <v>1379</v>
      </c>
      <c r="C35" t="s">
        <v>1311</v>
      </c>
      <c r="D35" s="3">
        <v>43856</v>
      </c>
      <c r="E35" t="s">
        <v>35</v>
      </c>
      <c r="F35" t="s">
        <v>90</v>
      </c>
      <c r="G35" t="s">
        <v>45</v>
      </c>
      <c r="H35" t="s">
        <v>82</v>
      </c>
      <c r="I35">
        <v>2100</v>
      </c>
      <c r="J35">
        <v>2730</v>
      </c>
      <c r="K35">
        <v>3</v>
      </c>
      <c r="L35">
        <v>6300</v>
      </c>
      <c r="M35">
        <v>8190</v>
      </c>
      <c r="N35" t="s">
        <v>1401</v>
      </c>
    </row>
    <row r="36" spans="1:14" x14ac:dyDescent="0.3">
      <c r="A36">
        <v>139404</v>
      </c>
      <c r="B36" t="s">
        <v>1384</v>
      </c>
      <c r="C36" t="s">
        <v>1312</v>
      </c>
      <c r="D36" s="3">
        <v>43857</v>
      </c>
      <c r="E36" t="s">
        <v>35</v>
      </c>
      <c r="F36" t="s">
        <v>49</v>
      </c>
      <c r="G36" t="s">
        <v>36</v>
      </c>
      <c r="H36" t="s">
        <v>75</v>
      </c>
      <c r="I36">
        <v>1150</v>
      </c>
      <c r="J36">
        <v>1495</v>
      </c>
      <c r="K36">
        <v>3</v>
      </c>
      <c r="L36">
        <v>3450</v>
      </c>
      <c r="M36">
        <v>4485</v>
      </c>
      <c r="N36" t="s">
        <v>1325</v>
      </c>
    </row>
    <row r="37" spans="1:14" x14ac:dyDescent="0.3">
      <c r="A37">
        <v>139405</v>
      </c>
      <c r="B37" t="s">
        <v>1385</v>
      </c>
      <c r="C37" t="s">
        <v>1313</v>
      </c>
      <c r="D37" s="3">
        <v>43858</v>
      </c>
      <c r="E37" t="s">
        <v>35</v>
      </c>
      <c r="F37" t="s">
        <v>47</v>
      </c>
      <c r="G37" t="s">
        <v>37</v>
      </c>
      <c r="H37" t="s">
        <v>76</v>
      </c>
      <c r="I37">
        <v>350</v>
      </c>
      <c r="J37">
        <v>455</v>
      </c>
      <c r="K37">
        <v>1</v>
      </c>
      <c r="L37">
        <v>350</v>
      </c>
      <c r="M37">
        <v>455</v>
      </c>
      <c r="N37" t="s">
        <v>1398</v>
      </c>
    </row>
    <row r="38" spans="1:14" x14ac:dyDescent="0.3">
      <c r="A38">
        <v>139406</v>
      </c>
      <c r="B38" t="s">
        <v>1385</v>
      </c>
      <c r="C38" t="s">
        <v>3</v>
      </c>
      <c r="D38" s="3">
        <v>43859</v>
      </c>
      <c r="E38" t="s">
        <v>35</v>
      </c>
      <c r="F38" t="s">
        <v>53</v>
      </c>
      <c r="G38" t="s">
        <v>38</v>
      </c>
      <c r="H38" t="s">
        <v>75</v>
      </c>
      <c r="I38">
        <v>9500</v>
      </c>
      <c r="J38">
        <v>12350</v>
      </c>
      <c r="K38">
        <v>3</v>
      </c>
      <c r="L38">
        <v>28500</v>
      </c>
      <c r="M38">
        <v>37050</v>
      </c>
      <c r="N38" t="s">
        <v>1397</v>
      </c>
    </row>
    <row r="39" spans="1:14" x14ac:dyDescent="0.3">
      <c r="A39">
        <v>139407</v>
      </c>
      <c r="B39" t="s">
        <v>1385</v>
      </c>
      <c r="C39" t="s">
        <v>2</v>
      </c>
      <c r="D39" s="3">
        <v>43860</v>
      </c>
      <c r="E39" t="s">
        <v>1296</v>
      </c>
      <c r="F39" t="s">
        <v>91</v>
      </c>
      <c r="G39" t="s">
        <v>39</v>
      </c>
      <c r="H39" t="s">
        <v>77</v>
      </c>
      <c r="I39">
        <v>10000</v>
      </c>
      <c r="J39">
        <v>13000</v>
      </c>
      <c r="K39">
        <v>1</v>
      </c>
      <c r="L39">
        <v>10000</v>
      </c>
      <c r="M39">
        <v>13000</v>
      </c>
      <c r="N39" t="s">
        <v>1399</v>
      </c>
    </row>
    <row r="40" spans="1:14" x14ac:dyDescent="0.3">
      <c r="A40">
        <v>139408</v>
      </c>
      <c r="B40" t="s">
        <v>1385</v>
      </c>
      <c r="C40" t="s">
        <v>1</v>
      </c>
      <c r="D40" s="3">
        <v>43861</v>
      </c>
      <c r="E40" t="s">
        <v>33</v>
      </c>
      <c r="F40" t="s">
        <v>92</v>
      </c>
      <c r="G40" t="s">
        <v>40</v>
      </c>
      <c r="H40" t="s">
        <v>76</v>
      </c>
      <c r="I40">
        <v>6500</v>
      </c>
      <c r="J40">
        <v>8450</v>
      </c>
      <c r="K40">
        <v>3</v>
      </c>
      <c r="L40">
        <v>19500</v>
      </c>
      <c r="M40">
        <v>25350</v>
      </c>
      <c r="N40" t="s">
        <v>1400</v>
      </c>
    </row>
    <row r="41" spans="1:14" x14ac:dyDescent="0.3">
      <c r="A41">
        <v>139409</v>
      </c>
      <c r="B41" t="s">
        <v>1385</v>
      </c>
      <c r="C41" t="s">
        <v>1314</v>
      </c>
      <c r="D41" s="3">
        <v>43862</v>
      </c>
      <c r="E41" t="s">
        <v>34</v>
      </c>
      <c r="F41" t="s">
        <v>93</v>
      </c>
      <c r="G41" t="s">
        <v>41</v>
      </c>
      <c r="H41" t="s">
        <v>78</v>
      </c>
      <c r="I41">
        <v>8500</v>
      </c>
      <c r="J41">
        <v>11050</v>
      </c>
      <c r="K41">
        <v>4</v>
      </c>
      <c r="L41">
        <v>34000</v>
      </c>
      <c r="M41">
        <v>44200</v>
      </c>
      <c r="N41" t="s">
        <v>1401</v>
      </c>
    </row>
    <row r="42" spans="1:14" x14ac:dyDescent="0.3">
      <c r="A42">
        <v>139410</v>
      </c>
      <c r="B42" t="s">
        <v>1385</v>
      </c>
      <c r="C42" t="s">
        <v>1315</v>
      </c>
      <c r="D42" s="3">
        <v>43862</v>
      </c>
      <c r="E42" t="s">
        <v>34</v>
      </c>
      <c r="F42" t="s">
        <v>57</v>
      </c>
      <c r="G42" t="s">
        <v>44</v>
      </c>
      <c r="H42" t="s">
        <v>80</v>
      </c>
      <c r="I42">
        <v>7000</v>
      </c>
      <c r="J42">
        <v>9100</v>
      </c>
      <c r="K42">
        <v>3</v>
      </c>
      <c r="L42">
        <v>21000</v>
      </c>
      <c r="M42">
        <v>27300</v>
      </c>
      <c r="N42" t="s">
        <v>1325</v>
      </c>
    </row>
    <row r="43" spans="1:14" x14ac:dyDescent="0.3">
      <c r="A43">
        <v>139411</v>
      </c>
      <c r="B43" t="s">
        <v>1385</v>
      </c>
      <c r="C43" t="s">
        <v>0</v>
      </c>
      <c r="D43" s="3">
        <v>43862</v>
      </c>
      <c r="E43" t="s">
        <v>34</v>
      </c>
      <c r="F43" t="s">
        <v>94</v>
      </c>
      <c r="G43" t="s">
        <v>89</v>
      </c>
      <c r="H43" t="s">
        <v>79</v>
      </c>
      <c r="I43">
        <v>6550</v>
      </c>
      <c r="J43">
        <v>8515</v>
      </c>
      <c r="K43">
        <v>3</v>
      </c>
      <c r="L43">
        <v>19650</v>
      </c>
      <c r="M43">
        <v>25545</v>
      </c>
      <c r="N43" t="s">
        <v>1398</v>
      </c>
    </row>
    <row r="44" spans="1:14" x14ac:dyDescent="0.3">
      <c r="A44">
        <v>139412</v>
      </c>
      <c r="B44" t="s">
        <v>1339</v>
      </c>
      <c r="C44" t="s">
        <v>1316</v>
      </c>
      <c r="D44" s="3">
        <v>43862</v>
      </c>
      <c r="E44" t="s">
        <v>34</v>
      </c>
      <c r="F44" s="5" t="s">
        <v>66</v>
      </c>
      <c r="G44" t="s">
        <v>37</v>
      </c>
      <c r="H44" t="s">
        <v>81</v>
      </c>
      <c r="I44">
        <v>7650</v>
      </c>
      <c r="J44">
        <v>9945</v>
      </c>
      <c r="K44">
        <v>3</v>
      </c>
      <c r="L44">
        <v>22950</v>
      </c>
      <c r="M44">
        <v>29835</v>
      </c>
      <c r="N44" t="s">
        <v>1397</v>
      </c>
    </row>
    <row r="45" spans="1:14" x14ac:dyDescent="0.3">
      <c r="A45">
        <v>139413</v>
      </c>
      <c r="B45" t="s">
        <v>1341</v>
      </c>
      <c r="C45" t="s">
        <v>1317</v>
      </c>
      <c r="D45" s="3">
        <v>43863</v>
      </c>
      <c r="E45" t="s">
        <v>34</v>
      </c>
      <c r="F45" t="s">
        <v>58</v>
      </c>
      <c r="G45" t="s">
        <v>45</v>
      </c>
      <c r="H45" t="s">
        <v>82</v>
      </c>
      <c r="I45">
        <v>1150</v>
      </c>
      <c r="J45">
        <v>1495</v>
      </c>
      <c r="K45">
        <v>1</v>
      </c>
      <c r="L45">
        <v>1150</v>
      </c>
      <c r="M45">
        <v>1495</v>
      </c>
      <c r="N45" t="s">
        <v>1399</v>
      </c>
    </row>
    <row r="46" spans="1:14" x14ac:dyDescent="0.3">
      <c r="A46">
        <v>139414</v>
      </c>
      <c r="B46" t="s">
        <v>1343</v>
      </c>
      <c r="C46" t="s">
        <v>1318</v>
      </c>
      <c r="D46" s="3">
        <v>43864</v>
      </c>
      <c r="E46" t="s">
        <v>34</v>
      </c>
      <c r="F46" t="s">
        <v>59</v>
      </c>
      <c r="G46" t="s">
        <v>36</v>
      </c>
      <c r="H46" t="s">
        <v>75</v>
      </c>
      <c r="I46">
        <v>850</v>
      </c>
      <c r="J46">
        <v>1105</v>
      </c>
      <c r="K46">
        <v>1</v>
      </c>
      <c r="L46">
        <v>850</v>
      </c>
      <c r="M46">
        <v>1105</v>
      </c>
      <c r="N46" t="s">
        <v>1400</v>
      </c>
    </row>
    <row r="47" spans="1:14" x14ac:dyDescent="0.3">
      <c r="A47"/>
      <c r="D47" s="3"/>
    </row>
    <row r="48" spans="1:14" x14ac:dyDescent="0.3">
      <c r="A48">
        <v>139415</v>
      </c>
      <c r="B48" t="s">
        <v>1345</v>
      </c>
      <c r="C48" t="s">
        <v>29</v>
      </c>
      <c r="D48" s="3">
        <v>43864</v>
      </c>
      <c r="E48" t="s">
        <v>34</v>
      </c>
      <c r="F48" t="s">
        <v>60</v>
      </c>
      <c r="G48" t="s">
        <v>37</v>
      </c>
      <c r="H48" t="s">
        <v>76</v>
      </c>
      <c r="I48">
        <v>650</v>
      </c>
      <c r="J48">
        <v>845</v>
      </c>
      <c r="K48">
        <v>2</v>
      </c>
      <c r="L48">
        <v>1300</v>
      </c>
      <c r="M48">
        <v>1690</v>
      </c>
      <c r="N48" t="s">
        <v>1325</v>
      </c>
    </row>
    <row r="49" spans="1:14" x14ac:dyDescent="0.3">
      <c r="A49">
        <v>139416</v>
      </c>
      <c r="B49" t="s">
        <v>1347</v>
      </c>
      <c r="C49" t="s">
        <v>20</v>
      </c>
      <c r="D49" s="3">
        <v>43864</v>
      </c>
      <c r="E49" t="s">
        <v>34</v>
      </c>
      <c r="F49" t="s">
        <v>61</v>
      </c>
      <c r="G49" t="s">
        <v>38</v>
      </c>
      <c r="H49" t="s">
        <v>75</v>
      </c>
      <c r="I49">
        <v>7500</v>
      </c>
      <c r="J49">
        <v>9750</v>
      </c>
      <c r="K49">
        <v>1</v>
      </c>
      <c r="L49">
        <v>7500</v>
      </c>
      <c r="M49">
        <v>9750</v>
      </c>
      <c r="N49" t="s">
        <v>1398</v>
      </c>
    </row>
    <row r="50" spans="1:14" x14ac:dyDescent="0.3">
      <c r="A50">
        <v>139417</v>
      </c>
      <c r="B50" t="s">
        <v>1349</v>
      </c>
      <c r="C50" t="s">
        <v>19</v>
      </c>
      <c r="D50" s="3">
        <v>43865</v>
      </c>
      <c r="E50" t="s">
        <v>34</v>
      </c>
      <c r="F50" t="s">
        <v>91</v>
      </c>
      <c r="G50" t="s">
        <v>39</v>
      </c>
      <c r="H50" s="5" t="s">
        <v>83</v>
      </c>
      <c r="I50">
        <v>10000</v>
      </c>
      <c r="J50">
        <v>13000</v>
      </c>
      <c r="K50">
        <v>3</v>
      </c>
      <c r="L50">
        <v>30000</v>
      </c>
      <c r="M50">
        <v>39000</v>
      </c>
      <c r="N50" t="s">
        <v>1397</v>
      </c>
    </row>
    <row r="51" spans="1:14" x14ac:dyDescent="0.3">
      <c r="A51">
        <v>139418</v>
      </c>
      <c r="B51" t="s">
        <v>1349</v>
      </c>
      <c r="C51" t="s">
        <v>1319</v>
      </c>
      <c r="D51" s="3">
        <v>43866</v>
      </c>
      <c r="E51" t="s">
        <v>34</v>
      </c>
      <c r="F51" t="s">
        <v>55</v>
      </c>
      <c r="G51" t="s">
        <v>40</v>
      </c>
      <c r="H51" t="s">
        <v>76</v>
      </c>
      <c r="I51">
        <v>10500</v>
      </c>
      <c r="J51">
        <v>13650</v>
      </c>
      <c r="K51">
        <v>2</v>
      </c>
      <c r="L51">
        <v>21000</v>
      </c>
      <c r="M51">
        <v>27300</v>
      </c>
      <c r="N51" t="s">
        <v>1399</v>
      </c>
    </row>
    <row r="52" spans="1:14" x14ac:dyDescent="0.3">
      <c r="A52">
        <v>139419</v>
      </c>
      <c r="B52" t="s">
        <v>1349</v>
      </c>
      <c r="C52" t="s">
        <v>18</v>
      </c>
      <c r="D52" s="3">
        <v>43867</v>
      </c>
      <c r="E52" t="s">
        <v>1296</v>
      </c>
      <c r="F52" t="s">
        <v>63</v>
      </c>
      <c r="G52" t="s">
        <v>41</v>
      </c>
      <c r="H52" t="s">
        <v>78</v>
      </c>
      <c r="I52">
        <v>8500</v>
      </c>
      <c r="J52">
        <v>11050</v>
      </c>
      <c r="K52">
        <v>4</v>
      </c>
      <c r="L52">
        <v>34000</v>
      </c>
      <c r="M52">
        <v>44200</v>
      </c>
      <c r="N52" t="s">
        <v>1400</v>
      </c>
    </row>
    <row r="53" spans="1:14" x14ac:dyDescent="0.3">
      <c r="A53">
        <v>139420</v>
      </c>
      <c r="B53" t="s">
        <v>1349</v>
      </c>
      <c r="C53" t="s">
        <v>17</v>
      </c>
      <c r="D53" s="3">
        <v>43868</v>
      </c>
      <c r="E53" t="s">
        <v>33</v>
      </c>
      <c r="F53" t="s">
        <v>57</v>
      </c>
      <c r="G53" t="s">
        <v>44</v>
      </c>
      <c r="H53" t="s">
        <v>80</v>
      </c>
      <c r="I53">
        <v>7000</v>
      </c>
      <c r="J53">
        <v>9100</v>
      </c>
      <c r="K53">
        <v>4</v>
      </c>
      <c r="L53">
        <v>28000</v>
      </c>
      <c r="M53">
        <v>36400</v>
      </c>
      <c r="N53" t="s">
        <v>1401</v>
      </c>
    </row>
    <row r="54" spans="1:14" x14ac:dyDescent="0.3">
      <c r="A54">
        <v>139421</v>
      </c>
      <c r="B54" t="s">
        <v>1349</v>
      </c>
      <c r="C54" t="s">
        <v>1320</v>
      </c>
      <c r="D54" s="3">
        <v>43869</v>
      </c>
      <c r="E54" t="s">
        <v>34</v>
      </c>
      <c r="F54" t="s">
        <v>95</v>
      </c>
      <c r="G54" t="s">
        <v>89</v>
      </c>
      <c r="H54" t="s">
        <v>79</v>
      </c>
      <c r="I54">
        <v>1680</v>
      </c>
      <c r="J54">
        <v>2184</v>
      </c>
      <c r="K54">
        <v>2</v>
      </c>
      <c r="L54">
        <v>3360</v>
      </c>
      <c r="M54">
        <v>4368</v>
      </c>
      <c r="N54" t="s">
        <v>1325</v>
      </c>
    </row>
    <row r="55" spans="1:14" x14ac:dyDescent="0.3">
      <c r="A55">
        <v>139422</v>
      </c>
      <c r="B55" t="s">
        <v>1349</v>
      </c>
      <c r="C55" t="s">
        <v>16</v>
      </c>
      <c r="D55" s="3">
        <v>43870</v>
      </c>
      <c r="E55" t="s">
        <v>35</v>
      </c>
      <c r="F55" s="5" t="s">
        <v>65</v>
      </c>
      <c r="G55" t="s">
        <v>37</v>
      </c>
      <c r="H55" s="5" t="s">
        <v>84</v>
      </c>
      <c r="I55">
        <v>6540</v>
      </c>
      <c r="J55">
        <v>8502</v>
      </c>
      <c r="K55">
        <v>1</v>
      </c>
      <c r="L55">
        <v>6540</v>
      </c>
      <c r="M55">
        <v>8502</v>
      </c>
      <c r="N55" t="s">
        <v>1398</v>
      </c>
    </row>
    <row r="56" spans="1:14" x14ac:dyDescent="0.3">
      <c r="A56">
        <v>139423</v>
      </c>
      <c r="B56" t="s">
        <v>1361</v>
      </c>
      <c r="C56" t="s">
        <v>15</v>
      </c>
      <c r="D56" s="3">
        <v>43871</v>
      </c>
      <c r="E56" t="s">
        <v>1296</v>
      </c>
      <c r="F56" t="s">
        <v>68</v>
      </c>
      <c r="G56" t="s">
        <v>45</v>
      </c>
      <c r="H56" t="s">
        <v>82</v>
      </c>
      <c r="I56">
        <v>2680</v>
      </c>
      <c r="J56">
        <v>3484</v>
      </c>
      <c r="K56">
        <v>1</v>
      </c>
      <c r="L56">
        <v>2680</v>
      </c>
      <c r="M56">
        <v>3484</v>
      </c>
      <c r="N56" t="s">
        <v>1397</v>
      </c>
    </row>
    <row r="57" spans="1:14" x14ac:dyDescent="0.3">
      <c r="A57">
        <v>139424</v>
      </c>
      <c r="B57" t="s">
        <v>1363</v>
      </c>
      <c r="C57" t="s">
        <v>14</v>
      </c>
      <c r="D57" s="3">
        <v>43872</v>
      </c>
      <c r="E57" t="s">
        <v>33</v>
      </c>
      <c r="F57" t="s">
        <v>71</v>
      </c>
      <c r="G57" t="s">
        <v>38</v>
      </c>
      <c r="H57" t="s">
        <v>76</v>
      </c>
      <c r="I57">
        <v>8250</v>
      </c>
      <c r="J57">
        <v>10725</v>
      </c>
      <c r="K57">
        <v>1</v>
      </c>
      <c r="L57">
        <v>8250</v>
      </c>
      <c r="M57">
        <v>10725</v>
      </c>
      <c r="N57" t="s">
        <v>1399</v>
      </c>
    </row>
    <row r="58" spans="1:14" x14ac:dyDescent="0.3">
      <c r="A58">
        <v>139425</v>
      </c>
      <c r="B58" t="s">
        <v>1365</v>
      </c>
      <c r="C58" t="s">
        <v>13</v>
      </c>
      <c r="D58" s="3">
        <v>43873</v>
      </c>
      <c r="E58" t="s">
        <v>34</v>
      </c>
      <c r="F58" t="s">
        <v>88</v>
      </c>
      <c r="G58" t="s">
        <v>42</v>
      </c>
      <c r="H58" t="s">
        <v>76</v>
      </c>
      <c r="I58">
        <v>2650</v>
      </c>
      <c r="J58">
        <v>3445</v>
      </c>
      <c r="K58">
        <v>3</v>
      </c>
      <c r="L58">
        <v>7950</v>
      </c>
      <c r="M58">
        <v>10335</v>
      </c>
      <c r="N58" t="s">
        <v>1400</v>
      </c>
    </row>
    <row r="59" spans="1:14" x14ac:dyDescent="0.3">
      <c r="A59">
        <v>139426</v>
      </c>
      <c r="B59" t="s">
        <v>1367</v>
      </c>
      <c r="C59" t="s">
        <v>12</v>
      </c>
      <c r="D59" s="3">
        <v>43874</v>
      </c>
      <c r="E59" t="s">
        <v>35</v>
      </c>
      <c r="F59" t="s">
        <v>72</v>
      </c>
      <c r="G59" t="s">
        <v>38</v>
      </c>
      <c r="H59" t="s">
        <v>85</v>
      </c>
      <c r="I59">
        <v>12550</v>
      </c>
      <c r="J59">
        <v>16315</v>
      </c>
      <c r="K59">
        <v>3</v>
      </c>
      <c r="L59">
        <v>37650</v>
      </c>
      <c r="M59">
        <v>48945</v>
      </c>
      <c r="N59" t="s">
        <v>1401</v>
      </c>
    </row>
    <row r="60" spans="1:14" x14ac:dyDescent="0.3">
      <c r="A60">
        <v>139427</v>
      </c>
      <c r="B60" t="s">
        <v>1369</v>
      </c>
      <c r="C60" t="s">
        <v>11</v>
      </c>
      <c r="D60" s="3">
        <v>43875</v>
      </c>
      <c r="E60" t="s">
        <v>1296</v>
      </c>
      <c r="F60" t="s">
        <v>73</v>
      </c>
      <c r="G60" t="s">
        <v>41</v>
      </c>
      <c r="H60" s="5" t="s">
        <v>78</v>
      </c>
      <c r="I60">
        <v>14500</v>
      </c>
      <c r="J60">
        <v>18850</v>
      </c>
      <c r="K60">
        <v>3</v>
      </c>
      <c r="L60">
        <v>43500</v>
      </c>
      <c r="M60">
        <v>56550</v>
      </c>
      <c r="N60" t="s">
        <v>1325</v>
      </c>
    </row>
    <row r="61" spans="1:14" x14ac:dyDescent="0.3">
      <c r="A61">
        <v>139428</v>
      </c>
      <c r="B61" t="s">
        <v>1370</v>
      </c>
      <c r="C61" t="s">
        <v>1321</v>
      </c>
      <c r="D61" s="3">
        <v>43876</v>
      </c>
      <c r="E61" t="s">
        <v>33</v>
      </c>
      <c r="F61" t="s">
        <v>46</v>
      </c>
      <c r="G61" t="s">
        <v>36</v>
      </c>
      <c r="H61" t="s">
        <v>75</v>
      </c>
      <c r="I61">
        <v>800</v>
      </c>
      <c r="J61">
        <v>1040</v>
      </c>
      <c r="K61">
        <v>3</v>
      </c>
      <c r="L61">
        <v>2400</v>
      </c>
      <c r="M61">
        <v>3120</v>
      </c>
      <c r="N61" t="s">
        <v>1398</v>
      </c>
    </row>
    <row r="62" spans="1:14" x14ac:dyDescent="0.3">
      <c r="A62">
        <v>139429</v>
      </c>
      <c r="B62" t="s">
        <v>1371</v>
      </c>
      <c r="C62" t="s">
        <v>1322</v>
      </c>
      <c r="D62" s="3">
        <v>43877</v>
      </c>
      <c r="E62" t="s">
        <v>34</v>
      </c>
      <c r="F62" t="s">
        <v>48</v>
      </c>
      <c r="G62" t="s">
        <v>37</v>
      </c>
      <c r="H62" t="s">
        <v>76</v>
      </c>
      <c r="I62">
        <v>600</v>
      </c>
      <c r="J62">
        <v>780</v>
      </c>
      <c r="K62">
        <v>3</v>
      </c>
      <c r="L62">
        <v>1800</v>
      </c>
      <c r="M62">
        <v>2340</v>
      </c>
      <c r="N62" t="s">
        <v>1397</v>
      </c>
    </row>
    <row r="63" spans="1:14" x14ac:dyDescent="0.3">
      <c r="A63">
        <v>139430</v>
      </c>
      <c r="B63" t="s">
        <v>1373</v>
      </c>
      <c r="C63" t="s">
        <v>1323</v>
      </c>
      <c r="D63" s="3">
        <v>43878</v>
      </c>
      <c r="E63" t="s">
        <v>35</v>
      </c>
      <c r="F63" t="s">
        <v>50</v>
      </c>
      <c r="G63" t="s">
        <v>38</v>
      </c>
      <c r="H63" t="s">
        <v>75</v>
      </c>
      <c r="I63">
        <v>10500</v>
      </c>
      <c r="J63">
        <v>13650</v>
      </c>
      <c r="K63">
        <v>3</v>
      </c>
      <c r="L63">
        <v>31500</v>
      </c>
      <c r="M63">
        <v>40950</v>
      </c>
      <c r="N63" t="s">
        <v>1399</v>
      </c>
    </row>
    <row r="64" spans="1:14" x14ac:dyDescent="0.3">
      <c r="A64">
        <v>139431</v>
      </c>
      <c r="B64" t="s">
        <v>1374</v>
      </c>
      <c r="C64" t="s">
        <v>10</v>
      </c>
      <c r="D64" s="3">
        <v>43879</v>
      </c>
      <c r="E64" t="s">
        <v>1296</v>
      </c>
      <c r="F64" t="s">
        <v>91</v>
      </c>
      <c r="G64" t="s">
        <v>39</v>
      </c>
      <c r="H64" t="s">
        <v>77</v>
      </c>
      <c r="I64">
        <v>6500</v>
      </c>
      <c r="J64">
        <v>8450</v>
      </c>
      <c r="K64">
        <v>2</v>
      </c>
      <c r="L64">
        <v>13000</v>
      </c>
      <c r="M64">
        <v>16900</v>
      </c>
      <c r="N64" t="s">
        <v>1400</v>
      </c>
    </row>
    <row r="65" spans="1:14" x14ac:dyDescent="0.3">
      <c r="A65">
        <v>139432</v>
      </c>
      <c r="B65" t="s">
        <v>1375</v>
      </c>
      <c r="C65" t="s">
        <v>9</v>
      </c>
      <c r="D65" s="3">
        <v>43880</v>
      </c>
      <c r="E65" t="s">
        <v>33</v>
      </c>
      <c r="F65" t="s">
        <v>96</v>
      </c>
      <c r="G65" t="s">
        <v>40</v>
      </c>
      <c r="H65" t="s">
        <v>76</v>
      </c>
      <c r="I65">
        <v>4500</v>
      </c>
      <c r="J65">
        <v>5850</v>
      </c>
      <c r="K65">
        <v>2</v>
      </c>
      <c r="L65">
        <v>9000</v>
      </c>
      <c r="M65">
        <v>11700</v>
      </c>
      <c r="N65" t="s">
        <v>1401</v>
      </c>
    </row>
    <row r="66" spans="1:14" x14ac:dyDescent="0.3">
      <c r="A66">
        <v>139433</v>
      </c>
      <c r="B66" t="s">
        <v>1376</v>
      </c>
      <c r="C66" t="s">
        <v>1324</v>
      </c>
      <c r="D66" s="3">
        <v>43880</v>
      </c>
      <c r="E66" t="s">
        <v>34</v>
      </c>
      <c r="F66" t="s">
        <v>51</v>
      </c>
      <c r="G66" t="s">
        <v>41</v>
      </c>
      <c r="H66" t="s">
        <v>78</v>
      </c>
      <c r="I66">
        <v>8500</v>
      </c>
      <c r="J66">
        <v>11050</v>
      </c>
      <c r="K66">
        <v>2</v>
      </c>
      <c r="L66">
        <v>17000</v>
      </c>
      <c r="M66">
        <v>22100</v>
      </c>
      <c r="N66" t="s">
        <v>1325</v>
      </c>
    </row>
    <row r="67" spans="1:14" x14ac:dyDescent="0.3">
      <c r="A67">
        <v>139434</v>
      </c>
      <c r="B67" t="s">
        <v>1378</v>
      </c>
      <c r="C67" t="s">
        <v>8</v>
      </c>
      <c r="D67" s="3">
        <v>43880</v>
      </c>
      <c r="E67" t="s">
        <v>35</v>
      </c>
      <c r="F67" t="s">
        <v>52</v>
      </c>
      <c r="G67" t="s">
        <v>44</v>
      </c>
      <c r="H67" t="s">
        <v>80</v>
      </c>
      <c r="I67">
        <v>12500</v>
      </c>
      <c r="J67">
        <v>16250</v>
      </c>
      <c r="K67">
        <v>4</v>
      </c>
      <c r="L67">
        <v>50000</v>
      </c>
      <c r="M67">
        <v>65000</v>
      </c>
      <c r="N67" t="s">
        <v>1398</v>
      </c>
    </row>
    <row r="68" spans="1:14" x14ac:dyDescent="0.3">
      <c r="A68">
        <v>139435</v>
      </c>
      <c r="B68" t="s">
        <v>1378</v>
      </c>
      <c r="C68" t="s">
        <v>7</v>
      </c>
      <c r="D68" s="3">
        <v>43880</v>
      </c>
      <c r="E68" t="s">
        <v>1296</v>
      </c>
      <c r="F68" t="s">
        <v>97</v>
      </c>
      <c r="G68" t="s">
        <v>98</v>
      </c>
      <c r="H68" t="s">
        <v>79</v>
      </c>
      <c r="I68">
        <v>3500</v>
      </c>
      <c r="J68">
        <v>4550</v>
      </c>
      <c r="K68">
        <v>2</v>
      </c>
      <c r="L68">
        <v>7000</v>
      </c>
      <c r="M68">
        <v>9100</v>
      </c>
      <c r="N68" t="s">
        <v>1397</v>
      </c>
    </row>
    <row r="69" spans="1:14" x14ac:dyDescent="0.3">
      <c r="A69">
        <v>139436</v>
      </c>
      <c r="B69" t="s">
        <v>1378</v>
      </c>
      <c r="C69" t="s">
        <v>1325</v>
      </c>
      <c r="D69" s="3">
        <v>43881</v>
      </c>
      <c r="E69" t="s">
        <v>33</v>
      </c>
      <c r="F69" s="5" t="s">
        <v>67</v>
      </c>
      <c r="G69" t="s">
        <v>99</v>
      </c>
      <c r="H69" t="s">
        <v>81</v>
      </c>
      <c r="I69">
        <v>4500</v>
      </c>
      <c r="J69">
        <v>5850</v>
      </c>
      <c r="K69">
        <v>2</v>
      </c>
      <c r="L69">
        <v>9000</v>
      </c>
      <c r="M69">
        <v>11700</v>
      </c>
      <c r="N69" t="s">
        <v>1399</v>
      </c>
    </row>
    <row r="70" spans="1:14" x14ac:dyDescent="0.3">
      <c r="A70">
        <v>139437</v>
      </c>
      <c r="B70" t="s">
        <v>1378</v>
      </c>
      <c r="C70" t="s">
        <v>1326</v>
      </c>
      <c r="D70" s="3">
        <v>43882</v>
      </c>
      <c r="E70" t="s">
        <v>34</v>
      </c>
      <c r="F70" t="s">
        <v>100</v>
      </c>
      <c r="G70" t="s">
        <v>45</v>
      </c>
      <c r="H70" t="s">
        <v>82</v>
      </c>
      <c r="I70">
        <v>2100</v>
      </c>
      <c r="J70">
        <v>2730</v>
      </c>
      <c r="K70">
        <v>3</v>
      </c>
      <c r="L70">
        <v>6300</v>
      </c>
      <c r="M70">
        <v>8190</v>
      </c>
      <c r="N70" t="s">
        <v>1400</v>
      </c>
    </row>
    <row r="71" spans="1:14" x14ac:dyDescent="0.3">
      <c r="A71">
        <v>139438</v>
      </c>
      <c r="B71" t="s">
        <v>1382</v>
      </c>
      <c r="C71" t="s">
        <v>6</v>
      </c>
      <c r="D71" s="3">
        <v>43883</v>
      </c>
      <c r="E71" t="s">
        <v>35</v>
      </c>
      <c r="F71" t="s">
        <v>49</v>
      </c>
      <c r="G71" t="s">
        <v>36</v>
      </c>
      <c r="H71" t="s">
        <v>75</v>
      </c>
      <c r="I71">
        <v>1150</v>
      </c>
      <c r="J71">
        <v>1495</v>
      </c>
      <c r="K71">
        <v>1</v>
      </c>
      <c r="L71">
        <v>1150</v>
      </c>
      <c r="M71">
        <v>1495</v>
      </c>
      <c r="N71" t="s">
        <v>1401</v>
      </c>
    </row>
    <row r="72" spans="1:14" x14ac:dyDescent="0.3">
      <c r="A72">
        <v>139439</v>
      </c>
      <c r="B72" t="s">
        <v>1378</v>
      </c>
      <c r="C72" t="s">
        <v>5</v>
      </c>
      <c r="D72" s="3">
        <v>43884</v>
      </c>
      <c r="E72" t="s">
        <v>1296</v>
      </c>
      <c r="F72" t="s">
        <v>47</v>
      </c>
      <c r="G72" t="s">
        <v>37</v>
      </c>
      <c r="H72" t="s">
        <v>76</v>
      </c>
      <c r="I72">
        <v>350</v>
      </c>
      <c r="J72">
        <v>455</v>
      </c>
      <c r="K72">
        <v>1</v>
      </c>
      <c r="L72">
        <v>350</v>
      </c>
      <c r="M72">
        <v>455</v>
      </c>
      <c r="N72" t="s">
        <v>1325</v>
      </c>
    </row>
    <row r="73" spans="1:14" x14ac:dyDescent="0.3">
      <c r="A73">
        <v>139440</v>
      </c>
      <c r="B73" t="s">
        <v>1379</v>
      </c>
      <c r="C73" t="s">
        <v>4</v>
      </c>
      <c r="D73" s="3">
        <v>43885</v>
      </c>
      <c r="E73" t="s">
        <v>33</v>
      </c>
      <c r="F73" t="s">
        <v>53</v>
      </c>
      <c r="G73" t="s">
        <v>38</v>
      </c>
      <c r="H73" t="s">
        <v>75</v>
      </c>
      <c r="I73">
        <v>9500</v>
      </c>
      <c r="J73">
        <v>12350</v>
      </c>
      <c r="K73">
        <v>1</v>
      </c>
      <c r="L73">
        <v>9500</v>
      </c>
      <c r="M73">
        <v>12350</v>
      </c>
      <c r="N73" t="s">
        <v>1398</v>
      </c>
    </row>
    <row r="74" spans="1:14" x14ac:dyDescent="0.3">
      <c r="A74">
        <v>139441</v>
      </c>
      <c r="B74" t="s">
        <v>1384</v>
      </c>
      <c r="C74" t="s">
        <v>30</v>
      </c>
      <c r="D74" s="3">
        <v>43886</v>
      </c>
      <c r="E74" t="s">
        <v>34</v>
      </c>
      <c r="F74" t="s">
        <v>101</v>
      </c>
      <c r="G74" t="s">
        <v>39</v>
      </c>
      <c r="H74" t="s">
        <v>77</v>
      </c>
      <c r="I74">
        <v>10000</v>
      </c>
      <c r="J74">
        <v>13000</v>
      </c>
      <c r="K74">
        <v>1</v>
      </c>
      <c r="L74">
        <v>10000</v>
      </c>
      <c r="M74">
        <v>13000</v>
      </c>
      <c r="N74" t="s">
        <v>1397</v>
      </c>
    </row>
    <row r="75" spans="1:14" x14ac:dyDescent="0.3">
      <c r="A75">
        <v>139442</v>
      </c>
      <c r="B75" t="s">
        <v>1385</v>
      </c>
      <c r="C75" t="s">
        <v>31</v>
      </c>
      <c r="D75" s="3">
        <v>43887</v>
      </c>
      <c r="E75" t="s">
        <v>35</v>
      </c>
      <c r="F75" t="s">
        <v>102</v>
      </c>
      <c r="G75" t="s">
        <v>40</v>
      </c>
      <c r="H75" t="s">
        <v>76</v>
      </c>
      <c r="I75">
        <v>6500</v>
      </c>
      <c r="J75">
        <v>8450</v>
      </c>
      <c r="K75">
        <v>3</v>
      </c>
      <c r="L75">
        <v>19500</v>
      </c>
      <c r="M75">
        <v>25350</v>
      </c>
      <c r="N75" t="s">
        <v>1399</v>
      </c>
    </row>
    <row r="76" spans="1:14" x14ac:dyDescent="0.3">
      <c r="A76">
        <v>139443</v>
      </c>
      <c r="B76" t="s">
        <v>1387</v>
      </c>
      <c r="C76" t="s">
        <v>32</v>
      </c>
      <c r="D76" s="3">
        <v>43888</v>
      </c>
      <c r="E76" t="s">
        <v>1296</v>
      </c>
      <c r="F76" t="s">
        <v>103</v>
      </c>
      <c r="G76" t="s">
        <v>41</v>
      </c>
      <c r="H76" t="s">
        <v>78</v>
      </c>
      <c r="I76">
        <v>8500</v>
      </c>
      <c r="J76">
        <v>11050</v>
      </c>
      <c r="K76">
        <v>3</v>
      </c>
      <c r="L76">
        <v>25500</v>
      </c>
      <c r="M76">
        <v>33150</v>
      </c>
      <c r="N76" t="s">
        <v>1400</v>
      </c>
    </row>
    <row r="77" spans="1:14" x14ac:dyDescent="0.3">
      <c r="A77">
        <v>139444</v>
      </c>
      <c r="B77" t="s">
        <v>1389</v>
      </c>
      <c r="C77" t="s">
        <v>28</v>
      </c>
      <c r="D77" s="3">
        <v>43889</v>
      </c>
      <c r="E77" t="s">
        <v>33</v>
      </c>
      <c r="F77" t="s">
        <v>57</v>
      </c>
      <c r="G77" t="s">
        <v>44</v>
      </c>
      <c r="H77" t="s">
        <v>80</v>
      </c>
      <c r="I77">
        <v>7000</v>
      </c>
      <c r="J77">
        <v>9100</v>
      </c>
      <c r="K77">
        <v>1</v>
      </c>
      <c r="L77">
        <v>7000</v>
      </c>
      <c r="M77">
        <v>9100</v>
      </c>
      <c r="N77" t="s">
        <v>1401</v>
      </c>
    </row>
    <row r="78" spans="1:14" x14ac:dyDescent="0.3">
      <c r="A78">
        <v>139445</v>
      </c>
      <c r="B78" t="s">
        <v>1390</v>
      </c>
      <c r="C78" t="s">
        <v>1311</v>
      </c>
      <c r="D78" s="3">
        <v>43890</v>
      </c>
      <c r="E78" t="s">
        <v>34</v>
      </c>
      <c r="F78" t="s">
        <v>104</v>
      </c>
      <c r="G78" t="s">
        <v>98</v>
      </c>
      <c r="H78" t="s">
        <v>79</v>
      </c>
      <c r="I78">
        <v>6550</v>
      </c>
      <c r="J78">
        <v>8515</v>
      </c>
      <c r="K78">
        <v>2</v>
      </c>
      <c r="L78">
        <v>13100</v>
      </c>
      <c r="M78">
        <v>17030</v>
      </c>
      <c r="N78" t="s">
        <v>1325</v>
      </c>
    </row>
    <row r="79" spans="1:14" x14ac:dyDescent="0.3">
      <c r="A79">
        <v>139446</v>
      </c>
      <c r="B79" t="s">
        <v>1392</v>
      </c>
      <c r="C79" t="s">
        <v>1312</v>
      </c>
      <c r="D79" s="3">
        <v>43891</v>
      </c>
      <c r="E79" t="s">
        <v>35</v>
      </c>
      <c r="F79" s="5" t="s">
        <v>66</v>
      </c>
      <c r="G79" t="s">
        <v>99</v>
      </c>
      <c r="H79" t="s">
        <v>81</v>
      </c>
      <c r="I79">
        <v>7650</v>
      </c>
      <c r="J79">
        <v>9945</v>
      </c>
      <c r="K79">
        <v>3</v>
      </c>
      <c r="L79">
        <v>22950</v>
      </c>
      <c r="M79">
        <v>29835</v>
      </c>
      <c r="N79" t="s">
        <v>1398</v>
      </c>
    </row>
    <row r="80" spans="1:14" x14ac:dyDescent="0.3">
      <c r="A80">
        <v>139447</v>
      </c>
      <c r="B80" t="s">
        <v>1394</v>
      </c>
      <c r="C80" t="s">
        <v>1313</v>
      </c>
      <c r="D80" s="3">
        <v>43892</v>
      </c>
      <c r="E80" t="s">
        <v>1296</v>
      </c>
      <c r="F80" t="s">
        <v>58</v>
      </c>
      <c r="G80" t="s">
        <v>45</v>
      </c>
      <c r="H80" t="s">
        <v>82</v>
      </c>
      <c r="I80">
        <v>1150</v>
      </c>
      <c r="J80">
        <v>1495</v>
      </c>
      <c r="K80">
        <v>2</v>
      </c>
      <c r="L80">
        <v>2300</v>
      </c>
      <c r="M80">
        <v>2990</v>
      </c>
      <c r="N80" t="s">
        <v>1397</v>
      </c>
    </row>
    <row r="81" spans="1:14" x14ac:dyDescent="0.3">
      <c r="A81">
        <v>139448</v>
      </c>
      <c r="B81" t="s">
        <v>1337</v>
      </c>
      <c r="C81" t="s">
        <v>3</v>
      </c>
      <c r="D81" s="3">
        <v>43893</v>
      </c>
      <c r="E81" t="s">
        <v>33</v>
      </c>
      <c r="F81" t="s">
        <v>59</v>
      </c>
      <c r="G81" t="s">
        <v>36</v>
      </c>
      <c r="H81" t="s">
        <v>75</v>
      </c>
      <c r="I81">
        <v>850</v>
      </c>
      <c r="J81">
        <v>1105</v>
      </c>
      <c r="K81">
        <v>1</v>
      </c>
      <c r="L81">
        <v>850</v>
      </c>
      <c r="M81">
        <v>1105</v>
      </c>
      <c r="N81" t="s">
        <v>1399</v>
      </c>
    </row>
    <row r="82" spans="1:14" x14ac:dyDescent="0.3">
      <c r="A82">
        <v>139449</v>
      </c>
      <c r="B82" t="s">
        <v>1339</v>
      </c>
      <c r="C82" t="s">
        <v>2</v>
      </c>
      <c r="D82" s="3">
        <v>43894</v>
      </c>
      <c r="E82" t="s">
        <v>34</v>
      </c>
      <c r="F82" t="s">
        <v>60</v>
      </c>
      <c r="G82" t="s">
        <v>37</v>
      </c>
      <c r="H82" t="s">
        <v>76</v>
      </c>
      <c r="I82">
        <v>650</v>
      </c>
      <c r="J82">
        <v>845</v>
      </c>
      <c r="K82">
        <v>3</v>
      </c>
      <c r="L82">
        <v>1950</v>
      </c>
      <c r="M82">
        <v>2535</v>
      </c>
      <c r="N82" t="s">
        <v>1400</v>
      </c>
    </row>
    <row r="83" spans="1:14" x14ac:dyDescent="0.3">
      <c r="A83">
        <v>139450</v>
      </c>
      <c r="B83" t="s">
        <v>1341</v>
      </c>
      <c r="C83" t="s">
        <v>1</v>
      </c>
      <c r="D83" s="3">
        <v>43895</v>
      </c>
      <c r="E83" t="s">
        <v>35</v>
      </c>
      <c r="F83" t="s">
        <v>61</v>
      </c>
      <c r="G83" t="s">
        <v>38</v>
      </c>
      <c r="H83" t="s">
        <v>75</v>
      </c>
      <c r="I83">
        <v>7500</v>
      </c>
      <c r="J83">
        <v>9750</v>
      </c>
      <c r="K83">
        <v>4</v>
      </c>
      <c r="L83">
        <v>30000</v>
      </c>
      <c r="M83">
        <v>39000</v>
      </c>
      <c r="N83" t="s">
        <v>1401</v>
      </c>
    </row>
    <row r="84" spans="1:14" x14ac:dyDescent="0.3">
      <c r="A84"/>
      <c r="D84" s="3"/>
    </row>
    <row r="85" spans="1:14" x14ac:dyDescent="0.3">
      <c r="A85">
        <v>139451</v>
      </c>
      <c r="B85" t="s">
        <v>1343</v>
      </c>
      <c r="C85" t="s">
        <v>1314</v>
      </c>
      <c r="D85" s="3">
        <v>43896</v>
      </c>
      <c r="E85" t="s">
        <v>1296</v>
      </c>
      <c r="F85" t="s">
        <v>101</v>
      </c>
      <c r="G85" t="s">
        <v>39</v>
      </c>
      <c r="H85" s="5" t="s">
        <v>83</v>
      </c>
      <c r="I85">
        <v>10000</v>
      </c>
      <c r="J85">
        <v>13000</v>
      </c>
      <c r="K85">
        <v>2</v>
      </c>
      <c r="L85">
        <v>20000</v>
      </c>
      <c r="M85">
        <v>26000</v>
      </c>
      <c r="N85" t="s">
        <v>1398</v>
      </c>
    </row>
    <row r="86" spans="1:14" x14ac:dyDescent="0.3">
      <c r="A86">
        <v>139452</v>
      </c>
      <c r="B86" t="s">
        <v>1345</v>
      </c>
      <c r="C86" t="s">
        <v>1315</v>
      </c>
      <c r="D86" s="3">
        <v>43897</v>
      </c>
      <c r="E86" t="s">
        <v>33</v>
      </c>
      <c r="F86" t="s">
        <v>105</v>
      </c>
      <c r="G86" t="s">
        <v>40</v>
      </c>
      <c r="H86" t="s">
        <v>76</v>
      </c>
      <c r="I86">
        <v>10500</v>
      </c>
      <c r="J86">
        <v>13650</v>
      </c>
      <c r="K86">
        <v>3</v>
      </c>
      <c r="L86">
        <v>31500</v>
      </c>
      <c r="M86">
        <v>40950</v>
      </c>
      <c r="N86" t="s">
        <v>1397</v>
      </c>
    </row>
    <row r="87" spans="1:14" x14ac:dyDescent="0.3">
      <c r="A87">
        <v>139453</v>
      </c>
      <c r="B87" t="s">
        <v>1347</v>
      </c>
      <c r="C87" t="s">
        <v>0</v>
      </c>
      <c r="D87" s="3">
        <v>43897</v>
      </c>
      <c r="E87" t="s">
        <v>34</v>
      </c>
      <c r="F87" t="s">
        <v>63</v>
      </c>
      <c r="G87" t="s">
        <v>41</v>
      </c>
      <c r="H87" t="s">
        <v>78</v>
      </c>
      <c r="I87">
        <v>8500</v>
      </c>
      <c r="J87">
        <v>11050</v>
      </c>
      <c r="K87">
        <v>3</v>
      </c>
      <c r="L87">
        <v>25500</v>
      </c>
      <c r="M87">
        <v>33150</v>
      </c>
      <c r="N87" t="s">
        <v>1399</v>
      </c>
    </row>
    <row r="88" spans="1:14" x14ac:dyDescent="0.3">
      <c r="A88">
        <v>139454</v>
      </c>
      <c r="B88" t="s">
        <v>1349</v>
      </c>
      <c r="C88" t="s">
        <v>1316</v>
      </c>
      <c r="D88" s="3">
        <v>43897</v>
      </c>
      <c r="E88" t="s">
        <v>35</v>
      </c>
      <c r="F88" t="s">
        <v>57</v>
      </c>
      <c r="G88" t="s">
        <v>44</v>
      </c>
      <c r="H88" t="s">
        <v>80</v>
      </c>
      <c r="I88">
        <v>7000</v>
      </c>
      <c r="J88">
        <v>9100</v>
      </c>
      <c r="K88">
        <v>2</v>
      </c>
      <c r="L88">
        <v>14000</v>
      </c>
      <c r="M88">
        <v>18200</v>
      </c>
      <c r="N88" t="s">
        <v>1400</v>
      </c>
    </row>
    <row r="89" spans="1:14" x14ac:dyDescent="0.3">
      <c r="A89">
        <v>139455</v>
      </c>
      <c r="B89" t="s">
        <v>1351</v>
      </c>
      <c r="C89" t="s">
        <v>1317</v>
      </c>
      <c r="D89" s="3">
        <v>43897</v>
      </c>
      <c r="E89" t="s">
        <v>1296</v>
      </c>
      <c r="F89" t="s">
        <v>106</v>
      </c>
      <c r="G89" t="s">
        <v>98</v>
      </c>
      <c r="H89" t="s">
        <v>79</v>
      </c>
      <c r="I89">
        <v>1680</v>
      </c>
      <c r="J89">
        <v>2184</v>
      </c>
      <c r="K89">
        <v>4</v>
      </c>
      <c r="L89">
        <v>6720</v>
      </c>
      <c r="M89">
        <v>8736</v>
      </c>
      <c r="N89" t="s">
        <v>1401</v>
      </c>
    </row>
    <row r="90" spans="1:14" x14ac:dyDescent="0.3">
      <c r="A90">
        <v>139456</v>
      </c>
      <c r="B90" t="s">
        <v>1351</v>
      </c>
      <c r="C90" t="s">
        <v>1318</v>
      </c>
      <c r="D90" s="3">
        <v>43897</v>
      </c>
      <c r="E90" t="s">
        <v>33</v>
      </c>
      <c r="F90" s="5" t="s">
        <v>65</v>
      </c>
      <c r="G90" t="s">
        <v>99</v>
      </c>
      <c r="H90" s="5" t="s">
        <v>84</v>
      </c>
      <c r="I90">
        <v>6540</v>
      </c>
      <c r="J90">
        <v>8502</v>
      </c>
      <c r="K90">
        <v>1</v>
      </c>
      <c r="L90">
        <v>6540</v>
      </c>
      <c r="M90">
        <v>8502</v>
      </c>
      <c r="N90" t="s">
        <v>1325</v>
      </c>
    </row>
    <row r="91" spans="1:14" x14ac:dyDescent="0.3">
      <c r="A91">
        <v>139457</v>
      </c>
      <c r="B91" t="s">
        <v>1351</v>
      </c>
      <c r="C91" t="s">
        <v>29</v>
      </c>
      <c r="D91" s="3">
        <v>43897</v>
      </c>
      <c r="E91" t="s">
        <v>34</v>
      </c>
      <c r="F91" t="s">
        <v>68</v>
      </c>
      <c r="G91" t="s">
        <v>45</v>
      </c>
      <c r="H91" t="s">
        <v>82</v>
      </c>
      <c r="I91">
        <v>2680</v>
      </c>
      <c r="J91">
        <v>3484</v>
      </c>
      <c r="K91">
        <v>3</v>
      </c>
      <c r="L91">
        <v>8040</v>
      </c>
      <c r="M91">
        <v>10452</v>
      </c>
      <c r="N91" t="s">
        <v>1398</v>
      </c>
    </row>
    <row r="92" spans="1:14" x14ac:dyDescent="0.3">
      <c r="A92">
        <v>139458</v>
      </c>
      <c r="B92" t="s">
        <v>1351</v>
      </c>
      <c r="C92" t="s">
        <v>20</v>
      </c>
      <c r="D92" s="3">
        <v>43897</v>
      </c>
      <c r="E92" t="s">
        <v>35</v>
      </c>
      <c r="F92" t="s">
        <v>71</v>
      </c>
      <c r="G92" t="s">
        <v>38</v>
      </c>
      <c r="H92" t="s">
        <v>76</v>
      </c>
      <c r="I92">
        <v>8250</v>
      </c>
      <c r="J92">
        <v>10725</v>
      </c>
      <c r="K92">
        <v>2</v>
      </c>
      <c r="L92">
        <v>16500</v>
      </c>
      <c r="M92">
        <v>21450</v>
      </c>
      <c r="N92" t="s">
        <v>1397</v>
      </c>
    </row>
    <row r="93" spans="1:14" x14ac:dyDescent="0.3">
      <c r="A93">
        <v>139459</v>
      </c>
      <c r="B93" t="s">
        <v>1351</v>
      </c>
      <c r="C93" t="s">
        <v>19</v>
      </c>
      <c r="D93" s="3">
        <v>43898</v>
      </c>
      <c r="E93" t="s">
        <v>1296</v>
      </c>
      <c r="F93" t="s">
        <v>97</v>
      </c>
      <c r="G93" t="s">
        <v>42</v>
      </c>
      <c r="H93" t="s">
        <v>76</v>
      </c>
      <c r="I93">
        <v>2650</v>
      </c>
      <c r="J93">
        <v>3445</v>
      </c>
      <c r="K93">
        <v>3</v>
      </c>
      <c r="L93">
        <v>7950</v>
      </c>
      <c r="M93">
        <v>10335</v>
      </c>
      <c r="N93" t="s">
        <v>1399</v>
      </c>
    </row>
    <row r="94" spans="1:14" x14ac:dyDescent="0.3">
      <c r="A94">
        <v>139460</v>
      </c>
      <c r="B94" t="s">
        <v>1351</v>
      </c>
      <c r="C94" t="s">
        <v>1319</v>
      </c>
      <c r="D94" s="3">
        <v>43899</v>
      </c>
      <c r="E94" t="s">
        <v>33</v>
      </c>
      <c r="F94" t="s">
        <v>72</v>
      </c>
      <c r="G94" t="s">
        <v>38</v>
      </c>
      <c r="H94" t="s">
        <v>85</v>
      </c>
      <c r="I94">
        <v>12550</v>
      </c>
      <c r="J94">
        <v>16315</v>
      </c>
      <c r="K94">
        <v>1</v>
      </c>
      <c r="L94">
        <v>12550</v>
      </c>
      <c r="M94">
        <v>16315</v>
      </c>
      <c r="N94" t="s">
        <v>1400</v>
      </c>
    </row>
    <row r="95" spans="1:14" x14ac:dyDescent="0.3">
      <c r="A95">
        <v>139461</v>
      </c>
      <c r="B95" t="s">
        <v>1363</v>
      </c>
      <c r="C95" t="s">
        <v>18</v>
      </c>
      <c r="D95" s="3">
        <v>43900</v>
      </c>
      <c r="E95" t="s">
        <v>34</v>
      </c>
      <c r="F95" t="s">
        <v>73</v>
      </c>
      <c r="G95" t="s">
        <v>41</v>
      </c>
      <c r="H95" s="5" t="s">
        <v>78</v>
      </c>
      <c r="I95">
        <v>14500</v>
      </c>
      <c r="J95">
        <v>18850</v>
      </c>
      <c r="K95">
        <v>1</v>
      </c>
      <c r="L95">
        <v>14500</v>
      </c>
      <c r="M95">
        <v>18850</v>
      </c>
      <c r="N95" t="s">
        <v>1401</v>
      </c>
    </row>
    <row r="96" spans="1:14" x14ac:dyDescent="0.3">
      <c r="A96">
        <v>139462</v>
      </c>
      <c r="B96" t="s">
        <v>1365</v>
      </c>
      <c r="C96" t="s">
        <v>17</v>
      </c>
      <c r="D96" s="3">
        <v>43901</v>
      </c>
      <c r="E96" t="s">
        <v>35</v>
      </c>
      <c r="F96" t="s">
        <v>46</v>
      </c>
      <c r="G96" t="s">
        <v>36</v>
      </c>
      <c r="H96" t="s">
        <v>75</v>
      </c>
      <c r="I96">
        <v>800</v>
      </c>
      <c r="J96">
        <v>1040</v>
      </c>
      <c r="K96">
        <v>2</v>
      </c>
      <c r="L96">
        <v>1600</v>
      </c>
      <c r="M96">
        <v>2080</v>
      </c>
      <c r="N96" t="s">
        <v>1325</v>
      </c>
    </row>
    <row r="97" spans="1:14" x14ac:dyDescent="0.3">
      <c r="A97">
        <v>139463</v>
      </c>
      <c r="B97" t="s">
        <v>1367</v>
      </c>
      <c r="C97" t="s">
        <v>1320</v>
      </c>
      <c r="D97" s="3">
        <v>43902</v>
      </c>
      <c r="E97" t="s">
        <v>1296</v>
      </c>
      <c r="F97" t="s">
        <v>48</v>
      </c>
      <c r="G97" t="s">
        <v>37</v>
      </c>
      <c r="H97" t="s">
        <v>76</v>
      </c>
      <c r="I97">
        <v>600</v>
      </c>
      <c r="J97">
        <v>780</v>
      </c>
      <c r="K97">
        <v>1</v>
      </c>
      <c r="L97">
        <v>600</v>
      </c>
      <c r="M97">
        <v>780</v>
      </c>
      <c r="N97" t="s">
        <v>1398</v>
      </c>
    </row>
    <row r="98" spans="1:14" x14ac:dyDescent="0.3">
      <c r="A98">
        <v>139464</v>
      </c>
      <c r="B98" t="s">
        <v>1369</v>
      </c>
      <c r="C98" t="s">
        <v>16</v>
      </c>
      <c r="D98" s="3">
        <v>43903</v>
      </c>
      <c r="E98" t="s">
        <v>33</v>
      </c>
      <c r="F98" t="s">
        <v>50</v>
      </c>
      <c r="G98" t="s">
        <v>38</v>
      </c>
      <c r="H98" t="s">
        <v>75</v>
      </c>
      <c r="I98">
        <v>10500</v>
      </c>
      <c r="J98">
        <v>13650</v>
      </c>
      <c r="K98">
        <v>1</v>
      </c>
      <c r="L98">
        <v>10500</v>
      </c>
      <c r="M98">
        <v>13650</v>
      </c>
      <c r="N98" t="s">
        <v>1397</v>
      </c>
    </row>
    <row r="99" spans="1:14" x14ac:dyDescent="0.3">
      <c r="A99">
        <v>139465</v>
      </c>
      <c r="B99" t="s">
        <v>1370</v>
      </c>
      <c r="C99" t="s">
        <v>15</v>
      </c>
      <c r="D99" s="3">
        <v>43904</v>
      </c>
      <c r="E99" t="s">
        <v>34</v>
      </c>
      <c r="F99" t="s">
        <v>101</v>
      </c>
      <c r="G99" t="s">
        <v>39</v>
      </c>
      <c r="H99" t="s">
        <v>77</v>
      </c>
      <c r="I99">
        <v>6500</v>
      </c>
      <c r="J99">
        <v>8450</v>
      </c>
      <c r="K99">
        <v>3</v>
      </c>
      <c r="L99">
        <v>19500</v>
      </c>
      <c r="M99">
        <v>25350</v>
      </c>
      <c r="N99" t="s">
        <v>1399</v>
      </c>
    </row>
    <row r="100" spans="1:14" x14ac:dyDescent="0.3">
      <c r="A100">
        <v>139466</v>
      </c>
      <c r="B100" t="s">
        <v>1371</v>
      </c>
      <c r="C100" t="s">
        <v>14</v>
      </c>
      <c r="D100" s="3">
        <v>43905</v>
      </c>
      <c r="E100" t="s">
        <v>35</v>
      </c>
      <c r="F100" t="s">
        <v>107</v>
      </c>
      <c r="G100" t="s">
        <v>40</v>
      </c>
      <c r="H100" t="s">
        <v>76</v>
      </c>
      <c r="I100">
        <v>4500</v>
      </c>
      <c r="J100">
        <v>5850</v>
      </c>
      <c r="K100">
        <v>2</v>
      </c>
      <c r="L100">
        <v>9000</v>
      </c>
      <c r="M100">
        <v>11700</v>
      </c>
      <c r="N100" t="s">
        <v>1400</v>
      </c>
    </row>
    <row r="101" spans="1:14" x14ac:dyDescent="0.3">
      <c r="A101">
        <v>139467</v>
      </c>
      <c r="B101" t="s">
        <v>1373</v>
      </c>
      <c r="C101" t="s">
        <v>13</v>
      </c>
      <c r="D101" s="3">
        <v>43906</v>
      </c>
      <c r="E101" t="s">
        <v>1296</v>
      </c>
      <c r="F101" t="s">
        <v>51</v>
      </c>
      <c r="G101" t="s">
        <v>41</v>
      </c>
      <c r="H101" t="s">
        <v>78</v>
      </c>
      <c r="I101">
        <v>8500</v>
      </c>
      <c r="J101">
        <v>11050</v>
      </c>
      <c r="K101">
        <v>1</v>
      </c>
      <c r="L101">
        <v>8500</v>
      </c>
      <c r="M101">
        <v>11050</v>
      </c>
      <c r="N101" t="s">
        <v>1401</v>
      </c>
    </row>
    <row r="102" spans="1:14" x14ac:dyDescent="0.3">
      <c r="A102">
        <v>139468</v>
      </c>
      <c r="B102" t="s">
        <v>1374</v>
      </c>
      <c r="C102" t="s">
        <v>12</v>
      </c>
      <c r="D102" s="3">
        <v>43906</v>
      </c>
      <c r="E102" t="s">
        <v>33</v>
      </c>
      <c r="F102" t="s">
        <v>52</v>
      </c>
      <c r="G102" t="s">
        <v>44</v>
      </c>
      <c r="H102" t="s">
        <v>80</v>
      </c>
      <c r="I102">
        <v>12500</v>
      </c>
      <c r="J102">
        <v>16250</v>
      </c>
      <c r="K102">
        <v>3</v>
      </c>
      <c r="L102">
        <v>37500</v>
      </c>
      <c r="M102">
        <v>48750</v>
      </c>
      <c r="N102" t="s">
        <v>1325</v>
      </c>
    </row>
    <row r="103" spans="1:14" x14ac:dyDescent="0.3">
      <c r="A103">
        <v>139469</v>
      </c>
      <c r="B103" t="s">
        <v>1375</v>
      </c>
      <c r="C103" t="s">
        <v>11</v>
      </c>
      <c r="D103" s="3">
        <v>43906</v>
      </c>
      <c r="E103" t="s">
        <v>34</v>
      </c>
      <c r="F103" t="s">
        <v>108</v>
      </c>
      <c r="G103" t="s">
        <v>42</v>
      </c>
      <c r="H103" t="s">
        <v>79</v>
      </c>
      <c r="I103">
        <v>3500</v>
      </c>
      <c r="J103">
        <v>4550</v>
      </c>
      <c r="K103">
        <v>1</v>
      </c>
      <c r="L103">
        <v>3500</v>
      </c>
      <c r="M103">
        <v>4550</v>
      </c>
      <c r="N103" t="s">
        <v>1398</v>
      </c>
    </row>
    <row r="104" spans="1:14" x14ac:dyDescent="0.3">
      <c r="A104">
        <v>139470</v>
      </c>
      <c r="B104" t="s">
        <v>1376</v>
      </c>
      <c r="C104" t="s">
        <v>1321</v>
      </c>
      <c r="D104" s="3">
        <v>43906</v>
      </c>
      <c r="E104" t="s">
        <v>35</v>
      </c>
      <c r="F104" s="5" t="s">
        <v>67</v>
      </c>
      <c r="G104" t="s">
        <v>109</v>
      </c>
      <c r="H104" t="s">
        <v>81</v>
      </c>
      <c r="I104">
        <v>4500</v>
      </c>
      <c r="J104">
        <v>5850</v>
      </c>
      <c r="K104">
        <v>4</v>
      </c>
      <c r="L104">
        <v>18000</v>
      </c>
      <c r="M104">
        <v>23400</v>
      </c>
      <c r="N104" t="s">
        <v>1397</v>
      </c>
    </row>
    <row r="105" spans="1:14" x14ac:dyDescent="0.3">
      <c r="A105">
        <v>139471</v>
      </c>
      <c r="B105" t="s">
        <v>1378</v>
      </c>
      <c r="C105" t="s">
        <v>1322</v>
      </c>
      <c r="D105" s="3">
        <v>43906</v>
      </c>
      <c r="E105" t="s">
        <v>1296</v>
      </c>
      <c r="F105" t="s">
        <v>110</v>
      </c>
      <c r="G105" t="s">
        <v>45</v>
      </c>
      <c r="H105" t="s">
        <v>82</v>
      </c>
      <c r="I105">
        <v>2100</v>
      </c>
      <c r="J105">
        <v>2730</v>
      </c>
      <c r="K105">
        <v>3</v>
      </c>
      <c r="L105">
        <v>6300</v>
      </c>
      <c r="M105">
        <v>8190</v>
      </c>
      <c r="N105" t="s">
        <v>1399</v>
      </c>
    </row>
    <row r="106" spans="1:14" x14ac:dyDescent="0.3">
      <c r="A106">
        <v>139472</v>
      </c>
      <c r="B106" t="s">
        <v>1379</v>
      </c>
      <c r="C106" t="s">
        <v>1323</v>
      </c>
      <c r="D106" s="3">
        <v>43906</v>
      </c>
      <c r="E106" t="s">
        <v>33</v>
      </c>
      <c r="F106" t="s">
        <v>49</v>
      </c>
      <c r="G106" t="s">
        <v>36</v>
      </c>
      <c r="H106" t="s">
        <v>75</v>
      </c>
      <c r="I106">
        <v>1150</v>
      </c>
      <c r="J106">
        <v>1495</v>
      </c>
      <c r="K106">
        <v>4</v>
      </c>
      <c r="L106">
        <v>4600</v>
      </c>
      <c r="M106">
        <v>5980</v>
      </c>
      <c r="N106" t="s">
        <v>1400</v>
      </c>
    </row>
    <row r="107" spans="1:14" x14ac:dyDescent="0.3">
      <c r="A107">
        <v>139473</v>
      </c>
      <c r="B107" t="s">
        <v>1380</v>
      </c>
      <c r="C107" t="s">
        <v>10</v>
      </c>
      <c r="D107" s="3">
        <v>43906</v>
      </c>
      <c r="E107" t="s">
        <v>34</v>
      </c>
      <c r="F107" t="s">
        <v>47</v>
      </c>
      <c r="G107" t="s">
        <v>37</v>
      </c>
      <c r="H107" t="s">
        <v>76</v>
      </c>
      <c r="I107">
        <v>350</v>
      </c>
      <c r="J107">
        <v>455</v>
      </c>
      <c r="K107">
        <v>3</v>
      </c>
      <c r="L107">
        <v>1050</v>
      </c>
      <c r="M107">
        <v>1365</v>
      </c>
      <c r="N107" t="s">
        <v>1401</v>
      </c>
    </row>
    <row r="108" spans="1:14" x14ac:dyDescent="0.3">
      <c r="A108">
        <v>139474</v>
      </c>
      <c r="B108" t="s">
        <v>1381</v>
      </c>
      <c r="C108" t="s">
        <v>9</v>
      </c>
      <c r="D108" s="3">
        <v>43906</v>
      </c>
      <c r="E108" t="s">
        <v>35</v>
      </c>
      <c r="F108" t="s">
        <v>53</v>
      </c>
      <c r="G108" t="s">
        <v>38</v>
      </c>
      <c r="H108" t="s">
        <v>75</v>
      </c>
      <c r="I108">
        <v>9500</v>
      </c>
      <c r="J108">
        <v>12350</v>
      </c>
      <c r="K108">
        <v>3</v>
      </c>
      <c r="L108">
        <v>28500</v>
      </c>
      <c r="M108">
        <v>37050</v>
      </c>
      <c r="N108" t="s">
        <v>1325</v>
      </c>
    </row>
    <row r="109" spans="1:14" x14ac:dyDescent="0.3">
      <c r="A109">
        <v>139475</v>
      </c>
      <c r="B109" t="s">
        <v>1381</v>
      </c>
      <c r="C109" t="s">
        <v>1324</v>
      </c>
      <c r="D109" s="3">
        <v>43906</v>
      </c>
      <c r="E109" t="s">
        <v>1296</v>
      </c>
      <c r="F109" t="s">
        <v>111</v>
      </c>
      <c r="G109" t="s">
        <v>39</v>
      </c>
      <c r="H109" t="s">
        <v>77</v>
      </c>
      <c r="I109">
        <v>10000</v>
      </c>
      <c r="J109">
        <v>13000</v>
      </c>
      <c r="K109">
        <v>1</v>
      </c>
      <c r="L109">
        <v>10000</v>
      </c>
      <c r="M109">
        <v>13000</v>
      </c>
      <c r="N109" t="s">
        <v>1398</v>
      </c>
    </row>
    <row r="110" spans="1:14" x14ac:dyDescent="0.3">
      <c r="A110">
        <v>139476</v>
      </c>
      <c r="B110" t="s">
        <v>1381</v>
      </c>
      <c r="C110" t="s">
        <v>8</v>
      </c>
      <c r="D110" s="3">
        <v>43906</v>
      </c>
      <c r="E110" t="s">
        <v>33</v>
      </c>
      <c r="F110" t="s">
        <v>112</v>
      </c>
      <c r="G110" t="s">
        <v>40</v>
      </c>
      <c r="H110" t="s">
        <v>76</v>
      </c>
      <c r="I110">
        <v>6500</v>
      </c>
      <c r="J110">
        <v>8450</v>
      </c>
      <c r="K110">
        <v>2</v>
      </c>
      <c r="L110">
        <v>13000</v>
      </c>
      <c r="M110">
        <v>16900</v>
      </c>
      <c r="N110" t="s">
        <v>1397</v>
      </c>
    </row>
    <row r="111" spans="1:14" x14ac:dyDescent="0.3">
      <c r="A111">
        <v>139477</v>
      </c>
      <c r="B111" t="s">
        <v>1381</v>
      </c>
      <c r="C111" t="s">
        <v>7</v>
      </c>
      <c r="D111" s="3">
        <v>43907</v>
      </c>
      <c r="E111" t="s">
        <v>34</v>
      </c>
      <c r="F111" t="s">
        <v>113</v>
      </c>
      <c r="G111" t="s">
        <v>41</v>
      </c>
      <c r="H111" t="s">
        <v>78</v>
      </c>
      <c r="I111">
        <v>8500</v>
      </c>
      <c r="J111">
        <v>11050</v>
      </c>
      <c r="K111">
        <v>1</v>
      </c>
      <c r="L111">
        <v>8500</v>
      </c>
      <c r="M111">
        <v>11050</v>
      </c>
      <c r="N111" t="s">
        <v>1399</v>
      </c>
    </row>
    <row r="112" spans="1:14" x14ac:dyDescent="0.3">
      <c r="A112">
        <v>139478</v>
      </c>
      <c r="B112" t="s">
        <v>1381</v>
      </c>
      <c r="C112" t="s">
        <v>1325</v>
      </c>
      <c r="D112" s="3">
        <v>43908</v>
      </c>
      <c r="E112" t="s">
        <v>35</v>
      </c>
      <c r="F112" t="s">
        <v>57</v>
      </c>
      <c r="G112" t="s">
        <v>44</v>
      </c>
      <c r="H112" t="s">
        <v>80</v>
      </c>
      <c r="I112">
        <v>7000</v>
      </c>
      <c r="J112">
        <v>9100</v>
      </c>
      <c r="K112">
        <v>3</v>
      </c>
      <c r="L112">
        <v>21000</v>
      </c>
      <c r="M112">
        <v>27300</v>
      </c>
      <c r="N112" t="s">
        <v>1400</v>
      </c>
    </row>
    <row r="113" spans="1:14" x14ac:dyDescent="0.3">
      <c r="A113">
        <v>139479</v>
      </c>
      <c r="B113" t="s">
        <v>1381</v>
      </c>
      <c r="C113" t="s">
        <v>1326</v>
      </c>
      <c r="D113" s="3">
        <v>43908</v>
      </c>
      <c r="E113" t="s">
        <v>1296</v>
      </c>
      <c r="F113" t="s">
        <v>114</v>
      </c>
      <c r="G113" t="s">
        <v>42</v>
      </c>
      <c r="H113" t="s">
        <v>79</v>
      </c>
      <c r="I113">
        <v>6550</v>
      </c>
      <c r="J113">
        <v>8515</v>
      </c>
      <c r="K113">
        <v>2</v>
      </c>
      <c r="L113">
        <v>13100</v>
      </c>
      <c r="M113">
        <v>17030</v>
      </c>
      <c r="N113" t="s">
        <v>1401</v>
      </c>
    </row>
    <row r="114" spans="1:14" x14ac:dyDescent="0.3">
      <c r="A114">
        <v>139480</v>
      </c>
      <c r="B114" t="s">
        <v>1381</v>
      </c>
      <c r="C114" t="s">
        <v>6</v>
      </c>
      <c r="D114" s="3">
        <v>43908</v>
      </c>
      <c r="E114" t="s">
        <v>33</v>
      </c>
      <c r="F114" s="5" t="s">
        <v>66</v>
      </c>
      <c r="G114" t="s">
        <v>109</v>
      </c>
      <c r="H114" t="s">
        <v>81</v>
      </c>
      <c r="I114">
        <v>7650</v>
      </c>
      <c r="J114">
        <v>9945</v>
      </c>
      <c r="K114">
        <v>4</v>
      </c>
      <c r="L114">
        <v>30600</v>
      </c>
      <c r="M114">
        <v>39780</v>
      </c>
      <c r="N114" t="s">
        <v>1325</v>
      </c>
    </row>
    <row r="115" spans="1:14" x14ac:dyDescent="0.3">
      <c r="A115">
        <v>139481</v>
      </c>
      <c r="B115" t="s">
        <v>1381</v>
      </c>
      <c r="C115" t="s">
        <v>5</v>
      </c>
      <c r="D115" s="3">
        <v>43908</v>
      </c>
      <c r="E115" t="s">
        <v>34</v>
      </c>
      <c r="F115" t="s">
        <v>58</v>
      </c>
      <c r="G115" t="s">
        <v>45</v>
      </c>
      <c r="H115" t="s">
        <v>82</v>
      </c>
      <c r="I115">
        <v>1150</v>
      </c>
      <c r="J115">
        <v>1495</v>
      </c>
      <c r="K115">
        <v>2</v>
      </c>
      <c r="L115">
        <v>2300</v>
      </c>
      <c r="M115">
        <v>2990</v>
      </c>
      <c r="N115" t="s">
        <v>1398</v>
      </c>
    </row>
    <row r="116" spans="1:14" x14ac:dyDescent="0.3">
      <c r="A116">
        <v>139482</v>
      </c>
      <c r="B116" t="s">
        <v>1381</v>
      </c>
      <c r="C116" t="s">
        <v>1297</v>
      </c>
      <c r="D116" s="3">
        <v>43908</v>
      </c>
      <c r="E116" t="s">
        <v>35</v>
      </c>
      <c r="F116" t="s">
        <v>59</v>
      </c>
      <c r="G116" t="s">
        <v>36</v>
      </c>
      <c r="H116" t="s">
        <v>75</v>
      </c>
      <c r="I116">
        <v>850</v>
      </c>
      <c r="J116">
        <v>1105</v>
      </c>
      <c r="K116">
        <v>4</v>
      </c>
      <c r="L116">
        <v>3400</v>
      </c>
      <c r="M116">
        <v>4420</v>
      </c>
      <c r="N116" t="s">
        <v>1397</v>
      </c>
    </row>
    <row r="117" spans="1:14" x14ac:dyDescent="0.3">
      <c r="A117">
        <v>139483</v>
      </c>
      <c r="B117" t="s">
        <v>1381</v>
      </c>
      <c r="C117" t="s">
        <v>1298</v>
      </c>
      <c r="D117" s="3">
        <v>43908</v>
      </c>
      <c r="E117" t="s">
        <v>1296</v>
      </c>
      <c r="F117" t="s">
        <v>60</v>
      </c>
      <c r="G117" t="s">
        <v>37</v>
      </c>
      <c r="H117" t="s">
        <v>76</v>
      </c>
      <c r="I117">
        <v>650</v>
      </c>
      <c r="J117">
        <v>845</v>
      </c>
      <c r="K117">
        <v>4</v>
      </c>
      <c r="L117">
        <v>2600</v>
      </c>
      <c r="M117">
        <v>3380</v>
      </c>
      <c r="N117" t="s">
        <v>1399</v>
      </c>
    </row>
    <row r="118" spans="1:14" x14ac:dyDescent="0.3">
      <c r="A118">
        <v>139484</v>
      </c>
      <c r="B118" t="s">
        <v>1381</v>
      </c>
      <c r="C118" t="s">
        <v>1299</v>
      </c>
      <c r="D118" s="3">
        <v>43908</v>
      </c>
      <c r="E118" t="s">
        <v>33</v>
      </c>
      <c r="F118" t="s">
        <v>61</v>
      </c>
      <c r="G118" t="s">
        <v>38</v>
      </c>
      <c r="H118" t="s">
        <v>75</v>
      </c>
      <c r="I118">
        <v>7500</v>
      </c>
      <c r="J118">
        <v>9750</v>
      </c>
      <c r="K118">
        <v>1</v>
      </c>
      <c r="L118">
        <v>7500</v>
      </c>
      <c r="M118">
        <v>9750</v>
      </c>
      <c r="N118" t="s">
        <v>1400</v>
      </c>
    </row>
    <row r="119" spans="1:14" x14ac:dyDescent="0.3">
      <c r="A119">
        <v>139485</v>
      </c>
      <c r="B119" t="s">
        <v>1381</v>
      </c>
      <c r="C119" t="s">
        <v>32</v>
      </c>
      <c r="D119" s="3">
        <v>43908</v>
      </c>
      <c r="E119" t="s">
        <v>34</v>
      </c>
      <c r="F119" t="s">
        <v>111</v>
      </c>
      <c r="G119" t="s">
        <v>39</v>
      </c>
      <c r="H119" s="5" t="s">
        <v>83</v>
      </c>
      <c r="I119">
        <v>10000</v>
      </c>
      <c r="J119">
        <v>13000</v>
      </c>
      <c r="K119">
        <v>2</v>
      </c>
      <c r="L119">
        <v>20000</v>
      </c>
      <c r="M119">
        <v>26000</v>
      </c>
      <c r="N119" t="s">
        <v>1401</v>
      </c>
    </row>
    <row r="120" spans="1:14" x14ac:dyDescent="0.3">
      <c r="A120">
        <v>139486</v>
      </c>
      <c r="B120" t="s">
        <v>1381</v>
      </c>
      <c r="C120" t="s">
        <v>28</v>
      </c>
      <c r="D120" s="3">
        <v>43909</v>
      </c>
      <c r="E120" t="s">
        <v>35</v>
      </c>
      <c r="F120" t="s">
        <v>115</v>
      </c>
      <c r="G120" t="s">
        <v>40</v>
      </c>
      <c r="H120" t="s">
        <v>76</v>
      </c>
      <c r="I120">
        <v>10500</v>
      </c>
      <c r="J120">
        <v>13650</v>
      </c>
      <c r="K120">
        <v>3</v>
      </c>
      <c r="L120">
        <v>31500</v>
      </c>
      <c r="M120">
        <v>40950</v>
      </c>
      <c r="N120" t="s">
        <v>1325</v>
      </c>
    </row>
    <row r="121" spans="1:14" x14ac:dyDescent="0.3">
      <c r="A121">
        <v>139487</v>
      </c>
      <c r="B121" t="s">
        <v>1381</v>
      </c>
      <c r="C121" t="s">
        <v>1300</v>
      </c>
      <c r="D121" s="3">
        <v>43909</v>
      </c>
      <c r="E121" t="s">
        <v>1296</v>
      </c>
      <c r="F121" t="s">
        <v>63</v>
      </c>
      <c r="G121" t="s">
        <v>41</v>
      </c>
      <c r="H121" t="s">
        <v>78</v>
      </c>
      <c r="I121">
        <v>8500</v>
      </c>
      <c r="J121">
        <v>11050</v>
      </c>
      <c r="K121">
        <v>4</v>
      </c>
      <c r="L121">
        <v>34000</v>
      </c>
      <c r="M121">
        <v>44200</v>
      </c>
      <c r="N121" t="s">
        <v>1398</v>
      </c>
    </row>
    <row r="122" spans="1:14" x14ac:dyDescent="0.3">
      <c r="A122">
        <v>139488</v>
      </c>
      <c r="B122" t="s">
        <v>1343</v>
      </c>
      <c r="C122" t="s">
        <v>1301</v>
      </c>
      <c r="D122" s="3">
        <v>43909</v>
      </c>
      <c r="E122" t="s">
        <v>33</v>
      </c>
      <c r="F122" t="s">
        <v>57</v>
      </c>
      <c r="G122" t="s">
        <v>44</v>
      </c>
      <c r="H122" t="s">
        <v>80</v>
      </c>
      <c r="I122">
        <v>7000</v>
      </c>
      <c r="J122">
        <v>9100</v>
      </c>
      <c r="K122">
        <v>1</v>
      </c>
      <c r="L122">
        <v>7000</v>
      </c>
      <c r="M122">
        <v>9100</v>
      </c>
      <c r="N122" t="s">
        <v>1397</v>
      </c>
    </row>
    <row r="123" spans="1:14" x14ac:dyDescent="0.3">
      <c r="A123">
        <v>139489</v>
      </c>
      <c r="B123" t="s">
        <v>1345</v>
      </c>
      <c r="C123" t="s">
        <v>1302</v>
      </c>
      <c r="D123" s="3">
        <v>43909</v>
      </c>
      <c r="E123" t="s">
        <v>34</v>
      </c>
      <c r="F123" t="s">
        <v>116</v>
      </c>
      <c r="G123" t="s">
        <v>42</v>
      </c>
      <c r="H123" t="s">
        <v>79</v>
      </c>
      <c r="I123">
        <v>1680</v>
      </c>
      <c r="J123">
        <v>2184</v>
      </c>
      <c r="K123">
        <v>2</v>
      </c>
      <c r="L123">
        <v>3360</v>
      </c>
      <c r="M123">
        <v>4368</v>
      </c>
      <c r="N123" t="s">
        <v>1399</v>
      </c>
    </row>
    <row r="124" spans="1:14" x14ac:dyDescent="0.3">
      <c r="A124">
        <v>139490</v>
      </c>
      <c r="B124" t="s">
        <v>1347</v>
      </c>
      <c r="C124" t="s">
        <v>3</v>
      </c>
      <c r="D124" s="3">
        <v>43909</v>
      </c>
      <c r="E124" t="s">
        <v>35</v>
      </c>
      <c r="F124" s="5" t="s">
        <v>65</v>
      </c>
      <c r="G124" t="s">
        <v>109</v>
      </c>
      <c r="H124" s="5" t="s">
        <v>84</v>
      </c>
      <c r="I124">
        <v>6540</v>
      </c>
      <c r="J124">
        <v>8502</v>
      </c>
      <c r="K124">
        <v>2</v>
      </c>
      <c r="L124">
        <v>13080</v>
      </c>
      <c r="M124">
        <v>17004</v>
      </c>
      <c r="N124" t="s">
        <v>1400</v>
      </c>
    </row>
    <row r="125" spans="1:14" x14ac:dyDescent="0.3">
      <c r="A125">
        <v>139491</v>
      </c>
      <c r="B125" t="s">
        <v>1349</v>
      </c>
      <c r="C125" t="s">
        <v>2</v>
      </c>
      <c r="D125" s="3">
        <v>43909</v>
      </c>
      <c r="E125" t="s">
        <v>1296</v>
      </c>
      <c r="F125" t="s">
        <v>68</v>
      </c>
      <c r="G125" t="s">
        <v>45</v>
      </c>
      <c r="H125" t="s">
        <v>82</v>
      </c>
      <c r="I125">
        <v>2680</v>
      </c>
      <c r="J125">
        <v>3484</v>
      </c>
      <c r="K125">
        <v>1</v>
      </c>
      <c r="L125">
        <v>2680</v>
      </c>
      <c r="M125">
        <v>3484</v>
      </c>
      <c r="N125" t="s">
        <v>1401</v>
      </c>
    </row>
    <row r="126" spans="1:14" x14ac:dyDescent="0.3">
      <c r="A126">
        <v>139492</v>
      </c>
      <c r="B126" t="s">
        <v>1349</v>
      </c>
      <c r="C126" t="s">
        <v>1303</v>
      </c>
      <c r="D126" s="3">
        <v>43909</v>
      </c>
      <c r="E126" t="s">
        <v>33</v>
      </c>
      <c r="F126" t="s">
        <v>71</v>
      </c>
      <c r="G126" t="s">
        <v>38</v>
      </c>
      <c r="H126" t="s">
        <v>76</v>
      </c>
      <c r="I126">
        <v>8250</v>
      </c>
      <c r="J126">
        <v>10725</v>
      </c>
      <c r="K126">
        <v>1</v>
      </c>
      <c r="L126">
        <v>8250</v>
      </c>
      <c r="M126">
        <v>10725</v>
      </c>
      <c r="N126" t="s">
        <v>1325</v>
      </c>
    </row>
    <row r="127" spans="1:14" x14ac:dyDescent="0.3">
      <c r="A127">
        <v>139493</v>
      </c>
      <c r="B127" t="s">
        <v>1349</v>
      </c>
      <c r="C127" t="s">
        <v>1314</v>
      </c>
      <c r="D127" s="3">
        <v>43910</v>
      </c>
      <c r="E127" t="s">
        <v>34</v>
      </c>
      <c r="F127" t="s">
        <v>108</v>
      </c>
      <c r="G127" t="s">
        <v>42</v>
      </c>
      <c r="H127" t="s">
        <v>76</v>
      </c>
      <c r="I127">
        <v>2650</v>
      </c>
      <c r="J127">
        <v>3445</v>
      </c>
      <c r="K127">
        <v>3</v>
      </c>
      <c r="L127">
        <v>7950</v>
      </c>
      <c r="M127">
        <v>10335</v>
      </c>
      <c r="N127" t="s">
        <v>1398</v>
      </c>
    </row>
    <row r="128" spans="1:14" x14ac:dyDescent="0.3">
      <c r="A128">
        <v>139494</v>
      </c>
      <c r="B128" t="s">
        <v>1349</v>
      </c>
      <c r="C128" t="s">
        <v>1304</v>
      </c>
      <c r="D128" s="3">
        <v>43911</v>
      </c>
      <c r="E128" t="s">
        <v>35</v>
      </c>
      <c r="F128" t="s">
        <v>72</v>
      </c>
      <c r="G128" t="s">
        <v>38</v>
      </c>
      <c r="H128" t="s">
        <v>85</v>
      </c>
      <c r="I128">
        <v>12550</v>
      </c>
      <c r="J128">
        <v>16315</v>
      </c>
      <c r="K128">
        <v>4</v>
      </c>
      <c r="L128">
        <v>50200</v>
      </c>
      <c r="M128">
        <v>65260</v>
      </c>
      <c r="N128" t="s">
        <v>1397</v>
      </c>
    </row>
    <row r="129" spans="1:14" x14ac:dyDescent="0.3">
      <c r="A129"/>
      <c r="D129" s="3"/>
    </row>
    <row r="130" spans="1:14" x14ac:dyDescent="0.3">
      <c r="A130">
        <v>139495</v>
      </c>
      <c r="B130" t="s">
        <v>1349</v>
      </c>
      <c r="C130" t="s">
        <v>0</v>
      </c>
      <c r="D130" s="3">
        <v>43912</v>
      </c>
      <c r="E130" t="s">
        <v>1296</v>
      </c>
      <c r="F130" t="s">
        <v>73</v>
      </c>
      <c r="G130" t="s">
        <v>41</v>
      </c>
      <c r="H130" s="5" t="s">
        <v>78</v>
      </c>
      <c r="I130">
        <v>14500</v>
      </c>
      <c r="J130">
        <v>18850</v>
      </c>
      <c r="K130">
        <v>1</v>
      </c>
      <c r="L130">
        <v>14500</v>
      </c>
      <c r="M130">
        <v>18850</v>
      </c>
      <c r="N130" t="s">
        <v>1400</v>
      </c>
    </row>
    <row r="131" spans="1:14" x14ac:dyDescent="0.3">
      <c r="A131">
        <v>139496</v>
      </c>
      <c r="B131" t="s">
        <v>1349</v>
      </c>
      <c r="C131" t="s">
        <v>1305</v>
      </c>
      <c r="D131" s="3">
        <v>43913</v>
      </c>
      <c r="E131" t="s">
        <v>33</v>
      </c>
      <c r="F131" t="s">
        <v>46</v>
      </c>
      <c r="G131" t="s">
        <v>36</v>
      </c>
      <c r="H131" t="s">
        <v>75</v>
      </c>
      <c r="I131">
        <v>800</v>
      </c>
      <c r="J131">
        <v>1040</v>
      </c>
      <c r="K131">
        <v>2</v>
      </c>
      <c r="L131">
        <v>1600</v>
      </c>
      <c r="M131">
        <v>2080</v>
      </c>
      <c r="N131" t="s">
        <v>1401</v>
      </c>
    </row>
    <row r="132" spans="1:14" x14ac:dyDescent="0.3">
      <c r="A132">
        <v>139497</v>
      </c>
      <c r="B132" t="s">
        <v>1349</v>
      </c>
      <c r="C132" t="s">
        <v>1317</v>
      </c>
      <c r="D132" s="3">
        <v>43914</v>
      </c>
      <c r="E132" t="s">
        <v>34</v>
      </c>
      <c r="F132" t="s">
        <v>48</v>
      </c>
      <c r="G132" t="s">
        <v>37</v>
      </c>
      <c r="H132" t="s">
        <v>76</v>
      </c>
      <c r="I132">
        <v>600</v>
      </c>
      <c r="J132">
        <v>780</v>
      </c>
      <c r="K132">
        <v>3</v>
      </c>
      <c r="L132">
        <v>1800</v>
      </c>
      <c r="M132">
        <v>2340</v>
      </c>
      <c r="N132" t="s">
        <v>1325</v>
      </c>
    </row>
    <row r="133" spans="1:14" x14ac:dyDescent="0.3">
      <c r="A133">
        <v>139498</v>
      </c>
      <c r="B133" t="s">
        <v>1363</v>
      </c>
      <c r="C133" t="s">
        <v>1318</v>
      </c>
      <c r="D133" s="3">
        <v>43914</v>
      </c>
      <c r="E133" t="s">
        <v>35</v>
      </c>
      <c r="F133" t="s">
        <v>50</v>
      </c>
      <c r="G133" t="s">
        <v>38</v>
      </c>
      <c r="H133" t="s">
        <v>75</v>
      </c>
      <c r="I133">
        <v>10500</v>
      </c>
      <c r="J133">
        <v>13650</v>
      </c>
      <c r="K133">
        <v>1</v>
      </c>
      <c r="L133">
        <v>10500</v>
      </c>
      <c r="M133">
        <v>13650</v>
      </c>
      <c r="N133" t="s">
        <v>1398</v>
      </c>
    </row>
    <row r="134" spans="1:14" x14ac:dyDescent="0.3">
      <c r="A134">
        <v>139499</v>
      </c>
      <c r="B134" t="s">
        <v>1365</v>
      </c>
      <c r="C134" t="s">
        <v>1306</v>
      </c>
      <c r="D134" s="3">
        <v>43914</v>
      </c>
      <c r="E134" t="s">
        <v>1296</v>
      </c>
      <c r="F134" t="s">
        <v>111</v>
      </c>
      <c r="G134" t="s">
        <v>39</v>
      </c>
      <c r="H134" t="s">
        <v>77</v>
      </c>
      <c r="I134">
        <v>6500</v>
      </c>
      <c r="J134">
        <v>8450</v>
      </c>
      <c r="K134">
        <v>1</v>
      </c>
      <c r="L134">
        <v>6500</v>
      </c>
      <c r="M134">
        <v>8450</v>
      </c>
      <c r="N134" t="s">
        <v>1397</v>
      </c>
    </row>
    <row r="135" spans="1:14" x14ac:dyDescent="0.3">
      <c r="A135">
        <v>139500</v>
      </c>
      <c r="B135" t="s">
        <v>1365</v>
      </c>
      <c r="C135" t="s">
        <v>20</v>
      </c>
      <c r="D135" s="3">
        <v>43914</v>
      </c>
      <c r="E135" t="s">
        <v>33</v>
      </c>
      <c r="F135" t="s">
        <v>117</v>
      </c>
      <c r="G135" t="s">
        <v>40</v>
      </c>
      <c r="H135" t="s">
        <v>76</v>
      </c>
      <c r="I135">
        <v>4500</v>
      </c>
      <c r="J135">
        <v>5850</v>
      </c>
      <c r="K135">
        <v>1</v>
      </c>
      <c r="L135">
        <v>4500</v>
      </c>
      <c r="M135">
        <v>5850</v>
      </c>
      <c r="N135" t="s">
        <v>1399</v>
      </c>
    </row>
    <row r="136" spans="1:14" x14ac:dyDescent="0.3">
      <c r="A136">
        <v>139501</v>
      </c>
      <c r="B136" t="s">
        <v>1365</v>
      </c>
      <c r="C136" t="s">
        <v>19</v>
      </c>
      <c r="D136" s="3">
        <v>43914</v>
      </c>
      <c r="E136" t="s">
        <v>34</v>
      </c>
      <c r="F136" t="s">
        <v>51</v>
      </c>
      <c r="G136" t="s">
        <v>41</v>
      </c>
      <c r="H136" t="s">
        <v>78</v>
      </c>
      <c r="I136">
        <v>8500</v>
      </c>
      <c r="J136">
        <v>11050</v>
      </c>
      <c r="K136">
        <v>4</v>
      </c>
      <c r="L136">
        <v>34000</v>
      </c>
      <c r="M136">
        <v>44200</v>
      </c>
      <c r="N136" t="s">
        <v>1400</v>
      </c>
    </row>
    <row r="137" spans="1:14" x14ac:dyDescent="0.3">
      <c r="A137">
        <v>139502</v>
      </c>
      <c r="B137" t="s">
        <v>1365</v>
      </c>
      <c r="C137" t="s">
        <v>1319</v>
      </c>
      <c r="D137" s="3">
        <v>43914</v>
      </c>
      <c r="E137" t="s">
        <v>35</v>
      </c>
      <c r="F137" t="s">
        <v>52</v>
      </c>
      <c r="G137" t="s">
        <v>44</v>
      </c>
      <c r="H137" t="s">
        <v>80</v>
      </c>
      <c r="I137">
        <v>12500</v>
      </c>
      <c r="J137">
        <v>16250</v>
      </c>
      <c r="K137">
        <v>4</v>
      </c>
      <c r="L137">
        <v>50000</v>
      </c>
      <c r="M137">
        <v>65000</v>
      </c>
      <c r="N137" t="s">
        <v>1401</v>
      </c>
    </row>
    <row r="138" spans="1:14" x14ac:dyDescent="0.3">
      <c r="A138">
        <v>139503</v>
      </c>
      <c r="B138" t="s">
        <v>1365</v>
      </c>
      <c r="C138" t="s">
        <v>1307</v>
      </c>
      <c r="D138" s="3">
        <v>43914</v>
      </c>
      <c r="E138" t="s">
        <v>1296</v>
      </c>
      <c r="F138" t="s">
        <v>118</v>
      </c>
      <c r="G138" t="s">
        <v>89</v>
      </c>
      <c r="H138" t="s">
        <v>79</v>
      </c>
      <c r="I138">
        <v>3500</v>
      </c>
      <c r="J138">
        <v>4550</v>
      </c>
      <c r="K138">
        <v>3</v>
      </c>
      <c r="L138">
        <v>10500</v>
      </c>
      <c r="M138">
        <v>13650</v>
      </c>
      <c r="N138" t="s">
        <v>1325</v>
      </c>
    </row>
    <row r="139" spans="1:14" x14ac:dyDescent="0.3">
      <c r="A139">
        <v>139504</v>
      </c>
      <c r="B139" t="s">
        <v>1365</v>
      </c>
      <c r="C139" t="s">
        <v>17</v>
      </c>
      <c r="D139" s="3">
        <v>43914</v>
      </c>
      <c r="E139" t="s">
        <v>33</v>
      </c>
      <c r="F139" s="5" t="s">
        <v>67</v>
      </c>
      <c r="G139" t="s">
        <v>37</v>
      </c>
      <c r="H139" t="s">
        <v>81</v>
      </c>
      <c r="I139">
        <v>4500</v>
      </c>
      <c r="J139">
        <v>5850</v>
      </c>
      <c r="K139">
        <v>4</v>
      </c>
      <c r="L139">
        <v>18000</v>
      </c>
      <c r="M139">
        <v>23400</v>
      </c>
      <c r="N139" t="s">
        <v>1398</v>
      </c>
    </row>
    <row r="140" spans="1:14" x14ac:dyDescent="0.3">
      <c r="A140">
        <v>139505</v>
      </c>
      <c r="B140" t="s">
        <v>1365</v>
      </c>
      <c r="C140" t="s">
        <v>1320</v>
      </c>
      <c r="D140" s="3">
        <v>43914</v>
      </c>
      <c r="E140" t="s">
        <v>34</v>
      </c>
      <c r="F140" t="s">
        <v>119</v>
      </c>
      <c r="G140" t="s">
        <v>45</v>
      </c>
      <c r="H140" t="s">
        <v>82</v>
      </c>
      <c r="I140">
        <v>2100</v>
      </c>
      <c r="J140">
        <v>2730</v>
      </c>
      <c r="K140">
        <v>3</v>
      </c>
      <c r="L140">
        <v>6300</v>
      </c>
      <c r="M140">
        <v>8190</v>
      </c>
      <c r="N140" t="s">
        <v>1397</v>
      </c>
    </row>
    <row r="141" spans="1:14" x14ac:dyDescent="0.3">
      <c r="A141">
        <v>139506</v>
      </c>
      <c r="B141" t="s">
        <v>1365</v>
      </c>
      <c r="C141" t="s">
        <v>16</v>
      </c>
      <c r="D141" s="3">
        <v>43915</v>
      </c>
      <c r="E141" t="s">
        <v>35</v>
      </c>
      <c r="F141" t="s">
        <v>49</v>
      </c>
      <c r="G141" t="s">
        <v>36</v>
      </c>
      <c r="H141" t="s">
        <v>75</v>
      </c>
      <c r="I141">
        <v>1150</v>
      </c>
      <c r="J141">
        <v>1495</v>
      </c>
      <c r="K141">
        <v>2</v>
      </c>
      <c r="L141">
        <v>2300</v>
      </c>
      <c r="M141">
        <v>2990</v>
      </c>
      <c r="N141" t="s">
        <v>1399</v>
      </c>
    </row>
    <row r="142" spans="1:14" x14ac:dyDescent="0.3">
      <c r="A142">
        <v>139507</v>
      </c>
      <c r="B142" t="s">
        <v>1365</v>
      </c>
      <c r="C142" t="s">
        <v>15</v>
      </c>
      <c r="D142" s="3">
        <v>43915</v>
      </c>
      <c r="E142" t="s">
        <v>1296</v>
      </c>
      <c r="F142" t="s">
        <v>47</v>
      </c>
      <c r="G142" t="s">
        <v>37</v>
      </c>
      <c r="H142" t="s">
        <v>76</v>
      </c>
      <c r="I142">
        <v>350</v>
      </c>
      <c r="J142">
        <v>455</v>
      </c>
      <c r="K142">
        <v>3</v>
      </c>
      <c r="L142">
        <v>1050</v>
      </c>
      <c r="M142">
        <v>1365</v>
      </c>
      <c r="N142" t="s">
        <v>1400</v>
      </c>
    </row>
    <row r="143" spans="1:14" x14ac:dyDescent="0.3">
      <c r="A143">
        <v>139508</v>
      </c>
      <c r="B143" t="s">
        <v>1365</v>
      </c>
      <c r="C143" t="s">
        <v>14</v>
      </c>
      <c r="D143" s="3">
        <v>43915</v>
      </c>
      <c r="E143" t="s">
        <v>33</v>
      </c>
      <c r="F143" t="s">
        <v>53</v>
      </c>
      <c r="G143" t="s">
        <v>38</v>
      </c>
      <c r="H143" t="s">
        <v>75</v>
      </c>
      <c r="I143">
        <v>9500</v>
      </c>
      <c r="J143">
        <v>12350</v>
      </c>
      <c r="K143">
        <v>4</v>
      </c>
      <c r="L143">
        <v>38000</v>
      </c>
      <c r="M143">
        <v>49400</v>
      </c>
      <c r="N143" t="s">
        <v>1401</v>
      </c>
    </row>
    <row r="144" spans="1:14" x14ac:dyDescent="0.3">
      <c r="A144">
        <v>139509</v>
      </c>
      <c r="B144" t="s">
        <v>1365</v>
      </c>
      <c r="C144" t="s">
        <v>13</v>
      </c>
      <c r="D144" s="3">
        <v>43915</v>
      </c>
      <c r="E144" t="s">
        <v>34</v>
      </c>
      <c r="F144" t="s">
        <v>120</v>
      </c>
      <c r="G144" t="s">
        <v>39</v>
      </c>
      <c r="H144" t="s">
        <v>77</v>
      </c>
      <c r="I144">
        <v>10000</v>
      </c>
      <c r="J144">
        <v>13000</v>
      </c>
      <c r="K144">
        <v>4</v>
      </c>
      <c r="L144">
        <v>40000</v>
      </c>
      <c r="M144">
        <v>52000</v>
      </c>
      <c r="N144" t="s">
        <v>1325</v>
      </c>
    </row>
    <row r="145" spans="1:14" x14ac:dyDescent="0.3">
      <c r="A145">
        <v>139510</v>
      </c>
      <c r="B145" t="s">
        <v>1365</v>
      </c>
      <c r="C145" t="s">
        <v>12</v>
      </c>
      <c r="D145" s="3">
        <v>43915</v>
      </c>
      <c r="E145" t="s">
        <v>35</v>
      </c>
      <c r="F145" t="s">
        <v>121</v>
      </c>
      <c r="G145" t="s">
        <v>40</v>
      </c>
      <c r="H145" t="s">
        <v>76</v>
      </c>
      <c r="I145">
        <v>6500</v>
      </c>
      <c r="J145">
        <v>8450</v>
      </c>
      <c r="K145">
        <v>1</v>
      </c>
      <c r="L145">
        <v>6500</v>
      </c>
      <c r="M145">
        <v>8450</v>
      </c>
      <c r="N145" t="s">
        <v>1398</v>
      </c>
    </row>
    <row r="146" spans="1:14" x14ac:dyDescent="0.3">
      <c r="A146">
        <v>139511</v>
      </c>
      <c r="B146" t="s">
        <v>1365</v>
      </c>
      <c r="C146" t="s">
        <v>1308</v>
      </c>
      <c r="D146" s="3">
        <v>43915</v>
      </c>
      <c r="E146" t="s">
        <v>1296</v>
      </c>
      <c r="F146" t="s">
        <v>122</v>
      </c>
      <c r="G146" t="s">
        <v>41</v>
      </c>
      <c r="H146" t="s">
        <v>78</v>
      </c>
      <c r="I146">
        <v>8500</v>
      </c>
      <c r="J146">
        <v>11050</v>
      </c>
      <c r="K146">
        <v>3</v>
      </c>
      <c r="L146">
        <v>25500</v>
      </c>
      <c r="M146">
        <v>33150</v>
      </c>
      <c r="N146" t="s">
        <v>1397</v>
      </c>
    </row>
    <row r="147" spans="1:14" x14ac:dyDescent="0.3">
      <c r="A147">
        <v>139512</v>
      </c>
      <c r="B147" t="s">
        <v>1365</v>
      </c>
      <c r="C147" t="s">
        <v>1321</v>
      </c>
      <c r="D147" s="3">
        <v>43915</v>
      </c>
      <c r="E147" t="s">
        <v>33</v>
      </c>
      <c r="F147" t="s">
        <v>57</v>
      </c>
      <c r="G147" t="s">
        <v>44</v>
      </c>
      <c r="H147" t="s">
        <v>80</v>
      </c>
      <c r="I147">
        <v>7000</v>
      </c>
      <c r="J147">
        <v>9100</v>
      </c>
      <c r="K147">
        <v>3</v>
      </c>
      <c r="L147">
        <v>21000</v>
      </c>
      <c r="M147">
        <v>27300</v>
      </c>
      <c r="N147" t="s">
        <v>1399</v>
      </c>
    </row>
    <row r="148" spans="1:14" x14ac:dyDescent="0.3">
      <c r="A148">
        <v>139513</v>
      </c>
      <c r="B148" t="s">
        <v>1378</v>
      </c>
      <c r="C148" t="s">
        <v>1322</v>
      </c>
      <c r="D148" s="3">
        <v>43915</v>
      </c>
      <c r="E148" t="s">
        <v>34</v>
      </c>
      <c r="F148" t="s">
        <v>123</v>
      </c>
      <c r="G148" t="s">
        <v>89</v>
      </c>
      <c r="H148" t="s">
        <v>79</v>
      </c>
      <c r="I148">
        <v>6550</v>
      </c>
      <c r="J148">
        <v>8515</v>
      </c>
      <c r="K148">
        <v>3</v>
      </c>
      <c r="L148">
        <v>19650</v>
      </c>
      <c r="M148">
        <v>25545</v>
      </c>
      <c r="N148" t="s">
        <v>1400</v>
      </c>
    </row>
    <row r="149" spans="1:14" x14ac:dyDescent="0.3">
      <c r="A149">
        <v>139514</v>
      </c>
      <c r="B149" t="s">
        <v>1379</v>
      </c>
      <c r="C149" t="s">
        <v>1323</v>
      </c>
      <c r="D149" s="3">
        <v>43915</v>
      </c>
      <c r="E149" t="s">
        <v>35</v>
      </c>
      <c r="F149" s="5" t="s">
        <v>66</v>
      </c>
      <c r="G149" t="s">
        <v>37</v>
      </c>
      <c r="H149" t="s">
        <v>81</v>
      </c>
      <c r="I149">
        <v>7650</v>
      </c>
      <c r="J149">
        <v>9945</v>
      </c>
      <c r="K149">
        <v>4</v>
      </c>
      <c r="L149">
        <v>30600</v>
      </c>
      <c r="M149">
        <v>39780</v>
      </c>
      <c r="N149" t="s">
        <v>1401</v>
      </c>
    </row>
    <row r="150" spans="1:14" x14ac:dyDescent="0.3">
      <c r="A150">
        <v>139515</v>
      </c>
      <c r="B150" t="s">
        <v>1384</v>
      </c>
      <c r="C150" t="s">
        <v>1309</v>
      </c>
      <c r="D150" s="3">
        <v>43916</v>
      </c>
      <c r="E150" t="s">
        <v>1296</v>
      </c>
      <c r="F150" t="s">
        <v>58</v>
      </c>
      <c r="G150" t="s">
        <v>45</v>
      </c>
      <c r="H150" t="s">
        <v>82</v>
      </c>
      <c r="I150">
        <v>1150</v>
      </c>
      <c r="J150">
        <v>1495</v>
      </c>
      <c r="K150">
        <v>2</v>
      </c>
      <c r="L150">
        <v>2300</v>
      </c>
      <c r="M150">
        <v>2990</v>
      </c>
      <c r="N150" t="s">
        <v>1325</v>
      </c>
    </row>
    <row r="151" spans="1:14" x14ac:dyDescent="0.3">
      <c r="A151"/>
      <c r="D151" s="3"/>
    </row>
    <row r="152" spans="1:14" x14ac:dyDescent="0.3">
      <c r="A152"/>
      <c r="D152" s="3"/>
    </row>
    <row r="153" spans="1:14" x14ac:dyDescent="0.3">
      <c r="A153"/>
      <c r="D153" s="3"/>
    </row>
    <row r="154" spans="1:14" x14ac:dyDescent="0.3">
      <c r="A154">
        <v>139516</v>
      </c>
      <c r="B154" t="s">
        <v>1385</v>
      </c>
      <c r="C154" t="s">
        <v>9</v>
      </c>
      <c r="D154" s="3">
        <v>43916</v>
      </c>
      <c r="E154" t="s">
        <v>33</v>
      </c>
      <c r="F154" t="s">
        <v>59</v>
      </c>
      <c r="G154" t="s">
        <v>36</v>
      </c>
      <c r="H154" t="s">
        <v>75</v>
      </c>
      <c r="I154">
        <v>850</v>
      </c>
      <c r="J154">
        <v>1105</v>
      </c>
      <c r="K154">
        <v>2</v>
      </c>
      <c r="L154">
        <v>1700</v>
      </c>
      <c r="M154">
        <v>2210</v>
      </c>
      <c r="N154" t="s">
        <v>1400</v>
      </c>
    </row>
    <row r="155" spans="1:14" x14ac:dyDescent="0.3">
      <c r="A155">
        <v>139517</v>
      </c>
      <c r="B155" t="s">
        <v>1387</v>
      </c>
      <c r="C155" t="s">
        <v>1324</v>
      </c>
      <c r="D155" s="3">
        <v>43916</v>
      </c>
      <c r="E155" t="s">
        <v>34</v>
      </c>
      <c r="F155" t="s">
        <v>60</v>
      </c>
      <c r="G155" t="s">
        <v>37</v>
      </c>
      <c r="H155" t="s">
        <v>76</v>
      </c>
      <c r="I155">
        <v>650</v>
      </c>
      <c r="J155">
        <v>845</v>
      </c>
      <c r="K155">
        <v>1</v>
      </c>
      <c r="L155">
        <v>650</v>
      </c>
      <c r="M155">
        <v>845</v>
      </c>
      <c r="N155" t="s">
        <v>1401</v>
      </c>
    </row>
    <row r="156" spans="1:14" x14ac:dyDescent="0.3">
      <c r="A156">
        <v>139518</v>
      </c>
      <c r="B156" t="s">
        <v>1389</v>
      </c>
      <c r="C156" t="s">
        <v>8</v>
      </c>
      <c r="D156" s="3">
        <v>43916</v>
      </c>
      <c r="E156" t="s">
        <v>35</v>
      </c>
      <c r="F156" t="s">
        <v>61</v>
      </c>
      <c r="G156" t="s">
        <v>38</v>
      </c>
      <c r="H156" t="s">
        <v>75</v>
      </c>
      <c r="I156">
        <v>7500</v>
      </c>
      <c r="J156">
        <v>9750</v>
      </c>
      <c r="K156">
        <v>2</v>
      </c>
      <c r="L156">
        <v>15000</v>
      </c>
      <c r="M156">
        <v>19500</v>
      </c>
      <c r="N156" t="s">
        <v>1325</v>
      </c>
    </row>
    <row r="157" spans="1:14" x14ac:dyDescent="0.3">
      <c r="A157">
        <v>139519</v>
      </c>
      <c r="B157" t="s">
        <v>1390</v>
      </c>
      <c r="C157" t="s">
        <v>1310</v>
      </c>
      <c r="D157" s="3">
        <v>43916</v>
      </c>
      <c r="E157" t="s">
        <v>1296</v>
      </c>
      <c r="F157" t="s">
        <v>120</v>
      </c>
      <c r="G157" t="s">
        <v>39</v>
      </c>
      <c r="H157" s="5" t="s">
        <v>83</v>
      </c>
      <c r="I157">
        <v>10000</v>
      </c>
      <c r="J157">
        <v>13000</v>
      </c>
      <c r="K157">
        <v>1</v>
      </c>
      <c r="L157">
        <v>10000</v>
      </c>
      <c r="M157">
        <v>13000</v>
      </c>
      <c r="N157" t="s">
        <v>1398</v>
      </c>
    </row>
    <row r="158" spans="1:14" x14ac:dyDescent="0.3">
      <c r="A158">
        <v>139520</v>
      </c>
      <c r="B158" t="s">
        <v>1392</v>
      </c>
      <c r="C158" t="s">
        <v>1325</v>
      </c>
      <c r="D158" s="3">
        <v>43916</v>
      </c>
      <c r="E158" t="s">
        <v>33</v>
      </c>
      <c r="F158" t="s">
        <v>124</v>
      </c>
      <c r="G158" t="s">
        <v>40</v>
      </c>
      <c r="H158" t="s">
        <v>76</v>
      </c>
      <c r="I158">
        <v>10500</v>
      </c>
      <c r="J158">
        <v>13650</v>
      </c>
      <c r="K158">
        <v>2</v>
      </c>
      <c r="L158">
        <v>21000</v>
      </c>
      <c r="M158">
        <v>27300</v>
      </c>
      <c r="N158" t="s">
        <v>1397</v>
      </c>
    </row>
    <row r="159" spans="1:14" x14ac:dyDescent="0.3">
      <c r="A159">
        <v>139521</v>
      </c>
      <c r="B159" t="s">
        <v>1394</v>
      </c>
      <c r="C159" t="s">
        <v>1326</v>
      </c>
      <c r="D159" s="3">
        <v>43916</v>
      </c>
      <c r="E159" t="s">
        <v>34</v>
      </c>
      <c r="F159" t="s">
        <v>63</v>
      </c>
      <c r="G159" t="s">
        <v>41</v>
      </c>
      <c r="H159" t="s">
        <v>78</v>
      </c>
      <c r="I159">
        <v>8500</v>
      </c>
      <c r="J159">
        <v>11050</v>
      </c>
      <c r="K159">
        <v>1</v>
      </c>
      <c r="L159">
        <v>8500</v>
      </c>
      <c r="M159">
        <v>11050</v>
      </c>
      <c r="N159" t="s">
        <v>1399</v>
      </c>
    </row>
    <row r="160" spans="1:14" x14ac:dyDescent="0.3">
      <c r="A160">
        <v>139522</v>
      </c>
      <c r="B160" t="s">
        <v>1373</v>
      </c>
      <c r="C160" t="s">
        <v>6</v>
      </c>
      <c r="D160" s="3">
        <v>43916</v>
      </c>
      <c r="E160" t="s">
        <v>35</v>
      </c>
      <c r="F160" t="s">
        <v>57</v>
      </c>
      <c r="G160" t="s">
        <v>44</v>
      </c>
      <c r="H160" t="s">
        <v>80</v>
      </c>
      <c r="I160">
        <v>7000</v>
      </c>
      <c r="J160">
        <v>9100</v>
      </c>
      <c r="K160">
        <v>4</v>
      </c>
      <c r="L160">
        <v>28000</v>
      </c>
      <c r="M160">
        <v>36400</v>
      </c>
      <c r="N160" t="s">
        <v>1400</v>
      </c>
    </row>
    <row r="161" spans="1:14" x14ac:dyDescent="0.3">
      <c r="A161">
        <v>139523</v>
      </c>
      <c r="B161" t="s">
        <v>1374</v>
      </c>
      <c r="C161" t="s">
        <v>5</v>
      </c>
      <c r="D161" s="3">
        <v>43916</v>
      </c>
      <c r="E161" t="s">
        <v>1296</v>
      </c>
      <c r="F161" t="s">
        <v>125</v>
      </c>
      <c r="G161" t="s">
        <v>89</v>
      </c>
      <c r="H161" t="s">
        <v>79</v>
      </c>
      <c r="I161">
        <v>1680</v>
      </c>
      <c r="J161">
        <v>2184</v>
      </c>
      <c r="K161">
        <v>2</v>
      </c>
      <c r="L161">
        <v>3360</v>
      </c>
      <c r="M161">
        <v>4368</v>
      </c>
      <c r="N161" t="s">
        <v>1401</v>
      </c>
    </row>
    <row r="162" spans="1:14" x14ac:dyDescent="0.3">
      <c r="A162">
        <v>139524</v>
      </c>
      <c r="B162" t="s">
        <v>1375</v>
      </c>
      <c r="C162" t="s">
        <v>4</v>
      </c>
      <c r="D162" s="3">
        <v>43916</v>
      </c>
      <c r="E162" t="s">
        <v>33</v>
      </c>
      <c r="F162" s="5" t="s">
        <v>65</v>
      </c>
      <c r="G162" t="s">
        <v>37</v>
      </c>
      <c r="H162" s="5" t="s">
        <v>84</v>
      </c>
      <c r="I162">
        <v>6540</v>
      </c>
      <c r="J162">
        <v>8502</v>
      </c>
      <c r="K162">
        <v>3</v>
      </c>
      <c r="L162">
        <v>19620</v>
      </c>
      <c r="M162">
        <v>25506</v>
      </c>
      <c r="N162" t="s">
        <v>1325</v>
      </c>
    </row>
    <row r="163" spans="1:14" x14ac:dyDescent="0.3">
      <c r="A163">
        <v>139525</v>
      </c>
      <c r="B163" t="s">
        <v>1376</v>
      </c>
      <c r="C163" t="s">
        <v>30</v>
      </c>
      <c r="D163" s="3">
        <v>43916</v>
      </c>
      <c r="E163" t="s">
        <v>34</v>
      </c>
      <c r="F163" t="s">
        <v>68</v>
      </c>
      <c r="G163" t="s">
        <v>45</v>
      </c>
      <c r="H163" t="s">
        <v>82</v>
      </c>
      <c r="I163">
        <v>2680</v>
      </c>
      <c r="J163">
        <v>3484</v>
      </c>
      <c r="K163">
        <v>1</v>
      </c>
      <c r="L163">
        <v>2680</v>
      </c>
      <c r="M163">
        <v>3484</v>
      </c>
      <c r="N163" t="s">
        <v>1398</v>
      </c>
    </row>
    <row r="164" spans="1:14" x14ac:dyDescent="0.3">
      <c r="A164">
        <v>139526</v>
      </c>
      <c r="B164" t="s">
        <v>1378</v>
      </c>
      <c r="C164" t="s">
        <v>31</v>
      </c>
      <c r="D164" s="3">
        <v>43916</v>
      </c>
      <c r="E164" t="s">
        <v>35</v>
      </c>
      <c r="F164" t="s">
        <v>71</v>
      </c>
      <c r="G164" t="s">
        <v>38</v>
      </c>
      <c r="H164" t="s">
        <v>76</v>
      </c>
      <c r="I164">
        <v>8250</v>
      </c>
      <c r="J164">
        <v>10725</v>
      </c>
      <c r="K164">
        <v>4</v>
      </c>
      <c r="L164">
        <v>33000</v>
      </c>
      <c r="M164">
        <v>42900</v>
      </c>
      <c r="N164" t="s">
        <v>1397</v>
      </c>
    </row>
    <row r="165" spans="1:14" x14ac:dyDescent="0.3">
      <c r="A165">
        <v>139527</v>
      </c>
      <c r="B165" t="s">
        <v>1379</v>
      </c>
      <c r="C165" t="s">
        <v>32</v>
      </c>
      <c r="D165" s="3">
        <v>43916</v>
      </c>
      <c r="E165" t="s">
        <v>1296</v>
      </c>
      <c r="F165" t="s">
        <v>118</v>
      </c>
      <c r="G165" t="s">
        <v>42</v>
      </c>
      <c r="H165" t="s">
        <v>76</v>
      </c>
      <c r="I165">
        <v>2650</v>
      </c>
      <c r="J165">
        <v>3445</v>
      </c>
      <c r="K165">
        <v>4</v>
      </c>
      <c r="L165">
        <v>10600</v>
      </c>
      <c r="M165">
        <v>13780</v>
      </c>
      <c r="N165" t="s">
        <v>1399</v>
      </c>
    </row>
    <row r="166" spans="1:14" x14ac:dyDescent="0.3">
      <c r="A166">
        <v>139528</v>
      </c>
      <c r="B166" t="s">
        <v>1380</v>
      </c>
      <c r="C166" t="s">
        <v>28</v>
      </c>
      <c r="D166" s="3">
        <v>43916</v>
      </c>
      <c r="E166" t="s">
        <v>33</v>
      </c>
      <c r="F166" t="s">
        <v>72</v>
      </c>
      <c r="G166" t="s">
        <v>38</v>
      </c>
      <c r="H166" t="s">
        <v>85</v>
      </c>
      <c r="I166">
        <v>12550</v>
      </c>
      <c r="J166">
        <v>16315</v>
      </c>
      <c r="K166">
        <v>4</v>
      </c>
      <c r="L166">
        <v>50200</v>
      </c>
      <c r="M166">
        <v>65260</v>
      </c>
      <c r="N166" t="s">
        <v>1400</v>
      </c>
    </row>
    <row r="167" spans="1:14" x14ac:dyDescent="0.3">
      <c r="A167">
        <v>139529</v>
      </c>
      <c r="B167" t="s">
        <v>1381</v>
      </c>
      <c r="C167" t="s">
        <v>1311</v>
      </c>
      <c r="D167" s="3">
        <v>43916</v>
      </c>
      <c r="E167" t="s">
        <v>34</v>
      </c>
      <c r="F167" t="s">
        <v>73</v>
      </c>
      <c r="G167" t="s">
        <v>41</v>
      </c>
      <c r="H167" s="5" t="s">
        <v>78</v>
      </c>
      <c r="I167">
        <v>14500</v>
      </c>
      <c r="J167">
        <v>18850</v>
      </c>
      <c r="K167">
        <v>1</v>
      </c>
      <c r="L167">
        <v>14500</v>
      </c>
      <c r="M167">
        <v>18850</v>
      </c>
      <c r="N167" t="s">
        <v>1401</v>
      </c>
    </row>
    <row r="168" spans="1:14" x14ac:dyDescent="0.3">
      <c r="A168">
        <v>139530</v>
      </c>
      <c r="B168" t="s">
        <v>1382</v>
      </c>
      <c r="C168" t="s">
        <v>1312</v>
      </c>
      <c r="D168" s="3">
        <v>43917</v>
      </c>
      <c r="E168" t="s">
        <v>35</v>
      </c>
      <c r="F168" t="s">
        <v>46</v>
      </c>
      <c r="G168" t="s">
        <v>36</v>
      </c>
      <c r="H168" t="s">
        <v>75</v>
      </c>
      <c r="I168">
        <v>800</v>
      </c>
      <c r="J168">
        <v>1040</v>
      </c>
      <c r="K168">
        <v>4</v>
      </c>
      <c r="L168">
        <v>3200</v>
      </c>
      <c r="M168">
        <v>4160</v>
      </c>
      <c r="N168" t="s">
        <v>1325</v>
      </c>
    </row>
    <row r="169" spans="1:14" x14ac:dyDescent="0.3">
      <c r="A169">
        <v>139531</v>
      </c>
      <c r="B169" t="s">
        <v>1378</v>
      </c>
      <c r="C169" t="s">
        <v>1313</v>
      </c>
      <c r="D169" s="3">
        <v>43917</v>
      </c>
      <c r="E169" t="s">
        <v>1296</v>
      </c>
      <c r="F169" t="s">
        <v>48</v>
      </c>
      <c r="G169" t="s">
        <v>37</v>
      </c>
      <c r="H169" t="s">
        <v>76</v>
      </c>
      <c r="I169">
        <v>600</v>
      </c>
      <c r="J169">
        <v>780</v>
      </c>
      <c r="K169">
        <v>2</v>
      </c>
      <c r="L169">
        <v>1200</v>
      </c>
      <c r="M169">
        <v>1560</v>
      </c>
      <c r="N169" t="s">
        <v>1398</v>
      </c>
    </row>
    <row r="170" spans="1:14" x14ac:dyDescent="0.3">
      <c r="A170">
        <v>139532</v>
      </c>
      <c r="B170" t="s">
        <v>1379</v>
      </c>
      <c r="C170" t="s">
        <v>3</v>
      </c>
      <c r="D170" s="3">
        <v>43917</v>
      </c>
      <c r="E170" t="s">
        <v>33</v>
      </c>
      <c r="F170" t="s">
        <v>50</v>
      </c>
      <c r="G170" t="s">
        <v>38</v>
      </c>
      <c r="H170" t="s">
        <v>75</v>
      </c>
      <c r="I170">
        <v>10500</v>
      </c>
      <c r="J170">
        <v>13650</v>
      </c>
      <c r="K170">
        <v>1</v>
      </c>
      <c r="L170">
        <v>10500</v>
      </c>
      <c r="M170">
        <v>13650</v>
      </c>
      <c r="N170" t="s">
        <v>1397</v>
      </c>
    </row>
    <row r="171" spans="1:14" x14ac:dyDescent="0.3">
      <c r="A171">
        <v>139533</v>
      </c>
      <c r="B171" t="s">
        <v>1384</v>
      </c>
      <c r="C171" t="s">
        <v>2</v>
      </c>
      <c r="D171" s="3">
        <v>43917</v>
      </c>
      <c r="E171" t="s">
        <v>34</v>
      </c>
      <c r="F171" t="s">
        <v>120</v>
      </c>
      <c r="G171" t="s">
        <v>39</v>
      </c>
      <c r="H171" t="s">
        <v>77</v>
      </c>
      <c r="I171">
        <v>6500</v>
      </c>
      <c r="J171">
        <v>8450</v>
      </c>
      <c r="K171">
        <v>3</v>
      </c>
      <c r="L171">
        <v>19500</v>
      </c>
      <c r="M171">
        <v>25350</v>
      </c>
      <c r="N171" t="s">
        <v>1399</v>
      </c>
    </row>
    <row r="172" spans="1:14" x14ac:dyDescent="0.3">
      <c r="A172">
        <v>139534</v>
      </c>
      <c r="B172" t="s">
        <v>1385</v>
      </c>
      <c r="C172" t="s">
        <v>1</v>
      </c>
      <c r="D172" s="3">
        <v>43917</v>
      </c>
      <c r="E172" t="s">
        <v>35</v>
      </c>
      <c r="F172" t="s">
        <v>126</v>
      </c>
      <c r="G172" t="s">
        <v>40</v>
      </c>
      <c r="H172" t="s">
        <v>76</v>
      </c>
      <c r="I172">
        <v>4500</v>
      </c>
      <c r="J172">
        <v>5850</v>
      </c>
      <c r="K172">
        <v>1</v>
      </c>
      <c r="L172">
        <v>4500</v>
      </c>
      <c r="M172">
        <v>5850</v>
      </c>
      <c r="N172" t="s">
        <v>1400</v>
      </c>
    </row>
    <row r="173" spans="1:14" x14ac:dyDescent="0.3">
      <c r="A173">
        <v>139535</v>
      </c>
      <c r="B173" t="s">
        <v>1387</v>
      </c>
      <c r="C173" t="s">
        <v>1314</v>
      </c>
      <c r="D173" s="3">
        <v>43917</v>
      </c>
      <c r="E173" t="s">
        <v>1296</v>
      </c>
      <c r="F173" t="s">
        <v>51</v>
      </c>
      <c r="G173" t="s">
        <v>41</v>
      </c>
      <c r="H173" t="s">
        <v>78</v>
      </c>
      <c r="I173">
        <v>8500</v>
      </c>
      <c r="J173">
        <v>11050</v>
      </c>
      <c r="K173">
        <v>4</v>
      </c>
      <c r="L173">
        <v>34000</v>
      </c>
      <c r="M173">
        <v>44200</v>
      </c>
      <c r="N173" t="s">
        <v>1401</v>
      </c>
    </row>
    <row r="174" spans="1:14" x14ac:dyDescent="0.3">
      <c r="A174">
        <v>139536</v>
      </c>
      <c r="B174" t="s">
        <v>1387</v>
      </c>
      <c r="C174" t="s">
        <v>1315</v>
      </c>
      <c r="D174" s="3">
        <v>43917</v>
      </c>
      <c r="E174" t="s">
        <v>33</v>
      </c>
      <c r="F174" t="s">
        <v>52</v>
      </c>
      <c r="G174" t="s">
        <v>44</v>
      </c>
      <c r="H174" t="s">
        <v>80</v>
      </c>
      <c r="I174">
        <v>12500</v>
      </c>
      <c r="J174">
        <v>16250</v>
      </c>
      <c r="K174">
        <v>1</v>
      </c>
      <c r="L174">
        <v>12500</v>
      </c>
      <c r="M174">
        <v>16250</v>
      </c>
      <c r="N174" t="s">
        <v>1325</v>
      </c>
    </row>
    <row r="175" spans="1:14" x14ac:dyDescent="0.3">
      <c r="A175">
        <v>139537</v>
      </c>
      <c r="B175" t="s">
        <v>1387</v>
      </c>
      <c r="C175" t="s">
        <v>0</v>
      </c>
      <c r="D175" s="3">
        <v>43917</v>
      </c>
      <c r="E175" t="s">
        <v>34</v>
      </c>
      <c r="F175" t="s">
        <v>127</v>
      </c>
      <c r="G175" t="s">
        <v>98</v>
      </c>
      <c r="H175" t="s">
        <v>79</v>
      </c>
      <c r="I175">
        <v>3500</v>
      </c>
      <c r="J175">
        <v>4550</v>
      </c>
      <c r="K175">
        <v>2</v>
      </c>
      <c r="L175">
        <v>7000</v>
      </c>
      <c r="M175">
        <v>9100</v>
      </c>
      <c r="N175" t="s">
        <v>1398</v>
      </c>
    </row>
    <row r="176" spans="1:14" x14ac:dyDescent="0.3">
      <c r="A176">
        <v>139538</v>
      </c>
      <c r="B176" t="s">
        <v>1387</v>
      </c>
      <c r="C176" t="s">
        <v>1316</v>
      </c>
      <c r="D176" s="3">
        <v>43917</v>
      </c>
      <c r="E176" t="s">
        <v>35</v>
      </c>
      <c r="F176" s="5" t="s">
        <v>67</v>
      </c>
      <c r="G176" t="s">
        <v>99</v>
      </c>
      <c r="H176" t="s">
        <v>81</v>
      </c>
      <c r="I176">
        <v>4500</v>
      </c>
      <c r="J176">
        <v>5850</v>
      </c>
      <c r="K176">
        <v>3</v>
      </c>
      <c r="L176">
        <v>13500</v>
      </c>
      <c r="M176">
        <v>17550</v>
      </c>
      <c r="N176" t="s">
        <v>1397</v>
      </c>
    </row>
    <row r="177" spans="1:14" x14ac:dyDescent="0.3">
      <c r="A177">
        <v>139539</v>
      </c>
      <c r="B177" t="s">
        <v>1387</v>
      </c>
      <c r="C177" t="s">
        <v>1317</v>
      </c>
      <c r="D177" s="3">
        <v>43917</v>
      </c>
      <c r="E177" t="s">
        <v>1296</v>
      </c>
      <c r="F177" t="s">
        <v>128</v>
      </c>
      <c r="G177" t="s">
        <v>45</v>
      </c>
      <c r="H177" t="s">
        <v>82</v>
      </c>
      <c r="I177">
        <v>2100</v>
      </c>
      <c r="J177">
        <v>2730</v>
      </c>
      <c r="K177">
        <v>4</v>
      </c>
      <c r="L177">
        <v>8400</v>
      </c>
      <c r="M177">
        <v>10920</v>
      </c>
      <c r="N177" t="s">
        <v>1399</v>
      </c>
    </row>
    <row r="178" spans="1:14" x14ac:dyDescent="0.3">
      <c r="A178">
        <v>139540</v>
      </c>
      <c r="B178" t="s">
        <v>1387</v>
      </c>
      <c r="C178" t="s">
        <v>1318</v>
      </c>
      <c r="D178" s="3">
        <v>43917</v>
      </c>
      <c r="E178" t="s">
        <v>33</v>
      </c>
      <c r="F178" t="s">
        <v>49</v>
      </c>
      <c r="G178" t="s">
        <v>36</v>
      </c>
      <c r="H178" t="s">
        <v>75</v>
      </c>
      <c r="I178">
        <v>1150</v>
      </c>
      <c r="J178">
        <v>1495</v>
      </c>
      <c r="K178">
        <v>3</v>
      </c>
      <c r="L178">
        <v>3450</v>
      </c>
      <c r="M178">
        <v>4485</v>
      </c>
      <c r="N178" t="s">
        <v>1400</v>
      </c>
    </row>
    <row r="179" spans="1:14" x14ac:dyDescent="0.3">
      <c r="A179">
        <v>139541</v>
      </c>
      <c r="B179" t="s">
        <v>1374</v>
      </c>
      <c r="C179" t="s">
        <v>29</v>
      </c>
      <c r="D179" s="3">
        <v>43917</v>
      </c>
      <c r="E179" t="s">
        <v>34</v>
      </c>
      <c r="F179" t="s">
        <v>47</v>
      </c>
      <c r="G179" t="s">
        <v>37</v>
      </c>
      <c r="H179" t="s">
        <v>76</v>
      </c>
      <c r="I179">
        <v>350</v>
      </c>
      <c r="J179">
        <v>455</v>
      </c>
      <c r="K179">
        <v>4</v>
      </c>
      <c r="L179">
        <v>1400</v>
      </c>
      <c r="M179">
        <v>1820</v>
      </c>
      <c r="N179" t="s">
        <v>1401</v>
      </c>
    </row>
    <row r="180" spans="1:14" x14ac:dyDescent="0.3">
      <c r="A180">
        <v>139542</v>
      </c>
      <c r="B180" t="s">
        <v>1375</v>
      </c>
      <c r="C180" t="s">
        <v>20</v>
      </c>
      <c r="D180" s="3">
        <v>43917</v>
      </c>
      <c r="E180" t="s">
        <v>35</v>
      </c>
      <c r="F180" t="s">
        <v>53</v>
      </c>
      <c r="G180" t="s">
        <v>38</v>
      </c>
      <c r="H180" t="s">
        <v>75</v>
      </c>
      <c r="I180">
        <v>9500</v>
      </c>
      <c r="J180">
        <v>12350</v>
      </c>
      <c r="K180">
        <v>4</v>
      </c>
      <c r="L180">
        <v>38000</v>
      </c>
      <c r="M180">
        <v>49400</v>
      </c>
      <c r="N180" t="s">
        <v>1325</v>
      </c>
    </row>
    <row r="181" spans="1:14" x14ac:dyDescent="0.3">
      <c r="A181">
        <v>139543</v>
      </c>
      <c r="B181" t="s">
        <v>1376</v>
      </c>
      <c r="C181" t="s">
        <v>19</v>
      </c>
      <c r="D181" s="3">
        <v>43917</v>
      </c>
      <c r="E181" t="s">
        <v>1296</v>
      </c>
      <c r="F181" t="s">
        <v>129</v>
      </c>
      <c r="G181" t="s">
        <v>39</v>
      </c>
      <c r="H181" t="s">
        <v>77</v>
      </c>
      <c r="I181">
        <v>10000</v>
      </c>
      <c r="J181">
        <v>13000</v>
      </c>
      <c r="K181">
        <v>2</v>
      </c>
      <c r="L181">
        <v>20000</v>
      </c>
      <c r="M181">
        <v>26000</v>
      </c>
      <c r="N181" t="s">
        <v>1398</v>
      </c>
    </row>
    <row r="182" spans="1:14" x14ac:dyDescent="0.3">
      <c r="A182">
        <v>139544</v>
      </c>
      <c r="B182" t="s">
        <v>1378</v>
      </c>
      <c r="C182" t="s">
        <v>1319</v>
      </c>
      <c r="D182" s="3">
        <v>43917</v>
      </c>
      <c r="E182" t="s">
        <v>33</v>
      </c>
      <c r="F182" t="s">
        <v>130</v>
      </c>
      <c r="G182" t="s">
        <v>40</v>
      </c>
      <c r="H182" t="s">
        <v>76</v>
      </c>
      <c r="I182">
        <v>6500</v>
      </c>
      <c r="J182">
        <v>8450</v>
      </c>
      <c r="K182">
        <v>4</v>
      </c>
      <c r="L182">
        <v>26000</v>
      </c>
      <c r="M182">
        <v>33800</v>
      </c>
      <c r="N182" t="s">
        <v>1397</v>
      </c>
    </row>
    <row r="183" spans="1:14" x14ac:dyDescent="0.3">
      <c r="A183">
        <v>139545</v>
      </c>
      <c r="B183" t="s">
        <v>1379</v>
      </c>
      <c r="C183" t="s">
        <v>18</v>
      </c>
      <c r="D183" s="3">
        <v>43917</v>
      </c>
      <c r="E183" t="s">
        <v>34</v>
      </c>
      <c r="F183" t="s">
        <v>131</v>
      </c>
      <c r="G183" t="s">
        <v>41</v>
      </c>
      <c r="H183" t="s">
        <v>78</v>
      </c>
      <c r="I183">
        <v>8500</v>
      </c>
      <c r="J183">
        <v>11050</v>
      </c>
      <c r="K183">
        <v>2</v>
      </c>
      <c r="L183">
        <v>17000</v>
      </c>
      <c r="M183">
        <v>22100</v>
      </c>
      <c r="N183" t="s">
        <v>1399</v>
      </c>
    </row>
    <row r="184" spans="1:14" x14ac:dyDescent="0.3">
      <c r="A184">
        <v>139546</v>
      </c>
      <c r="B184" t="s">
        <v>1380</v>
      </c>
      <c r="C184" t="s">
        <v>17</v>
      </c>
      <c r="D184" s="3">
        <v>43917</v>
      </c>
      <c r="E184" t="s">
        <v>35</v>
      </c>
      <c r="F184" t="s">
        <v>57</v>
      </c>
      <c r="G184" t="s">
        <v>44</v>
      </c>
      <c r="H184" t="s">
        <v>80</v>
      </c>
      <c r="I184">
        <v>7000</v>
      </c>
      <c r="J184">
        <v>9100</v>
      </c>
      <c r="K184">
        <v>3</v>
      </c>
      <c r="L184">
        <v>21000</v>
      </c>
      <c r="M184">
        <v>27300</v>
      </c>
      <c r="N184" t="s">
        <v>1400</v>
      </c>
    </row>
    <row r="185" spans="1:14" x14ac:dyDescent="0.3">
      <c r="A185">
        <v>139547</v>
      </c>
      <c r="B185" t="s">
        <v>1381</v>
      </c>
      <c r="C185" t="s">
        <v>1320</v>
      </c>
      <c r="D185" s="3">
        <v>43917</v>
      </c>
      <c r="E185" t="s">
        <v>1296</v>
      </c>
      <c r="F185" t="s">
        <v>132</v>
      </c>
      <c r="G185" t="s">
        <v>98</v>
      </c>
      <c r="H185" t="s">
        <v>79</v>
      </c>
      <c r="I185">
        <v>6550</v>
      </c>
      <c r="J185">
        <v>8515</v>
      </c>
      <c r="K185">
        <v>2</v>
      </c>
      <c r="L185">
        <v>13100</v>
      </c>
      <c r="M185">
        <v>17030</v>
      </c>
      <c r="N185" t="s">
        <v>1401</v>
      </c>
    </row>
    <row r="186" spans="1:14" x14ac:dyDescent="0.3">
      <c r="A186">
        <v>139548</v>
      </c>
      <c r="B186" t="s">
        <v>1382</v>
      </c>
      <c r="C186" t="s">
        <v>16</v>
      </c>
      <c r="D186" s="3">
        <v>43917</v>
      </c>
      <c r="E186" t="s">
        <v>33</v>
      </c>
      <c r="F186" s="5" t="s">
        <v>66</v>
      </c>
      <c r="G186" t="s">
        <v>99</v>
      </c>
      <c r="H186" t="s">
        <v>81</v>
      </c>
      <c r="I186">
        <v>7650</v>
      </c>
      <c r="J186">
        <v>9945</v>
      </c>
      <c r="K186">
        <v>2</v>
      </c>
      <c r="L186">
        <v>15300</v>
      </c>
      <c r="M186">
        <v>19890</v>
      </c>
      <c r="N186" t="s">
        <v>1325</v>
      </c>
    </row>
    <row r="187" spans="1:14" x14ac:dyDescent="0.3">
      <c r="A187"/>
      <c r="D187" s="3"/>
      <c r="F187" s="5"/>
    </row>
    <row r="188" spans="1:14" x14ac:dyDescent="0.3">
      <c r="A188">
        <v>139549</v>
      </c>
      <c r="B188" t="s">
        <v>1378</v>
      </c>
      <c r="C188" t="s">
        <v>15</v>
      </c>
      <c r="D188" s="3">
        <v>43917</v>
      </c>
      <c r="E188" t="s">
        <v>34</v>
      </c>
      <c r="F188" t="s">
        <v>58</v>
      </c>
      <c r="G188" t="s">
        <v>45</v>
      </c>
      <c r="H188" t="s">
        <v>82</v>
      </c>
      <c r="I188">
        <v>1150</v>
      </c>
      <c r="J188">
        <v>1495</v>
      </c>
      <c r="K188">
        <v>3</v>
      </c>
      <c r="L188">
        <v>3450</v>
      </c>
      <c r="M188">
        <v>4485</v>
      </c>
      <c r="N188" t="s">
        <v>1397</v>
      </c>
    </row>
    <row r="189" spans="1:14" x14ac:dyDescent="0.3">
      <c r="A189">
        <v>139550</v>
      </c>
      <c r="B189" t="s">
        <v>1379</v>
      </c>
      <c r="C189" t="s">
        <v>14</v>
      </c>
      <c r="D189" s="3">
        <v>43917</v>
      </c>
      <c r="E189" t="s">
        <v>35</v>
      </c>
      <c r="F189" t="s">
        <v>59</v>
      </c>
      <c r="G189" t="s">
        <v>36</v>
      </c>
      <c r="H189" t="s">
        <v>75</v>
      </c>
      <c r="I189">
        <v>850</v>
      </c>
      <c r="J189">
        <v>1105</v>
      </c>
      <c r="K189">
        <v>1</v>
      </c>
      <c r="L189">
        <v>850</v>
      </c>
      <c r="M189">
        <v>1105</v>
      </c>
      <c r="N189" t="s">
        <v>1399</v>
      </c>
    </row>
    <row r="190" spans="1:14" x14ac:dyDescent="0.3">
      <c r="A190">
        <v>139551</v>
      </c>
      <c r="B190" t="s">
        <v>1384</v>
      </c>
      <c r="C190" t="s">
        <v>13</v>
      </c>
      <c r="D190" s="3">
        <v>43917</v>
      </c>
      <c r="E190" t="s">
        <v>1296</v>
      </c>
      <c r="F190" t="s">
        <v>60</v>
      </c>
      <c r="G190" t="s">
        <v>37</v>
      </c>
      <c r="H190" t="s">
        <v>76</v>
      </c>
      <c r="I190">
        <v>650</v>
      </c>
      <c r="J190">
        <v>845</v>
      </c>
      <c r="K190">
        <v>4</v>
      </c>
      <c r="L190">
        <v>2600</v>
      </c>
      <c r="M190">
        <v>3380</v>
      </c>
      <c r="N190" t="s">
        <v>1400</v>
      </c>
    </row>
    <row r="191" spans="1:14" x14ac:dyDescent="0.3">
      <c r="A191">
        <v>139552</v>
      </c>
      <c r="B191" t="s">
        <v>1385</v>
      </c>
      <c r="C191" t="s">
        <v>12</v>
      </c>
      <c r="D191" s="3">
        <v>43917</v>
      </c>
      <c r="E191" t="s">
        <v>33</v>
      </c>
      <c r="F191" t="s">
        <v>61</v>
      </c>
      <c r="G191" t="s">
        <v>38</v>
      </c>
      <c r="H191" t="s">
        <v>75</v>
      </c>
      <c r="I191">
        <v>7500</v>
      </c>
      <c r="J191">
        <v>9750</v>
      </c>
      <c r="K191">
        <v>1</v>
      </c>
      <c r="L191">
        <v>7500</v>
      </c>
      <c r="M191">
        <v>9750</v>
      </c>
      <c r="N191" t="s">
        <v>1401</v>
      </c>
    </row>
    <row r="192" spans="1:14" x14ac:dyDescent="0.3">
      <c r="A192">
        <v>139553</v>
      </c>
      <c r="B192" t="s">
        <v>1387</v>
      </c>
      <c r="C192" t="s">
        <v>11</v>
      </c>
      <c r="D192" s="3">
        <v>43917</v>
      </c>
      <c r="E192" t="s">
        <v>34</v>
      </c>
      <c r="F192" t="s">
        <v>129</v>
      </c>
      <c r="G192" t="s">
        <v>39</v>
      </c>
      <c r="H192" s="5" t="s">
        <v>83</v>
      </c>
      <c r="I192">
        <v>10000</v>
      </c>
      <c r="J192">
        <v>13000</v>
      </c>
      <c r="K192">
        <v>1</v>
      </c>
      <c r="L192">
        <v>10000</v>
      </c>
      <c r="M192">
        <v>13000</v>
      </c>
      <c r="N192" t="s">
        <v>1325</v>
      </c>
    </row>
    <row r="193" spans="1:14" x14ac:dyDescent="0.3">
      <c r="A193">
        <v>139554</v>
      </c>
      <c r="B193" t="s">
        <v>1389</v>
      </c>
      <c r="C193" t="s">
        <v>1321</v>
      </c>
      <c r="D193" s="3">
        <v>43917</v>
      </c>
      <c r="E193" t="s">
        <v>35</v>
      </c>
      <c r="F193" t="s">
        <v>133</v>
      </c>
      <c r="G193" t="s">
        <v>40</v>
      </c>
      <c r="H193" t="s">
        <v>76</v>
      </c>
      <c r="I193">
        <v>10500</v>
      </c>
      <c r="J193">
        <v>13650</v>
      </c>
      <c r="K193">
        <v>3</v>
      </c>
      <c r="L193">
        <v>31500</v>
      </c>
      <c r="M193">
        <v>40950</v>
      </c>
      <c r="N193" t="s">
        <v>1398</v>
      </c>
    </row>
    <row r="194" spans="1:14" x14ac:dyDescent="0.3">
      <c r="A194">
        <v>139555</v>
      </c>
      <c r="B194" t="s">
        <v>1390</v>
      </c>
      <c r="C194" t="s">
        <v>1322</v>
      </c>
      <c r="D194" s="3">
        <v>43917</v>
      </c>
      <c r="E194" t="s">
        <v>1296</v>
      </c>
      <c r="F194" t="s">
        <v>63</v>
      </c>
      <c r="G194" t="s">
        <v>41</v>
      </c>
      <c r="H194" t="s">
        <v>78</v>
      </c>
      <c r="I194">
        <v>8500</v>
      </c>
      <c r="J194">
        <v>11050</v>
      </c>
      <c r="K194">
        <v>1</v>
      </c>
      <c r="L194">
        <v>8500</v>
      </c>
      <c r="M194">
        <v>11050</v>
      </c>
      <c r="N194" t="s">
        <v>1397</v>
      </c>
    </row>
    <row r="195" spans="1:14" x14ac:dyDescent="0.3">
      <c r="A195">
        <v>139556</v>
      </c>
      <c r="B195" t="s">
        <v>1392</v>
      </c>
      <c r="C195" t="s">
        <v>1323</v>
      </c>
      <c r="D195" s="3">
        <v>43917</v>
      </c>
      <c r="E195" t="s">
        <v>33</v>
      </c>
      <c r="F195" t="s">
        <v>57</v>
      </c>
      <c r="G195" t="s">
        <v>44</v>
      </c>
      <c r="H195" t="s">
        <v>80</v>
      </c>
      <c r="I195">
        <v>7000</v>
      </c>
      <c r="J195">
        <v>9100</v>
      </c>
      <c r="K195">
        <v>3</v>
      </c>
      <c r="L195">
        <v>21000</v>
      </c>
      <c r="M195">
        <v>27300</v>
      </c>
      <c r="N195" t="s">
        <v>1399</v>
      </c>
    </row>
    <row r="196" spans="1:14" x14ac:dyDescent="0.3">
      <c r="A196">
        <v>139557</v>
      </c>
      <c r="B196" t="s">
        <v>1394</v>
      </c>
      <c r="C196" t="s">
        <v>10</v>
      </c>
      <c r="D196" s="3">
        <v>43917</v>
      </c>
      <c r="E196" t="s">
        <v>34</v>
      </c>
      <c r="F196" t="s">
        <v>134</v>
      </c>
      <c r="G196" t="s">
        <v>98</v>
      </c>
      <c r="H196" t="s">
        <v>79</v>
      </c>
      <c r="I196">
        <v>1680</v>
      </c>
      <c r="J196">
        <v>2184</v>
      </c>
      <c r="K196">
        <v>2</v>
      </c>
      <c r="L196">
        <v>3360</v>
      </c>
      <c r="M196">
        <v>4368</v>
      </c>
      <c r="N196" t="s">
        <v>1400</v>
      </c>
    </row>
    <row r="197" spans="1:14" x14ac:dyDescent="0.3">
      <c r="A197">
        <v>139558</v>
      </c>
      <c r="B197" t="s">
        <v>1373</v>
      </c>
      <c r="C197" t="s">
        <v>9</v>
      </c>
      <c r="D197" s="3">
        <v>43917</v>
      </c>
      <c r="E197" t="s">
        <v>35</v>
      </c>
      <c r="F197" s="5" t="s">
        <v>65</v>
      </c>
      <c r="G197" t="s">
        <v>99</v>
      </c>
      <c r="H197" s="5" t="s">
        <v>84</v>
      </c>
      <c r="I197">
        <v>6540</v>
      </c>
      <c r="J197">
        <v>8502</v>
      </c>
      <c r="K197">
        <v>3</v>
      </c>
      <c r="L197">
        <v>19620</v>
      </c>
      <c r="M197">
        <v>25506</v>
      </c>
      <c r="N197" t="s">
        <v>1401</v>
      </c>
    </row>
    <row r="198" spans="1:14" x14ac:dyDescent="0.3">
      <c r="A198">
        <v>139559</v>
      </c>
      <c r="B198" t="s">
        <v>1374</v>
      </c>
      <c r="C198" t="s">
        <v>1324</v>
      </c>
      <c r="D198" s="3">
        <v>43917</v>
      </c>
      <c r="E198" t="s">
        <v>1296</v>
      </c>
      <c r="F198" t="s">
        <v>68</v>
      </c>
      <c r="G198" t="s">
        <v>45</v>
      </c>
      <c r="H198" t="s">
        <v>82</v>
      </c>
      <c r="I198">
        <v>2680</v>
      </c>
      <c r="J198">
        <v>3484</v>
      </c>
      <c r="K198">
        <v>3</v>
      </c>
      <c r="L198">
        <v>8040</v>
      </c>
      <c r="M198">
        <v>10452</v>
      </c>
      <c r="N198" t="s">
        <v>1325</v>
      </c>
    </row>
    <row r="199" spans="1:14" x14ac:dyDescent="0.3">
      <c r="A199"/>
      <c r="D199" s="3"/>
    </row>
    <row r="200" spans="1:14" x14ac:dyDescent="0.3">
      <c r="A200">
        <v>139560</v>
      </c>
      <c r="B200" t="s">
        <v>1375</v>
      </c>
      <c r="C200" t="s">
        <v>8</v>
      </c>
      <c r="D200" s="3">
        <v>43917</v>
      </c>
      <c r="E200" t="s">
        <v>33</v>
      </c>
      <c r="F200" t="s">
        <v>71</v>
      </c>
      <c r="G200" t="s">
        <v>38</v>
      </c>
      <c r="H200" t="s">
        <v>76</v>
      </c>
      <c r="I200">
        <v>8250</v>
      </c>
      <c r="J200">
        <v>10725</v>
      </c>
      <c r="K200">
        <v>4</v>
      </c>
      <c r="L200">
        <v>33000</v>
      </c>
      <c r="M200">
        <v>42900</v>
      </c>
      <c r="N200" t="s">
        <v>1397</v>
      </c>
    </row>
    <row r="201" spans="1:14" x14ac:dyDescent="0.3">
      <c r="A201">
        <v>139561</v>
      </c>
      <c r="B201" t="s">
        <v>1376</v>
      </c>
      <c r="C201" t="s">
        <v>7</v>
      </c>
      <c r="D201" s="3">
        <v>43917</v>
      </c>
      <c r="E201" t="s">
        <v>34</v>
      </c>
      <c r="F201" t="s">
        <v>127</v>
      </c>
      <c r="G201" t="s">
        <v>42</v>
      </c>
      <c r="H201" t="s">
        <v>76</v>
      </c>
      <c r="I201">
        <v>2650</v>
      </c>
      <c r="J201">
        <v>3445</v>
      </c>
      <c r="K201">
        <v>4</v>
      </c>
      <c r="L201">
        <v>10600</v>
      </c>
      <c r="M201">
        <v>13780</v>
      </c>
      <c r="N201" t="s">
        <v>1399</v>
      </c>
    </row>
    <row r="202" spans="1:14" x14ac:dyDescent="0.3">
      <c r="A202">
        <v>139562</v>
      </c>
      <c r="B202" t="s">
        <v>1378</v>
      </c>
      <c r="C202" t="s">
        <v>1325</v>
      </c>
      <c r="D202" s="3">
        <v>43918</v>
      </c>
      <c r="E202" t="s">
        <v>35</v>
      </c>
      <c r="F202" t="s">
        <v>72</v>
      </c>
      <c r="G202" t="s">
        <v>38</v>
      </c>
      <c r="H202" t="s">
        <v>85</v>
      </c>
      <c r="I202">
        <v>12550</v>
      </c>
      <c r="J202">
        <v>16315</v>
      </c>
      <c r="K202">
        <v>4</v>
      </c>
      <c r="L202">
        <v>50200</v>
      </c>
      <c r="M202">
        <v>65260</v>
      </c>
      <c r="N202" t="s">
        <v>1400</v>
      </c>
    </row>
    <row r="203" spans="1:14" x14ac:dyDescent="0.3">
      <c r="A203">
        <v>139563</v>
      </c>
      <c r="B203" t="s">
        <v>1379</v>
      </c>
      <c r="C203" t="s">
        <v>1326</v>
      </c>
      <c r="D203" s="3">
        <v>43918</v>
      </c>
      <c r="E203" t="s">
        <v>1296</v>
      </c>
      <c r="F203" t="s">
        <v>73</v>
      </c>
      <c r="G203" t="s">
        <v>41</v>
      </c>
      <c r="H203" s="5" t="s">
        <v>78</v>
      </c>
      <c r="I203">
        <v>14500</v>
      </c>
      <c r="J203">
        <v>18850</v>
      </c>
      <c r="K203">
        <v>1</v>
      </c>
      <c r="L203">
        <v>14500</v>
      </c>
      <c r="M203">
        <v>18850</v>
      </c>
      <c r="N203" t="s">
        <v>1401</v>
      </c>
    </row>
    <row r="204" spans="1:14" x14ac:dyDescent="0.3">
      <c r="A204">
        <v>139564</v>
      </c>
      <c r="B204" t="s">
        <v>1380</v>
      </c>
      <c r="C204" t="s">
        <v>6</v>
      </c>
      <c r="D204" s="3">
        <v>43918</v>
      </c>
      <c r="E204" t="s">
        <v>33</v>
      </c>
      <c r="F204" t="s">
        <v>46</v>
      </c>
      <c r="G204" t="s">
        <v>36</v>
      </c>
      <c r="H204" t="s">
        <v>75</v>
      </c>
      <c r="I204">
        <v>800</v>
      </c>
      <c r="J204">
        <v>1040</v>
      </c>
      <c r="K204">
        <v>4</v>
      </c>
      <c r="L204">
        <v>3200</v>
      </c>
      <c r="M204">
        <v>4160</v>
      </c>
      <c r="N204" t="s">
        <v>1325</v>
      </c>
    </row>
    <row r="205" spans="1:14" x14ac:dyDescent="0.3">
      <c r="A205">
        <v>139565</v>
      </c>
      <c r="B205" t="s">
        <v>1381</v>
      </c>
      <c r="C205" t="s">
        <v>5</v>
      </c>
      <c r="D205" s="3">
        <v>43918</v>
      </c>
      <c r="E205" t="s">
        <v>34</v>
      </c>
      <c r="F205" t="s">
        <v>48</v>
      </c>
      <c r="G205" t="s">
        <v>37</v>
      </c>
      <c r="H205" t="s">
        <v>76</v>
      </c>
      <c r="I205">
        <v>600</v>
      </c>
      <c r="J205">
        <v>780</v>
      </c>
      <c r="K205">
        <v>2</v>
      </c>
      <c r="L205">
        <v>1200</v>
      </c>
      <c r="M205">
        <v>1560</v>
      </c>
      <c r="N205" t="s">
        <v>1398</v>
      </c>
    </row>
    <row r="206" spans="1:14" x14ac:dyDescent="0.3">
      <c r="A206">
        <v>139566</v>
      </c>
      <c r="B206" t="s">
        <v>1381</v>
      </c>
      <c r="C206" t="s">
        <v>4</v>
      </c>
      <c r="D206" s="3">
        <v>43918</v>
      </c>
      <c r="E206" t="s">
        <v>35</v>
      </c>
      <c r="F206" t="s">
        <v>50</v>
      </c>
      <c r="G206" t="s">
        <v>38</v>
      </c>
      <c r="H206" t="s">
        <v>75</v>
      </c>
      <c r="I206">
        <v>10500</v>
      </c>
      <c r="J206">
        <v>13650</v>
      </c>
      <c r="K206">
        <v>1</v>
      </c>
      <c r="L206">
        <v>10500</v>
      </c>
      <c r="M206">
        <v>13650</v>
      </c>
      <c r="N206" t="s">
        <v>1397</v>
      </c>
    </row>
    <row r="207" spans="1:14" x14ac:dyDescent="0.3">
      <c r="A207">
        <v>139567</v>
      </c>
      <c r="B207" t="s">
        <v>1381</v>
      </c>
      <c r="C207" t="s">
        <v>30</v>
      </c>
      <c r="D207" s="3">
        <v>43918</v>
      </c>
      <c r="E207" t="s">
        <v>1296</v>
      </c>
      <c r="F207" t="s">
        <v>129</v>
      </c>
      <c r="G207" t="s">
        <v>39</v>
      </c>
      <c r="H207" t="s">
        <v>77</v>
      </c>
      <c r="I207">
        <v>6500</v>
      </c>
      <c r="J207">
        <v>8450</v>
      </c>
      <c r="K207">
        <v>4</v>
      </c>
      <c r="L207">
        <v>26000</v>
      </c>
      <c r="M207">
        <v>33800</v>
      </c>
      <c r="N207" t="s">
        <v>1399</v>
      </c>
    </row>
    <row r="208" spans="1:14" x14ac:dyDescent="0.3">
      <c r="A208">
        <v>139568</v>
      </c>
      <c r="B208" t="s">
        <v>1381</v>
      </c>
      <c r="C208" t="s">
        <v>31</v>
      </c>
      <c r="D208" s="3">
        <v>43918</v>
      </c>
      <c r="E208" t="s">
        <v>33</v>
      </c>
      <c r="F208" t="s">
        <v>135</v>
      </c>
      <c r="G208" t="s">
        <v>40</v>
      </c>
      <c r="H208" t="s">
        <v>76</v>
      </c>
      <c r="I208">
        <v>4500</v>
      </c>
      <c r="J208">
        <v>5850</v>
      </c>
      <c r="K208">
        <v>2</v>
      </c>
      <c r="L208">
        <v>9000</v>
      </c>
      <c r="M208">
        <v>11700</v>
      </c>
      <c r="N208" t="s">
        <v>1400</v>
      </c>
    </row>
    <row r="209" spans="1:14" x14ac:dyDescent="0.3">
      <c r="A209">
        <v>139569</v>
      </c>
      <c r="B209" t="s">
        <v>1381</v>
      </c>
      <c r="C209" t="s">
        <v>32</v>
      </c>
      <c r="D209" s="3">
        <v>43918</v>
      </c>
      <c r="E209" t="s">
        <v>34</v>
      </c>
      <c r="F209" t="s">
        <v>51</v>
      </c>
      <c r="G209" t="s">
        <v>41</v>
      </c>
      <c r="H209" t="s">
        <v>78</v>
      </c>
      <c r="I209">
        <v>8500</v>
      </c>
      <c r="J209">
        <v>11050</v>
      </c>
      <c r="K209">
        <v>3</v>
      </c>
      <c r="L209">
        <v>25500</v>
      </c>
      <c r="M209">
        <v>33150</v>
      </c>
      <c r="N209" t="s">
        <v>1401</v>
      </c>
    </row>
    <row r="210" spans="1:14" x14ac:dyDescent="0.3">
      <c r="A210">
        <v>139570</v>
      </c>
      <c r="B210" t="s">
        <v>1381</v>
      </c>
      <c r="C210" t="s">
        <v>28</v>
      </c>
      <c r="D210" s="3">
        <v>43918</v>
      </c>
      <c r="E210" t="s">
        <v>35</v>
      </c>
      <c r="F210" t="s">
        <v>52</v>
      </c>
      <c r="G210" t="s">
        <v>44</v>
      </c>
      <c r="H210" t="s">
        <v>80</v>
      </c>
      <c r="I210">
        <v>12500</v>
      </c>
      <c r="J210">
        <v>16250</v>
      </c>
      <c r="K210">
        <v>2</v>
      </c>
      <c r="L210">
        <v>25000</v>
      </c>
      <c r="M210">
        <v>32500</v>
      </c>
      <c r="N210" t="s">
        <v>1325</v>
      </c>
    </row>
    <row r="211" spans="1:14" x14ac:dyDescent="0.3">
      <c r="A211">
        <v>139571</v>
      </c>
      <c r="B211" t="s">
        <v>1381</v>
      </c>
      <c r="C211" t="s">
        <v>1311</v>
      </c>
      <c r="D211" s="3">
        <v>43918</v>
      </c>
      <c r="E211" t="s">
        <v>1296</v>
      </c>
      <c r="F211" t="s">
        <v>136</v>
      </c>
      <c r="G211" t="s">
        <v>42</v>
      </c>
      <c r="H211" t="s">
        <v>79</v>
      </c>
      <c r="I211">
        <v>3500</v>
      </c>
      <c r="J211">
        <v>4550</v>
      </c>
      <c r="K211">
        <v>4</v>
      </c>
      <c r="L211">
        <v>14000</v>
      </c>
      <c r="M211">
        <v>18200</v>
      </c>
      <c r="N211" t="s">
        <v>1398</v>
      </c>
    </row>
    <row r="212" spans="1:14" x14ac:dyDescent="0.3">
      <c r="A212">
        <v>139572</v>
      </c>
      <c r="B212" t="s">
        <v>1381</v>
      </c>
      <c r="C212" t="s">
        <v>1312</v>
      </c>
      <c r="D212" s="3">
        <v>43918</v>
      </c>
      <c r="E212" t="s">
        <v>33</v>
      </c>
      <c r="F212" s="5" t="s">
        <v>67</v>
      </c>
      <c r="G212" t="s">
        <v>109</v>
      </c>
      <c r="H212" t="s">
        <v>81</v>
      </c>
      <c r="I212">
        <v>4500</v>
      </c>
      <c r="J212">
        <v>5850</v>
      </c>
      <c r="K212">
        <v>2</v>
      </c>
      <c r="L212">
        <v>9000</v>
      </c>
      <c r="M212">
        <v>11700</v>
      </c>
      <c r="N212" t="s">
        <v>1397</v>
      </c>
    </row>
    <row r="213" spans="1:14" x14ac:dyDescent="0.3">
      <c r="A213">
        <v>139573</v>
      </c>
      <c r="B213" t="s">
        <v>1381</v>
      </c>
      <c r="C213" t="s">
        <v>1313</v>
      </c>
      <c r="D213" s="3">
        <v>43918</v>
      </c>
      <c r="E213" t="s">
        <v>34</v>
      </c>
      <c r="F213" t="s">
        <v>137</v>
      </c>
      <c r="G213" t="s">
        <v>45</v>
      </c>
      <c r="H213" t="s">
        <v>82</v>
      </c>
      <c r="I213">
        <v>2100</v>
      </c>
      <c r="J213">
        <v>2730</v>
      </c>
      <c r="K213">
        <v>1</v>
      </c>
      <c r="L213">
        <v>2100</v>
      </c>
      <c r="M213">
        <v>2730</v>
      </c>
      <c r="N213" t="s">
        <v>1399</v>
      </c>
    </row>
    <row r="214" spans="1:14" x14ac:dyDescent="0.3">
      <c r="A214">
        <v>139574</v>
      </c>
      <c r="B214" t="s">
        <v>1392</v>
      </c>
      <c r="C214" t="s">
        <v>3</v>
      </c>
      <c r="D214" s="3">
        <v>43918</v>
      </c>
      <c r="E214" t="s">
        <v>35</v>
      </c>
      <c r="F214" t="s">
        <v>49</v>
      </c>
      <c r="G214" t="s">
        <v>36</v>
      </c>
      <c r="H214" t="s">
        <v>75</v>
      </c>
      <c r="I214">
        <v>1150</v>
      </c>
      <c r="J214">
        <v>1495</v>
      </c>
      <c r="K214">
        <v>1</v>
      </c>
      <c r="L214">
        <v>1150</v>
      </c>
      <c r="M214">
        <v>1495</v>
      </c>
      <c r="N214" t="s">
        <v>1400</v>
      </c>
    </row>
    <row r="215" spans="1:14" x14ac:dyDescent="0.3">
      <c r="A215">
        <v>139575</v>
      </c>
      <c r="B215" t="s">
        <v>1394</v>
      </c>
      <c r="C215" t="s">
        <v>2</v>
      </c>
      <c r="D215" s="3">
        <v>43918</v>
      </c>
      <c r="E215" t="s">
        <v>1296</v>
      </c>
      <c r="F215" t="s">
        <v>47</v>
      </c>
      <c r="G215" t="s">
        <v>37</v>
      </c>
      <c r="H215" t="s">
        <v>76</v>
      </c>
      <c r="I215">
        <v>350</v>
      </c>
      <c r="J215">
        <v>455</v>
      </c>
      <c r="K215">
        <v>2</v>
      </c>
      <c r="L215">
        <v>700</v>
      </c>
      <c r="M215">
        <v>910</v>
      </c>
      <c r="N215" t="s">
        <v>1401</v>
      </c>
    </row>
    <row r="216" spans="1:14" x14ac:dyDescent="0.3">
      <c r="A216">
        <v>139576</v>
      </c>
      <c r="B216" t="s">
        <v>1373</v>
      </c>
      <c r="C216" t="s">
        <v>1</v>
      </c>
      <c r="D216" s="3">
        <v>43918</v>
      </c>
      <c r="E216" t="s">
        <v>33</v>
      </c>
      <c r="F216" t="s">
        <v>53</v>
      </c>
      <c r="G216" t="s">
        <v>38</v>
      </c>
      <c r="H216" t="s">
        <v>75</v>
      </c>
      <c r="I216">
        <v>9500</v>
      </c>
      <c r="J216">
        <v>12350</v>
      </c>
      <c r="K216">
        <v>2</v>
      </c>
      <c r="L216">
        <v>19000</v>
      </c>
      <c r="M216">
        <v>24700</v>
      </c>
      <c r="N216" t="s">
        <v>1325</v>
      </c>
    </row>
    <row r="217" spans="1:14" x14ac:dyDescent="0.3">
      <c r="A217">
        <v>139577</v>
      </c>
      <c r="B217" t="s">
        <v>1374</v>
      </c>
      <c r="C217" t="s">
        <v>1314</v>
      </c>
      <c r="D217" s="3">
        <v>43918</v>
      </c>
      <c r="E217" t="s">
        <v>34</v>
      </c>
      <c r="F217" t="s">
        <v>138</v>
      </c>
      <c r="G217" t="s">
        <v>39</v>
      </c>
      <c r="H217" t="s">
        <v>77</v>
      </c>
      <c r="I217">
        <v>10000</v>
      </c>
      <c r="J217">
        <v>13000</v>
      </c>
      <c r="K217">
        <v>4</v>
      </c>
      <c r="L217">
        <v>40000</v>
      </c>
      <c r="M217">
        <v>52000</v>
      </c>
      <c r="N217" t="s">
        <v>1398</v>
      </c>
    </row>
    <row r="218" spans="1:14" x14ac:dyDescent="0.3">
      <c r="A218">
        <v>139578</v>
      </c>
      <c r="B218" t="s">
        <v>1375</v>
      </c>
      <c r="C218" t="s">
        <v>1315</v>
      </c>
      <c r="D218" s="3">
        <v>43918</v>
      </c>
      <c r="E218" t="s">
        <v>35</v>
      </c>
      <c r="F218" t="s">
        <v>139</v>
      </c>
      <c r="G218" t="s">
        <v>40</v>
      </c>
      <c r="H218" t="s">
        <v>76</v>
      </c>
      <c r="I218">
        <v>6500</v>
      </c>
      <c r="J218">
        <v>8450</v>
      </c>
      <c r="K218">
        <v>3</v>
      </c>
      <c r="L218">
        <v>19500</v>
      </c>
      <c r="M218">
        <v>25350</v>
      </c>
      <c r="N218" t="s">
        <v>1397</v>
      </c>
    </row>
    <row r="219" spans="1:14" x14ac:dyDescent="0.3">
      <c r="A219">
        <v>139579</v>
      </c>
      <c r="B219" t="s">
        <v>1376</v>
      </c>
      <c r="C219" t="s">
        <v>0</v>
      </c>
      <c r="D219" s="3">
        <v>43918</v>
      </c>
      <c r="E219" t="s">
        <v>1296</v>
      </c>
      <c r="F219" t="s">
        <v>140</v>
      </c>
      <c r="G219" t="s">
        <v>41</v>
      </c>
      <c r="H219" t="s">
        <v>78</v>
      </c>
      <c r="I219">
        <v>8500</v>
      </c>
      <c r="J219">
        <v>11050</v>
      </c>
      <c r="K219">
        <v>4</v>
      </c>
      <c r="L219">
        <v>34000</v>
      </c>
      <c r="M219">
        <v>44200</v>
      </c>
      <c r="N219" t="s">
        <v>1399</v>
      </c>
    </row>
    <row r="220" spans="1:14" x14ac:dyDescent="0.3">
      <c r="A220">
        <v>139580</v>
      </c>
      <c r="B220" t="s">
        <v>1378</v>
      </c>
      <c r="C220" t="s">
        <v>1316</v>
      </c>
      <c r="D220" s="3">
        <v>43918</v>
      </c>
      <c r="E220" t="s">
        <v>33</v>
      </c>
      <c r="F220" t="s">
        <v>57</v>
      </c>
      <c r="G220" t="s">
        <v>44</v>
      </c>
      <c r="H220" t="s">
        <v>80</v>
      </c>
      <c r="I220">
        <v>7000</v>
      </c>
      <c r="J220">
        <v>9100</v>
      </c>
      <c r="K220">
        <v>4</v>
      </c>
      <c r="L220">
        <v>28000</v>
      </c>
      <c r="M220">
        <v>36400</v>
      </c>
      <c r="N220" t="s">
        <v>1400</v>
      </c>
    </row>
    <row r="221" spans="1:14" x14ac:dyDescent="0.3">
      <c r="A221">
        <v>139581</v>
      </c>
      <c r="B221" t="s">
        <v>1379</v>
      </c>
      <c r="C221" t="s">
        <v>1317</v>
      </c>
      <c r="D221" s="3">
        <v>43918</v>
      </c>
      <c r="E221" t="s">
        <v>34</v>
      </c>
      <c r="F221" t="s">
        <v>141</v>
      </c>
      <c r="G221" t="s">
        <v>42</v>
      </c>
      <c r="H221" t="s">
        <v>79</v>
      </c>
      <c r="I221">
        <v>6550</v>
      </c>
      <c r="J221">
        <v>8515</v>
      </c>
      <c r="K221">
        <v>1</v>
      </c>
      <c r="L221">
        <v>6550</v>
      </c>
      <c r="M221">
        <v>8515</v>
      </c>
      <c r="N221" t="s">
        <v>1401</v>
      </c>
    </row>
    <row r="222" spans="1:14" x14ac:dyDescent="0.3">
      <c r="A222">
        <v>139582</v>
      </c>
      <c r="B222" t="s">
        <v>1380</v>
      </c>
      <c r="C222" t="s">
        <v>1318</v>
      </c>
      <c r="D222" s="3">
        <v>43918</v>
      </c>
      <c r="E222" t="s">
        <v>35</v>
      </c>
      <c r="F222" s="5" t="s">
        <v>66</v>
      </c>
      <c r="G222" t="s">
        <v>109</v>
      </c>
      <c r="H222" t="s">
        <v>81</v>
      </c>
      <c r="I222">
        <v>7650</v>
      </c>
      <c r="J222">
        <v>9945</v>
      </c>
      <c r="K222">
        <v>1</v>
      </c>
      <c r="L222">
        <v>7650</v>
      </c>
      <c r="M222">
        <v>9945</v>
      </c>
      <c r="N222" t="s">
        <v>1325</v>
      </c>
    </row>
    <row r="223" spans="1:14" x14ac:dyDescent="0.3">
      <c r="A223">
        <v>139583</v>
      </c>
      <c r="B223" t="s">
        <v>1381</v>
      </c>
      <c r="C223" t="s">
        <v>29</v>
      </c>
      <c r="D223" s="3">
        <v>43918</v>
      </c>
      <c r="E223" t="s">
        <v>1296</v>
      </c>
      <c r="F223" t="s">
        <v>58</v>
      </c>
      <c r="G223" t="s">
        <v>45</v>
      </c>
      <c r="H223" t="s">
        <v>82</v>
      </c>
      <c r="I223">
        <v>1150</v>
      </c>
      <c r="J223">
        <v>1495</v>
      </c>
      <c r="K223">
        <v>1</v>
      </c>
      <c r="L223">
        <v>1150</v>
      </c>
      <c r="M223">
        <v>1495</v>
      </c>
      <c r="N223" t="s">
        <v>1398</v>
      </c>
    </row>
    <row r="224" spans="1:14" x14ac:dyDescent="0.3">
      <c r="A224">
        <v>139584</v>
      </c>
      <c r="B224" t="s">
        <v>1382</v>
      </c>
      <c r="C224" t="s">
        <v>20</v>
      </c>
      <c r="D224" s="3">
        <v>43918</v>
      </c>
      <c r="E224" t="s">
        <v>33</v>
      </c>
      <c r="F224" t="s">
        <v>59</v>
      </c>
      <c r="G224" t="s">
        <v>36</v>
      </c>
      <c r="H224" t="s">
        <v>75</v>
      </c>
      <c r="I224">
        <v>850</v>
      </c>
      <c r="J224">
        <v>1105</v>
      </c>
      <c r="K224">
        <v>4</v>
      </c>
      <c r="L224">
        <v>3400</v>
      </c>
      <c r="M224">
        <v>4420</v>
      </c>
      <c r="N224" t="s">
        <v>1397</v>
      </c>
    </row>
    <row r="225" spans="1:14" x14ac:dyDescent="0.3">
      <c r="A225">
        <v>139585</v>
      </c>
      <c r="B225" t="s">
        <v>1378</v>
      </c>
      <c r="C225" t="s">
        <v>19</v>
      </c>
      <c r="D225" s="3">
        <v>43918</v>
      </c>
      <c r="E225" t="s">
        <v>34</v>
      </c>
      <c r="F225" t="s">
        <v>60</v>
      </c>
      <c r="G225" t="s">
        <v>37</v>
      </c>
      <c r="H225" t="s">
        <v>76</v>
      </c>
      <c r="I225">
        <v>650</v>
      </c>
      <c r="J225">
        <v>845</v>
      </c>
      <c r="K225">
        <v>1</v>
      </c>
      <c r="L225">
        <v>650</v>
      </c>
      <c r="M225">
        <v>845</v>
      </c>
      <c r="N225" t="s">
        <v>1399</v>
      </c>
    </row>
    <row r="226" spans="1:14" x14ac:dyDescent="0.3">
      <c r="A226">
        <v>139586</v>
      </c>
      <c r="B226" t="s">
        <v>1379</v>
      </c>
      <c r="C226" t="s">
        <v>1319</v>
      </c>
      <c r="D226" s="3">
        <v>43918</v>
      </c>
      <c r="E226" t="s">
        <v>35</v>
      </c>
      <c r="F226" t="s">
        <v>61</v>
      </c>
      <c r="G226" t="s">
        <v>38</v>
      </c>
      <c r="H226" t="s">
        <v>75</v>
      </c>
      <c r="I226">
        <v>7500</v>
      </c>
      <c r="J226">
        <v>9750</v>
      </c>
      <c r="K226">
        <v>3</v>
      </c>
      <c r="L226">
        <v>22500</v>
      </c>
      <c r="M226">
        <v>29250</v>
      </c>
      <c r="N226" t="s">
        <v>1400</v>
      </c>
    </row>
    <row r="227" spans="1:14" x14ac:dyDescent="0.3">
      <c r="A227">
        <v>139587</v>
      </c>
      <c r="B227" t="s">
        <v>1384</v>
      </c>
      <c r="C227" t="s">
        <v>18</v>
      </c>
      <c r="D227" s="3">
        <v>43918</v>
      </c>
      <c r="E227" t="s">
        <v>1296</v>
      </c>
      <c r="F227" t="s">
        <v>138</v>
      </c>
      <c r="G227" t="s">
        <v>39</v>
      </c>
      <c r="H227" s="5" t="s">
        <v>83</v>
      </c>
      <c r="I227">
        <v>10000</v>
      </c>
      <c r="J227">
        <v>13000</v>
      </c>
      <c r="K227">
        <v>1</v>
      </c>
      <c r="L227">
        <v>10000</v>
      </c>
      <c r="M227">
        <v>13000</v>
      </c>
      <c r="N227" t="s">
        <v>1401</v>
      </c>
    </row>
    <row r="228" spans="1:14" x14ac:dyDescent="0.3">
      <c r="A228">
        <v>139588</v>
      </c>
      <c r="B228" t="s">
        <v>1385</v>
      </c>
      <c r="C228" t="s">
        <v>17</v>
      </c>
      <c r="D228" s="3">
        <v>43918</v>
      </c>
      <c r="E228" t="s">
        <v>33</v>
      </c>
      <c r="F228" t="s">
        <v>142</v>
      </c>
      <c r="G228" t="s">
        <v>40</v>
      </c>
      <c r="H228" t="s">
        <v>76</v>
      </c>
      <c r="I228">
        <v>10500</v>
      </c>
      <c r="J228">
        <v>13650</v>
      </c>
      <c r="K228">
        <v>1</v>
      </c>
      <c r="L228">
        <v>10500</v>
      </c>
      <c r="M228">
        <v>13650</v>
      </c>
      <c r="N228" t="s">
        <v>1325</v>
      </c>
    </row>
    <row r="229" spans="1:14" x14ac:dyDescent="0.3">
      <c r="A229">
        <v>139589</v>
      </c>
      <c r="B229" t="s">
        <v>1387</v>
      </c>
      <c r="C229" t="s">
        <v>1320</v>
      </c>
      <c r="D229" s="3">
        <v>43918</v>
      </c>
      <c r="E229" t="s">
        <v>34</v>
      </c>
      <c r="F229" t="s">
        <v>63</v>
      </c>
      <c r="G229" t="s">
        <v>41</v>
      </c>
      <c r="H229" t="s">
        <v>78</v>
      </c>
      <c r="I229">
        <v>8500</v>
      </c>
      <c r="J229">
        <v>11050</v>
      </c>
      <c r="K229">
        <v>2</v>
      </c>
      <c r="L229">
        <v>17000</v>
      </c>
      <c r="M229">
        <v>22100</v>
      </c>
      <c r="N229" t="s">
        <v>1398</v>
      </c>
    </row>
    <row r="230" spans="1:14" x14ac:dyDescent="0.3">
      <c r="A230">
        <v>139590</v>
      </c>
      <c r="B230" t="s">
        <v>1389</v>
      </c>
      <c r="C230" t="s">
        <v>16</v>
      </c>
      <c r="D230" s="3">
        <v>43918</v>
      </c>
      <c r="E230" t="s">
        <v>35</v>
      </c>
      <c r="F230" t="s">
        <v>57</v>
      </c>
      <c r="G230" t="s">
        <v>44</v>
      </c>
      <c r="H230" t="s">
        <v>80</v>
      </c>
      <c r="I230">
        <v>7000</v>
      </c>
      <c r="J230">
        <v>9100</v>
      </c>
      <c r="K230">
        <v>4</v>
      </c>
      <c r="L230">
        <v>28000</v>
      </c>
      <c r="M230">
        <v>36400</v>
      </c>
      <c r="N230" t="s">
        <v>1397</v>
      </c>
    </row>
    <row r="231" spans="1:14" x14ac:dyDescent="0.3">
      <c r="A231">
        <v>139591</v>
      </c>
      <c r="B231" t="s">
        <v>1390</v>
      </c>
      <c r="C231" t="s">
        <v>15</v>
      </c>
      <c r="D231" s="3">
        <v>43918</v>
      </c>
      <c r="E231" t="s">
        <v>1296</v>
      </c>
      <c r="F231" t="s">
        <v>143</v>
      </c>
      <c r="G231" t="s">
        <v>42</v>
      </c>
      <c r="H231" t="s">
        <v>79</v>
      </c>
      <c r="I231">
        <v>1680</v>
      </c>
      <c r="J231">
        <v>2184</v>
      </c>
      <c r="K231">
        <v>1</v>
      </c>
      <c r="L231">
        <v>1680</v>
      </c>
      <c r="M231">
        <v>2184</v>
      </c>
      <c r="N231" t="s">
        <v>1399</v>
      </c>
    </row>
    <row r="232" spans="1:14" x14ac:dyDescent="0.3">
      <c r="A232">
        <v>139592</v>
      </c>
      <c r="B232" t="s">
        <v>1392</v>
      </c>
      <c r="C232" t="s">
        <v>14</v>
      </c>
      <c r="D232" s="3">
        <v>43918</v>
      </c>
      <c r="E232" t="s">
        <v>33</v>
      </c>
      <c r="F232" s="5" t="s">
        <v>65</v>
      </c>
      <c r="G232" t="s">
        <v>109</v>
      </c>
      <c r="H232" s="5" t="s">
        <v>84</v>
      </c>
      <c r="I232">
        <v>6540</v>
      </c>
      <c r="J232">
        <v>8502</v>
      </c>
      <c r="K232">
        <v>3</v>
      </c>
      <c r="L232">
        <v>19620</v>
      </c>
      <c r="M232">
        <v>25506</v>
      </c>
      <c r="N232" t="s">
        <v>1400</v>
      </c>
    </row>
    <row r="233" spans="1:14" x14ac:dyDescent="0.3">
      <c r="A233">
        <v>139593</v>
      </c>
      <c r="B233" t="s">
        <v>1394</v>
      </c>
      <c r="C233" t="s">
        <v>13</v>
      </c>
      <c r="D233" s="3">
        <v>43918</v>
      </c>
      <c r="E233" t="s">
        <v>34</v>
      </c>
      <c r="F233" t="s">
        <v>68</v>
      </c>
      <c r="G233" t="s">
        <v>45</v>
      </c>
      <c r="H233" t="s">
        <v>82</v>
      </c>
      <c r="I233">
        <v>2680</v>
      </c>
      <c r="J233">
        <v>3484</v>
      </c>
      <c r="K233">
        <v>3</v>
      </c>
      <c r="L233">
        <v>8040</v>
      </c>
      <c r="M233">
        <v>10452</v>
      </c>
      <c r="N233" t="s">
        <v>1401</v>
      </c>
    </row>
    <row r="234" spans="1:14" x14ac:dyDescent="0.3">
      <c r="A234">
        <v>139594</v>
      </c>
      <c r="B234" t="s">
        <v>1337</v>
      </c>
      <c r="C234" t="s">
        <v>12</v>
      </c>
      <c r="D234" s="3">
        <v>43918</v>
      </c>
      <c r="E234" t="s">
        <v>35</v>
      </c>
      <c r="F234" t="s">
        <v>71</v>
      </c>
      <c r="G234" t="s">
        <v>38</v>
      </c>
      <c r="H234" t="s">
        <v>76</v>
      </c>
      <c r="I234">
        <v>8250</v>
      </c>
      <c r="J234">
        <v>10725</v>
      </c>
      <c r="K234">
        <v>1</v>
      </c>
      <c r="L234">
        <v>8250</v>
      </c>
      <c r="M234">
        <v>10725</v>
      </c>
      <c r="N234" t="s">
        <v>1325</v>
      </c>
    </row>
    <row r="235" spans="1:14" x14ac:dyDescent="0.3">
      <c r="A235">
        <v>139595</v>
      </c>
      <c r="B235" t="s">
        <v>1339</v>
      </c>
      <c r="C235" t="s">
        <v>11</v>
      </c>
      <c r="D235" s="3">
        <v>43918</v>
      </c>
      <c r="E235" t="s">
        <v>1296</v>
      </c>
      <c r="F235" t="s">
        <v>136</v>
      </c>
      <c r="G235" t="s">
        <v>42</v>
      </c>
      <c r="H235" t="s">
        <v>76</v>
      </c>
      <c r="I235">
        <v>2650</v>
      </c>
      <c r="J235">
        <v>3445</v>
      </c>
      <c r="K235">
        <v>3</v>
      </c>
      <c r="L235">
        <v>7950</v>
      </c>
      <c r="M235">
        <v>10335</v>
      </c>
      <c r="N235" t="s">
        <v>1398</v>
      </c>
    </row>
    <row r="236" spans="1:14" x14ac:dyDescent="0.3">
      <c r="A236">
        <v>139596</v>
      </c>
      <c r="B236" t="s">
        <v>1341</v>
      </c>
      <c r="C236" t="s">
        <v>1321</v>
      </c>
      <c r="D236" s="3">
        <v>43918</v>
      </c>
      <c r="E236" t="s">
        <v>33</v>
      </c>
      <c r="F236" t="s">
        <v>72</v>
      </c>
      <c r="G236" t="s">
        <v>38</v>
      </c>
      <c r="H236" t="s">
        <v>85</v>
      </c>
      <c r="I236">
        <v>12550</v>
      </c>
      <c r="J236">
        <v>16315</v>
      </c>
      <c r="K236">
        <v>4</v>
      </c>
      <c r="L236">
        <v>50200</v>
      </c>
      <c r="M236">
        <v>65260</v>
      </c>
      <c r="N236" t="s">
        <v>1397</v>
      </c>
    </row>
    <row r="237" spans="1:14" x14ac:dyDescent="0.3">
      <c r="A237">
        <v>139597</v>
      </c>
      <c r="B237" t="s">
        <v>1343</v>
      </c>
      <c r="C237" t="s">
        <v>1322</v>
      </c>
      <c r="D237" s="3">
        <v>43918</v>
      </c>
      <c r="E237" t="s">
        <v>34</v>
      </c>
      <c r="F237" t="s">
        <v>73</v>
      </c>
      <c r="G237" t="s">
        <v>41</v>
      </c>
      <c r="H237" s="5" t="s">
        <v>78</v>
      </c>
      <c r="I237">
        <v>14500</v>
      </c>
      <c r="J237">
        <v>18850</v>
      </c>
      <c r="K237">
        <v>1</v>
      </c>
      <c r="L237">
        <v>14500</v>
      </c>
      <c r="M237">
        <v>18850</v>
      </c>
      <c r="N237" t="s">
        <v>1399</v>
      </c>
    </row>
    <row r="238" spans="1:14" x14ac:dyDescent="0.3">
      <c r="A238">
        <v>139598</v>
      </c>
      <c r="B238" t="s">
        <v>1345</v>
      </c>
      <c r="C238" t="s">
        <v>1323</v>
      </c>
      <c r="D238" s="3">
        <v>43918</v>
      </c>
      <c r="E238" t="s">
        <v>35</v>
      </c>
      <c r="F238" t="s">
        <v>46</v>
      </c>
      <c r="G238" t="s">
        <v>36</v>
      </c>
      <c r="H238" t="s">
        <v>75</v>
      </c>
      <c r="I238">
        <v>800</v>
      </c>
      <c r="J238">
        <v>1040</v>
      </c>
      <c r="K238">
        <v>4</v>
      </c>
      <c r="L238">
        <v>3200</v>
      </c>
      <c r="M238">
        <v>4160</v>
      </c>
      <c r="N238" t="s">
        <v>1400</v>
      </c>
    </row>
    <row r="239" spans="1:14" x14ac:dyDescent="0.3">
      <c r="A239">
        <v>139599</v>
      </c>
      <c r="B239" t="s">
        <v>1347</v>
      </c>
      <c r="C239" t="s">
        <v>10</v>
      </c>
      <c r="D239" s="3">
        <v>43918</v>
      </c>
      <c r="E239" t="s">
        <v>1296</v>
      </c>
      <c r="F239" t="s">
        <v>48</v>
      </c>
      <c r="G239" t="s">
        <v>37</v>
      </c>
      <c r="H239" t="s">
        <v>76</v>
      </c>
      <c r="I239">
        <v>600</v>
      </c>
      <c r="J239">
        <v>780</v>
      </c>
      <c r="K239">
        <v>4</v>
      </c>
      <c r="L239">
        <v>2400</v>
      </c>
      <c r="M239">
        <v>3120</v>
      </c>
      <c r="N239" t="s">
        <v>1401</v>
      </c>
    </row>
    <row r="240" spans="1:14" x14ac:dyDescent="0.3">
      <c r="A240">
        <v>139600</v>
      </c>
      <c r="B240" t="s">
        <v>1349</v>
      </c>
      <c r="C240" t="s">
        <v>9</v>
      </c>
      <c r="D240" s="3">
        <v>43919</v>
      </c>
      <c r="E240" t="s">
        <v>33</v>
      </c>
      <c r="F240" t="s">
        <v>50</v>
      </c>
      <c r="G240" t="s">
        <v>38</v>
      </c>
      <c r="H240" t="s">
        <v>75</v>
      </c>
      <c r="I240">
        <v>10500</v>
      </c>
      <c r="J240">
        <v>13650</v>
      </c>
      <c r="K240">
        <v>3</v>
      </c>
      <c r="L240">
        <v>31500</v>
      </c>
      <c r="M240">
        <v>40950</v>
      </c>
      <c r="N240" t="s">
        <v>1325</v>
      </c>
    </row>
    <row r="241" spans="1:14" x14ac:dyDescent="0.3">
      <c r="A241">
        <v>139601</v>
      </c>
      <c r="B241" t="s">
        <v>1351</v>
      </c>
      <c r="C241" t="s">
        <v>1324</v>
      </c>
      <c r="D241" s="3">
        <v>43919</v>
      </c>
      <c r="E241" t="s">
        <v>34</v>
      </c>
      <c r="F241" t="s">
        <v>138</v>
      </c>
      <c r="G241" t="s">
        <v>39</v>
      </c>
      <c r="H241" t="s">
        <v>77</v>
      </c>
      <c r="I241">
        <v>6500</v>
      </c>
      <c r="J241">
        <v>8450</v>
      </c>
      <c r="K241">
        <v>2</v>
      </c>
      <c r="L241">
        <v>13000</v>
      </c>
      <c r="M241">
        <v>16900</v>
      </c>
      <c r="N241" t="s">
        <v>1398</v>
      </c>
    </row>
    <row r="242" spans="1:14" x14ac:dyDescent="0.3">
      <c r="A242">
        <v>139602</v>
      </c>
      <c r="B242" t="s">
        <v>1353</v>
      </c>
      <c r="C242" t="s">
        <v>8</v>
      </c>
      <c r="D242" s="3">
        <v>43919</v>
      </c>
      <c r="E242" t="s">
        <v>35</v>
      </c>
      <c r="F242" t="s">
        <v>144</v>
      </c>
      <c r="G242" t="s">
        <v>40</v>
      </c>
      <c r="H242" t="s">
        <v>76</v>
      </c>
      <c r="I242">
        <v>4500</v>
      </c>
      <c r="J242">
        <v>5850</v>
      </c>
      <c r="K242">
        <v>1</v>
      </c>
      <c r="L242">
        <v>4500</v>
      </c>
      <c r="M242">
        <v>5850</v>
      </c>
      <c r="N242" t="s">
        <v>1397</v>
      </c>
    </row>
    <row r="243" spans="1:14" x14ac:dyDescent="0.3">
      <c r="A243">
        <v>139603</v>
      </c>
      <c r="B243" t="s">
        <v>1355</v>
      </c>
      <c r="C243" t="s">
        <v>7</v>
      </c>
      <c r="D243" s="3">
        <v>43919</v>
      </c>
      <c r="E243" t="s">
        <v>1296</v>
      </c>
      <c r="F243" t="s">
        <v>51</v>
      </c>
      <c r="G243" t="s">
        <v>41</v>
      </c>
      <c r="H243" t="s">
        <v>78</v>
      </c>
      <c r="I243">
        <v>8500</v>
      </c>
      <c r="J243">
        <v>11050</v>
      </c>
      <c r="K243">
        <v>4</v>
      </c>
      <c r="L243">
        <v>34000</v>
      </c>
      <c r="M243">
        <v>44200</v>
      </c>
      <c r="N243" t="s">
        <v>1399</v>
      </c>
    </row>
    <row r="244" spans="1:14" x14ac:dyDescent="0.3">
      <c r="A244">
        <v>139604</v>
      </c>
      <c r="B244" t="s">
        <v>1357</v>
      </c>
      <c r="C244" t="s">
        <v>1325</v>
      </c>
      <c r="D244" s="3">
        <v>43919</v>
      </c>
      <c r="E244" t="s">
        <v>33</v>
      </c>
      <c r="F244" t="s">
        <v>52</v>
      </c>
      <c r="G244" t="s">
        <v>44</v>
      </c>
      <c r="H244" t="s">
        <v>80</v>
      </c>
      <c r="I244">
        <v>12500</v>
      </c>
      <c r="J244">
        <v>16250</v>
      </c>
      <c r="K244">
        <v>3</v>
      </c>
      <c r="L244">
        <v>37500</v>
      </c>
      <c r="M244">
        <v>48750</v>
      </c>
      <c r="N244" t="s">
        <v>1400</v>
      </c>
    </row>
    <row r="245" spans="1:14" x14ac:dyDescent="0.3">
      <c r="A245">
        <v>139605</v>
      </c>
      <c r="B245" t="s">
        <v>1359</v>
      </c>
      <c r="C245" t="s">
        <v>1326</v>
      </c>
      <c r="D245" s="3">
        <v>43919</v>
      </c>
      <c r="E245" t="s">
        <v>34</v>
      </c>
      <c r="F245" t="s">
        <v>145</v>
      </c>
      <c r="G245" t="s">
        <v>89</v>
      </c>
      <c r="H245" t="s">
        <v>79</v>
      </c>
      <c r="I245">
        <v>3500</v>
      </c>
      <c r="J245">
        <v>4550</v>
      </c>
      <c r="K245">
        <v>1</v>
      </c>
      <c r="L245">
        <v>3500</v>
      </c>
      <c r="M245">
        <v>4550</v>
      </c>
      <c r="N245" t="s">
        <v>1401</v>
      </c>
    </row>
    <row r="246" spans="1:14" x14ac:dyDescent="0.3">
      <c r="A246"/>
      <c r="D246" s="3"/>
    </row>
    <row r="247" spans="1:14" x14ac:dyDescent="0.3">
      <c r="A247"/>
      <c r="D247" s="3"/>
    </row>
    <row r="248" spans="1:14" x14ac:dyDescent="0.3">
      <c r="A248"/>
      <c r="D248" s="3"/>
    </row>
    <row r="249" spans="1:14" x14ac:dyDescent="0.3">
      <c r="A249">
        <v>139606</v>
      </c>
      <c r="B249" t="s">
        <v>1361</v>
      </c>
      <c r="C249" t="s">
        <v>6</v>
      </c>
      <c r="D249" s="3">
        <v>43919</v>
      </c>
      <c r="E249" t="s">
        <v>35</v>
      </c>
      <c r="F249" s="5" t="s">
        <v>67</v>
      </c>
      <c r="G249" t="s">
        <v>37</v>
      </c>
      <c r="H249" t="s">
        <v>81</v>
      </c>
      <c r="I249">
        <v>4500</v>
      </c>
      <c r="J249">
        <v>5850</v>
      </c>
      <c r="K249">
        <v>1</v>
      </c>
      <c r="L249">
        <v>4500</v>
      </c>
      <c r="M249">
        <v>5850</v>
      </c>
      <c r="N249" t="s">
        <v>1399</v>
      </c>
    </row>
    <row r="250" spans="1:14" x14ac:dyDescent="0.3">
      <c r="A250">
        <v>139607</v>
      </c>
      <c r="B250" t="s">
        <v>1363</v>
      </c>
      <c r="C250" t="s">
        <v>5</v>
      </c>
      <c r="D250" s="3">
        <v>43919</v>
      </c>
      <c r="E250" t="s">
        <v>1296</v>
      </c>
      <c r="F250" t="s">
        <v>146</v>
      </c>
      <c r="G250" t="s">
        <v>45</v>
      </c>
      <c r="H250" t="s">
        <v>82</v>
      </c>
      <c r="I250">
        <v>2100</v>
      </c>
      <c r="J250">
        <v>2730</v>
      </c>
      <c r="K250">
        <v>1</v>
      </c>
      <c r="L250">
        <v>2100</v>
      </c>
      <c r="M250">
        <v>2730</v>
      </c>
      <c r="N250" t="s">
        <v>1400</v>
      </c>
    </row>
    <row r="251" spans="1:14" x14ac:dyDescent="0.3">
      <c r="A251">
        <v>139608</v>
      </c>
      <c r="B251" t="s">
        <v>1365</v>
      </c>
      <c r="C251" t="s">
        <v>4</v>
      </c>
      <c r="D251" s="3">
        <v>43919</v>
      </c>
      <c r="E251" t="s">
        <v>33</v>
      </c>
      <c r="F251" t="s">
        <v>49</v>
      </c>
      <c r="G251" t="s">
        <v>36</v>
      </c>
      <c r="H251" t="s">
        <v>75</v>
      </c>
      <c r="I251">
        <v>1150</v>
      </c>
      <c r="J251">
        <v>1495</v>
      </c>
      <c r="K251">
        <v>2</v>
      </c>
      <c r="L251">
        <v>2300</v>
      </c>
      <c r="M251">
        <v>2990</v>
      </c>
      <c r="N251" t="s">
        <v>1401</v>
      </c>
    </row>
    <row r="252" spans="1:14" x14ac:dyDescent="0.3">
      <c r="A252">
        <v>139609</v>
      </c>
      <c r="B252" t="s">
        <v>1367</v>
      </c>
      <c r="C252" t="s">
        <v>30</v>
      </c>
      <c r="D252" s="3">
        <v>43919</v>
      </c>
      <c r="E252" t="s">
        <v>34</v>
      </c>
      <c r="F252" t="s">
        <v>47</v>
      </c>
      <c r="G252" t="s">
        <v>37</v>
      </c>
      <c r="H252" t="s">
        <v>76</v>
      </c>
      <c r="I252">
        <v>350</v>
      </c>
      <c r="J252">
        <v>455</v>
      </c>
      <c r="K252">
        <v>1</v>
      </c>
      <c r="L252">
        <v>350</v>
      </c>
      <c r="M252">
        <v>455</v>
      </c>
      <c r="N252" t="s">
        <v>1325</v>
      </c>
    </row>
    <row r="253" spans="1:14" x14ac:dyDescent="0.3">
      <c r="A253">
        <v>139610</v>
      </c>
      <c r="B253" t="s">
        <v>1369</v>
      </c>
      <c r="C253" t="s">
        <v>31</v>
      </c>
      <c r="D253" s="3">
        <v>43919</v>
      </c>
      <c r="E253" t="s">
        <v>35</v>
      </c>
      <c r="F253" t="s">
        <v>53</v>
      </c>
      <c r="G253" t="s">
        <v>38</v>
      </c>
      <c r="H253" t="s">
        <v>75</v>
      </c>
      <c r="I253">
        <v>9500</v>
      </c>
      <c r="J253">
        <v>12350</v>
      </c>
      <c r="K253">
        <v>3</v>
      </c>
      <c r="L253">
        <v>28500</v>
      </c>
      <c r="M253">
        <v>37050</v>
      </c>
      <c r="N253" t="s">
        <v>1398</v>
      </c>
    </row>
    <row r="254" spans="1:14" x14ac:dyDescent="0.3">
      <c r="A254">
        <v>139611</v>
      </c>
      <c r="B254" t="s">
        <v>1370</v>
      </c>
      <c r="C254" t="s">
        <v>32</v>
      </c>
      <c r="D254" s="3">
        <v>43919</v>
      </c>
      <c r="E254" t="s">
        <v>1296</v>
      </c>
      <c r="F254" t="s">
        <v>147</v>
      </c>
      <c r="G254" t="s">
        <v>39</v>
      </c>
      <c r="H254" t="s">
        <v>77</v>
      </c>
      <c r="I254">
        <v>10000</v>
      </c>
      <c r="J254">
        <v>13000</v>
      </c>
      <c r="K254">
        <v>4</v>
      </c>
      <c r="L254">
        <v>40000</v>
      </c>
      <c r="M254">
        <v>52000</v>
      </c>
      <c r="N254" t="s">
        <v>1397</v>
      </c>
    </row>
    <row r="255" spans="1:14" x14ac:dyDescent="0.3">
      <c r="A255">
        <v>139612</v>
      </c>
      <c r="B255" t="s">
        <v>1371</v>
      </c>
      <c r="C255" t="s">
        <v>28</v>
      </c>
      <c r="D255" s="3">
        <v>43919</v>
      </c>
      <c r="E255" t="s">
        <v>33</v>
      </c>
      <c r="F255" t="s">
        <v>148</v>
      </c>
      <c r="G255" t="s">
        <v>40</v>
      </c>
      <c r="H255" t="s">
        <v>76</v>
      </c>
      <c r="I255">
        <v>6500</v>
      </c>
      <c r="J255">
        <v>8450</v>
      </c>
      <c r="K255">
        <v>3</v>
      </c>
      <c r="L255">
        <v>19500</v>
      </c>
      <c r="M255">
        <v>25350</v>
      </c>
      <c r="N255" t="s">
        <v>1399</v>
      </c>
    </row>
    <row r="256" spans="1:14" x14ac:dyDescent="0.3">
      <c r="A256">
        <v>139613</v>
      </c>
      <c r="B256" t="s">
        <v>1373</v>
      </c>
      <c r="C256" t="s">
        <v>1311</v>
      </c>
      <c r="D256" s="3">
        <v>43919</v>
      </c>
      <c r="E256" t="s">
        <v>34</v>
      </c>
      <c r="F256" t="s">
        <v>149</v>
      </c>
      <c r="G256" t="s">
        <v>41</v>
      </c>
      <c r="H256" t="s">
        <v>78</v>
      </c>
      <c r="I256">
        <v>8500</v>
      </c>
      <c r="J256">
        <v>11050</v>
      </c>
      <c r="K256">
        <v>1</v>
      </c>
      <c r="L256">
        <v>8500</v>
      </c>
      <c r="M256">
        <v>11050</v>
      </c>
      <c r="N256" t="s">
        <v>1400</v>
      </c>
    </row>
    <row r="257" spans="1:14" x14ac:dyDescent="0.3">
      <c r="A257">
        <v>139614</v>
      </c>
      <c r="B257" t="s">
        <v>1374</v>
      </c>
      <c r="C257" t="s">
        <v>1312</v>
      </c>
      <c r="D257" s="3">
        <v>43919</v>
      </c>
      <c r="E257" t="s">
        <v>35</v>
      </c>
      <c r="F257" t="s">
        <v>57</v>
      </c>
      <c r="G257" t="s">
        <v>44</v>
      </c>
      <c r="H257" t="s">
        <v>80</v>
      </c>
      <c r="I257">
        <v>7000</v>
      </c>
      <c r="J257">
        <v>9100</v>
      </c>
      <c r="K257">
        <v>2</v>
      </c>
      <c r="L257">
        <v>14000</v>
      </c>
      <c r="M257">
        <v>18200</v>
      </c>
      <c r="N257" t="s">
        <v>1401</v>
      </c>
    </row>
    <row r="258" spans="1:14" x14ac:dyDescent="0.3">
      <c r="A258">
        <v>139615</v>
      </c>
      <c r="B258" t="s">
        <v>1375</v>
      </c>
      <c r="C258" t="s">
        <v>1313</v>
      </c>
      <c r="D258" s="3">
        <v>43919</v>
      </c>
      <c r="E258" t="s">
        <v>1296</v>
      </c>
      <c r="F258" t="s">
        <v>150</v>
      </c>
      <c r="G258" t="s">
        <v>89</v>
      </c>
      <c r="H258" t="s">
        <v>79</v>
      </c>
      <c r="I258">
        <v>6550</v>
      </c>
      <c r="J258">
        <v>8515</v>
      </c>
      <c r="K258">
        <v>1</v>
      </c>
      <c r="L258">
        <v>6550</v>
      </c>
      <c r="M258">
        <v>8515</v>
      </c>
      <c r="N258" t="s">
        <v>1325</v>
      </c>
    </row>
    <row r="259" spans="1:14" x14ac:dyDescent="0.3">
      <c r="A259">
        <v>139616</v>
      </c>
      <c r="B259" t="s">
        <v>1376</v>
      </c>
      <c r="C259" t="s">
        <v>3</v>
      </c>
      <c r="D259" s="3">
        <v>43919</v>
      </c>
      <c r="E259" t="s">
        <v>33</v>
      </c>
      <c r="F259" s="5" t="s">
        <v>66</v>
      </c>
      <c r="G259" t="s">
        <v>37</v>
      </c>
      <c r="H259" t="s">
        <v>81</v>
      </c>
      <c r="I259">
        <v>7650</v>
      </c>
      <c r="J259">
        <v>9945</v>
      </c>
      <c r="K259">
        <v>4</v>
      </c>
      <c r="L259">
        <v>30600</v>
      </c>
      <c r="M259">
        <v>39780</v>
      </c>
      <c r="N259" t="s">
        <v>1398</v>
      </c>
    </row>
    <row r="260" spans="1:14" x14ac:dyDescent="0.3">
      <c r="A260">
        <v>139617</v>
      </c>
      <c r="B260" t="s">
        <v>1378</v>
      </c>
      <c r="C260" t="s">
        <v>2</v>
      </c>
      <c r="D260" s="3">
        <v>43919</v>
      </c>
      <c r="E260" t="s">
        <v>34</v>
      </c>
      <c r="F260" t="s">
        <v>58</v>
      </c>
      <c r="G260" t="s">
        <v>45</v>
      </c>
      <c r="H260" t="s">
        <v>82</v>
      </c>
      <c r="I260">
        <v>1150</v>
      </c>
      <c r="J260">
        <v>1495</v>
      </c>
      <c r="K260">
        <v>3</v>
      </c>
      <c r="L260">
        <v>3450</v>
      </c>
      <c r="M260">
        <v>4485</v>
      </c>
      <c r="N260" t="s">
        <v>1397</v>
      </c>
    </row>
    <row r="261" spans="1:14" x14ac:dyDescent="0.3">
      <c r="A261">
        <v>139618</v>
      </c>
      <c r="B261" t="s">
        <v>1379</v>
      </c>
      <c r="C261" t="s">
        <v>1</v>
      </c>
      <c r="D261" s="3">
        <v>43919</v>
      </c>
      <c r="E261" t="s">
        <v>35</v>
      </c>
      <c r="F261" t="s">
        <v>59</v>
      </c>
      <c r="G261" t="s">
        <v>36</v>
      </c>
      <c r="H261" t="s">
        <v>75</v>
      </c>
      <c r="I261">
        <v>850</v>
      </c>
      <c r="J261">
        <v>1105</v>
      </c>
      <c r="K261">
        <v>1</v>
      </c>
      <c r="L261">
        <v>850</v>
      </c>
      <c r="M261">
        <v>1105</v>
      </c>
      <c r="N261" t="s">
        <v>1399</v>
      </c>
    </row>
    <row r="262" spans="1:14" x14ac:dyDescent="0.3">
      <c r="A262">
        <v>139619</v>
      </c>
      <c r="B262" t="s">
        <v>1380</v>
      </c>
      <c r="C262" t="s">
        <v>1314</v>
      </c>
      <c r="D262" s="3">
        <v>43919</v>
      </c>
      <c r="E262" t="s">
        <v>1296</v>
      </c>
      <c r="F262" t="s">
        <v>60</v>
      </c>
      <c r="G262" t="s">
        <v>37</v>
      </c>
      <c r="H262" t="s">
        <v>76</v>
      </c>
      <c r="I262">
        <v>650</v>
      </c>
      <c r="J262">
        <v>845</v>
      </c>
      <c r="K262">
        <v>3</v>
      </c>
      <c r="L262">
        <v>1950</v>
      </c>
      <c r="M262">
        <v>2535</v>
      </c>
      <c r="N262" t="s">
        <v>1400</v>
      </c>
    </row>
    <row r="263" spans="1:14" x14ac:dyDescent="0.3">
      <c r="A263">
        <v>139620</v>
      </c>
      <c r="B263" t="s">
        <v>1381</v>
      </c>
      <c r="C263" t="s">
        <v>1315</v>
      </c>
      <c r="D263" s="3">
        <v>43919</v>
      </c>
      <c r="E263" t="s">
        <v>33</v>
      </c>
      <c r="F263" t="s">
        <v>61</v>
      </c>
      <c r="G263" t="s">
        <v>38</v>
      </c>
      <c r="H263" t="s">
        <v>75</v>
      </c>
      <c r="I263">
        <v>7500</v>
      </c>
      <c r="J263">
        <v>9750</v>
      </c>
      <c r="K263">
        <v>1</v>
      </c>
      <c r="L263">
        <v>7500</v>
      </c>
      <c r="M263">
        <v>9750</v>
      </c>
      <c r="N263" t="s">
        <v>1401</v>
      </c>
    </row>
    <row r="264" spans="1:14" x14ac:dyDescent="0.3">
      <c r="A264">
        <v>139621</v>
      </c>
      <c r="B264" t="s">
        <v>1382</v>
      </c>
      <c r="C264" t="s">
        <v>0</v>
      </c>
      <c r="D264" s="3">
        <v>43919</v>
      </c>
      <c r="E264" t="s">
        <v>34</v>
      </c>
      <c r="F264" t="s">
        <v>147</v>
      </c>
      <c r="G264" t="s">
        <v>39</v>
      </c>
      <c r="H264" s="5" t="s">
        <v>83</v>
      </c>
      <c r="I264">
        <v>10000</v>
      </c>
      <c r="J264">
        <v>13000</v>
      </c>
      <c r="K264">
        <v>4</v>
      </c>
      <c r="L264">
        <v>40000</v>
      </c>
      <c r="M264">
        <v>52000</v>
      </c>
      <c r="N264" t="s">
        <v>1325</v>
      </c>
    </row>
    <row r="265" spans="1:14" x14ac:dyDescent="0.3">
      <c r="A265">
        <v>139622</v>
      </c>
      <c r="B265" t="s">
        <v>1378</v>
      </c>
      <c r="C265" t="s">
        <v>1316</v>
      </c>
      <c r="D265" s="3">
        <v>43919</v>
      </c>
      <c r="E265" t="s">
        <v>35</v>
      </c>
      <c r="F265" t="s">
        <v>151</v>
      </c>
      <c r="G265" t="s">
        <v>40</v>
      </c>
      <c r="H265" t="s">
        <v>76</v>
      </c>
      <c r="I265">
        <v>10500</v>
      </c>
      <c r="J265">
        <v>13650</v>
      </c>
      <c r="K265">
        <v>1</v>
      </c>
      <c r="L265">
        <v>10500</v>
      </c>
      <c r="M265">
        <v>13650</v>
      </c>
      <c r="N265" t="s">
        <v>1398</v>
      </c>
    </row>
    <row r="266" spans="1:14" x14ac:dyDescent="0.3">
      <c r="A266">
        <v>139623</v>
      </c>
      <c r="B266" t="s">
        <v>1379</v>
      </c>
      <c r="C266" t="s">
        <v>1317</v>
      </c>
      <c r="D266" s="3">
        <v>43919</v>
      </c>
      <c r="E266" t="s">
        <v>1296</v>
      </c>
      <c r="F266" t="s">
        <v>63</v>
      </c>
      <c r="G266" t="s">
        <v>41</v>
      </c>
      <c r="H266" t="s">
        <v>78</v>
      </c>
      <c r="I266">
        <v>8500</v>
      </c>
      <c r="J266">
        <v>11050</v>
      </c>
      <c r="K266">
        <v>4</v>
      </c>
      <c r="L266">
        <v>34000</v>
      </c>
      <c r="M266">
        <v>44200</v>
      </c>
      <c r="N266" t="s">
        <v>1397</v>
      </c>
    </row>
    <row r="267" spans="1:14" x14ac:dyDescent="0.3">
      <c r="A267">
        <v>139624</v>
      </c>
      <c r="B267" t="s">
        <v>1379</v>
      </c>
      <c r="C267" t="s">
        <v>1318</v>
      </c>
      <c r="D267" s="3">
        <v>43919</v>
      </c>
      <c r="E267" t="s">
        <v>33</v>
      </c>
      <c r="F267" t="s">
        <v>57</v>
      </c>
      <c r="G267" t="s">
        <v>44</v>
      </c>
      <c r="H267" t="s">
        <v>80</v>
      </c>
      <c r="I267">
        <v>7000</v>
      </c>
      <c r="J267">
        <v>9100</v>
      </c>
      <c r="K267">
        <v>4</v>
      </c>
      <c r="L267">
        <v>28000</v>
      </c>
      <c r="M267">
        <v>36400</v>
      </c>
      <c r="N267" t="s">
        <v>1399</v>
      </c>
    </row>
    <row r="268" spans="1:14" x14ac:dyDescent="0.3">
      <c r="A268">
        <v>139625</v>
      </c>
      <c r="B268" t="s">
        <v>1379</v>
      </c>
      <c r="C268" t="s">
        <v>29</v>
      </c>
      <c r="D268" s="3">
        <v>43919</v>
      </c>
      <c r="E268" t="s">
        <v>34</v>
      </c>
      <c r="F268" t="s">
        <v>152</v>
      </c>
      <c r="G268" t="s">
        <v>89</v>
      </c>
      <c r="H268" t="s">
        <v>79</v>
      </c>
      <c r="I268">
        <v>1680</v>
      </c>
      <c r="J268">
        <v>2184</v>
      </c>
      <c r="K268">
        <v>1</v>
      </c>
      <c r="L268">
        <v>1680</v>
      </c>
      <c r="M268">
        <v>2184</v>
      </c>
      <c r="N268" t="s">
        <v>1400</v>
      </c>
    </row>
    <row r="269" spans="1:14" x14ac:dyDescent="0.3">
      <c r="A269">
        <v>139626</v>
      </c>
      <c r="B269" t="s">
        <v>1379</v>
      </c>
      <c r="C269" t="s">
        <v>20</v>
      </c>
      <c r="D269" s="3">
        <v>43919</v>
      </c>
      <c r="E269" t="s">
        <v>35</v>
      </c>
      <c r="F269" s="5" t="s">
        <v>65</v>
      </c>
      <c r="G269" t="s">
        <v>37</v>
      </c>
      <c r="H269" s="5" t="s">
        <v>84</v>
      </c>
      <c r="I269">
        <v>6540</v>
      </c>
      <c r="J269">
        <v>8502</v>
      </c>
      <c r="K269">
        <v>1</v>
      </c>
      <c r="L269">
        <v>6540</v>
      </c>
      <c r="M269">
        <v>8502</v>
      </c>
      <c r="N269" t="s">
        <v>1401</v>
      </c>
    </row>
    <row r="270" spans="1:14" x14ac:dyDescent="0.3">
      <c r="A270">
        <v>139627</v>
      </c>
      <c r="B270" t="s">
        <v>1379</v>
      </c>
      <c r="C270" t="s">
        <v>19</v>
      </c>
      <c r="D270" s="3">
        <v>43919</v>
      </c>
      <c r="E270" t="s">
        <v>1296</v>
      </c>
      <c r="F270" t="s">
        <v>68</v>
      </c>
      <c r="G270" t="s">
        <v>45</v>
      </c>
      <c r="H270" t="s">
        <v>82</v>
      </c>
      <c r="I270">
        <v>2680</v>
      </c>
      <c r="J270">
        <v>3484</v>
      </c>
      <c r="K270">
        <v>4</v>
      </c>
      <c r="L270">
        <v>10720</v>
      </c>
      <c r="M270">
        <v>13936</v>
      </c>
      <c r="N270" t="s">
        <v>1325</v>
      </c>
    </row>
    <row r="271" spans="1:14" x14ac:dyDescent="0.3">
      <c r="A271">
        <v>139628</v>
      </c>
      <c r="B271" t="s">
        <v>1379</v>
      </c>
      <c r="C271" t="s">
        <v>1319</v>
      </c>
      <c r="D271" s="3">
        <v>43919</v>
      </c>
      <c r="E271" t="s">
        <v>33</v>
      </c>
      <c r="F271" t="s">
        <v>71</v>
      </c>
      <c r="G271" t="s">
        <v>38</v>
      </c>
      <c r="H271" t="s">
        <v>76</v>
      </c>
      <c r="I271">
        <v>8250</v>
      </c>
      <c r="J271">
        <v>10725</v>
      </c>
      <c r="K271">
        <v>4</v>
      </c>
      <c r="L271">
        <v>33000</v>
      </c>
      <c r="M271">
        <v>42900</v>
      </c>
      <c r="N271" t="s">
        <v>1398</v>
      </c>
    </row>
    <row r="272" spans="1:14" x14ac:dyDescent="0.3">
      <c r="A272">
        <v>139629</v>
      </c>
      <c r="B272" t="s">
        <v>1392</v>
      </c>
      <c r="C272" t="s">
        <v>18</v>
      </c>
      <c r="D272" s="3">
        <v>43919</v>
      </c>
      <c r="E272" t="s">
        <v>34</v>
      </c>
      <c r="F272" t="s">
        <v>145</v>
      </c>
      <c r="G272" t="s">
        <v>42</v>
      </c>
      <c r="H272" t="s">
        <v>76</v>
      </c>
      <c r="I272">
        <v>2650</v>
      </c>
      <c r="J272">
        <v>3445</v>
      </c>
      <c r="K272">
        <v>4</v>
      </c>
      <c r="L272">
        <v>10600</v>
      </c>
      <c r="M272">
        <v>13780</v>
      </c>
      <c r="N272" t="s">
        <v>1397</v>
      </c>
    </row>
    <row r="273" spans="1:14" x14ac:dyDescent="0.3">
      <c r="A273">
        <v>139630</v>
      </c>
      <c r="B273" t="s">
        <v>1394</v>
      </c>
      <c r="C273" t="s">
        <v>17</v>
      </c>
      <c r="D273" s="3">
        <v>43919</v>
      </c>
      <c r="E273" t="s">
        <v>35</v>
      </c>
      <c r="F273" t="s">
        <v>72</v>
      </c>
      <c r="G273" t="s">
        <v>38</v>
      </c>
      <c r="H273" t="s">
        <v>85</v>
      </c>
      <c r="I273">
        <v>12550</v>
      </c>
      <c r="J273">
        <v>16315</v>
      </c>
      <c r="K273">
        <v>1</v>
      </c>
      <c r="L273">
        <v>12550</v>
      </c>
      <c r="M273">
        <v>16315</v>
      </c>
      <c r="N273" t="s">
        <v>1399</v>
      </c>
    </row>
    <row r="274" spans="1:14" x14ac:dyDescent="0.3">
      <c r="A274">
        <v>139631</v>
      </c>
      <c r="B274" t="s">
        <v>1337</v>
      </c>
      <c r="C274" t="s">
        <v>1320</v>
      </c>
      <c r="D274" s="3">
        <v>43919</v>
      </c>
      <c r="E274" t="s">
        <v>1296</v>
      </c>
      <c r="F274" t="s">
        <v>73</v>
      </c>
      <c r="G274" t="s">
        <v>41</v>
      </c>
      <c r="H274" s="5" t="s">
        <v>78</v>
      </c>
      <c r="I274">
        <v>14500</v>
      </c>
      <c r="J274">
        <v>18850</v>
      </c>
      <c r="K274">
        <v>1</v>
      </c>
      <c r="L274">
        <v>14500</v>
      </c>
      <c r="M274">
        <v>18850</v>
      </c>
      <c r="N274" t="s">
        <v>1400</v>
      </c>
    </row>
    <row r="275" spans="1:14" x14ac:dyDescent="0.3">
      <c r="A275">
        <v>139632</v>
      </c>
      <c r="B275" t="s">
        <v>1339</v>
      </c>
      <c r="C275" t="s">
        <v>16</v>
      </c>
      <c r="D275" s="3">
        <v>43919</v>
      </c>
      <c r="E275" t="s">
        <v>33</v>
      </c>
      <c r="F275" t="s">
        <v>46</v>
      </c>
      <c r="G275" t="s">
        <v>36</v>
      </c>
      <c r="H275" t="s">
        <v>75</v>
      </c>
      <c r="I275">
        <v>800</v>
      </c>
      <c r="J275">
        <v>1040</v>
      </c>
      <c r="K275">
        <v>2</v>
      </c>
      <c r="L275">
        <v>1600</v>
      </c>
      <c r="M275">
        <v>2080</v>
      </c>
      <c r="N275" t="s">
        <v>1401</v>
      </c>
    </row>
    <row r="276" spans="1:14" x14ac:dyDescent="0.3">
      <c r="A276">
        <v>139633</v>
      </c>
      <c r="B276" t="s">
        <v>1341</v>
      </c>
      <c r="C276" t="s">
        <v>15</v>
      </c>
      <c r="D276" s="3">
        <v>43919</v>
      </c>
      <c r="E276" t="s">
        <v>34</v>
      </c>
      <c r="F276" t="s">
        <v>48</v>
      </c>
      <c r="G276" t="s">
        <v>37</v>
      </c>
      <c r="H276" t="s">
        <v>76</v>
      </c>
      <c r="I276">
        <v>600</v>
      </c>
      <c r="J276">
        <v>780</v>
      </c>
      <c r="K276">
        <v>1</v>
      </c>
      <c r="L276">
        <v>600</v>
      </c>
      <c r="M276">
        <v>780</v>
      </c>
      <c r="N276" t="s">
        <v>1325</v>
      </c>
    </row>
    <row r="277" spans="1:14" x14ac:dyDescent="0.3">
      <c r="A277">
        <v>139634</v>
      </c>
      <c r="B277" t="s">
        <v>1343</v>
      </c>
      <c r="C277" t="s">
        <v>14</v>
      </c>
      <c r="D277" s="3">
        <v>43919</v>
      </c>
      <c r="E277" t="s">
        <v>35</v>
      </c>
      <c r="F277" t="s">
        <v>50</v>
      </c>
      <c r="G277" t="s">
        <v>38</v>
      </c>
      <c r="H277" t="s">
        <v>75</v>
      </c>
      <c r="I277">
        <v>10500</v>
      </c>
      <c r="J277">
        <v>13650</v>
      </c>
      <c r="K277">
        <v>2</v>
      </c>
      <c r="L277">
        <v>21000</v>
      </c>
      <c r="M277">
        <v>27300</v>
      </c>
      <c r="N277" t="s">
        <v>1398</v>
      </c>
    </row>
    <row r="278" spans="1:14" x14ac:dyDescent="0.3">
      <c r="A278">
        <v>139635</v>
      </c>
      <c r="B278" t="s">
        <v>1345</v>
      </c>
      <c r="C278" t="s">
        <v>13</v>
      </c>
      <c r="D278" s="3">
        <v>43919</v>
      </c>
      <c r="E278" t="s">
        <v>1296</v>
      </c>
      <c r="F278" t="s">
        <v>147</v>
      </c>
      <c r="G278" t="s">
        <v>39</v>
      </c>
      <c r="H278" t="s">
        <v>77</v>
      </c>
      <c r="I278">
        <v>6500</v>
      </c>
      <c r="J278">
        <v>8450</v>
      </c>
      <c r="K278">
        <v>1</v>
      </c>
      <c r="L278">
        <v>6500</v>
      </c>
      <c r="M278">
        <v>8450</v>
      </c>
      <c r="N278" t="s">
        <v>1397</v>
      </c>
    </row>
    <row r="279" spans="1:14" x14ac:dyDescent="0.3">
      <c r="A279">
        <v>139636</v>
      </c>
      <c r="B279" t="s">
        <v>1347</v>
      </c>
      <c r="C279" t="s">
        <v>12</v>
      </c>
      <c r="D279" s="3">
        <v>43919</v>
      </c>
      <c r="E279" t="s">
        <v>33</v>
      </c>
      <c r="F279" t="s">
        <v>153</v>
      </c>
      <c r="G279" t="s">
        <v>40</v>
      </c>
      <c r="H279" t="s">
        <v>76</v>
      </c>
      <c r="I279">
        <v>4500</v>
      </c>
      <c r="J279">
        <v>5850</v>
      </c>
      <c r="K279">
        <v>1</v>
      </c>
      <c r="L279">
        <v>4500</v>
      </c>
      <c r="M279">
        <v>5850</v>
      </c>
      <c r="N279" t="s">
        <v>1399</v>
      </c>
    </row>
    <row r="280" spans="1:14" x14ac:dyDescent="0.3">
      <c r="A280">
        <v>139637</v>
      </c>
      <c r="B280" t="s">
        <v>1349</v>
      </c>
      <c r="C280" t="s">
        <v>11</v>
      </c>
      <c r="D280" s="3">
        <v>43919</v>
      </c>
      <c r="E280" t="s">
        <v>34</v>
      </c>
      <c r="F280" t="s">
        <v>51</v>
      </c>
      <c r="G280" t="s">
        <v>41</v>
      </c>
      <c r="H280" t="s">
        <v>78</v>
      </c>
      <c r="I280">
        <v>8500</v>
      </c>
      <c r="J280">
        <v>11050</v>
      </c>
      <c r="K280">
        <v>3</v>
      </c>
      <c r="L280">
        <v>25500</v>
      </c>
      <c r="M280">
        <v>33150</v>
      </c>
      <c r="N280" t="s">
        <v>1400</v>
      </c>
    </row>
    <row r="281" spans="1:14" x14ac:dyDescent="0.3">
      <c r="A281">
        <v>139638</v>
      </c>
      <c r="B281" t="s">
        <v>1351</v>
      </c>
      <c r="C281" t="s">
        <v>1321</v>
      </c>
      <c r="D281" s="3">
        <v>43919</v>
      </c>
      <c r="E281" t="s">
        <v>35</v>
      </c>
      <c r="F281" t="s">
        <v>52</v>
      </c>
      <c r="G281" t="s">
        <v>44</v>
      </c>
      <c r="H281" t="s">
        <v>80</v>
      </c>
      <c r="I281">
        <v>12500</v>
      </c>
      <c r="J281">
        <v>16250</v>
      </c>
      <c r="K281">
        <v>3</v>
      </c>
      <c r="L281">
        <v>37500</v>
      </c>
      <c r="M281">
        <v>48750</v>
      </c>
      <c r="N281" t="s">
        <v>1401</v>
      </c>
    </row>
    <row r="282" spans="1:14" x14ac:dyDescent="0.3">
      <c r="A282">
        <v>139639</v>
      </c>
      <c r="B282" t="s">
        <v>1353</v>
      </c>
      <c r="C282" t="s">
        <v>1322</v>
      </c>
      <c r="D282" s="3">
        <v>43919</v>
      </c>
      <c r="E282" t="s">
        <v>1296</v>
      </c>
      <c r="F282" t="s">
        <v>70</v>
      </c>
      <c r="G282" t="s">
        <v>98</v>
      </c>
      <c r="H282" t="s">
        <v>79</v>
      </c>
      <c r="I282">
        <v>3500</v>
      </c>
      <c r="J282">
        <v>4550</v>
      </c>
      <c r="K282">
        <v>3</v>
      </c>
      <c r="L282">
        <v>10500</v>
      </c>
      <c r="M282">
        <v>13650</v>
      </c>
      <c r="N282" t="s">
        <v>1325</v>
      </c>
    </row>
    <row r="283" spans="1:14" x14ac:dyDescent="0.3">
      <c r="A283">
        <v>139640</v>
      </c>
      <c r="B283" t="s">
        <v>1355</v>
      </c>
      <c r="C283" t="s">
        <v>1323</v>
      </c>
      <c r="D283" s="3">
        <v>43919</v>
      </c>
      <c r="E283" t="s">
        <v>33</v>
      </c>
      <c r="F283" s="5" t="s">
        <v>67</v>
      </c>
      <c r="G283" t="s">
        <v>99</v>
      </c>
      <c r="H283" t="s">
        <v>81</v>
      </c>
      <c r="I283">
        <v>4500</v>
      </c>
      <c r="J283">
        <v>5850</v>
      </c>
      <c r="K283">
        <v>2</v>
      </c>
      <c r="L283">
        <v>9000</v>
      </c>
      <c r="M283">
        <v>11700</v>
      </c>
      <c r="N283" t="s">
        <v>1398</v>
      </c>
    </row>
    <row r="284" spans="1:14" x14ac:dyDescent="0.3">
      <c r="A284">
        <v>139641</v>
      </c>
      <c r="B284" t="s">
        <v>1357</v>
      </c>
      <c r="C284" t="s">
        <v>10</v>
      </c>
      <c r="D284" s="3">
        <v>43919</v>
      </c>
      <c r="E284" t="s">
        <v>34</v>
      </c>
      <c r="F284" t="s">
        <v>154</v>
      </c>
      <c r="G284" t="s">
        <v>45</v>
      </c>
      <c r="H284" t="s">
        <v>82</v>
      </c>
      <c r="I284">
        <v>2100</v>
      </c>
      <c r="J284">
        <v>2730</v>
      </c>
      <c r="K284">
        <v>2</v>
      </c>
      <c r="L284">
        <v>4200</v>
      </c>
      <c r="M284">
        <v>5460</v>
      </c>
      <c r="N284" t="s">
        <v>1397</v>
      </c>
    </row>
    <row r="285" spans="1:14" x14ac:dyDescent="0.3">
      <c r="A285">
        <v>139642</v>
      </c>
      <c r="B285" t="s">
        <v>1359</v>
      </c>
      <c r="C285" t="s">
        <v>9</v>
      </c>
      <c r="D285" s="3">
        <v>43919</v>
      </c>
      <c r="E285" t="s">
        <v>35</v>
      </c>
      <c r="F285" t="s">
        <v>49</v>
      </c>
      <c r="G285" t="s">
        <v>36</v>
      </c>
      <c r="H285" t="s">
        <v>75</v>
      </c>
      <c r="I285">
        <v>1150</v>
      </c>
      <c r="J285">
        <v>1495</v>
      </c>
      <c r="K285">
        <v>4</v>
      </c>
      <c r="L285">
        <v>4600</v>
      </c>
      <c r="M285">
        <v>5980</v>
      </c>
      <c r="N285" t="s">
        <v>1399</v>
      </c>
    </row>
    <row r="286" spans="1:14" x14ac:dyDescent="0.3">
      <c r="A286">
        <v>139643</v>
      </c>
      <c r="B286" t="s">
        <v>1361</v>
      </c>
      <c r="C286" t="s">
        <v>1324</v>
      </c>
      <c r="D286" s="3">
        <v>43919</v>
      </c>
      <c r="E286" t="s">
        <v>1296</v>
      </c>
      <c r="F286" t="s">
        <v>47</v>
      </c>
      <c r="G286" t="s">
        <v>37</v>
      </c>
      <c r="H286" t="s">
        <v>76</v>
      </c>
      <c r="I286">
        <v>350</v>
      </c>
      <c r="J286">
        <v>455</v>
      </c>
      <c r="K286">
        <v>3</v>
      </c>
      <c r="L286">
        <v>1050</v>
      </c>
      <c r="M286">
        <v>1365</v>
      </c>
      <c r="N286" t="s">
        <v>1400</v>
      </c>
    </row>
    <row r="287" spans="1:14" x14ac:dyDescent="0.3">
      <c r="A287">
        <v>139644</v>
      </c>
      <c r="B287" t="s">
        <v>1363</v>
      </c>
      <c r="C287" t="s">
        <v>8</v>
      </c>
      <c r="D287" s="3">
        <v>43919</v>
      </c>
      <c r="E287" t="s">
        <v>33</v>
      </c>
      <c r="F287" t="s">
        <v>53</v>
      </c>
      <c r="G287" t="s">
        <v>38</v>
      </c>
      <c r="H287" t="s">
        <v>75</v>
      </c>
      <c r="I287">
        <v>9500</v>
      </c>
      <c r="J287">
        <v>12350</v>
      </c>
      <c r="K287">
        <v>3</v>
      </c>
      <c r="L287">
        <v>28500</v>
      </c>
      <c r="M287">
        <v>37050</v>
      </c>
      <c r="N287" t="s">
        <v>1401</v>
      </c>
    </row>
    <row r="288" spans="1:14" x14ac:dyDescent="0.3">
      <c r="A288">
        <v>139645</v>
      </c>
      <c r="B288" t="s">
        <v>1365</v>
      </c>
      <c r="C288" t="s">
        <v>7</v>
      </c>
      <c r="D288" s="3">
        <v>43919</v>
      </c>
      <c r="E288" t="s">
        <v>34</v>
      </c>
      <c r="F288" t="s">
        <v>155</v>
      </c>
      <c r="G288" t="s">
        <v>39</v>
      </c>
      <c r="H288" t="s">
        <v>77</v>
      </c>
      <c r="I288">
        <v>10000</v>
      </c>
      <c r="J288">
        <v>13000</v>
      </c>
      <c r="K288">
        <v>4</v>
      </c>
      <c r="L288">
        <v>40000</v>
      </c>
      <c r="M288">
        <v>52000</v>
      </c>
      <c r="N288" t="s">
        <v>1325</v>
      </c>
    </row>
    <row r="289" spans="1:14" x14ac:dyDescent="0.3">
      <c r="A289">
        <v>139646</v>
      </c>
      <c r="B289" t="s">
        <v>1367</v>
      </c>
      <c r="C289" t="s">
        <v>1325</v>
      </c>
      <c r="D289" s="3">
        <v>43919</v>
      </c>
      <c r="E289" t="s">
        <v>35</v>
      </c>
      <c r="F289" t="s">
        <v>156</v>
      </c>
      <c r="G289" t="s">
        <v>40</v>
      </c>
      <c r="H289" t="s">
        <v>76</v>
      </c>
      <c r="I289">
        <v>6500</v>
      </c>
      <c r="J289">
        <v>8450</v>
      </c>
      <c r="K289">
        <v>2</v>
      </c>
      <c r="L289">
        <v>13000</v>
      </c>
      <c r="M289">
        <v>16900</v>
      </c>
      <c r="N289" t="s">
        <v>1398</v>
      </c>
    </row>
    <row r="290" spans="1:14" x14ac:dyDescent="0.3">
      <c r="A290">
        <v>139647</v>
      </c>
      <c r="B290" t="s">
        <v>1369</v>
      </c>
      <c r="C290" t="s">
        <v>1326</v>
      </c>
      <c r="D290" s="3">
        <v>43919</v>
      </c>
      <c r="E290" t="s">
        <v>1296</v>
      </c>
      <c r="F290" t="s">
        <v>157</v>
      </c>
      <c r="G290" t="s">
        <v>41</v>
      </c>
      <c r="H290" t="s">
        <v>78</v>
      </c>
      <c r="I290">
        <v>8500</v>
      </c>
      <c r="J290">
        <v>11050</v>
      </c>
      <c r="K290">
        <v>4</v>
      </c>
      <c r="L290">
        <v>34000</v>
      </c>
      <c r="M290">
        <v>44200</v>
      </c>
      <c r="N290" t="s">
        <v>1397</v>
      </c>
    </row>
    <row r="291" spans="1:14" x14ac:dyDescent="0.3">
      <c r="A291">
        <v>139648</v>
      </c>
      <c r="B291" t="s">
        <v>1370</v>
      </c>
      <c r="C291" t="s">
        <v>6</v>
      </c>
      <c r="D291" s="3">
        <v>43919</v>
      </c>
      <c r="E291" t="s">
        <v>33</v>
      </c>
      <c r="F291" t="s">
        <v>57</v>
      </c>
      <c r="G291" t="s">
        <v>44</v>
      </c>
      <c r="H291" t="s">
        <v>80</v>
      </c>
      <c r="I291">
        <v>7000</v>
      </c>
      <c r="J291">
        <v>9100</v>
      </c>
      <c r="K291">
        <v>4</v>
      </c>
      <c r="L291">
        <v>28000</v>
      </c>
      <c r="M291">
        <v>36400</v>
      </c>
      <c r="N291" t="s">
        <v>1399</v>
      </c>
    </row>
    <row r="292" spans="1:14" x14ac:dyDescent="0.3">
      <c r="A292">
        <v>139649</v>
      </c>
      <c r="B292" t="s">
        <v>1371</v>
      </c>
      <c r="C292" t="s">
        <v>5</v>
      </c>
      <c r="D292" s="3">
        <v>43919</v>
      </c>
      <c r="E292" t="s">
        <v>34</v>
      </c>
      <c r="F292" t="s">
        <v>158</v>
      </c>
      <c r="G292" t="s">
        <v>98</v>
      </c>
      <c r="H292" t="s">
        <v>79</v>
      </c>
      <c r="I292">
        <v>6550</v>
      </c>
      <c r="J292">
        <v>8515</v>
      </c>
      <c r="K292">
        <v>1</v>
      </c>
      <c r="L292">
        <v>6550</v>
      </c>
      <c r="M292">
        <v>8515</v>
      </c>
      <c r="N292" t="s">
        <v>1400</v>
      </c>
    </row>
    <row r="293" spans="1:14" x14ac:dyDescent="0.3">
      <c r="A293">
        <v>139650</v>
      </c>
      <c r="B293" t="s">
        <v>1373</v>
      </c>
      <c r="C293" t="s">
        <v>4</v>
      </c>
      <c r="D293" s="3">
        <v>43919</v>
      </c>
      <c r="E293" t="s">
        <v>35</v>
      </c>
      <c r="F293" s="5" t="s">
        <v>66</v>
      </c>
      <c r="G293" t="s">
        <v>99</v>
      </c>
      <c r="H293" t="s">
        <v>81</v>
      </c>
      <c r="I293">
        <v>7650</v>
      </c>
      <c r="J293">
        <v>9945</v>
      </c>
      <c r="K293">
        <v>1</v>
      </c>
      <c r="L293">
        <v>7650</v>
      </c>
      <c r="M293">
        <v>9945</v>
      </c>
      <c r="N293" t="s">
        <v>1401</v>
      </c>
    </row>
    <row r="294" spans="1:14" x14ac:dyDescent="0.3">
      <c r="A294">
        <v>139651</v>
      </c>
      <c r="B294" t="s">
        <v>1374</v>
      </c>
      <c r="C294" t="s">
        <v>30</v>
      </c>
      <c r="D294" s="3">
        <v>43919</v>
      </c>
      <c r="E294" t="s">
        <v>1296</v>
      </c>
      <c r="F294" t="s">
        <v>58</v>
      </c>
      <c r="G294" t="s">
        <v>45</v>
      </c>
      <c r="H294" t="s">
        <v>82</v>
      </c>
      <c r="I294">
        <v>1150</v>
      </c>
      <c r="J294">
        <v>1495</v>
      </c>
      <c r="K294">
        <v>3</v>
      </c>
      <c r="L294">
        <v>3450</v>
      </c>
      <c r="M294">
        <v>4485</v>
      </c>
      <c r="N294" t="s">
        <v>1325</v>
      </c>
    </row>
    <row r="295" spans="1:14" x14ac:dyDescent="0.3">
      <c r="A295">
        <v>139652</v>
      </c>
      <c r="B295" t="s">
        <v>1375</v>
      </c>
      <c r="C295" t="s">
        <v>31</v>
      </c>
      <c r="D295" s="3">
        <v>43919</v>
      </c>
      <c r="E295" t="s">
        <v>33</v>
      </c>
      <c r="F295" t="s">
        <v>59</v>
      </c>
      <c r="G295" t="s">
        <v>36</v>
      </c>
      <c r="H295" t="s">
        <v>75</v>
      </c>
      <c r="I295">
        <v>850</v>
      </c>
      <c r="J295">
        <v>1105</v>
      </c>
      <c r="K295">
        <v>3</v>
      </c>
      <c r="L295">
        <v>2550</v>
      </c>
      <c r="M295">
        <v>3315</v>
      </c>
      <c r="N295" t="s">
        <v>1398</v>
      </c>
    </row>
    <row r="296" spans="1:14" x14ac:dyDescent="0.3">
      <c r="A296">
        <v>139653</v>
      </c>
      <c r="B296" t="s">
        <v>1376</v>
      </c>
      <c r="C296" t="s">
        <v>32</v>
      </c>
      <c r="D296" s="3">
        <v>43919</v>
      </c>
      <c r="E296" t="s">
        <v>34</v>
      </c>
      <c r="F296" t="s">
        <v>60</v>
      </c>
      <c r="G296" t="s">
        <v>37</v>
      </c>
      <c r="H296" t="s">
        <v>76</v>
      </c>
      <c r="I296">
        <v>650</v>
      </c>
      <c r="J296">
        <v>845</v>
      </c>
      <c r="K296">
        <v>1</v>
      </c>
      <c r="L296">
        <v>650</v>
      </c>
      <c r="M296">
        <v>845</v>
      </c>
      <c r="N296" t="s">
        <v>1397</v>
      </c>
    </row>
    <row r="297" spans="1:14" x14ac:dyDescent="0.3">
      <c r="A297">
        <v>139654</v>
      </c>
      <c r="B297" t="s">
        <v>1378</v>
      </c>
      <c r="C297" t="s">
        <v>28</v>
      </c>
      <c r="D297" s="3">
        <v>43919</v>
      </c>
      <c r="E297" t="s">
        <v>35</v>
      </c>
      <c r="F297" t="s">
        <v>61</v>
      </c>
      <c r="G297" t="s">
        <v>38</v>
      </c>
      <c r="H297" t="s">
        <v>75</v>
      </c>
      <c r="I297">
        <v>7500</v>
      </c>
      <c r="J297">
        <v>9750</v>
      </c>
      <c r="K297">
        <v>3</v>
      </c>
      <c r="L297">
        <v>22500</v>
      </c>
      <c r="M297">
        <v>29250</v>
      </c>
      <c r="N297" t="s">
        <v>1399</v>
      </c>
    </row>
    <row r="298" spans="1:14" x14ac:dyDescent="0.3">
      <c r="A298">
        <v>139655</v>
      </c>
      <c r="B298" t="s">
        <v>1379</v>
      </c>
      <c r="C298" t="s">
        <v>1311</v>
      </c>
      <c r="D298" s="3">
        <v>43919</v>
      </c>
      <c r="E298" t="s">
        <v>1296</v>
      </c>
      <c r="F298" t="s">
        <v>155</v>
      </c>
      <c r="G298" t="s">
        <v>39</v>
      </c>
      <c r="H298" s="5" t="s">
        <v>83</v>
      </c>
      <c r="I298">
        <v>10000</v>
      </c>
      <c r="J298">
        <v>13000</v>
      </c>
      <c r="K298">
        <v>4</v>
      </c>
      <c r="L298">
        <v>40000</v>
      </c>
      <c r="M298">
        <v>52000</v>
      </c>
      <c r="N298" t="s">
        <v>1400</v>
      </c>
    </row>
    <row r="299" spans="1:14" x14ac:dyDescent="0.3">
      <c r="A299">
        <v>139656</v>
      </c>
      <c r="B299" t="s">
        <v>1380</v>
      </c>
      <c r="C299" t="s">
        <v>1312</v>
      </c>
      <c r="D299" s="3">
        <v>43919</v>
      </c>
      <c r="E299" t="s">
        <v>33</v>
      </c>
      <c r="F299" t="s">
        <v>159</v>
      </c>
      <c r="G299" t="s">
        <v>40</v>
      </c>
      <c r="H299" t="s">
        <v>76</v>
      </c>
      <c r="I299">
        <v>10500</v>
      </c>
      <c r="J299">
        <v>13650</v>
      </c>
      <c r="K299">
        <v>2</v>
      </c>
      <c r="L299">
        <v>21000</v>
      </c>
      <c r="M299">
        <v>27300</v>
      </c>
      <c r="N299" t="s">
        <v>1401</v>
      </c>
    </row>
    <row r="300" spans="1:14" x14ac:dyDescent="0.3">
      <c r="A300">
        <v>139657</v>
      </c>
      <c r="B300" t="s">
        <v>1381</v>
      </c>
      <c r="C300" t="s">
        <v>1313</v>
      </c>
      <c r="D300" s="3">
        <v>43919</v>
      </c>
      <c r="E300" t="s">
        <v>34</v>
      </c>
      <c r="F300" t="s">
        <v>63</v>
      </c>
      <c r="G300" t="s">
        <v>41</v>
      </c>
      <c r="H300" t="s">
        <v>78</v>
      </c>
      <c r="I300">
        <v>8500</v>
      </c>
      <c r="J300">
        <v>11050</v>
      </c>
      <c r="K300">
        <v>3</v>
      </c>
      <c r="L300">
        <v>25500</v>
      </c>
      <c r="M300">
        <v>33150</v>
      </c>
      <c r="N300" t="s">
        <v>1325</v>
      </c>
    </row>
    <row r="301" spans="1:14" x14ac:dyDescent="0.3">
      <c r="A301">
        <v>139658</v>
      </c>
      <c r="B301" t="s">
        <v>1382</v>
      </c>
      <c r="C301" t="s">
        <v>3</v>
      </c>
      <c r="D301" s="3">
        <v>43919</v>
      </c>
      <c r="E301" t="s">
        <v>35</v>
      </c>
      <c r="F301" t="s">
        <v>57</v>
      </c>
      <c r="G301" t="s">
        <v>44</v>
      </c>
      <c r="H301" t="s">
        <v>80</v>
      </c>
      <c r="I301">
        <v>7000</v>
      </c>
      <c r="J301">
        <v>9100</v>
      </c>
      <c r="K301">
        <v>4</v>
      </c>
      <c r="L301">
        <v>28000</v>
      </c>
      <c r="M301">
        <v>36400</v>
      </c>
      <c r="N301" t="s">
        <v>1398</v>
      </c>
    </row>
    <row r="302" spans="1:14" x14ac:dyDescent="0.3">
      <c r="A302">
        <v>139659</v>
      </c>
      <c r="B302" t="s">
        <v>1378</v>
      </c>
      <c r="C302" t="s">
        <v>2</v>
      </c>
      <c r="D302" s="3">
        <v>43919</v>
      </c>
      <c r="E302" t="s">
        <v>1296</v>
      </c>
      <c r="F302" t="s">
        <v>160</v>
      </c>
      <c r="G302" t="s">
        <v>98</v>
      </c>
      <c r="H302" t="s">
        <v>79</v>
      </c>
      <c r="I302">
        <v>1680</v>
      </c>
      <c r="J302">
        <v>2184</v>
      </c>
      <c r="K302">
        <v>4</v>
      </c>
      <c r="L302">
        <v>6720</v>
      </c>
      <c r="M302">
        <v>8736</v>
      </c>
      <c r="N302" t="s">
        <v>1397</v>
      </c>
    </row>
    <row r="303" spans="1:14" x14ac:dyDescent="0.3">
      <c r="A303">
        <v>139660</v>
      </c>
      <c r="B303" t="s">
        <v>1379</v>
      </c>
      <c r="C303" t="s">
        <v>1</v>
      </c>
      <c r="D303" s="3">
        <v>43919</v>
      </c>
      <c r="E303" t="s">
        <v>33</v>
      </c>
      <c r="F303" s="5" t="s">
        <v>65</v>
      </c>
      <c r="G303" t="s">
        <v>99</v>
      </c>
      <c r="H303" s="5" t="s">
        <v>84</v>
      </c>
      <c r="I303">
        <v>6540</v>
      </c>
      <c r="J303">
        <v>8502</v>
      </c>
      <c r="K303">
        <v>3</v>
      </c>
      <c r="L303">
        <v>19620</v>
      </c>
      <c r="M303">
        <v>25506</v>
      </c>
      <c r="N303" t="s">
        <v>1399</v>
      </c>
    </row>
    <row r="304" spans="1:14" x14ac:dyDescent="0.3">
      <c r="A304">
        <v>139661</v>
      </c>
      <c r="B304" t="s">
        <v>1384</v>
      </c>
      <c r="C304" t="s">
        <v>1314</v>
      </c>
      <c r="D304" s="3">
        <v>43919</v>
      </c>
      <c r="E304" t="s">
        <v>34</v>
      </c>
      <c r="F304" t="s">
        <v>68</v>
      </c>
      <c r="G304" t="s">
        <v>45</v>
      </c>
      <c r="H304" t="s">
        <v>82</v>
      </c>
      <c r="I304">
        <v>2680</v>
      </c>
      <c r="J304">
        <v>3484</v>
      </c>
      <c r="K304">
        <v>3</v>
      </c>
      <c r="L304">
        <v>8040</v>
      </c>
      <c r="M304">
        <v>10452</v>
      </c>
      <c r="N304" t="s">
        <v>1400</v>
      </c>
    </row>
    <row r="305" spans="1:14" x14ac:dyDescent="0.3">
      <c r="A305">
        <v>139662</v>
      </c>
      <c r="B305" t="s">
        <v>1385</v>
      </c>
      <c r="C305" t="s">
        <v>1315</v>
      </c>
      <c r="D305" s="3">
        <v>43919</v>
      </c>
      <c r="E305" t="s">
        <v>35</v>
      </c>
      <c r="F305" t="s">
        <v>71</v>
      </c>
      <c r="G305" t="s">
        <v>38</v>
      </c>
      <c r="H305" t="s">
        <v>76</v>
      </c>
      <c r="I305">
        <v>8250</v>
      </c>
      <c r="J305">
        <v>10725</v>
      </c>
      <c r="K305">
        <v>4</v>
      </c>
      <c r="L305">
        <v>33000</v>
      </c>
      <c r="M305">
        <v>42900</v>
      </c>
      <c r="N305" t="s">
        <v>1401</v>
      </c>
    </row>
    <row r="306" spans="1:14" x14ac:dyDescent="0.3">
      <c r="A306">
        <v>139663</v>
      </c>
      <c r="B306" t="s">
        <v>1387</v>
      </c>
      <c r="C306" t="s">
        <v>0</v>
      </c>
      <c r="D306" s="3">
        <v>43919</v>
      </c>
      <c r="E306" t="s">
        <v>1296</v>
      </c>
      <c r="F306" t="s">
        <v>70</v>
      </c>
      <c r="G306" t="s">
        <v>42</v>
      </c>
      <c r="H306" t="s">
        <v>76</v>
      </c>
      <c r="I306">
        <v>2650</v>
      </c>
      <c r="J306">
        <v>3445</v>
      </c>
      <c r="K306">
        <v>2</v>
      </c>
      <c r="L306">
        <v>5300</v>
      </c>
      <c r="M306">
        <v>6890</v>
      </c>
      <c r="N306" t="s">
        <v>1325</v>
      </c>
    </row>
    <row r="307" spans="1:14" x14ac:dyDescent="0.3">
      <c r="A307">
        <v>139664</v>
      </c>
      <c r="B307" t="s">
        <v>1389</v>
      </c>
      <c r="C307" t="s">
        <v>1316</v>
      </c>
      <c r="D307" s="3">
        <v>43919</v>
      </c>
      <c r="E307" t="s">
        <v>33</v>
      </c>
      <c r="F307" t="s">
        <v>72</v>
      </c>
      <c r="G307" t="s">
        <v>38</v>
      </c>
      <c r="H307" t="s">
        <v>85</v>
      </c>
      <c r="I307">
        <v>12550</v>
      </c>
      <c r="J307">
        <v>16315</v>
      </c>
      <c r="K307">
        <v>2</v>
      </c>
      <c r="L307">
        <v>25100</v>
      </c>
      <c r="M307">
        <v>32630</v>
      </c>
      <c r="N307" t="s">
        <v>1398</v>
      </c>
    </row>
    <row r="308" spans="1:14" x14ac:dyDescent="0.3">
      <c r="A308">
        <v>139665</v>
      </c>
      <c r="B308" t="s">
        <v>1390</v>
      </c>
      <c r="C308" t="s">
        <v>1317</v>
      </c>
      <c r="D308" s="3">
        <v>43919</v>
      </c>
      <c r="E308" t="s">
        <v>34</v>
      </c>
      <c r="F308" t="s">
        <v>73</v>
      </c>
      <c r="G308" t="s">
        <v>41</v>
      </c>
      <c r="H308" s="5" t="s">
        <v>78</v>
      </c>
      <c r="I308">
        <v>14500</v>
      </c>
      <c r="J308">
        <v>18850</v>
      </c>
      <c r="K308">
        <v>2</v>
      </c>
      <c r="L308">
        <v>29000</v>
      </c>
      <c r="M308">
        <v>37700</v>
      </c>
      <c r="N308" t="s">
        <v>1397</v>
      </c>
    </row>
    <row r="309" spans="1:14" x14ac:dyDescent="0.3">
      <c r="A309">
        <v>139666</v>
      </c>
      <c r="B309" t="s">
        <v>1392</v>
      </c>
      <c r="C309" t="s">
        <v>1318</v>
      </c>
      <c r="D309" s="3">
        <v>43919</v>
      </c>
      <c r="E309" t="s">
        <v>35</v>
      </c>
      <c r="F309" t="s">
        <v>46</v>
      </c>
      <c r="G309" t="s">
        <v>36</v>
      </c>
      <c r="H309" t="s">
        <v>75</v>
      </c>
      <c r="I309">
        <v>800</v>
      </c>
      <c r="J309">
        <v>1040</v>
      </c>
      <c r="K309">
        <v>4</v>
      </c>
      <c r="L309">
        <v>3200</v>
      </c>
      <c r="M309">
        <v>4160</v>
      </c>
      <c r="N309" t="s">
        <v>1399</v>
      </c>
    </row>
    <row r="310" spans="1:14" x14ac:dyDescent="0.3">
      <c r="A310">
        <v>139667</v>
      </c>
      <c r="B310" t="s">
        <v>1394</v>
      </c>
      <c r="C310" t="s">
        <v>29</v>
      </c>
      <c r="D310" s="3">
        <v>43919</v>
      </c>
      <c r="E310" t="s">
        <v>1296</v>
      </c>
      <c r="F310" t="s">
        <v>48</v>
      </c>
      <c r="G310" t="s">
        <v>37</v>
      </c>
      <c r="H310" t="s">
        <v>76</v>
      </c>
      <c r="I310">
        <v>600</v>
      </c>
      <c r="J310">
        <v>780</v>
      </c>
      <c r="K310">
        <v>3</v>
      </c>
      <c r="L310">
        <v>1800</v>
      </c>
      <c r="M310">
        <v>2340</v>
      </c>
      <c r="N310" t="s">
        <v>1400</v>
      </c>
    </row>
    <row r="311" spans="1:14" x14ac:dyDescent="0.3">
      <c r="A311">
        <v>139668</v>
      </c>
      <c r="B311" t="s">
        <v>1337</v>
      </c>
      <c r="C311" t="s">
        <v>20</v>
      </c>
      <c r="D311" s="3">
        <v>43919</v>
      </c>
      <c r="E311" t="s">
        <v>33</v>
      </c>
      <c r="F311" t="s">
        <v>50</v>
      </c>
      <c r="G311" t="s">
        <v>38</v>
      </c>
      <c r="H311" t="s">
        <v>75</v>
      </c>
      <c r="I311">
        <v>10500</v>
      </c>
      <c r="J311">
        <v>13650</v>
      </c>
      <c r="K311">
        <v>1</v>
      </c>
      <c r="L311">
        <v>10500</v>
      </c>
      <c r="M311">
        <v>13650</v>
      </c>
      <c r="N311" t="s">
        <v>1401</v>
      </c>
    </row>
    <row r="312" spans="1:14" x14ac:dyDescent="0.3">
      <c r="A312">
        <v>139669</v>
      </c>
      <c r="B312" t="s">
        <v>1339</v>
      </c>
      <c r="C312" t="s">
        <v>19</v>
      </c>
      <c r="D312" s="3">
        <v>43919</v>
      </c>
      <c r="E312" t="s">
        <v>34</v>
      </c>
      <c r="F312" t="s">
        <v>155</v>
      </c>
      <c r="G312" t="s">
        <v>39</v>
      </c>
      <c r="H312" t="s">
        <v>77</v>
      </c>
      <c r="I312">
        <v>6500</v>
      </c>
      <c r="J312">
        <v>8450</v>
      </c>
      <c r="K312">
        <v>4</v>
      </c>
      <c r="L312">
        <v>26000</v>
      </c>
      <c r="M312">
        <v>33800</v>
      </c>
      <c r="N312" t="s">
        <v>1325</v>
      </c>
    </row>
    <row r="313" spans="1:14" x14ac:dyDescent="0.3">
      <c r="A313">
        <v>139670</v>
      </c>
      <c r="B313" t="s">
        <v>1341</v>
      </c>
      <c r="C313" t="s">
        <v>1319</v>
      </c>
      <c r="D313" s="3">
        <v>43919</v>
      </c>
      <c r="E313" t="s">
        <v>35</v>
      </c>
      <c r="F313" t="s">
        <v>161</v>
      </c>
      <c r="G313" t="s">
        <v>40</v>
      </c>
      <c r="H313" t="s">
        <v>76</v>
      </c>
      <c r="I313">
        <v>4500</v>
      </c>
      <c r="J313">
        <v>5850</v>
      </c>
      <c r="K313">
        <v>1</v>
      </c>
      <c r="L313">
        <v>4500</v>
      </c>
      <c r="M313">
        <v>5850</v>
      </c>
      <c r="N313" t="s">
        <v>1398</v>
      </c>
    </row>
    <row r="314" spans="1:14" x14ac:dyDescent="0.3">
      <c r="A314">
        <v>139671</v>
      </c>
      <c r="B314" t="s">
        <v>1343</v>
      </c>
      <c r="C314" t="s">
        <v>18</v>
      </c>
      <c r="D314" s="3">
        <v>43919</v>
      </c>
      <c r="E314" t="s">
        <v>1296</v>
      </c>
      <c r="F314" t="s">
        <v>51</v>
      </c>
      <c r="G314" t="s">
        <v>41</v>
      </c>
      <c r="H314" t="s">
        <v>78</v>
      </c>
      <c r="I314">
        <v>8500</v>
      </c>
      <c r="J314">
        <v>11050</v>
      </c>
      <c r="K314">
        <v>2</v>
      </c>
      <c r="L314">
        <v>17000</v>
      </c>
      <c r="M314">
        <v>22100</v>
      </c>
      <c r="N314" t="s">
        <v>1397</v>
      </c>
    </row>
    <row r="315" spans="1:14" x14ac:dyDescent="0.3">
      <c r="A315">
        <v>139672</v>
      </c>
      <c r="B315" t="s">
        <v>1345</v>
      </c>
      <c r="C315" t="s">
        <v>17</v>
      </c>
      <c r="D315" s="3">
        <v>43919</v>
      </c>
      <c r="E315" t="s">
        <v>33</v>
      </c>
      <c r="F315" t="s">
        <v>52</v>
      </c>
      <c r="G315" t="s">
        <v>44</v>
      </c>
      <c r="H315" t="s">
        <v>80</v>
      </c>
      <c r="I315">
        <v>12500</v>
      </c>
      <c r="J315">
        <v>16250</v>
      </c>
      <c r="K315">
        <v>3</v>
      </c>
      <c r="L315">
        <v>37500</v>
      </c>
      <c r="M315">
        <v>48750</v>
      </c>
      <c r="N315" t="s">
        <v>1399</v>
      </c>
    </row>
    <row r="316" spans="1:14" x14ac:dyDescent="0.3">
      <c r="A316">
        <v>139673</v>
      </c>
      <c r="B316" t="s">
        <v>1347</v>
      </c>
      <c r="C316" t="s">
        <v>1320</v>
      </c>
      <c r="D316" s="3">
        <v>43919</v>
      </c>
      <c r="E316" t="s">
        <v>34</v>
      </c>
      <c r="F316" t="s">
        <v>94</v>
      </c>
      <c r="G316" t="s">
        <v>42</v>
      </c>
      <c r="H316" t="s">
        <v>79</v>
      </c>
      <c r="I316">
        <v>3500</v>
      </c>
      <c r="J316">
        <v>4550</v>
      </c>
      <c r="K316">
        <v>2</v>
      </c>
      <c r="L316">
        <v>7000</v>
      </c>
      <c r="M316">
        <v>9100</v>
      </c>
      <c r="N316" t="s">
        <v>1400</v>
      </c>
    </row>
    <row r="317" spans="1:14" x14ac:dyDescent="0.3">
      <c r="A317">
        <v>139674</v>
      </c>
      <c r="B317" t="s">
        <v>1349</v>
      </c>
      <c r="C317" t="s">
        <v>16</v>
      </c>
      <c r="D317" s="3">
        <v>43919</v>
      </c>
      <c r="E317" t="s">
        <v>35</v>
      </c>
      <c r="F317" s="5" t="s">
        <v>67</v>
      </c>
      <c r="G317" t="s">
        <v>109</v>
      </c>
      <c r="H317" t="s">
        <v>81</v>
      </c>
      <c r="I317">
        <v>4500</v>
      </c>
      <c r="J317">
        <v>5850</v>
      </c>
      <c r="K317">
        <v>3</v>
      </c>
      <c r="L317">
        <v>13500</v>
      </c>
      <c r="M317">
        <v>17550</v>
      </c>
      <c r="N317" t="s">
        <v>1401</v>
      </c>
    </row>
    <row r="318" spans="1:14" x14ac:dyDescent="0.3">
      <c r="A318">
        <v>139675</v>
      </c>
      <c r="B318" t="s">
        <v>1351</v>
      </c>
      <c r="C318" t="s">
        <v>15</v>
      </c>
      <c r="D318" s="3">
        <v>43919</v>
      </c>
      <c r="E318" t="s">
        <v>1296</v>
      </c>
      <c r="F318" t="s">
        <v>162</v>
      </c>
      <c r="G318" t="s">
        <v>45</v>
      </c>
      <c r="H318" t="s">
        <v>82</v>
      </c>
      <c r="I318">
        <v>2100</v>
      </c>
      <c r="J318">
        <v>2730</v>
      </c>
      <c r="K318">
        <v>3</v>
      </c>
      <c r="L318">
        <v>6300</v>
      </c>
      <c r="M318">
        <v>8190</v>
      </c>
      <c r="N318" t="s">
        <v>1325</v>
      </c>
    </row>
    <row r="319" spans="1:14" x14ac:dyDescent="0.3">
      <c r="A319">
        <v>139676</v>
      </c>
      <c r="B319" t="s">
        <v>1353</v>
      </c>
      <c r="C319" t="s">
        <v>14</v>
      </c>
      <c r="D319" s="3">
        <v>43919</v>
      </c>
      <c r="E319" t="s">
        <v>33</v>
      </c>
      <c r="F319" t="s">
        <v>49</v>
      </c>
      <c r="G319" t="s">
        <v>36</v>
      </c>
      <c r="H319" t="s">
        <v>75</v>
      </c>
      <c r="I319">
        <v>1150</v>
      </c>
      <c r="J319">
        <v>1495</v>
      </c>
      <c r="K319">
        <v>4</v>
      </c>
      <c r="L319">
        <v>4600</v>
      </c>
      <c r="M319">
        <v>5980</v>
      </c>
      <c r="N319" t="s">
        <v>1398</v>
      </c>
    </row>
    <row r="320" spans="1:14" x14ac:dyDescent="0.3">
      <c r="A320">
        <v>139677</v>
      </c>
      <c r="B320" t="s">
        <v>1355</v>
      </c>
      <c r="C320" t="s">
        <v>13</v>
      </c>
      <c r="D320" s="3">
        <v>43919</v>
      </c>
      <c r="E320" t="s">
        <v>34</v>
      </c>
      <c r="F320" t="s">
        <v>47</v>
      </c>
      <c r="G320" t="s">
        <v>37</v>
      </c>
      <c r="H320" t="s">
        <v>76</v>
      </c>
      <c r="I320">
        <v>350</v>
      </c>
      <c r="J320">
        <v>455</v>
      </c>
      <c r="K320">
        <v>3</v>
      </c>
      <c r="L320">
        <v>1050</v>
      </c>
      <c r="M320">
        <v>1365</v>
      </c>
      <c r="N320" t="s">
        <v>1397</v>
      </c>
    </row>
    <row r="321" spans="1:14" x14ac:dyDescent="0.3">
      <c r="A321">
        <v>139678</v>
      </c>
      <c r="B321" t="s">
        <v>1357</v>
      </c>
      <c r="C321" t="s">
        <v>12</v>
      </c>
      <c r="D321" s="3">
        <v>43919</v>
      </c>
      <c r="E321" t="s">
        <v>35</v>
      </c>
      <c r="F321" t="s">
        <v>53</v>
      </c>
      <c r="G321" t="s">
        <v>38</v>
      </c>
      <c r="H321" t="s">
        <v>75</v>
      </c>
      <c r="I321">
        <v>9500</v>
      </c>
      <c r="J321">
        <v>12350</v>
      </c>
      <c r="K321">
        <v>1</v>
      </c>
      <c r="L321">
        <v>9500</v>
      </c>
      <c r="M321">
        <v>12350</v>
      </c>
      <c r="N321" t="s">
        <v>1399</v>
      </c>
    </row>
    <row r="322" spans="1:14" x14ac:dyDescent="0.3">
      <c r="A322">
        <v>139679</v>
      </c>
      <c r="B322" t="s">
        <v>1359</v>
      </c>
      <c r="C322" t="s">
        <v>11</v>
      </c>
      <c r="D322" s="3">
        <v>43919</v>
      </c>
      <c r="E322" t="s">
        <v>1296</v>
      </c>
      <c r="F322" t="s">
        <v>163</v>
      </c>
      <c r="G322" t="s">
        <v>39</v>
      </c>
      <c r="H322" t="s">
        <v>77</v>
      </c>
      <c r="I322">
        <v>10000</v>
      </c>
      <c r="J322">
        <v>13000</v>
      </c>
      <c r="K322">
        <v>1</v>
      </c>
      <c r="L322">
        <v>10000</v>
      </c>
      <c r="M322">
        <v>13000</v>
      </c>
      <c r="N322" t="s">
        <v>1400</v>
      </c>
    </row>
    <row r="323" spans="1:14" x14ac:dyDescent="0.3">
      <c r="A323">
        <v>139680</v>
      </c>
      <c r="B323" t="s">
        <v>1361</v>
      </c>
      <c r="C323" t="s">
        <v>1321</v>
      </c>
      <c r="D323" s="3">
        <v>43919</v>
      </c>
      <c r="E323" t="s">
        <v>33</v>
      </c>
      <c r="F323" t="s">
        <v>164</v>
      </c>
      <c r="G323" t="s">
        <v>40</v>
      </c>
      <c r="H323" t="s">
        <v>76</v>
      </c>
      <c r="I323">
        <v>6500</v>
      </c>
      <c r="J323">
        <v>8450</v>
      </c>
      <c r="K323">
        <v>1</v>
      </c>
      <c r="L323">
        <v>6500</v>
      </c>
      <c r="M323">
        <v>8450</v>
      </c>
      <c r="N323" t="s">
        <v>1401</v>
      </c>
    </row>
    <row r="324" spans="1:14" x14ac:dyDescent="0.3">
      <c r="A324">
        <v>139681</v>
      </c>
      <c r="B324" t="s">
        <v>1363</v>
      </c>
      <c r="C324" t="s">
        <v>1322</v>
      </c>
      <c r="D324" s="3">
        <v>43919</v>
      </c>
      <c r="E324" t="s">
        <v>34</v>
      </c>
      <c r="F324" t="s">
        <v>165</v>
      </c>
      <c r="G324" t="s">
        <v>41</v>
      </c>
      <c r="H324" t="s">
        <v>78</v>
      </c>
      <c r="I324">
        <v>8500</v>
      </c>
      <c r="J324">
        <v>11050</v>
      </c>
      <c r="K324">
        <v>2</v>
      </c>
      <c r="L324">
        <v>17000</v>
      </c>
      <c r="M324">
        <v>22100</v>
      </c>
      <c r="N324" t="s">
        <v>1325</v>
      </c>
    </row>
    <row r="325" spans="1:14" x14ac:dyDescent="0.3">
      <c r="A325">
        <v>139682</v>
      </c>
      <c r="B325" t="s">
        <v>1365</v>
      </c>
      <c r="C325" t="s">
        <v>1323</v>
      </c>
      <c r="D325" s="3">
        <v>43919</v>
      </c>
      <c r="E325" t="s">
        <v>35</v>
      </c>
      <c r="F325" t="s">
        <v>57</v>
      </c>
      <c r="G325" t="s">
        <v>44</v>
      </c>
      <c r="H325" t="s">
        <v>80</v>
      </c>
      <c r="I325">
        <v>7000</v>
      </c>
      <c r="J325">
        <v>9100</v>
      </c>
      <c r="K325">
        <v>4</v>
      </c>
      <c r="L325">
        <v>28000</v>
      </c>
      <c r="M325">
        <v>36400</v>
      </c>
      <c r="N325" t="s">
        <v>1398</v>
      </c>
    </row>
    <row r="326" spans="1:14" x14ac:dyDescent="0.3">
      <c r="A326">
        <v>139683</v>
      </c>
      <c r="B326" t="s">
        <v>1365</v>
      </c>
      <c r="C326" t="s">
        <v>10</v>
      </c>
      <c r="D326" s="3">
        <v>43919</v>
      </c>
      <c r="E326" t="s">
        <v>1296</v>
      </c>
      <c r="F326" t="s">
        <v>166</v>
      </c>
      <c r="G326" t="s">
        <v>42</v>
      </c>
      <c r="H326" t="s">
        <v>79</v>
      </c>
      <c r="I326">
        <v>6550</v>
      </c>
      <c r="J326">
        <v>8515</v>
      </c>
      <c r="K326">
        <v>1</v>
      </c>
      <c r="L326">
        <v>6550</v>
      </c>
      <c r="M326">
        <v>8515</v>
      </c>
      <c r="N326" t="s">
        <v>1397</v>
      </c>
    </row>
    <row r="327" spans="1:14" x14ac:dyDescent="0.3">
      <c r="A327">
        <v>139684</v>
      </c>
      <c r="B327" t="s">
        <v>1365</v>
      </c>
      <c r="C327" t="s">
        <v>9</v>
      </c>
      <c r="D327" s="3">
        <v>43919</v>
      </c>
      <c r="E327" t="s">
        <v>33</v>
      </c>
      <c r="F327" s="5" t="s">
        <v>66</v>
      </c>
      <c r="G327" t="s">
        <v>109</v>
      </c>
      <c r="H327" t="s">
        <v>81</v>
      </c>
      <c r="I327">
        <v>7650</v>
      </c>
      <c r="J327">
        <v>9945</v>
      </c>
      <c r="K327">
        <v>1</v>
      </c>
      <c r="L327">
        <v>7650</v>
      </c>
      <c r="M327">
        <v>9945</v>
      </c>
      <c r="N327" t="s">
        <v>1399</v>
      </c>
    </row>
    <row r="328" spans="1:14" x14ac:dyDescent="0.3">
      <c r="A328">
        <v>139685</v>
      </c>
      <c r="B328" t="s">
        <v>1365</v>
      </c>
      <c r="C328" t="s">
        <v>1324</v>
      </c>
      <c r="D328" s="3">
        <v>43919</v>
      </c>
      <c r="E328" t="s">
        <v>34</v>
      </c>
      <c r="F328" t="s">
        <v>58</v>
      </c>
      <c r="G328" t="s">
        <v>45</v>
      </c>
      <c r="H328" t="s">
        <v>82</v>
      </c>
      <c r="I328">
        <v>1150</v>
      </c>
      <c r="J328">
        <v>1495</v>
      </c>
      <c r="K328">
        <v>1</v>
      </c>
      <c r="L328">
        <v>1150</v>
      </c>
      <c r="M328">
        <v>1495</v>
      </c>
      <c r="N328" t="s">
        <v>1400</v>
      </c>
    </row>
    <row r="329" spans="1:14" x14ac:dyDescent="0.3">
      <c r="A329">
        <v>139686</v>
      </c>
      <c r="B329" t="s">
        <v>1365</v>
      </c>
      <c r="C329" t="s">
        <v>8</v>
      </c>
      <c r="D329" s="3">
        <v>43919</v>
      </c>
      <c r="E329" t="s">
        <v>35</v>
      </c>
      <c r="F329" t="s">
        <v>59</v>
      </c>
      <c r="G329" t="s">
        <v>36</v>
      </c>
      <c r="H329" t="s">
        <v>75</v>
      </c>
      <c r="I329">
        <v>850</v>
      </c>
      <c r="J329">
        <v>1105</v>
      </c>
      <c r="K329">
        <v>2</v>
      </c>
      <c r="L329">
        <v>1700</v>
      </c>
      <c r="M329">
        <v>2210</v>
      </c>
      <c r="N329" t="s">
        <v>1401</v>
      </c>
    </row>
    <row r="330" spans="1:14" x14ac:dyDescent="0.3">
      <c r="A330">
        <v>139687</v>
      </c>
      <c r="B330" t="s">
        <v>1365</v>
      </c>
      <c r="C330" t="s">
        <v>7</v>
      </c>
      <c r="D330" s="3">
        <v>43919</v>
      </c>
      <c r="E330" t="s">
        <v>1296</v>
      </c>
      <c r="F330" t="s">
        <v>60</v>
      </c>
      <c r="G330" t="s">
        <v>37</v>
      </c>
      <c r="H330" t="s">
        <v>76</v>
      </c>
      <c r="I330">
        <v>650</v>
      </c>
      <c r="J330">
        <v>845</v>
      </c>
      <c r="K330">
        <v>3</v>
      </c>
      <c r="L330">
        <v>1950</v>
      </c>
      <c r="M330">
        <v>2535</v>
      </c>
      <c r="N330" t="s">
        <v>1325</v>
      </c>
    </row>
    <row r="331" spans="1:14" x14ac:dyDescent="0.3">
      <c r="A331">
        <v>139688</v>
      </c>
      <c r="B331" t="s">
        <v>1365</v>
      </c>
      <c r="C331" t="s">
        <v>1325</v>
      </c>
      <c r="D331" s="3">
        <v>43919</v>
      </c>
      <c r="E331" t="s">
        <v>33</v>
      </c>
      <c r="F331" t="s">
        <v>61</v>
      </c>
      <c r="G331" t="s">
        <v>38</v>
      </c>
      <c r="H331" t="s">
        <v>75</v>
      </c>
      <c r="I331">
        <v>7500</v>
      </c>
      <c r="J331">
        <v>9750</v>
      </c>
      <c r="K331">
        <v>4</v>
      </c>
      <c r="L331">
        <v>30000</v>
      </c>
      <c r="M331">
        <v>39000</v>
      </c>
      <c r="N331" t="s">
        <v>1398</v>
      </c>
    </row>
    <row r="332" spans="1:14" x14ac:dyDescent="0.3">
      <c r="A332">
        <v>139689</v>
      </c>
      <c r="B332" t="s">
        <v>1365</v>
      </c>
      <c r="C332" t="s">
        <v>1326</v>
      </c>
      <c r="D332" s="3">
        <v>43919</v>
      </c>
      <c r="E332" t="s">
        <v>34</v>
      </c>
      <c r="F332" t="s">
        <v>163</v>
      </c>
      <c r="G332" t="s">
        <v>39</v>
      </c>
      <c r="H332" s="5" t="s">
        <v>83</v>
      </c>
      <c r="I332">
        <v>10000</v>
      </c>
      <c r="J332">
        <v>13000</v>
      </c>
      <c r="K332">
        <v>2</v>
      </c>
      <c r="L332">
        <v>20000</v>
      </c>
      <c r="M332">
        <v>26000</v>
      </c>
      <c r="N332" t="s">
        <v>1397</v>
      </c>
    </row>
    <row r="333" spans="1:14" x14ac:dyDescent="0.3">
      <c r="A333">
        <v>139690</v>
      </c>
      <c r="B333" t="s">
        <v>1365</v>
      </c>
      <c r="C333" t="s">
        <v>6</v>
      </c>
      <c r="D333" s="3">
        <v>43919</v>
      </c>
      <c r="E333" t="s">
        <v>35</v>
      </c>
      <c r="F333" t="s">
        <v>167</v>
      </c>
      <c r="G333" t="s">
        <v>40</v>
      </c>
      <c r="H333" t="s">
        <v>76</v>
      </c>
      <c r="I333">
        <v>10500</v>
      </c>
      <c r="J333">
        <v>13650</v>
      </c>
      <c r="K333">
        <v>4</v>
      </c>
      <c r="L333">
        <v>42000</v>
      </c>
      <c r="M333">
        <v>54600</v>
      </c>
      <c r="N333" t="s">
        <v>1399</v>
      </c>
    </row>
    <row r="334" spans="1:14" x14ac:dyDescent="0.3">
      <c r="A334">
        <v>139691</v>
      </c>
      <c r="B334" t="s">
        <v>1365</v>
      </c>
      <c r="C334" t="s">
        <v>5</v>
      </c>
      <c r="D334" s="3">
        <v>43919</v>
      </c>
      <c r="E334" t="s">
        <v>1296</v>
      </c>
      <c r="F334" t="s">
        <v>63</v>
      </c>
      <c r="G334" t="s">
        <v>41</v>
      </c>
      <c r="H334" t="s">
        <v>78</v>
      </c>
      <c r="I334">
        <v>8500</v>
      </c>
      <c r="J334">
        <v>11050</v>
      </c>
      <c r="K334">
        <v>4</v>
      </c>
      <c r="L334">
        <v>34000</v>
      </c>
      <c r="M334">
        <v>44200</v>
      </c>
      <c r="N334" t="s">
        <v>1400</v>
      </c>
    </row>
    <row r="335" spans="1:14" x14ac:dyDescent="0.3">
      <c r="A335">
        <v>139692</v>
      </c>
      <c r="B335" t="s">
        <v>1365</v>
      </c>
      <c r="C335" t="s">
        <v>4</v>
      </c>
      <c r="D335" s="3">
        <v>43919</v>
      </c>
      <c r="E335" t="s">
        <v>33</v>
      </c>
      <c r="F335" t="s">
        <v>57</v>
      </c>
      <c r="G335" t="s">
        <v>44</v>
      </c>
      <c r="H335" t="s">
        <v>80</v>
      </c>
      <c r="I335">
        <v>7000</v>
      </c>
      <c r="J335">
        <v>9100</v>
      </c>
      <c r="K335">
        <v>3</v>
      </c>
      <c r="L335">
        <v>21000</v>
      </c>
      <c r="M335">
        <v>27300</v>
      </c>
      <c r="N335" t="s">
        <v>1401</v>
      </c>
    </row>
    <row r="336" spans="1:14" x14ac:dyDescent="0.3">
      <c r="A336">
        <v>139693</v>
      </c>
      <c r="B336" t="s">
        <v>1365</v>
      </c>
      <c r="C336" t="s">
        <v>30</v>
      </c>
      <c r="D336" s="3">
        <v>43919</v>
      </c>
      <c r="E336" t="s">
        <v>34</v>
      </c>
      <c r="F336" t="s">
        <v>168</v>
      </c>
      <c r="G336" t="s">
        <v>42</v>
      </c>
      <c r="H336" t="s">
        <v>79</v>
      </c>
      <c r="I336">
        <v>1680</v>
      </c>
      <c r="J336">
        <v>2184</v>
      </c>
      <c r="K336">
        <v>4</v>
      </c>
      <c r="L336">
        <v>6720</v>
      </c>
      <c r="M336">
        <v>8736</v>
      </c>
      <c r="N336" t="s">
        <v>1325</v>
      </c>
    </row>
    <row r="337" spans="1:14" x14ac:dyDescent="0.3">
      <c r="A337">
        <v>139694</v>
      </c>
      <c r="B337" t="s">
        <v>1365</v>
      </c>
      <c r="C337" t="s">
        <v>31</v>
      </c>
      <c r="D337" s="3">
        <v>43919</v>
      </c>
      <c r="E337" t="s">
        <v>35</v>
      </c>
      <c r="F337" s="5" t="s">
        <v>65</v>
      </c>
      <c r="G337" t="s">
        <v>109</v>
      </c>
      <c r="H337" s="5" t="s">
        <v>84</v>
      </c>
      <c r="I337">
        <v>6540</v>
      </c>
      <c r="J337">
        <v>8502</v>
      </c>
      <c r="K337">
        <v>1</v>
      </c>
      <c r="L337">
        <v>6540</v>
      </c>
      <c r="M337">
        <v>8502</v>
      </c>
      <c r="N337" t="s">
        <v>1398</v>
      </c>
    </row>
    <row r="338" spans="1:14" x14ac:dyDescent="0.3">
      <c r="A338">
        <v>139695</v>
      </c>
      <c r="B338" t="s">
        <v>1365</v>
      </c>
      <c r="C338" t="s">
        <v>32</v>
      </c>
      <c r="D338" s="3">
        <v>43919</v>
      </c>
      <c r="E338" t="s">
        <v>1296</v>
      </c>
      <c r="F338" t="s">
        <v>68</v>
      </c>
      <c r="G338" t="s">
        <v>45</v>
      </c>
      <c r="H338" t="s">
        <v>82</v>
      </c>
      <c r="I338">
        <v>2680</v>
      </c>
      <c r="J338">
        <v>3484</v>
      </c>
      <c r="K338">
        <v>4</v>
      </c>
      <c r="L338">
        <v>10720</v>
      </c>
      <c r="M338">
        <v>13936</v>
      </c>
      <c r="N338" t="s">
        <v>1397</v>
      </c>
    </row>
    <row r="339" spans="1:14" x14ac:dyDescent="0.3">
      <c r="A339">
        <v>139696</v>
      </c>
      <c r="B339" t="s">
        <v>1365</v>
      </c>
      <c r="C339" t="s">
        <v>28</v>
      </c>
      <c r="D339" s="3">
        <v>43919</v>
      </c>
      <c r="E339" t="s">
        <v>33</v>
      </c>
      <c r="F339" t="s">
        <v>71</v>
      </c>
      <c r="G339" t="s">
        <v>38</v>
      </c>
      <c r="H339" t="s">
        <v>76</v>
      </c>
      <c r="I339">
        <v>8250</v>
      </c>
      <c r="J339">
        <v>10725</v>
      </c>
      <c r="K339">
        <v>4</v>
      </c>
      <c r="L339">
        <v>33000</v>
      </c>
      <c r="M339">
        <v>42900</v>
      </c>
      <c r="N339" t="s">
        <v>1399</v>
      </c>
    </row>
    <row r="340" spans="1:14" x14ac:dyDescent="0.3">
      <c r="A340">
        <v>139697</v>
      </c>
      <c r="B340" t="s">
        <v>1365</v>
      </c>
      <c r="C340" t="s">
        <v>1311</v>
      </c>
      <c r="D340" s="3">
        <v>43919</v>
      </c>
      <c r="E340" t="s">
        <v>34</v>
      </c>
      <c r="F340" t="s">
        <v>94</v>
      </c>
      <c r="G340" t="s">
        <v>42</v>
      </c>
      <c r="H340" t="s">
        <v>76</v>
      </c>
      <c r="I340">
        <v>2650</v>
      </c>
      <c r="J340">
        <v>3445</v>
      </c>
      <c r="K340">
        <v>4</v>
      </c>
      <c r="L340">
        <v>10600</v>
      </c>
      <c r="M340">
        <v>13780</v>
      </c>
      <c r="N340" t="s">
        <v>1400</v>
      </c>
    </row>
    <row r="341" spans="1:14" x14ac:dyDescent="0.3">
      <c r="A341">
        <v>139698</v>
      </c>
      <c r="B341" t="s">
        <v>1365</v>
      </c>
      <c r="C341" t="s">
        <v>1312</v>
      </c>
      <c r="D341" s="3">
        <v>43919</v>
      </c>
      <c r="E341" t="s">
        <v>35</v>
      </c>
      <c r="F341" t="s">
        <v>72</v>
      </c>
      <c r="G341" t="s">
        <v>38</v>
      </c>
      <c r="H341" t="s">
        <v>85</v>
      </c>
      <c r="I341">
        <v>12550</v>
      </c>
      <c r="J341">
        <v>16315</v>
      </c>
      <c r="K341">
        <v>4</v>
      </c>
      <c r="L341">
        <v>50200</v>
      </c>
      <c r="M341">
        <v>65260</v>
      </c>
      <c r="N341" t="s">
        <v>1401</v>
      </c>
    </row>
    <row r="342" spans="1:14" x14ac:dyDescent="0.3">
      <c r="A342">
        <v>139699</v>
      </c>
      <c r="B342" t="s">
        <v>1365</v>
      </c>
      <c r="C342" t="s">
        <v>1313</v>
      </c>
      <c r="D342" s="3">
        <v>43919</v>
      </c>
      <c r="E342" t="s">
        <v>1296</v>
      </c>
      <c r="F342" t="s">
        <v>73</v>
      </c>
      <c r="G342" t="s">
        <v>41</v>
      </c>
      <c r="H342" s="5" t="s">
        <v>78</v>
      </c>
      <c r="I342">
        <v>14500</v>
      </c>
      <c r="J342">
        <v>18850</v>
      </c>
      <c r="K342">
        <v>2</v>
      </c>
      <c r="L342">
        <v>29000</v>
      </c>
      <c r="M342">
        <v>37700</v>
      </c>
      <c r="N342" t="s">
        <v>1325</v>
      </c>
    </row>
    <row r="343" spans="1:14" x14ac:dyDescent="0.3">
      <c r="A343">
        <v>139700</v>
      </c>
      <c r="B343" t="s">
        <v>1365</v>
      </c>
      <c r="C343" t="s">
        <v>3</v>
      </c>
      <c r="D343" s="3">
        <v>43919</v>
      </c>
      <c r="E343" t="s">
        <v>33</v>
      </c>
      <c r="F343" t="s">
        <v>46</v>
      </c>
      <c r="G343" t="s">
        <v>36</v>
      </c>
      <c r="H343" t="s">
        <v>75</v>
      </c>
      <c r="I343">
        <v>800</v>
      </c>
      <c r="J343">
        <v>1040</v>
      </c>
      <c r="K343">
        <v>2</v>
      </c>
      <c r="L343">
        <v>1600</v>
      </c>
      <c r="M343">
        <v>2080</v>
      </c>
      <c r="N343" t="s">
        <v>1398</v>
      </c>
    </row>
    <row r="344" spans="1:14" x14ac:dyDescent="0.3">
      <c r="A344">
        <v>139701</v>
      </c>
      <c r="B344" t="s">
        <v>1365</v>
      </c>
      <c r="C344" t="s">
        <v>2</v>
      </c>
      <c r="D344" s="3">
        <v>43919</v>
      </c>
      <c r="E344" t="s">
        <v>34</v>
      </c>
      <c r="F344" t="s">
        <v>48</v>
      </c>
      <c r="G344" t="s">
        <v>37</v>
      </c>
      <c r="H344" t="s">
        <v>76</v>
      </c>
      <c r="I344">
        <v>600</v>
      </c>
      <c r="J344">
        <v>780</v>
      </c>
      <c r="K344">
        <v>4</v>
      </c>
      <c r="L344">
        <v>2400</v>
      </c>
      <c r="M344">
        <v>3120</v>
      </c>
      <c r="N344" t="s">
        <v>1397</v>
      </c>
    </row>
    <row r="345" spans="1:14" x14ac:dyDescent="0.3">
      <c r="A345">
        <v>139702</v>
      </c>
      <c r="B345" t="s">
        <v>1365</v>
      </c>
      <c r="C345" t="s">
        <v>1</v>
      </c>
      <c r="D345" s="3">
        <v>43919</v>
      </c>
      <c r="E345" t="s">
        <v>35</v>
      </c>
      <c r="F345" t="s">
        <v>50</v>
      </c>
      <c r="G345" t="s">
        <v>38</v>
      </c>
      <c r="H345" t="s">
        <v>75</v>
      </c>
      <c r="I345">
        <v>10500</v>
      </c>
      <c r="J345">
        <v>13650</v>
      </c>
      <c r="K345">
        <v>2</v>
      </c>
      <c r="L345">
        <v>21000</v>
      </c>
      <c r="M345">
        <v>27300</v>
      </c>
      <c r="N345" t="s">
        <v>1399</v>
      </c>
    </row>
    <row r="346" spans="1:14" x14ac:dyDescent="0.3">
      <c r="A346">
        <v>139703</v>
      </c>
      <c r="B346" t="s">
        <v>1365</v>
      </c>
      <c r="C346" t="s">
        <v>1314</v>
      </c>
      <c r="D346" s="3">
        <v>43919</v>
      </c>
      <c r="E346" t="s">
        <v>1296</v>
      </c>
      <c r="F346" t="s">
        <v>163</v>
      </c>
      <c r="G346" t="s">
        <v>39</v>
      </c>
      <c r="H346" t="s">
        <v>77</v>
      </c>
      <c r="I346">
        <v>6500</v>
      </c>
      <c r="J346">
        <v>8450</v>
      </c>
      <c r="K346">
        <v>3</v>
      </c>
      <c r="L346">
        <v>19500</v>
      </c>
      <c r="M346">
        <v>25350</v>
      </c>
      <c r="N346" t="s">
        <v>1400</v>
      </c>
    </row>
    <row r="347" spans="1:14" x14ac:dyDescent="0.3">
      <c r="A347">
        <v>139704</v>
      </c>
      <c r="B347" t="s">
        <v>1365</v>
      </c>
      <c r="C347" t="s">
        <v>1315</v>
      </c>
      <c r="D347" s="3">
        <v>43919</v>
      </c>
      <c r="E347" t="s">
        <v>33</v>
      </c>
      <c r="F347" t="s">
        <v>169</v>
      </c>
      <c r="G347" t="s">
        <v>40</v>
      </c>
      <c r="H347" t="s">
        <v>76</v>
      </c>
      <c r="I347">
        <v>4500</v>
      </c>
      <c r="J347">
        <v>5850</v>
      </c>
      <c r="K347">
        <v>3</v>
      </c>
      <c r="L347">
        <v>13500</v>
      </c>
      <c r="M347">
        <v>17550</v>
      </c>
      <c r="N347" t="s">
        <v>1401</v>
      </c>
    </row>
    <row r="348" spans="1:14" x14ac:dyDescent="0.3">
      <c r="A348">
        <v>139705</v>
      </c>
      <c r="B348" t="s">
        <v>1365</v>
      </c>
      <c r="C348" t="s">
        <v>0</v>
      </c>
      <c r="D348" s="3">
        <v>43919</v>
      </c>
      <c r="E348" t="s">
        <v>34</v>
      </c>
      <c r="F348" t="s">
        <v>51</v>
      </c>
      <c r="G348" t="s">
        <v>41</v>
      </c>
      <c r="H348" t="s">
        <v>78</v>
      </c>
      <c r="I348">
        <v>8500</v>
      </c>
      <c r="J348">
        <v>11050</v>
      </c>
      <c r="K348">
        <v>3</v>
      </c>
      <c r="L348">
        <v>25500</v>
      </c>
      <c r="M348">
        <v>33150</v>
      </c>
      <c r="N348" t="s">
        <v>1325</v>
      </c>
    </row>
    <row r="349" spans="1:14" x14ac:dyDescent="0.3">
      <c r="A349">
        <v>139706</v>
      </c>
      <c r="B349" t="s">
        <v>1365</v>
      </c>
      <c r="C349" t="s">
        <v>1316</v>
      </c>
      <c r="D349" s="3">
        <v>43919</v>
      </c>
      <c r="E349" t="s">
        <v>35</v>
      </c>
      <c r="F349" t="s">
        <v>52</v>
      </c>
      <c r="G349" t="s">
        <v>44</v>
      </c>
      <c r="H349" t="s">
        <v>80</v>
      </c>
      <c r="I349">
        <v>12500</v>
      </c>
      <c r="J349">
        <v>16250</v>
      </c>
      <c r="K349">
        <v>1</v>
      </c>
      <c r="L349">
        <v>12500</v>
      </c>
      <c r="M349">
        <v>16250</v>
      </c>
      <c r="N349" t="s">
        <v>1398</v>
      </c>
    </row>
    <row r="350" spans="1:14" x14ac:dyDescent="0.3">
      <c r="A350">
        <v>139707</v>
      </c>
      <c r="B350" t="s">
        <v>1365</v>
      </c>
      <c r="C350" t="s">
        <v>1317</v>
      </c>
      <c r="D350" s="3">
        <v>43919</v>
      </c>
      <c r="E350" t="s">
        <v>1296</v>
      </c>
      <c r="F350" t="s">
        <v>104</v>
      </c>
      <c r="G350" t="s">
        <v>89</v>
      </c>
      <c r="H350" t="s">
        <v>79</v>
      </c>
      <c r="I350">
        <v>3500</v>
      </c>
      <c r="J350">
        <v>4550</v>
      </c>
      <c r="K350">
        <v>4</v>
      </c>
      <c r="L350">
        <v>14000</v>
      </c>
      <c r="M350">
        <v>18200</v>
      </c>
      <c r="N350" t="s">
        <v>1397</v>
      </c>
    </row>
    <row r="351" spans="1:14" x14ac:dyDescent="0.3">
      <c r="A351">
        <v>139708</v>
      </c>
      <c r="B351" t="s">
        <v>1365</v>
      </c>
      <c r="C351" t="s">
        <v>1318</v>
      </c>
      <c r="D351" s="3">
        <v>43919</v>
      </c>
      <c r="E351" t="s">
        <v>33</v>
      </c>
      <c r="F351" s="5" t="s">
        <v>67</v>
      </c>
      <c r="G351" t="s">
        <v>37</v>
      </c>
      <c r="H351" t="s">
        <v>81</v>
      </c>
      <c r="I351">
        <v>4500</v>
      </c>
      <c r="J351">
        <v>5850</v>
      </c>
      <c r="K351">
        <v>4</v>
      </c>
      <c r="L351">
        <v>18000</v>
      </c>
      <c r="M351">
        <v>23400</v>
      </c>
      <c r="N351" t="s">
        <v>1399</v>
      </c>
    </row>
    <row r="352" spans="1:14" x14ac:dyDescent="0.3">
      <c r="A352">
        <v>139709</v>
      </c>
      <c r="B352" t="s">
        <v>1365</v>
      </c>
      <c r="C352" t="s">
        <v>29</v>
      </c>
      <c r="D352" s="3">
        <v>43919</v>
      </c>
      <c r="E352" t="s">
        <v>34</v>
      </c>
      <c r="F352" t="s">
        <v>170</v>
      </c>
      <c r="G352" t="s">
        <v>45</v>
      </c>
      <c r="H352" t="s">
        <v>82</v>
      </c>
      <c r="I352">
        <v>2100</v>
      </c>
      <c r="J352">
        <v>2730</v>
      </c>
      <c r="K352">
        <v>2</v>
      </c>
      <c r="L352">
        <v>4200</v>
      </c>
      <c r="M352">
        <v>5460</v>
      </c>
      <c r="N352" t="s">
        <v>1400</v>
      </c>
    </row>
    <row r="353" spans="1:14" x14ac:dyDescent="0.3">
      <c r="A353">
        <v>139710</v>
      </c>
      <c r="B353" t="s">
        <v>1365</v>
      </c>
      <c r="C353" t="s">
        <v>20</v>
      </c>
      <c r="D353" s="3">
        <v>43919</v>
      </c>
      <c r="E353" t="s">
        <v>35</v>
      </c>
      <c r="F353" t="s">
        <v>49</v>
      </c>
      <c r="G353" t="s">
        <v>36</v>
      </c>
      <c r="H353" t="s">
        <v>75</v>
      </c>
      <c r="I353">
        <v>1150</v>
      </c>
      <c r="J353">
        <v>1495</v>
      </c>
      <c r="K353">
        <v>4</v>
      </c>
      <c r="L353">
        <v>4600</v>
      </c>
      <c r="M353">
        <v>5980</v>
      </c>
      <c r="N353" t="s">
        <v>1401</v>
      </c>
    </row>
    <row r="354" spans="1:14" x14ac:dyDescent="0.3">
      <c r="A354">
        <v>139711</v>
      </c>
      <c r="B354" t="s">
        <v>1365</v>
      </c>
      <c r="C354" t="s">
        <v>19</v>
      </c>
      <c r="D354" s="3">
        <v>43919</v>
      </c>
      <c r="E354" t="s">
        <v>1296</v>
      </c>
      <c r="F354" t="s">
        <v>47</v>
      </c>
      <c r="G354" t="s">
        <v>37</v>
      </c>
      <c r="H354" t="s">
        <v>76</v>
      </c>
      <c r="I354">
        <v>350</v>
      </c>
      <c r="J354">
        <v>455</v>
      </c>
      <c r="K354">
        <v>1</v>
      </c>
      <c r="L354">
        <v>350</v>
      </c>
      <c r="M354">
        <v>455</v>
      </c>
      <c r="N354" t="s">
        <v>1325</v>
      </c>
    </row>
    <row r="355" spans="1:14" x14ac:dyDescent="0.3">
      <c r="A355">
        <v>139712</v>
      </c>
      <c r="B355" t="s">
        <v>1365</v>
      </c>
      <c r="C355" t="s">
        <v>1319</v>
      </c>
      <c r="D355" s="3">
        <v>43919</v>
      </c>
      <c r="E355" t="s">
        <v>33</v>
      </c>
      <c r="F355" t="s">
        <v>53</v>
      </c>
      <c r="G355" t="s">
        <v>38</v>
      </c>
      <c r="H355" t="s">
        <v>75</v>
      </c>
      <c r="I355">
        <v>9500</v>
      </c>
      <c r="J355">
        <v>12350</v>
      </c>
      <c r="K355">
        <v>2</v>
      </c>
      <c r="L355">
        <v>19000</v>
      </c>
      <c r="M355">
        <v>24700</v>
      </c>
      <c r="N355" t="s">
        <v>1398</v>
      </c>
    </row>
    <row r="356" spans="1:14" x14ac:dyDescent="0.3">
      <c r="A356">
        <v>139713</v>
      </c>
      <c r="B356" t="s">
        <v>1365</v>
      </c>
      <c r="C356" t="s">
        <v>18</v>
      </c>
      <c r="D356" s="3">
        <v>43920</v>
      </c>
      <c r="E356" t="s">
        <v>34</v>
      </c>
      <c r="F356" t="s">
        <v>171</v>
      </c>
      <c r="G356" t="s">
        <v>39</v>
      </c>
      <c r="H356" t="s">
        <v>77</v>
      </c>
      <c r="I356">
        <v>10000</v>
      </c>
      <c r="J356">
        <v>13000</v>
      </c>
      <c r="K356">
        <v>4</v>
      </c>
      <c r="L356">
        <v>40000</v>
      </c>
      <c r="M356">
        <v>52000</v>
      </c>
      <c r="N356" t="s">
        <v>1397</v>
      </c>
    </row>
    <row r="357" spans="1:14" x14ac:dyDescent="0.3">
      <c r="A357">
        <v>139714</v>
      </c>
      <c r="B357" t="s">
        <v>1365</v>
      </c>
      <c r="C357" t="s">
        <v>17</v>
      </c>
      <c r="D357" s="3">
        <v>43920</v>
      </c>
      <c r="E357" t="s">
        <v>35</v>
      </c>
      <c r="F357" t="s">
        <v>172</v>
      </c>
      <c r="G357" t="s">
        <v>40</v>
      </c>
      <c r="H357" t="s">
        <v>76</v>
      </c>
      <c r="I357">
        <v>6500</v>
      </c>
      <c r="J357">
        <v>8450</v>
      </c>
      <c r="K357">
        <v>3</v>
      </c>
      <c r="L357">
        <v>19500</v>
      </c>
      <c r="M357">
        <v>25350</v>
      </c>
      <c r="N357" t="s">
        <v>1399</v>
      </c>
    </row>
    <row r="358" spans="1:14" x14ac:dyDescent="0.3">
      <c r="A358">
        <v>139715</v>
      </c>
      <c r="B358" t="s">
        <v>1365</v>
      </c>
      <c r="C358" t="s">
        <v>1320</v>
      </c>
      <c r="D358" s="3">
        <v>43920</v>
      </c>
      <c r="E358" t="s">
        <v>1296</v>
      </c>
      <c r="F358" t="s">
        <v>173</v>
      </c>
      <c r="G358" t="s">
        <v>41</v>
      </c>
      <c r="H358" t="s">
        <v>78</v>
      </c>
      <c r="I358">
        <v>8500</v>
      </c>
      <c r="J358">
        <v>11050</v>
      </c>
      <c r="K358">
        <v>1</v>
      </c>
      <c r="L358">
        <v>8500</v>
      </c>
      <c r="M358">
        <v>11050</v>
      </c>
      <c r="N358" t="s">
        <v>1400</v>
      </c>
    </row>
    <row r="359" spans="1:14" x14ac:dyDescent="0.3">
      <c r="A359">
        <v>139716</v>
      </c>
      <c r="B359" t="s">
        <v>1365</v>
      </c>
      <c r="C359" t="s">
        <v>16</v>
      </c>
      <c r="D359" s="3">
        <v>43920</v>
      </c>
      <c r="E359" t="s">
        <v>33</v>
      </c>
      <c r="F359" t="s">
        <v>57</v>
      </c>
      <c r="G359" t="s">
        <v>44</v>
      </c>
      <c r="H359" t="s">
        <v>80</v>
      </c>
      <c r="I359">
        <v>7000</v>
      </c>
      <c r="J359">
        <v>9100</v>
      </c>
      <c r="K359">
        <v>4</v>
      </c>
      <c r="L359">
        <v>28000</v>
      </c>
      <c r="M359">
        <v>36400</v>
      </c>
      <c r="N359" t="s">
        <v>1401</v>
      </c>
    </row>
    <row r="360" spans="1:14" x14ac:dyDescent="0.3">
      <c r="A360">
        <v>139717</v>
      </c>
      <c r="B360" t="s">
        <v>1365</v>
      </c>
      <c r="C360" t="s">
        <v>15</v>
      </c>
      <c r="D360" s="3">
        <v>43920</v>
      </c>
      <c r="E360" t="s">
        <v>34</v>
      </c>
      <c r="F360" t="s">
        <v>174</v>
      </c>
      <c r="G360" t="s">
        <v>89</v>
      </c>
      <c r="H360" t="s">
        <v>79</v>
      </c>
      <c r="I360">
        <v>6550</v>
      </c>
      <c r="J360">
        <v>8515</v>
      </c>
      <c r="K360">
        <v>2</v>
      </c>
      <c r="L360">
        <v>13100</v>
      </c>
      <c r="M360">
        <v>17030</v>
      </c>
      <c r="N360" t="s">
        <v>1325</v>
      </c>
    </row>
    <row r="361" spans="1:14" x14ac:dyDescent="0.3">
      <c r="A361">
        <v>139718</v>
      </c>
      <c r="B361" t="s">
        <v>1365</v>
      </c>
      <c r="C361" t="s">
        <v>14</v>
      </c>
      <c r="D361" s="3">
        <v>43920</v>
      </c>
      <c r="E361" t="s">
        <v>35</v>
      </c>
      <c r="F361" s="5" t="s">
        <v>66</v>
      </c>
      <c r="G361" t="s">
        <v>37</v>
      </c>
      <c r="H361" t="s">
        <v>81</v>
      </c>
      <c r="I361">
        <v>7650</v>
      </c>
      <c r="J361">
        <v>9945</v>
      </c>
      <c r="K361">
        <v>2</v>
      </c>
      <c r="L361">
        <v>15300</v>
      </c>
      <c r="M361">
        <v>19890</v>
      </c>
      <c r="N361" t="s">
        <v>1398</v>
      </c>
    </row>
    <row r="362" spans="1:14" x14ac:dyDescent="0.3">
      <c r="A362">
        <v>139719</v>
      </c>
      <c r="B362" t="s">
        <v>1365</v>
      </c>
      <c r="C362" t="s">
        <v>13</v>
      </c>
      <c r="D362" s="3">
        <v>43920</v>
      </c>
      <c r="E362" t="s">
        <v>1296</v>
      </c>
      <c r="F362" t="s">
        <v>58</v>
      </c>
      <c r="G362" t="s">
        <v>45</v>
      </c>
      <c r="H362" t="s">
        <v>82</v>
      </c>
      <c r="I362">
        <v>1150</v>
      </c>
      <c r="J362">
        <v>1495</v>
      </c>
      <c r="K362">
        <v>4</v>
      </c>
      <c r="L362">
        <v>4600</v>
      </c>
      <c r="M362">
        <v>5980</v>
      </c>
      <c r="N362" t="s">
        <v>1397</v>
      </c>
    </row>
    <row r="363" spans="1:14" x14ac:dyDescent="0.3">
      <c r="A363">
        <v>139720</v>
      </c>
      <c r="B363" t="s">
        <v>1365</v>
      </c>
      <c r="C363" t="s">
        <v>12</v>
      </c>
      <c r="D363" s="3">
        <v>43920</v>
      </c>
      <c r="E363" t="s">
        <v>33</v>
      </c>
      <c r="F363" t="s">
        <v>59</v>
      </c>
      <c r="G363" t="s">
        <v>36</v>
      </c>
      <c r="H363" t="s">
        <v>75</v>
      </c>
      <c r="I363">
        <v>850</v>
      </c>
      <c r="J363">
        <v>1105</v>
      </c>
      <c r="K363">
        <v>4</v>
      </c>
      <c r="L363">
        <v>3400</v>
      </c>
      <c r="M363">
        <v>4420</v>
      </c>
      <c r="N363" t="s">
        <v>1399</v>
      </c>
    </row>
    <row r="364" spans="1:14" x14ac:dyDescent="0.3">
      <c r="A364">
        <v>139721</v>
      </c>
      <c r="B364" t="s">
        <v>1365</v>
      </c>
      <c r="C364" t="s">
        <v>11</v>
      </c>
      <c r="D364" s="3">
        <v>43920</v>
      </c>
      <c r="E364" t="s">
        <v>34</v>
      </c>
      <c r="F364" t="s">
        <v>60</v>
      </c>
      <c r="G364" t="s">
        <v>37</v>
      </c>
      <c r="H364" t="s">
        <v>76</v>
      </c>
      <c r="I364">
        <v>650</v>
      </c>
      <c r="J364">
        <v>845</v>
      </c>
      <c r="K364">
        <v>1</v>
      </c>
      <c r="L364">
        <v>650</v>
      </c>
      <c r="M364">
        <v>845</v>
      </c>
      <c r="N364" t="s">
        <v>1400</v>
      </c>
    </row>
    <row r="365" spans="1:14" x14ac:dyDescent="0.3">
      <c r="A365">
        <v>139722</v>
      </c>
      <c r="B365" t="s">
        <v>1365</v>
      </c>
      <c r="C365" t="s">
        <v>1321</v>
      </c>
      <c r="D365" s="3">
        <v>43920</v>
      </c>
      <c r="E365" t="s">
        <v>35</v>
      </c>
      <c r="F365" t="s">
        <v>61</v>
      </c>
      <c r="G365" t="s">
        <v>38</v>
      </c>
      <c r="H365" t="s">
        <v>75</v>
      </c>
      <c r="I365">
        <v>7500</v>
      </c>
      <c r="J365">
        <v>9750</v>
      </c>
      <c r="K365">
        <v>2</v>
      </c>
      <c r="L365">
        <v>15000</v>
      </c>
      <c r="M365">
        <v>19500</v>
      </c>
      <c r="N365" t="s">
        <v>1401</v>
      </c>
    </row>
    <row r="366" spans="1:14" x14ac:dyDescent="0.3">
      <c r="A366">
        <v>139723</v>
      </c>
      <c r="B366" t="s">
        <v>1365</v>
      </c>
      <c r="C366" t="s">
        <v>1322</v>
      </c>
      <c r="D366" s="3">
        <v>43920</v>
      </c>
      <c r="E366" t="s">
        <v>1296</v>
      </c>
      <c r="F366" t="s">
        <v>171</v>
      </c>
      <c r="G366" t="s">
        <v>39</v>
      </c>
      <c r="H366" s="5" t="s">
        <v>83</v>
      </c>
      <c r="I366">
        <v>10000</v>
      </c>
      <c r="J366">
        <v>13000</v>
      </c>
      <c r="K366">
        <v>2</v>
      </c>
      <c r="L366">
        <v>20000</v>
      </c>
      <c r="M366">
        <v>26000</v>
      </c>
      <c r="N366" t="s">
        <v>1325</v>
      </c>
    </row>
    <row r="367" spans="1:14" x14ac:dyDescent="0.3">
      <c r="A367">
        <v>139724</v>
      </c>
      <c r="B367" t="s">
        <v>1365</v>
      </c>
      <c r="C367" t="s">
        <v>1323</v>
      </c>
      <c r="D367" s="3">
        <v>43920</v>
      </c>
      <c r="E367" t="s">
        <v>33</v>
      </c>
      <c r="F367" t="s">
        <v>175</v>
      </c>
      <c r="G367" t="s">
        <v>40</v>
      </c>
      <c r="H367" t="s">
        <v>76</v>
      </c>
      <c r="I367">
        <v>10500</v>
      </c>
      <c r="J367">
        <v>13650</v>
      </c>
      <c r="K367">
        <v>4</v>
      </c>
      <c r="L367">
        <v>42000</v>
      </c>
      <c r="M367">
        <v>54600</v>
      </c>
      <c r="N367" t="s">
        <v>1398</v>
      </c>
    </row>
    <row r="368" spans="1:14" x14ac:dyDescent="0.3">
      <c r="A368">
        <v>139725</v>
      </c>
      <c r="B368" t="s">
        <v>1365</v>
      </c>
      <c r="C368" t="s">
        <v>10</v>
      </c>
      <c r="D368" s="3">
        <v>43920</v>
      </c>
      <c r="E368" t="s">
        <v>34</v>
      </c>
      <c r="F368" t="s">
        <v>63</v>
      </c>
      <c r="G368" t="s">
        <v>41</v>
      </c>
      <c r="H368" t="s">
        <v>78</v>
      </c>
      <c r="I368">
        <v>8500</v>
      </c>
      <c r="J368">
        <v>11050</v>
      </c>
      <c r="K368">
        <v>3</v>
      </c>
      <c r="L368">
        <v>25500</v>
      </c>
      <c r="M368">
        <v>33150</v>
      </c>
      <c r="N368" t="s">
        <v>1397</v>
      </c>
    </row>
    <row r="369" spans="1:14" x14ac:dyDescent="0.3">
      <c r="A369">
        <v>139726</v>
      </c>
      <c r="B369" t="s">
        <v>1365</v>
      </c>
      <c r="C369" t="s">
        <v>9</v>
      </c>
      <c r="D369" s="3">
        <v>43920</v>
      </c>
      <c r="E369" t="s">
        <v>35</v>
      </c>
      <c r="F369" t="s">
        <v>57</v>
      </c>
      <c r="G369" t="s">
        <v>44</v>
      </c>
      <c r="H369" t="s">
        <v>80</v>
      </c>
      <c r="I369">
        <v>7000</v>
      </c>
      <c r="J369">
        <v>9100</v>
      </c>
      <c r="K369">
        <v>4</v>
      </c>
      <c r="L369">
        <v>28000</v>
      </c>
      <c r="M369">
        <v>36400</v>
      </c>
      <c r="N369" t="s">
        <v>1399</v>
      </c>
    </row>
    <row r="370" spans="1:14" x14ac:dyDescent="0.3">
      <c r="A370">
        <v>139727</v>
      </c>
      <c r="B370" t="s">
        <v>1365</v>
      </c>
      <c r="C370" t="s">
        <v>1324</v>
      </c>
      <c r="D370" s="3">
        <v>43920</v>
      </c>
      <c r="E370" t="s">
        <v>1296</v>
      </c>
      <c r="F370" t="s">
        <v>176</v>
      </c>
      <c r="G370" t="s">
        <v>89</v>
      </c>
      <c r="H370" t="s">
        <v>79</v>
      </c>
      <c r="I370">
        <v>1680</v>
      </c>
      <c r="J370">
        <v>2184</v>
      </c>
      <c r="K370">
        <v>4</v>
      </c>
      <c r="L370">
        <v>6720</v>
      </c>
      <c r="M370">
        <v>8736</v>
      </c>
      <c r="N370" t="s">
        <v>1400</v>
      </c>
    </row>
    <row r="371" spans="1:14" x14ac:dyDescent="0.3">
      <c r="A371">
        <v>139728</v>
      </c>
      <c r="B371" t="s">
        <v>1365</v>
      </c>
      <c r="C371" t="s">
        <v>8</v>
      </c>
      <c r="D371" s="3">
        <v>43920</v>
      </c>
      <c r="E371" t="s">
        <v>33</v>
      </c>
      <c r="F371" s="5" t="s">
        <v>65</v>
      </c>
      <c r="G371" t="s">
        <v>37</v>
      </c>
      <c r="H371" s="5" t="s">
        <v>84</v>
      </c>
      <c r="I371">
        <v>6540</v>
      </c>
      <c r="J371">
        <v>8502</v>
      </c>
      <c r="K371">
        <v>3</v>
      </c>
      <c r="L371">
        <v>19620</v>
      </c>
      <c r="M371">
        <v>25506</v>
      </c>
      <c r="N371" t="s">
        <v>1401</v>
      </c>
    </row>
    <row r="372" spans="1:14" x14ac:dyDescent="0.3">
      <c r="A372">
        <v>139729</v>
      </c>
      <c r="B372" t="s">
        <v>1365</v>
      </c>
      <c r="C372" t="s">
        <v>7</v>
      </c>
      <c r="D372" s="3">
        <v>43920</v>
      </c>
      <c r="E372" t="s">
        <v>34</v>
      </c>
      <c r="F372" t="s">
        <v>68</v>
      </c>
      <c r="G372" t="s">
        <v>45</v>
      </c>
      <c r="H372" t="s">
        <v>82</v>
      </c>
      <c r="I372">
        <v>2680</v>
      </c>
      <c r="J372">
        <v>3484</v>
      </c>
      <c r="K372">
        <v>1</v>
      </c>
      <c r="L372">
        <v>2680</v>
      </c>
      <c r="M372">
        <v>3484</v>
      </c>
      <c r="N372" t="s">
        <v>1325</v>
      </c>
    </row>
    <row r="373" spans="1:14" x14ac:dyDescent="0.3">
      <c r="A373">
        <v>139730</v>
      </c>
      <c r="B373" t="s">
        <v>1365</v>
      </c>
      <c r="C373" t="s">
        <v>1325</v>
      </c>
      <c r="D373" s="3">
        <v>43920</v>
      </c>
      <c r="E373" t="s">
        <v>35</v>
      </c>
      <c r="F373" t="s">
        <v>71</v>
      </c>
      <c r="G373" t="s">
        <v>38</v>
      </c>
      <c r="H373" t="s">
        <v>76</v>
      </c>
      <c r="I373">
        <v>8250</v>
      </c>
      <c r="J373">
        <v>10725</v>
      </c>
      <c r="K373">
        <v>3</v>
      </c>
      <c r="L373">
        <v>24750</v>
      </c>
      <c r="M373">
        <v>32175</v>
      </c>
      <c r="N373" t="s">
        <v>1398</v>
      </c>
    </row>
    <row r="374" spans="1:14" x14ac:dyDescent="0.3">
      <c r="A374">
        <v>139731</v>
      </c>
      <c r="B374" t="s">
        <v>1365</v>
      </c>
      <c r="C374" t="s">
        <v>1326</v>
      </c>
      <c r="D374" s="3">
        <v>43920</v>
      </c>
      <c r="E374" t="s">
        <v>1296</v>
      </c>
      <c r="F374" t="s">
        <v>104</v>
      </c>
      <c r="G374" t="s">
        <v>42</v>
      </c>
      <c r="H374" t="s">
        <v>76</v>
      </c>
      <c r="I374">
        <v>2650</v>
      </c>
      <c r="J374">
        <v>3445</v>
      </c>
      <c r="K374">
        <v>1</v>
      </c>
      <c r="L374">
        <v>2650</v>
      </c>
      <c r="M374">
        <v>3445</v>
      </c>
      <c r="N374" t="s">
        <v>1397</v>
      </c>
    </row>
    <row r="375" spans="1:14" x14ac:dyDescent="0.3">
      <c r="A375">
        <v>139732</v>
      </c>
      <c r="B375" t="s">
        <v>1365</v>
      </c>
      <c r="C375" t="s">
        <v>6</v>
      </c>
      <c r="D375" s="3">
        <v>43920</v>
      </c>
      <c r="E375" t="s">
        <v>33</v>
      </c>
      <c r="F375" t="s">
        <v>72</v>
      </c>
      <c r="G375" t="s">
        <v>38</v>
      </c>
      <c r="H375" t="s">
        <v>85</v>
      </c>
      <c r="I375">
        <v>12550</v>
      </c>
      <c r="J375">
        <v>16315</v>
      </c>
      <c r="K375">
        <v>3</v>
      </c>
      <c r="L375">
        <v>37650</v>
      </c>
      <c r="M375">
        <v>48945</v>
      </c>
      <c r="N375" t="s">
        <v>1399</v>
      </c>
    </row>
    <row r="376" spans="1:14" x14ac:dyDescent="0.3">
      <c r="A376">
        <v>139733</v>
      </c>
      <c r="B376" t="s">
        <v>1365</v>
      </c>
      <c r="C376" t="s">
        <v>5</v>
      </c>
      <c r="D376" s="3">
        <v>43920</v>
      </c>
      <c r="E376" t="s">
        <v>34</v>
      </c>
      <c r="F376" t="s">
        <v>73</v>
      </c>
      <c r="G376" t="s">
        <v>41</v>
      </c>
      <c r="H376" s="5" t="s">
        <v>78</v>
      </c>
      <c r="I376">
        <v>14500</v>
      </c>
      <c r="J376">
        <v>18850</v>
      </c>
      <c r="K376">
        <v>2</v>
      </c>
      <c r="L376">
        <v>29000</v>
      </c>
      <c r="M376">
        <v>37700</v>
      </c>
      <c r="N376" t="s">
        <v>1400</v>
      </c>
    </row>
    <row r="377" spans="1:14" x14ac:dyDescent="0.3">
      <c r="A377">
        <v>139734</v>
      </c>
      <c r="B377" t="s">
        <v>1365</v>
      </c>
      <c r="C377" t="s">
        <v>4</v>
      </c>
      <c r="D377" s="3">
        <v>43920</v>
      </c>
      <c r="E377" t="s">
        <v>35</v>
      </c>
      <c r="F377" t="s">
        <v>46</v>
      </c>
      <c r="G377" t="s">
        <v>36</v>
      </c>
      <c r="H377" t="s">
        <v>75</v>
      </c>
      <c r="I377">
        <v>800</v>
      </c>
      <c r="J377">
        <v>1040</v>
      </c>
      <c r="K377">
        <v>3</v>
      </c>
      <c r="L377">
        <v>2400</v>
      </c>
      <c r="M377">
        <v>3120</v>
      </c>
      <c r="N377" t="s">
        <v>1401</v>
      </c>
    </row>
    <row r="378" spans="1:14" x14ac:dyDescent="0.3">
      <c r="A378">
        <v>139735</v>
      </c>
      <c r="B378" t="s">
        <v>1365</v>
      </c>
      <c r="C378" t="s">
        <v>30</v>
      </c>
      <c r="D378" s="3">
        <v>43920</v>
      </c>
      <c r="E378" t="s">
        <v>1296</v>
      </c>
      <c r="F378" t="s">
        <v>48</v>
      </c>
      <c r="G378" t="s">
        <v>37</v>
      </c>
      <c r="H378" t="s">
        <v>76</v>
      </c>
      <c r="I378">
        <v>600</v>
      </c>
      <c r="J378">
        <v>780</v>
      </c>
      <c r="K378">
        <v>4</v>
      </c>
      <c r="L378">
        <v>2400</v>
      </c>
      <c r="M378">
        <v>3120</v>
      </c>
      <c r="N378" t="s">
        <v>1325</v>
      </c>
    </row>
    <row r="379" spans="1:14" x14ac:dyDescent="0.3">
      <c r="A379">
        <v>139736</v>
      </c>
      <c r="B379" t="s">
        <v>1365</v>
      </c>
      <c r="C379" t="s">
        <v>31</v>
      </c>
      <c r="D379" s="3">
        <v>43920</v>
      </c>
      <c r="E379" t="s">
        <v>33</v>
      </c>
      <c r="F379" t="s">
        <v>50</v>
      </c>
      <c r="G379" t="s">
        <v>38</v>
      </c>
      <c r="H379" t="s">
        <v>75</v>
      </c>
      <c r="I379">
        <v>10500</v>
      </c>
      <c r="J379">
        <v>13650</v>
      </c>
      <c r="K379">
        <v>1</v>
      </c>
      <c r="L379">
        <v>10500</v>
      </c>
      <c r="M379">
        <v>13650</v>
      </c>
      <c r="N379" t="s">
        <v>1398</v>
      </c>
    </row>
    <row r="380" spans="1:14" x14ac:dyDescent="0.3">
      <c r="A380">
        <v>139737</v>
      </c>
      <c r="B380" t="s">
        <v>1365</v>
      </c>
      <c r="C380" t="s">
        <v>32</v>
      </c>
      <c r="D380" s="3">
        <v>43920</v>
      </c>
      <c r="E380" t="s">
        <v>34</v>
      </c>
      <c r="F380" t="s">
        <v>171</v>
      </c>
      <c r="G380" t="s">
        <v>39</v>
      </c>
      <c r="H380" t="s">
        <v>77</v>
      </c>
      <c r="I380">
        <v>6500</v>
      </c>
      <c r="J380">
        <v>8450</v>
      </c>
      <c r="K380">
        <v>3</v>
      </c>
      <c r="L380">
        <v>19500</v>
      </c>
      <c r="M380">
        <v>25350</v>
      </c>
      <c r="N380" t="s">
        <v>1397</v>
      </c>
    </row>
    <row r="381" spans="1:14" x14ac:dyDescent="0.3">
      <c r="A381">
        <v>139738</v>
      </c>
      <c r="B381" t="s">
        <v>1365</v>
      </c>
      <c r="C381" t="s">
        <v>28</v>
      </c>
      <c r="D381" s="3">
        <v>43920</v>
      </c>
      <c r="E381" t="s">
        <v>35</v>
      </c>
      <c r="F381" t="s">
        <v>177</v>
      </c>
      <c r="G381" t="s">
        <v>40</v>
      </c>
      <c r="H381" t="s">
        <v>76</v>
      </c>
      <c r="I381">
        <v>4500</v>
      </c>
      <c r="J381">
        <v>5850</v>
      </c>
      <c r="K381">
        <v>3</v>
      </c>
      <c r="L381">
        <v>13500</v>
      </c>
      <c r="M381">
        <v>17550</v>
      </c>
      <c r="N381" t="s">
        <v>1399</v>
      </c>
    </row>
    <row r="382" spans="1:14" x14ac:dyDescent="0.3">
      <c r="A382">
        <v>139739</v>
      </c>
      <c r="B382" t="s">
        <v>1365</v>
      </c>
      <c r="C382" t="s">
        <v>1311</v>
      </c>
      <c r="D382" s="3">
        <v>43920</v>
      </c>
      <c r="E382" t="s">
        <v>1296</v>
      </c>
      <c r="F382" t="s">
        <v>51</v>
      </c>
      <c r="G382" t="s">
        <v>41</v>
      </c>
      <c r="H382" t="s">
        <v>78</v>
      </c>
      <c r="I382">
        <v>8500</v>
      </c>
      <c r="J382">
        <v>11050</v>
      </c>
      <c r="K382">
        <v>3</v>
      </c>
      <c r="L382">
        <v>25500</v>
      </c>
      <c r="M382">
        <v>33150</v>
      </c>
      <c r="N382" t="s">
        <v>1400</v>
      </c>
    </row>
    <row r="383" spans="1:14" x14ac:dyDescent="0.3">
      <c r="A383">
        <v>139740</v>
      </c>
      <c r="B383" t="s">
        <v>1365</v>
      </c>
      <c r="C383" t="s">
        <v>1312</v>
      </c>
      <c r="D383" s="3">
        <v>43920</v>
      </c>
      <c r="E383" t="s">
        <v>33</v>
      </c>
      <c r="F383" t="s">
        <v>52</v>
      </c>
      <c r="G383" t="s">
        <v>44</v>
      </c>
      <c r="H383" t="s">
        <v>80</v>
      </c>
      <c r="I383">
        <v>12500</v>
      </c>
      <c r="J383">
        <v>16250</v>
      </c>
      <c r="K383">
        <v>3</v>
      </c>
      <c r="L383">
        <v>37500</v>
      </c>
      <c r="M383">
        <v>48750</v>
      </c>
      <c r="N383" t="s">
        <v>1401</v>
      </c>
    </row>
    <row r="384" spans="1:14" x14ac:dyDescent="0.3">
      <c r="A384">
        <v>139741</v>
      </c>
      <c r="B384" t="s">
        <v>1365</v>
      </c>
      <c r="C384" t="s">
        <v>1313</v>
      </c>
      <c r="D384" s="3">
        <v>43920</v>
      </c>
      <c r="E384" t="s">
        <v>34</v>
      </c>
      <c r="F384" t="s">
        <v>114</v>
      </c>
      <c r="G384" t="s">
        <v>98</v>
      </c>
      <c r="H384" t="s">
        <v>79</v>
      </c>
      <c r="I384">
        <v>3500</v>
      </c>
      <c r="J384">
        <v>4550</v>
      </c>
      <c r="K384">
        <v>2</v>
      </c>
      <c r="L384">
        <v>7000</v>
      </c>
      <c r="M384">
        <v>9100</v>
      </c>
      <c r="N384" t="s">
        <v>1325</v>
      </c>
    </row>
    <row r="385" spans="1:14" x14ac:dyDescent="0.3">
      <c r="A385">
        <v>139742</v>
      </c>
      <c r="B385" t="s">
        <v>1365</v>
      </c>
      <c r="C385" t="s">
        <v>3</v>
      </c>
      <c r="D385" s="3">
        <v>43920</v>
      </c>
      <c r="E385" t="s">
        <v>35</v>
      </c>
      <c r="F385" s="5" t="s">
        <v>67</v>
      </c>
      <c r="G385" t="s">
        <v>99</v>
      </c>
      <c r="H385" t="s">
        <v>81</v>
      </c>
      <c r="I385">
        <v>4500</v>
      </c>
      <c r="J385">
        <v>5850</v>
      </c>
      <c r="K385">
        <v>3</v>
      </c>
      <c r="L385">
        <v>13500</v>
      </c>
      <c r="M385">
        <v>17550</v>
      </c>
      <c r="N385" t="s">
        <v>1398</v>
      </c>
    </row>
    <row r="386" spans="1:14" x14ac:dyDescent="0.3">
      <c r="A386">
        <v>139743</v>
      </c>
      <c r="B386" t="s">
        <v>1365</v>
      </c>
      <c r="C386" t="s">
        <v>2</v>
      </c>
      <c r="D386" s="3">
        <v>43920</v>
      </c>
      <c r="E386" t="s">
        <v>1296</v>
      </c>
      <c r="F386" t="s">
        <v>178</v>
      </c>
      <c r="G386" t="s">
        <v>45</v>
      </c>
      <c r="H386" t="s">
        <v>82</v>
      </c>
      <c r="I386">
        <v>2100</v>
      </c>
      <c r="J386">
        <v>2730</v>
      </c>
      <c r="K386">
        <v>3</v>
      </c>
      <c r="L386">
        <v>6300</v>
      </c>
      <c r="M386">
        <v>8190</v>
      </c>
      <c r="N386" t="s">
        <v>1397</v>
      </c>
    </row>
    <row r="387" spans="1:14" x14ac:dyDescent="0.3">
      <c r="A387">
        <v>139744</v>
      </c>
      <c r="B387" t="s">
        <v>1365</v>
      </c>
      <c r="C387" t="s">
        <v>1</v>
      </c>
      <c r="D387" s="3">
        <v>43920</v>
      </c>
      <c r="E387" t="s">
        <v>33</v>
      </c>
      <c r="F387" t="s">
        <v>49</v>
      </c>
      <c r="G387" t="s">
        <v>36</v>
      </c>
      <c r="H387" t="s">
        <v>75</v>
      </c>
      <c r="I387">
        <v>1150</v>
      </c>
      <c r="J387">
        <v>1495</v>
      </c>
      <c r="K387">
        <v>4</v>
      </c>
      <c r="L387">
        <v>4600</v>
      </c>
      <c r="M387">
        <v>5980</v>
      </c>
      <c r="N387" t="s">
        <v>1399</v>
      </c>
    </row>
    <row r="388" spans="1:14" x14ac:dyDescent="0.3">
      <c r="A388">
        <v>139745</v>
      </c>
      <c r="B388" t="s">
        <v>1365</v>
      </c>
      <c r="C388" t="s">
        <v>1314</v>
      </c>
      <c r="D388" s="3">
        <v>43920</v>
      </c>
      <c r="E388" t="s">
        <v>34</v>
      </c>
      <c r="F388" t="s">
        <v>47</v>
      </c>
      <c r="G388" t="s">
        <v>37</v>
      </c>
      <c r="H388" t="s">
        <v>76</v>
      </c>
      <c r="I388">
        <v>350</v>
      </c>
      <c r="J388">
        <v>455</v>
      </c>
      <c r="K388">
        <v>3</v>
      </c>
      <c r="L388">
        <v>1050</v>
      </c>
      <c r="M388">
        <v>1365</v>
      </c>
      <c r="N388" t="s">
        <v>1400</v>
      </c>
    </row>
    <row r="389" spans="1:14" x14ac:dyDescent="0.3">
      <c r="A389">
        <v>139746</v>
      </c>
      <c r="B389" t="s">
        <v>1365</v>
      </c>
      <c r="C389" t="s">
        <v>1315</v>
      </c>
      <c r="D389" s="3">
        <v>43920</v>
      </c>
      <c r="E389" t="s">
        <v>35</v>
      </c>
      <c r="F389" t="s">
        <v>53</v>
      </c>
      <c r="G389" t="s">
        <v>38</v>
      </c>
      <c r="H389" t="s">
        <v>75</v>
      </c>
      <c r="I389">
        <v>9500</v>
      </c>
      <c r="J389">
        <v>12350</v>
      </c>
      <c r="K389">
        <v>4</v>
      </c>
      <c r="L389">
        <v>38000</v>
      </c>
      <c r="M389">
        <v>49400</v>
      </c>
      <c r="N389" t="s">
        <v>1401</v>
      </c>
    </row>
    <row r="390" spans="1:14" x14ac:dyDescent="0.3">
      <c r="A390">
        <v>139747</v>
      </c>
      <c r="B390" t="s">
        <v>1365</v>
      </c>
      <c r="C390" t="s">
        <v>0</v>
      </c>
      <c r="D390" s="3">
        <v>43920</v>
      </c>
      <c r="E390" t="s">
        <v>1296</v>
      </c>
      <c r="F390" t="s">
        <v>179</v>
      </c>
      <c r="G390" t="s">
        <v>39</v>
      </c>
      <c r="H390" t="s">
        <v>77</v>
      </c>
      <c r="I390">
        <v>10000</v>
      </c>
      <c r="J390">
        <v>13000</v>
      </c>
      <c r="K390">
        <v>1</v>
      </c>
      <c r="L390">
        <v>10000</v>
      </c>
      <c r="M390">
        <v>13000</v>
      </c>
      <c r="N390" t="s">
        <v>1325</v>
      </c>
    </row>
    <row r="391" spans="1:14" x14ac:dyDescent="0.3">
      <c r="A391">
        <v>139748</v>
      </c>
      <c r="B391" t="s">
        <v>1365</v>
      </c>
      <c r="C391" t="s">
        <v>1316</v>
      </c>
      <c r="D391" s="3">
        <v>43920</v>
      </c>
      <c r="E391" t="s">
        <v>33</v>
      </c>
      <c r="F391" t="s">
        <v>180</v>
      </c>
      <c r="G391" t="s">
        <v>40</v>
      </c>
      <c r="H391" t="s">
        <v>76</v>
      </c>
      <c r="I391">
        <v>6500</v>
      </c>
      <c r="J391">
        <v>8450</v>
      </c>
      <c r="K391">
        <v>4</v>
      </c>
      <c r="L391">
        <v>26000</v>
      </c>
      <c r="M391">
        <v>33800</v>
      </c>
      <c r="N391" t="s">
        <v>1398</v>
      </c>
    </row>
    <row r="392" spans="1:14" x14ac:dyDescent="0.3">
      <c r="A392">
        <v>139749</v>
      </c>
      <c r="B392" t="s">
        <v>1365</v>
      </c>
      <c r="C392" t="s">
        <v>1317</v>
      </c>
      <c r="D392" s="3">
        <v>43920</v>
      </c>
      <c r="E392" t="s">
        <v>34</v>
      </c>
      <c r="F392" t="s">
        <v>181</v>
      </c>
      <c r="G392" t="s">
        <v>41</v>
      </c>
      <c r="H392" t="s">
        <v>78</v>
      </c>
      <c r="I392">
        <v>8500</v>
      </c>
      <c r="J392">
        <v>11050</v>
      </c>
      <c r="K392">
        <v>2</v>
      </c>
      <c r="L392">
        <v>17000</v>
      </c>
      <c r="M392">
        <v>22100</v>
      </c>
      <c r="N392" t="s">
        <v>1397</v>
      </c>
    </row>
    <row r="393" spans="1:14" x14ac:dyDescent="0.3">
      <c r="A393">
        <v>139750</v>
      </c>
      <c r="B393" t="s">
        <v>1365</v>
      </c>
      <c r="C393" t="s">
        <v>1318</v>
      </c>
      <c r="D393" s="3">
        <v>43920</v>
      </c>
      <c r="E393" t="s">
        <v>35</v>
      </c>
      <c r="F393" t="s">
        <v>57</v>
      </c>
      <c r="G393" t="s">
        <v>44</v>
      </c>
      <c r="H393" t="s">
        <v>80</v>
      </c>
      <c r="I393">
        <v>7000</v>
      </c>
      <c r="J393">
        <v>9100</v>
      </c>
      <c r="K393">
        <v>1</v>
      </c>
      <c r="L393">
        <v>7000</v>
      </c>
      <c r="M393">
        <v>9100</v>
      </c>
      <c r="N393" t="s">
        <v>1399</v>
      </c>
    </row>
    <row r="394" spans="1:14" x14ac:dyDescent="0.3">
      <c r="A394">
        <v>139751</v>
      </c>
      <c r="B394" t="s">
        <v>1365</v>
      </c>
      <c r="C394" t="s">
        <v>29</v>
      </c>
      <c r="D394" s="3">
        <v>43920</v>
      </c>
      <c r="E394" t="s">
        <v>1296</v>
      </c>
      <c r="F394" t="s">
        <v>182</v>
      </c>
      <c r="G394" t="s">
        <v>98</v>
      </c>
      <c r="H394" t="s">
        <v>79</v>
      </c>
      <c r="I394">
        <v>6550</v>
      </c>
      <c r="J394">
        <v>8515</v>
      </c>
      <c r="K394">
        <v>3</v>
      </c>
      <c r="L394">
        <v>19650</v>
      </c>
      <c r="M394">
        <v>25545</v>
      </c>
      <c r="N394" t="s">
        <v>1400</v>
      </c>
    </row>
    <row r="395" spans="1:14" x14ac:dyDescent="0.3">
      <c r="A395">
        <v>139752</v>
      </c>
      <c r="B395" t="s">
        <v>1365</v>
      </c>
      <c r="C395" t="s">
        <v>20</v>
      </c>
      <c r="D395" s="3">
        <v>43920</v>
      </c>
      <c r="E395" t="s">
        <v>33</v>
      </c>
      <c r="F395" s="5" t="s">
        <v>66</v>
      </c>
      <c r="G395" t="s">
        <v>99</v>
      </c>
      <c r="H395" t="s">
        <v>81</v>
      </c>
      <c r="I395">
        <v>7650</v>
      </c>
      <c r="J395">
        <v>9945</v>
      </c>
      <c r="K395">
        <v>1</v>
      </c>
      <c r="L395">
        <v>7650</v>
      </c>
      <c r="M395">
        <v>9945</v>
      </c>
      <c r="N395" t="s">
        <v>1401</v>
      </c>
    </row>
    <row r="396" spans="1:14" x14ac:dyDescent="0.3">
      <c r="A396">
        <v>139753</v>
      </c>
      <c r="B396" t="s">
        <v>1365</v>
      </c>
      <c r="C396" t="s">
        <v>19</v>
      </c>
      <c r="D396" s="3">
        <v>43920</v>
      </c>
      <c r="E396" t="s">
        <v>34</v>
      </c>
      <c r="F396" t="s">
        <v>58</v>
      </c>
      <c r="G396" t="s">
        <v>45</v>
      </c>
      <c r="H396" t="s">
        <v>82</v>
      </c>
      <c r="I396">
        <v>1150</v>
      </c>
      <c r="J396">
        <v>1495</v>
      </c>
      <c r="K396">
        <v>3</v>
      </c>
      <c r="L396">
        <v>3450</v>
      </c>
      <c r="M396">
        <v>4485</v>
      </c>
      <c r="N396" t="s">
        <v>1325</v>
      </c>
    </row>
    <row r="397" spans="1:14" x14ac:dyDescent="0.3">
      <c r="A397">
        <v>139754</v>
      </c>
      <c r="B397" t="s">
        <v>1365</v>
      </c>
      <c r="C397" t="s">
        <v>1319</v>
      </c>
      <c r="D397" s="3">
        <v>43920</v>
      </c>
      <c r="E397" t="s">
        <v>35</v>
      </c>
      <c r="F397" t="s">
        <v>59</v>
      </c>
      <c r="G397" t="s">
        <v>36</v>
      </c>
      <c r="H397" t="s">
        <v>75</v>
      </c>
      <c r="I397">
        <v>850</v>
      </c>
      <c r="J397">
        <v>1105</v>
      </c>
      <c r="K397">
        <v>4</v>
      </c>
      <c r="L397">
        <v>3400</v>
      </c>
      <c r="M397">
        <v>4420</v>
      </c>
      <c r="N397" t="s">
        <v>1398</v>
      </c>
    </row>
    <row r="398" spans="1:14" x14ac:dyDescent="0.3">
      <c r="A398">
        <v>139755</v>
      </c>
      <c r="B398" t="s">
        <v>1365</v>
      </c>
      <c r="C398" t="s">
        <v>18</v>
      </c>
      <c r="D398" s="3">
        <v>43920</v>
      </c>
      <c r="E398" t="s">
        <v>1296</v>
      </c>
      <c r="F398" t="s">
        <v>60</v>
      </c>
      <c r="G398" t="s">
        <v>37</v>
      </c>
      <c r="H398" t="s">
        <v>76</v>
      </c>
      <c r="I398">
        <v>650</v>
      </c>
      <c r="J398">
        <v>845</v>
      </c>
      <c r="K398">
        <v>4</v>
      </c>
      <c r="L398">
        <v>2600</v>
      </c>
      <c r="M398">
        <v>3380</v>
      </c>
      <c r="N398" t="s">
        <v>1397</v>
      </c>
    </row>
    <row r="399" spans="1:14" x14ac:dyDescent="0.3">
      <c r="A399">
        <v>139756</v>
      </c>
      <c r="B399" t="s">
        <v>1365</v>
      </c>
      <c r="C399" t="s">
        <v>17</v>
      </c>
      <c r="D399" s="3">
        <v>43920</v>
      </c>
      <c r="E399" t="s">
        <v>33</v>
      </c>
      <c r="F399" t="s">
        <v>61</v>
      </c>
      <c r="G399" t="s">
        <v>38</v>
      </c>
      <c r="H399" t="s">
        <v>75</v>
      </c>
      <c r="I399">
        <v>7500</v>
      </c>
      <c r="J399">
        <v>9750</v>
      </c>
      <c r="K399">
        <v>2</v>
      </c>
      <c r="L399">
        <v>15000</v>
      </c>
      <c r="M399">
        <v>19500</v>
      </c>
      <c r="N399" t="s">
        <v>1399</v>
      </c>
    </row>
    <row r="400" spans="1:14" x14ac:dyDescent="0.3">
      <c r="A400">
        <v>139757</v>
      </c>
      <c r="B400" t="s">
        <v>1365</v>
      </c>
      <c r="C400" t="s">
        <v>1320</v>
      </c>
      <c r="D400" s="3">
        <v>43920</v>
      </c>
      <c r="E400" t="s">
        <v>34</v>
      </c>
      <c r="F400" t="s">
        <v>179</v>
      </c>
      <c r="G400" t="s">
        <v>39</v>
      </c>
      <c r="H400" s="5" t="s">
        <v>83</v>
      </c>
      <c r="I400">
        <v>10000</v>
      </c>
      <c r="J400">
        <v>13000</v>
      </c>
      <c r="K400">
        <v>1</v>
      </c>
      <c r="L400">
        <v>10000</v>
      </c>
      <c r="M400">
        <v>13000</v>
      </c>
      <c r="N400" t="s">
        <v>1400</v>
      </c>
    </row>
    <row r="401" spans="1:14" x14ac:dyDescent="0.3">
      <c r="A401">
        <v>139758</v>
      </c>
      <c r="B401" t="s">
        <v>1365</v>
      </c>
      <c r="C401" t="s">
        <v>16</v>
      </c>
      <c r="D401" s="3">
        <v>43920</v>
      </c>
      <c r="E401" t="s">
        <v>35</v>
      </c>
      <c r="F401" t="s">
        <v>183</v>
      </c>
      <c r="G401" t="s">
        <v>40</v>
      </c>
      <c r="H401" t="s">
        <v>76</v>
      </c>
      <c r="I401">
        <v>10500</v>
      </c>
      <c r="J401">
        <v>13650</v>
      </c>
      <c r="K401">
        <v>1</v>
      </c>
      <c r="L401">
        <v>10500</v>
      </c>
      <c r="M401">
        <v>13650</v>
      </c>
      <c r="N401" t="s">
        <v>1401</v>
      </c>
    </row>
    <row r="402" spans="1:14" x14ac:dyDescent="0.3">
      <c r="A402">
        <v>139759</v>
      </c>
      <c r="B402" t="s">
        <v>1365</v>
      </c>
      <c r="C402" t="s">
        <v>15</v>
      </c>
      <c r="D402" s="3">
        <v>43920</v>
      </c>
      <c r="E402" t="s">
        <v>1296</v>
      </c>
      <c r="F402" t="s">
        <v>63</v>
      </c>
      <c r="G402" t="s">
        <v>41</v>
      </c>
      <c r="H402" t="s">
        <v>78</v>
      </c>
      <c r="I402">
        <v>8500</v>
      </c>
      <c r="J402">
        <v>11050</v>
      </c>
      <c r="K402">
        <v>4</v>
      </c>
      <c r="L402">
        <v>34000</v>
      </c>
      <c r="M402">
        <v>44200</v>
      </c>
      <c r="N402" t="s">
        <v>1325</v>
      </c>
    </row>
    <row r="403" spans="1:14" x14ac:dyDescent="0.3">
      <c r="A403">
        <v>139760</v>
      </c>
      <c r="B403" t="s">
        <v>1365</v>
      </c>
      <c r="C403" t="s">
        <v>14</v>
      </c>
      <c r="D403" s="3">
        <v>43920</v>
      </c>
      <c r="E403" t="s">
        <v>33</v>
      </c>
      <c r="F403" t="s">
        <v>57</v>
      </c>
      <c r="G403" t="s">
        <v>44</v>
      </c>
      <c r="H403" t="s">
        <v>80</v>
      </c>
      <c r="I403">
        <v>7000</v>
      </c>
      <c r="J403">
        <v>9100</v>
      </c>
      <c r="K403">
        <v>2</v>
      </c>
      <c r="L403">
        <v>14000</v>
      </c>
      <c r="M403">
        <v>18200</v>
      </c>
      <c r="N403" t="s">
        <v>1398</v>
      </c>
    </row>
    <row r="404" spans="1:14" x14ac:dyDescent="0.3">
      <c r="A404">
        <v>139761</v>
      </c>
      <c r="B404" t="s">
        <v>1365</v>
      </c>
      <c r="C404" t="s">
        <v>13</v>
      </c>
      <c r="D404" s="3">
        <v>43920</v>
      </c>
      <c r="E404" t="s">
        <v>34</v>
      </c>
      <c r="F404" t="s">
        <v>184</v>
      </c>
      <c r="G404" t="s">
        <v>98</v>
      </c>
      <c r="H404" t="s">
        <v>79</v>
      </c>
      <c r="I404">
        <v>1680</v>
      </c>
      <c r="J404">
        <v>2184</v>
      </c>
      <c r="K404">
        <v>1</v>
      </c>
      <c r="L404">
        <v>1680</v>
      </c>
      <c r="M404">
        <v>2184</v>
      </c>
      <c r="N404" t="s">
        <v>1397</v>
      </c>
    </row>
    <row r="405" spans="1:14" x14ac:dyDescent="0.3">
      <c r="A405">
        <v>139762</v>
      </c>
      <c r="B405" t="s">
        <v>1365</v>
      </c>
      <c r="C405" t="s">
        <v>12</v>
      </c>
      <c r="D405" s="3">
        <v>43920</v>
      </c>
      <c r="E405" t="s">
        <v>35</v>
      </c>
      <c r="F405" s="5" t="s">
        <v>65</v>
      </c>
      <c r="G405" t="s">
        <v>99</v>
      </c>
      <c r="H405" s="5" t="s">
        <v>84</v>
      </c>
      <c r="I405">
        <v>6540</v>
      </c>
      <c r="J405">
        <v>8502</v>
      </c>
      <c r="K405">
        <v>3</v>
      </c>
      <c r="L405">
        <v>19620</v>
      </c>
      <c r="M405">
        <v>25506</v>
      </c>
      <c r="N405" t="s">
        <v>1399</v>
      </c>
    </row>
    <row r="406" spans="1:14" x14ac:dyDescent="0.3">
      <c r="A406">
        <v>139763</v>
      </c>
      <c r="B406" t="s">
        <v>1365</v>
      </c>
      <c r="C406" t="s">
        <v>11</v>
      </c>
      <c r="D406" s="3">
        <v>43920</v>
      </c>
      <c r="E406" t="s">
        <v>1296</v>
      </c>
      <c r="F406" t="s">
        <v>68</v>
      </c>
      <c r="G406" t="s">
        <v>45</v>
      </c>
      <c r="H406" t="s">
        <v>82</v>
      </c>
      <c r="I406">
        <v>2680</v>
      </c>
      <c r="J406">
        <v>3484</v>
      </c>
      <c r="K406">
        <v>1</v>
      </c>
      <c r="L406">
        <v>2680</v>
      </c>
      <c r="M406">
        <v>3484</v>
      </c>
      <c r="N406" t="s">
        <v>1400</v>
      </c>
    </row>
    <row r="407" spans="1:14" x14ac:dyDescent="0.3">
      <c r="A407">
        <v>139764</v>
      </c>
      <c r="B407" t="s">
        <v>1365</v>
      </c>
      <c r="C407" t="s">
        <v>1321</v>
      </c>
      <c r="D407" s="3">
        <v>43920</v>
      </c>
      <c r="E407" t="s">
        <v>33</v>
      </c>
      <c r="F407" t="s">
        <v>71</v>
      </c>
      <c r="G407" t="s">
        <v>38</v>
      </c>
      <c r="H407" t="s">
        <v>76</v>
      </c>
      <c r="I407">
        <v>8250</v>
      </c>
      <c r="J407">
        <v>10725</v>
      </c>
      <c r="K407">
        <v>4</v>
      </c>
      <c r="L407">
        <v>33000</v>
      </c>
      <c r="M407">
        <v>42900</v>
      </c>
      <c r="N407" t="s">
        <v>1401</v>
      </c>
    </row>
    <row r="408" spans="1:14" x14ac:dyDescent="0.3">
      <c r="A408">
        <v>139765</v>
      </c>
      <c r="B408" t="s">
        <v>1365</v>
      </c>
      <c r="C408" t="s">
        <v>1322</v>
      </c>
      <c r="D408" s="3">
        <v>43920</v>
      </c>
      <c r="E408" t="s">
        <v>34</v>
      </c>
      <c r="F408" t="s">
        <v>114</v>
      </c>
      <c r="G408" t="s">
        <v>42</v>
      </c>
      <c r="H408" t="s">
        <v>76</v>
      </c>
      <c r="I408">
        <v>2650</v>
      </c>
      <c r="J408">
        <v>3445</v>
      </c>
      <c r="K408">
        <v>3</v>
      </c>
      <c r="L408">
        <v>7950</v>
      </c>
      <c r="M408">
        <v>10335</v>
      </c>
      <c r="N408" t="s">
        <v>1325</v>
      </c>
    </row>
    <row r="409" spans="1:14" x14ac:dyDescent="0.3">
      <c r="A409">
        <v>139766</v>
      </c>
      <c r="B409" t="s">
        <v>1365</v>
      </c>
      <c r="C409" t="s">
        <v>1323</v>
      </c>
      <c r="D409" s="3">
        <v>43920</v>
      </c>
      <c r="E409" t="s">
        <v>35</v>
      </c>
      <c r="F409" t="s">
        <v>72</v>
      </c>
      <c r="G409" t="s">
        <v>38</v>
      </c>
      <c r="H409" t="s">
        <v>85</v>
      </c>
      <c r="I409">
        <v>12550</v>
      </c>
      <c r="J409">
        <v>16315</v>
      </c>
      <c r="K409">
        <v>1</v>
      </c>
      <c r="L409">
        <v>12550</v>
      </c>
      <c r="M409">
        <v>16315</v>
      </c>
      <c r="N409" t="s">
        <v>1398</v>
      </c>
    </row>
    <row r="410" spans="1:14" x14ac:dyDescent="0.3">
      <c r="A410">
        <v>139767</v>
      </c>
      <c r="B410" t="s">
        <v>1365</v>
      </c>
      <c r="C410" t="s">
        <v>10</v>
      </c>
      <c r="D410" s="3">
        <v>43920</v>
      </c>
      <c r="E410" t="s">
        <v>1296</v>
      </c>
      <c r="F410" t="s">
        <v>73</v>
      </c>
      <c r="G410" t="s">
        <v>41</v>
      </c>
      <c r="H410" s="5" t="s">
        <v>78</v>
      </c>
      <c r="I410">
        <v>14500</v>
      </c>
      <c r="J410">
        <v>18850</v>
      </c>
      <c r="K410">
        <v>1</v>
      </c>
      <c r="L410">
        <v>14500</v>
      </c>
      <c r="M410">
        <v>18850</v>
      </c>
      <c r="N410" t="s">
        <v>1397</v>
      </c>
    </row>
    <row r="411" spans="1:14" x14ac:dyDescent="0.3">
      <c r="A411">
        <v>139768</v>
      </c>
      <c r="B411" t="s">
        <v>1365</v>
      </c>
      <c r="C411" t="s">
        <v>9</v>
      </c>
      <c r="D411" s="3">
        <v>43920</v>
      </c>
      <c r="E411" t="s">
        <v>33</v>
      </c>
      <c r="F411" t="s">
        <v>46</v>
      </c>
      <c r="G411" t="s">
        <v>36</v>
      </c>
      <c r="H411" t="s">
        <v>75</v>
      </c>
      <c r="I411">
        <v>800</v>
      </c>
      <c r="J411">
        <v>1040</v>
      </c>
      <c r="K411">
        <v>1</v>
      </c>
      <c r="L411">
        <v>800</v>
      </c>
      <c r="M411">
        <v>1040</v>
      </c>
      <c r="N411" t="s">
        <v>1399</v>
      </c>
    </row>
    <row r="412" spans="1:14" x14ac:dyDescent="0.3">
      <c r="A412">
        <v>139769</v>
      </c>
      <c r="B412" t="s">
        <v>1365</v>
      </c>
      <c r="C412" t="s">
        <v>1324</v>
      </c>
      <c r="D412" s="3">
        <v>43920</v>
      </c>
      <c r="E412" t="s">
        <v>34</v>
      </c>
      <c r="F412" t="s">
        <v>48</v>
      </c>
      <c r="G412" t="s">
        <v>37</v>
      </c>
      <c r="H412" t="s">
        <v>76</v>
      </c>
      <c r="I412">
        <v>600</v>
      </c>
      <c r="J412">
        <v>780</v>
      </c>
      <c r="K412">
        <v>1</v>
      </c>
      <c r="L412">
        <v>600</v>
      </c>
      <c r="M412">
        <v>780</v>
      </c>
      <c r="N412" t="s">
        <v>1400</v>
      </c>
    </row>
    <row r="413" spans="1:14" x14ac:dyDescent="0.3">
      <c r="A413">
        <v>139770</v>
      </c>
      <c r="B413" t="s">
        <v>1365</v>
      </c>
      <c r="C413" t="s">
        <v>8</v>
      </c>
      <c r="D413" s="3">
        <v>43920</v>
      </c>
      <c r="E413" t="s">
        <v>35</v>
      </c>
      <c r="F413" t="s">
        <v>50</v>
      </c>
      <c r="G413" t="s">
        <v>38</v>
      </c>
      <c r="H413" t="s">
        <v>75</v>
      </c>
      <c r="I413">
        <v>10500</v>
      </c>
      <c r="J413">
        <v>13650</v>
      </c>
      <c r="K413">
        <v>1</v>
      </c>
      <c r="L413">
        <v>10500</v>
      </c>
      <c r="M413">
        <v>13650</v>
      </c>
      <c r="N413" t="s">
        <v>1401</v>
      </c>
    </row>
    <row r="414" spans="1:14" x14ac:dyDescent="0.3">
      <c r="A414">
        <v>139771</v>
      </c>
      <c r="B414" t="s">
        <v>1365</v>
      </c>
      <c r="C414" t="s">
        <v>7</v>
      </c>
      <c r="D414" s="3">
        <v>43920</v>
      </c>
      <c r="E414" t="s">
        <v>1296</v>
      </c>
      <c r="F414" t="s">
        <v>179</v>
      </c>
      <c r="G414" t="s">
        <v>39</v>
      </c>
      <c r="H414" t="s">
        <v>77</v>
      </c>
      <c r="I414">
        <v>6500</v>
      </c>
      <c r="J414">
        <v>8450</v>
      </c>
      <c r="K414">
        <v>3</v>
      </c>
      <c r="L414">
        <v>19500</v>
      </c>
      <c r="M414">
        <v>25350</v>
      </c>
      <c r="N414" t="s">
        <v>1325</v>
      </c>
    </row>
    <row r="415" spans="1:14" x14ac:dyDescent="0.3">
      <c r="A415">
        <v>139772</v>
      </c>
      <c r="B415" t="s">
        <v>1365</v>
      </c>
      <c r="C415" t="s">
        <v>1325</v>
      </c>
      <c r="D415" s="3">
        <v>43920</v>
      </c>
      <c r="E415" t="s">
        <v>33</v>
      </c>
      <c r="F415" t="s">
        <v>185</v>
      </c>
      <c r="G415" t="s">
        <v>40</v>
      </c>
      <c r="H415" t="s">
        <v>76</v>
      </c>
      <c r="I415">
        <v>4500</v>
      </c>
      <c r="J415">
        <v>5850</v>
      </c>
      <c r="K415">
        <v>4</v>
      </c>
      <c r="L415">
        <v>18000</v>
      </c>
      <c r="M415">
        <v>23400</v>
      </c>
      <c r="N415" t="s">
        <v>1325</v>
      </c>
    </row>
    <row r="416" spans="1:14" x14ac:dyDescent="0.3">
      <c r="A416">
        <v>139773</v>
      </c>
      <c r="B416" t="s">
        <v>1365</v>
      </c>
      <c r="C416" t="s">
        <v>1326</v>
      </c>
      <c r="D416" s="3">
        <v>43920</v>
      </c>
      <c r="E416" t="s">
        <v>34</v>
      </c>
      <c r="F416" t="s">
        <v>51</v>
      </c>
      <c r="G416" t="s">
        <v>41</v>
      </c>
      <c r="H416" t="s">
        <v>78</v>
      </c>
      <c r="I416">
        <v>8500</v>
      </c>
      <c r="J416">
        <v>11050</v>
      </c>
      <c r="K416">
        <v>1</v>
      </c>
      <c r="L416">
        <v>8500</v>
      </c>
      <c r="M416">
        <v>11050</v>
      </c>
      <c r="N416" t="s">
        <v>1398</v>
      </c>
    </row>
    <row r="417" spans="1:14" x14ac:dyDescent="0.3">
      <c r="A417">
        <v>139774</v>
      </c>
      <c r="B417" t="s">
        <v>1365</v>
      </c>
      <c r="C417" t="s">
        <v>6</v>
      </c>
      <c r="D417" s="3">
        <v>43920</v>
      </c>
      <c r="E417" t="s">
        <v>35</v>
      </c>
      <c r="F417" t="s">
        <v>52</v>
      </c>
      <c r="G417" t="s">
        <v>44</v>
      </c>
      <c r="H417" t="s">
        <v>80</v>
      </c>
      <c r="I417">
        <v>12500</v>
      </c>
      <c r="J417">
        <v>16250</v>
      </c>
      <c r="K417">
        <v>4</v>
      </c>
      <c r="L417">
        <v>50000</v>
      </c>
      <c r="M417">
        <v>65000</v>
      </c>
      <c r="N417" t="s">
        <v>1397</v>
      </c>
    </row>
    <row r="418" spans="1:14" x14ac:dyDescent="0.3">
      <c r="A418">
        <v>139775</v>
      </c>
      <c r="B418" t="s">
        <v>1365</v>
      </c>
      <c r="C418" t="s">
        <v>5</v>
      </c>
      <c r="D418" s="3">
        <v>43920</v>
      </c>
      <c r="E418" t="s">
        <v>1296</v>
      </c>
      <c r="F418" t="s">
        <v>123</v>
      </c>
      <c r="G418" t="s">
        <v>42</v>
      </c>
      <c r="H418" t="s">
        <v>79</v>
      </c>
      <c r="I418">
        <v>3500</v>
      </c>
      <c r="J418">
        <v>4550</v>
      </c>
      <c r="K418">
        <v>3</v>
      </c>
      <c r="L418">
        <v>10500</v>
      </c>
      <c r="M418">
        <v>13650</v>
      </c>
      <c r="N418" t="s">
        <v>1399</v>
      </c>
    </row>
    <row r="419" spans="1:14" x14ac:dyDescent="0.3">
      <c r="A419">
        <v>139776</v>
      </c>
      <c r="B419" t="s">
        <v>1365</v>
      </c>
      <c r="C419" t="s">
        <v>4</v>
      </c>
      <c r="D419" s="3">
        <v>43920</v>
      </c>
      <c r="E419" t="s">
        <v>33</v>
      </c>
      <c r="F419" s="5" t="s">
        <v>67</v>
      </c>
      <c r="G419" t="s">
        <v>109</v>
      </c>
      <c r="H419" t="s">
        <v>81</v>
      </c>
      <c r="I419">
        <v>4500</v>
      </c>
      <c r="J419">
        <v>5850</v>
      </c>
      <c r="K419">
        <v>1</v>
      </c>
      <c r="L419">
        <v>4500</v>
      </c>
      <c r="M419">
        <v>5850</v>
      </c>
      <c r="N419" t="s">
        <v>1400</v>
      </c>
    </row>
    <row r="420" spans="1:14" x14ac:dyDescent="0.3">
      <c r="A420">
        <v>139777</v>
      </c>
      <c r="B420" t="s">
        <v>1365</v>
      </c>
      <c r="C420" t="s">
        <v>30</v>
      </c>
      <c r="D420" s="3">
        <v>43920</v>
      </c>
      <c r="E420" t="s">
        <v>34</v>
      </c>
      <c r="F420" t="s">
        <v>186</v>
      </c>
      <c r="G420" t="s">
        <v>45</v>
      </c>
      <c r="H420" t="s">
        <v>82</v>
      </c>
      <c r="I420">
        <v>2100</v>
      </c>
      <c r="J420">
        <v>2730</v>
      </c>
      <c r="K420">
        <v>1</v>
      </c>
      <c r="L420">
        <v>2100</v>
      </c>
      <c r="M420">
        <v>2730</v>
      </c>
      <c r="N420" t="s">
        <v>1401</v>
      </c>
    </row>
    <row r="421" spans="1:14" x14ac:dyDescent="0.3">
      <c r="A421">
        <v>139778</v>
      </c>
      <c r="B421" t="s">
        <v>1365</v>
      </c>
      <c r="C421" t="s">
        <v>31</v>
      </c>
      <c r="D421" s="3">
        <v>43920</v>
      </c>
      <c r="E421" t="s">
        <v>35</v>
      </c>
      <c r="F421" t="s">
        <v>49</v>
      </c>
      <c r="G421" t="s">
        <v>36</v>
      </c>
      <c r="H421" t="s">
        <v>75</v>
      </c>
      <c r="I421">
        <v>1150</v>
      </c>
      <c r="J421">
        <v>1495</v>
      </c>
      <c r="K421">
        <v>3</v>
      </c>
      <c r="L421">
        <v>3450</v>
      </c>
      <c r="M421">
        <v>4485</v>
      </c>
      <c r="N421" t="s">
        <v>1325</v>
      </c>
    </row>
    <row r="422" spans="1:14" x14ac:dyDescent="0.3">
      <c r="A422">
        <v>139779</v>
      </c>
      <c r="B422" t="s">
        <v>1365</v>
      </c>
      <c r="C422" t="s">
        <v>32</v>
      </c>
      <c r="D422" s="3">
        <v>43920</v>
      </c>
      <c r="E422" t="s">
        <v>1296</v>
      </c>
      <c r="F422" t="s">
        <v>47</v>
      </c>
      <c r="G422" t="s">
        <v>37</v>
      </c>
      <c r="H422" t="s">
        <v>76</v>
      </c>
      <c r="I422">
        <v>350</v>
      </c>
      <c r="J422">
        <v>455</v>
      </c>
      <c r="K422">
        <v>1</v>
      </c>
      <c r="L422">
        <v>350</v>
      </c>
      <c r="M422">
        <v>455</v>
      </c>
      <c r="N422" t="s">
        <v>1398</v>
      </c>
    </row>
    <row r="423" spans="1:14" x14ac:dyDescent="0.3">
      <c r="A423">
        <v>139780</v>
      </c>
      <c r="B423" t="s">
        <v>1365</v>
      </c>
      <c r="C423" t="s">
        <v>28</v>
      </c>
      <c r="D423" s="3">
        <v>43920</v>
      </c>
      <c r="E423" t="s">
        <v>33</v>
      </c>
      <c r="F423" t="s">
        <v>53</v>
      </c>
      <c r="G423" t="s">
        <v>38</v>
      </c>
      <c r="H423" t="s">
        <v>75</v>
      </c>
      <c r="I423">
        <v>9500</v>
      </c>
      <c r="J423">
        <v>12350</v>
      </c>
      <c r="K423">
        <v>1</v>
      </c>
      <c r="L423">
        <v>9500</v>
      </c>
      <c r="M423">
        <v>12350</v>
      </c>
      <c r="N423" t="s">
        <v>1397</v>
      </c>
    </row>
    <row r="424" spans="1:14" x14ac:dyDescent="0.3">
      <c r="A424">
        <v>139781</v>
      </c>
      <c r="B424" t="s">
        <v>1365</v>
      </c>
      <c r="C424" t="s">
        <v>1311</v>
      </c>
      <c r="D424" s="3">
        <v>43920</v>
      </c>
      <c r="E424" t="s">
        <v>34</v>
      </c>
      <c r="F424" t="s">
        <v>187</v>
      </c>
      <c r="G424" t="s">
        <v>39</v>
      </c>
      <c r="H424" t="s">
        <v>77</v>
      </c>
      <c r="I424">
        <v>10000</v>
      </c>
      <c r="J424">
        <v>13000</v>
      </c>
      <c r="K424">
        <v>2</v>
      </c>
      <c r="L424">
        <v>20000</v>
      </c>
      <c r="M424">
        <v>26000</v>
      </c>
      <c r="N424" t="s">
        <v>1399</v>
      </c>
    </row>
    <row r="425" spans="1:14" x14ac:dyDescent="0.3">
      <c r="A425">
        <v>139782</v>
      </c>
      <c r="B425" t="s">
        <v>1365</v>
      </c>
      <c r="C425" t="s">
        <v>1312</v>
      </c>
      <c r="D425" s="3">
        <v>43920</v>
      </c>
      <c r="E425" t="s">
        <v>35</v>
      </c>
      <c r="F425" t="s">
        <v>188</v>
      </c>
      <c r="G425" t="s">
        <v>40</v>
      </c>
      <c r="H425" t="s">
        <v>76</v>
      </c>
      <c r="I425">
        <v>6500</v>
      </c>
      <c r="J425">
        <v>8450</v>
      </c>
      <c r="K425">
        <v>1</v>
      </c>
      <c r="L425">
        <v>6500</v>
      </c>
      <c r="M425">
        <v>8450</v>
      </c>
      <c r="N425" t="s">
        <v>1400</v>
      </c>
    </row>
    <row r="426" spans="1:14" x14ac:dyDescent="0.3">
      <c r="A426">
        <v>139783</v>
      </c>
      <c r="B426" t="s">
        <v>1365</v>
      </c>
      <c r="C426" t="s">
        <v>1313</v>
      </c>
      <c r="D426" s="3">
        <v>43920</v>
      </c>
      <c r="E426" t="s">
        <v>1296</v>
      </c>
      <c r="F426" t="s">
        <v>189</v>
      </c>
      <c r="G426" t="s">
        <v>41</v>
      </c>
      <c r="H426" t="s">
        <v>78</v>
      </c>
      <c r="I426">
        <v>8500</v>
      </c>
      <c r="J426">
        <v>11050</v>
      </c>
      <c r="K426">
        <v>1</v>
      </c>
      <c r="L426">
        <v>8500</v>
      </c>
      <c r="M426">
        <v>11050</v>
      </c>
      <c r="N426" t="s">
        <v>1401</v>
      </c>
    </row>
    <row r="427" spans="1:14" x14ac:dyDescent="0.3">
      <c r="A427">
        <v>139784</v>
      </c>
      <c r="B427" t="s">
        <v>1365</v>
      </c>
      <c r="C427" t="s">
        <v>3</v>
      </c>
      <c r="D427" s="3">
        <v>43920</v>
      </c>
      <c r="E427" t="s">
        <v>33</v>
      </c>
      <c r="F427" t="s">
        <v>57</v>
      </c>
      <c r="G427" t="s">
        <v>44</v>
      </c>
      <c r="H427" t="s">
        <v>80</v>
      </c>
      <c r="I427">
        <v>7000</v>
      </c>
      <c r="J427">
        <v>9100</v>
      </c>
      <c r="K427">
        <v>3</v>
      </c>
      <c r="L427">
        <v>21000</v>
      </c>
      <c r="M427">
        <v>27300</v>
      </c>
      <c r="N427" t="s">
        <v>1325</v>
      </c>
    </row>
    <row r="428" spans="1:14" x14ac:dyDescent="0.3">
      <c r="A428">
        <v>139785</v>
      </c>
      <c r="B428" t="s">
        <v>1365</v>
      </c>
      <c r="C428" t="s">
        <v>2</v>
      </c>
      <c r="D428" s="3">
        <v>43920</v>
      </c>
      <c r="E428" t="s">
        <v>34</v>
      </c>
      <c r="F428" t="s">
        <v>190</v>
      </c>
      <c r="G428" t="s">
        <v>42</v>
      </c>
      <c r="H428" t="s">
        <v>79</v>
      </c>
      <c r="I428">
        <v>6550</v>
      </c>
      <c r="J428">
        <v>8515</v>
      </c>
      <c r="K428">
        <v>3</v>
      </c>
      <c r="L428">
        <v>19650</v>
      </c>
      <c r="M428">
        <v>25545</v>
      </c>
      <c r="N428" t="s">
        <v>1398</v>
      </c>
    </row>
    <row r="429" spans="1:14" x14ac:dyDescent="0.3">
      <c r="A429">
        <v>139786</v>
      </c>
      <c r="B429" t="s">
        <v>1365</v>
      </c>
      <c r="C429" t="s">
        <v>1</v>
      </c>
      <c r="D429" s="3">
        <v>43920</v>
      </c>
      <c r="E429" t="s">
        <v>35</v>
      </c>
      <c r="F429" s="5" t="s">
        <v>66</v>
      </c>
      <c r="G429" t="s">
        <v>109</v>
      </c>
      <c r="H429" t="s">
        <v>81</v>
      </c>
      <c r="I429">
        <v>7650</v>
      </c>
      <c r="J429">
        <v>9945</v>
      </c>
      <c r="K429">
        <v>3</v>
      </c>
      <c r="L429">
        <v>22950</v>
      </c>
      <c r="M429">
        <v>29835</v>
      </c>
      <c r="N429" t="s">
        <v>1397</v>
      </c>
    </row>
    <row r="430" spans="1:14" x14ac:dyDescent="0.3">
      <c r="A430">
        <v>139787</v>
      </c>
      <c r="B430" t="s">
        <v>1365</v>
      </c>
      <c r="C430" t="s">
        <v>1314</v>
      </c>
      <c r="D430" s="3">
        <v>43920</v>
      </c>
      <c r="E430" t="s">
        <v>1296</v>
      </c>
      <c r="F430" t="s">
        <v>58</v>
      </c>
      <c r="G430" t="s">
        <v>45</v>
      </c>
      <c r="H430" t="s">
        <v>82</v>
      </c>
      <c r="I430">
        <v>1150</v>
      </c>
      <c r="J430">
        <v>1495</v>
      </c>
      <c r="K430">
        <v>4</v>
      </c>
      <c r="L430">
        <v>4600</v>
      </c>
      <c r="M430">
        <v>5980</v>
      </c>
      <c r="N430" t="s">
        <v>1399</v>
      </c>
    </row>
    <row r="431" spans="1:14" x14ac:dyDescent="0.3">
      <c r="A431">
        <v>139788</v>
      </c>
      <c r="B431" t="s">
        <v>1365</v>
      </c>
      <c r="C431" t="s">
        <v>1315</v>
      </c>
      <c r="D431" s="3">
        <v>43920</v>
      </c>
      <c r="E431" t="s">
        <v>33</v>
      </c>
      <c r="F431" t="s">
        <v>59</v>
      </c>
      <c r="G431" t="s">
        <v>36</v>
      </c>
      <c r="H431" t="s">
        <v>75</v>
      </c>
      <c r="I431">
        <v>850</v>
      </c>
      <c r="J431">
        <v>1105</v>
      </c>
      <c r="K431">
        <v>3</v>
      </c>
      <c r="L431">
        <v>2550</v>
      </c>
      <c r="M431">
        <v>3315</v>
      </c>
      <c r="N431" t="s">
        <v>1400</v>
      </c>
    </row>
    <row r="432" spans="1:14" x14ac:dyDescent="0.3">
      <c r="A432">
        <v>139789</v>
      </c>
      <c r="B432" t="s">
        <v>1365</v>
      </c>
      <c r="C432" t="s">
        <v>0</v>
      </c>
      <c r="D432" s="3">
        <v>43920</v>
      </c>
      <c r="E432" t="s">
        <v>34</v>
      </c>
      <c r="F432" t="s">
        <v>60</v>
      </c>
      <c r="G432" t="s">
        <v>37</v>
      </c>
      <c r="H432" t="s">
        <v>76</v>
      </c>
      <c r="I432">
        <v>650</v>
      </c>
      <c r="J432">
        <v>845</v>
      </c>
      <c r="K432">
        <v>4</v>
      </c>
      <c r="L432">
        <v>2600</v>
      </c>
      <c r="M432">
        <v>3380</v>
      </c>
      <c r="N432" t="s">
        <v>1401</v>
      </c>
    </row>
    <row r="433" spans="1:14" x14ac:dyDescent="0.3">
      <c r="A433">
        <v>139790</v>
      </c>
      <c r="B433" t="s">
        <v>1365</v>
      </c>
      <c r="C433" t="s">
        <v>1316</v>
      </c>
      <c r="D433" s="3">
        <v>43920</v>
      </c>
      <c r="E433" t="s">
        <v>35</v>
      </c>
      <c r="F433" t="s">
        <v>61</v>
      </c>
      <c r="G433" t="s">
        <v>38</v>
      </c>
      <c r="H433" t="s">
        <v>75</v>
      </c>
      <c r="I433">
        <v>7500</v>
      </c>
      <c r="J433">
        <v>9750</v>
      </c>
      <c r="K433">
        <v>1</v>
      </c>
      <c r="L433">
        <v>7500</v>
      </c>
      <c r="M433">
        <v>9750</v>
      </c>
      <c r="N433" t="s">
        <v>1325</v>
      </c>
    </row>
    <row r="434" spans="1:14" x14ac:dyDescent="0.3">
      <c r="A434">
        <v>139791</v>
      </c>
      <c r="B434" t="s">
        <v>1365</v>
      </c>
      <c r="C434" t="s">
        <v>1317</v>
      </c>
      <c r="D434" s="3">
        <v>43920</v>
      </c>
      <c r="E434" t="s">
        <v>1296</v>
      </c>
      <c r="F434" t="s">
        <v>187</v>
      </c>
      <c r="G434" t="s">
        <v>39</v>
      </c>
      <c r="H434" s="5" t="s">
        <v>83</v>
      </c>
      <c r="I434">
        <v>10000</v>
      </c>
      <c r="J434">
        <v>13000</v>
      </c>
      <c r="K434">
        <v>4</v>
      </c>
      <c r="L434">
        <v>40000</v>
      </c>
      <c r="M434">
        <v>52000</v>
      </c>
      <c r="N434" t="s">
        <v>1398</v>
      </c>
    </row>
    <row r="435" spans="1:14" x14ac:dyDescent="0.3">
      <c r="A435">
        <v>139792</v>
      </c>
      <c r="B435" t="s">
        <v>1365</v>
      </c>
      <c r="C435" t="s">
        <v>1318</v>
      </c>
      <c r="D435" s="3">
        <v>43920</v>
      </c>
      <c r="E435" t="s">
        <v>33</v>
      </c>
      <c r="F435" t="s">
        <v>191</v>
      </c>
      <c r="G435" t="s">
        <v>40</v>
      </c>
      <c r="H435" t="s">
        <v>76</v>
      </c>
      <c r="I435">
        <v>10500</v>
      </c>
      <c r="J435">
        <v>13650</v>
      </c>
      <c r="K435">
        <v>3</v>
      </c>
      <c r="L435">
        <v>31500</v>
      </c>
      <c r="M435">
        <v>40950</v>
      </c>
      <c r="N435" t="s">
        <v>1397</v>
      </c>
    </row>
    <row r="436" spans="1:14" x14ac:dyDescent="0.3">
      <c r="A436">
        <v>139793</v>
      </c>
      <c r="B436" t="s">
        <v>1365</v>
      </c>
      <c r="C436" t="s">
        <v>29</v>
      </c>
      <c r="D436" s="3">
        <v>43920</v>
      </c>
      <c r="E436" t="s">
        <v>34</v>
      </c>
      <c r="F436" t="s">
        <v>63</v>
      </c>
      <c r="G436" t="s">
        <v>41</v>
      </c>
      <c r="H436" t="s">
        <v>78</v>
      </c>
      <c r="I436">
        <v>8500</v>
      </c>
      <c r="J436">
        <v>11050</v>
      </c>
      <c r="K436">
        <v>3</v>
      </c>
      <c r="L436">
        <v>25500</v>
      </c>
      <c r="M436">
        <v>33150</v>
      </c>
      <c r="N436" t="s">
        <v>1399</v>
      </c>
    </row>
    <row r="437" spans="1:14" x14ac:dyDescent="0.3">
      <c r="A437">
        <v>139794</v>
      </c>
      <c r="B437" t="s">
        <v>1365</v>
      </c>
      <c r="C437" t="s">
        <v>20</v>
      </c>
      <c r="D437" s="3">
        <v>43920</v>
      </c>
      <c r="E437" t="s">
        <v>35</v>
      </c>
      <c r="F437" t="s">
        <v>57</v>
      </c>
      <c r="G437" t="s">
        <v>44</v>
      </c>
      <c r="H437" t="s">
        <v>80</v>
      </c>
      <c r="I437">
        <v>7000</v>
      </c>
      <c r="J437">
        <v>9100</v>
      </c>
      <c r="K437">
        <v>4</v>
      </c>
      <c r="L437">
        <v>28000</v>
      </c>
      <c r="M437">
        <v>36400</v>
      </c>
      <c r="N437" t="s">
        <v>1400</v>
      </c>
    </row>
    <row r="438" spans="1:14" x14ac:dyDescent="0.3">
      <c r="A438">
        <v>139795</v>
      </c>
      <c r="B438" t="s">
        <v>1365</v>
      </c>
      <c r="C438" t="s">
        <v>19</v>
      </c>
      <c r="D438" s="3">
        <v>43920</v>
      </c>
      <c r="E438" t="s">
        <v>1296</v>
      </c>
      <c r="F438" t="s">
        <v>192</v>
      </c>
      <c r="G438" t="s">
        <v>42</v>
      </c>
      <c r="H438" t="s">
        <v>79</v>
      </c>
      <c r="I438">
        <v>1680</v>
      </c>
      <c r="J438">
        <v>2184</v>
      </c>
      <c r="K438">
        <v>1</v>
      </c>
      <c r="L438">
        <v>1680</v>
      </c>
      <c r="M438">
        <v>2184</v>
      </c>
      <c r="N438" t="s">
        <v>1401</v>
      </c>
    </row>
    <row r="439" spans="1:14" x14ac:dyDescent="0.3">
      <c r="A439">
        <v>139796</v>
      </c>
      <c r="B439" t="s">
        <v>1365</v>
      </c>
      <c r="C439" t="s">
        <v>1319</v>
      </c>
      <c r="D439" s="3">
        <v>43920</v>
      </c>
      <c r="E439" t="s">
        <v>33</v>
      </c>
      <c r="F439" s="5" t="s">
        <v>65</v>
      </c>
      <c r="G439" t="s">
        <v>109</v>
      </c>
      <c r="H439" s="5" t="s">
        <v>84</v>
      </c>
      <c r="I439">
        <v>6540</v>
      </c>
      <c r="J439">
        <v>8502</v>
      </c>
      <c r="K439">
        <v>4</v>
      </c>
      <c r="L439">
        <v>26160</v>
      </c>
      <c r="M439">
        <v>34008</v>
      </c>
      <c r="N439" t="s">
        <v>1325</v>
      </c>
    </row>
    <row r="440" spans="1:14" x14ac:dyDescent="0.3">
      <c r="A440">
        <v>139797</v>
      </c>
      <c r="B440" t="s">
        <v>1365</v>
      </c>
      <c r="C440" t="s">
        <v>18</v>
      </c>
      <c r="D440" s="3">
        <v>43920</v>
      </c>
      <c r="E440" t="s">
        <v>34</v>
      </c>
      <c r="F440" t="s">
        <v>68</v>
      </c>
      <c r="G440" t="s">
        <v>45</v>
      </c>
      <c r="H440" t="s">
        <v>82</v>
      </c>
      <c r="I440">
        <v>2680</v>
      </c>
      <c r="J440">
        <v>3484</v>
      </c>
      <c r="K440">
        <v>4</v>
      </c>
      <c r="L440">
        <v>10720</v>
      </c>
      <c r="M440">
        <v>13936</v>
      </c>
      <c r="N440" t="s">
        <v>1398</v>
      </c>
    </row>
    <row r="441" spans="1:14" x14ac:dyDescent="0.3">
      <c r="A441">
        <v>139798</v>
      </c>
      <c r="B441" t="s">
        <v>1365</v>
      </c>
      <c r="C441" t="s">
        <v>17</v>
      </c>
      <c r="D441" s="3">
        <v>43920</v>
      </c>
      <c r="E441" t="s">
        <v>35</v>
      </c>
      <c r="F441" t="s">
        <v>71</v>
      </c>
      <c r="G441" t="s">
        <v>38</v>
      </c>
      <c r="H441" t="s">
        <v>76</v>
      </c>
      <c r="I441">
        <v>8250</v>
      </c>
      <c r="J441">
        <v>10725</v>
      </c>
      <c r="K441">
        <v>2</v>
      </c>
      <c r="L441">
        <v>16500</v>
      </c>
      <c r="M441">
        <v>21450</v>
      </c>
      <c r="N441" t="s">
        <v>1397</v>
      </c>
    </row>
    <row r="442" spans="1:14" x14ac:dyDescent="0.3">
      <c r="A442">
        <v>139799</v>
      </c>
      <c r="B442" t="s">
        <v>1365</v>
      </c>
      <c r="C442" t="s">
        <v>1320</v>
      </c>
      <c r="D442" s="3">
        <v>43920</v>
      </c>
      <c r="E442" t="s">
        <v>1296</v>
      </c>
      <c r="F442" t="s">
        <v>123</v>
      </c>
      <c r="G442" t="s">
        <v>42</v>
      </c>
      <c r="H442" t="s">
        <v>76</v>
      </c>
      <c r="I442">
        <v>2650</v>
      </c>
      <c r="J442">
        <v>3445</v>
      </c>
      <c r="K442">
        <v>3</v>
      </c>
      <c r="L442">
        <v>7950</v>
      </c>
      <c r="M442">
        <v>10335</v>
      </c>
      <c r="N442" t="s">
        <v>1399</v>
      </c>
    </row>
    <row r="443" spans="1:14" x14ac:dyDescent="0.3">
      <c r="A443">
        <v>139800</v>
      </c>
      <c r="B443" t="s">
        <v>1365</v>
      </c>
      <c r="C443" t="s">
        <v>16</v>
      </c>
      <c r="D443" s="3">
        <v>43920</v>
      </c>
      <c r="E443" t="s">
        <v>33</v>
      </c>
      <c r="F443" t="s">
        <v>72</v>
      </c>
      <c r="G443" t="s">
        <v>38</v>
      </c>
      <c r="H443" t="s">
        <v>85</v>
      </c>
      <c r="I443">
        <v>12550</v>
      </c>
      <c r="J443">
        <v>16315</v>
      </c>
      <c r="K443">
        <v>4</v>
      </c>
      <c r="L443">
        <v>50200</v>
      </c>
      <c r="M443">
        <v>65260</v>
      </c>
      <c r="N443" t="s">
        <v>1400</v>
      </c>
    </row>
    <row r="444" spans="1:14" x14ac:dyDescent="0.3">
      <c r="A444">
        <v>139801</v>
      </c>
      <c r="B444" t="s">
        <v>1365</v>
      </c>
      <c r="C444" t="s">
        <v>15</v>
      </c>
      <c r="D444" s="3">
        <v>43920</v>
      </c>
      <c r="E444" t="s">
        <v>34</v>
      </c>
      <c r="F444" t="s">
        <v>73</v>
      </c>
      <c r="G444" t="s">
        <v>41</v>
      </c>
      <c r="H444" s="5" t="s">
        <v>78</v>
      </c>
      <c r="I444">
        <v>14500</v>
      </c>
      <c r="J444">
        <v>18850</v>
      </c>
      <c r="K444">
        <v>3</v>
      </c>
      <c r="L444">
        <v>43500</v>
      </c>
      <c r="M444">
        <v>56550</v>
      </c>
      <c r="N444" t="s">
        <v>1401</v>
      </c>
    </row>
    <row r="445" spans="1:14" x14ac:dyDescent="0.3">
      <c r="A445">
        <v>139802</v>
      </c>
      <c r="B445" t="s">
        <v>1365</v>
      </c>
      <c r="C445" t="s">
        <v>14</v>
      </c>
      <c r="D445" s="3">
        <v>43920</v>
      </c>
      <c r="E445" t="s">
        <v>35</v>
      </c>
      <c r="F445" t="s">
        <v>46</v>
      </c>
      <c r="G445" t="s">
        <v>36</v>
      </c>
      <c r="H445" t="s">
        <v>75</v>
      </c>
      <c r="I445">
        <v>800</v>
      </c>
      <c r="J445">
        <v>1040</v>
      </c>
      <c r="K445">
        <v>1</v>
      </c>
      <c r="L445">
        <v>800</v>
      </c>
      <c r="M445">
        <v>1040</v>
      </c>
      <c r="N445" t="s">
        <v>1325</v>
      </c>
    </row>
    <row r="446" spans="1:14" x14ac:dyDescent="0.3">
      <c r="A446">
        <v>139803</v>
      </c>
      <c r="B446" t="s">
        <v>1365</v>
      </c>
      <c r="C446" t="s">
        <v>13</v>
      </c>
      <c r="D446" s="3">
        <v>43920</v>
      </c>
      <c r="E446" t="s">
        <v>1296</v>
      </c>
      <c r="F446" t="s">
        <v>48</v>
      </c>
      <c r="G446" t="s">
        <v>37</v>
      </c>
      <c r="H446" t="s">
        <v>76</v>
      </c>
      <c r="I446">
        <v>600</v>
      </c>
      <c r="J446">
        <v>780</v>
      </c>
      <c r="K446">
        <v>4</v>
      </c>
      <c r="L446">
        <v>2400</v>
      </c>
      <c r="M446">
        <v>3120</v>
      </c>
      <c r="N446" t="s">
        <v>1398</v>
      </c>
    </row>
    <row r="447" spans="1:14" x14ac:dyDescent="0.3">
      <c r="A447">
        <v>139804</v>
      </c>
      <c r="B447" t="s">
        <v>1365</v>
      </c>
      <c r="C447" t="s">
        <v>12</v>
      </c>
      <c r="D447" s="3">
        <v>43920</v>
      </c>
      <c r="E447" t="s">
        <v>33</v>
      </c>
      <c r="F447" t="s">
        <v>50</v>
      </c>
      <c r="G447" t="s">
        <v>38</v>
      </c>
      <c r="H447" t="s">
        <v>75</v>
      </c>
      <c r="I447">
        <v>10500</v>
      </c>
      <c r="J447">
        <v>13650</v>
      </c>
      <c r="K447">
        <v>2</v>
      </c>
      <c r="L447">
        <v>21000</v>
      </c>
      <c r="M447">
        <v>27300</v>
      </c>
      <c r="N447" t="s">
        <v>1397</v>
      </c>
    </row>
    <row r="448" spans="1:14" x14ac:dyDescent="0.3">
      <c r="A448">
        <v>139805</v>
      </c>
      <c r="B448" t="s">
        <v>1365</v>
      </c>
      <c r="C448" t="s">
        <v>11</v>
      </c>
      <c r="D448" s="3">
        <v>43920</v>
      </c>
      <c r="E448" t="s">
        <v>34</v>
      </c>
      <c r="F448" t="s">
        <v>187</v>
      </c>
      <c r="G448" t="s">
        <v>39</v>
      </c>
      <c r="H448" t="s">
        <v>77</v>
      </c>
      <c r="I448">
        <v>6500</v>
      </c>
      <c r="J448">
        <v>8450</v>
      </c>
      <c r="K448">
        <v>2</v>
      </c>
      <c r="L448">
        <v>13000</v>
      </c>
      <c r="M448">
        <v>16900</v>
      </c>
      <c r="N448" t="s">
        <v>1399</v>
      </c>
    </row>
    <row r="449" spans="1:14" x14ac:dyDescent="0.3">
      <c r="A449">
        <v>139806</v>
      </c>
      <c r="B449" t="s">
        <v>1365</v>
      </c>
      <c r="C449" t="s">
        <v>1321</v>
      </c>
      <c r="D449" s="3">
        <v>43920</v>
      </c>
      <c r="E449" t="s">
        <v>35</v>
      </c>
      <c r="F449" t="s">
        <v>193</v>
      </c>
      <c r="G449" t="s">
        <v>40</v>
      </c>
      <c r="H449" t="s">
        <v>76</v>
      </c>
      <c r="I449">
        <v>4500</v>
      </c>
      <c r="J449">
        <v>5850</v>
      </c>
      <c r="K449">
        <v>1</v>
      </c>
      <c r="L449">
        <v>4500</v>
      </c>
      <c r="M449">
        <v>5850</v>
      </c>
      <c r="N449" t="s">
        <v>1400</v>
      </c>
    </row>
    <row r="450" spans="1:14" x14ac:dyDescent="0.3">
      <c r="A450">
        <v>139807</v>
      </c>
      <c r="B450" t="s">
        <v>1365</v>
      </c>
      <c r="C450" t="s">
        <v>1322</v>
      </c>
      <c r="D450" s="3">
        <v>43920</v>
      </c>
      <c r="E450" t="s">
        <v>1296</v>
      </c>
      <c r="F450" t="s">
        <v>51</v>
      </c>
      <c r="G450" t="s">
        <v>41</v>
      </c>
      <c r="H450" t="s">
        <v>78</v>
      </c>
      <c r="I450">
        <v>8500</v>
      </c>
      <c r="J450">
        <v>11050</v>
      </c>
      <c r="K450">
        <v>2</v>
      </c>
      <c r="L450">
        <v>17000</v>
      </c>
      <c r="M450">
        <v>22100</v>
      </c>
      <c r="N450" t="s">
        <v>1401</v>
      </c>
    </row>
    <row r="451" spans="1:14" x14ac:dyDescent="0.3">
      <c r="A451">
        <v>139808</v>
      </c>
      <c r="B451" t="s">
        <v>1365</v>
      </c>
      <c r="C451" t="s">
        <v>1323</v>
      </c>
      <c r="D451" s="3">
        <v>43920</v>
      </c>
      <c r="E451" t="s">
        <v>33</v>
      </c>
      <c r="F451" t="s">
        <v>52</v>
      </c>
      <c r="G451" t="s">
        <v>44</v>
      </c>
      <c r="H451" t="s">
        <v>80</v>
      </c>
      <c r="I451">
        <v>12500</v>
      </c>
      <c r="J451">
        <v>16250</v>
      </c>
      <c r="K451">
        <v>2</v>
      </c>
      <c r="L451">
        <v>25000</v>
      </c>
      <c r="M451">
        <v>32500</v>
      </c>
      <c r="N451" t="s">
        <v>1325</v>
      </c>
    </row>
    <row r="452" spans="1:14" x14ac:dyDescent="0.3">
      <c r="A452">
        <v>139809</v>
      </c>
      <c r="B452" t="s">
        <v>1365</v>
      </c>
      <c r="C452" t="s">
        <v>10</v>
      </c>
      <c r="D452" s="3">
        <v>43920</v>
      </c>
      <c r="E452" t="s">
        <v>34</v>
      </c>
      <c r="F452" t="s">
        <v>132</v>
      </c>
      <c r="G452" t="s">
        <v>89</v>
      </c>
      <c r="H452" t="s">
        <v>79</v>
      </c>
      <c r="I452">
        <v>3500</v>
      </c>
      <c r="J452">
        <v>4550</v>
      </c>
      <c r="K452">
        <v>4</v>
      </c>
      <c r="L452">
        <v>14000</v>
      </c>
      <c r="M452">
        <v>18200</v>
      </c>
      <c r="N452" t="s">
        <v>1398</v>
      </c>
    </row>
    <row r="453" spans="1:14" x14ac:dyDescent="0.3">
      <c r="A453">
        <v>139810</v>
      </c>
      <c r="B453" t="s">
        <v>1365</v>
      </c>
      <c r="C453" t="s">
        <v>9</v>
      </c>
      <c r="D453" s="3">
        <v>43920</v>
      </c>
      <c r="E453" t="s">
        <v>35</v>
      </c>
      <c r="F453" s="5" t="s">
        <v>67</v>
      </c>
      <c r="G453" t="s">
        <v>37</v>
      </c>
      <c r="H453" t="s">
        <v>81</v>
      </c>
      <c r="I453">
        <v>4500</v>
      </c>
      <c r="J453">
        <v>5850</v>
      </c>
      <c r="K453">
        <v>2</v>
      </c>
      <c r="L453">
        <v>9000</v>
      </c>
      <c r="M453">
        <v>11700</v>
      </c>
      <c r="N453" t="s">
        <v>1397</v>
      </c>
    </row>
    <row r="454" spans="1:14" x14ac:dyDescent="0.3">
      <c r="A454">
        <v>139811</v>
      </c>
      <c r="B454" t="s">
        <v>1365</v>
      </c>
      <c r="C454" t="s">
        <v>1324</v>
      </c>
      <c r="D454" s="3">
        <v>43920</v>
      </c>
      <c r="E454" t="s">
        <v>1296</v>
      </c>
      <c r="F454" t="s">
        <v>194</v>
      </c>
      <c r="G454" t="s">
        <v>45</v>
      </c>
      <c r="H454" t="s">
        <v>82</v>
      </c>
      <c r="I454">
        <v>2100</v>
      </c>
      <c r="J454">
        <v>2730</v>
      </c>
      <c r="K454">
        <v>3</v>
      </c>
      <c r="L454">
        <v>6300</v>
      </c>
      <c r="M454">
        <v>8190</v>
      </c>
      <c r="N454" t="s">
        <v>1399</v>
      </c>
    </row>
    <row r="455" spans="1:14" x14ac:dyDescent="0.3">
      <c r="A455">
        <v>139812</v>
      </c>
      <c r="B455" t="s">
        <v>1365</v>
      </c>
      <c r="C455" t="s">
        <v>8</v>
      </c>
      <c r="D455" s="3">
        <v>43920</v>
      </c>
      <c r="E455" t="s">
        <v>33</v>
      </c>
      <c r="F455" t="s">
        <v>49</v>
      </c>
      <c r="G455" t="s">
        <v>36</v>
      </c>
      <c r="H455" t="s">
        <v>75</v>
      </c>
      <c r="I455">
        <v>1150</v>
      </c>
      <c r="J455">
        <v>1495</v>
      </c>
      <c r="K455">
        <v>3</v>
      </c>
      <c r="L455">
        <v>3450</v>
      </c>
      <c r="M455">
        <v>4485</v>
      </c>
      <c r="N455" t="s">
        <v>1400</v>
      </c>
    </row>
    <row r="456" spans="1:14" x14ac:dyDescent="0.3">
      <c r="A456">
        <v>139813</v>
      </c>
      <c r="B456" t="s">
        <v>1365</v>
      </c>
      <c r="C456" t="s">
        <v>7</v>
      </c>
      <c r="D456" s="3">
        <v>43920</v>
      </c>
      <c r="E456" t="s">
        <v>34</v>
      </c>
      <c r="F456" t="s">
        <v>47</v>
      </c>
      <c r="G456" t="s">
        <v>37</v>
      </c>
      <c r="H456" t="s">
        <v>76</v>
      </c>
      <c r="I456">
        <v>350</v>
      </c>
      <c r="J456">
        <v>455</v>
      </c>
      <c r="K456">
        <v>1</v>
      </c>
      <c r="L456">
        <v>350</v>
      </c>
      <c r="M456">
        <v>455</v>
      </c>
      <c r="N456" t="s">
        <v>1401</v>
      </c>
    </row>
    <row r="457" spans="1:14" x14ac:dyDescent="0.3">
      <c r="A457">
        <v>139814</v>
      </c>
      <c r="B457" t="s">
        <v>1365</v>
      </c>
      <c r="C457" t="s">
        <v>1325</v>
      </c>
      <c r="D457" s="3">
        <v>43920</v>
      </c>
      <c r="E457" t="s">
        <v>35</v>
      </c>
      <c r="F457" t="s">
        <v>53</v>
      </c>
      <c r="G457" t="s">
        <v>38</v>
      </c>
      <c r="H457" t="s">
        <v>75</v>
      </c>
      <c r="I457">
        <v>9500</v>
      </c>
      <c r="J457">
        <v>12350</v>
      </c>
      <c r="K457">
        <v>3</v>
      </c>
      <c r="L457">
        <v>28500</v>
      </c>
      <c r="M457">
        <v>37050</v>
      </c>
      <c r="N457" t="s">
        <v>1325</v>
      </c>
    </row>
    <row r="458" spans="1:14" x14ac:dyDescent="0.3">
      <c r="A458">
        <v>139815</v>
      </c>
      <c r="B458" t="s">
        <v>1394</v>
      </c>
      <c r="C458" t="s">
        <v>1326</v>
      </c>
      <c r="D458" s="3">
        <v>43920</v>
      </c>
      <c r="E458" t="s">
        <v>1296</v>
      </c>
      <c r="F458" t="s">
        <v>195</v>
      </c>
      <c r="G458" t="s">
        <v>39</v>
      </c>
      <c r="H458" t="s">
        <v>77</v>
      </c>
      <c r="I458">
        <v>10000</v>
      </c>
      <c r="J458">
        <v>13000</v>
      </c>
      <c r="K458">
        <v>4</v>
      </c>
      <c r="L458">
        <v>40000</v>
      </c>
      <c r="M458">
        <v>52000</v>
      </c>
      <c r="N458" t="s">
        <v>1398</v>
      </c>
    </row>
    <row r="459" spans="1:14" x14ac:dyDescent="0.3">
      <c r="A459">
        <v>139816</v>
      </c>
      <c r="B459" t="s">
        <v>1337</v>
      </c>
      <c r="C459" t="s">
        <v>6</v>
      </c>
      <c r="D459" s="3">
        <v>43920</v>
      </c>
      <c r="E459" t="s">
        <v>33</v>
      </c>
      <c r="F459" t="s">
        <v>196</v>
      </c>
      <c r="G459" t="s">
        <v>40</v>
      </c>
      <c r="H459" t="s">
        <v>76</v>
      </c>
      <c r="I459">
        <v>6500</v>
      </c>
      <c r="J459">
        <v>8450</v>
      </c>
      <c r="K459">
        <v>4</v>
      </c>
      <c r="L459">
        <v>26000</v>
      </c>
      <c r="M459">
        <v>33800</v>
      </c>
      <c r="N459" t="s">
        <v>1397</v>
      </c>
    </row>
    <row r="460" spans="1:14" x14ac:dyDescent="0.3">
      <c r="A460">
        <v>139817</v>
      </c>
      <c r="B460" t="s">
        <v>1339</v>
      </c>
      <c r="C460" t="s">
        <v>5</v>
      </c>
      <c r="D460" s="3">
        <v>43920</v>
      </c>
      <c r="E460" t="s">
        <v>34</v>
      </c>
      <c r="F460" t="s">
        <v>197</v>
      </c>
      <c r="G460" t="s">
        <v>41</v>
      </c>
      <c r="H460" t="s">
        <v>78</v>
      </c>
      <c r="I460">
        <v>8500</v>
      </c>
      <c r="J460">
        <v>11050</v>
      </c>
      <c r="K460">
        <v>3</v>
      </c>
      <c r="L460">
        <v>25500</v>
      </c>
      <c r="M460">
        <v>33150</v>
      </c>
      <c r="N460" t="s">
        <v>1399</v>
      </c>
    </row>
    <row r="461" spans="1:14" x14ac:dyDescent="0.3">
      <c r="A461">
        <v>139818</v>
      </c>
      <c r="B461" t="s">
        <v>1341</v>
      </c>
      <c r="C461" t="s">
        <v>4</v>
      </c>
      <c r="D461" s="3">
        <v>43920</v>
      </c>
      <c r="E461" t="s">
        <v>35</v>
      </c>
      <c r="F461" t="s">
        <v>57</v>
      </c>
      <c r="G461" t="s">
        <v>44</v>
      </c>
      <c r="H461" t="s">
        <v>80</v>
      </c>
      <c r="I461">
        <v>7000</v>
      </c>
      <c r="J461">
        <v>9100</v>
      </c>
      <c r="K461">
        <v>1</v>
      </c>
      <c r="L461">
        <v>7000</v>
      </c>
      <c r="M461">
        <v>9100</v>
      </c>
      <c r="N461" t="s">
        <v>1400</v>
      </c>
    </row>
    <row r="462" spans="1:14" x14ac:dyDescent="0.3">
      <c r="A462">
        <v>139819</v>
      </c>
      <c r="B462" t="s">
        <v>1343</v>
      </c>
      <c r="C462" t="s">
        <v>30</v>
      </c>
      <c r="D462" s="3">
        <v>43920</v>
      </c>
      <c r="E462" t="s">
        <v>1296</v>
      </c>
      <c r="F462" t="s">
        <v>198</v>
      </c>
      <c r="G462" t="s">
        <v>89</v>
      </c>
      <c r="H462" t="s">
        <v>79</v>
      </c>
      <c r="I462">
        <v>6550</v>
      </c>
      <c r="J462">
        <v>8515</v>
      </c>
      <c r="K462">
        <v>4</v>
      </c>
      <c r="L462">
        <v>26200</v>
      </c>
      <c r="M462">
        <v>34060</v>
      </c>
      <c r="N462" t="s">
        <v>1401</v>
      </c>
    </row>
    <row r="463" spans="1:14" x14ac:dyDescent="0.3">
      <c r="A463">
        <v>139820</v>
      </c>
      <c r="B463" t="s">
        <v>1345</v>
      </c>
      <c r="C463" t="s">
        <v>31</v>
      </c>
      <c r="D463" s="3">
        <v>43920</v>
      </c>
      <c r="E463" t="s">
        <v>33</v>
      </c>
      <c r="F463" s="5" t="s">
        <v>66</v>
      </c>
      <c r="G463" t="s">
        <v>37</v>
      </c>
      <c r="H463" t="s">
        <v>81</v>
      </c>
      <c r="I463">
        <v>7650</v>
      </c>
      <c r="J463">
        <v>9945</v>
      </c>
      <c r="K463">
        <v>3</v>
      </c>
      <c r="L463">
        <v>22950</v>
      </c>
      <c r="M463">
        <v>29835</v>
      </c>
      <c r="N463" t="s">
        <v>1325</v>
      </c>
    </row>
    <row r="464" spans="1:14" x14ac:dyDescent="0.3">
      <c r="A464">
        <v>139821</v>
      </c>
      <c r="B464" t="s">
        <v>1347</v>
      </c>
      <c r="C464" t="s">
        <v>32</v>
      </c>
      <c r="D464" s="3">
        <v>43920</v>
      </c>
      <c r="E464" t="s">
        <v>34</v>
      </c>
      <c r="F464" t="s">
        <v>58</v>
      </c>
      <c r="G464" t="s">
        <v>45</v>
      </c>
      <c r="H464" t="s">
        <v>82</v>
      </c>
      <c r="I464">
        <v>1150</v>
      </c>
      <c r="J464">
        <v>1495</v>
      </c>
      <c r="K464">
        <v>2</v>
      </c>
      <c r="L464">
        <v>2300</v>
      </c>
      <c r="M464">
        <v>2990</v>
      </c>
      <c r="N464" t="s">
        <v>1398</v>
      </c>
    </row>
    <row r="465" spans="1:14" x14ac:dyDescent="0.3">
      <c r="A465">
        <v>139822</v>
      </c>
      <c r="B465" t="s">
        <v>1349</v>
      </c>
      <c r="C465" t="s">
        <v>28</v>
      </c>
      <c r="D465" s="3">
        <v>43920</v>
      </c>
      <c r="E465" t="s">
        <v>35</v>
      </c>
      <c r="F465" t="s">
        <v>59</v>
      </c>
      <c r="G465" t="s">
        <v>36</v>
      </c>
      <c r="H465" t="s">
        <v>75</v>
      </c>
      <c r="I465">
        <v>850</v>
      </c>
      <c r="J465">
        <v>1105</v>
      </c>
      <c r="K465">
        <v>2</v>
      </c>
      <c r="L465">
        <v>1700</v>
      </c>
      <c r="M465">
        <v>2210</v>
      </c>
      <c r="N465" t="s">
        <v>1397</v>
      </c>
    </row>
    <row r="466" spans="1:14" x14ac:dyDescent="0.3">
      <c r="A466">
        <v>139823</v>
      </c>
      <c r="B466" t="s">
        <v>1351</v>
      </c>
      <c r="C466" t="s">
        <v>1311</v>
      </c>
      <c r="D466" s="3">
        <v>43920</v>
      </c>
      <c r="E466" t="s">
        <v>1296</v>
      </c>
      <c r="F466" t="s">
        <v>60</v>
      </c>
      <c r="G466" t="s">
        <v>37</v>
      </c>
      <c r="H466" t="s">
        <v>76</v>
      </c>
      <c r="I466">
        <v>650</v>
      </c>
      <c r="J466">
        <v>845</v>
      </c>
      <c r="K466">
        <v>1</v>
      </c>
      <c r="L466">
        <v>650</v>
      </c>
      <c r="M466">
        <v>845</v>
      </c>
      <c r="N466" t="s">
        <v>1399</v>
      </c>
    </row>
    <row r="467" spans="1:14" x14ac:dyDescent="0.3">
      <c r="A467">
        <v>139824</v>
      </c>
      <c r="B467" t="s">
        <v>1353</v>
      </c>
      <c r="C467" t="s">
        <v>1312</v>
      </c>
      <c r="D467" s="3">
        <v>43920</v>
      </c>
      <c r="E467" t="s">
        <v>33</v>
      </c>
      <c r="F467" t="s">
        <v>61</v>
      </c>
      <c r="G467" t="s">
        <v>38</v>
      </c>
      <c r="H467" t="s">
        <v>75</v>
      </c>
      <c r="I467">
        <v>7500</v>
      </c>
      <c r="J467">
        <v>9750</v>
      </c>
      <c r="K467">
        <v>1</v>
      </c>
      <c r="L467">
        <v>7500</v>
      </c>
      <c r="M467">
        <v>9750</v>
      </c>
      <c r="N467" t="s">
        <v>1400</v>
      </c>
    </row>
    <row r="468" spans="1:14" x14ac:dyDescent="0.3">
      <c r="A468">
        <v>139825</v>
      </c>
      <c r="B468" t="s">
        <v>1355</v>
      </c>
      <c r="C468" t="s">
        <v>1313</v>
      </c>
      <c r="D468" s="3">
        <v>43920</v>
      </c>
      <c r="E468" t="s">
        <v>34</v>
      </c>
      <c r="F468" t="s">
        <v>195</v>
      </c>
      <c r="G468" t="s">
        <v>39</v>
      </c>
      <c r="H468" s="5" t="s">
        <v>83</v>
      </c>
      <c r="I468">
        <v>10000</v>
      </c>
      <c r="J468">
        <v>13000</v>
      </c>
      <c r="K468">
        <v>2</v>
      </c>
      <c r="L468">
        <v>20000</v>
      </c>
      <c r="M468">
        <v>26000</v>
      </c>
      <c r="N468" t="s">
        <v>1401</v>
      </c>
    </row>
    <row r="469" spans="1:14" x14ac:dyDescent="0.3">
      <c r="A469">
        <v>139826</v>
      </c>
      <c r="B469" t="s">
        <v>1357</v>
      </c>
      <c r="C469" t="s">
        <v>3</v>
      </c>
      <c r="D469" s="3">
        <v>43920</v>
      </c>
      <c r="E469" t="s">
        <v>35</v>
      </c>
      <c r="F469" t="s">
        <v>199</v>
      </c>
      <c r="G469" t="s">
        <v>40</v>
      </c>
      <c r="H469" t="s">
        <v>76</v>
      </c>
      <c r="I469">
        <v>10500</v>
      </c>
      <c r="J469">
        <v>13650</v>
      </c>
      <c r="K469">
        <v>3</v>
      </c>
      <c r="L469">
        <v>31500</v>
      </c>
      <c r="M469">
        <v>40950</v>
      </c>
      <c r="N469" t="s">
        <v>1325</v>
      </c>
    </row>
    <row r="470" spans="1:14" x14ac:dyDescent="0.3">
      <c r="A470">
        <v>139827</v>
      </c>
      <c r="B470" t="s">
        <v>1359</v>
      </c>
      <c r="C470" t="s">
        <v>2</v>
      </c>
      <c r="D470" s="3">
        <v>43920</v>
      </c>
      <c r="E470" t="s">
        <v>1296</v>
      </c>
      <c r="F470" t="s">
        <v>63</v>
      </c>
      <c r="G470" t="s">
        <v>41</v>
      </c>
      <c r="H470" t="s">
        <v>78</v>
      </c>
      <c r="I470">
        <v>8500</v>
      </c>
      <c r="J470">
        <v>11050</v>
      </c>
      <c r="K470">
        <v>3</v>
      </c>
      <c r="L470">
        <v>25500</v>
      </c>
      <c r="M470">
        <v>33150</v>
      </c>
      <c r="N470" t="s">
        <v>1398</v>
      </c>
    </row>
    <row r="471" spans="1:14" x14ac:dyDescent="0.3">
      <c r="A471">
        <v>139828</v>
      </c>
      <c r="B471" t="s">
        <v>1361</v>
      </c>
      <c r="C471" t="s">
        <v>1</v>
      </c>
      <c r="D471" s="3">
        <v>43920</v>
      </c>
      <c r="E471" t="s">
        <v>33</v>
      </c>
      <c r="F471" t="s">
        <v>57</v>
      </c>
      <c r="G471" t="s">
        <v>44</v>
      </c>
      <c r="H471" t="s">
        <v>80</v>
      </c>
      <c r="I471">
        <v>7000</v>
      </c>
      <c r="J471">
        <v>9100</v>
      </c>
      <c r="K471">
        <v>4</v>
      </c>
      <c r="L471">
        <v>28000</v>
      </c>
      <c r="M471">
        <v>36400</v>
      </c>
      <c r="N471" t="s">
        <v>1397</v>
      </c>
    </row>
    <row r="472" spans="1:14" x14ac:dyDescent="0.3">
      <c r="A472">
        <v>139829</v>
      </c>
      <c r="B472" t="s">
        <v>1363</v>
      </c>
      <c r="C472" t="s">
        <v>1314</v>
      </c>
      <c r="D472" s="3">
        <v>43920</v>
      </c>
      <c r="E472" t="s">
        <v>34</v>
      </c>
      <c r="F472" t="s">
        <v>200</v>
      </c>
      <c r="G472" t="s">
        <v>89</v>
      </c>
      <c r="H472" t="s">
        <v>79</v>
      </c>
      <c r="I472">
        <v>1680</v>
      </c>
      <c r="J472">
        <v>2184</v>
      </c>
      <c r="K472">
        <v>3</v>
      </c>
      <c r="L472">
        <v>5040</v>
      </c>
      <c r="M472">
        <v>6552</v>
      </c>
      <c r="N472" t="s">
        <v>1399</v>
      </c>
    </row>
    <row r="473" spans="1:14" x14ac:dyDescent="0.3">
      <c r="A473">
        <v>139830</v>
      </c>
      <c r="B473" t="s">
        <v>1365</v>
      </c>
      <c r="C473" t="s">
        <v>1315</v>
      </c>
      <c r="D473" s="3">
        <v>43920</v>
      </c>
      <c r="E473" t="s">
        <v>35</v>
      </c>
      <c r="F473" s="5" t="s">
        <v>65</v>
      </c>
      <c r="G473" t="s">
        <v>37</v>
      </c>
      <c r="H473" s="5" t="s">
        <v>84</v>
      </c>
      <c r="I473">
        <v>6540</v>
      </c>
      <c r="J473">
        <v>8502</v>
      </c>
      <c r="K473">
        <v>1</v>
      </c>
      <c r="L473">
        <v>6540</v>
      </c>
      <c r="M473">
        <v>8502</v>
      </c>
      <c r="N473" t="s">
        <v>1400</v>
      </c>
    </row>
    <row r="474" spans="1:14" x14ac:dyDescent="0.3">
      <c r="A474">
        <v>139831</v>
      </c>
      <c r="B474" t="s">
        <v>1367</v>
      </c>
      <c r="C474" t="s">
        <v>0</v>
      </c>
      <c r="D474" s="3">
        <v>43920</v>
      </c>
      <c r="E474" t="s">
        <v>1296</v>
      </c>
      <c r="F474" t="s">
        <v>68</v>
      </c>
      <c r="G474" t="s">
        <v>45</v>
      </c>
      <c r="H474" t="s">
        <v>82</v>
      </c>
      <c r="I474">
        <v>2680</v>
      </c>
      <c r="J474">
        <v>3484</v>
      </c>
      <c r="K474">
        <v>2</v>
      </c>
      <c r="L474">
        <v>5360</v>
      </c>
      <c r="M474">
        <v>6968</v>
      </c>
      <c r="N474" t="s">
        <v>1401</v>
      </c>
    </row>
    <row r="475" spans="1:14" x14ac:dyDescent="0.3">
      <c r="A475">
        <v>139832</v>
      </c>
      <c r="B475" t="s">
        <v>1369</v>
      </c>
      <c r="C475" t="s">
        <v>1316</v>
      </c>
      <c r="D475" s="3">
        <v>43920</v>
      </c>
      <c r="E475" t="s">
        <v>33</v>
      </c>
      <c r="F475" t="s">
        <v>71</v>
      </c>
      <c r="G475" t="s">
        <v>38</v>
      </c>
      <c r="H475" t="s">
        <v>76</v>
      </c>
      <c r="I475">
        <v>8250</v>
      </c>
      <c r="J475">
        <v>10725</v>
      </c>
      <c r="K475">
        <v>3</v>
      </c>
      <c r="L475">
        <v>24750</v>
      </c>
      <c r="M475">
        <v>32175</v>
      </c>
      <c r="N475" t="s">
        <v>1325</v>
      </c>
    </row>
    <row r="476" spans="1:14" x14ac:dyDescent="0.3">
      <c r="A476">
        <v>139833</v>
      </c>
      <c r="B476" t="s">
        <v>1370</v>
      </c>
      <c r="C476" t="s">
        <v>1317</v>
      </c>
      <c r="D476" s="3">
        <v>43920</v>
      </c>
      <c r="E476" t="s">
        <v>34</v>
      </c>
      <c r="F476" t="s">
        <v>132</v>
      </c>
      <c r="G476" t="s">
        <v>42</v>
      </c>
      <c r="H476" t="s">
        <v>76</v>
      </c>
      <c r="I476">
        <v>2650</v>
      </c>
      <c r="J476">
        <v>3445</v>
      </c>
      <c r="K476">
        <v>3</v>
      </c>
      <c r="L476">
        <v>7950</v>
      </c>
      <c r="M476">
        <v>10335</v>
      </c>
      <c r="N476" t="s">
        <v>1398</v>
      </c>
    </row>
    <row r="477" spans="1:14" x14ac:dyDescent="0.3">
      <c r="A477">
        <v>139834</v>
      </c>
      <c r="B477" t="s">
        <v>1371</v>
      </c>
      <c r="C477" t="s">
        <v>1318</v>
      </c>
      <c r="D477" s="3">
        <v>43920</v>
      </c>
      <c r="E477" t="s">
        <v>35</v>
      </c>
      <c r="F477" t="s">
        <v>72</v>
      </c>
      <c r="G477" t="s">
        <v>38</v>
      </c>
      <c r="H477" t="s">
        <v>85</v>
      </c>
      <c r="I477">
        <v>12550</v>
      </c>
      <c r="J477">
        <v>16315</v>
      </c>
      <c r="K477">
        <v>4</v>
      </c>
      <c r="L477">
        <v>50200</v>
      </c>
      <c r="M477">
        <v>65260</v>
      </c>
      <c r="N477" t="s">
        <v>1397</v>
      </c>
    </row>
    <row r="478" spans="1:14" x14ac:dyDescent="0.3">
      <c r="A478">
        <v>139835</v>
      </c>
      <c r="B478" t="s">
        <v>1373</v>
      </c>
      <c r="C478" t="s">
        <v>29</v>
      </c>
      <c r="D478" s="3">
        <v>43920</v>
      </c>
      <c r="E478" t="s">
        <v>1296</v>
      </c>
      <c r="F478" t="s">
        <v>73</v>
      </c>
      <c r="G478" t="s">
        <v>41</v>
      </c>
      <c r="H478" s="5" t="s">
        <v>78</v>
      </c>
      <c r="I478">
        <v>14500</v>
      </c>
      <c r="J478">
        <v>18850</v>
      </c>
      <c r="K478">
        <v>4</v>
      </c>
      <c r="L478">
        <v>58000</v>
      </c>
      <c r="M478">
        <v>75400</v>
      </c>
      <c r="N478" t="s">
        <v>1399</v>
      </c>
    </row>
    <row r="479" spans="1:14" x14ac:dyDescent="0.3">
      <c r="A479">
        <v>139836</v>
      </c>
      <c r="B479" t="s">
        <v>1374</v>
      </c>
      <c r="C479" t="s">
        <v>20</v>
      </c>
      <c r="D479" s="3">
        <v>43920</v>
      </c>
      <c r="E479" t="s">
        <v>33</v>
      </c>
      <c r="F479" t="s">
        <v>46</v>
      </c>
      <c r="G479" t="s">
        <v>36</v>
      </c>
      <c r="H479" t="s">
        <v>75</v>
      </c>
      <c r="I479">
        <v>800</v>
      </c>
      <c r="J479">
        <v>1040</v>
      </c>
      <c r="K479">
        <v>2</v>
      </c>
      <c r="L479">
        <v>1600</v>
      </c>
      <c r="M479">
        <v>2080</v>
      </c>
      <c r="N479" t="s">
        <v>1400</v>
      </c>
    </row>
    <row r="480" spans="1:14" x14ac:dyDescent="0.3">
      <c r="A480">
        <v>139837</v>
      </c>
      <c r="B480" t="s">
        <v>1375</v>
      </c>
      <c r="C480" t="s">
        <v>19</v>
      </c>
      <c r="D480" s="3">
        <v>43920</v>
      </c>
      <c r="E480" t="s">
        <v>34</v>
      </c>
      <c r="F480" t="s">
        <v>48</v>
      </c>
      <c r="G480" t="s">
        <v>37</v>
      </c>
      <c r="H480" t="s">
        <v>76</v>
      </c>
      <c r="I480">
        <v>600</v>
      </c>
      <c r="J480">
        <v>780</v>
      </c>
      <c r="K480">
        <v>3</v>
      </c>
      <c r="L480">
        <v>1800</v>
      </c>
      <c r="M480">
        <v>2340</v>
      </c>
      <c r="N480" t="s">
        <v>1401</v>
      </c>
    </row>
    <row r="481" spans="1:14" x14ac:dyDescent="0.3">
      <c r="A481">
        <v>139838</v>
      </c>
      <c r="B481" t="s">
        <v>1376</v>
      </c>
      <c r="C481" t="s">
        <v>1319</v>
      </c>
      <c r="D481" s="3">
        <v>43920</v>
      </c>
      <c r="E481" t="s">
        <v>35</v>
      </c>
      <c r="F481" t="s">
        <v>50</v>
      </c>
      <c r="G481" t="s">
        <v>38</v>
      </c>
      <c r="H481" t="s">
        <v>75</v>
      </c>
      <c r="I481">
        <v>10500</v>
      </c>
      <c r="J481">
        <v>13650</v>
      </c>
      <c r="K481">
        <v>3</v>
      </c>
      <c r="L481">
        <v>31500</v>
      </c>
      <c r="M481">
        <v>40950</v>
      </c>
      <c r="N481" t="s">
        <v>1325</v>
      </c>
    </row>
    <row r="482" spans="1:14" x14ac:dyDescent="0.3">
      <c r="A482">
        <v>139839</v>
      </c>
      <c r="B482" t="s">
        <v>1378</v>
      </c>
      <c r="C482" t="s">
        <v>18</v>
      </c>
      <c r="D482" s="3">
        <v>43920</v>
      </c>
      <c r="E482" t="s">
        <v>1296</v>
      </c>
      <c r="F482" t="s">
        <v>195</v>
      </c>
      <c r="G482" t="s">
        <v>39</v>
      </c>
      <c r="H482" t="s">
        <v>77</v>
      </c>
      <c r="I482">
        <v>6500</v>
      </c>
      <c r="J482">
        <v>8450</v>
      </c>
      <c r="K482">
        <v>2</v>
      </c>
      <c r="L482">
        <v>13000</v>
      </c>
      <c r="M482">
        <v>16900</v>
      </c>
      <c r="N482" t="s">
        <v>1398</v>
      </c>
    </row>
    <row r="483" spans="1:14" x14ac:dyDescent="0.3">
      <c r="A483">
        <v>139840</v>
      </c>
      <c r="B483" t="s">
        <v>1379</v>
      </c>
      <c r="C483" t="s">
        <v>17</v>
      </c>
      <c r="D483" s="3">
        <v>43920</v>
      </c>
      <c r="E483" t="s">
        <v>33</v>
      </c>
      <c r="F483" t="s">
        <v>201</v>
      </c>
      <c r="G483" t="s">
        <v>40</v>
      </c>
      <c r="H483" t="s">
        <v>76</v>
      </c>
      <c r="I483">
        <v>4500</v>
      </c>
      <c r="J483">
        <v>5850</v>
      </c>
      <c r="K483">
        <v>3</v>
      </c>
      <c r="L483">
        <v>13500</v>
      </c>
      <c r="M483">
        <v>17550</v>
      </c>
      <c r="N483" t="s">
        <v>1397</v>
      </c>
    </row>
    <row r="484" spans="1:14" x14ac:dyDescent="0.3">
      <c r="A484">
        <v>139841</v>
      </c>
      <c r="B484" t="s">
        <v>1380</v>
      </c>
      <c r="C484" t="s">
        <v>1320</v>
      </c>
      <c r="D484" s="3">
        <v>43920</v>
      </c>
      <c r="E484" t="s">
        <v>34</v>
      </c>
      <c r="F484" t="s">
        <v>51</v>
      </c>
      <c r="G484" t="s">
        <v>41</v>
      </c>
      <c r="H484" t="s">
        <v>78</v>
      </c>
      <c r="I484">
        <v>8500</v>
      </c>
      <c r="J484">
        <v>11050</v>
      </c>
      <c r="K484">
        <v>4</v>
      </c>
      <c r="L484">
        <v>34000</v>
      </c>
      <c r="M484">
        <v>44200</v>
      </c>
      <c r="N484" t="s">
        <v>1399</v>
      </c>
    </row>
    <row r="485" spans="1:14" x14ac:dyDescent="0.3">
      <c r="A485">
        <v>139842</v>
      </c>
      <c r="B485" t="s">
        <v>1381</v>
      </c>
      <c r="C485" t="s">
        <v>16</v>
      </c>
      <c r="D485" s="3">
        <v>43920</v>
      </c>
      <c r="E485" t="s">
        <v>35</v>
      </c>
      <c r="F485" t="s">
        <v>52</v>
      </c>
      <c r="G485" t="s">
        <v>44</v>
      </c>
      <c r="H485" t="s">
        <v>80</v>
      </c>
      <c r="I485">
        <v>12500</v>
      </c>
      <c r="J485">
        <v>16250</v>
      </c>
      <c r="K485">
        <v>1</v>
      </c>
      <c r="L485">
        <v>12500</v>
      </c>
      <c r="M485">
        <v>16250</v>
      </c>
      <c r="N485" t="s">
        <v>1400</v>
      </c>
    </row>
    <row r="486" spans="1:14" x14ac:dyDescent="0.3">
      <c r="A486">
        <v>139843</v>
      </c>
      <c r="B486" t="s">
        <v>1382</v>
      </c>
      <c r="C486" t="s">
        <v>15</v>
      </c>
      <c r="D486" s="3">
        <v>43920</v>
      </c>
      <c r="E486" t="s">
        <v>1296</v>
      </c>
      <c r="F486" t="s">
        <v>141</v>
      </c>
      <c r="G486" t="s">
        <v>98</v>
      </c>
      <c r="H486" t="s">
        <v>79</v>
      </c>
      <c r="I486">
        <v>3500</v>
      </c>
      <c r="J486">
        <v>4550</v>
      </c>
      <c r="K486">
        <v>4</v>
      </c>
      <c r="L486">
        <v>14000</v>
      </c>
      <c r="M486">
        <v>18200</v>
      </c>
      <c r="N486" t="s">
        <v>1401</v>
      </c>
    </row>
    <row r="487" spans="1:14" x14ac:dyDescent="0.3">
      <c r="A487">
        <v>139844</v>
      </c>
      <c r="B487" t="s">
        <v>1378</v>
      </c>
      <c r="C487" t="s">
        <v>14</v>
      </c>
      <c r="D487" s="3">
        <v>43920</v>
      </c>
      <c r="E487" t="s">
        <v>33</v>
      </c>
      <c r="F487" s="5" t="s">
        <v>67</v>
      </c>
      <c r="G487" t="s">
        <v>99</v>
      </c>
      <c r="H487" t="s">
        <v>81</v>
      </c>
      <c r="I487">
        <v>4500</v>
      </c>
      <c r="J487">
        <v>5850</v>
      </c>
      <c r="K487">
        <v>4</v>
      </c>
      <c r="L487">
        <v>18000</v>
      </c>
      <c r="M487">
        <v>23400</v>
      </c>
      <c r="N487" t="s">
        <v>1325</v>
      </c>
    </row>
    <row r="488" spans="1:14" x14ac:dyDescent="0.3">
      <c r="A488">
        <v>139845</v>
      </c>
      <c r="B488" t="s">
        <v>1379</v>
      </c>
      <c r="C488" t="s">
        <v>13</v>
      </c>
      <c r="D488" s="3">
        <v>43920</v>
      </c>
      <c r="E488" t="s">
        <v>34</v>
      </c>
      <c r="F488" t="s">
        <v>202</v>
      </c>
      <c r="G488" t="s">
        <v>45</v>
      </c>
      <c r="H488" t="s">
        <v>82</v>
      </c>
      <c r="I488">
        <v>2100</v>
      </c>
      <c r="J488">
        <v>2730</v>
      </c>
      <c r="K488">
        <v>3</v>
      </c>
      <c r="L488">
        <v>6300</v>
      </c>
      <c r="M488">
        <v>8190</v>
      </c>
      <c r="N488" t="s">
        <v>1398</v>
      </c>
    </row>
    <row r="489" spans="1:14" x14ac:dyDescent="0.3">
      <c r="A489">
        <v>139846</v>
      </c>
      <c r="B489" t="s">
        <v>1384</v>
      </c>
      <c r="C489" t="s">
        <v>12</v>
      </c>
      <c r="D489" s="3">
        <v>43920</v>
      </c>
      <c r="E489" t="s">
        <v>35</v>
      </c>
      <c r="F489" t="s">
        <v>49</v>
      </c>
      <c r="G489" t="s">
        <v>36</v>
      </c>
      <c r="H489" t="s">
        <v>75</v>
      </c>
      <c r="I489">
        <v>1150</v>
      </c>
      <c r="J489">
        <v>1495</v>
      </c>
      <c r="K489">
        <v>2</v>
      </c>
      <c r="L489">
        <v>2300</v>
      </c>
      <c r="M489">
        <v>2990</v>
      </c>
      <c r="N489" t="s">
        <v>1397</v>
      </c>
    </row>
    <row r="490" spans="1:14" x14ac:dyDescent="0.3">
      <c r="A490">
        <v>139847</v>
      </c>
      <c r="B490" t="s">
        <v>1385</v>
      </c>
      <c r="C490" t="s">
        <v>11</v>
      </c>
      <c r="D490" s="3">
        <v>43920</v>
      </c>
      <c r="E490" t="s">
        <v>1296</v>
      </c>
      <c r="F490" t="s">
        <v>47</v>
      </c>
      <c r="G490" t="s">
        <v>37</v>
      </c>
      <c r="H490" t="s">
        <v>76</v>
      </c>
      <c r="I490">
        <v>350</v>
      </c>
      <c r="J490">
        <v>455</v>
      </c>
      <c r="K490">
        <v>3</v>
      </c>
      <c r="L490">
        <v>1050</v>
      </c>
      <c r="M490">
        <v>1365</v>
      </c>
      <c r="N490" t="s">
        <v>1399</v>
      </c>
    </row>
    <row r="491" spans="1:14" x14ac:dyDescent="0.3">
      <c r="A491">
        <v>139848</v>
      </c>
      <c r="B491" t="s">
        <v>1387</v>
      </c>
      <c r="C491" t="s">
        <v>1321</v>
      </c>
      <c r="D491" s="3">
        <v>43920</v>
      </c>
      <c r="E491" t="s">
        <v>33</v>
      </c>
      <c r="F491" t="s">
        <v>53</v>
      </c>
      <c r="G491" t="s">
        <v>38</v>
      </c>
      <c r="H491" t="s">
        <v>75</v>
      </c>
      <c r="I491">
        <v>9500</v>
      </c>
      <c r="J491">
        <v>12350</v>
      </c>
      <c r="K491">
        <v>1</v>
      </c>
      <c r="L491">
        <v>9500</v>
      </c>
      <c r="M491">
        <v>12350</v>
      </c>
      <c r="N491" t="s">
        <v>1400</v>
      </c>
    </row>
    <row r="492" spans="1:14" x14ac:dyDescent="0.3">
      <c r="A492">
        <v>139849</v>
      </c>
      <c r="B492" t="s">
        <v>1389</v>
      </c>
      <c r="C492" t="s">
        <v>1322</v>
      </c>
      <c r="D492" s="3">
        <v>43920</v>
      </c>
      <c r="E492" t="s">
        <v>34</v>
      </c>
      <c r="F492" t="s">
        <v>203</v>
      </c>
      <c r="G492" t="s">
        <v>39</v>
      </c>
      <c r="H492" t="s">
        <v>77</v>
      </c>
      <c r="I492">
        <v>10000</v>
      </c>
      <c r="J492">
        <v>13000</v>
      </c>
      <c r="K492">
        <v>2</v>
      </c>
      <c r="L492">
        <v>20000</v>
      </c>
      <c r="M492">
        <v>26000</v>
      </c>
      <c r="N492" t="s">
        <v>1401</v>
      </c>
    </row>
    <row r="493" spans="1:14" x14ac:dyDescent="0.3">
      <c r="A493">
        <v>139850</v>
      </c>
      <c r="B493" t="s">
        <v>1390</v>
      </c>
      <c r="C493" t="s">
        <v>1323</v>
      </c>
      <c r="D493" s="3">
        <v>43920</v>
      </c>
      <c r="E493" t="s">
        <v>35</v>
      </c>
      <c r="F493" t="s">
        <v>204</v>
      </c>
      <c r="G493" t="s">
        <v>40</v>
      </c>
      <c r="H493" t="s">
        <v>76</v>
      </c>
      <c r="I493">
        <v>6500</v>
      </c>
      <c r="J493">
        <v>8450</v>
      </c>
      <c r="K493">
        <v>2</v>
      </c>
      <c r="L493">
        <v>13000</v>
      </c>
      <c r="M493">
        <v>16900</v>
      </c>
      <c r="N493" t="s">
        <v>1325</v>
      </c>
    </row>
    <row r="494" spans="1:14" x14ac:dyDescent="0.3">
      <c r="A494">
        <v>139851</v>
      </c>
      <c r="B494" t="s">
        <v>1392</v>
      </c>
      <c r="C494" t="s">
        <v>10</v>
      </c>
      <c r="D494" s="3">
        <v>43920</v>
      </c>
      <c r="E494" t="s">
        <v>1296</v>
      </c>
      <c r="F494" t="s">
        <v>205</v>
      </c>
      <c r="G494" t="s">
        <v>41</v>
      </c>
      <c r="H494" t="s">
        <v>78</v>
      </c>
      <c r="I494">
        <v>8500</v>
      </c>
      <c r="J494">
        <v>11050</v>
      </c>
      <c r="K494">
        <v>4</v>
      </c>
      <c r="L494">
        <v>34000</v>
      </c>
      <c r="M494">
        <v>44200</v>
      </c>
      <c r="N494" t="s">
        <v>1398</v>
      </c>
    </row>
    <row r="495" spans="1:14" x14ac:dyDescent="0.3">
      <c r="A495">
        <v>139852</v>
      </c>
      <c r="B495" t="s">
        <v>1394</v>
      </c>
      <c r="C495" t="s">
        <v>9</v>
      </c>
      <c r="D495" s="3">
        <v>43921</v>
      </c>
      <c r="E495" t="s">
        <v>33</v>
      </c>
      <c r="F495" t="s">
        <v>57</v>
      </c>
      <c r="G495" t="s">
        <v>44</v>
      </c>
      <c r="H495" t="s">
        <v>80</v>
      </c>
      <c r="I495">
        <v>7000</v>
      </c>
      <c r="J495">
        <v>9100</v>
      </c>
      <c r="K495">
        <v>1</v>
      </c>
      <c r="L495">
        <v>7000</v>
      </c>
      <c r="M495">
        <v>9100</v>
      </c>
      <c r="N495" t="s">
        <v>1397</v>
      </c>
    </row>
    <row r="496" spans="1:14" x14ac:dyDescent="0.3">
      <c r="A496">
        <v>139853</v>
      </c>
      <c r="B496" t="s">
        <v>1337</v>
      </c>
      <c r="C496" t="s">
        <v>1324</v>
      </c>
      <c r="D496" s="3">
        <v>43921</v>
      </c>
      <c r="E496" t="s">
        <v>34</v>
      </c>
      <c r="F496" t="s">
        <v>206</v>
      </c>
      <c r="G496" t="s">
        <v>98</v>
      </c>
      <c r="H496" t="s">
        <v>79</v>
      </c>
      <c r="I496">
        <v>6550</v>
      </c>
      <c r="J496">
        <v>8515</v>
      </c>
      <c r="K496">
        <v>4</v>
      </c>
      <c r="L496">
        <v>26200</v>
      </c>
      <c r="M496">
        <v>34060</v>
      </c>
      <c r="N496" t="s">
        <v>1399</v>
      </c>
    </row>
    <row r="497" spans="1:14" x14ac:dyDescent="0.3">
      <c r="A497">
        <v>139854</v>
      </c>
      <c r="B497" t="s">
        <v>1339</v>
      </c>
      <c r="C497" t="s">
        <v>8</v>
      </c>
      <c r="D497" s="3">
        <v>43921</v>
      </c>
      <c r="E497" t="s">
        <v>35</v>
      </c>
      <c r="F497" s="5" t="s">
        <v>66</v>
      </c>
      <c r="G497" t="s">
        <v>99</v>
      </c>
      <c r="H497" t="s">
        <v>81</v>
      </c>
      <c r="I497">
        <v>7650</v>
      </c>
      <c r="J497">
        <v>9945</v>
      </c>
      <c r="K497">
        <v>3</v>
      </c>
      <c r="L497">
        <v>22950</v>
      </c>
      <c r="M497">
        <v>29835</v>
      </c>
      <c r="N497" t="s">
        <v>1400</v>
      </c>
    </row>
    <row r="498" spans="1:14" x14ac:dyDescent="0.3">
      <c r="A498">
        <v>139855</v>
      </c>
      <c r="B498" t="s">
        <v>1341</v>
      </c>
      <c r="C498" t="s">
        <v>7</v>
      </c>
      <c r="D498" s="3">
        <v>43921</v>
      </c>
      <c r="E498" t="s">
        <v>1296</v>
      </c>
      <c r="F498" t="s">
        <v>58</v>
      </c>
      <c r="G498" t="s">
        <v>45</v>
      </c>
      <c r="H498" t="s">
        <v>82</v>
      </c>
      <c r="I498">
        <v>1150</v>
      </c>
      <c r="J498">
        <v>1495</v>
      </c>
      <c r="K498">
        <v>4</v>
      </c>
      <c r="L498">
        <v>4600</v>
      </c>
      <c r="M498">
        <v>5980</v>
      </c>
      <c r="N498" t="s">
        <v>1401</v>
      </c>
    </row>
    <row r="499" spans="1:14" x14ac:dyDescent="0.3">
      <c r="A499">
        <v>139856</v>
      </c>
      <c r="B499" t="s">
        <v>1343</v>
      </c>
      <c r="C499" t="s">
        <v>1325</v>
      </c>
      <c r="D499" s="3">
        <v>43921</v>
      </c>
      <c r="E499" t="s">
        <v>33</v>
      </c>
      <c r="F499" t="s">
        <v>59</v>
      </c>
      <c r="G499" t="s">
        <v>36</v>
      </c>
      <c r="H499" t="s">
        <v>75</v>
      </c>
      <c r="I499">
        <v>850</v>
      </c>
      <c r="J499">
        <v>1105</v>
      </c>
      <c r="K499">
        <v>4</v>
      </c>
      <c r="L499">
        <v>3400</v>
      </c>
      <c r="M499">
        <v>4420</v>
      </c>
      <c r="N499" t="s">
        <v>1325</v>
      </c>
    </row>
    <row r="500" spans="1:14" x14ac:dyDescent="0.3">
      <c r="A500">
        <v>139857</v>
      </c>
      <c r="B500" t="s">
        <v>1345</v>
      </c>
      <c r="C500" t="s">
        <v>1326</v>
      </c>
      <c r="D500" s="3">
        <v>43921</v>
      </c>
      <c r="E500" t="s">
        <v>34</v>
      </c>
      <c r="F500" t="s">
        <v>60</v>
      </c>
      <c r="G500" t="s">
        <v>37</v>
      </c>
      <c r="H500" t="s">
        <v>76</v>
      </c>
      <c r="I500">
        <v>650</v>
      </c>
      <c r="J500">
        <v>845</v>
      </c>
      <c r="K500">
        <v>4</v>
      </c>
      <c r="L500">
        <v>2600</v>
      </c>
      <c r="M500">
        <v>3380</v>
      </c>
      <c r="N500" t="s">
        <v>1398</v>
      </c>
    </row>
    <row r="501" spans="1:14" x14ac:dyDescent="0.3">
      <c r="A501">
        <v>139858</v>
      </c>
      <c r="B501" t="s">
        <v>1347</v>
      </c>
      <c r="C501" t="s">
        <v>6</v>
      </c>
      <c r="D501" s="3">
        <v>43921</v>
      </c>
      <c r="E501" t="s">
        <v>35</v>
      </c>
      <c r="F501" t="s">
        <v>61</v>
      </c>
      <c r="G501" t="s">
        <v>38</v>
      </c>
      <c r="H501" t="s">
        <v>75</v>
      </c>
      <c r="I501">
        <v>7500</v>
      </c>
      <c r="J501">
        <v>9750</v>
      </c>
      <c r="K501">
        <v>2</v>
      </c>
      <c r="L501">
        <v>15000</v>
      </c>
      <c r="M501">
        <v>19500</v>
      </c>
      <c r="N501" t="s">
        <v>1397</v>
      </c>
    </row>
    <row r="502" spans="1:14" x14ac:dyDescent="0.3">
      <c r="A502">
        <v>139859</v>
      </c>
      <c r="B502" t="s">
        <v>1349</v>
      </c>
      <c r="C502" t="s">
        <v>5</v>
      </c>
      <c r="D502" s="3">
        <v>43921</v>
      </c>
      <c r="E502" t="s">
        <v>1296</v>
      </c>
      <c r="F502" t="s">
        <v>203</v>
      </c>
      <c r="G502" t="s">
        <v>39</v>
      </c>
      <c r="H502" s="5" t="s">
        <v>83</v>
      </c>
      <c r="I502">
        <v>10000</v>
      </c>
      <c r="J502">
        <v>13000</v>
      </c>
      <c r="K502">
        <v>2</v>
      </c>
      <c r="L502">
        <v>20000</v>
      </c>
      <c r="M502">
        <v>26000</v>
      </c>
      <c r="N502" t="s">
        <v>1399</v>
      </c>
    </row>
    <row r="503" spans="1:14" x14ac:dyDescent="0.3">
      <c r="A503">
        <v>139860</v>
      </c>
      <c r="B503" t="s">
        <v>1349</v>
      </c>
      <c r="C503" t="s">
        <v>4</v>
      </c>
      <c r="D503" s="3">
        <v>43921</v>
      </c>
      <c r="E503" t="s">
        <v>33</v>
      </c>
      <c r="F503" t="s">
        <v>207</v>
      </c>
      <c r="G503" t="s">
        <v>40</v>
      </c>
      <c r="H503" t="s">
        <v>76</v>
      </c>
      <c r="I503">
        <v>10500</v>
      </c>
      <c r="J503">
        <v>13650</v>
      </c>
      <c r="K503">
        <v>1</v>
      </c>
      <c r="L503">
        <v>10500</v>
      </c>
      <c r="M503">
        <v>13650</v>
      </c>
      <c r="N503" t="s">
        <v>1400</v>
      </c>
    </row>
    <row r="504" spans="1:14" x14ac:dyDescent="0.3">
      <c r="A504">
        <v>139861</v>
      </c>
      <c r="B504" t="s">
        <v>1349</v>
      </c>
      <c r="C504" t="s">
        <v>30</v>
      </c>
      <c r="D504" s="3">
        <v>43921</v>
      </c>
      <c r="E504" t="s">
        <v>34</v>
      </c>
      <c r="F504" t="s">
        <v>63</v>
      </c>
      <c r="G504" t="s">
        <v>41</v>
      </c>
      <c r="H504" t="s">
        <v>78</v>
      </c>
      <c r="I504">
        <v>8500</v>
      </c>
      <c r="J504">
        <v>11050</v>
      </c>
      <c r="K504">
        <v>4</v>
      </c>
      <c r="L504">
        <v>34000</v>
      </c>
      <c r="M504">
        <v>44200</v>
      </c>
      <c r="N504" t="s">
        <v>1401</v>
      </c>
    </row>
    <row r="505" spans="1:14" x14ac:dyDescent="0.3">
      <c r="A505">
        <v>139862</v>
      </c>
      <c r="B505" t="s">
        <v>1349</v>
      </c>
      <c r="C505" t="s">
        <v>31</v>
      </c>
      <c r="D505" s="3">
        <v>43921</v>
      </c>
      <c r="E505" t="s">
        <v>35</v>
      </c>
      <c r="F505" t="s">
        <v>57</v>
      </c>
      <c r="G505" t="s">
        <v>44</v>
      </c>
      <c r="H505" t="s">
        <v>80</v>
      </c>
      <c r="I505">
        <v>7000</v>
      </c>
      <c r="J505">
        <v>9100</v>
      </c>
      <c r="K505">
        <v>3</v>
      </c>
      <c r="L505">
        <v>21000</v>
      </c>
      <c r="M505">
        <v>27300</v>
      </c>
      <c r="N505" t="s">
        <v>1325</v>
      </c>
    </row>
    <row r="506" spans="1:14" x14ac:dyDescent="0.3">
      <c r="A506">
        <v>139863</v>
      </c>
      <c r="B506" t="s">
        <v>1349</v>
      </c>
      <c r="C506" t="s">
        <v>32</v>
      </c>
      <c r="D506" s="3">
        <v>43921</v>
      </c>
      <c r="E506" t="s">
        <v>1296</v>
      </c>
      <c r="F506" t="s">
        <v>208</v>
      </c>
      <c r="G506" t="s">
        <v>98</v>
      </c>
      <c r="H506" t="s">
        <v>79</v>
      </c>
      <c r="I506">
        <v>1680</v>
      </c>
      <c r="J506">
        <v>2184</v>
      </c>
      <c r="K506">
        <v>2</v>
      </c>
      <c r="L506">
        <v>3360</v>
      </c>
      <c r="M506">
        <v>4368</v>
      </c>
      <c r="N506" t="s">
        <v>1398</v>
      </c>
    </row>
    <row r="507" spans="1:14" x14ac:dyDescent="0.3">
      <c r="A507">
        <v>139864</v>
      </c>
      <c r="B507" t="s">
        <v>1349</v>
      </c>
      <c r="C507" t="s">
        <v>28</v>
      </c>
      <c r="D507" s="3">
        <v>43921</v>
      </c>
      <c r="E507" t="s">
        <v>33</v>
      </c>
      <c r="F507" s="5" t="s">
        <v>65</v>
      </c>
      <c r="G507" t="s">
        <v>99</v>
      </c>
      <c r="H507" s="5" t="s">
        <v>84</v>
      </c>
      <c r="I507">
        <v>6540</v>
      </c>
      <c r="J507">
        <v>8502</v>
      </c>
      <c r="K507">
        <v>3</v>
      </c>
      <c r="L507">
        <v>19620</v>
      </c>
      <c r="M507">
        <v>25506</v>
      </c>
      <c r="N507" t="s">
        <v>1397</v>
      </c>
    </row>
    <row r="508" spans="1:14" x14ac:dyDescent="0.3">
      <c r="A508">
        <v>139865</v>
      </c>
      <c r="B508" t="s">
        <v>1349</v>
      </c>
      <c r="C508" t="s">
        <v>1311</v>
      </c>
      <c r="D508" s="3">
        <v>43921</v>
      </c>
      <c r="E508" t="s">
        <v>34</v>
      </c>
      <c r="F508" t="s">
        <v>68</v>
      </c>
      <c r="G508" t="s">
        <v>45</v>
      </c>
      <c r="H508" t="s">
        <v>82</v>
      </c>
      <c r="I508">
        <v>2680</v>
      </c>
      <c r="J508">
        <v>3484</v>
      </c>
      <c r="K508">
        <v>2</v>
      </c>
      <c r="L508">
        <v>5360</v>
      </c>
      <c r="M508">
        <v>6968</v>
      </c>
      <c r="N508" t="s">
        <v>1399</v>
      </c>
    </row>
    <row r="509" spans="1:14" x14ac:dyDescent="0.3">
      <c r="A509">
        <v>139866</v>
      </c>
      <c r="B509" t="s">
        <v>1349</v>
      </c>
      <c r="C509" t="s">
        <v>1312</v>
      </c>
      <c r="D509" s="3">
        <v>43921</v>
      </c>
      <c r="E509" t="s">
        <v>35</v>
      </c>
      <c r="F509" t="s">
        <v>71</v>
      </c>
      <c r="G509" t="s">
        <v>38</v>
      </c>
      <c r="H509" t="s">
        <v>76</v>
      </c>
      <c r="I509">
        <v>8250</v>
      </c>
      <c r="J509">
        <v>10725</v>
      </c>
      <c r="K509">
        <v>4</v>
      </c>
      <c r="L509">
        <v>33000</v>
      </c>
      <c r="M509">
        <v>42900</v>
      </c>
      <c r="N509" t="s">
        <v>1400</v>
      </c>
    </row>
    <row r="510" spans="1:14" x14ac:dyDescent="0.3">
      <c r="A510">
        <v>139867</v>
      </c>
      <c r="B510" t="s">
        <v>1349</v>
      </c>
      <c r="C510" t="s">
        <v>1313</v>
      </c>
      <c r="D510" s="3">
        <v>43921</v>
      </c>
      <c r="E510" t="s">
        <v>1296</v>
      </c>
      <c r="F510" t="s">
        <v>141</v>
      </c>
      <c r="G510" t="s">
        <v>42</v>
      </c>
      <c r="H510" t="s">
        <v>76</v>
      </c>
      <c r="I510">
        <v>2650</v>
      </c>
      <c r="J510">
        <v>3445</v>
      </c>
      <c r="K510">
        <v>4</v>
      </c>
      <c r="L510">
        <v>10600</v>
      </c>
      <c r="M510">
        <v>13780</v>
      </c>
      <c r="N510" t="s">
        <v>1401</v>
      </c>
    </row>
    <row r="511" spans="1:14" x14ac:dyDescent="0.3">
      <c r="A511">
        <v>139868</v>
      </c>
      <c r="B511" t="s">
        <v>1349</v>
      </c>
      <c r="C511" t="s">
        <v>3</v>
      </c>
      <c r="D511" s="3">
        <v>43921</v>
      </c>
      <c r="E511" t="s">
        <v>33</v>
      </c>
      <c r="F511" t="s">
        <v>72</v>
      </c>
      <c r="G511" t="s">
        <v>38</v>
      </c>
      <c r="H511" t="s">
        <v>85</v>
      </c>
      <c r="I511">
        <v>12550</v>
      </c>
      <c r="J511">
        <v>16315</v>
      </c>
      <c r="K511">
        <v>2</v>
      </c>
      <c r="L511">
        <v>25100</v>
      </c>
      <c r="M511">
        <v>32630</v>
      </c>
      <c r="N511" t="s">
        <v>1325</v>
      </c>
    </row>
    <row r="512" spans="1:14" x14ac:dyDescent="0.3">
      <c r="A512">
        <v>139869</v>
      </c>
      <c r="B512" t="s">
        <v>1349</v>
      </c>
      <c r="C512" t="s">
        <v>2</v>
      </c>
      <c r="D512" s="3">
        <v>43921</v>
      </c>
      <c r="E512" t="s">
        <v>34</v>
      </c>
      <c r="F512" t="s">
        <v>73</v>
      </c>
      <c r="G512" t="s">
        <v>41</v>
      </c>
      <c r="H512" s="5" t="s">
        <v>78</v>
      </c>
      <c r="I512">
        <v>14500</v>
      </c>
      <c r="J512">
        <v>18850</v>
      </c>
      <c r="K512">
        <v>1</v>
      </c>
      <c r="L512">
        <v>14500</v>
      </c>
      <c r="M512">
        <v>18850</v>
      </c>
      <c r="N512" t="s">
        <v>1398</v>
      </c>
    </row>
    <row r="513" spans="1:14" x14ac:dyDescent="0.3">
      <c r="A513">
        <v>139870</v>
      </c>
      <c r="B513" t="s">
        <v>1349</v>
      </c>
      <c r="C513" t="s">
        <v>1</v>
      </c>
      <c r="D513" s="3">
        <v>43921</v>
      </c>
      <c r="E513" t="s">
        <v>35</v>
      </c>
      <c r="F513" t="s">
        <v>46</v>
      </c>
      <c r="G513" t="s">
        <v>36</v>
      </c>
      <c r="H513" t="s">
        <v>75</v>
      </c>
      <c r="I513">
        <v>800</v>
      </c>
      <c r="J513">
        <v>1040</v>
      </c>
      <c r="K513">
        <v>2</v>
      </c>
      <c r="L513">
        <v>1600</v>
      </c>
      <c r="M513">
        <v>2080</v>
      </c>
      <c r="N513" t="s">
        <v>1397</v>
      </c>
    </row>
    <row r="514" spans="1:14" x14ac:dyDescent="0.3">
      <c r="A514">
        <v>139871</v>
      </c>
      <c r="B514" t="s">
        <v>1349</v>
      </c>
      <c r="C514" t="s">
        <v>1314</v>
      </c>
      <c r="D514" s="3">
        <v>43921</v>
      </c>
      <c r="E514" t="s">
        <v>1296</v>
      </c>
      <c r="F514" t="s">
        <v>48</v>
      </c>
      <c r="G514" t="s">
        <v>37</v>
      </c>
      <c r="H514" t="s">
        <v>76</v>
      </c>
      <c r="I514">
        <v>600</v>
      </c>
      <c r="J514">
        <v>780</v>
      </c>
      <c r="K514">
        <v>3</v>
      </c>
      <c r="L514">
        <v>1800</v>
      </c>
      <c r="M514">
        <v>2340</v>
      </c>
      <c r="N514" t="s">
        <v>1399</v>
      </c>
    </row>
    <row r="515" spans="1:14" x14ac:dyDescent="0.3">
      <c r="A515">
        <v>139872</v>
      </c>
      <c r="B515" t="s">
        <v>1349</v>
      </c>
      <c r="C515" t="s">
        <v>1315</v>
      </c>
      <c r="D515" s="3">
        <v>43921</v>
      </c>
      <c r="E515" t="s">
        <v>33</v>
      </c>
      <c r="F515" t="s">
        <v>50</v>
      </c>
      <c r="G515" t="s">
        <v>38</v>
      </c>
      <c r="H515" t="s">
        <v>75</v>
      </c>
      <c r="I515">
        <v>10500</v>
      </c>
      <c r="J515">
        <v>13650</v>
      </c>
      <c r="K515">
        <v>1</v>
      </c>
      <c r="L515">
        <v>10500</v>
      </c>
      <c r="M515">
        <v>13650</v>
      </c>
      <c r="N515" t="s">
        <v>1400</v>
      </c>
    </row>
    <row r="516" spans="1:14" x14ac:dyDescent="0.3">
      <c r="A516">
        <v>139873</v>
      </c>
      <c r="B516" t="s">
        <v>1349</v>
      </c>
      <c r="C516" t="s">
        <v>0</v>
      </c>
      <c r="D516" s="3">
        <v>43921</v>
      </c>
      <c r="E516" t="s">
        <v>34</v>
      </c>
      <c r="F516" t="s">
        <v>203</v>
      </c>
      <c r="G516" t="s">
        <v>39</v>
      </c>
      <c r="H516" t="s">
        <v>77</v>
      </c>
      <c r="I516">
        <v>6500</v>
      </c>
      <c r="J516">
        <v>8450</v>
      </c>
      <c r="K516">
        <v>2</v>
      </c>
      <c r="L516">
        <v>13000</v>
      </c>
      <c r="M516">
        <v>16900</v>
      </c>
      <c r="N516" t="s">
        <v>1401</v>
      </c>
    </row>
    <row r="517" spans="1:14" x14ac:dyDescent="0.3">
      <c r="A517">
        <v>139874</v>
      </c>
      <c r="B517" t="s">
        <v>1349</v>
      </c>
      <c r="C517" t="s">
        <v>1316</v>
      </c>
      <c r="D517" s="3">
        <v>43921</v>
      </c>
      <c r="E517" t="s">
        <v>35</v>
      </c>
      <c r="F517" t="s">
        <v>209</v>
      </c>
      <c r="G517" t="s">
        <v>40</v>
      </c>
      <c r="H517" t="s">
        <v>76</v>
      </c>
      <c r="I517">
        <v>4500</v>
      </c>
      <c r="J517">
        <v>5850</v>
      </c>
      <c r="K517">
        <v>4</v>
      </c>
      <c r="L517">
        <v>18000</v>
      </c>
      <c r="M517">
        <v>23400</v>
      </c>
      <c r="N517" t="s">
        <v>1325</v>
      </c>
    </row>
    <row r="518" spans="1:14" x14ac:dyDescent="0.3">
      <c r="A518">
        <v>139875</v>
      </c>
      <c r="B518" t="s">
        <v>1349</v>
      </c>
      <c r="C518" t="s">
        <v>1317</v>
      </c>
      <c r="D518" s="3">
        <v>43921</v>
      </c>
      <c r="E518" t="s">
        <v>1296</v>
      </c>
      <c r="F518" t="s">
        <v>51</v>
      </c>
      <c r="G518" t="s">
        <v>41</v>
      </c>
      <c r="H518" t="s">
        <v>78</v>
      </c>
      <c r="I518">
        <v>8500</v>
      </c>
      <c r="J518">
        <v>11050</v>
      </c>
      <c r="K518">
        <v>1</v>
      </c>
      <c r="L518">
        <v>8500</v>
      </c>
      <c r="M518">
        <v>11050</v>
      </c>
      <c r="N518" t="s">
        <v>1398</v>
      </c>
    </row>
    <row r="519" spans="1:14" x14ac:dyDescent="0.3">
      <c r="A519">
        <v>139876</v>
      </c>
      <c r="B519" t="s">
        <v>1349</v>
      </c>
      <c r="C519" t="s">
        <v>1318</v>
      </c>
      <c r="D519" s="3">
        <v>43921</v>
      </c>
      <c r="E519" t="s">
        <v>33</v>
      </c>
      <c r="F519" t="s">
        <v>52</v>
      </c>
      <c r="G519" t="s">
        <v>44</v>
      </c>
      <c r="H519" t="s">
        <v>80</v>
      </c>
      <c r="I519">
        <v>12500</v>
      </c>
      <c r="J519">
        <v>16250</v>
      </c>
      <c r="K519">
        <v>3</v>
      </c>
      <c r="L519">
        <v>37500</v>
      </c>
      <c r="M519">
        <v>48750</v>
      </c>
      <c r="N519" t="s">
        <v>1397</v>
      </c>
    </row>
    <row r="520" spans="1:14" x14ac:dyDescent="0.3">
      <c r="A520">
        <v>139877</v>
      </c>
      <c r="B520" t="s">
        <v>1349</v>
      </c>
      <c r="C520" t="s">
        <v>29</v>
      </c>
      <c r="D520" s="3">
        <v>43921</v>
      </c>
      <c r="E520" t="s">
        <v>34</v>
      </c>
      <c r="F520" t="s">
        <v>150</v>
      </c>
      <c r="G520" t="s">
        <v>42</v>
      </c>
      <c r="H520" t="s">
        <v>79</v>
      </c>
      <c r="I520">
        <v>3500</v>
      </c>
      <c r="J520">
        <v>4550</v>
      </c>
      <c r="K520">
        <v>1</v>
      </c>
      <c r="L520">
        <v>3500</v>
      </c>
      <c r="M520">
        <v>4550</v>
      </c>
      <c r="N520" t="s">
        <v>1399</v>
      </c>
    </row>
    <row r="521" spans="1:14" x14ac:dyDescent="0.3">
      <c r="A521">
        <v>139878</v>
      </c>
      <c r="B521" t="s">
        <v>1349</v>
      </c>
      <c r="C521" t="s">
        <v>20</v>
      </c>
      <c r="D521" s="3">
        <v>43921</v>
      </c>
      <c r="E521" t="s">
        <v>35</v>
      </c>
      <c r="F521" s="5" t="s">
        <v>67</v>
      </c>
      <c r="G521" t="s">
        <v>109</v>
      </c>
      <c r="H521" t="s">
        <v>81</v>
      </c>
      <c r="I521">
        <v>4500</v>
      </c>
      <c r="J521">
        <v>5850</v>
      </c>
      <c r="K521">
        <v>2</v>
      </c>
      <c r="L521">
        <v>9000</v>
      </c>
      <c r="M521">
        <v>11700</v>
      </c>
      <c r="N521" t="s">
        <v>1400</v>
      </c>
    </row>
    <row r="522" spans="1:14" x14ac:dyDescent="0.3">
      <c r="A522">
        <v>139879</v>
      </c>
      <c r="B522" t="s">
        <v>1349</v>
      </c>
      <c r="C522" t="s">
        <v>19</v>
      </c>
      <c r="D522" s="3">
        <v>43921</v>
      </c>
      <c r="E522" t="s">
        <v>1296</v>
      </c>
      <c r="F522" t="s">
        <v>210</v>
      </c>
      <c r="G522" t="s">
        <v>45</v>
      </c>
      <c r="H522" t="s">
        <v>82</v>
      </c>
      <c r="I522">
        <v>2100</v>
      </c>
      <c r="J522">
        <v>2730</v>
      </c>
      <c r="K522">
        <v>4</v>
      </c>
      <c r="L522">
        <v>8400</v>
      </c>
      <c r="M522">
        <v>10920</v>
      </c>
      <c r="N522" t="s">
        <v>1401</v>
      </c>
    </row>
    <row r="523" spans="1:14" x14ac:dyDescent="0.3">
      <c r="A523">
        <v>139880</v>
      </c>
      <c r="B523" t="s">
        <v>1349</v>
      </c>
      <c r="C523" t="s">
        <v>1319</v>
      </c>
      <c r="D523" s="3">
        <v>43921</v>
      </c>
      <c r="E523" t="s">
        <v>33</v>
      </c>
      <c r="F523" t="s">
        <v>49</v>
      </c>
      <c r="G523" t="s">
        <v>36</v>
      </c>
      <c r="H523" t="s">
        <v>75</v>
      </c>
      <c r="I523">
        <v>1150</v>
      </c>
      <c r="J523">
        <v>1495</v>
      </c>
      <c r="K523">
        <v>3</v>
      </c>
      <c r="L523">
        <v>3450</v>
      </c>
      <c r="M523">
        <v>4485</v>
      </c>
      <c r="N523" t="s">
        <v>1325</v>
      </c>
    </row>
    <row r="524" spans="1:14" x14ac:dyDescent="0.3">
      <c r="A524">
        <v>139881</v>
      </c>
      <c r="B524" t="s">
        <v>1349</v>
      </c>
      <c r="C524" t="s">
        <v>18</v>
      </c>
      <c r="D524" s="3">
        <v>43921</v>
      </c>
      <c r="E524" t="s">
        <v>34</v>
      </c>
      <c r="F524" t="s">
        <v>47</v>
      </c>
      <c r="G524" t="s">
        <v>37</v>
      </c>
      <c r="H524" t="s">
        <v>76</v>
      </c>
      <c r="I524">
        <v>350</v>
      </c>
      <c r="J524">
        <v>455</v>
      </c>
      <c r="K524">
        <v>4</v>
      </c>
      <c r="L524">
        <v>1400</v>
      </c>
      <c r="M524">
        <v>1820</v>
      </c>
      <c r="N524" t="s">
        <v>1398</v>
      </c>
    </row>
    <row r="525" spans="1:14" x14ac:dyDescent="0.3">
      <c r="A525">
        <v>139882</v>
      </c>
      <c r="B525" t="s">
        <v>1349</v>
      </c>
      <c r="C525" t="s">
        <v>17</v>
      </c>
      <c r="D525" s="3">
        <v>43921</v>
      </c>
      <c r="E525" t="s">
        <v>35</v>
      </c>
      <c r="F525" t="s">
        <v>53</v>
      </c>
      <c r="G525" t="s">
        <v>38</v>
      </c>
      <c r="H525" t="s">
        <v>75</v>
      </c>
      <c r="I525">
        <v>9500</v>
      </c>
      <c r="J525">
        <v>12350</v>
      </c>
      <c r="K525">
        <v>1</v>
      </c>
      <c r="L525">
        <v>9500</v>
      </c>
      <c r="M525">
        <v>12350</v>
      </c>
      <c r="N525" t="s">
        <v>1397</v>
      </c>
    </row>
    <row r="526" spans="1:14" x14ac:dyDescent="0.3">
      <c r="A526">
        <v>139883</v>
      </c>
      <c r="B526" t="s">
        <v>1349</v>
      </c>
      <c r="C526" t="s">
        <v>1320</v>
      </c>
      <c r="D526" s="3">
        <v>43921</v>
      </c>
      <c r="E526" t="s">
        <v>1296</v>
      </c>
      <c r="F526" t="s">
        <v>211</v>
      </c>
      <c r="G526" t="s">
        <v>39</v>
      </c>
      <c r="H526" t="s">
        <v>77</v>
      </c>
      <c r="I526">
        <v>10000</v>
      </c>
      <c r="J526">
        <v>13000</v>
      </c>
      <c r="K526">
        <v>2</v>
      </c>
      <c r="L526">
        <v>20000</v>
      </c>
      <c r="M526">
        <v>26000</v>
      </c>
      <c r="N526" t="s">
        <v>1399</v>
      </c>
    </row>
    <row r="527" spans="1:14" x14ac:dyDescent="0.3">
      <c r="A527">
        <v>139884</v>
      </c>
      <c r="B527" t="s">
        <v>1349</v>
      </c>
      <c r="C527" t="s">
        <v>16</v>
      </c>
      <c r="D527" s="3">
        <v>43921</v>
      </c>
      <c r="E527" t="s">
        <v>33</v>
      </c>
      <c r="F527" t="s">
        <v>212</v>
      </c>
      <c r="G527" t="s">
        <v>40</v>
      </c>
      <c r="H527" t="s">
        <v>76</v>
      </c>
      <c r="I527">
        <v>6500</v>
      </c>
      <c r="J527">
        <v>8450</v>
      </c>
      <c r="K527">
        <v>3</v>
      </c>
      <c r="L527">
        <v>19500</v>
      </c>
      <c r="M527">
        <v>25350</v>
      </c>
      <c r="N527" t="s">
        <v>1400</v>
      </c>
    </row>
    <row r="528" spans="1:14" x14ac:dyDescent="0.3">
      <c r="A528">
        <v>139885</v>
      </c>
      <c r="B528" t="s">
        <v>1349</v>
      </c>
      <c r="C528" t="s">
        <v>15</v>
      </c>
      <c r="D528" s="3">
        <v>43921</v>
      </c>
      <c r="E528" t="s">
        <v>34</v>
      </c>
      <c r="F528" t="s">
        <v>213</v>
      </c>
      <c r="G528" t="s">
        <v>41</v>
      </c>
      <c r="H528" t="s">
        <v>78</v>
      </c>
      <c r="I528">
        <v>8500</v>
      </c>
      <c r="J528">
        <v>11050</v>
      </c>
      <c r="K528">
        <v>1</v>
      </c>
      <c r="L528">
        <v>8500</v>
      </c>
      <c r="M528">
        <v>11050</v>
      </c>
      <c r="N528" t="s">
        <v>1401</v>
      </c>
    </row>
    <row r="529" spans="1:14" x14ac:dyDescent="0.3">
      <c r="A529">
        <v>139886</v>
      </c>
      <c r="B529" t="s">
        <v>1349</v>
      </c>
      <c r="C529" t="s">
        <v>14</v>
      </c>
      <c r="D529" s="3">
        <v>43921</v>
      </c>
      <c r="E529" t="s">
        <v>35</v>
      </c>
      <c r="F529" t="s">
        <v>57</v>
      </c>
      <c r="G529" t="s">
        <v>44</v>
      </c>
      <c r="H529" t="s">
        <v>80</v>
      </c>
      <c r="I529">
        <v>7000</v>
      </c>
      <c r="J529">
        <v>9100</v>
      </c>
      <c r="K529">
        <v>3</v>
      </c>
      <c r="L529">
        <v>21000</v>
      </c>
      <c r="M529">
        <v>27300</v>
      </c>
      <c r="N529" t="s">
        <v>1325</v>
      </c>
    </row>
    <row r="530" spans="1:14" x14ac:dyDescent="0.3">
      <c r="A530">
        <v>139887</v>
      </c>
      <c r="B530" t="s">
        <v>1349</v>
      </c>
      <c r="C530" t="s">
        <v>13</v>
      </c>
      <c r="D530" s="3">
        <v>43921</v>
      </c>
      <c r="E530" t="s">
        <v>1296</v>
      </c>
      <c r="F530" t="s">
        <v>214</v>
      </c>
      <c r="G530" t="s">
        <v>42</v>
      </c>
      <c r="H530" t="s">
        <v>79</v>
      </c>
      <c r="I530">
        <v>6550</v>
      </c>
      <c r="J530">
        <v>8515</v>
      </c>
      <c r="K530">
        <v>3</v>
      </c>
      <c r="L530">
        <v>19650</v>
      </c>
      <c r="M530">
        <v>25545</v>
      </c>
      <c r="N530" t="s">
        <v>1398</v>
      </c>
    </row>
    <row r="531" spans="1:14" x14ac:dyDescent="0.3">
      <c r="A531">
        <v>139888</v>
      </c>
      <c r="B531" t="s">
        <v>1349</v>
      </c>
      <c r="C531" t="s">
        <v>12</v>
      </c>
      <c r="D531" s="3">
        <v>43921</v>
      </c>
      <c r="E531" t="s">
        <v>33</v>
      </c>
      <c r="F531" s="5" t="s">
        <v>66</v>
      </c>
      <c r="G531" t="s">
        <v>109</v>
      </c>
      <c r="H531" t="s">
        <v>81</v>
      </c>
      <c r="I531">
        <v>7650</v>
      </c>
      <c r="J531">
        <v>9945</v>
      </c>
      <c r="K531">
        <v>4</v>
      </c>
      <c r="L531">
        <v>30600</v>
      </c>
      <c r="M531">
        <v>39780</v>
      </c>
      <c r="N531" t="s">
        <v>1397</v>
      </c>
    </row>
    <row r="532" spans="1:14" x14ac:dyDescent="0.3">
      <c r="A532">
        <v>139889</v>
      </c>
      <c r="B532" t="s">
        <v>1349</v>
      </c>
      <c r="C532" t="s">
        <v>11</v>
      </c>
      <c r="D532" s="3">
        <v>43921</v>
      </c>
      <c r="E532" t="s">
        <v>34</v>
      </c>
      <c r="F532" t="s">
        <v>58</v>
      </c>
      <c r="G532" t="s">
        <v>45</v>
      </c>
      <c r="H532" t="s">
        <v>82</v>
      </c>
      <c r="I532">
        <v>1150</v>
      </c>
      <c r="J532">
        <v>1495</v>
      </c>
      <c r="K532">
        <v>4</v>
      </c>
      <c r="L532">
        <v>4600</v>
      </c>
      <c r="M532">
        <v>5980</v>
      </c>
      <c r="N532" t="s">
        <v>1399</v>
      </c>
    </row>
    <row r="533" spans="1:14" x14ac:dyDescent="0.3">
      <c r="A533">
        <v>139890</v>
      </c>
      <c r="B533" t="s">
        <v>1349</v>
      </c>
      <c r="C533" t="s">
        <v>1321</v>
      </c>
      <c r="D533" s="3">
        <v>43921</v>
      </c>
      <c r="E533" t="s">
        <v>35</v>
      </c>
      <c r="F533" t="s">
        <v>59</v>
      </c>
      <c r="G533" t="s">
        <v>36</v>
      </c>
      <c r="H533" t="s">
        <v>75</v>
      </c>
      <c r="I533">
        <v>850</v>
      </c>
      <c r="J533">
        <v>1105</v>
      </c>
      <c r="K533">
        <v>3</v>
      </c>
      <c r="L533">
        <v>2550</v>
      </c>
      <c r="M533">
        <v>3315</v>
      </c>
      <c r="N533" t="s">
        <v>1400</v>
      </c>
    </row>
    <row r="534" spans="1:14" x14ac:dyDescent="0.3">
      <c r="A534">
        <v>139891</v>
      </c>
      <c r="B534" t="s">
        <v>1349</v>
      </c>
      <c r="C534" t="s">
        <v>1322</v>
      </c>
      <c r="D534" s="3">
        <v>43921</v>
      </c>
      <c r="E534" t="s">
        <v>1296</v>
      </c>
      <c r="F534" t="s">
        <v>60</v>
      </c>
      <c r="G534" t="s">
        <v>37</v>
      </c>
      <c r="H534" t="s">
        <v>76</v>
      </c>
      <c r="I534">
        <v>650</v>
      </c>
      <c r="J534">
        <v>845</v>
      </c>
      <c r="K534">
        <v>1</v>
      </c>
      <c r="L534">
        <v>650</v>
      </c>
      <c r="M534">
        <v>845</v>
      </c>
      <c r="N534" t="s">
        <v>1401</v>
      </c>
    </row>
    <row r="535" spans="1:14" x14ac:dyDescent="0.3">
      <c r="A535">
        <v>139892</v>
      </c>
      <c r="B535" t="s">
        <v>1349</v>
      </c>
      <c r="C535" t="s">
        <v>1323</v>
      </c>
      <c r="D535" s="3">
        <v>43921</v>
      </c>
      <c r="E535" t="s">
        <v>33</v>
      </c>
      <c r="F535" t="s">
        <v>61</v>
      </c>
      <c r="G535" t="s">
        <v>38</v>
      </c>
      <c r="H535" t="s">
        <v>75</v>
      </c>
      <c r="I535">
        <v>7500</v>
      </c>
      <c r="J535">
        <v>9750</v>
      </c>
      <c r="K535">
        <v>2</v>
      </c>
      <c r="L535">
        <v>15000</v>
      </c>
      <c r="M535">
        <v>19500</v>
      </c>
      <c r="N535" t="s">
        <v>1325</v>
      </c>
    </row>
    <row r="536" spans="1:14" x14ac:dyDescent="0.3">
      <c r="A536">
        <v>139893</v>
      </c>
      <c r="B536" t="s">
        <v>1349</v>
      </c>
      <c r="C536" t="s">
        <v>10</v>
      </c>
      <c r="D536" s="3">
        <v>43921</v>
      </c>
      <c r="E536" t="s">
        <v>34</v>
      </c>
      <c r="F536" t="s">
        <v>211</v>
      </c>
      <c r="G536" t="s">
        <v>39</v>
      </c>
      <c r="H536" s="5" t="s">
        <v>83</v>
      </c>
      <c r="I536">
        <v>10000</v>
      </c>
      <c r="J536">
        <v>13000</v>
      </c>
      <c r="K536">
        <v>1</v>
      </c>
      <c r="L536">
        <v>10000</v>
      </c>
      <c r="M536">
        <v>13000</v>
      </c>
      <c r="N536" t="s">
        <v>1398</v>
      </c>
    </row>
    <row r="537" spans="1:14" x14ac:dyDescent="0.3">
      <c r="A537">
        <v>139894</v>
      </c>
      <c r="B537" t="s">
        <v>1349</v>
      </c>
      <c r="C537" t="s">
        <v>9</v>
      </c>
      <c r="D537" s="3">
        <v>43921</v>
      </c>
      <c r="E537" t="s">
        <v>35</v>
      </c>
      <c r="F537" t="s">
        <v>215</v>
      </c>
      <c r="G537" t="s">
        <v>40</v>
      </c>
      <c r="H537" t="s">
        <v>76</v>
      </c>
      <c r="I537">
        <v>10500</v>
      </c>
      <c r="J537">
        <v>13650</v>
      </c>
      <c r="K537">
        <v>3</v>
      </c>
      <c r="L537">
        <v>31500</v>
      </c>
      <c r="M537">
        <v>40950</v>
      </c>
      <c r="N537" t="s">
        <v>1397</v>
      </c>
    </row>
    <row r="538" spans="1:14" x14ac:dyDescent="0.3">
      <c r="A538">
        <v>139895</v>
      </c>
      <c r="B538" t="s">
        <v>1349</v>
      </c>
      <c r="C538" t="s">
        <v>1324</v>
      </c>
      <c r="D538" s="3">
        <v>43921</v>
      </c>
      <c r="E538" t="s">
        <v>1296</v>
      </c>
      <c r="F538" t="s">
        <v>63</v>
      </c>
      <c r="G538" t="s">
        <v>41</v>
      </c>
      <c r="H538" t="s">
        <v>78</v>
      </c>
      <c r="I538">
        <v>8500</v>
      </c>
      <c r="J538">
        <v>11050</v>
      </c>
      <c r="K538">
        <v>2</v>
      </c>
      <c r="L538">
        <v>17000</v>
      </c>
      <c r="M538">
        <v>22100</v>
      </c>
      <c r="N538" t="s">
        <v>1399</v>
      </c>
    </row>
    <row r="539" spans="1:14" x14ac:dyDescent="0.3">
      <c r="A539">
        <v>139896</v>
      </c>
      <c r="B539" t="s">
        <v>1349</v>
      </c>
      <c r="C539" t="s">
        <v>8</v>
      </c>
      <c r="D539" s="3">
        <v>43921</v>
      </c>
      <c r="E539" t="s">
        <v>33</v>
      </c>
      <c r="F539" t="s">
        <v>57</v>
      </c>
      <c r="G539" t="s">
        <v>44</v>
      </c>
      <c r="H539" t="s">
        <v>80</v>
      </c>
      <c r="I539">
        <v>7000</v>
      </c>
      <c r="J539">
        <v>9100</v>
      </c>
      <c r="K539">
        <v>2</v>
      </c>
      <c r="L539">
        <v>14000</v>
      </c>
      <c r="M539">
        <v>18200</v>
      </c>
      <c r="N539" t="s">
        <v>1400</v>
      </c>
    </row>
    <row r="540" spans="1:14" x14ac:dyDescent="0.3">
      <c r="A540">
        <v>139897</v>
      </c>
      <c r="B540" t="s">
        <v>1349</v>
      </c>
      <c r="C540" t="s">
        <v>7</v>
      </c>
      <c r="D540" s="3">
        <v>43921</v>
      </c>
      <c r="E540" t="s">
        <v>34</v>
      </c>
      <c r="F540" t="s">
        <v>216</v>
      </c>
      <c r="G540" t="s">
        <v>42</v>
      </c>
      <c r="H540" t="s">
        <v>79</v>
      </c>
      <c r="I540">
        <v>1680</v>
      </c>
      <c r="J540">
        <v>2184</v>
      </c>
      <c r="K540">
        <v>2</v>
      </c>
      <c r="L540">
        <v>3360</v>
      </c>
      <c r="M540">
        <v>4368</v>
      </c>
      <c r="N540" t="s">
        <v>1401</v>
      </c>
    </row>
    <row r="541" spans="1:14" x14ac:dyDescent="0.3">
      <c r="A541">
        <v>139898</v>
      </c>
      <c r="B541" t="s">
        <v>1349</v>
      </c>
      <c r="C541" t="s">
        <v>1325</v>
      </c>
      <c r="D541" s="3">
        <v>43921</v>
      </c>
      <c r="E541" t="s">
        <v>35</v>
      </c>
      <c r="F541" s="5" t="s">
        <v>65</v>
      </c>
      <c r="G541" t="s">
        <v>109</v>
      </c>
      <c r="H541" s="5" t="s">
        <v>84</v>
      </c>
      <c r="I541">
        <v>6540</v>
      </c>
      <c r="J541">
        <v>8502</v>
      </c>
      <c r="K541">
        <v>4</v>
      </c>
      <c r="L541">
        <v>26160</v>
      </c>
      <c r="M541">
        <v>34008</v>
      </c>
      <c r="N541" t="s">
        <v>1325</v>
      </c>
    </row>
    <row r="542" spans="1:14" x14ac:dyDescent="0.3">
      <c r="A542">
        <v>139899</v>
      </c>
      <c r="B542" t="s">
        <v>1349</v>
      </c>
      <c r="C542" t="s">
        <v>1326</v>
      </c>
      <c r="D542" s="3">
        <v>43921</v>
      </c>
      <c r="E542" t="s">
        <v>1296</v>
      </c>
      <c r="F542" t="s">
        <v>68</v>
      </c>
      <c r="G542" t="s">
        <v>45</v>
      </c>
      <c r="H542" t="s">
        <v>82</v>
      </c>
      <c r="I542">
        <v>2680</v>
      </c>
      <c r="J542">
        <v>3484</v>
      </c>
      <c r="K542">
        <v>4</v>
      </c>
      <c r="L542">
        <v>10720</v>
      </c>
      <c r="M542">
        <v>13936</v>
      </c>
      <c r="N542" t="s">
        <v>1398</v>
      </c>
    </row>
    <row r="543" spans="1:14" x14ac:dyDescent="0.3">
      <c r="A543">
        <v>139900</v>
      </c>
      <c r="B543" t="s">
        <v>1349</v>
      </c>
      <c r="C543" t="s">
        <v>6</v>
      </c>
      <c r="D543" s="3">
        <v>43921</v>
      </c>
      <c r="E543" t="s">
        <v>33</v>
      </c>
      <c r="F543" t="s">
        <v>71</v>
      </c>
      <c r="G543" t="s">
        <v>38</v>
      </c>
      <c r="H543" t="s">
        <v>76</v>
      </c>
      <c r="I543">
        <v>8250</v>
      </c>
      <c r="J543">
        <v>10725</v>
      </c>
      <c r="K543">
        <v>2</v>
      </c>
      <c r="L543">
        <v>16500</v>
      </c>
      <c r="M543">
        <v>21450</v>
      </c>
      <c r="N543" t="s">
        <v>1397</v>
      </c>
    </row>
    <row r="544" spans="1:14" x14ac:dyDescent="0.3">
      <c r="A544">
        <v>139901</v>
      </c>
      <c r="B544" t="s">
        <v>1349</v>
      </c>
      <c r="C544" t="s">
        <v>5</v>
      </c>
      <c r="D544" s="3">
        <v>43921</v>
      </c>
      <c r="E544" t="s">
        <v>34</v>
      </c>
      <c r="F544" t="s">
        <v>150</v>
      </c>
      <c r="G544" t="s">
        <v>42</v>
      </c>
      <c r="H544" t="s">
        <v>76</v>
      </c>
      <c r="I544">
        <v>2650</v>
      </c>
      <c r="J544">
        <v>3445</v>
      </c>
      <c r="K544">
        <v>2</v>
      </c>
      <c r="L544">
        <v>5300</v>
      </c>
      <c r="M544">
        <v>6890</v>
      </c>
      <c r="N544" t="s">
        <v>1399</v>
      </c>
    </row>
    <row r="545" spans="1:14" x14ac:dyDescent="0.3">
      <c r="A545">
        <v>139902</v>
      </c>
      <c r="B545" t="s">
        <v>1349</v>
      </c>
      <c r="C545" t="s">
        <v>4</v>
      </c>
      <c r="D545" s="3">
        <v>43921</v>
      </c>
      <c r="E545" t="s">
        <v>35</v>
      </c>
      <c r="F545" t="s">
        <v>72</v>
      </c>
      <c r="G545" t="s">
        <v>38</v>
      </c>
      <c r="H545" t="s">
        <v>85</v>
      </c>
      <c r="I545">
        <v>12550</v>
      </c>
      <c r="J545">
        <v>16315</v>
      </c>
      <c r="K545">
        <v>2</v>
      </c>
      <c r="L545">
        <v>25100</v>
      </c>
      <c r="M545">
        <v>32630</v>
      </c>
      <c r="N545" t="s">
        <v>1400</v>
      </c>
    </row>
    <row r="546" spans="1:14" x14ac:dyDescent="0.3">
      <c r="A546">
        <v>139903</v>
      </c>
      <c r="B546" t="s">
        <v>1349</v>
      </c>
      <c r="C546" t="s">
        <v>30</v>
      </c>
      <c r="D546" s="3">
        <v>43921</v>
      </c>
      <c r="E546" t="s">
        <v>1296</v>
      </c>
      <c r="F546" t="s">
        <v>73</v>
      </c>
      <c r="G546" t="s">
        <v>41</v>
      </c>
      <c r="H546" s="5" t="s">
        <v>78</v>
      </c>
      <c r="I546">
        <v>14500</v>
      </c>
      <c r="J546">
        <v>18850</v>
      </c>
      <c r="K546">
        <v>3</v>
      </c>
      <c r="L546">
        <v>43500</v>
      </c>
      <c r="M546">
        <v>56550</v>
      </c>
      <c r="N546" t="s">
        <v>1401</v>
      </c>
    </row>
    <row r="547" spans="1:14" x14ac:dyDescent="0.3">
      <c r="A547">
        <v>139904</v>
      </c>
      <c r="B547" t="s">
        <v>1349</v>
      </c>
      <c r="C547" t="s">
        <v>31</v>
      </c>
      <c r="D547" s="3">
        <v>43921</v>
      </c>
      <c r="E547" t="s">
        <v>33</v>
      </c>
      <c r="F547" t="s">
        <v>46</v>
      </c>
      <c r="G547" t="s">
        <v>36</v>
      </c>
      <c r="H547" t="s">
        <v>75</v>
      </c>
      <c r="I547">
        <v>800</v>
      </c>
      <c r="J547">
        <v>1040</v>
      </c>
      <c r="K547">
        <v>1</v>
      </c>
      <c r="L547">
        <v>800</v>
      </c>
      <c r="M547">
        <v>1040</v>
      </c>
      <c r="N547" t="s">
        <v>1325</v>
      </c>
    </row>
    <row r="548" spans="1:14" x14ac:dyDescent="0.3">
      <c r="A548">
        <v>139905</v>
      </c>
      <c r="B548" t="s">
        <v>1349</v>
      </c>
      <c r="C548" t="s">
        <v>32</v>
      </c>
      <c r="D548" s="3">
        <v>43921</v>
      </c>
      <c r="E548" t="s">
        <v>34</v>
      </c>
      <c r="F548" t="s">
        <v>48</v>
      </c>
      <c r="G548" t="s">
        <v>37</v>
      </c>
      <c r="H548" t="s">
        <v>76</v>
      </c>
      <c r="I548">
        <v>600</v>
      </c>
      <c r="J548">
        <v>780</v>
      </c>
      <c r="K548">
        <v>3</v>
      </c>
      <c r="L548">
        <v>1800</v>
      </c>
      <c r="M548">
        <v>2340</v>
      </c>
      <c r="N548" t="s">
        <v>1398</v>
      </c>
    </row>
    <row r="549" spans="1:14" x14ac:dyDescent="0.3">
      <c r="A549">
        <v>139906</v>
      </c>
      <c r="B549" t="s">
        <v>1349</v>
      </c>
      <c r="C549" t="s">
        <v>28</v>
      </c>
      <c r="D549" s="3">
        <v>43921</v>
      </c>
      <c r="E549" t="s">
        <v>35</v>
      </c>
      <c r="F549" t="s">
        <v>50</v>
      </c>
      <c r="G549" t="s">
        <v>38</v>
      </c>
      <c r="H549" t="s">
        <v>75</v>
      </c>
      <c r="I549">
        <v>10500</v>
      </c>
      <c r="J549">
        <v>13650</v>
      </c>
      <c r="K549">
        <v>2</v>
      </c>
      <c r="L549">
        <v>21000</v>
      </c>
      <c r="M549">
        <v>27300</v>
      </c>
      <c r="N549" t="s">
        <v>1397</v>
      </c>
    </row>
    <row r="550" spans="1:14" x14ac:dyDescent="0.3">
      <c r="A550">
        <v>139907</v>
      </c>
      <c r="B550" t="s">
        <v>1349</v>
      </c>
      <c r="C550" t="s">
        <v>1311</v>
      </c>
      <c r="D550" s="3">
        <v>43921</v>
      </c>
      <c r="E550" t="s">
        <v>1296</v>
      </c>
      <c r="F550" t="s">
        <v>211</v>
      </c>
      <c r="G550" t="s">
        <v>39</v>
      </c>
      <c r="H550" t="s">
        <v>77</v>
      </c>
      <c r="I550">
        <v>6500</v>
      </c>
      <c r="J550">
        <v>8450</v>
      </c>
      <c r="K550">
        <v>2</v>
      </c>
      <c r="L550">
        <v>13000</v>
      </c>
      <c r="M550">
        <v>16900</v>
      </c>
      <c r="N550" t="s">
        <v>1399</v>
      </c>
    </row>
    <row r="551" spans="1:14" x14ac:dyDescent="0.3">
      <c r="A551">
        <v>139908</v>
      </c>
      <c r="B551" t="s">
        <v>1349</v>
      </c>
      <c r="C551" t="s">
        <v>1312</v>
      </c>
      <c r="D551" s="3">
        <v>43921</v>
      </c>
      <c r="E551" t="s">
        <v>33</v>
      </c>
      <c r="F551" t="s">
        <v>217</v>
      </c>
      <c r="G551" t="s">
        <v>40</v>
      </c>
      <c r="H551" t="s">
        <v>76</v>
      </c>
      <c r="I551">
        <v>4500</v>
      </c>
      <c r="J551">
        <v>5850</v>
      </c>
      <c r="K551">
        <v>2</v>
      </c>
      <c r="L551">
        <v>9000</v>
      </c>
      <c r="M551">
        <v>11700</v>
      </c>
      <c r="N551" t="s">
        <v>1400</v>
      </c>
    </row>
    <row r="552" spans="1:14" x14ac:dyDescent="0.3">
      <c r="A552">
        <v>139909</v>
      </c>
      <c r="B552" t="s">
        <v>1349</v>
      </c>
      <c r="C552" t="s">
        <v>1313</v>
      </c>
      <c r="D552" s="3">
        <v>43921</v>
      </c>
      <c r="E552" t="s">
        <v>34</v>
      </c>
      <c r="F552" t="s">
        <v>51</v>
      </c>
      <c r="G552" t="s">
        <v>41</v>
      </c>
      <c r="H552" t="s">
        <v>78</v>
      </c>
      <c r="I552">
        <v>8500</v>
      </c>
      <c r="J552">
        <v>11050</v>
      </c>
      <c r="K552">
        <v>3</v>
      </c>
      <c r="L552">
        <v>25500</v>
      </c>
      <c r="M552">
        <v>33150</v>
      </c>
      <c r="N552" t="s">
        <v>1401</v>
      </c>
    </row>
    <row r="553" spans="1:14" x14ac:dyDescent="0.3">
      <c r="A553">
        <v>139910</v>
      </c>
      <c r="B553" t="s">
        <v>1349</v>
      </c>
      <c r="C553" t="s">
        <v>3</v>
      </c>
      <c r="D553" s="3">
        <v>43921</v>
      </c>
      <c r="E553" t="s">
        <v>35</v>
      </c>
      <c r="F553" t="s">
        <v>52</v>
      </c>
      <c r="G553" t="s">
        <v>44</v>
      </c>
      <c r="H553" t="s">
        <v>80</v>
      </c>
      <c r="I553">
        <v>12500</v>
      </c>
      <c r="J553">
        <v>16250</v>
      </c>
      <c r="K553">
        <v>2</v>
      </c>
      <c r="L553">
        <v>25000</v>
      </c>
      <c r="M553">
        <v>32500</v>
      </c>
      <c r="N553" t="s">
        <v>1325</v>
      </c>
    </row>
    <row r="554" spans="1:14" x14ac:dyDescent="0.3">
      <c r="A554">
        <v>139911</v>
      </c>
      <c r="B554" t="s">
        <v>1349</v>
      </c>
      <c r="C554" t="s">
        <v>2</v>
      </c>
      <c r="D554" s="3">
        <v>43921</v>
      </c>
      <c r="E554" t="s">
        <v>1296</v>
      </c>
      <c r="F554" t="s">
        <v>158</v>
      </c>
      <c r="G554" t="s">
        <v>89</v>
      </c>
      <c r="H554" t="s">
        <v>79</v>
      </c>
      <c r="I554">
        <v>3500</v>
      </c>
      <c r="J554">
        <v>4550</v>
      </c>
      <c r="K554">
        <v>1</v>
      </c>
      <c r="L554">
        <v>3500</v>
      </c>
      <c r="M554">
        <v>4550</v>
      </c>
      <c r="N554" t="s">
        <v>1398</v>
      </c>
    </row>
    <row r="555" spans="1:14" x14ac:dyDescent="0.3">
      <c r="A555">
        <v>139912</v>
      </c>
      <c r="B555" t="s">
        <v>1349</v>
      </c>
      <c r="C555" t="s">
        <v>1</v>
      </c>
      <c r="D555" s="3">
        <v>43921</v>
      </c>
      <c r="E555" t="s">
        <v>33</v>
      </c>
      <c r="F555" s="5" t="s">
        <v>67</v>
      </c>
      <c r="G555" t="s">
        <v>37</v>
      </c>
      <c r="H555" t="s">
        <v>81</v>
      </c>
      <c r="I555">
        <v>4500</v>
      </c>
      <c r="J555">
        <v>5850</v>
      </c>
      <c r="K555">
        <v>1</v>
      </c>
      <c r="L555">
        <v>4500</v>
      </c>
      <c r="M555">
        <v>5850</v>
      </c>
      <c r="N555" t="s">
        <v>1397</v>
      </c>
    </row>
    <row r="556" spans="1:14" x14ac:dyDescent="0.3">
      <c r="A556">
        <v>139913</v>
      </c>
      <c r="B556" t="s">
        <v>1349</v>
      </c>
      <c r="C556" t="s">
        <v>1314</v>
      </c>
      <c r="D556" s="3">
        <v>43921</v>
      </c>
      <c r="E556" t="s">
        <v>34</v>
      </c>
      <c r="F556" t="s">
        <v>218</v>
      </c>
      <c r="G556" t="s">
        <v>45</v>
      </c>
      <c r="H556" t="s">
        <v>82</v>
      </c>
      <c r="I556">
        <v>2100</v>
      </c>
      <c r="J556">
        <v>2730</v>
      </c>
      <c r="K556">
        <v>3</v>
      </c>
      <c r="L556">
        <v>6300</v>
      </c>
      <c r="M556">
        <v>8190</v>
      </c>
      <c r="N556" t="s">
        <v>1399</v>
      </c>
    </row>
    <row r="557" spans="1:14" x14ac:dyDescent="0.3">
      <c r="A557">
        <v>139914</v>
      </c>
      <c r="B557" t="s">
        <v>1349</v>
      </c>
      <c r="C557" t="s">
        <v>1315</v>
      </c>
      <c r="D557" s="3">
        <v>43921</v>
      </c>
      <c r="E557" t="s">
        <v>35</v>
      </c>
      <c r="F557" t="s">
        <v>49</v>
      </c>
      <c r="G557" t="s">
        <v>36</v>
      </c>
      <c r="H557" t="s">
        <v>75</v>
      </c>
      <c r="I557">
        <v>1150</v>
      </c>
      <c r="J557">
        <v>1495</v>
      </c>
      <c r="K557">
        <v>4</v>
      </c>
      <c r="L557">
        <v>4600</v>
      </c>
      <c r="M557">
        <v>5980</v>
      </c>
      <c r="N557" t="s">
        <v>1400</v>
      </c>
    </row>
    <row r="558" spans="1:14" x14ac:dyDescent="0.3">
      <c r="A558">
        <v>139915</v>
      </c>
      <c r="B558" t="s">
        <v>1349</v>
      </c>
      <c r="C558" t="s">
        <v>0</v>
      </c>
      <c r="D558" s="3">
        <v>43921</v>
      </c>
      <c r="E558" t="s">
        <v>1296</v>
      </c>
      <c r="F558" t="s">
        <v>47</v>
      </c>
      <c r="G558" t="s">
        <v>37</v>
      </c>
      <c r="H558" t="s">
        <v>76</v>
      </c>
      <c r="I558">
        <v>350</v>
      </c>
      <c r="J558">
        <v>455</v>
      </c>
      <c r="K558">
        <v>4</v>
      </c>
      <c r="L558">
        <v>1400</v>
      </c>
      <c r="M558">
        <v>1820</v>
      </c>
      <c r="N558" t="s">
        <v>1401</v>
      </c>
    </row>
    <row r="559" spans="1:14" x14ac:dyDescent="0.3">
      <c r="A559">
        <v>139916</v>
      </c>
      <c r="B559" t="s">
        <v>1349</v>
      </c>
      <c r="C559" t="s">
        <v>1316</v>
      </c>
      <c r="D559" s="3">
        <v>43922</v>
      </c>
      <c r="E559" t="s">
        <v>33</v>
      </c>
      <c r="F559" t="s">
        <v>53</v>
      </c>
      <c r="G559" t="s">
        <v>38</v>
      </c>
      <c r="H559" t="s">
        <v>75</v>
      </c>
      <c r="I559">
        <v>9500</v>
      </c>
      <c r="J559">
        <v>12350</v>
      </c>
      <c r="K559">
        <v>3</v>
      </c>
      <c r="L559">
        <v>28500</v>
      </c>
      <c r="M559">
        <v>37050</v>
      </c>
      <c r="N559" t="s">
        <v>1325</v>
      </c>
    </row>
    <row r="560" spans="1:14" x14ac:dyDescent="0.3">
      <c r="A560">
        <v>139917</v>
      </c>
      <c r="B560" t="s">
        <v>1349</v>
      </c>
      <c r="C560" t="s">
        <v>1317</v>
      </c>
      <c r="D560" s="3">
        <v>43923</v>
      </c>
      <c r="E560" t="s">
        <v>34</v>
      </c>
      <c r="F560" t="s">
        <v>219</v>
      </c>
      <c r="G560" t="s">
        <v>39</v>
      </c>
      <c r="H560" t="s">
        <v>77</v>
      </c>
      <c r="I560">
        <v>10000</v>
      </c>
      <c r="J560">
        <v>13000</v>
      </c>
      <c r="K560">
        <v>1</v>
      </c>
      <c r="L560">
        <v>10000</v>
      </c>
      <c r="M560">
        <v>13000</v>
      </c>
      <c r="N560" t="s">
        <v>1398</v>
      </c>
    </row>
    <row r="561" spans="1:14" x14ac:dyDescent="0.3">
      <c r="A561">
        <v>139918</v>
      </c>
      <c r="B561" t="s">
        <v>1349</v>
      </c>
      <c r="C561" t="s">
        <v>1318</v>
      </c>
      <c r="D561" s="3">
        <v>43924</v>
      </c>
      <c r="E561" t="s">
        <v>35</v>
      </c>
      <c r="F561" t="s">
        <v>220</v>
      </c>
      <c r="G561" t="s">
        <v>40</v>
      </c>
      <c r="H561" t="s">
        <v>76</v>
      </c>
      <c r="I561">
        <v>6500</v>
      </c>
      <c r="J561">
        <v>8450</v>
      </c>
      <c r="K561">
        <v>4</v>
      </c>
      <c r="L561">
        <v>26000</v>
      </c>
      <c r="M561">
        <v>33800</v>
      </c>
      <c r="N561" t="s">
        <v>1397</v>
      </c>
    </row>
    <row r="562" spans="1:14" x14ac:dyDescent="0.3">
      <c r="A562">
        <v>139919</v>
      </c>
      <c r="B562" t="s">
        <v>1349</v>
      </c>
      <c r="C562" t="s">
        <v>29</v>
      </c>
      <c r="D562" s="3">
        <v>43924</v>
      </c>
      <c r="E562" t="s">
        <v>1296</v>
      </c>
      <c r="F562" t="s">
        <v>221</v>
      </c>
      <c r="G562" t="s">
        <v>41</v>
      </c>
      <c r="H562" t="s">
        <v>78</v>
      </c>
      <c r="I562">
        <v>8500</v>
      </c>
      <c r="J562">
        <v>11050</v>
      </c>
      <c r="K562">
        <v>2</v>
      </c>
      <c r="L562">
        <v>17000</v>
      </c>
      <c r="M562">
        <v>22100</v>
      </c>
      <c r="N562" t="s">
        <v>1399</v>
      </c>
    </row>
    <row r="563" spans="1:14" x14ac:dyDescent="0.3">
      <c r="A563">
        <v>139920</v>
      </c>
      <c r="B563" t="s">
        <v>1349</v>
      </c>
      <c r="C563" t="s">
        <v>20</v>
      </c>
      <c r="D563" s="3">
        <v>43924</v>
      </c>
      <c r="E563" t="s">
        <v>33</v>
      </c>
      <c r="F563" t="s">
        <v>57</v>
      </c>
      <c r="G563" t="s">
        <v>44</v>
      </c>
      <c r="H563" t="s">
        <v>80</v>
      </c>
      <c r="I563">
        <v>7000</v>
      </c>
      <c r="J563">
        <v>9100</v>
      </c>
      <c r="K563">
        <v>3</v>
      </c>
      <c r="L563">
        <v>21000</v>
      </c>
      <c r="M563">
        <v>27300</v>
      </c>
      <c r="N563" t="s">
        <v>1400</v>
      </c>
    </row>
    <row r="564" spans="1:14" x14ac:dyDescent="0.3">
      <c r="A564">
        <v>139921</v>
      </c>
      <c r="B564" t="s">
        <v>1349</v>
      </c>
      <c r="C564" t="s">
        <v>19</v>
      </c>
      <c r="D564" s="3">
        <v>43924</v>
      </c>
      <c r="E564" t="s">
        <v>34</v>
      </c>
      <c r="F564" t="s">
        <v>222</v>
      </c>
      <c r="G564" t="s">
        <v>89</v>
      </c>
      <c r="H564" t="s">
        <v>79</v>
      </c>
      <c r="I564">
        <v>6550</v>
      </c>
      <c r="J564">
        <v>8515</v>
      </c>
      <c r="K564">
        <v>2</v>
      </c>
      <c r="L564">
        <v>13100</v>
      </c>
      <c r="M564">
        <v>17030</v>
      </c>
      <c r="N564" t="s">
        <v>1401</v>
      </c>
    </row>
    <row r="565" spans="1:14" x14ac:dyDescent="0.3">
      <c r="A565">
        <v>139922</v>
      </c>
      <c r="B565" t="s">
        <v>1349</v>
      </c>
      <c r="C565" t="s">
        <v>1319</v>
      </c>
      <c r="D565" s="3">
        <v>43924</v>
      </c>
      <c r="E565" t="s">
        <v>35</v>
      </c>
      <c r="F565" s="5" t="s">
        <v>66</v>
      </c>
      <c r="G565" t="s">
        <v>37</v>
      </c>
      <c r="H565" t="s">
        <v>81</v>
      </c>
      <c r="I565">
        <v>7650</v>
      </c>
      <c r="J565">
        <v>9945</v>
      </c>
      <c r="K565">
        <v>4</v>
      </c>
      <c r="L565">
        <v>30600</v>
      </c>
      <c r="M565">
        <v>39780</v>
      </c>
      <c r="N565" t="s">
        <v>1325</v>
      </c>
    </row>
    <row r="566" spans="1:14" x14ac:dyDescent="0.3">
      <c r="A566">
        <v>139923</v>
      </c>
      <c r="B566" t="s">
        <v>1349</v>
      </c>
      <c r="C566" t="s">
        <v>18</v>
      </c>
      <c r="D566" s="3">
        <v>43924</v>
      </c>
      <c r="E566" t="s">
        <v>1296</v>
      </c>
      <c r="F566" t="s">
        <v>58</v>
      </c>
      <c r="G566" t="s">
        <v>45</v>
      </c>
      <c r="H566" t="s">
        <v>82</v>
      </c>
      <c r="I566">
        <v>1150</v>
      </c>
      <c r="J566">
        <v>1495</v>
      </c>
      <c r="K566">
        <v>4</v>
      </c>
      <c r="L566">
        <v>4600</v>
      </c>
      <c r="M566">
        <v>5980</v>
      </c>
      <c r="N566" t="s">
        <v>1398</v>
      </c>
    </row>
    <row r="567" spans="1:14" x14ac:dyDescent="0.3">
      <c r="A567">
        <v>139924</v>
      </c>
      <c r="B567" t="s">
        <v>1349</v>
      </c>
      <c r="C567" t="s">
        <v>17</v>
      </c>
      <c r="D567" s="3">
        <v>43924</v>
      </c>
      <c r="E567" t="s">
        <v>33</v>
      </c>
      <c r="F567" t="s">
        <v>59</v>
      </c>
      <c r="G567" t="s">
        <v>36</v>
      </c>
      <c r="H567" t="s">
        <v>75</v>
      </c>
      <c r="I567">
        <v>850</v>
      </c>
      <c r="J567">
        <v>1105</v>
      </c>
      <c r="K567">
        <v>1</v>
      </c>
      <c r="L567">
        <v>850</v>
      </c>
      <c r="M567">
        <v>1105</v>
      </c>
      <c r="N567" t="s">
        <v>1397</v>
      </c>
    </row>
    <row r="568" spans="1:14" x14ac:dyDescent="0.3">
      <c r="A568">
        <v>139925</v>
      </c>
      <c r="B568" t="s">
        <v>1349</v>
      </c>
      <c r="C568" t="s">
        <v>1320</v>
      </c>
      <c r="D568" s="3">
        <v>43924</v>
      </c>
      <c r="E568" t="s">
        <v>34</v>
      </c>
      <c r="F568" t="s">
        <v>60</v>
      </c>
      <c r="G568" t="s">
        <v>37</v>
      </c>
      <c r="H568" t="s">
        <v>76</v>
      </c>
      <c r="I568">
        <v>650</v>
      </c>
      <c r="J568">
        <v>845</v>
      </c>
      <c r="K568">
        <v>4</v>
      </c>
      <c r="L568">
        <v>2600</v>
      </c>
      <c r="M568">
        <v>3380</v>
      </c>
      <c r="N568" t="s">
        <v>1399</v>
      </c>
    </row>
    <row r="569" spans="1:14" x14ac:dyDescent="0.3">
      <c r="A569">
        <v>139926</v>
      </c>
      <c r="B569" t="s">
        <v>1349</v>
      </c>
      <c r="C569" t="s">
        <v>16</v>
      </c>
      <c r="D569" s="3">
        <v>43924</v>
      </c>
      <c r="E569" t="s">
        <v>35</v>
      </c>
      <c r="F569" t="s">
        <v>61</v>
      </c>
      <c r="G569" t="s">
        <v>38</v>
      </c>
      <c r="H569" t="s">
        <v>75</v>
      </c>
      <c r="I569">
        <v>7500</v>
      </c>
      <c r="J569">
        <v>9750</v>
      </c>
      <c r="K569">
        <v>2</v>
      </c>
      <c r="L569">
        <v>15000</v>
      </c>
      <c r="M569">
        <v>19500</v>
      </c>
      <c r="N569" t="s">
        <v>1400</v>
      </c>
    </row>
    <row r="570" spans="1:14" x14ac:dyDescent="0.3">
      <c r="A570">
        <v>139927</v>
      </c>
      <c r="B570" t="s">
        <v>1349</v>
      </c>
      <c r="C570" t="s">
        <v>15</v>
      </c>
      <c r="D570" s="3">
        <v>43924</v>
      </c>
      <c r="E570" t="s">
        <v>1296</v>
      </c>
      <c r="F570" t="s">
        <v>219</v>
      </c>
      <c r="G570" t="s">
        <v>39</v>
      </c>
      <c r="H570" s="5" t="s">
        <v>83</v>
      </c>
      <c r="I570">
        <v>10000</v>
      </c>
      <c r="J570">
        <v>13000</v>
      </c>
      <c r="K570">
        <v>2</v>
      </c>
      <c r="L570">
        <v>20000</v>
      </c>
      <c r="M570">
        <v>26000</v>
      </c>
      <c r="N570" t="s">
        <v>1401</v>
      </c>
    </row>
    <row r="571" spans="1:14" x14ac:dyDescent="0.3">
      <c r="A571">
        <v>139928</v>
      </c>
      <c r="B571" t="s">
        <v>1349</v>
      </c>
      <c r="C571" t="s">
        <v>14</v>
      </c>
      <c r="D571" s="3">
        <v>43924</v>
      </c>
      <c r="E571" t="s">
        <v>33</v>
      </c>
      <c r="F571" t="s">
        <v>223</v>
      </c>
      <c r="G571" t="s">
        <v>40</v>
      </c>
      <c r="H571" t="s">
        <v>76</v>
      </c>
      <c r="I571">
        <v>10500</v>
      </c>
      <c r="J571">
        <v>13650</v>
      </c>
      <c r="K571">
        <v>3</v>
      </c>
      <c r="L571">
        <v>31500</v>
      </c>
      <c r="M571">
        <v>40950</v>
      </c>
      <c r="N571" t="s">
        <v>1325</v>
      </c>
    </row>
    <row r="572" spans="1:14" x14ac:dyDescent="0.3">
      <c r="A572">
        <v>139929</v>
      </c>
      <c r="B572" t="s">
        <v>1349</v>
      </c>
      <c r="C572" t="s">
        <v>13</v>
      </c>
      <c r="D572" s="3">
        <v>43924</v>
      </c>
      <c r="E572" t="s">
        <v>34</v>
      </c>
      <c r="F572" t="s">
        <v>63</v>
      </c>
      <c r="G572" t="s">
        <v>41</v>
      </c>
      <c r="H572" t="s">
        <v>78</v>
      </c>
      <c r="I572">
        <v>8500</v>
      </c>
      <c r="J572">
        <v>11050</v>
      </c>
      <c r="K572">
        <v>3</v>
      </c>
      <c r="L572">
        <v>25500</v>
      </c>
      <c r="M572">
        <v>33150</v>
      </c>
      <c r="N572" t="s">
        <v>1398</v>
      </c>
    </row>
    <row r="573" spans="1:14" x14ac:dyDescent="0.3">
      <c r="A573">
        <v>139930</v>
      </c>
      <c r="B573" t="s">
        <v>1349</v>
      </c>
      <c r="C573" t="s">
        <v>12</v>
      </c>
      <c r="D573" s="3">
        <v>43924</v>
      </c>
      <c r="E573" t="s">
        <v>35</v>
      </c>
      <c r="F573" t="s">
        <v>57</v>
      </c>
      <c r="G573" t="s">
        <v>44</v>
      </c>
      <c r="H573" t="s">
        <v>80</v>
      </c>
      <c r="I573">
        <v>7000</v>
      </c>
      <c r="J573">
        <v>9100</v>
      </c>
      <c r="K573">
        <v>4</v>
      </c>
      <c r="L573">
        <v>28000</v>
      </c>
      <c r="M573">
        <v>36400</v>
      </c>
      <c r="N573" t="s">
        <v>1397</v>
      </c>
    </row>
    <row r="574" spans="1:14" x14ac:dyDescent="0.3">
      <c r="A574">
        <v>139931</v>
      </c>
      <c r="B574" t="s">
        <v>1349</v>
      </c>
      <c r="C574" t="s">
        <v>11</v>
      </c>
      <c r="D574" s="3">
        <v>43924</v>
      </c>
      <c r="E574" t="s">
        <v>1296</v>
      </c>
      <c r="F574" t="s">
        <v>224</v>
      </c>
      <c r="G574" t="s">
        <v>89</v>
      </c>
      <c r="H574" t="s">
        <v>79</v>
      </c>
      <c r="I574">
        <v>1680</v>
      </c>
      <c r="J574">
        <v>2184</v>
      </c>
      <c r="K574">
        <v>2</v>
      </c>
      <c r="L574">
        <v>3360</v>
      </c>
      <c r="M574">
        <v>4368</v>
      </c>
      <c r="N574" t="s">
        <v>1399</v>
      </c>
    </row>
    <row r="575" spans="1:14" x14ac:dyDescent="0.3">
      <c r="A575">
        <v>139932</v>
      </c>
      <c r="B575" t="s">
        <v>1349</v>
      </c>
      <c r="C575" t="s">
        <v>1321</v>
      </c>
      <c r="D575" s="3">
        <v>43924</v>
      </c>
      <c r="E575" t="s">
        <v>33</v>
      </c>
      <c r="F575" s="5" t="s">
        <v>65</v>
      </c>
      <c r="G575" t="s">
        <v>37</v>
      </c>
      <c r="H575" s="5" t="s">
        <v>84</v>
      </c>
      <c r="I575">
        <v>6540</v>
      </c>
      <c r="J575">
        <v>8502</v>
      </c>
      <c r="K575">
        <v>1</v>
      </c>
      <c r="L575">
        <v>6540</v>
      </c>
      <c r="M575">
        <v>8502</v>
      </c>
      <c r="N575" t="s">
        <v>1400</v>
      </c>
    </row>
    <row r="576" spans="1:14" x14ac:dyDescent="0.3">
      <c r="A576">
        <v>139933</v>
      </c>
      <c r="B576" t="s">
        <v>1349</v>
      </c>
      <c r="C576" t="s">
        <v>1322</v>
      </c>
      <c r="D576" s="3">
        <v>43924</v>
      </c>
      <c r="E576" t="s">
        <v>34</v>
      </c>
      <c r="F576" t="s">
        <v>68</v>
      </c>
      <c r="G576" t="s">
        <v>45</v>
      </c>
      <c r="H576" t="s">
        <v>82</v>
      </c>
      <c r="I576">
        <v>2680</v>
      </c>
      <c r="J576">
        <v>3484</v>
      </c>
      <c r="K576">
        <v>4</v>
      </c>
      <c r="L576">
        <v>10720</v>
      </c>
      <c r="M576">
        <v>13936</v>
      </c>
      <c r="N576" t="s">
        <v>1401</v>
      </c>
    </row>
    <row r="577" spans="1:14" x14ac:dyDescent="0.3">
      <c r="A577">
        <v>139934</v>
      </c>
      <c r="B577" t="s">
        <v>1349</v>
      </c>
      <c r="C577" t="s">
        <v>1323</v>
      </c>
      <c r="D577" s="3">
        <v>43924</v>
      </c>
      <c r="E577" t="s">
        <v>35</v>
      </c>
      <c r="F577" t="s">
        <v>71</v>
      </c>
      <c r="G577" t="s">
        <v>38</v>
      </c>
      <c r="H577" t="s">
        <v>76</v>
      </c>
      <c r="I577">
        <v>8250</v>
      </c>
      <c r="J577">
        <v>10725</v>
      </c>
      <c r="K577">
        <v>1</v>
      </c>
      <c r="L577">
        <v>8250</v>
      </c>
      <c r="M577">
        <v>10725</v>
      </c>
      <c r="N577" t="s">
        <v>1325</v>
      </c>
    </row>
    <row r="578" spans="1:14" x14ac:dyDescent="0.3">
      <c r="A578">
        <v>139935</v>
      </c>
      <c r="B578" t="s">
        <v>1349</v>
      </c>
      <c r="C578" t="s">
        <v>10</v>
      </c>
      <c r="D578" s="3">
        <v>43924</v>
      </c>
      <c r="E578" t="s">
        <v>1296</v>
      </c>
      <c r="F578" t="s">
        <v>158</v>
      </c>
      <c r="G578" t="s">
        <v>42</v>
      </c>
      <c r="H578" t="s">
        <v>76</v>
      </c>
      <c r="I578">
        <v>2650</v>
      </c>
      <c r="J578">
        <v>3445</v>
      </c>
      <c r="K578">
        <v>1</v>
      </c>
      <c r="L578">
        <v>2650</v>
      </c>
      <c r="M578">
        <v>3445</v>
      </c>
      <c r="N578" t="s">
        <v>1398</v>
      </c>
    </row>
    <row r="579" spans="1:14" x14ac:dyDescent="0.3">
      <c r="A579">
        <v>139936</v>
      </c>
      <c r="B579" t="s">
        <v>1349</v>
      </c>
      <c r="C579" t="s">
        <v>9</v>
      </c>
      <c r="D579" s="3">
        <v>43924</v>
      </c>
      <c r="E579" t="s">
        <v>33</v>
      </c>
      <c r="F579" t="s">
        <v>72</v>
      </c>
      <c r="G579" t="s">
        <v>38</v>
      </c>
      <c r="H579" t="s">
        <v>85</v>
      </c>
      <c r="I579">
        <v>12550</v>
      </c>
      <c r="J579">
        <v>16315</v>
      </c>
      <c r="K579">
        <v>1</v>
      </c>
      <c r="L579">
        <v>12550</v>
      </c>
      <c r="M579">
        <v>16315</v>
      </c>
      <c r="N579" t="s">
        <v>1397</v>
      </c>
    </row>
    <row r="580" spans="1:14" x14ac:dyDescent="0.3">
      <c r="A580">
        <v>139937</v>
      </c>
      <c r="B580" t="s">
        <v>1349</v>
      </c>
      <c r="C580" t="s">
        <v>1324</v>
      </c>
      <c r="D580" s="3">
        <v>43924</v>
      </c>
      <c r="E580" t="s">
        <v>34</v>
      </c>
      <c r="F580" t="s">
        <v>73</v>
      </c>
      <c r="G580" t="s">
        <v>41</v>
      </c>
      <c r="H580" s="5" t="s">
        <v>78</v>
      </c>
      <c r="I580">
        <v>14500</v>
      </c>
      <c r="J580">
        <v>18850</v>
      </c>
      <c r="K580">
        <v>2</v>
      </c>
      <c r="L580">
        <v>29000</v>
      </c>
      <c r="M580">
        <v>37700</v>
      </c>
      <c r="N580" t="s">
        <v>1399</v>
      </c>
    </row>
    <row r="581" spans="1:14" x14ac:dyDescent="0.3">
      <c r="A581">
        <v>139938</v>
      </c>
      <c r="B581" t="s">
        <v>1349</v>
      </c>
      <c r="C581" t="s">
        <v>8</v>
      </c>
      <c r="D581" s="3">
        <v>43924</v>
      </c>
      <c r="E581" t="s">
        <v>35</v>
      </c>
      <c r="F581" t="s">
        <v>46</v>
      </c>
      <c r="G581" t="s">
        <v>36</v>
      </c>
      <c r="H581" t="s">
        <v>75</v>
      </c>
      <c r="I581">
        <v>800</v>
      </c>
      <c r="J581">
        <v>1040</v>
      </c>
      <c r="K581">
        <v>3</v>
      </c>
      <c r="L581">
        <v>2400</v>
      </c>
      <c r="M581">
        <v>3120</v>
      </c>
      <c r="N581" t="s">
        <v>1400</v>
      </c>
    </row>
    <row r="582" spans="1:14" x14ac:dyDescent="0.3">
      <c r="A582">
        <v>139939</v>
      </c>
      <c r="B582" t="s">
        <v>1349</v>
      </c>
      <c r="C582" t="s">
        <v>7</v>
      </c>
      <c r="D582" s="3">
        <v>43924</v>
      </c>
      <c r="E582" t="s">
        <v>1296</v>
      </c>
      <c r="F582" t="s">
        <v>48</v>
      </c>
      <c r="G582" t="s">
        <v>37</v>
      </c>
      <c r="H582" t="s">
        <v>76</v>
      </c>
      <c r="I582">
        <v>600</v>
      </c>
      <c r="J582">
        <v>780</v>
      </c>
      <c r="K582">
        <v>1</v>
      </c>
      <c r="L582">
        <v>600</v>
      </c>
      <c r="M582">
        <v>780</v>
      </c>
      <c r="N582" t="s">
        <v>1401</v>
      </c>
    </row>
    <row r="583" spans="1:14" x14ac:dyDescent="0.3">
      <c r="A583">
        <v>139940</v>
      </c>
      <c r="B583" t="s">
        <v>1349</v>
      </c>
      <c r="C583" t="s">
        <v>1325</v>
      </c>
      <c r="D583" s="3">
        <v>43924</v>
      </c>
      <c r="E583" t="s">
        <v>33</v>
      </c>
      <c r="F583" t="s">
        <v>50</v>
      </c>
      <c r="G583" t="s">
        <v>38</v>
      </c>
      <c r="H583" t="s">
        <v>75</v>
      </c>
      <c r="I583">
        <v>10500</v>
      </c>
      <c r="J583">
        <v>13650</v>
      </c>
      <c r="K583">
        <v>1</v>
      </c>
      <c r="L583">
        <v>10500</v>
      </c>
      <c r="M583">
        <v>13650</v>
      </c>
      <c r="N583" t="s">
        <v>1325</v>
      </c>
    </row>
    <row r="584" spans="1:14" x14ac:dyDescent="0.3">
      <c r="A584">
        <v>139941</v>
      </c>
      <c r="B584" t="s">
        <v>1349</v>
      </c>
      <c r="C584" t="s">
        <v>1326</v>
      </c>
      <c r="D584" s="3">
        <v>43924</v>
      </c>
      <c r="E584" t="s">
        <v>34</v>
      </c>
      <c r="F584" t="s">
        <v>219</v>
      </c>
      <c r="G584" t="s">
        <v>39</v>
      </c>
      <c r="H584" t="s">
        <v>77</v>
      </c>
      <c r="I584">
        <v>6500</v>
      </c>
      <c r="J584">
        <v>8450</v>
      </c>
      <c r="K584">
        <v>2</v>
      </c>
      <c r="L584">
        <v>13000</v>
      </c>
      <c r="M584">
        <v>16900</v>
      </c>
      <c r="N584" t="s">
        <v>1398</v>
      </c>
    </row>
    <row r="585" spans="1:14" x14ac:dyDescent="0.3">
      <c r="A585">
        <v>139942</v>
      </c>
      <c r="B585" t="s">
        <v>1349</v>
      </c>
      <c r="C585" t="s">
        <v>6</v>
      </c>
      <c r="D585" s="3">
        <v>43924</v>
      </c>
      <c r="E585" t="s">
        <v>35</v>
      </c>
      <c r="F585" t="s">
        <v>225</v>
      </c>
      <c r="G585" t="s">
        <v>40</v>
      </c>
      <c r="H585" t="s">
        <v>76</v>
      </c>
      <c r="I585">
        <v>4500</v>
      </c>
      <c r="J585">
        <v>5850</v>
      </c>
      <c r="K585">
        <v>2</v>
      </c>
      <c r="L585">
        <v>9000</v>
      </c>
      <c r="M585">
        <v>11700</v>
      </c>
      <c r="N585" t="s">
        <v>1397</v>
      </c>
    </row>
    <row r="586" spans="1:14" x14ac:dyDescent="0.3">
      <c r="A586">
        <v>139943</v>
      </c>
      <c r="B586" t="s">
        <v>1349</v>
      </c>
      <c r="C586" t="s">
        <v>5</v>
      </c>
      <c r="D586" s="3">
        <v>43924</v>
      </c>
      <c r="E586" t="s">
        <v>1296</v>
      </c>
      <c r="F586" t="s">
        <v>51</v>
      </c>
      <c r="G586" t="s">
        <v>41</v>
      </c>
      <c r="H586" t="s">
        <v>78</v>
      </c>
      <c r="I586">
        <v>8500</v>
      </c>
      <c r="J586">
        <v>11050</v>
      </c>
      <c r="K586">
        <v>2</v>
      </c>
      <c r="L586">
        <v>17000</v>
      </c>
      <c r="M586">
        <v>22100</v>
      </c>
      <c r="N586" t="s">
        <v>1399</v>
      </c>
    </row>
    <row r="587" spans="1:14" x14ac:dyDescent="0.3">
      <c r="A587">
        <v>139944</v>
      </c>
      <c r="B587" t="s">
        <v>1349</v>
      </c>
      <c r="C587" t="s">
        <v>4</v>
      </c>
      <c r="D587" s="3">
        <v>43924</v>
      </c>
      <c r="E587" t="s">
        <v>33</v>
      </c>
      <c r="F587" t="s">
        <v>52</v>
      </c>
      <c r="G587" t="s">
        <v>44</v>
      </c>
      <c r="H587" t="s">
        <v>80</v>
      </c>
      <c r="I587">
        <v>12500</v>
      </c>
      <c r="J587">
        <v>16250</v>
      </c>
      <c r="K587">
        <v>1</v>
      </c>
      <c r="L587">
        <v>12500</v>
      </c>
      <c r="M587">
        <v>16250</v>
      </c>
      <c r="N587" t="s">
        <v>1400</v>
      </c>
    </row>
    <row r="588" spans="1:14" x14ac:dyDescent="0.3">
      <c r="A588">
        <v>139945</v>
      </c>
      <c r="B588" t="s">
        <v>1349</v>
      </c>
      <c r="C588" t="s">
        <v>30</v>
      </c>
      <c r="D588" s="3">
        <v>43924</v>
      </c>
      <c r="E588" t="s">
        <v>34</v>
      </c>
      <c r="F588" t="s">
        <v>166</v>
      </c>
      <c r="G588" t="s">
        <v>98</v>
      </c>
      <c r="H588" t="s">
        <v>79</v>
      </c>
      <c r="I588">
        <v>3500</v>
      </c>
      <c r="J588">
        <v>4550</v>
      </c>
      <c r="K588">
        <v>2</v>
      </c>
      <c r="L588">
        <v>7000</v>
      </c>
      <c r="M588">
        <v>9100</v>
      </c>
      <c r="N588" t="s">
        <v>1401</v>
      </c>
    </row>
    <row r="589" spans="1:14" x14ac:dyDescent="0.3">
      <c r="A589">
        <v>139946</v>
      </c>
      <c r="B589" t="s">
        <v>1349</v>
      </c>
      <c r="C589" t="s">
        <v>31</v>
      </c>
      <c r="D589" s="3">
        <v>43924</v>
      </c>
      <c r="E589" t="s">
        <v>35</v>
      </c>
      <c r="F589" s="5" t="s">
        <v>67</v>
      </c>
      <c r="G589" t="s">
        <v>99</v>
      </c>
      <c r="H589" t="s">
        <v>81</v>
      </c>
      <c r="I589">
        <v>4500</v>
      </c>
      <c r="J589">
        <v>5850</v>
      </c>
      <c r="K589">
        <v>1</v>
      </c>
      <c r="L589">
        <v>4500</v>
      </c>
      <c r="M589">
        <v>5850</v>
      </c>
      <c r="N589" t="s">
        <v>1325</v>
      </c>
    </row>
    <row r="590" spans="1:14" x14ac:dyDescent="0.3">
      <c r="A590">
        <v>139947</v>
      </c>
      <c r="B590" t="s">
        <v>1349</v>
      </c>
      <c r="C590" t="s">
        <v>32</v>
      </c>
      <c r="D590" s="3">
        <v>43924</v>
      </c>
      <c r="E590" t="s">
        <v>1296</v>
      </c>
      <c r="F590" t="s">
        <v>226</v>
      </c>
      <c r="G590" t="s">
        <v>45</v>
      </c>
      <c r="H590" t="s">
        <v>82</v>
      </c>
      <c r="I590">
        <v>2100</v>
      </c>
      <c r="J590">
        <v>2730</v>
      </c>
      <c r="K590">
        <v>2</v>
      </c>
      <c r="L590">
        <v>4200</v>
      </c>
      <c r="M590">
        <v>5460</v>
      </c>
      <c r="N590" t="s">
        <v>1398</v>
      </c>
    </row>
    <row r="591" spans="1:14" x14ac:dyDescent="0.3">
      <c r="A591">
        <v>139948</v>
      </c>
      <c r="B591" t="s">
        <v>1349</v>
      </c>
      <c r="C591" t="s">
        <v>28</v>
      </c>
      <c r="D591" s="3">
        <v>43924</v>
      </c>
      <c r="E591" t="s">
        <v>33</v>
      </c>
      <c r="F591" t="s">
        <v>49</v>
      </c>
      <c r="G591" t="s">
        <v>36</v>
      </c>
      <c r="H591" t="s">
        <v>75</v>
      </c>
      <c r="I591">
        <v>1150</v>
      </c>
      <c r="J591">
        <v>1495</v>
      </c>
      <c r="K591">
        <v>1</v>
      </c>
      <c r="L591">
        <v>1150</v>
      </c>
      <c r="M591">
        <v>1495</v>
      </c>
      <c r="N591" t="s">
        <v>1397</v>
      </c>
    </row>
    <row r="592" spans="1:14" x14ac:dyDescent="0.3">
      <c r="A592">
        <v>139949</v>
      </c>
      <c r="B592" t="s">
        <v>1349</v>
      </c>
      <c r="C592" t="s">
        <v>1311</v>
      </c>
      <c r="D592" s="3">
        <v>43924</v>
      </c>
      <c r="E592" t="s">
        <v>34</v>
      </c>
      <c r="F592" t="s">
        <v>47</v>
      </c>
      <c r="G592" t="s">
        <v>37</v>
      </c>
      <c r="H592" t="s">
        <v>76</v>
      </c>
      <c r="I592">
        <v>350</v>
      </c>
      <c r="J592">
        <v>455</v>
      </c>
      <c r="K592">
        <v>4</v>
      </c>
      <c r="L592">
        <v>1400</v>
      </c>
      <c r="M592">
        <v>1820</v>
      </c>
      <c r="N592" t="s">
        <v>1399</v>
      </c>
    </row>
    <row r="593" spans="1:14" x14ac:dyDescent="0.3">
      <c r="A593">
        <v>139950</v>
      </c>
      <c r="B593" t="s">
        <v>1349</v>
      </c>
      <c r="C593" t="s">
        <v>1312</v>
      </c>
      <c r="D593" s="3">
        <v>43924</v>
      </c>
      <c r="E593" t="s">
        <v>35</v>
      </c>
      <c r="F593" t="s">
        <v>53</v>
      </c>
      <c r="G593" t="s">
        <v>38</v>
      </c>
      <c r="H593" t="s">
        <v>75</v>
      </c>
      <c r="I593">
        <v>9500</v>
      </c>
      <c r="J593">
        <v>12350</v>
      </c>
      <c r="K593">
        <v>1</v>
      </c>
      <c r="L593">
        <v>9500</v>
      </c>
      <c r="M593">
        <v>12350</v>
      </c>
      <c r="N593" t="s">
        <v>1400</v>
      </c>
    </row>
    <row r="594" spans="1:14" x14ac:dyDescent="0.3">
      <c r="A594">
        <v>139951</v>
      </c>
      <c r="B594" t="s">
        <v>1349</v>
      </c>
      <c r="C594" t="s">
        <v>1313</v>
      </c>
      <c r="D594" s="3">
        <v>43924</v>
      </c>
      <c r="E594" t="s">
        <v>1296</v>
      </c>
      <c r="F594" t="s">
        <v>227</v>
      </c>
      <c r="G594" t="s">
        <v>39</v>
      </c>
      <c r="H594" t="s">
        <v>77</v>
      </c>
      <c r="I594">
        <v>10000</v>
      </c>
      <c r="J594">
        <v>13000</v>
      </c>
      <c r="K594">
        <v>2</v>
      </c>
      <c r="L594">
        <v>20000</v>
      </c>
      <c r="M594">
        <v>26000</v>
      </c>
      <c r="N594" t="s">
        <v>1401</v>
      </c>
    </row>
    <row r="595" spans="1:14" x14ac:dyDescent="0.3">
      <c r="A595">
        <v>139952</v>
      </c>
      <c r="B595" t="s">
        <v>1349</v>
      </c>
      <c r="C595" t="s">
        <v>3</v>
      </c>
      <c r="D595" s="3">
        <v>43924</v>
      </c>
      <c r="E595" t="s">
        <v>33</v>
      </c>
      <c r="F595" t="s">
        <v>228</v>
      </c>
      <c r="G595" t="s">
        <v>40</v>
      </c>
      <c r="H595" t="s">
        <v>76</v>
      </c>
      <c r="I595">
        <v>6500</v>
      </c>
      <c r="J595">
        <v>8450</v>
      </c>
      <c r="K595">
        <v>1</v>
      </c>
      <c r="L595">
        <v>6500</v>
      </c>
      <c r="M595">
        <v>8450</v>
      </c>
      <c r="N595" t="s">
        <v>1325</v>
      </c>
    </row>
    <row r="596" spans="1:14" x14ac:dyDescent="0.3">
      <c r="A596">
        <v>139953</v>
      </c>
      <c r="B596" t="s">
        <v>1349</v>
      </c>
      <c r="C596" t="s">
        <v>2</v>
      </c>
      <c r="D596" s="3">
        <v>43924</v>
      </c>
      <c r="E596" t="s">
        <v>34</v>
      </c>
      <c r="F596" t="s">
        <v>229</v>
      </c>
      <c r="G596" t="s">
        <v>41</v>
      </c>
      <c r="H596" t="s">
        <v>78</v>
      </c>
      <c r="I596">
        <v>8500</v>
      </c>
      <c r="J596">
        <v>11050</v>
      </c>
      <c r="K596">
        <v>4</v>
      </c>
      <c r="L596">
        <v>34000</v>
      </c>
      <c r="M596">
        <v>44200</v>
      </c>
      <c r="N596" t="s">
        <v>1398</v>
      </c>
    </row>
    <row r="597" spans="1:14" x14ac:dyDescent="0.3">
      <c r="A597">
        <v>139954</v>
      </c>
      <c r="B597" t="s">
        <v>1349</v>
      </c>
      <c r="C597" t="s">
        <v>1</v>
      </c>
      <c r="D597" s="3">
        <v>43924</v>
      </c>
      <c r="E597" t="s">
        <v>35</v>
      </c>
      <c r="F597" t="s">
        <v>57</v>
      </c>
      <c r="G597" t="s">
        <v>44</v>
      </c>
      <c r="H597" t="s">
        <v>80</v>
      </c>
      <c r="I597">
        <v>7000</v>
      </c>
      <c r="J597">
        <v>9100</v>
      </c>
      <c r="K597">
        <v>2</v>
      </c>
      <c r="L597">
        <v>14000</v>
      </c>
      <c r="M597">
        <v>18200</v>
      </c>
      <c r="N597" t="s">
        <v>1397</v>
      </c>
    </row>
    <row r="598" spans="1:14" x14ac:dyDescent="0.3">
      <c r="A598">
        <v>139955</v>
      </c>
      <c r="B598" t="s">
        <v>1349</v>
      </c>
      <c r="C598" t="s">
        <v>1314</v>
      </c>
      <c r="D598" s="3">
        <v>43924</v>
      </c>
      <c r="E598" t="s">
        <v>1296</v>
      </c>
      <c r="F598" t="s">
        <v>230</v>
      </c>
      <c r="G598" t="s">
        <v>98</v>
      </c>
      <c r="H598" t="s">
        <v>79</v>
      </c>
      <c r="I598">
        <v>6550</v>
      </c>
      <c r="J598">
        <v>8515</v>
      </c>
      <c r="K598">
        <v>2</v>
      </c>
      <c r="L598">
        <v>13100</v>
      </c>
      <c r="M598">
        <v>17030</v>
      </c>
      <c r="N598" t="s">
        <v>1399</v>
      </c>
    </row>
    <row r="599" spans="1:14" x14ac:dyDescent="0.3">
      <c r="A599">
        <v>139956</v>
      </c>
      <c r="B599" t="s">
        <v>1349</v>
      </c>
      <c r="C599" t="s">
        <v>1315</v>
      </c>
      <c r="D599" s="3">
        <v>43924</v>
      </c>
      <c r="E599" t="s">
        <v>33</v>
      </c>
      <c r="F599" s="5" t="s">
        <v>66</v>
      </c>
      <c r="G599" t="s">
        <v>99</v>
      </c>
      <c r="H599" t="s">
        <v>81</v>
      </c>
      <c r="I599">
        <v>7650</v>
      </c>
      <c r="J599">
        <v>9945</v>
      </c>
      <c r="K599">
        <v>2</v>
      </c>
      <c r="L599">
        <v>15300</v>
      </c>
      <c r="M599">
        <v>19890</v>
      </c>
      <c r="N599" t="s">
        <v>1400</v>
      </c>
    </row>
    <row r="600" spans="1:14" x14ac:dyDescent="0.3">
      <c r="A600">
        <v>139957</v>
      </c>
      <c r="B600" t="s">
        <v>1349</v>
      </c>
      <c r="C600" t="s">
        <v>0</v>
      </c>
      <c r="D600" s="3">
        <v>43924</v>
      </c>
      <c r="E600" t="s">
        <v>34</v>
      </c>
      <c r="F600" t="s">
        <v>58</v>
      </c>
      <c r="G600" t="s">
        <v>45</v>
      </c>
      <c r="H600" t="s">
        <v>82</v>
      </c>
      <c r="I600">
        <v>1150</v>
      </c>
      <c r="J600">
        <v>1495</v>
      </c>
      <c r="K600">
        <v>1</v>
      </c>
      <c r="L600">
        <v>1150</v>
      </c>
      <c r="M600">
        <v>1495</v>
      </c>
      <c r="N600" t="s">
        <v>1401</v>
      </c>
    </row>
    <row r="601" spans="1:14" x14ac:dyDescent="0.3">
      <c r="A601">
        <v>139958</v>
      </c>
      <c r="B601" t="s">
        <v>1349</v>
      </c>
      <c r="C601" t="s">
        <v>1316</v>
      </c>
      <c r="D601" s="3">
        <v>43924</v>
      </c>
      <c r="E601" t="s">
        <v>35</v>
      </c>
      <c r="F601" t="s">
        <v>59</v>
      </c>
      <c r="G601" t="s">
        <v>36</v>
      </c>
      <c r="H601" t="s">
        <v>75</v>
      </c>
      <c r="I601">
        <v>850</v>
      </c>
      <c r="J601">
        <v>1105</v>
      </c>
      <c r="K601">
        <v>4</v>
      </c>
      <c r="L601">
        <v>3400</v>
      </c>
      <c r="M601">
        <v>4420</v>
      </c>
      <c r="N601" t="s">
        <v>1325</v>
      </c>
    </row>
    <row r="602" spans="1:14" x14ac:dyDescent="0.3">
      <c r="A602">
        <v>139959</v>
      </c>
      <c r="B602" t="s">
        <v>1349</v>
      </c>
      <c r="C602" t="s">
        <v>1317</v>
      </c>
      <c r="D602" s="3">
        <v>43924</v>
      </c>
      <c r="E602" t="s">
        <v>1296</v>
      </c>
      <c r="F602" t="s">
        <v>60</v>
      </c>
      <c r="G602" t="s">
        <v>37</v>
      </c>
      <c r="H602" t="s">
        <v>76</v>
      </c>
      <c r="I602">
        <v>650</v>
      </c>
      <c r="J602">
        <v>845</v>
      </c>
      <c r="K602">
        <v>1</v>
      </c>
      <c r="L602">
        <v>650</v>
      </c>
      <c r="M602">
        <v>845</v>
      </c>
      <c r="N602" t="s">
        <v>1398</v>
      </c>
    </row>
    <row r="603" spans="1:14" x14ac:dyDescent="0.3">
      <c r="A603">
        <v>139960</v>
      </c>
      <c r="B603" t="s">
        <v>1349</v>
      </c>
      <c r="C603" t="s">
        <v>1318</v>
      </c>
      <c r="D603" s="3">
        <v>43924</v>
      </c>
      <c r="E603" t="s">
        <v>33</v>
      </c>
      <c r="F603" t="s">
        <v>61</v>
      </c>
      <c r="G603" t="s">
        <v>38</v>
      </c>
      <c r="H603" t="s">
        <v>75</v>
      </c>
      <c r="I603">
        <v>7500</v>
      </c>
      <c r="J603">
        <v>9750</v>
      </c>
      <c r="K603">
        <v>3</v>
      </c>
      <c r="L603">
        <v>22500</v>
      </c>
      <c r="M603">
        <v>29250</v>
      </c>
      <c r="N603" t="s">
        <v>1397</v>
      </c>
    </row>
    <row r="604" spans="1:14" x14ac:dyDescent="0.3">
      <c r="A604">
        <v>139961</v>
      </c>
      <c r="B604" t="s">
        <v>1349</v>
      </c>
      <c r="C604" t="s">
        <v>29</v>
      </c>
      <c r="D604" s="3">
        <v>43924</v>
      </c>
      <c r="E604" t="s">
        <v>34</v>
      </c>
      <c r="F604" t="s">
        <v>227</v>
      </c>
      <c r="G604" t="s">
        <v>39</v>
      </c>
      <c r="H604" s="5" t="s">
        <v>83</v>
      </c>
      <c r="I604">
        <v>10000</v>
      </c>
      <c r="J604">
        <v>13000</v>
      </c>
      <c r="K604">
        <v>3</v>
      </c>
      <c r="L604">
        <v>30000</v>
      </c>
      <c r="M604">
        <v>39000</v>
      </c>
      <c r="N604" t="s">
        <v>1399</v>
      </c>
    </row>
    <row r="605" spans="1:14" x14ac:dyDescent="0.3">
      <c r="A605">
        <v>139962</v>
      </c>
      <c r="B605" t="s">
        <v>1349</v>
      </c>
      <c r="C605" t="s">
        <v>20</v>
      </c>
      <c r="D605" s="3">
        <v>43924</v>
      </c>
      <c r="E605" t="s">
        <v>35</v>
      </c>
      <c r="F605" t="s">
        <v>231</v>
      </c>
      <c r="G605" t="s">
        <v>40</v>
      </c>
      <c r="H605" t="s">
        <v>76</v>
      </c>
      <c r="I605">
        <v>10500</v>
      </c>
      <c r="J605">
        <v>13650</v>
      </c>
      <c r="K605">
        <v>4</v>
      </c>
      <c r="L605">
        <v>42000</v>
      </c>
      <c r="M605">
        <v>54600</v>
      </c>
      <c r="N605" t="s">
        <v>1400</v>
      </c>
    </row>
    <row r="606" spans="1:14" x14ac:dyDescent="0.3">
      <c r="A606">
        <v>139963</v>
      </c>
      <c r="B606" t="s">
        <v>1349</v>
      </c>
      <c r="C606" t="s">
        <v>19</v>
      </c>
      <c r="D606" s="3">
        <v>43924</v>
      </c>
      <c r="E606" t="s">
        <v>1296</v>
      </c>
      <c r="F606" t="s">
        <v>63</v>
      </c>
      <c r="G606" t="s">
        <v>41</v>
      </c>
      <c r="H606" t="s">
        <v>78</v>
      </c>
      <c r="I606">
        <v>8500</v>
      </c>
      <c r="J606">
        <v>11050</v>
      </c>
      <c r="K606">
        <v>1</v>
      </c>
      <c r="L606">
        <v>8500</v>
      </c>
      <c r="M606">
        <v>11050</v>
      </c>
      <c r="N606" t="s">
        <v>1401</v>
      </c>
    </row>
    <row r="607" spans="1:14" x14ac:dyDescent="0.3">
      <c r="A607">
        <v>139964</v>
      </c>
      <c r="B607" t="s">
        <v>1349</v>
      </c>
      <c r="C607" t="s">
        <v>1319</v>
      </c>
      <c r="D607" s="3">
        <v>43924</v>
      </c>
      <c r="E607" t="s">
        <v>33</v>
      </c>
      <c r="F607" t="s">
        <v>57</v>
      </c>
      <c r="G607" t="s">
        <v>44</v>
      </c>
      <c r="H607" t="s">
        <v>80</v>
      </c>
      <c r="I607">
        <v>7000</v>
      </c>
      <c r="J607">
        <v>9100</v>
      </c>
      <c r="K607">
        <v>2</v>
      </c>
      <c r="L607">
        <v>14000</v>
      </c>
      <c r="M607">
        <v>18200</v>
      </c>
      <c r="N607" t="s">
        <v>1325</v>
      </c>
    </row>
    <row r="608" spans="1:14" x14ac:dyDescent="0.3">
      <c r="A608">
        <v>139965</v>
      </c>
      <c r="B608" t="s">
        <v>1349</v>
      </c>
      <c r="C608" t="s">
        <v>18</v>
      </c>
      <c r="D608" s="3">
        <v>43924</v>
      </c>
      <c r="E608" t="s">
        <v>34</v>
      </c>
      <c r="F608" t="s">
        <v>232</v>
      </c>
      <c r="G608" t="s">
        <v>98</v>
      </c>
      <c r="H608" t="s">
        <v>79</v>
      </c>
      <c r="I608">
        <v>1680</v>
      </c>
      <c r="J608">
        <v>2184</v>
      </c>
      <c r="K608">
        <v>1</v>
      </c>
      <c r="L608">
        <v>1680</v>
      </c>
      <c r="M608">
        <v>2184</v>
      </c>
      <c r="N608" t="s">
        <v>1398</v>
      </c>
    </row>
    <row r="609" spans="1:14" x14ac:dyDescent="0.3">
      <c r="A609">
        <v>139966</v>
      </c>
      <c r="B609" t="s">
        <v>1349</v>
      </c>
      <c r="C609" t="s">
        <v>17</v>
      </c>
      <c r="D609" s="3">
        <v>43924</v>
      </c>
      <c r="E609" t="s">
        <v>35</v>
      </c>
      <c r="F609" s="5" t="s">
        <v>65</v>
      </c>
      <c r="G609" t="s">
        <v>99</v>
      </c>
      <c r="H609" s="5" t="s">
        <v>84</v>
      </c>
      <c r="I609">
        <v>6540</v>
      </c>
      <c r="J609">
        <v>8502</v>
      </c>
      <c r="K609">
        <v>4</v>
      </c>
      <c r="L609">
        <v>26160</v>
      </c>
      <c r="M609">
        <v>34008</v>
      </c>
      <c r="N609" t="s">
        <v>1397</v>
      </c>
    </row>
    <row r="610" spans="1:14" x14ac:dyDescent="0.3">
      <c r="A610">
        <v>139967</v>
      </c>
      <c r="B610" t="s">
        <v>1349</v>
      </c>
      <c r="C610" t="s">
        <v>1320</v>
      </c>
      <c r="D610" s="3">
        <v>43924</v>
      </c>
      <c r="E610" t="s">
        <v>1296</v>
      </c>
      <c r="F610" t="s">
        <v>68</v>
      </c>
      <c r="G610" t="s">
        <v>45</v>
      </c>
      <c r="H610" t="s">
        <v>82</v>
      </c>
      <c r="I610">
        <v>2680</v>
      </c>
      <c r="J610">
        <v>3484</v>
      </c>
      <c r="K610">
        <v>4</v>
      </c>
      <c r="L610">
        <v>10720</v>
      </c>
      <c r="M610">
        <v>13936</v>
      </c>
      <c r="N610" t="s">
        <v>1399</v>
      </c>
    </row>
    <row r="611" spans="1:14" x14ac:dyDescent="0.3">
      <c r="A611">
        <v>139968</v>
      </c>
      <c r="B611" t="s">
        <v>1349</v>
      </c>
      <c r="C611" t="s">
        <v>16</v>
      </c>
      <c r="D611" s="3">
        <v>43924</v>
      </c>
      <c r="E611" t="s">
        <v>33</v>
      </c>
      <c r="F611" t="s">
        <v>71</v>
      </c>
      <c r="G611" t="s">
        <v>38</v>
      </c>
      <c r="H611" t="s">
        <v>76</v>
      </c>
      <c r="I611">
        <v>8250</v>
      </c>
      <c r="J611">
        <v>10725</v>
      </c>
      <c r="K611">
        <v>1</v>
      </c>
      <c r="L611">
        <v>8250</v>
      </c>
      <c r="M611">
        <v>10725</v>
      </c>
      <c r="N611" t="s">
        <v>1400</v>
      </c>
    </row>
    <row r="612" spans="1:14" x14ac:dyDescent="0.3">
      <c r="A612">
        <v>139969</v>
      </c>
      <c r="B612" t="s">
        <v>1349</v>
      </c>
      <c r="C612" t="s">
        <v>15</v>
      </c>
      <c r="D612" s="3">
        <v>43924</v>
      </c>
      <c r="E612" t="s">
        <v>34</v>
      </c>
      <c r="F612" t="s">
        <v>166</v>
      </c>
      <c r="G612" t="s">
        <v>42</v>
      </c>
      <c r="H612" t="s">
        <v>76</v>
      </c>
      <c r="I612">
        <v>2650</v>
      </c>
      <c r="J612">
        <v>3445</v>
      </c>
      <c r="K612">
        <v>1</v>
      </c>
      <c r="L612">
        <v>2650</v>
      </c>
      <c r="M612">
        <v>3445</v>
      </c>
      <c r="N612" t="s">
        <v>1401</v>
      </c>
    </row>
    <row r="613" spans="1:14" x14ac:dyDescent="0.3">
      <c r="A613">
        <v>139970</v>
      </c>
      <c r="B613" t="s">
        <v>1349</v>
      </c>
      <c r="C613" t="s">
        <v>14</v>
      </c>
      <c r="D613" s="3">
        <v>43924</v>
      </c>
      <c r="E613" t="s">
        <v>35</v>
      </c>
      <c r="F613" t="s">
        <v>72</v>
      </c>
      <c r="G613" t="s">
        <v>38</v>
      </c>
      <c r="H613" t="s">
        <v>85</v>
      </c>
      <c r="I613">
        <v>12550</v>
      </c>
      <c r="J613">
        <v>16315</v>
      </c>
      <c r="K613">
        <v>1</v>
      </c>
      <c r="L613">
        <v>12550</v>
      </c>
      <c r="M613">
        <v>16315</v>
      </c>
      <c r="N613" t="s">
        <v>1325</v>
      </c>
    </row>
    <row r="614" spans="1:14" x14ac:dyDescent="0.3">
      <c r="A614">
        <v>139971</v>
      </c>
      <c r="B614" t="s">
        <v>1349</v>
      </c>
      <c r="C614" t="s">
        <v>13</v>
      </c>
      <c r="D614" s="3">
        <v>43924</v>
      </c>
      <c r="E614" t="s">
        <v>1296</v>
      </c>
      <c r="F614" t="s">
        <v>73</v>
      </c>
      <c r="G614" t="s">
        <v>41</v>
      </c>
      <c r="H614" s="5" t="s">
        <v>78</v>
      </c>
      <c r="I614">
        <v>14500</v>
      </c>
      <c r="J614">
        <v>18850</v>
      </c>
      <c r="K614">
        <v>2</v>
      </c>
      <c r="L614">
        <v>29000</v>
      </c>
      <c r="M614">
        <v>37700</v>
      </c>
      <c r="N614" t="s">
        <v>1398</v>
      </c>
    </row>
    <row r="615" spans="1:14" x14ac:dyDescent="0.3">
      <c r="A615">
        <v>139972</v>
      </c>
      <c r="B615" t="s">
        <v>1349</v>
      </c>
      <c r="C615" t="s">
        <v>12</v>
      </c>
      <c r="D615" s="3">
        <v>43924</v>
      </c>
      <c r="E615" t="s">
        <v>33</v>
      </c>
      <c r="F615" t="s">
        <v>46</v>
      </c>
      <c r="G615" t="s">
        <v>36</v>
      </c>
      <c r="H615" t="s">
        <v>75</v>
      </c>
      <c r="I615">
        <v>800</v>
      </c>
      <c r="J615">
        <v>1040</v>
      </c>
      <c r="K615">
        <v>2</v>
      </c>
      <c r="L615">
        <v>1600</v>
      </c>
      <c r="M615">
        <v>2080</v>
      </c>
      <c r="N615" t="s">
        <v>1397</v>
      </c>
    </row>
    <row r="616" spans="1:14" x14ac:dyDescent="0.3">
      <c r="A616">
        <v>139973</v>
      </c>
      <c r="B616" t="s">
        <v>1349</v>
      </c>
      <c r="C616" t="s">
        <v>11</v>
      </c>
      <c r="D616" s="3">
        <v>43924</v>
      </c>
      <c r="E616" t="s">
        <v>34</v>
      </c>
      <c r="F616" t="s">
        <v>48</v>
      </c>
      <c r="G616" t="s">
        <v>37</v>
      </c>
      <c r="H616" t="s">
        <v>76</v>
      </c>
      <c r="I616">
        <v>600</v>
      </c>
      <c r="J616">
        <v>780</v>
      </c>
      <c r="K616">
        <v>4</v>
      </c>
      <c r="L616">
        <v>2400</v>
      </c>
      <c r="M616">
        <v>3120</v>
      </c>
      <c r="N616" t="s">
        <v>1399</v>
      </c>
    </row>
    <row r="617" spans="1:14" x14ac:dyDescent="0.3">
      <c r="A617">
        <v>139974</v>
      </c>
      <c r="B617" t="s">
        <v>1349</v>
      </c>
      <c r="C617" t="s">
        <v>1321</v>
      </c>
      <c r="D617" s="3">
        <v>43924</v>
      </c>
      <c r="E617" t="s">
        <v>35</v>
      </c>
      <c r="F617" t="s">
        <v>50</v>
      </c>
      <c r="G617" t="s">
        <v>38</v>
      </c>
      <c r="H617" t="s">
        <v>75</v>
      </c>
      <c r="I617">
        <v>10500</v>
      </c>
      <c r="J617">
        <v>13650</v>
      </c>
      <c r="K617">
        <v>2</v>
      </c>
      <c r="L617">
        <v>21000</v>
      </c>
      <c r="M617">
        <v>27300</v>
      </c>
      <c r="N617" t="s">
        <v>1400</v>
      </c>
    </row>
    <row r="618" spans="1:14" x14ac:dyDescent="0.3">
      <c r="A618">
        <v>139975</v>
      </c>
      <c r="B618" t="s">
        <v>1349</v>
      </c>
      <c r="C618" t="s">
        <v>1322</v>
      </c>
      <c r="D618" s="3">
        <v>43924</v>
      </c>
      <c r="E618" t="s">
        <v>1296</v>
      </c>
      <c r="F618" t="s">
        <v>227</v>
      </c>
      <c r="G618" t="s">
        <v>39</v>
      </c>
      <c r="H618" t="s">
        <v>77</v>
      </c>
      <c r="I618">
        <v>6500</v>
      </c>
      <c r="J618">
        <v>8450</v>
      </c>
      <c r="K618">
        <v>2</v>
      </c>
      <c r="L618">
        <v>13000</v>
      </c>
      <c r="M618">
        <v>16900</v>
      </c>
      <c r="N618" t="s">
        <v>1401</v>
      </c>
    </row>
    <row r="619" spans="1:14" x14ac:dyDescent="0.3">
      <c r="A619">
        <v>139976</v>
      </c>
      <c r="B619" t="s">
        <v>1349</v>
      </c>
      <c r="C619" t="s">
        <v>1323</v>
      </c>
      <c r="D619" s="3">
        <v>43924</v>
      </c>
      <c r="E619" t="s">
        <v>33</v>
      </c>
      <c r="F619" t="s">
        <v>233</v>
      </c>
      <c r="G619" t="s">
        <v>40</v>
      </c>
      <c r="H619" t="s">
        <v>76</v>
      </c>
      <c r="I619">
        <v>4500</v>
      </c>
      <c r="J619">
        <v>5850</v>
      </c>
      <c r="K619">
        <v>3</v>
      </c>
      <c r="L619">
        <v>13500</v>
      </c>
      <c r="M619">
        <v>17550</v>
      </c>
      <c r="N619" t="s">
        <v>1325</v>
      </c>
    </row>
    <row r="620" spans="1:14" x14ac:dyDescent="0.3">
      <c r="A620">
        <v>139977</v>
      </c>
      <c r="B620" t="s">
        <v>1349</v>
      </c>
      <c r="C620" t="s">
        <v>10</v>
      </c>
      <c r="D620" s="3">
        <v>43924</v>
      </c>
      <c r="E620" t="s">
        <v>34</v>
      </c>
      <c r="F620" t="s">
        <v>51</v>
      </c>
      <c r="G620" t="s">
        <v>41</v>
      </c>
      <c r="H620" t="s">
        <v>78</v>
      </c>
      <c r="I620">
        <v>8500</v>
      </c>
      <c r="J620">
        <v>11050</v>
      </c>
      <c r="K620">
        <v>1</v>
      </c>
      <c r="L620">
        <v>8500</v>
      </c>
      <c r="M620">
        <v>11050</v>
      </c>
      <c r="N620" t="s">
        <v>1398</v>
      </c>
    </row>
    <row r="621" spans="1:14" x14ac:dyDescent="0.3">
      <c r="A621">
        <v>139978</v>
      </c>
      <c r="B621" t="s">
        <v>1349</v>
      </c>
      <c r="C621" t="s">
        <v>9</v>
      </c>
      <c r="D621" s="3">
        <v>43924</v>
      </c>
      <c r="E621" t="s">
        <v>35</v>
      </c>
      <c r="F621" t="s">
        <v>52</v>
      </c>
      <c r="G621" t="s">
        <v>44</v>
      </c>
      <c r="H621" t="s">
        <v>80</v>
      </c>
      <c r="I621">
        <v>12500</v>
      </c>
      <c r="J621">
        <v>16250</v>
      </c>
      <c r="K621">
        <v>1</v>
      </c>
      <c r="L621">
        <v>12500</v>
      </c>
      <c r="M621">
        <v>16250</v>
      </c>
      <c r="N621" t="s">
        <v>1397</v>
      </c>
    </row>
    <row r="622" spans="1:14" x14ac:dyDescent="0.3">
      <c r="A622">
        <v>139979</v>
      </c>
      <c r="B622" t="s">
        <v>1349</v>
      </c>
      <c r="C622" t="s">
        <v>1324</v>
      </c>
      <c r="D622" s="3">
        <v>43924</v>
      </c>
      <c r="E622" t="s">
        <v>1296</v>
      </c>
      <c r="F622" t="s">
        <v>174</v>
      </c>
      <c r="G622" t="s">
        <v>42</v>
      </c>
      <c r="H622" t="s">
        <v>79</v>
      </c>
      <c r="I622">
        <v>3500</v>
      </c>
      <c r="J622">
        <v>4550</v>
      </c>
      <c r="K622">
        <v>3</v>
      </c>
      <c r="L622">
        <v>10500</v>
      </c>
      <c r="M622">
        <v>13650</v>
      </c>
      <c r="N622" t="s">
        <v>1399</v>
      </c>
    </row>
    <row r="623" spans="1:14" x14ac:dyDescent="0.3">
      <c r="A623">
        <v>139980</v>
      </c>
      <c r="B623" t="s">
        <v>1349</v>
      </c>
      <c r="C623" t="s">
        <v>8</v>
      </c>
      <c r="D623" s="3">
        <v>43924</v>
      </c>
      <c r="E623" t="s">
        <v>33</v>
      </c>
      <c r="F623" s="5" t="s">
        <v>67</v>
      </c>
      <c r="G623" t="s">
        <v>109</v>
      </c>
      <c r="H623" t="s">
        <v>81</v>
      </c>
      <c r="I623">
        <v>4500</v>
      </c>
      <c r="J623">
        <v>5850</v>
      </c>
      <c r="K623">
        <v>1</v>
      </c>
      <c r="L623">
        <v>4500</v>
      </c>
      <c r="M623">
        <v>5850</v>
      </c>
      <c r="N623" t="s">
        <v>1400</v>
      </c>
    </row>
    <row r="624" spans="1:14" x14ac:dyDescent="0.3">
      <c r="A624">
        <v>139981</v>
      </c>
      <c r="B624" t="s">
        <v>1349</v>
      </c>
      <c r="C624" t="s">
        <v>7</v>
      </c>
      <c r="D624" s="3">
        <v>43924</v>
      </c>
      <c r="E624" t="s">
        <v>34</v>
      </c>
      <c r="F624" t="s">
        <v>234</v>
      </c>
      <c r="G624" t="s">
        <v>45</v>
      </c>
      <c r="H624" t="s">
        <v>82</v>
      </c>
      <c r="I624">
        <v>2100</v>
      </c>
      <c r="J624">
        <v>2730</v>
      </c>
      <c r="K624">
        <v>1</v>
      </c>
      <c r="L624">
        <v>2100</v>
      </c>
      <c r="M624">
        <v>2730</v>
      </c>
      <c r="N624" t="s">
        <v>1401</v>
      </c>
    </row>
    <row r="625" spans="1:14" x14ac:dyDescent="0.3">
      <c r="A625">
        <v>139982</v>
      </c>
      <c r="B625" t="s">
        <v>1349</v>
      </c>
      <c r="C625" t="s">
        <v>1325</v>
      </c>
      <c r="D625" s="3">
        <v>43924</v>
      </c>
      <c r="E625" t="s">
        <v>35</v>
      </c>
      <c r="F625" t="s">
        <v>49</v>
      </c>
      <c r="G625" t="s">
        <v>36</v>
      </c>
      <c r="H625" t="s">
        <v>75</v>
      </c>
      <c r="I625">
        <v>1150</v>
      </c>
      <c r="J625">
        <v>1495</v>
      </c>
      <c r="K625">
        <v>4</v>
      </c>
      <c r="L625">
        <v>4600</v>
      </c>
      <c r="M625">
        <v>5980</v>
      </c>
      <c r="N625" t="s">
        <v>1325</v>
      </c>
    </row>
    <row r="626" spans="1:14" x14ac:dyDescent="0.3">
      <c r="A626">
        <v>139983</v>
      </c>
      <c r="B626" t="s">
        <v>1349</v>
      </c>
      <c r="C626" t="s">
        <v>1326</v>
      </c>
      <c r="D626" s="3">
        <v>43924</v>
      </c>
      <c r="E626" t="s">
        <v>1296</v>
      </c>
      <c r="F626" t="s">
        <v>47</v>
      </c>
      <c r="G626" t="s">
        <v>37</v>
      </c>
      <c r="H626" t="s">
        <v>76</v>
      </c>
      <c r="I626">
        <v>350</v>
      </c>
      <c r="J626">
        <v>455</v>
      </c>
      <c r="K626">
        <v>3</v>
      </c>
      <c r="L626">
        <v>1050</v>
      </c>
      <c r="M626">
        <v>1365</v>
      </c>
      <c r="N626" t="s">
        <v>1398</v>
      </c>
    </row>
    <row r="627" spans="1:14" x14ac:dyDescent="0.3">
      <c r="A627">
        <v>139984</v>
      </c>
      <c r="B627" t="s">
        <v>1349</v>
      </c>
      <c r="C627" t="s">
        <v>6</v>
      </c>
      <c r="D627" s="3">
        <v>43924</v>
      </c>
      <c r="E627" t="s">
        <v>33</v>
      </c>
      <c r="F627" t="s">
        <v>53</v>
      </c>
      <c r="G627" t="s">
        <v>38</v>
      </c>
      <c r="H627" t="s">
        <v>75</v>
      </c>
      <c r="I627">
        <v>9500</v>
      </c>
      <c r="J627">
        <v>12350</v>
      </c>
      <c r="K627">
        <v>1</v>
      </c>
      <c r="L627">
        <v>9500</v>
      </c>
      <c r="M627">
        <v>12350</v>
      </c>
      <c r="N627" t="s">
        <v>1397</v>
      </c>
    </row>
    <row r="628" spans="1:14" x14ac:dyDescent="0.3">
      <c r="A628">
        <v>139985</v>
      </c>
      <c r="B628" t="s">
        <v>1349</v>
      </c>
      <c r="C628" t="s">
        <v>5</v>
      </c>
      <c r="D628" s="3">
        <v>43924</v>
      </c>
      <c r="E628" t="s">
        <v>34</v>
      </c>
      <c r="F628" t="s">
        <v>235</v>
      </c>
      <c r="G628" t="s">
        <v>39</v>
      </c>
      <c r="H628" t="s">
        <v>77</v>
      </c>
      <c r="I628">
        <v>10000</v>
      </c>
      <c r="J628">
        <v>13000</v>
      </c>
      <c r="K628">
        <v>3</v>
      </c>
      <c r="L628">
        <v>30000</v>
      </c>
      <c r="M628">
        <v>39000</v>
      </c>
      <c r="N628" t="s">
        <v>1399</v>
      </c>
    </row>
    <row r="629" spans="1:14" x14ac:dyDescent="0.3">
      <c r="A629">
        <v>139986</v>
      </c>
      <c r="B629" t="s">
        <v>1349</v>
      </c>
      <c r="C629" t="s">
        <v>4</v>
      </c>
      <c r="D629" s="3">
        <v>43924</v>
      </c>
      <c r="E629" t="s">
        <v>35</v>
      </c>
      <c r="F629" t="s">
        <v>236</v>
      </c>
      <c r="G629" t="s">
        <v>40</v>
      </c>
      <c r="H629" t="s">
        <v>76</v>
      </c>
      <c r="I629">
        <v>6500</v>
      </c>
      <c r="J629">
        <v>8450</v>
      </c>
      <c r="K629">
        <v>2</v>
      </c>
      <c r="L629">
        <v>13000</v>
      </c>
      <c r="M629">
        <v>16900</v>
      </c>
      <c r="N629" t="s">
        <v>1400</v>
      </c>
    </row>
    <row r="630" spans="1:14" x14ac:dyDescent="0.3">
      <c r="A630">
        <v>139987</v>
      </c>
      <c r="B630" t="s">
        <v>1349</v>
      </c>
      <c r="C630" t="s">
        <v>30</v>
      </c>
      <c r="D630" s="3">
        <v>43924</v>
      </c>
      <c r="E630" t="s">
        <v>1296</v>
      </c>
      <c r="F630" t="s">
        <v>237</v>
      </c>
      <c r="G630" t="s">
        <v>41</v>
      </c>
      <c r="H630" t="s">
        <v>78</v>
      </c>
      <c r="I630">
        <v>8500</v>
      </c>
      <c r="J630">
        <v>11050</v>
      </c>
      <c r="K630">
        <v>2</v>
      </c>
      <c r="L630">
        <v>17000</v>
      </c>
      <c r="M630">
        <v>22100</v>
      </c>
      <c r="N630" t="s">
        <v>1401</v>
      </c>
    </row>
    <row r="631" spans="1:14" x14ac:dyDescent="0.3">
      <c r="A631">
        <v>139988</v>
      </c>
      <c r="B631" t="s">
        <v>1349</v>
      </c>
      <c r="C631" t="s">
        <v>31</v>
      </c>
      <c r="D631" s="3">
        <v>43924</v>
      </c>
      <c r="E631" t="s">
        <v>33</v>
      </c>
      <c r="F631" t="s">
        <v>57</v>
      </c>
      <c r="G631" t="s">
        <v>44</v>
      </c>
      <c r="H631" t="s">
        <v>80</v>
      </c>
      <c r="I631">
        <v>7000</v>
      </c>
      <c r="J631">
        <v>9100</v>
      </c>
      <c r="K631">
        <v>2</v>
      </c>
      <c r="L631">
        <v>14000</v>
      </c>
      <c r="M631">
        <v>18200</v>
      </c>
      <c r="N631" t="s">
        <v>1325</v>
      </c>
    </row>
    <row r="632" spans="1:14" x14ac:dyDescent="0.3">
      <c r="A632">
        <v>139989</v>
      </c>
      <c r="B632" t="s">
        <v>1349</v>
      </c>
      <c r="C632" t="s">
        <v>32</v>
      </c>
      <c r="D632" s="3">
        <v>43924</v>
      </c>
      <c r="E632" t="s">
        <v>34</v>
      </c>
      <c r="F632" t="s">
        <v>238</v>
      </c>
      <c r="G632" t="s">
        <v>42</v>
      </c>
      <c r="H632" t="s">
        <v>79</v>
      </c>
      <c r="I632">
        <v>6550</v>
      </c>
      <c r="J632">
        <v>8515</v>
      </c>
      <c r="K632">
        <v>2</v>
      </c>
      <c r="L632">
        <v>13100</v>
      </c>
      <c r="M632">
        <v>17030</v>
      </c>
      <c r="N632" t="s">
        <v>1398</v>
      </c>
    </row>
    <row r="633" spans="1:14" x14ac:dyDescent="0.3">
      <c r="A633">
        <v>139990</v>
      </c>
      <c r="B633" t="s">
        <v>1349</v>
      </c>
      <c r="C633" t="s">
        <v>28</v>
      </c>
      <c r="D633" s="3">
        <v>43924</v>
      </c>
      <c r="E633" t="s">
        <v>35</v>
      </c>
      <c r="F633" s="5" t="s">
        <v>66</v>
      </c>
      <c r="G633" t="s">
        <v>109</v>
      </c>
      <c r="H633" t="s">
        <v>81</v>
      </c>
      <c r="I633">
        <v>7650</v>
      </c>
      <c r="J633">
        <v>9945</v>
      </c>
      <c r="K633">
        <v>1</v>
      </c>
      <c r="L633">
        <v>7650</v>
      </c>
      <c r="M633">
        <v>9945</v>
      </c>
      <c r="N633" t="s">
        <v>1397</v>
      </c>
    </row>
    <row r="634" spans="1:14" x14ac:dyDescent="0.3">
      <c r="A634">
        <v>139991</v>
      </c>
      <c r="B634" t="s">
        <v>1349</v>
      </c>
      <c r="C634" t="s">
        <v>1311</v>
      </c>
      <c r="D634" s="3">
        <v>43924</v>
      </c>
      <c r="E634" t="s">
        <v>1296</v>
      </c>
      <c r="F634" t="s">
        <v>58</v>
      </c>
      <c r="G634" t="s">
        <v>45</v>
      </c>
      <c r="H634" t="s">
        <v>82</v>
      </c>
      <c r="I634">
        <v>1150</v>
      </c>
      <c r="J634">
        <v>1495</v>
      </c>
      <c r="K634">
        <v>2</v>
      </c>
      <c r="L634">
        <v>2300</v>
      </c>
      <c r="M634">
        <v>2990</v>
      </c>
      <c r="N634" t="s">
        <v>1399</v>
      </c>
    </row>
    <row r="635" spans="1:14" x14ac:dyDescent="0.3">
      <c r="A635">
        <v>139992</v>
      </c>
      <c r="B635" t="s">
        <v>1349</v>
      </c>
      <c r="C635" t="s">
        <v>1312</v>
      </c>
      <c r="D635" s="3">
        <v>43924</v>
      </c>
      <c r="E635" t="s">
        <v>33</v>
      </c>
      <c r="F635" t="s">
        <v>59</v>
      </c>
      <c r="G635" t="s">
        <v>36</v>
      </c>
      <c r="H635" t="s">
        <v>75</v>
      </c>
      <c r="I635">
        <v>850</v>
      </c>
      <c r="J635">
        <v>1105</v>
      </c>
      <c r="K635">
        <v>4</v>
      </c>
      <c r="L635">
        <v>3400</v>
      </c>
      <c r="M635">
        <v>4420</v>
      </c>
      <c r="N635" t="s">
        <v>1400</v>
      </c>
    </row>
    <row r="636" spans="1:14" x14ac:dyDescent="0.3">
      <c r="A636">
        <v>139993</v>
      </c>
      <c r="B636" t="s">
        <v>1349</v>
      </c>
      <c r="C636" t="s">
        <v>1313</v>
      </c>
      <c r="D636" s="3">
        <v>43924</v>
      </c>
      <c r="E636" t="s">
        <v>34</v>
      </c>
      <c r="F636" t="s">
        <v>60</v>
      </c>
      <c r="G636" t="s">
        <v>37</v>
      </c>
      <c r="H636" t="s">
        <v>76</v>
      </c>
      <c r="I636">
        <v>650</v>
      </c>
      <c r="J636">
        <v>845</v>
      </c>
      <c r="K636">
        <v>4</v>
      </c>
      <c r="L636">
        <v>2600</v>
      </c>
      <c r="M636">
        <v>3380</v>
      </c>
      <c r="N636" t="s">
        <v>1401</v>
      </c>
    </row>
    <row r="637" spans="1:14" x14ac:dyDescent="0.3">
      <c r="A637">
        <v>139994</v>
      </c>
      <c r="B637" t="s">
        <v>1349</v>
      </c>
      <c r="C637" t="s">
        <v>3</v>
      </c>
      <c r="D637" s="3">
        <v>43924</v>
      </c>
      <c r="E637" t="s">
        <v>35</v>
      </c>
      <c r="F637" t="s">
        <v>61</v>
      </c>
      <c r="G637" t="s">
        <v>38</v>
      </c>
      <c r="H637" t="s">
        <v>75</v>
      </c>
      <c r="I637">
        <v>7500</v>
      </c>
      <c r="J637">
        <v>9750</v>
      </c>
      <c r="K637">
        <v>2</v>
      </c>
      <c r="L637">
        <v>15000</v>
      </c>
      <c r="M637">
        <v>19500</v>
      </c>
      <c r="N637" t="s">
        <v>1325</v>
      </c>
    </row>
    <row r="638" spans="1:14" x14ac:dyDescent="0.3">
      <c r="A638">
        <v>139995</v>
      </c>
      <c r="B638" t="s">
        <v>1349</v>
      </c>
      <c r="C638" t="s">
        <v>2</v>
      </c>
      <c r="D638" s="3">
        <v>43924</v>
      </c>
      <c r="E638" t="s">
        <v>1296</v>
      </c>
      <c r="F638" t="s">
        <v>235</v>
      </c>
      <c r="G638" t="s">
        <v>39</v>
      </c>
      <c r="H638" s="5" t="s">
        <v>83</v>
      </c>
      <c r="I638">
        <v>10000</v>
      </c>
      <c r="J638">
        <v>13000</v>
      </c>
      <c r="K638">
        <v>1</v>
      </c>
      <c r="L638">
        <v>10000</v>
      </c>
      <c r="M638">
        <v>13000</v>
      </c>
      <c r="N638" t="s">
        <v>1398</v>
      </c>
    </row>
    <row r="639" spans="1:14" x14ac:dyDescent="0.3">
      <c r="A639">
        <v>139996</v>
      </c>
      <c r="B639" t="s">
        <v>1349</v>
      </c>
      <c r="C639" t="s">
        <v>1</v>
      </c>
      <c r="D639" s="3">
        <v>43924</v>
      </c>
      <c r="E639" t="s">
        <v>33</v>
      </c>
      <c r="F639" t="s">
        <v>239</v>
      </c>
      <c r="G639" t="s">
        <v>40</v>
      </c>
      <c r="H639" t="s">
        <v>76</v>
      </c>
      <c r="I639">
        <v>10500</v>
      </c>
      <c r="J639">
        <v>13650</v>
      </c>
      <c r="K639">
        <v>2</v>
      </c>
      <c r="L639">
        <v>21000</v>
      </c>
      <c r="M639">
        <v>27300</v>
      </c>
      <c r="N639" t="s">
        <v>1397</v>
      </c>
    </row>
    <row r="640" spans="1:14" x14ac:dyDescent="0.3">
      <c r="A640">
        <v>139997</v>
      </c>
      <c r="B640" t="s">
        <v>1349</v>
      </c>
      <c r="C640" t="s">
        <v>1314</v>
      </c>
      <c r="D640" s="3">
        <v>43924</v>
      </c>
      <c r="E640" t="s">
        <v>34</v>
      </c>
      <c r="F640" t="s">
        <v>63</v>
      </c>
      <c r="G640" t="s">
        <v>41</v>
      </c>
      <c r="H640" t="s">
        <v>78</v>
      </c>
      <c r="I640">
        <v>8500</v>
      </c>
      <c r="J640">
        <v>11050</v>
      </c>
      <c r="K640">
        <v>3</v>
      </c>
      <c r="L640">
        <v>25500</v>
      </c>
      <c r="M640">
        <v>33150</v>
      </c>
      <c r="N640" t="s">
        <v>1399</v>
      </c>
    </row>
    <row r="641" spans="1:14" x14ac:dyDescent="0.3">
      <c r="A641">
        <v>139998</v>
      </c>
      <c r="B641" t="s">
        <v>1349</v>
      </c>
      <c r="C641" t="s">
        <v>1315</v>
      </c>
      <c r="D641" s="3">
        <v>43924</v>
      </c>
      <c r="E641" t="s">
        <v>35</v>
      </c>
      <c r="F641" t="s">
        <v>57</v>
      </c>
      <c r="G641" t="s">
        <v>44</v>
      </c>
      <c r="H641" t="s">
        <v>80</v>
      </c>
      <c r="I641">
        <v>7000</v>
      </c>
      <c r="J641">
        <v>9100</v>
      </c>
      <c r="K641">
        <v>4</v>
      </c>
      <c r="L641">
        <v>28000</v>
      </c>
      <c r="M641">
        <v>36400</v>
      </c>
      <c r="N641" t="s">
        <v>1400</v>
      </c>
    </row>
    <row r="642" spans="1:14" x14ac:dyDescent="0.3">
      <c r="A642">
        <v>139999</v>
      </c>
      <c r="B642" t="s">
        <v>1349</v>
      </c>
      <c r="C642" t="s">
        <v>0</v>
      </c>
      <c r="D642" s="3">
        <v>43924</v>
      </c>
      <c r="E642" t="s">
        <v>1296</v>
      </c>
      <c r="F642" t="s">
        <v>240</v>
      </c>
      <c r="G642" t="s">
        <v>42</v>
      </c>
      <c r="H642" t="s">
        <v>79</v>
      </c>
      <c r="I642">
        <v>1680</v>
      </c>
      <c r="J642">
        <v>2184</v>
      </c>
      <c r="K642">
        <v>3</v>
      </c>
      <c r="L642">
        <v>5040</v>
      </c>
      <c r="M642">
        <v>6552</v>
      </c>
      <c r="N642" t="s">
        <v>1401</v>
      </c>
    </row>
    <row r="643" spans="1:14" x14ac:dyDescent="0.3">
      <c r="A643">
        <v>140000</v>
      </c>
      <c r="B643" t="s">
        <v>1349</v>
      </c>
      <c r="C643" t="s">
        <v>1316</v>
      </c>
      <c r="D643" s="3">
        <v>43924</v>
      </c>
      <c r="E643" t="s">
        <v>33</v>
      </c>
      <c r="F643" s="5" t="s">
        <v>65</v>
      </c>
      <c r="G643" t="s">
        <v>109</v>
      </c>
      <c r="H643" s="5" t="s">
        <v>84</v>
      </c>
      <c r="I643">
        <v>6540</v>
      </c>
      <c r="J643">
        <v>8502</v>
      </c>
      <c r="K643">
        <v>4</v>
      </c>
      <c r="L643">
        <v>26160</v>
      </c>
      <c r="M643">
        <v>34008</v>
      </c>
      <c r="N643" t="s">
        <v>1325</v>
      </c>
    </row>
    <row r="644" spans="1:14" x14ac:dyDescent="0.3">
      <c r="A644">
        <v>140001</v>
      </c>
      <c r="B644" t="s">
        <v>1349</v>
      </c>
      <c r="C644" t="s">
        <v>1317</v>
      </c>
      <c r="D644" s="3">
        <v>43924</v>
      </c>
      <c r="E644" t="s">
        <v>34</v>
      </c>
      <c r="F644" t="s">
        <v>68</v>
      </c>
      <c r="G644" t="s">
        <v>45</v>
      </c>
      <c r="H644" t="s">
        <v>82</v>
      </c>
      <c r="I644">
        <v>2680</v>
      </c>
      <c r="J644">
        <v>3484</v>
      </c>
      <c r="K644">
        <v>3</v>
      </c>
      <c r="L644">
        <v>8040</v>
      </c>
      <c r="M644">
        <v>10452</v>
      </c>
      <c r="N644" t="s">
        <v>1398</v>
      </c>
    </row>
    <row r="645" spans="1:14" x14ac:dyDescent="0.3">
      <c r="A645">
        <v>140002</v>
      </c>
      <c r="B645" t="s">
        <v>1349</v>
      </c>
      <c r="C645" t="s">
        <v>1318</v>
      </c>
      <c r="D645" s="3">
        <v>43924</v>
      </c>
      <c r="E645" t="s">
        <v>35</v>
      </c>
      <c r="F645" t="s">
        <v>71</v>
      </c>
      <c r="G645" t="s">
        <v>38</v>
      </c>
      <c r="H645" t="s">
        <v>76</v>
      </c>
      <c r="I645">
        <v>8250</v>
      </c>
      <c r="J645">
        <v>10725</v>
      </c>
      <c r="K645">
        <v>2</v>
      </c>
      <c r="L645">
        <v>16500</v>
      </c>
      <c r="M645">
        <v>21450</v>
      </c>
      <c r="N645" t="s">
        <v>1397</v>
      </c>
    </row>
    <row r="646" spans="1:14" x14ac:dyDescent="0.3">
      <c r="A646">
        <v>140003</v>
      </c>
      <c r="B646" t="s">
        <v>1349</v>
      </c>
      <c r="C646" t="s">
        <v>29</v>
      </c>
      <c r="D646" s="3">
        <v>43924</v>
      </c>
      <c r="E646" t="s">
        <v>1296</v>
      </c>
      <c r="F646" t="s">
        <v>174</v>
      </c>
      <c r="G646" t="s">
        <v>42</v>
      </c>
      <c r="H646" t="s">
        <v>76</v>
      </c>
      <c r="I646">
        <v>2650</v>
      </c>
      <c r="J646">
        <v>3445</v>
      </c>
      <c r="K646">
        <v>4</v>
      </c>
      <c r="L646">
        <v>10600</v>
      </c>
      <c r="M646">
        <v>13780</v>
      </c>
      <c r="N646" t="s">
        <v>1399</v>
      </c>
    </row>
    <row r="647" spans="1:14" x14ac:dyDescent="0.3">
      <c r="A647">
        <v>140004</v>
      </c>
      <c r="B647" t="s">
        <v>1349</v>
      </c>
      <c r="C647" t="s">
        <v>20</v>
      </c>
      <c r="D647" s="3">
        <v>43924</v>
      </c>
      <c r="E647" t="s">
        <v>33</v>
      </c>
      <c r="F647" t="s">
        <v>72</v>
      </c>
      <c r="G647" t="s">
        <v>38</v>
      </c>
      <c r="H647" t="s">
        <v>85</v>
      </c>
      <c r="I647">
        <v>12550</v>
      </c>
      <c r="J647">
        <v>16315</v>
      </c>
      <c r="K647">
        <v>1</v>
      </c>
      <c r="L647">
        <v>12550</v>
      </c>
      <c r="M647">
        <v>16315</v>
      </c>
      <c r="N647" t="s">
        <v>1400</v>
      </c>
    </row>
    <row r="648" spans="1:14" x14ac:dyDescent="0.3">
      <c r="A648">
        <v>140005</v>
      </c>
      <c r="B648" t="s">
        <v>1349</v>
      </c>
      <c r="C648" t="s">
        <v>19</v>
      </c>
      <c r="D648" s="3">
        <v>43924</v>
      </c>
      <c r="E648" t="s">
        <v>34</v>
      </c>
      <c r="F648" t="s">
        <v>73</v>
      </c>
      <c r="G648" t="s">
        <v>41</v>
      </c>
      <c r="H648" s="5" t="s">
        <v>78</v>
      </c>
      <c r="I648">
        <v>14500</v>
      </c>
      <c r="J648">
        <v>18850</v>
      </c>
      <c r="K648">
        <v>2</v>
      </c>
      <c r="L648">
        <v>29000</v>
      </c>
      <c r="M648">
        <v>37700</v>
      </c>
      <c r="N648" t="s">
        <v>1401</v>
      </c>
    </row>
    <row r="649" spans="1:14" x14ac:dyDescent="0.3">
      <c r="A649">
        <v>140006</v>
      </c>
      <c r="B649" t="s">
        <v>1349</v>
      </c>
      <c r="C649" t="s">
        <v>1319</v>
      </c>
      <c r="D649" s="3">
        <v>43924</v>
      </c>
      <c r="E649" t="s">
        <v>35</v>
      </c>
      <c r="F649" t="s">
        <v>46</v>
      </c>
      <c r="G649" t="s">
        <v>36</v>
      </c>
      <c r="H649" t="s">
        <v>75</v>
      </c>
      <c r="I649">
        <v>800</v>
      </c>
      <c r="J649">
        <v>1040</v>
      </c>
      <c r="K649">
        <v>4</v>
      </c>
      <c r="L649">
        <v>3200</v>
      </c>
      <c r="M649">
        <v>4160</v>
      </c>
      <c r="N649" t="s">
        <v>1325</v>
      </c>
    </row>
    <row r="650" spans="1:14" x14ac:dyDescent="0.3">
      <c r="A650">
        <v>140007</v>
      </c>
      <c r="B650" t="s">
        <v>1349</v>
      </c>
      <c r="C650" t="s">
        <v>18</v>
      </c>
      <c r="D650" s="3">
        <v>43924</v>
      </c>
      <c r="E650" t="s">
        <v>1296</v>
      </c>
      <c r="F650" t="s">
        <v>48</v>
      </c>
      <c r="G650" t="s">
        <v>37</v>
      </c>
      <c r="H650" t="s">
        <v>76</v>
      </c>
      <c r="I650">
        <v>600</v>
      </c>
      <c r="J650">
        <v>780</v>
      </c>
      <c r="K650">
        <v>4</v>
      </c>
      <c r="L650">
        <v>2400</v>
      </c>
      <c r="M650">
        <v>3120</v>
      </c>
      <c r="N650" t="s">
        <v>1398</v>
      </c>
    </row>
    <row r="651" spans="1:14" x14ac:dyDescent="0.3">
      <c r="A651">
        <v>140008</v>
      </c>
      <c r="B651" t="s">
        <v>1349</v>
      </c>
      <c r="C651" t="s">
        <v>17</v>
      </c>
      <c r="D651" s="3">
        <v>43924</v>
      </c>
      <c r="E651" t="s">
        <v>33</v>
      </c>
      <c r="F651" t="s">
        <v>50</v>
      </c>
      <c r="G651" t="s">
        <v>38</v>
      </c>
      <c r="H651" t="s">
        <v>75</v>
      </c>
      <c r="I651">
        <v>10500</v>
      </c>
      <c r="J651">
        <v>13650</v>
      </c>
      <c r="K651">
        <v>2</v>
      </c>
      <c r="L651">
        <v>21000</v>
      </c>
      <c r="M651">
        <v>27300</v>
      </c>
      <c r="N651" t="s">
        <v>1397</v>
      </c>
    </row>
    <row r="652" spans="1:14" x14ac:dyDescent="0.3">
      <c r="A652">
        <v>140009</v>
      </c>
      <c r="B652" t="s">
        <v>1349</v>
      </c>
      <c r="C652" t="s">
        <v>1320</v>
      </c>
      <c r="D652" s="3">
        <v>43924</v>
      </c>
      <c r="E652" t="s">
        <v>34</v>
      </c>
      <c r="F652" t="s">
        <v>235</v>
      </c>
      <c r="G652" t="s">
        <v>39</v>
      </c>
      <c r="H652" t="s">
        <v>77</v>
      </c>
      <c r="I652">
        <v>6500</v>
      </c>
      <c r="J652">
        <v>8450</v>
      </c>
      <c r="K652">
        <v>3</v>
      </c>
      <c r="L652">
        <v>19500</v>
      </c>
      <c r="M652">
        <v>25350</v>
      </c>
      <c r="N652" t="s">
        <v>1399</v>
      </c>
    </row>
    <row r="653" spans="1:14" x14ac:dyDescent="0.3">
      <c r="A653">
        <v>140010</v>
      </c>
      <c r="B653" t="s">
        <v>1349</v>
      </c>
      <c r="C653" t="s">
        <v>16</v>
      </c>
      <c r="D653" s="3">
        <v>43924</v>
      </c>
      <c r="E653" t="s">
        <v>35</v>
      </c>
      <c r="F653" t="s">
        <v>241</v>
      </c>
      <c r="G653" t="s">
        <v>40</v>
      </c>
      <c r="H653" t="s">
        <v>76</v>
      </c>
      <c r="I653">
        <v>4500</v>
      </c>
      <c r="J653">
        <v>5850</v>
      </c>
      <c r="K653">
        <v>2</v>
      </c>
      <c r="L653">
        <v>9000</v>
      </c>
      <c r="M653">
        <v>11700</v>
      </c>
      <c r="N653" t="s">
        <v>1400</v>
      </c>
    </row>
    <row r="654" spans="1:14" x14ac:dyDescent="0.3">
      <c r="A654">
        <v>140011</v>
      </c>
      <c r="B654" t="s">
        <v>1357</v>
      </c>
      <c r="C654" t="s">
        <v>15</v>
      </c>
      <c r="D654" s="3">
        <v>43924</v>
      </c>
      <c r="E654" t="s">
        <v>1296</v>
      </c>
      <c r="F654" t="s">
        <v>51</v>
      </c>
      <c r="G654" t="s">
        <v>41</v>
      </c>
      <c r="H654" t="s">
        <v>78</v>
      </c>
      <c r="I654">
        <v>8500</v>
      </c>
      <c r="J654">
        <v>11050</v>
      </c>
      <c r="K654">
        <v>4</v>
      </c>
      <c r="L654">
        <v>34000</v>
      </c>
      <c r="M654">
        <v>44200</v>
      </c>
      <c r="N654" t="s">
        <v>1401</v>
      </c>
    </row>
    <row r="655" spans="1:14" x14ac:dyDescent="0.3">
      <c r="A655">
        <v>140012</v>
      </c>
      <c r="B655" t="s">
        <v>1359</v>
      </c>
      <c r="C655" t="s">
        <v>14</v>
      </c>
      <c r="D655" s="3">
        <v>43924</v>
      </c>
      <c r="E655" t="s">
        <v>33</v>
      </c>
      <c r="F655" t="s">
        <v>52</v>
      </c>
      <c r="G655" t="s">
        <v>44</v>
      </c>
      <c r="H655" t="s">
        <v>80</v>
      </c>
      <c r="I655">
        <v>12500</v>
      </c>
      <c r="J655">
        <v>16250</v>
      </c>
      <c r="K655">
        <v>2</v>
      </c>
      <c r="L655">
        <v>25000</v>
      </c>
      <c r="M655">
        <v>32500</v>
      </c>
      <c r="N655" t="s">
        <v>1325</v>
      </c>
    </row>
    <row r="656" spans="1:14" x14ac:dyDescent="0.3">
      <c r="A656">
        <v>140013</v>
      </c>
      <c r="B656" t="s">
        <v>1361</v>
      </c>
      <c r="C656" t="s">
        <v>13</v>
      </c>
      <c r="D656" s="3">
        <v>43924</v>
      </c>
      <c r="E656" t="s">
        <v>34</v>
      </c>
      <c r="F656" t="s">
        <v>182</v>
      </c>
      <c r="G656" t="s">
        <v>89</v>
      </c>
      <c r="H656" t="s">
        <v>79</v>
      </c>
      <c r="I656">
        <v>3500</v>
      </c>
      <c r="J656">
        <v>4550</v>
      </c>
      <c r="K656">
        <v>3</v>
      </c>
      <c r="L656">
        <v>10500</v>
      </c>
      <c r="M656">
        <v>13650</v>
      </c>
      <c r="N656" t="s">
        <v>1398</v>
      </c>
    </row>
    <row r="657" spans="1:14" x14ac:dyDescent="0.3">
      <c r="A657">
        <v>140014</v>
      </c>
      <c r="B657" t="s">
        <v>1363</v>
      </c>
      <c r="C657" t="s">
        <v>12</v>
      </c>
      <c r="D657" s="3">
        <v>43924</v>
      </c>
      <c r="E657" t="s">
        <v>35</v>
      </c>
      <c r="F657" s="5" t="s">
        <v>67</v>
      </c>
      <c r="G657" t="s">
        <v>37</v>
      </c>
      <c r="H657" t="s">
        <v>81</v>
      </c>
      <c r="I657">
        <v>4500</v>
      </c>
      <c r="J657">
        <v>5850</v>
      </c>
      <c r="K657">
        <v>1</v>
      </c>
      <c r="L657">
        <v>4500</v>
      </c>
      <c r="M657">
        <v>5850</v>
      </c>
      <c r="N657" t="s">
        <v>1397</v>
      </c>
    </row>
    <row r="658" spans="1:14" x14ac:dyDescent="0.3">
      <c r="A658">
        <v>140015</v>
      </c>
      <c r="B658" t="s">
        <v>1365</v>
      </c>
      <c r="C658" t="s">
        <v>11</v>
      </c>
      <c r="D658" s="3">
        <v>43924</v>
      </c>
      <c r="E658" t="s">
        <v>1296</v>
      </c>
      <c r="F658" t="s">
        <v>242</v>
      </c>
      <c r="G658" t="s">
        <v>45</v>
      </c>
      <c r="H658" t="s">
        <v>82</v>
      </c>
      <c r="I658">
        <v>2100</v>
      </c>
      <c r="J658">
        <v>2730</v>
      </c>
      <c r="K658">
        <v>2</v>
      </c>
      <c r="L658">
        <v>4200</v>
      </c>
      <c r="M658">
        <v>5460</v>
      </c>
      <c r="N658" t="s">
        <v>1399</v>
      </c>
    </row>
    <row r="659" spans="1:14" x14ac:dyDescent="0.3">
      <c r="A659">
        <v>140016</v>
      </c>
      <c r="B659" t="s">
        <v>1367</v>
      </c>
      <c r="C659" t="s">
        <v>1321</v>
      </c>
      <c r="D659" s="3">
        <v>43924</v>
      </c>
      <c r="E659" t="s">
        <v>33</v>
      </c>
      <c r="F659" t="s">
        <v>49</v>
      </c>
      <c r="G659" t="s">
        <v>36</v>
      </c>
      <c r="H659" t="s">
        <v>75</v>
      </c>
      <c r="I659">
        <v>1150</v>
      </c>
      <c r="J659">
        <v>1495</v>
      </c>
      <c r="K659">
        <v>3</v>
      </c>
      <c r="L659">
        <v>3450</v>
      </c>
      <c r="M659">
        <v>4485</v>
      </c>
      <c r="N659" t="s">
        <v>1400</v>
      </c>
    </row>
    <row r="660" spans="1:14" x14ac:dyDescent="0.3">
      <c r="A660">
        <v>140017</v>
      </c>
      <c r="B660" t="s">
        <v>1369</v>
      </c>
      <c r="C660" t="s">
        <v>1322</v>
      </c>
      <c r="D660" s="3">
        <v>43924</v>
      </c>
      <c r="E660" t="s">
        <v>34</v>
      </c>
      <c r="F660" t="s">
        <v>47</v>
      </c>
      <c r="G660" t="s">
        <v>37</v>
      </c>
      <c r="H660" t="s">
        <v>76</v>
      </c>
      <c r="I660">
        <v>350</v>
      </c>
      <c r="J660">
        <v>455</v>
      </c>
      <c r="K660">
        <v>1</v>
      </c>
      <c r="L660">
        <v>350</v>
      </c>
      <c r="M660">
        <v>455</v>
      </c>
      <c r="N660" t="s">
        <v>1401</v>
      </c>
    </row>
    <row r="661" spans="1:14" x14ac:dyDescent="0.3">
      <c r="A661">
        <v>140018</v>
      </c>
      <c r="B661" t="s">
        <v>1370</v>
      </c>
      <c r="C661" t="s">
        <v>1323</v>
      </c>
      <c r="D661" s="3">
        <v>43924</v>
      </c>
      <c r="E661" t="s">
        <v>35</v>
      </c>
      <c r="F661" t="s">
        <v>53</v>
      </c>
      <c r="G661" t="s">
        <v>38</v>
      </c>
      <c r="H661" t="s">
        <v>75</v>
      </c>
      <c r="I661">
        <v>9500</v>
      </c>
      <c r="J661">
        <v>12350</v>
      </c>
      <c r="K661">
        <v>2</v>
      </c>
      <c r="L661">
        <v>19000</v>
      </c>
      <c r="M661">
        <v>24700</v>
      </c>
      <c r="N661" t="s">
        <v>1325</v>
      </c>
    </row>
    <row r="662" spans="1:14" x14ac:dyDescent="0.3">
      <c r="A662">
        <v>140019</v>
      </c>
      <c r="B662" t="s">
        <v>1371</v>
      </c>
      <c r="C662" t="s">
        <v>10</v>
      </c>
      <c r="D662" s="3">
        <v>43924</v>
      </c>
      <c r="E662" t="s">
        <v>1296</v>
      </c>
      <c r="F662" t="s">
        <v>243</v>
      </c>
      <c r="G662" t="s">
        <v>39</v>
      </c>
      <c r="H662" t="s">
        <v>77</v>
      </c>
      <c r="I662">
        <v>10000</v>
      </c>
      <c r="J662">
        <v>13000</v>
      </c>
      <c r="K662">
        <v>1</v>
      </c>
      <c r="L662">
        <v>10000</v>
      </c>
      <c r="M662">
        <v>13000</v>
      </c>
      <c r="N662" t="s">
        <v>1398</v>
      </c>
    </row>
    <row r="663" spans="1:14" x14ac:dyDescent="0.3">
      <c r="A663">
        <v>140020</v>
      </c>
      <c r="B663" t="s">
        <v>1373</v>
      </c>
      <c r="C663" t="s">
        <v>9</v>
      </c>
      <c r="D663" s="3">
        <v>43924</v>
      </c>
      <c r="E663" t="s">
        <v>33</v>
      </c>
      <c r="F663" t="s">
        <v>244</v>
      </c>
      <c r="G663" t="s">
        <v>40</v>
      </c>
      <c r="H663" t="s">
        <v>76</v>
      </c>
      <c r="I663">
        <v>6500</v>
      </c>
      <c r="J663">
        <v>8450</v>
      </c>
      <c r="K663">
        <v>2</v>
      </c>
      <c r="L663">
        <v>13000</v>
      </c>
      <c r="M663">
        <v>16900</v>
      </c>
      <c r="N663" t="s">
        <v>1397</v>
      </c>
    </row>
    <row r="664" spans="1:14" x14ac:dyDescent="0.3">
      <c r="A664">
        <v>140021</v>
      </c>
      <c r="B664" t="s">
        <v>1374</v>
      </c>
      <c r="C664" t="s">
        <v>1324</v>
      </c>
      <c r="D664" s="3">
        <v>43924</v>
      </c>
      <c r="E664" t="s">
        <v>34</v>
      </c>
      <c r="F664" t="s">
        <v>245</v>
      </c>
      <c r="G664" t="s">
        <v>41</v>
      </c>
      <c r="H664" t="s">
        <v>78</v>
      </c>
      <c r="I664">
        <v>8500</v>
      </c>
      <c r="J664">
        <v>11050</v>
      </c>
      <c r="K664">
        <v>2</v>
      </c>
      <c r="L664">
        <v>17000</v>
      </c>
      <c r="M664">
        <v>22100</v>
      </c>
      <c r="N664" t="s">
        <v>1399</v>
      </c>
    </row>
    <row r="665" spans="1:14" x14ac:dyDescent="0.3">
      <c r="A665">
        <v>140022</v>
      </c>
      <c r="B665" t="s">
        <v>1375</v>
      </c>
      <c r="C665" t="s">
        <v>8</v>
      </c>
      <c r="D665" s="3">
        <v>43924</v>
      </c>
      <c r="E665" t="s">
        <v>35</v>
      </c>
      <c r="F665" t="s">
        <v>57</v>
      </c>
      <c r="G665" t="s">
        <v>44</v>
      </c>
      <c r="H665" t="s">
        <v>80</v>
      </c>
      <c r="I665">
        <v>7000</v>
      </c>
      <c r="J665">
        <v>9100</v>
      </c>
      <c r="K665">
        <v>4</v>
      </c>
      <c r="L665">
        <v>28000</v>
      </c>
      <c r="M665">
        <v>36400</v>
      </c>
      <c r="N665" t="s">
        <v>1400</v>
      </c>
    </row>
    <row r="666" spans="1:14" x14ac:dyDescent="0.3">
      <c r="A666">
        <v>140023</v>
      </c>
      <c r="B666" t="s">
        <v>1376</v>
      </c>
      <c r="C666" t="s">
        <v>7</v>
      </c>
      <c r="D666" s="3">
        <v>43924</v>
      </c>
      <c r="E666" t="s">
        <v>1296</v>
      </c>
      <c r="F666" t="s">
        <v>246</v>
      </c>
      <c r="G666" t="s">
        <v>89</v>
      </c>
      <c r="H666" t="s">
        <v>79</v>
      </c>
      <c r="I666">
        <v>6550</v>
      </c>
      <c r="J666">
        <v>8515</v>
      </c>
      <c r="K666">
        <v>3</v>
      </c>
      <c r="L666">
        <v>19650</v>
      </c>
      <c r="M666">
        <v>25545</v>
      </c>
      <c r="N666" t="s">
        <v>1401</v>
      </c>
    </row>
    <row r="667" spans="1:14" x14ac:dyDescent="0.3">
      <c r="A667">
        <v>140024</v>
      </c>
      <c r="B667" t="s">
        <v>1378</v>
      </c>
      <c r="C667" t="s">
        <v>1325</v>
      </c>
      <c r="D667" s="3">
        <v>43924</v>
      </c>
      <c r="E667" t="s">
        <v>33</v>
      </c>
      <c r="F667" s="5" t="s">
        <v>66</v>
      </c>
      <c r="G667" t="s">
        <v>37</v>
      </c>
      <c r="H667" t="s">
        <v>81</v>
      </c>
      <c r="I667">
        <v>7650</v>
      </c>
      <c r="J667">
        <v>9945</v>
      </c>
      <c r="K667">
        <v>2</v>
      </c>
      <c r="L667">
        <v>15300</v>
      </c>
      <c r="M667">
        <v>19890</v>
      </c>
      <c r="N667" t="s">
        <v>1325</v>
      </c>
    </row>
    <row r="668" spans="1:14" x14ac:dyDescent="0.3">
      <c r="A668">
        <v>140025</v>
      </c>
      <c r="B668" t="s">
        <v>1379</v>
      </c>
      <c r="C668" t="s">
        <v>1326</v>
      </c>
      <c r="D668" s="3">
        <v>43924</v>
      </c>
      <c r="E668" t="s">
        <v>34</v>
      </c>
      <c r="F668" t="s">
        <v>58</v>
      </c>
      <c r="G668" t="s">
        <v>45</v>
      </c>
      <c r="H668" t="s">
        <v>82</v>
      </c>
      <c r="I668">
        <v>1150</v>
      </c>
      <c r="J668">
        <v>1495</v>
      </c>
      <c r="K668">
        <v>1</v>
      </c>
      <c r="L668">
        <v>1150</v>
      </c>
      <c r="M668">
        <v>1495</v>
      </c>
      <c r="N668" t="s">
        <v>1398</v>
      </c>
    </row>
    <row r="669" spans="1:14" x14ac:dyDescent="0.3">
      <c r="A669">
        <v>140026</v>
      </c>
      <c r="B669" t="s">
        <v>1380</v>
      </c>
      <c r="C669" t="s">
        <v>6</v>
      </c>
      <c r="D669" s="3">
        <v>43924</v>
      </c>
      <c r="E669" t="s">
        <v>35</v>
      </c>
      <c r="F669" t="s">
        <v>59</v>
      </c>
      <c r="G669" t="s">
        <v>36</v>
      </c>
      <c r="H669" t="s">
        <v>75</v>
      </c>
      <c r="I669">
        <v>850</v>
      </c>
      <c r="J669">
        <v>1105</v>
      </c>
      <c r="K669">
        <v>3</v>
      </c>
      <c r="L669">
        <v>2550</v>
      </c>
      <c r="M669">
        <v>3315</v>
      </c>
      <c r="N669" t="s">
        <v>1397</v>
      </c>
    </row>
    <row r="670" spans="1:14" x14ac:dyDescent="0.3">
      <c r="A670">
        <v>140027</v>
      </c>
      <c r="B670" t="s">
        <v>1381</v>
      </c>
      <c r="C670" t="s">
        <v>5</v>
      </c>
      <c r="D670" s="3">
        <v>43924</v>
      </c>
      <c r="E670" t="s">
        <v>1296</v>
      </c>
      <c r="F670" t="s">
        <v>60</v>
      </c>
      <c r="G670" t="s">
        <v>37</v>
      </c>
      <c r="H670" t="s">
        <v>76</v>
      </c>
      <c r="I670">
        <v>650</v>
      </c>
      <c r="J670">
        <v>845</v>
      </c>
      <c r="K670">
        <v>3</v>
      </c>
      <c r="L670">
        <v>1950</v>
      </c>
      <c r="M670">
        <v>2535</v>
      </c>
      <c r="N670" t="s">
        <v>1399</v>
      </c>
    </row>
    <row r="671" spans="1:14" x14ac:dyDescent="0.3">
      <c r="A671">
        <v>140028</v>
      </c>
      <c r="B671" t="s">
        <v>1381</v>
      </c>
      <c r="C671" t="s">
        <v>4</v>
      </c>
      <c r="D671" s="3">
        <v>43924</v>
      </c>
      <c r="E671" t="s">
        <v>33</v>
      </c>
      <c r="F671" t="s">
        <v>61</v>
      </c>
      <c r="G671" t="s">
        <v>38</v>
      </c>
      <c r="H671" t="s">
        <v>75</v>
      </c>
      <c r="I671">
        <v>7500</v>
      </c>
      <c r="J671">
        <v>9750</v>
      </c>
      <c r="K671">
        <v>3</v>
      </c>
      <c r="L671">
        <v>22500</v>
      </c>
      <c r="M671">
        <v>29250</v>
      </c>
      <c r="N671" t="s">
        <v>1400</v>
      </c>
    </row>
    <row r="672" spans="1:14" x14ac:dyDescent="0.3">
      <c r="A672">
        <v>140029</v>
      </c>
      <c r="B672" t="s">
        <v>1381</v>
      </c>
      <c r="C672" t="s">
        <v>30</v>
      </c>
      <c r="D672" s="3">
        <v>43924</v>
      </c>
      <c r="E672" t="s">
        <v>34</v>
      </c>
      <c r="F672" t="s">
        <v>243</v>
      </c>
      <c r="G672" t="s">
        <v>39</v>
      </c>
      <c r="H672" s="5" t="s">
        <v>83</v>
      </c>
      <c r="I672">
        <v>10000</v>
      </c>
      <c r="J672">
        <v>13000</v>
      </c>
      <c r="K672">
        <v>3</v>
      </c>
      <c r="L672">
        <v>30000</v>
      </c>
      <c r="M672">
        <v>39000</v>
      </c>
      <c r="N672" t="s">
        <v>1401</v>
      </c>
    </row>
    <row r="673" spans="1:14" x14ac:dyDescent="0.3">
      <c r="A673">
        <v>140030</v>
      </c>
      <c r="B673" t="s">
        <v>1381</v>
      </c>
      <c r="C673" t="s">
        <v>31</v>
      </c>
      <c r="D673" s="3">
        <v>43924</v>
      </c>
      <c r="E673" t="s">
        <v>35</v>
      </c>
      <c r="F673" t="s">
        <v>247</v>
      </c>
      <c r="G673" t="s">
        <v>40</v>
      </c>
      <c r="H673" t="s">
        <v>76</v>
      </c>
      <c r="I673">
        <v>10500</v>
      </c>
      <c r="J673">
        <v>13650</v>
      </c>
      <c r="K673">
        <v>3</v>
      </c>
      <c r="L673">
        <v>31500</v>
      </c>
      <c r="M673">
        <v>40950</v>
      </c>
      <c r="N673" t="s">
        <v>1325</v>
      </c>
    </row>
    <row r="674" spans="1:14" x14ac:dyDescent="0.3">
      <c r="A674">
        <v>140031</v>
      </c>
      <c r="B674" t="s">
        <v>1381</v>
      </c>
      <c r="C674" t="s">
        <v>32</v>
      </c>
      <c r="D674" s="3">
        <v>43924</v>
      </c>
      <c r="E674" t="s">
        <v>1296</v>
      </c>
      <c r="F674" t="s">
        <v>63</v>
      </c>
      <c r="G674" t="s">
        <v>41</v>
      </c>
      <c r="H674" t="s">
        <v>78</v>
      </c>
      <c r="I674">
        <v>8500</v>
      </c>
      <c r="J674">
        <v>11050</v>
      </c>
      <c r="K674">
        <v>4</v>
      </c>
      <c r="L674">
        <v>34000</v>
      </c>
      <c r="M674">
        <v>44200</v>
      </c>
      <c r="N674" t="s">
        <v>1398</v>
      </c>
    </row>
    <row r="675" spans="1:14" x14ac:dyDescent="0.3">
      <c r="A675">
        <v>140032</v>
      </c>
      <c r="B675" t="s">
        <v>1381</v>
      </c>
      <c r="C675" t="s">
        <v>28</v>
      </c>
      <c r="D675" s="3">
        <v>43924</v>
      </c>
      <c r="E675" t="s">
        <v>33</v>
      </c>
      <c r="F675" t="s">
        <v>57</v>
      </c>
      <c r="G675" t="s">
        <v>44</v>
      </c>
      <c r="H675" t="s">
        <v>80</v>
      </c>
      <c r="I675">
        <v>7000</v>
      </c>
      <c r="J675">
        <v>9100</v>
      </c>
      <c r="K675">
        <v>2</v>
      </c>
      <c r="L675">
        <v>14000</v>
      </c>
      <c r="M675">
        <v>18200</v>
      </c>
      <c r="N675" t="s">
        <v>1397</v>
      </c>
    </row>
    <row r="676" spans="1:14" x14ac:dyDescent="0.3">
      <c r="A676">
        <v>140033</v>
      </c>
      <c r="B676" t="s">
        <v>1381</v>
      </c>
      <c r="C676" t="s">
        <v>1311</v>
      </c>
      <c r="D676" s="3">
        <v>43924</v>
      </c>
      <c r="E676" t="s">
        <v>34</v>
      </c>
      <c r="F676" t="s">
        <v>248</v>
      </c>
      <c r="G676" t="s">
        <v>89</v>
      </c>
      <c r="H676" t="s">
        <v>79</v>
      </c>
      <c r="I676">
        <v>1680</v>
      </c>
      <c r="J676">
        <v>2184</v>
      </c>
      <c r="K676">
        <v>4</v>
      </c>
      <c r="L676">
        <v>6720</v>
      </c>
      <c r="M676">
        <v>8736</v>
      </c>
      <c r="N676" t="s">
        <v>1399</v>
      </c>
    </row>
    <row r="677" spans="1:14" x14ac:dyDescent="0.3">
      <c r="A677">
        <v>140034</v>
      </c>
      <c r="B677" t="s">
        <v>1381</v>
      </c>
      <c r="C677" t="s">
        <v>1312</v>
      </c>
      <c r="D677" s="3">
        <v>43924</v>
      </c>
      <c r="E677" t="s">
        <v>35</v>
      </c>
      <c r="F677" s="5" t="s">
        <v>65</v>
      </c>
      <c r="G677" t="s">
        <v>37</v>
      </c>
      <c r="H677" s="5" t="s">
        <v>84</v>
      </c>
      <c r="I677">
        <v>6540</v>
      </c>
      <c r="J677">
        <v>8502</v>
      </c>
      <c r="K677">
        <v>3</v>
      </c>
      <c r="L677">
        <v>19620</v>
      </c>
      <c r="M677">
        <v>25506</v>
      </c>
      <c r="N677" t="s">
        <v>1400</v>
      </c>
    </row>
    <row r="678" spans="1:14" x14ac:dyDescent="0.3">
      <c r="A678">
        <v>140035</v>
      </c>
      <c r="B678" t="s">
        <v>1381</v>
      </c>
      <c r="C678" t="s">
        <v>1313</v>
      </c>
      <c r="D678" s="3">
        <v>43924</v>
      </c>
      <c r="E678" t="s">
        <v>1296</v>
      </c>
      <c r="F678" t="s">
        <v>68</v>
      </c>
      <c r="G678" t="s">
        <v>45</v>
      </c>
      <c r="H678" t="s">
        <v>82</v>
      </c>
      <c r="I678">
        <v>2680</v>
      </c>
      <c r="J678">
        <v>3484</v>
      </c>
      <c r="K678">
        <v>4</v>
      </c>
      <c r="L678">
        <v>10720</v>
      </c>
      <c r="M678">
        <v>13936</v>
      </c>
      <c r="N678" t="s">
        <v>1401</v>
      </c>
    </row>
    <row r="679" spans="1:14" x14ac:dyDescent="0.3">
      <c r="A679">
        <v>140036</v>
      </c>
      <c r="B679" t="s">
        <v>1381</v>
      </c>
      <c r="C679" t="s">
        <v>3</v>
      </c>
      <c r="D679" s="3">
        <v>43924</v>
      </c>
      <c r="E679" t="s">
        <v>33</v>
      </c>
      <c r="F679" t="s">
        <v>71</v>
      </c>
      <c r="G679" t="s">
        <v>38</v>
      </c>
      <c r="H679" t="s">
        <v>76</v>
      </c>
      <c r="I679">
        <v>8250</v>
      </c>
      <c r="J679">
        <v>10725</v>
      </c>
      <c r="K679">
        <v>3</v>
      </c>
      <c r="L679">
        <v>24750</v>
      </c>
      <c r="M679">
        <v>32175</v>
      </c>
      <c r="N679" t="s">
        <v>1325</v>
      </c>
    </row>
    <row r="680" spans="1:14" x14ac:dyDescent="0.3">
      <c r="A680">
        <v>140037</v>
      </c>
      <c r="B680" t="s">
        <v>1381</v>
      </c>
      <c r="C680" t="s">
        <v>2</v>
      </c>
      <c r="D680" s="3">
        <v>43924</v>
      </c>
      <c r="E680" t="s">
        <v>34</v>
      </c>
      <c r="F680" t="s">
        <v>182</v>
      </c>
      <c r="G680" t="s">
        <v>42</v>
      </c>
      <c r="H680" t="s">
        <v>76</v>
      </c>
      <c r="I680">
        <v>2650</v>
      </c>
      <c r="J680">
        <v>3445</v>
      </c>
      <c r="K680">
        <v>4</v>
      </c>
      <c r="L680">
        <v>10600</v>
      </c>
      <c r="M680">
        <v>13780</v>
      </c>
      <c r="N680" t="s">
        <v>1398</v>
      </c>
    </row>
    <row r="681" spans="1:14" x14ac:dyDescent="0.3">
      <c r="A681">
        <v>140038</v>
      </c>
      <c r="B681" t="s">
        <v>1381</v>
      </c>
      <c r="C681" t="s">
        <v>1</v>
      </c>
      <c r="D681" s="3">
        <v>43924</v>
      </c>
      <c r="E681" t="s">
        <v>35</v>
      </c>
      <c r="F681" t="s">
        <v>72</v>
      </c>
      <c r="G681" t="s">
        <v>38</v>
      </c>
      <c r="H681" t="s">
        <v>85</v>
      </c>
      <c r="I681">
        <v>12550</v>
      </c>
      <c r="J681">
        <v>16315</v>
      </c>
      <c r="K681">
        <v>3</v>
      </c>
      <c r="L681">
        <v>37650</v>
      </c>
      <c r="M681">
        <v>48945</v>
      </c>
      <c r="N681" t="s">
        <v>1397</v>
      </c>
    </row>
    <row r="682" spans="1:14" x14ac:dyDescent="0.3">
      <c r="A682">
        <v>140039</v>
      </c>
      <c r="B682" t="s">
        <v>1381</v>
      </c>
      <c r="C682" t="s">
        <v>1314</v>
      </c>
      <c r="D682" s="3">
        <v>43924</v>
      </c>
      <c r="E682" t="s">
        <v>1296</v>
      </c>
      <c r="F682" t="s">
        <v>73</v>
      </c>
      <c r="G682" t="s">
        <v>41</v>
      </c>
      <c r="H682" s="5" t="s">
        <v>78</v>
      </c>
      <c r="I682">
        <v>14500</v>
      </c>
      <c r="J682">
        <v>18850</v>
      </c>
      <c r="K682">
        <v>4</v>
      </c>
      <c r="L682">
        <v>58000</v>
      </c>
      <c r="M682">
        <v>75400</v>
      </c>
      <c r="N682" t="s">
        <v>1399</v>
      </c>
    </row>
    <row r="683" spans="1:14" x14ac:dyDescent="0.3">
      <c r="A683">
        <v>140040</v>
      </c>
      <c r="B683" t="s">
        <v>1381</v>
      </c>
      <c r="C683" t="s">
        <v>1315</v>
      </c>
      <c r="D683" s="3">
        <v>43924</v>
      </c>
      <c r="E683" t="s">
        <v>33</v>
      </c>
      <c r="F683" t="s">
        <v>46</v>
      </c>
      <c r="G683" t="s">
        <v>36</v>
      </c>
      <c r="H683" t="s">
        <v>75</v>
      </c>
      <c r="I683">
        <v>800</v>
      </c>
      <c r="J683">
        <v>1040</v>
      </c>
      <c r="K683">
        <v>2</v>
      </c>
      <c r="L683">
        <v>1600</v>
      </c>
      <c r="M683">
        <v>2080</v>
      </c>
      <c r="N683" t="s">
        <v>1400</v>
      </c>
    </row>
    <row r="684" spans="1:14" x14ac:dyDescent="0.3">
      <c r="A684">
        <v>140041</v>
      </c>
      <c r="B684" t="s">
        <v>1381</v>
      </c>
      <c r="C684" t="s">
        <v>0</v>
      </c>
      <c r="D684" s="3">
        <v>43924</v>
      </c>
      <c r="E684" t="s">
        <v>34</v>
      </c>
      <c r="F684" t="s">
        <v>48</v>
      </c>
      <c r="G684" t="s">
        <v>37</v>
      </c>
      <c r="H684" t="s">
        <v>76</v>
      </c>
      <c r="I684">
        <v>600</v>
      </c>
      <c r="J684">
        <v>780</v>
      </c>
      <c r="K684">
        <v>3</v>
      </c>
      <c r="L684">
        <v>1800</v>
      </c>
      <c r="M684">
        <v>2340</v>
      </c>
      <c r="N684" t="s">
        <v>1401</v>
      </c>
    </row>
    <row r="685" spans="1:14" x14ac:dyDescent="0.3">
      <c r="A685">
        <v>140042</v>
      </c>
      <c r="B685" t="s">
        <v>1381</v>
      </c>
      <c r="C685" t="s">
        <v>1316</v>
      </c>
      <c r="D685" s="3">
        <v>43924</v>
      </c>
      <c r="E685" t="s">
        <v>35</v>
      </c>
      <c r="F685" t="s">
        <v>50</v>
      </c>
      <c r="G685" t="s">
        <v>38</v>
      </c>
      <c r="H685" t="s">
        <v>75</v>
      </c>
      <c r="I685">
        <v>10500</v>
      </c>
      <c r="J685">
        <v>13650</v>
      </c>
      <c r="K685">
        <v>3</v>
      </c>
      <c r="L685">
        <v>31500</v>
      </c>
      <c r="M685">
        <v>40950</v>
      </c>
      <c r="N685" t="s">
        <v>1325</v>
      </c>
    </row>
    <row r="686" spans="1:14" x14ac:dyDescent="0.3">
      <c r="A686">
        <v>140043</v>
      </c>
      <c r="B686" t="s">
        <v>1381</v>
      </c>
      <c r="C686" t="s">
        <v>1317</v>
      </c>
      <c r="D686" s="3">
        <v>43924</v>
      </c>
      <c r="E686" t="s">
        <v>1296</v>
      </c>
      <c r="F686" t="s">
        <v>243</v>
      </c>
      <c r="G686" t="s">
        <v>39</v>
      </c>
      <c r="H686" t="s">
        <v>77</v>
      </c>
      <c r="I686">
        <v>6500</v>
      </c>
      <c r="J686">
        <v>8450</v>
      </c>
      <c r="K686">
        <v>3</v>
      </c>
      <c r="L686">
        <v>19500</v>
      </c>
      <c r="M686">
        <v>25350</v>
      </c>
      <c r="N686" t="s">
        <v>1398</v>
      </c>
    </row>
    <row r="687" spans="1:14" x14ac:dyDescent="0.3">
      <c r="A687">
        <v>140044</v>
      </c>
      <c r="B687" t="s">
        <v>1381</v>
      </c>
      <c r="C687" t="s">
        <v>1318</v>
      </c>
      <c r="D687" s="3">
        <v>43924</v>
      </c>
      <c r="E687" t="s">
        <v>33</v>
      </c>
      <c r="F687" t="s">
        <v>249</v>
      </c>
      <c r="G687" t="s">
        <v>40</v>
      </c>
      <c r="H687" t="s">
        <v>76</v>
      </c>
      <c r="I687">
        <v>4500</v>
      </c>
      <c r="J687">
        <v>5850</v>
      </c>
      <c r="K687">
        <v>2</v>
      </c>
      <c r="L687">
        <v>9000</v>
      </c>
      <c r="M687">
        <v>11700</v>
      </c>
      <c r="N687" t="s">
        <v>1397</v>
      </c>
    </row>
    <row r="688" spans="1:14" x14ac:dyDescent="0.3">
      <c r="A688">
        <v>140045</v>
      </c>
      <c r="B688" t="s">
        <v>1381</v>
      </c>
      <c r="C688" t="s">
        <v>29</v>
      </c>
      <c r="D688" s="3">
        <v>43924</v>
      </c>
      <c r="E688" t="s">
        <v>34</v>
      </c>
      <c r="F688" t="s">
        <v>51</v>
      </c>
      <c r="G688" t="s">
        <v>41</v>
      </c>
      <c r="H688" t="s">
        <v>78</v>
      </c>
      <c r="I688">
        <v>8500</v>
      </c>
      <c r="J688">
        <v>11050</v>
      </c>
      <c r="K688">
        <v>3</v>
      </c>
      <c r="L688">
        <v>25500</v>
      </c>
      <c r="M688">
        <v>33150</v>
      </c>
      <c r="N688" t="s">
        <v>1399</v>
      </c>
    </row>
    <row r="689" spans="1:14" x14ac:dyDescent="0.3">
      <c r="A689">
        <v>140046</v>
      </c>
      <c r="B689" t="s">
        <v>1381</v>
      </c>
      <c r="C689" t="s">
        <v>20</v>
      </c>
      <c r="D689" s="3">
        <v>43924</v>
      </c>
      <c r="E689" t="s">
        <v>35</v>
      </c>
      <c r="F689" t="s">
        <v>52</v>
      </c>
      <c r="G689" t="s">
        <v>44</v>
      </c>
      <c r="H689" t="s">
        <v>80</v>
      </c>
      <c r="I689">
        <v>12500</v>
      </c>
      <c r="J689">
        <v>16250</v>
      </c>
      <c r="K689">
        <v>2</v>
      </c>
      <c r="L689">
        <v>25000</v>
      </c>
      <c r="M689">
        <v>32500</v>
      </c>
      <c r="N689" t="s">
        <v>1400</v>
      </c>
    </row>
    <row r="690" spans="1:14" x14ac:dyDescent="0.3">
      <c r="A690">
        <v>140047</v>
      </c>
      <c r="B690" t="s">
        <v>1381</v>
      </c>
      <c r="C690" t="s">
        <v>19</v>
      </c>
      <c r="D690" s="3">
        <v>43924</v>
      </c>
      <c r="E690" t="s">
        <v>1296</v>
      </c>
      <c r="F690" t="s">
        <v>190</v>
      </c>
      <c r="G690" t="s">
        <v>98</v>
      </c>
      <c r="H690" t="s">
        <v>79</v>
      </c>
      <c r="I690">
        <v>3500</v>
      </c>
      <c r="J690">
        <v>4550</v>
      </c>
      <c r="K690">
        <v>4</v>
      </c>
      <c r="L690">
        <v>14000</v>
      </c>
      <c r="M690">
        <v>18200</v>
      </c>
      <c r="N690" t="s">
        <v>1401</v>
      </c>
    </row>
    <row r="691" spans="1:14" x14ac:dyDescent="0.3">
      <c r="A691">
        <v>140048</v>
      </c>
      <c r="B691" t="s">
        <v>1381</v>
      </c>
      <c r="C691" t="s">
        <v>1319</v>
      </c>
      <c r="D691" s="3">
        <v>43924</v>
      </c>
      <c r="E691" t="s">
        <v>33</v>
      </c>
      <c r="F691" s="5" t="s">
        <v>67</v>
      </c>
      <c r="G691" t="s">
        <v>99</v>
      </c>
      <c r="H691" t="s">
        <v>81</v>
      </c>
      <c r="I691">
        <v>4500</v>
      </c>
      <c r="J691">
        <v>5850</v>
      </c>
      <c r="K691">
        <v>1</v>
      </c>
      <c r="L691">
        <v>4500</v>
      </c>
      <c r="M691">
        <v>5850</v>
      </c>
      <c r="N691" t="s">
        <v>1325</v>
      </c>
    </row>
    <row r="692" spans="1:14" x14ac:dyDescent="0.3">
      <c r="A692">
        <v>140049</v>
      </c>
      <c r="B692" t="s">
        <v>1381</v>
      </c>
      <c r="C692" t="s">
        <v>18</v>
      </c>
      <c r="D692" s="3">
        <v>43924</v>
      </c>
      <c r="E692" t="s">
        <v>34</v>
      </c>
      <c r="F692" t="s">
        <v>250</v>
      </c>
      <c r="G692" t="s">
        <v>45</v>
      </c>
      <c r="H692" t="s">
        <v>82</v>
      </c>
      <c r="I692">
        <v>2100</v>
      </c>
      <c r="J692">
        <v>2730</v>
      </c>
      <c r="K692">
        <v>1</v>
      </c>
      <c r="L692">
        <v>2100</v>
      </c>
      <c r="M692">
        <v>2730</v>
      </c>
      <c r="N692" t="s">
        <v>1398</v>
      </c>
    </row>
    <row r="693" spans="1:14" x14ac:dyDescent="0.3">
      <c r="A693">
        <v>140050</v>
      </c>
      <c r="B693" t="s">
        <v>1381</v>
      </c>
      <c r="C693" t="s">
        <v>17</v>
      </c>
      <c r="D693" s="3">
        <v>43924</v>
      </c>
      <c r="E693" t="s">
        <v>35</v>
      </c>
      <c r="F693" t="s">
        <v>49</v>
      </c>
      <c r="G693" t="s">
        <v>36</v>
      </c>
      <c r="H693" t="s">
        <v>75</v>
      </c>
      <c r="I693">
        <v>1150</v>
      </c>
      <c r="J693">
        <v>1495</v>
      </c>
      <c r="K693">
        <v>3</v>
      </c>
      <c r="L693">
        <v>3450</v>
      </c>
      <c r="M693">
        <v>4485</v>
      </c>
      <c r="N693" t="s">
        <v>1397</v>
      </c>
    </row>
    <row r="694" spans="1:14" x14ac:dyDescent="0.3">
      <c r="A694">
        <v>140051</v>
      </c>
      <c r="B694" t="s">
        <v>1381</v>
      </c>
      <c r="C694" t="s">
        <v>1320</v>
      </c>
      <c r="D694" s="3">
        <v>43924</v>
      </c>
      <c r="E694" t="s">
        <v>1296</v>
      </c>
      <c r="F694" t="s">
        <v>47</v>
      </c>
      <c r="G694" t="s">
        <v>37</v>
      </c>
      <c r="H694" t="s">
        <v>76</v>
      </c>
      <c r="I694">
        <v>350</v>
      </c>
      <c r="J694">
        <v>455</v>
      </c>
      <c r="K694">
        <v>4</v>
      </c>
      <c r="L694">
        <v>1400</v>
      </c>
      <c r="M694">
        <v>1820</v>
      </c>
      <c r="N694" t="s">
        <v>1399</v>
      </c>
    </row>
    <row r="695" spans="1:14" x14ac:dyDescent="0.3">
      <c r="A695">
        <v>140052</v>
      </c>
      <c r="B695" t="s">
        <v>1381</v>
      </c>
      <c r="C695" t="s">
        <v>16</v>
      </c>
      <c r="D695" s="3">
        <v>43924</v>
      </c>
      <c r="E695" t="s">
        <v>33</v>
      </c>
      <c r="F695" t="s">
        <v>53</v>
      </c>
      <c r="G695" t="s">
        <v>38</v>
      </c>
      <c r="H695" t="s">
        <v>75</v>
      </c>
      <c r="I695">
        <v>9500</v>
      </c>
      <c r="J695">
        <v>12350</v>
      </c>
      <c r="K695">
        <v>1</v>
      </c>
      <c r="L695">
        <v>9500</v>
      </c>
      <c r="M695">
        <v>12350</v>
      </c>
      <c r="N695" t="s">
        <v>1400</v>
      </c>
    </row>
    <row r="696" spans="1:14" x14ac:dyDescent="0.3">
      <c r="A696">
        <v>140053</v>
      </c>
      <c r="B696" t="s">
        <v>1381</v>
      </c>
      <c r="C696" t="s">
        <v>15</v>
      </c>
      <c r="D696" s="3">
        <v>43924</v>
      </c>
      <c r="E696" t="s">
        <v>34</v>
      </c>
      <c r="F696" t="s">
        <v>251</v>
      </c>
      <c r="G696" t="s">
        <v>39</v>
      </c>
      <c r="H696" t="s">
        <v>77</v>
      </c>
      <c r="I696">
        <v>10000</v>
      </c>
      <c r="J696">
        <v>13000</v>
      </c>
      <c r="K696">
        <v>2</v>
      </c>
      <c r="L696">
        <v>20000</v>
      </c>
      <c r="M696">
        <v>26000</v>
      </c>
      <c r="N696" t="s">
        <v>1401</v>
      </c>
    </row>
    <row r="697" spans="1:14" x14ac:dyDescent="0.3">
      <c r="A697">
        <v>140054</v>
      </c>
      <c r="B697" t="s">
        <v>1381</v>
      </c>
      <c r="C697" t="s">
        <v>14</v>
      </c>
      <c r="D697" s="3">
        <v>43924</v>
      </c>
      <c r="E697" t="s">
        <v>35</v>
      </c>
      <c r="F697" t="s">
        <v>252</v>
      </c>
      <c r="G697" t="s">
        <v>40</v>
      </c>
      <c r="H697" t="s">
        <v>76</v>
      </c>
      <c r="I697">
        <v>6500</v>
      </c>
      <c r="J697">
        <v>8450</v>
      </c>
      <c r="K697">
        <v>3</v>
      </c>
      <c r="L697">
        <v>19500</v>
      </c>
      <c r="M697">
        <v>25350</v>
      </c>
      <c r="N697" t="s">
        <v>1325</v>
      </c>
    </row>
    <row r="698" spans="1:14" x14ac:dyDescent="0.3">
      <c r="A698">
        <v>140055</v>
      </c>
      <c r="B698" t="s">
        <v>1381</v>
      </c>
      <c r="C698" t="s">
        <v>13</v>
      </c>
      <c r="D698" s="3">
        <v>43924</v>
      </c>
      <c r="E698" t="s">
        <v>1296</v>
      </c>
      <c r="F698" t="s">
        <v>253</v>
      </c>
      <c r="G698" t="s">
        <v>41</v>
      </c>
      <c r="H698" t="s">
        <v>78</v>
      </c>
      <c r="I698">
        <v>8500</v>
      </c>
      <c r="J698">
        <v>11050</v>
      </c>
      <c r="K698">
        <v>1</v>
      </c>
      <c r="L698">
        <v>8500</v>
      </c>
      <c r="M698">
        <v>11050</v>
      </c>
      <c r="N698" t="s">
        <v>1398</v>
      </c>
    </row>
    <row r="699" spans="1:14" x14ac:dyDescent="0.3">
      <c r="A699">
        <v>140056</v>
      </c>
      <c r="B699" t="s">
        <v>1381</v>
      </c>
      <c r="C699" t="s">
        <v>12</v>
      </c>
      <c r="D699" s="3">
        <v>43924</v>
      </c>
      <c r="E699" t="s">
        <v>33</v>
      </c>
      <c r="F699" t="s">
        <v>57</v>
      </c>
      <c r="G699" t="s">
        <v>44</v>
      </c>
      <c r="H699" t="s">
        <v>80</v>
      </c>
      <c r="I699">
        <v>7000</v>
      </c>
      <c r="J699">
        <v>9100</v>
      </c>
      <c r="K699">
        <v>1</v>
      </c>
      <c r="L699">
        <v>7000</v>
      </c>
      <c r="M699">
        <v>9100</v>
      </c>
      <c r="N699" t="s">
        <v>1397</v>
      </c>
    </row>
    <row r="700" spans="1:14" x14ac:dyDescent="0.3">
      <c r="A700">
        <v>140057</v>
      </c>
      <c r="B700" t="s">
        <v>1381</v>
      </c>
      <c r="C700" t="s">
        <v>11</v>
      </c>
      <c r="D700" s="3">
        <v>43924</v>
      </c>
      <c r="E700" t="s">
        <v>34</v>
      </c>
      <c r="F700" t="s">
        <v>254</v>
      </c>
      <c r="G700" t="s">
        <v>98</v>
      </c>
      <c r="H700" t="s">
        <v>79</v>
      </c>
      <c r="I700">
        <v>6550</v>
      </c>
      <c r="J700">
        <v>8515</v>
      </c>
      <c r="K700">
        <v>2</v>
      </c>
      <c r="L700">
        <v>13100</v>
      </c>
      <c r="M700">
        <v>17030</v>
      </c>
      <c r="N700" t="s">
        <v>1399</v>
      </c>
    </row>
    <row r="701" spans="1:14" x14ac:dyDescent="0.3">
      <c r="A701">
        <v>140058</v>
      </c>
      <c r="B701" t="s">
        <v>1381</v>
      </c>
      <c r="C701" t="s">
        <v>1321</v>
      </c>
      <c r="D701" s="3">
        <v>43924</v>
      </c>
      <c r="E701" t="s">
        <v>35</v>
      </c>
      <c r="F701" s="5" t="s">
        <v>66</v>
      </c>
      <c r="G701" t="s">
        <v>99</v>
      </c>
      <c r="H701" t="s">
        <v>81</v>
      </c>
      <c r="I701">
        <v>7650</v>
      </c>
      <c r="J701">
        <v>9945</v>
      </c>
      <c r="K701">
        <v>3</v>
      </c>
      <c r="L701">
        <v>22950</v>
      </c>
      <c r="M701">
        <v>29835</v>
      </c>
      <c r="N701" t="s">
        <v>1400</v>
      </c>
    </row>
    <row r="702" spans="1:14" x14ac:dyDescent="0.3">
      <c r="A702">
        <v>140059</v>
      </c>
      <c r="B702" t="s">
        <v>1381</v>
      </c>
      <c r="C702" t="s">
        <v>1322</v>
      </c>
      <c r="D702" s="3">
        <v>43924</v>
      </c>
      <c r="E702" t="s">
        <v>1296</v>
      </c>
      <c r="F702" t="s">
        <v>58</v>
      </c>
      <c r="G702" t="s">
        <v>45</v>
      </c>
      <c r="H702" t="s">
        <v>82</v>
      </c>
      <c r="I702">
        <v>1150</v>
      </c>
      <c r="J702">
        <v>1495</v>
      </c>
      <c r="K702">
        <v>4</v>
      </c>
      <c r="L702">
        <v>4600</v>
      </c>
      <c r="M702">
        <v>5980</v>
      </c>
      <c r="N702" t="s">
        <v>1401</v>
      </c>
    </row>
    <row r="703" spans="1:14" x14ac:dyDescent="0.3">
      <c r="A703">
        <v>140060</v>
      </c>
      <c r="B703" t="s">
        <v>1381</v>
      </c>
      <c r="C703" t="s">
        <v>1323</v>
      </c>
      <c r="D703" s="3">
        <v>43924</v>
      </c>
      <c r="E703" t="s">
        <v>33</v>
      </c>
      <c r="F703" t="s">
        <v>59</v>
      </c>
      <c r="G703" t="s">
        <v>36</v>
      </c>
      <c r="H703" t="s">
        <v>75</v>
      </c>
      <c r="I703">
        <v>850</v>
      </c>
      <c r="J703">
        <v>1105</v>
      </c>
      <c r="K703">
        <v>2</v>
      </c>
      <c r="L703">
        <v>1700</v>
      </c>
      <c r="M703">
        <v>2210</v>
      </c>
      <c r="N703" t="s">
        <v>1325</v>
      </c>
    </row>
    <row r="704" spans="1:14" x14ac:dyDescent="0.3">
      <c r="A704">
        <v>140061</v>
      </c>
      <c r="B704" t="s">
        <v>1381</v>
      </c>
      <c r="C704" t="s">
        <v>10</v>
      </c>
      <c r="D704" s="3">
        <v>43924</v>
      </c>
      <c r="E704" t="s">
        <v>34</v>
      </c>
      <c r="F704" t="s">
        <v>60</v>
      </c>
      <c r="G704" t="s">
        <v>37</v>
      </c>
      <c r="H704" t="s">
        <v>76</v>
      </c>
      <c r="I704">
        <v>650</v>
      </c>
      <c r="J704">
        <v>845</v>
      </c>
      <c r="K704">
        <v>4</v>
      </c>
      <c r="L704">
        <v>2600</v>
      </c>
      <c r="M704">
        <v>3380</v>
      </c>
      <c r="N704" t="s">
        <v>1398</v>
      </c>
    </row>
    <row r="705" spans="1:14" x14ac:dyDescent="0.3">
      <c r="A705">
        <v>140062</v>
      </c>
      <c r="B705" t="s">
        <v>1381</v>
      </c>
      <c r="C705" t="s">
        <v>9</v>
      </c>
      <c r="D705" s="3">
        <v>43924</v>
      </c>
      <c r="E705" t="s">
        <v>35</v>
      </c>
      <c r="F705" t="s">
        <v>61</v>
      </c>
      <c r="G705" t="s">
        <v>38</v>
      </c>
      <c r="H705" t="s">
        <v>75</v>
      </c>
      <c r="I705">
        <v>7500</v>
      </c>
      <c r="J705">
        <v>9750</v>
      </c>
      <c r="K705">
        <v>2</v>
      </c>
      <c r="L705">
        <v>15000</v>
      </c>
      <c r="M705">
        <v>19500</v>
      </c>
      <c r="N705" t="s">
        <v>1397</v>
      </c>
    </row>
    <row r="706" spans="1:14" x14ac:dyDescent="0.3">
      <c r="A706">
        <v>140063</v>
      </c>
      <c r="B706" t="s">
        <v>1381</v>
      </c>
      <c r="C706" t="s">
        <v>1324</v>
      </c>
      <c r="D706" s="3">
        <v>43924</v>
      </c>
      <c r="E706" t="s">
        <v>1296</v>
      </c>
      <c r="F706" t="s">
        <v>251</v>
      </c>
      <c r="G706" t="s">
        <v>39</v>
      </c>
      <c r="H706" s="5" t="s">
        <v>83</v>
      </c>
      <c r="I706">
        <v>10000</v>
      </c>
      <c r="J706">
        <v>13000</v>
      </c>
      <c r="K706">
        <v>4</v>
      </c>
      <c r="L706">
        <v>40000</v>
      </c>
      <c r="M706">
        <v>52000</v>
      </c>
      <c r="N706" t="s">
        <v>1399</v>
      </c>
    </row>
    <row r="707" spans="1:14" x14ac:dyDescent="0.3">
      <c r="A707">
        <v>140064</v>
      </c>
      <c r="B707" t="s">
        <v>1381</v>
      </c>
      <c r="C707" t="s">
        <v>8</v>
      </c>
      <c r="D707" s="3">
        <v>43924</v>
      </c>
      <c r="E707" t="s">
        <v>33</v>
      </c>
      <c r="F707" t="s">
        <v>255</v>
      </c>
      <c r="G707" t="s">
        <v>40</v>
      </c>
      <c r="H707" t="s">
        <v>76</v>
      </c>
      <c r="I707">
        <v>10500</v>
      </c>
      <c r="J707">
        <v>13650</v>
      </c>
      <c r="K707">
        <v>2</v>
      </c>
      <c r="L707">
        <v>21000</v>
      </c>
      <c r="M707">
        <v>27300</v>
      </c>
      <c r="N707" t="s">
        <v>1400</v>
      </c>
    </row>
    <row r="708" spans="1:14" x14ac:dyDescent="0.3">
      <c r="A708">
        <v>140065</v>
      </c>
      <c r="B708" t="s">
        <v>1381</v>
      </c>
      <c r="C708" t="s">
        <v>7</v>
      </c>
      <c r="D708" s="3">
        <v>43924</v>
      </c>
      <c r="E708" t="s">
        <v>34</v>
      </c>
      <c r="F708" t="s">
        <v>63</v>
      </c>
      <c r="G708" t="s">
        <v>41</v>
      </c>
      <c r="H708" t="s">
        <v>78</v>
      </c>
      <c r="I708">
        <v>8500</v>
      </c>
      <c r="J708">
        <v>11050</v>
      </c>
      <c r="K708">
        <v>4</v>
      </c>
      <c r="L708">
        <v>34000</v>
      </c>
      <c r="M708">
        <v>44200</v>
      </c>
      <c r="N708" t="s">
        <v>1401</v>
      </c>
    </row>
    <row r="709" spans="1:14" x14ac:dyDescent="0.3">
      <c r="A709">
        <v>140066</v>
      </c>
      <c r="B709" t="s">
        <v>1381</v>
      </c>
      <c r="C709" t="s">
        <v>1325</v>
      </c>
      <c r="D709" s="3">
        <v>43924</v>
      </c>
      <c r="E709" t="s">
        <v>35</v>
      </c>
      <c r="F709" t="s">
        <v>57</v>
      </c>
      <c r="G709" t="s">
        <v>44</v>
      </c>
      <c r="H709" t="s">
        <v>80</v>
      </c>
      <c r="I709">
        <v>7000</v>
      </c>
      <c r="J709">
        <v>9100</v>
      </c>
      <c r="K709">
        <v>4</v>
      </c>
      <c r="L709">
        <v>28000</v>
      </c>
      <c r="M709">
        <v>36400</v>
      </c>
      <c r="N709" t="s">
        <v>1325</v>
      </c>
    </row>
    <row r="710" spans="1:14" x14ac:dyDescent="0.3">
      <c r="A710">
        <v>140067</v>
      </c>
      <c r="B710" t="s">
        <v>1381</v>
      </c>
      <c r="C710" t="s">
        <v>1326</v>
      </c>
      <c r="D710" s="3">
        <v>43924</v>
      </c>
      <c r="E710" t="s">
        <v>1296</v>
      </c>
      <c r="F710" t="s">
        <v>256</v>
      </c>
      <c r="G710" t="s">
        <v>98</v>
      </c>
      <c r="H710" t="s">
        <v>79</v>
      </c>
      <c r="I710">
        <v>1680</v>
      </c>
      <c r="J710">
        <v>2184</v>
      </c>
      <c r="K710">
        <v>2</v>
      </c>
      <c r="L710">
        <v>3360</v>
      </c>
      <c r="M710">
        <v>4368</v>
      </c>
      <c r="N710" t="s">
        <v>1398</v>
      </c>
    </row>
    <row r="711" spans="1:14" x14ac:dyDescent="0.3">
      <c r="A711">
        <v>140068</v>
      </c>
      <c r="B711" t="s">
        <v>1381</v>
      </c>
      <c r="C711" t="s">
        <v>6</v>
      </c>
      <c r="D711" s="3">
        <v>43924</v>
      </c>
      <c r="E711" t="s">
        <v>33</v>
      </c>
      <c r="F711" s="5" t="s">
        <v>65</v>
      </c>
      <c r="G711" t="s">
        <v>99</v>
      </c>
      <c r="H711" s="5" t="s">
        <v>84</v>
      </c>
      <c r="I711">
        <v>6540</v>
      </c>
      <c r="J711">
        <v>8502</v>
      </c>
      <c r="K711">
        <v>2</v>
      </c>
      <c r="L711">
        <v>13080</v>
      </c>
      <c r="M711">
        <v>17004</v>
      </c>
      <c r="N711" t="s">
        <v>1397</v>
      </c>
    </row>
    <row r="712" spans="1:14" x14ac:dyDescent="0.3">
      <c r="A712">
        <v>140069</v>
      </c>
      <c r="B712" t="s">
        <v>1381</v>
      </c>
      <c r="C712" t="s">
        <v>5</v>
      </c>
      <c r="D712" s="3">
        <v>43924</v>
      </c>
      <c r="E712" t="s">
        <v>34</v>
      </c>
      <c r="F712" t="s">
        <v>68</v>
      </c>
      <c r="G712" t="s">
        <v>45</v>
      </c>
      <c r="H712" t="s">
        <v>82</v>
      </c>
      <c r="I712">
        <v>2680</v>
      </c>
      <c r="J712">
        <v>3484</v>
      </c>
      <c r="K712">
        <v>1</v>
      </c>
      <c r="L712">
        <v>2680</v>
      </c>
      <c r="M712">
        <v>3484</v>
      </c>
      <c r="N712" t="s">
        <v>1399</v>
      </c>
    </row>
    <row r="713" spans="1:14" x14ac:dyDescent="0.3">
      <c r="A713">
        <v>140070</v>
      </c>
      <c r="B713" t="s">
        <v>1381</v>
      </c>
      <c r="C713" t="s">
        <v>4</v>
      </c>
      <c r="D713" s="3">
        <v>43924</v>
      </c>
      <c r="E713" t="s">
        <v>35</v>
      </c>
      <c r="F713" t="s">
        <v>71</v>
      </c>
      <c r="G713" t="s">
        <v>38</v>
      </c>
      <c r="H713" t="s">
        <v>76</v>
      </c>
      <c r="I713">
        <v>8250</v>
      </c>
      <c r="J713">
        <v>10725</v>
      </c>
      <c r="K713">
        <v>2</v>
      </c>
      <c r="L713">
        <v>16500</v>
      </c>
      <c r="M713">
        <v>21450</v>
      </c>
      <c r="N713" t="s">
        <v>1400</v>
      </c>
    </row>
    <row r="714" spans="1:14" x14ac:dyDescent="0.3">
      <c r="A714">
        <v>140071</v>
      </c>
      <c r="B714" t="s">
        <v>1381</v>
      </c>
      <c r="C714" t="s">
        <v>30</v>
      </c>
      <c r="D714" s="3">
        <v>43924</v>
      </c>
      <c r="E714" t="s">
        <v>1296</v>
      </c>
      <c r="F714" t="s">
        <v>190</v>
      </c>
      <c r="G714" t="s">
        <v>42</v>
      </c>
      <c r="H714" t="s">
        <v>76</v>
      </c>
      <c r="I714">
        <v>2650</v>
      </c>
      <c r="J714">
        <v>3445</v>
      </c>
      <c r="K714">
        <v>1</v>
      </c>
      <c r="L714">
        <v>2650</v>
      </c>
      <c r="M714">
        <v>3445</v>
      </c>
      <c r="N714" t="s">
        <v>1401</v>
      </c>
    </row>
    <row r="715" spans="1:14" x14ac:dyDescent="0.3">
      <c r="A715">
        <v>140072</v>
      </c>
      <c r="B715" t="s">
        <v>1381</v>
      </c>
      <c r="C715" t="s">
        <v>31</v>
      </c>
      <c r="D715" s="3">
        <v>43924</v>
      </c>
      <c r="E715" t="s">
        <v>33</v>
      </c>
      <c r="F715" t="s">
        <v>72</v>
      </c>
      <c r="G715" t="s">
        <v>38</v>
      </c>
      <c r="H715" t="s">
        <v>85</v>
      </c>
      <c r="I715">
        <v>12550</v>
      </c>
      <c r="J715">
        <v>16315</v>
      </c>
      <c r="K715">
        <v>3</v>
      </c>
      <c r="L715">
        <v>37650</v>
      </c>
      <c r="M715">
        <v>48945</v>
      </c>
      <c r="N715" t="s">
        <v>1325</v>
      </c>
    </row>
    <row r="716" spans="1:14" x14ac:dyDescent="0.3">
      <c r="A716">
        <v>140073</v>
      </c>
      <c r="B716" t="s">
        <v>1381</v>
      </c>
      <c r="C716" t="s">
        <v>32</v>
      </c>
      <c r="D716" s="3">
        <v>43924</v>
      </c>
      <c r="E716" t="s">
        <v>34</v>
      </c>
      <c r="F716" t="s">
        <v>73</v>
      </c>
      <c r="G716" t="s">
        <v>41</v>
      </c>
      <c r="H716" s="5" t="s">
        <v>78</v>
      </c>
      <c r="I716">
        <v>14500</v>
      </c>
      <c r="J716">
        <v>18850</v>
      </c>
      <c r="K716">
        <v>4</v>
      </c>
      <c r="L716">
        <v>58000</v>
      </c>
      <c r="M716">
        <v>75400</v>
      </c>
      <c r="N716" t="s">
        <v>1398</v>
      </c>
    </row>
    <row r="717" spans="1:14" x14ac:dyDescent="0.3">
      <c r="A717">
        <v>140074</v>
      </c>
      <c r="B717" t="s">
        <v>1381</v>
      </c>
      <c r="C717" t="s">
        <v>28</v>
      </c>
      <c r="D717" s="3">
        <v>43924</v>
      </c>
      <c r="E717" t="s">
        <v>35</v>
      </c>
      <c r="F717" t="s">
        <v>46</v>
      </c>
      <c r="G717" t="s">
        <v>36</v>
      </c>
      <c r="H717" t="s">
        <v>75</v>
      </c>
      <c r="I717">
        <v>800</v>
      </c>
      <c r="J717">
        <v>1040</v>
      </c>
      <c r="K717">
        <v>1</v>
      </c>
      <c r="L717">
        <v>800</v>
      </c>
      <c r="M717">
        <v>1040</v>
      </c>
      <c r="N717" t="s">
        <v>1397</v>
      </c>
    </row>
    <row r="718" spans="1:14" x14ac:dyDescent="0.3">
      <c r="A718">
        <v>140075</v>
      </c>
      <c r="B718" t="s">
        <v>1381</v>
      </c>
      <c r="C718" t="s">
        <v>1311</v>
      </c>
      <c r="D718" s="3">
        <v>43924</v>
      </c>
      <c r="E718" t="s">
        <v>1296</v>
      </c>
      <c r="F718" t="s">
        <v>48</v>
      </c>
      <c r="G718" t="s">
        <v>37</v>
      </c>
      <c r="H718" t="s">
        <v>76</v>
      </c>
      <c r="I718">
        <v>600</v>
      </c>
      <c r="J718">
        <v>780</v>
      </c>
      <c r="K718">
        <v>3</v>
      </c>
      <c r="L718">
        <v>1800</v>
      </c>
      <c r="M718">
        <v>2340</v>
      </c>
      <c r="N718" t="s">
        <v>1399</v>
      </c>
    </row>
    <row r="719" spans="1:14" x14ac:dyDescent="0.3">
      <c r="A719">
        <v>140076</v>
      </c>
      <c r="B719" t="s">
        <v>1381</v>
      </c>
      <c r="C719" t="s">
        <v>1312</v>
      </c>
      <c r="D719" s="3">
        <v>43924</v>
      </c>
      <c r="E719" t="s">
        <v>33</v>
      </c>
      <c r="F719" t="s">
        <v>50</v>
      </c>
      <c r="G719" t="s">
        <v>38</v>
      </c>
      <c r="H719" t="s">
        <v>75</v>
      </c>
      <c r="I719">
        <v>10500</v>
      </c>
      <c r="J719">
        <v>13650</v>
      </c>
      <c r="K719">
        <v>2</v>
      </c>
      <c r="L719">
        <v>21000</v>
      </c>
      <c r="M719">
        <v>27300</v>
      </c>
      <c r="N719" t="s">
        <v>1400</v>
      </c>
    </row>
    <row r="720" spans="1:14" x14ac:dyDescent="0.3">
      <c r="A720">
        <v>140077</v>
      </c>
      <c r="B720" t="s">
        <v>1381</v>
      </c>
      <c r="C720" t="s">
        <v>1313</v>
      </c>
      <c r="D720" s="3">
        <v>43924</v>
      </c>
      <c r="E720" t="s">
        <v>34</v>
      </c>
      <c r="F720" t="s">
        <v>251</v>
      </c>
      <c r="G720" t="s">
        <v>39</v>
      </c>
      <c r="H720" t="s">
        <v>77</v>
      </c>
      <c r="I720">
        <v>6500</v>
      </c>
      <c r="J720">
        <v>8450</v>
      </c>
      <c r="K720">
        <v>2</v>
      </c>
      <c r="L720">
        <v>13000</v>
      </c>
      <c r="M720">
        <v>16900</v>
      </c>
      <c r="N720" t="s">
        <v>1401</v>
      </c>
    </row>
    <row r="721" spans="1:14" x14ac:dyDescent="0.3">
      <c r="A721">
        <v>140078</v>
      </c>
      <c r="B721" t="s">
        <v>1381</v>
      </c>
      <c r="C721" t="s">
        <v>3</v>
      </c>
      <c r="D721" s="3">
        <v>43924</v>
      </c>
      <c r="E721" t="s">
        <v>35</v>
      </c>
      <c r="F721" t="s">
        <v>257</v>
      </c>
      <c r="G721" t="s">
        <v>40</v>
      </c>
      <c r="H721" t="s">
        <v>76</v>
      </c>
      <c r="I721">
        <v>4500</v>
      </c>
      <c r="J721">
        <v>5850</v>
      </c>
      <c r="K721">
        <v>3</v>
      </c>
      <c r="L721">
        <v>13500</v>
      </c>
      <c r="M721">
        <v>17550</v>
      </c>
      <c r="N721" t="s">
        <v>1325</v>
      </c>
    </row>
    <row r="722" spans="1:14" x14ac:dyDescent="0.3">
      <c r="A722">
        <v>140079</v>
      </c>
      <c r="B722" t="s">
        <v>1381</v>
      </c>
      <c r="C722" t="s">
        <v>2</v>
      </c>
      <c r="D722" s="3">
        <v>43924</v>
      </c>
      <c r="E722" t="s">
        <v>1296</v>
      </c>
      <c r="F722" t="s">
        <v>51</v>
      </c>
      <c r="G722" t="s">
        <v>41</v>
      </c>
      <c r="H722" t="s">
        <v>78</v>
      </c>
      <c r="I722">
        <v>8500</v>
      </c>
      <c r="J722">
        <v>11050</v>
      </c>
      <c r="K722">
        <v>3</v>
      </c>
      <c r="L722">
        <v>25500</v>
      </c>
      <c r="M722">
        <v>33150</v>
      </c>
      <c r="N722" t="s">
        <v>1398</v>
      </c>
    </row>
    <row r="723" spans="1:14" x14ac:dyDescent="0.3">
      <c r="A723">
        <v>140080</v>
      </c>
      <c r="B723" t="s">
        <v>1381</v>
      </c>
      <c r="C723" t="s">
        <v>1</v>
      </c>
      <c r="D723" s="3">
        <v>43924</v>
      </c>
      <c r="E723" t="s">
        <v>33</v>
      </c>
      <c r="F723" t="s">
        <v>52</v>
      </c>
      <c r="G723" t="s">
        <v>44</v>
      </c>
      <c r="H723" t="s">
        <v>80</v>
      </c>
      <c r="I723">
        <v>12500</v>
      </c>
      <c r="J723">
        <v>16250</v>
      </c>
      <c r="K723">
        <v>3</v>
      </c>
      <c r="L723">
        <v>37500</v>
      </c>
      <c r="M723">
        <v>48750</v>
      </c>
      <c r="N723" t="s">
        <v>1397</v>
      </c>
    </row>
    <row r="724" spans="1:14" x14ac:dyDescent="0.3">
      <c r="A724">
        <v>140081</v>
      </c>
      <c r="B724" t="s">
        <v>1381</v>
      </c>
      <c r="C724" t="s">
        <v>1314</v>
      </c>
      <c r="D724" s="3">
        <v>43924</v>
      </c>
      <c r="E724" t="s">
        <v>34</v>
      </c>
      <c r="F724" t="s">
        <v>198</v>
      </c>
      <c r="G724" t="s">
        <v>42</v>
      </c>
      <c r="H724" t="s">
        <v>79</v>
      </c>
      <c r="I724">
        <v>3500</v>
      </c>
      <c r="J724">
        <v>4550</v>
      </c>
      <c r="K724">
        <v>2</v>
      </c>
      <c r="L724">
        <v>7000</v>
      </c>
      <c r="M724">
        <v>9100</v>
      </c>
      <c r="N724" t="s">
        <v>1399</v>
      </c>
    </row>
    <row r="725" spans="1:14" x14ac:dyDescent="0.3">
      <c r="A725">
        <v>140082</v>
      </c>
      <c r="B725" t="s">
        <v>1381</v>
      </c>
      <c r="C725" t="s">
        <v>1315</v>
      </c>
      <c r="D725" s="3">
        <v>43924</v>
      </c>
      <c r="E725" t="s">
        <v>35</v>
      </c>
      <c r="F725" s="5" t="s">
        <v>67</v>
      </c>
      <c r="G725" t="s">
        <v>109</v>
      </c>
      <c r="H725" t="s">
        <v>81</v>
      </c>
      <c r="I725">
        <v>4500</v>
      </c>
      <c r="J725">
        <v>5850</v>
      </c>
      <c r="K725">
        <v>1</v>
      </c>
      <c r="L725">
        <v>4500</v>
      </c>
      <c r="M725">
        <v>5850</v>
      </c>
      <c r="N725" t="s">
        <v>1400</v>
      </c>
    </row>
    <row r="726" spans="1:14" x14ac:dyDescent="0.3">
      <c r="A726">
        <v>140083</v>
      </c>
      <c r="B726" t="s">
        <v>1381</v>
      </c>
      <c r="C726" t="s">
        <v>0</v>
      </c>
      <c r="D726" s="3">
        <v>43924</v>
      </c>
      <c r="E726" t="s">
        <v>1296</v>
      </c>
      <c r="F726" t="s">
        <v>258</v>
      </c>
      <c r="G726" t="s">
        <v>45</v>
      </c>
      <c r="H726" t="s">
        <v>82</v>
      </c>
      <c r="I726">
        <v>2100</v>
      </c>
      <c r="J726">
        <v>2730</v>
      </c>
      <c r="K726">
        <v>4</v>
      </c>
      <c r="L726">
        <v>8400</v>
      </c>
      <c r="M726">
        <v>10920</v>
      </c>
      <c r="N726" t="s">
        <v>1401</v>
      </c>
    </row>
    <row r="727" spans="1:14" x14ac:dyDescent="0.3">
      <c r="A727">
        <v>140084</v>
      </c>
      <c r="B727" t="s">
        <v>1381</v>
      </c>
      <c r="C727" t="s">
        <v>1316</v>
      </c>
      <c r="D727" s="3">
        <v>43924</v>
      </c>
      <c r="E727" t="s">
        <v>33</v>
      </c>
      <c r="F727" t="s">
        <v>49</v>
      </c>
      <c r="G727" t="s">
        <v>36</v>
      </c>
      <c r="H727" t="s">
        <v>75</v>
      </c>
      <c r="I727">
        <v>1150</v>
      </c>
      <c r="J727">
        <v>1495</v>
      </c>
      <c r="K727">
        <v>2</v>
      </c>
      <c r="L727">
        <v>2300</v>
      </c>
      <c r="M727">
        <v>2990</v>
      </c>
      <c r="N727" t="s">
        <v>1325</v>
      </c>
    </row>
    <row r="728" spans="1:14" x14ac:dyDescent="0.3">
      <c r="A728">
        <v>140085</v>
      </c>
      <c r="B728" t="s">
        <v>1381</v>
      </c>
      <c r="C728" t="s">
        <v>1317</v>
      </c>
      <c r="D728" s="3">
        <v>43924</v>
      </c>
      <c r="E728" t="s">
        <v>34</v>
      </c>
      <c r="F728" t="s">
        <v>47</v>
      </c>
      <c r="G728" t="s">
        <v>37</v>
      </c>
      <c r="H728" t="s">
        <v>76</v>
      </c>
      <c r="I728">
        <v>350</v>
      </c>
      <c r="J728">
        <v>455</v>
      </c>
      <c r="K728">
        <v>2</v>
      </c>
      <c r="L728">
        <v>700</v>
      </c>
      <c r="M728">
        <v>910</v>
      </c>
      <c r="N728" t="s">
        <v>1398</v>
      </c>
    </row>
    <row r="729" spans="1:14" x14ac:dyDescent="0.3">
      <c r="A729">
        <v>140086</v>
      </c>
      <c r="B729" t="s">
        <v>1381</v>
      </c>
      <c r="C729" t="s">
        <v>1318</v>
      </c>
      <c r="D729" s="3">
        <v>43924</v>
      </c>
      <c r="E729" t="s">
        <v>35</v>
      </c>
      <c r="F729" t="s">
        <v>53</v>
      </c>
      <c r="G729" t="s">
        <v>38</v>
      </c>
      <c r="H729" t="s">
        <v>75</v>
      </c>
      <c r="I729">
        <v>9500</v>
      </c>
      <c r="J729">
        <v>12350</v>
      </c>
      <c r="K729">
        <v>4</v>
      </c>
      <c r="L729">
        <v>38000</v>
      </c>
      <c r="M729">
        <v>49400</v>
      </c>
      <c r="N729" t="s">
        <v>1397</v>
      </c>
    </row>
    <row r="730" spans="1:14" x14ac:dyDescent="0.3">
      <c r="A730">
        <v>140087</v>
      </c>
      <c r="B730" t="s">
        <v>1381</v>
      </c>
      <c r="C730" t="s">
        <v>29</v>
      </c>
      <c r="D730" s="3">
        <v>43924</v>
      </c>
      <c r="E730" t="s">
        <v>1296</v>
      </c>
      <c r="F730" t="s">
        <v>259</v>
      </c>
      <c r="G730" t="s">
        <v>39</v>
      </c>
      <c r="H730" t="s">
        <v>77</v>
      </c>
      <c r="I730">
        <v>10000</v>
      </c>
      <c r="J730">
        <v>13000</v>
      </c>
      <c r="K730">
        <v>3</v>
      </c>
      <c r="L730">
        <v>30000</v>
      </c>
      <c r="M730">
        <v>39000</v>
      </c>
      <c r="N730" t="s">
        <v>1399</v>
      </c>
    </row>
    <row r="731" spans="1:14" x14ac:dyDescent="0.3">
      <c r="A731">
        <v>140088</v>
      </c>
      <c r="B731" t="s">
        <v>1381</v>
      </c>
      <c r="C731" t="s">
        <v>20</v>
      </c>
      <c r="D731" s="3">
        <v>43924</v>
      </c>
      <c r="E731" t="s">
        <v>33</v>
      </c>
      <c r="F731" t="s">
        <v>260</v>
      </c>
      <c r="G731" t="s">
        <v>40</v>
      </c>
      <c r="H731" t="s">
        <v>76</v>
      </c>
      <c r="I731">
        <v>6500</v>
      </c>
      <c r="J731">
        <v>8450</v>
      </c>
      <c r="K731">
        <v>4</v>
      </c>
      <c r="L731">
        <v>26000</v>
      </c>
      <c r="M731">
        <v>33800</v>
      </c>
      <c r="N731" t="s">
        <v>1400</v>
      </c>
    </row>
    <row r="732" spans="1:14" x14ac:dyDescent="0.3">
      <c r="A732">
        <v>140089</v>
      </c>
      <c r="B732" t="s">
        <v>1381</v>
      </c>
      <c r="C732" t="s">
        <v>19</v>
      </c>
      <c r="D732" s="3">
        <v>43924</v>
      </c>
      <c r="E732" t="s">
        <v>34</v>
      </c>
      <c r="F732" t="s">
        <v>261</v>
      </c>
      <c r="G732" t="s">
        <v>41</v>
      </c>
      <c r="H732" t="s">
        <v>78</v>
      </c>
      <c r="I732">
        <v>8500</v>
      </c>
      <c r="J732">
        <v>11050</v>
      </c>
      <c r="K732">
        <v>3</v>
      </c>
      <c r="L732">
        <v>25500</v>
      </c>
      <c r="M732">
        <v>33150</v>
      </c>
      <c r="N732" t="s">
        <v>1401</v>
      </c>
    </row>
    <row r="733" spans="1:14" x14ac:dyDescent="0.3">
      <c r="A733">
        <v>140090</v>
      </c>
      <c r="B733" t="s">
        <v>1381</v>
      </c>
      <c r="C733" t="s">
        <v>1319</v>
      </c>
      <c r="D733" s="3">
        <v>43924</v>
      </c>
      <c r="E733" t="s">
        <v>35</v>
      </c>
      <c r="F733" t="s">
        <v>57</v>
      </c>
      <c r="G733" t="s">
        <v>44</v>
      </c>
      <c r="H733" t="s">
        <v>80</v>
      </c>
      <c r="I733">
        <v>7000</v>
      </c>
      <c r="J733">
        <v>9100</v>
      </c>
      <c r="K733">
        <v>3</v>
      </c>
      <c r="L733">
        <v>21000</v>
      </c>
      <c r="M733">
        <v>27300</v>
      </c>
      <c r="N733" t="s">
        <v>1325</v>
      </c>
    </row>
    <row r="734" spans="1:14" x14ac:dyDescent="0.3">
      <c r="A734">
        <v>140091</v>
      </c>
      <c r="B734" t="s">
        <v>1381</v>
      </c>
      <c r="C734" t="s">
        <v>18</v>
      </c>
      <c r="D734" s="3">
        <v>43924</v>
      </c>
      <c r="E734" t="s">
        <v>1296</v>
      </c>
      <c r="F734" t="s">
        <v>262</v>
      </c>
      <c r="G734" t="s">
        <v>42</v>
      </c>
      <c r="H734" t="s">
        <v>79</v>
      </c>
      <c r="I734">
        <v>6550</v>
      </c>
      <c r="J734">
        <v>8515</v>
      </c>
      <c r="K734">
        <v>2</v>
      </c>
      <c r="L734">
        <v>13100</v>
      </c>
      <c r="M734">
        <v>17030</v>
      </c>
      <c r="N734" t="s">
        <v>1398</v>
      </c>
    </row>
    <row r="735" spans="1:14" x14ac:dyDescent="0.3">
      <c r="A735">
        <v>140092</v>
      </c>
      <c r="B735" t="s">
        <v>1381</v>
      </c>
      <c r="C735" t="s">
        <v>17</v>
      </c>
      <c r="D735" s="3">
        <v>43924</v>
      </c>
      <c r="E735" t="s">
        <v>33</v>
      </c>
      <c r="F735" s="5" t="s">
        <v>66</v>
      </c>
      <c r="G735" t="s">
        <v>109</v>
      </c>
      <c r="H735" t="s">
        <v>81</v>
      </c>
      <c r="I735">
        <v>7650</v>
      </c>
      <c r="J735">
        <v>9945</v>
      </c>
      <c r="K735">
        <v>3</v>
      </c>
      <c r="L735">
        <v>22950</v>
      </c>
      <c r="M735">
        <v>29835</v>
      </c>
      <c r="N735" t="s">
        <v>1397</v>
      </c>
    </row>
    <row r="736" spans="1:14" x14ac:dyDescent="0.3">
      <c r="A736">
        <v>140093</v>
      </c>
      <c r="B736" t="s">
        <v>1381</v>
      </c>
      <c r="C736" t="s">
        <v>1320</v>
      </c>
      <c r="D736" s="3">
        <v>43924</v>
      </c>
      <c r="E736" t="s">
        <v>34</v>
      </c>
      <c r="F736" t="s">
        <v>58</v>
      </c>
      <c r="G736" t="s">
        <v>45</v>
      </c>
      <c r="H736" t="s">
        <v>82</v>
      </c>
      <c r="I736">
        <v>1150</v>
      </c>
      <c r="J736">
        <v>1495</v>
      </c>
      <c r="K736">
        <v>3</v>
      </c>
      <c r="L736">
        <v>3450</v>
      </c>
      <c r="M736">
        <v>4485</v>
      </c>
      <c r="N736" t="s">
        <v>1399</v>
      </c>
    </row>
    <row r="737" spans="1:14" x14ac:dyDescent="0.3">
      <c r="A737">
        <v>140094</v>
      </c>
      <c r="B737" t="s">
        <v>1381</v>
      </c>
      <c r="C737" t="s">
        <v>16</v>
      </c>
      <c r="D737" s="3">
        <v>43924</v>
      </c>
      <c r="E737" t="s">
        <v>35</v>
      </c>
      <c r="F737" t="s">
        <v>59</v>
      </c>
      <c r="G737" t="s">
        <v>36</v>
      </c>
      <c r="H737" t="s">
        <v>75</v>
      </c>
      <c r="I737">
        <v>850</v>
      </c>
      <c r="J737">
        <v>1105</v>
      </c>
      <c r="K737">
        <v>3</v>
      </c>
      <c r="L737">
        <v>2550</v>
      </c>
      <c r="M737">
        <v>3315</v>
      </c>
      <c r="N737" t="s">
        <v>1400</v>
      </c>
    </row>
    <row r="738" spans="1:14" x14ac:dyDescent="0.3">
      <c r="A738">
        <v>140095</v>
      </c>
      <c r="B738" t="s">
        <v>1381</v>
      </c>
      <c r="C738" t="s">
        <v>15</v>
      </c>
      <c r="D738" s="3">
        <v>43924</v>
      </c>
      <c r="E738" t="s">
        <v>1296</v>
      </c>
      <c r="F738" t="s">
        <v>60</v>
      </c>
      <c r="G738" t="s">
        <v>37</v>
      </c>
      <c r="H738" t="s">
        <v>76</v>
      </c>
      <c r="I738">
        <v>650</v>
      </c>
      <c r="J738">
        <v>845</v>
      </c>
      <c r="K738">
        <v>3</v>
      </c>
      <c r="L738">
        <v>1950</v>
      </c>
      <c r="M738">
        <v>2535</v>
      </c>
      <c r="N738" t="s">
        <v>1401</v>
      </c>
    </row>
    <row r="739" spans="1:14" x14ac:dyDescent="0.3">
      <c r="A739">
        <v>140096</v>
      </c>
      <c r="B739" t="s">
        <v>1381</v>
      </c>
      <c r="C739" t="s">
        <v>14</v>
      </c>
      <c r="D739" s="3">
        <v>43924</v>
      </c>
      <c r="E739" t="s">
        <v>33</v>
      </c>
      <c r="F739" t="s">
        <v>61</v>
      </c>
      <c r="G739" t="s">
        <v>38</v>
      </c>
      <c r="H739" t="s">
        <v>75</v>
      </c>
      <c r="I739">
        <v>7500</v>
      </c>
      <c r="J739">
        <v>9750</v>
      </c>
      <c r="K739">
        <v>3</v>
      </c>
      <c r="L739">
        <v>22500</v>
      </c>
      <c r="M739">
        <v>29250</v>
      </c>
      <c r="N739" t="s">
        <v>1325</v>
      </c>
    </row>
    <row r="740" spans="1:14" x14ac:dyDescent="0.3">
      <c r="A740">
        <v>140097</v>
      </c>
      <c r="B740" t="s">
        <v>1381</v>
      </c>
      <c r="C740" t="s">
        <v>13</v>
      </c>
      <c r="D740" s="3">
        <v>43924</v>
      </c>
      <c r="E740" t="s">
        <v>34</v>
      </c>
      <c r="F740" t="s">
        <v>259</v>
      </c>
      <c r="G740" t="s">
        <v>39</v>
      </c>
      <c r="H740" s="5" t="s">
        <v>83</v>
      </c>
      <c r="I740">
        <v>10000</v>
      </c>
      <c r="J740">
        <v>13000</v>
      </c>
      <c r="K740">
        <v>4</v>
      </c>
      <c r="L740">
        <v>40000</v>
      </c>
      <c r="M740">
        <v>52000</v>
      </c>
      <c r="N740" t="s">
        <v>1398</v>
      </c>
    </row>
    <row r="741" spans="1:14" x14ac:dyDescent="0.3">
      <c r="A741">
        <v>140098</v>
      </c>
      <c r="B741" t="s">
        <v>1381</v>
      </c>
      <c r="C741" t="s">
        <v>12</v>
      </c>
      <c r="D741" s="3">
        <v>43924</v>
      </c>
      <c r="E741" t="s">
        <v>35</v>
      </c>
      <c r="F741" t="s">
        <v>263</v>
      </c>
      <c r="G741" t="s">
        <v>40</v>
      </c>
      <c r="H741" t="s">
        <v>76</v>
      </c>
      <c r="I741">
        <v>10500</v>
      </c>
      <c r="J741">
        <v>13650</v>
      </c>
      <c r="K741">
        <v>3</v>
      </c>
      <c r="L741">
        <v>31500</v>
      </c>
      <c r="M741">
        <v>40950</v>
      </c>
      <c r="N741" t="s">
        <v>1397</v>
      </c>
    </row>
    <row r="742" spans="1:14" x14ac:dyDescent="0.3">
      <c r="A742">
        <v>140099</v>
      </c>
      <c r="B742" t="s">
        <v>1381</v>
      </c>
      <c r="C742" t="s">
        <v>11</v>
      </c>
      <c r="D742" s="3">
        <v>43925</v>
      </c>
      <c r="E742" t="s">
        <v>1296</v>
      </c>
      <c r="F742" t="s">
        <v>63</v>
      </c>
      <c r="G742" t="s">
        <v>41</v>
      </c>
      <c r="H742" t="s">
        <v>78</v>
      </c>
      <c r="I742">
        <v>8500</v>
      </c>
      <c r="J742">
        <v>11050</v>
      </c>
      <c r="K742">
        <v>4</v>
      </c>
      <c r="L742">
        <v>34000</v>
      </c>
      <c r="M742">
        <v>44200</v>
      </c>
      <c r="N742" t="s">
        <v>1399</v>
      </c>
    </row>
    <row r="743" spans="1:14" x14ac:dyDescent="0.3">
      <c r="A743">
        <v>140100</v>
      </c>
      <c r="B743" t="s">
        <v>1381</v>
      </c>
      <c r="C743" t="s">
        <v>1321</v>
      </c>
      <c r="D743" s="3">
        <v>43926</v>
      </c>
      <c r="E743" t="s">
        <v>33</v>
      </c>
      <c r="F743" t="s">
        <v>57</v>
      </c>
      <c r="G743" t="s">
        <v>44</v>
      </c>
      <c r="H743" t="s">
        <v>80</v>
      </c>
      <c r="I743">
        <v>7000</v>
      </c>
      <c r="J743">
        <v>9100</v>
      </c>
      <c r="K743">
        <v>2</v>
      </c>
      <c r="L743">
        <v>14000</v>
      </c>
      <c r="M743">
        <v>18200</v>
      </c>
      <c r="N743" t="s">
        <v>1400</v>
      </c>
    </row>
    <row r="744" spans="1:14" x14ac:dyDescent="0.3">
      <c r="A744">
        <v>140101</v>
      </c>
      <c r="B744" t="s">
        <v>1381</v>
      </c>
      <c r="C744" t="s">
        <v>1322</v>
      </c>
      <c r="D744" s="3">
        <v>43927</v>
      </c>
      <c r="E744" t="s">
        <v>34</v>
      </c>
      <c r="F744" t="s">
        <v>264</v>
      </c>
      <c r="G744" t="s">
        <v>42</v>
      </c>
      <c r="H744" t="s">
        <v>79</v>
      </c>
      <c r="I744">
        <v>1680</v>
      </c>
      <c r="J744">
        <v>2184</v>
      </c>
      <c r="K744">
        <v>2</v>
      </c>
      <c r="L744">
        <v>3360</v>
      </c>
      <c r="M744">
        <v>4368</v>
      </c>
      <c r="N744" t="s">
        <v>1401</v>
      </c>
    </row>
    <row r="745" spans="1:14" x14ac:dyDescent="0.3">
      <c r="A745">
        <v>140102</v>
      </c>
      <c r="B745" t="s">
        <v>1381</v>
      </c>
      <c r="C745" t="s">
        <v>1323</v>
      </c>
      <c r="D745" s="3">
        <v>43928</v>
      </c>
      <c r="E745" t="s">
        <v>35</v>
      </c>
      <c r="F745" s="5" t="s">
        <v>65</v>
      </c>
      <c r="G745" t="s">
        <v>109</v>
      </c>
      <c r="H745" s="5" t="s">
        <v>84</v>
      </c>
      <c r="I745">
        <v>6540</v>
      </c>
      <c r="J745">
        <v>8502</v>
      </c>
      <c r="K745">
        <v>3</v>
      </c>
      <c r="L745">
        <v>19620</v>
      </c>
      <c r="M745">
        <v>25506</v>
      </c>
      <c r="N745" t="s">
        <v>1325</v>
      </c>
    </row>
    <row r="746" spans="1:14" x14ac:dyDescent="0.3">
      <c r="A746">
        <v>140103</v>
      </c>
      <c r="B746" t="s">
        <v>1381</v>
      </c>
      <c r="C746" t="s">
        <v>10</v>
      </c>
      <c r="D746" s="3">
        <v>43929</v>
      </c>
      <c r="E746" t="s">
        <v>1296</v>
      </c>
      <c r="F746" t="s">
        <v>68</v>
      </c>
      <c r="G746" t="s">
        <v>45</v>
      </c>
      <c r="H746" t="s">
        <v>82</v>
      </c>
      <c r="I746">
        <v>2680</v>
      </c>
      <c r="J746">
        <v>3484</v>
      </c>
      <c r="K746">
        <v>3</v>
      </c>
      <c r="L746">
        <v>8040</v>
      </c>
      <c r="M746">
        <v>10452</v>
      </c>
      <c r="N746" t="s">
        <v>1398</v>
      </c>
    </row>
    <row r="747" spans="1:14" x14ac:dyDescent="0.3">
      <c r="A747">
        <v>140104</v>
      </c>
      <c r="B747" t="s">
        <v>1381</v>
      </c>
      <c r="C747" t="s">
        <v>9</v>
      </c>
      <c r="D747" s="3">
        <v>43930</v>
      </c>
      <c r="E747" t="s">
        <v>33</v>
      </c>
      <c r="F747" t="s">
        <v>71</v>
      </c>
      <c r="G747" t="s">
        <v>38</v>
      </c>
      <c r="H747" t="s">
        <v>76</v>
      </c>
      <c r="I747">
        <v>8250</v>
      </c>
      <c r="J747">
        <v>10725</v>
      </c>
      <c r="K747">
        <v>1</v>
      </c>
      <c r="L747">
        <v>8250</v>
      </c>
      <c r="M747">
        <v>10725</v>
      </c>
      <c r="N747" t="s">
        <v>1397</v>
      </c>
    </row>
    <row r="748" spans="1:14" x14ac:dyDescent="0.3">
      <c r="A748">
        <v>140105</v>
      </c>
      <c r="B748" t="s">
        <v>1381</v>
      </c>
      <c r="C748" t="s">
        <v>1324</v>
      </c>
      <c r="D748" s="3">
        <v>43931</v>
      </c>
      <c r="E748" t="s">
        <v>34</v>
      </c>
      <c r="F748" t="s">
        <v>198</v>
      </c>
      <c r="G748" t="s">
        <v>42</v>
      </c>
      <c r="H748" t="s">
        <v>76</v>
      </c>
      <c r="I748">
        <v>2650</v>
      </c>
      <c r="J748">
        <v>3445</v>
      </c>
      <c r="K748">
        <v>3</v>
      </c>
      <c r="L748">
        <v>7950</v>
      </c>
      <c r="M748">
        <v>10335</v>
      </c>
      <c r="N748" t="s">
        <v>1399</v>
      </c>
    </row>
    <row r="749" spans="1:14" x14ac:dyDescent="0.3">
      <c r="A749">
        <v>140106</v>
      </c>
      <c r="B749" t="s">
        <v>1381</v>
      </c>
      <c r="C749" t="s">
        <v>8</v>
      </c>
      <c r="D749" s="3">
        <v>43931</v>
      </c>
      <c r="E749" t="s">
        <v>35</v>
      </c>
      <c r="F749" t="s">
        <v>72</v>
      </c>
      <c r="G749" t="s">
        <v>38</v>
      </c>
      <c r="H749" t="s">
        <v>85</v>
      </c>
      <c r="I749">
        <v>12550</v>
      </c>
      <c r="J749">
        <v>16315</v>
      </c>
      <c r="K749">
        <v>3</v>
      </c>
      <c r="L749">
        <v>37650</v>
      </c>
      <c r="M749">
        <v>48945</v>
      </c>
      <c r="N749" t="s">
        <v>1400</v>
      </c>
    </row>
    <row r="750" spans="1:14" x14ac:dyDescent="0.3">
      <c r="A750">
        <v>140107</v>
      </c>
      <c r="B750" t="s">
        <v>1381</v>
      </c>
      <c r="C750" t="s">
        <v>7</v>
      </c>
      <c r="D750" s="3">
        <v>43931</v>
      </c>
      <c r="E750" t="s">
        <v>1296</v>
      </c>
      <c r="F750" t="s">
        <v>73</v>
      </c>
      <c r="G750" t="s">
        <v>41</v>
      </c>
      <c r="H750" s="5" t="s">
        <v>78</v>
      </c>
      <c r="I750">
        <v>14500</v>
      </c>
      <c r="J750">
        <v>18850</v>
      </c>
      <c r="K750">
        <v>4</v>
      </c>
      <c r="L750">
        <v>58000</v>
      </c>
      <c r="M750">
        <v>75400</v>
      </c>
      <c r="N750" t="s">
        <v>1401</v>
      </c>
    </row>
    <row r="751" spans="1:14" x14ac:dyDescent="0.3">
      <c r="A751">
        <v>140108</v>
      </c>
      <c r="B751" t="s">
        <v>1381</v>
      </c>
      <c r="C751" t="s">
        <v>1325</v>
      </c>
      <c r="D751" s="3">
        <v>43931</v>
      </c>
      <c r="E751" t="s">
        <v>33</v>
      </c>
      <c r="F751" t="s">
        <v>46</v>
      </c>
      <c r="G751" t="s">
        <v>36</v>
      </c>
      <c r="H751" t="s">
        <v>75</v>
      </c>
      <c r="I751">
        <v>800</v>
      </c>
      <c r="J751">
        <v>1040</v>
      </c>
      <c r="K751">
        <v>3</v>
      </c>
      <c r="L751">
        <v>2400</v>
      </c>
      <c r="M751">
        <v>3120</v>
      </c>
      <c r="N751" t="s">
        <v>1325</v>
      </c>
    </row>
    <row r="752" spans="1:14" x14ac:dyDescent="0.3">
      <c r="A752">
        <v>140109</v>
      </c>
      <c r="B752" t="s">
        <v>1381</v>
      </c>
      <c r="C752" t="s">
        <v>1326</v>
      </c>
      <c r="D752" s="3">
        <v>43931</v>
      </c>
      <c r="E752" t="s">
        <v>34</v>
      </c>
      <c r="F752" t="s">
        <v>48</v>
      </c>
      <c r="G752" t="s">
        <v>37</v>
      </c>
      <c r="H752" t="s">
        <v>76</v>
      </c>
      <c r="I752">
        <v>600</v>
      </c>
      <c r="J752">
        <v>780</v>
      </c>
      <c r="K752">
        <v>3</v>
      </c>
      <c r="L752">
        <v>1800</v>
      </c>
      <c r="M752">
        <v>2340</v>
      </c>
      <c r="N752" t="s">
        <v>1398</v>
      </c>
    </row>
    <row r="753" spans="1:14" x14ac:dyDescent="0.3">
      <c r="A753">
        <v>140110</v>
      </c>
      <c r="B753" t="s">
        <v>1381</v>
      </c>
      <c r="C753" t="s">
        <v>6</v>
      </c>
      <c r="D753" s="3">
        <v>43931</v>
      </c>
      <c r="E753" t="s">
        <v>35</v>
      </c>
      <c r="F753" t="s">
        <v>50</v>
      </c>
      <c r="G753" t="s">
        <v>38</v>
      </c>
      <c r="H753" t="s">
        <v>75</v>
      </c>
      <c r="I753">
        <v>10500</v>
      </c>
      <c r="J753">
        <v>13650</v>
      </c>
      <c r="K753">
        <v>4</v>
      </c>
      <c r="L753">
        <v>42000</v>
      </c>
      <c r="M753">
        <v>54600</v>
      </c>
      <c r="N753" t="s">
        <v>1397</v>
      </c>
    </row>
    <row r="754" spans="1:14" x14ac:dyDescent="0.3">
      <c r="A754">
        <v>140111</v>
      </c>
      <c r="B754" t="s">
        <v>1381</v>
      </c>
      <c r="C754" t="s">
        <v>5</v>
      </c>
      <c r="D754" s="3">
        <v>43931</v>
      </c>
      <c r="E754" t="s">
        <v>1296</v>
      </c>
      <c r="F754" t="s">
        <v>259</v>
      </c>
      <c r="G754" t="s">
        <v>39</v>
      </c>
      <c r="H754" t="s">
        <v>77</v>
      </c>
      <c r="I754">
        <v>6500</v>
      </c>
      <c r="J754">
        <v>8450</v>
      </c>
      <c r="K754">
        <v>1</v>
      </c>
      <c r="L754">
        <v>6500</v>
      </c>
      <c r="M754">
        <v>8450</v>
      </c>
      <c r="N754" t="s">
        <v>1399</v>
      </c>
    </row>
    <row r="755" spans="1:14" x14ac:dyDescent="0.3">
      <c r="A755">
        <v>140112</v>
      </c>
      <c r="B755" t="s">
        <v>1381</v>
      </c>
      <c r="C755" t="s">
        <v>4</v>
      </c>
      <c r="D755" s="3">
        <v>43931</v>
      </c>
      <c r="E755" t="s">
        <v>33</v>
      </c>
      <c r="F755" t="s">
        <v>265</v>
      </c>
      <c r="G755" t="s">
        <v>40</v>
      </c>
      <c r="H755" t="s">
        <v>76</v>
      </c>
      <c r="I755">
        <v>4500</v>
      </c>
      <c r="J755">
        <v>5850</v>
      </c>
      <c r="K755">
        <v>2</v>
      </c>
      <c r="L755">
        <v>9000</v>
      </c>
      <c r="M755">
        <v>11700</v>
      </c>
      <c r="N755" t="s">
        <v>1400</v>
      </c>
    </row>
    <row r="756" spans="1:14" x14ac:dyDescent="0.3">
      <c r="A756">
        <v>140113</v>
      </c>
      <c r="B756" t="s">
        <v>1381</v>
      </c>
      <c r="C756" t="s">
        <v>30</v>
      </c>
      <c r="D756" s="3">
        <v>43931</v>
      </c>
      <c r="E756" t="s">
        <v>34</v>
      </c>
      <c r="F756" t="s">
        <v>51</v>
      </c>
      <c r="G756" t="s">
        <v>41</v>
      </c>
      <c r="H756" t="s">
        <v>78</v>
      </c>
      <c r="I756">
        <v>8500</v>
      </c>
      <c r="J756">
        <v>11050</v>
      </c>
      <c r="K756">
        <v>3</v>
      </c>
      <c r="L756">
        <v>25500</v>
      </c>
      <c r="M756">
        <v>33150</v>
      </c>
      <c r="N756" t="s">
        <v>1401</v>
      </c>
    </row>
    <row r="757" spans="1:14" x14ac:dyDescent="0.3">
      <c r="A757">
        <v>140114</v>
      </c>
      <c r="B757" t="s">
        <v>1381</v>
      </c>
      <c r="C757" t="s">
        <v>31</v>
      </c>
      <c r="D757" s="3">
        <v>43931</v>
      </c>
      <c r="E757" t="s">
        <v>35</v>
      </c>
      <c r="F757" t="s">
        <v>52</v>
      </c>
      <c r="G757" t="s">
        <v>44</v>
      </c>
      <c r="H757" t="s">
        <v>80</v>
      </c>
      <c r="I757">
        <v>12500</v>
      </c>
      <c r="J757">
        <v>16250</v>
      </c>
      <c r="K757">
        <v>1</v>
      </c>
      <c r="L757">
        <v>12500</v>
      </c>
      <c r="M757">
        <v>16250</v>
      </c>
      <c r="N757" t="s">
        <v>1325</v>
      </c>
    </row>
    <row r="758" spans="1:14" x14ac:dyDescent="0.3">
      <c r="A758">
        <v>140115</v>
      </c>
      <c r="B758" t="s">
        <v>1381</v>
      </c>
      <c r="C758" t="s">
        <v>32</v>
      </c>
      <c r="D758" s="3">
        <v>43931</v>
      </c>
      <c r="E758" t="s">
        <v>1296</v>
      </c>
      <c r="F758" t="s">
        <v>206</v>
      </c>
      <c r="G758" t="s">
        <v>89</v>
      </c>
      <c r="H758" t="s">
        <v>79</v>
      </c>
      <c r="I758">
        <v>3500</v>
      </c>
      <c r="J758">
        <v>4550</v>
      </c>
      <c r="K758">
        <v>1</v>
      </c>
      <c r="L758">
        <v>3500</v>
      </c>
      <c r="M758">
        <v>4550</v>
      </c>
      <c r="N758" t="s">
        <v>1398</v>
      </c>
    </row>
    <row r="759" spans="1:14" x14ac:dyDescent="0.3">
      <c r="A759">
        <v>140116</v>
      </c>
      <c r="B759" t="s">
        <v>1381</v>
      </c>
      <c r="C759" t="s">
        <v>28</v>
      </c>
      <c r="D759" s="3">
        <v>43931</v>
      </c>
      <c r="E759" t="s">
        <v>33</v>
      </c>
      <c r="F759" s="5" t="s">
        <v>67</v>
      </c>
      <c r="G759" t="s">
        <v>37</v>
      </c>
      <c r="H759" t="s">
        <v>81</v>
      </c>
      <c r="I759">
        <v>4500</v>
      </c>
      <c r="J759">
        <v>5850</v>
      </c>
      <c r="K759">
        <v>2</v>
      </c>
      <c r="L759">
        <v>9000</v>
      </c>
      <c r="M759">
        <v>11700</v>
      </c>
      <c r="N759" t="s">
        <v>1397</v>
      </c>
    </row>
    <row r="760" spans="1:14" x14ac:dyDescent="0.3">
      <c r="A760">
        <v>140117</v>
      </c>
      <c r="B760" t="s">
        <v>1381</v>
      </c>
      <c r="C760" t="s">
        <v>1311</v>
      </c>
      <c r="D760" s="3">
        <v>43931</v>
      </c>
      <c r="E760" t="s">
        <v>34</v>
      </c>
      <c r="F760" t="s">
        <v>266</v>
      </c>
      <c r="G760" t="s">
        <v>45</v>
      </c>
      <c r="H760" t="s">
        <v>82</v>
      </c>
      <c r="I760">
        <v>2100</v>
      </c>
      <c r="J760">
        <v>2730</v>
      </c>
      <c r="K760">
        <v>1</v>
      </c>
      <c r="L760">
        <v>2100</v>
      </c>
      <c r="M760">
        <v>2730</v>
      </c>
      <c r="N760" t="s">
        <v>1399</v>
      </c>
    </row>
    <row r="761" spans="1:14" x14ac:dyDescent="0.3">
      <c r="A761">
        <v>140118</v>
      </c>
      <c r="B761" t="s">
        <v>1381</v>
      </c>
      <c r="C761" t="s">
        <v>1312</v>
      </c>
      <c r="D761" s="3">
        <v>43931</v>
      </c>
      <c r="E761" t="s">
        <v>35</v>
      </c>
      <c r="F761" t="s">
        <v>49</v>
      </c>
      <c r="G761" t="s">
        <v>36</v>
      </c>
      <c r="H761" t="s">
        <v>75</v>
      </c>
      <c r="I761">
        <v>1150</v>
      </c>
      <c r="J761">
        <v>1495</v>
      </c>
      <c r="K761">
        <v>4</v>
      </c>
      <c r="L761">
        <v>4600</v>
      </c>
      <c r="M761">
        <v>5980</v>
      </c>
      <c r="N761" t="s">
        <v>1400</v>
      </c>
    </row>
    <row r="762" spans="1:14" x14ac:dyDescent="0.3">
      <c r="A762">
        <v>140119</v>
      </c>
      <c r="B762" t="s">
        <v>1381</v>
      </c>
      <c r="C762" t="s">
        <v>1313</v>
      </c>
      <c r="D762" s="3">
        <v>43931</v>
      </c>
      <c r="E762" t="s">
        <v>1296</v>
      </c>
      <c r="F762" t="s">
        <v>47</v>
      </c>
      <c r="G762" t="s">
        <v>37</v>
      </c>
      <c r="H762" t="s">
        <v>76</v>
      </c>
      <c r="I762">
        <v>350</v>
      </c>
      <c r="J762">
        <v>455</v>
      </c>
      <c r="K762">
        <v>2</v>
      </c>
      <c r="L762">
        <v>700</v>
      </c>
      <c r="M762">
        <v>910</v>
      </c>
      <c r="N762" t="s">
        <v>1401</v>
      </c>
    </row>
    <row r="763" spans="1:14" x14ac:dyDescent="0.3">
      <c r="A763">
        <v>140120</v>
      </c>
      <c r="B763" t="s">
        <v>1381</v>
      </c>
      <c r="C763" t="s">
        <v>3</v>
      </c>
      <c r="D763" s="3">
        <v>43931</v>
      </c>
      <c r="E763" t="s">
        <v>33</v>
      </c>
      <c r="F763" t="s">
        <v>53</v>
      </c>
      <c r="G763" t="s">
        <v>38</v>
      </c>
      <c r="H763" t="s">
        <v>75</v>
      </c>
      <c r="I763">
        <v>9500</v>
      </c>
      <c r="J763">
        <v>12350</v>
      </c>
      <c r="K763">
        <v>4</v>
      </c>
      <c r="L763">
        <v>38000</v>
      </c>
      <c r="M763">
        <v>49400</v>
      </c>
      <c r="N763" t="s">
        <v>1325</v>
      </c>
    </row>
    <row r="764" spans="1:14" x14ac:dyDescent="0.3">
      <c r="A764">
        <v>140121</v>
      </c>
      <c r="B764" t="s">
        <v>1381</v>
      </c>
      <c r="C764" t="s">
        <v>2</v>
      </c>
      <c r="D764" s="3">
        <v>43931</v>
      </c>
      <c r="E764" t="s">
        <v>34</v>
      </c>
      <c r="F764" t="s">
        <v>267</v>
      </c>
      <c r="G764" t="s">
        <v>39</v>
      </c>
      <c r="H764" t="s">
        <v>77</v>
      </c>
      <c r="I764">
        <v>10000</v>
      </c>
      <c r="J764">
        <v>13000</v>
      </c>
      <c r="K764">
        <v>1</v>
      </c>
      <c r="L764">
        <v>10000</v>
      </c>
      <c r="M764">
        <v>13000</v>
      </c>
      <c r="N764" t="s">
        <v>1398</v>
      </c>
    </row>
    <row r="765" spans="1:14" x14ac:dyDescent="0.3">
      <c r="A765">
        <v>140122</v>
      </c>
      <c r="B765" t="s">
        <v>1381</v>
      </c>
      <c r="C765" t="s">
        <v>1</v>
      </c>
      <c r="D765" s="3">
        <v>43931</v>
      </c>
      <c r="E765" t="s">
        <v>35</v>
      </c>
      <c r="F765" t="s">
        <v>268</v>
      </c>
      <c r="G765" t="s">
        <v>40</v>
      </c>
      <c r="H765" t="s">
        <v>76</v>
      </c>
      <c r="I765">
        <v>6500</v>
      </c>
      <c r="J765">
        <v>8450</v>
      </c>
      <c r="K765">
        <v>4</v>
      </c>
      <c r="L765">
        <v>26000</v>
      </c>
      <c r="M765">
        <v>33800</v>
      </c>
      <c r="N765" t="s">
        <v>1397</v>
      </c>
    </row>
    <row r="766" spans="1:14" x14ac:dyDescent="0.3">
      <c r="A766">
        <v>140123</v>
      </c>
      <c r="B766" t="s">
        <v>1381</v>
      </c>
      <c r="C766" t="s">
        <v>1314</v>
      </c>
      <c r="D766" s="3">
        <v>43931</v>
      </c>
      <c r="E766" t="s">
        <v>1296</v>
      </c>
      <c r="F766" t="s">
        <v>269</v>
      </c>
      <c r="G766" t="s">
        <v>41</v>
      </c>
      <c r="H766" t="s">
        <v>78</v>
      </c>
      <c r="I766">
        <v>8500</v>
      </c>
      <c r="J766">
        <v>11050</v>
      </c>
      <c r="K766">
        <v>4</v>
      </c>
      <c r="L766">
        <v>34000</v>
      </c>
      <c r="M766">
        <v>44200</v>
      </c>
      <c r="N766" t="s">
        <v>1399</v>
      </c>
    </row>
    <row r="767" spans="1:14" x14ac:dyDescent="0.3">
      <c r="A767">
        <v>140124</v>
      </c>
      <c r="B767" t="s">
        <v>1381</v>
      </c>
      <c r="C767" t="s">
        <v>1315</v>
      </c>
      <c r="D767" s="3">
        <v>43931</v>
      </c>
      <c r="E767" t="s">
        <v>33</v>
      </c>
      <c r="F767" t="s">
        <v>57</v>
      </c>
      <c r="G767" t="s">
        <v>44</v>
      </c>
      <c r="H767" t="s">
        <v>80</v>
      </c>
      <c r="I767">
        <v>7000</v>
      </c>
      <c r="J767">
        <v>9100</v>
      </c>
      <c r="K767">
        <v>4</v>
      </c>
      <c r="L767">
        <v>28000</v>
      </c>
      <c r="M767">
        <v>36400</v>
      </c>
      <c r="N767" t="s">
        <v>1400</v>
      </c>
    </row>
    <row r="768" spans="1:14" x14ac:dyDescent="0.3">
      <c r="A768">
        <v>140125</v>
      </c>
      <c r="B768" t="s">
        <v>1381</v>
      </c>
      <c r="C768" t="s">
        <v>0</v>
      </c>
      <c r="D768" s="3">
        <v>43931</v>
      </c>
      <c r="E768" t="s">
        <v>34</v>
      </c>
      <c r="F768" t="s">
        <v>270</v>
      </c>
      <c r="G768" t="s">
        <v>89</v>
      </c>
      <c r="H768" t="s">
        <v>79</v>
      </c>
      <c r="I768">
        <v>6550</v>
      </c>
      <c r="J768">
        <v>8515</v>
      </c>
      <c r="K768">
        <v>1</v>
      </c>
      <c r="L768">
        <v>6550</v>
      </c>
      <c r="M768">
        <v>8515</v>
      </c>
      <c r="N768" t="s">
        <v>1401</v>
      </c>
    </row>
    <row r="769" spans="1:14" x14ac:dyDescent="0.3">
      <c r="A769">
        <v>140126</v>
      </c>
      <c r="B769" t="s">
        <v>1381</v>
      </c>
      <c r="C769" t="s">
        <v>1316</v>
      </c>
      <c r="D769" s="3">
        <v>43931</v>
      </c>
      <c r="E769" t="s">
        <v>35</v>
      </c>
      <c r="F769" s="5" t="s">
        <v>66</v>
      </c>
      <c r="G769" t="s">
        <v>37</v>
      </c>
      <c r="H769" t="s">
        <v>81</v>
      </c>
      <c r="I769">
        <v>7650</v>
      </c>
      <c r="J769">
        <v>9945</v>
      </c>
      <c r="K769">
        <v>1</v>
      </c>
      <c r="L769">
        <v>7650</v>
      </c>
      <c r="M769">
        <v>9945</v>
      </c>
      <c r="N769" t="s">
        <v>1325</v>
      </c>
    </row>
    <row r="770" spans="1:14" x14ac:dyDescent="0.3">
      <c r="A770">
        <v>140127</v>
      </c>
      <c r="B770" t="s">
        <v>1381</v>
      </c>
      <c r="C770" t="s">
        <v>1317</v>
      </c>
      <c r="D770" s="3">
        <v>43931</v>
      </c>
      <c r="E770" t="s">
        <v>1296</v>
      </c>
      <c r="F770" t="s">
        <v>58</v>
      </c>
      <c r="G770" t="s">
        <v>45</v>
      </c>
      <c r="H770" t="s">
        <v>82</v>
      </c>
      <c r="I770">
        <v>1150</v>
      </c>
      <c r="J770">
        <v>1495</v>
      </c>
      <c r="K770">
        <v>4</v>
      </c>
      <c r="L770">
        <v>4600</v>
      </c>
      <c r="M770">
        <v>5980</v>
      </c>
      <c r="N770" t="s">
        <v>1398</v>
      </c>
    </row>
    <row r="771" spans="1:14" x14ac:dyDescent="0.3">
      <c r="A771">
        <v>140128</v>
      </c>
      <c r="B771" t="s">
        <v>1381</v>
      </c>
      <c r="C771" t="s">
        <v>1318</v>
      </c>
      <c r="D771" s="3">
        <v>43931</v>
      </c>
      <c r="E771" t="s">
        <v>33</v>
      </c>
      <c r="F771" t="s">
        <v>59</v>
      </c>
      <c r="G771" t="s">
        <v>36</v>
      </c>
      <c r="H771" t="s">
        <v>75</v>
      </c>
      <c r="I771">
        <v>850</v>
      </c>
      <c r="J771">
        <v>1105</v>
      </c>
      <c r="K771">
        <v>3</v>
      </c>
      <c r="L771">
        <v>2550</v>
      </c>
      <c r="M771">
        <v>3315</v>
      </c>
      <c r="N771" t="s">
        <v>1397</v>
      </c>
    </row>
    <row r="772" spans="1:14" x14ac:dyDescent="0.3">
      <c r="A772">
        <v>140129</v>
      </c>
      <c r="B772" t="s">
        <v>1381</v>
      </c>
      <c r="C772" t="s">
        <v>29</v>
      </c>
      <c r="D772" s="3">
        <v>43931</v>
      </c>
      <c r="E772" t="s">
        <v>34</v>
      </c>
      <c r="F772" t="s">
        <v>60</v>
      </c>
      <c r="G772" t="s">
        <v>37</v>
      </c>
      <c r="H772" t="s">
        <v>76</v>
      </c>
      <c r="I772">
        <v>650</v>
      </c>
      <c r="J772">
        <v>845</v>
      </c>
      <c r="K772">
        <v>1</v>
      </c>
      <c r="L772">
        <v>650</v>
      </c>
      <c r="M772">
        <v>845</v>
      </c>
      <c r="N772" t="s">
        <v>1399</v>
      </c>
    </row>
    <row r="773" spans="1:14" x14ac:dyDescent="0.3">
      <c r="A773">
        <v>140130</v>
      </c>
      <c r="B773" t="s">
        <v>1381</v>
      </c>
      <c r="C773" t="s">
        <v>20</v>
      </c>
      <c r="D773" s="3">
        <v>43931</v>
      </c>
      <c r="E773" t="s">
        <v>35</v>
      </c>
      <c r="F773" t="s">
        <v>61</v>
      </c>
      <c r="G773" t="s">
        <v>38</v>
      </c>
      <c r="H773" t="s">
        <v>75</v>
      </c>
      <c r="I773">
        <v>7500</v>
      </c>
      <c r="J773">
        <v>9750</v>
      </c>
      <c r="K773">
        <v>4</v>
      </c>
      <c r="L773">
        <v>30000</v>
      </c>
      <c r="M773">
        <v>39000</v>
      </c>
      <c r="N773" t="s">
        <v>1400</v>
      </c>
    </row>
    <row r="774" spans="1:14" x14ac:dyDescent="0.3">
      <c r="A774">
        <v>140131</v>
      </c>
      <c r="B774" t="s">
        <v>1381</v>
      </c>
      <c r="C774" t="s">
        <v>19</v>
      </c>
      <c r="D774" s="3">
        <v>43931</v>
      </c>
      <c r="E774" t="s">
        <v>1296</v>
      </c>
      <c r="F774" t="s">
        <v>267</v>
      </c>
      <c r="G774" t="s">
        <v>39</v>
      </c>
      <c r="H774" s="5" t="s">
        <v>83</v>
      </c>
      <c r="I774">
        <v>10000</v>
      </c>
      <c r="J774">
        <v>13000</v>
      </c>
      <c r="K774">
        <v>3</v>
      </c>
      <c r="L774">
        <v>30000</v>
      </c>
      <c r="M774">
        <v>39000</v>
      </c>
      <c r="N774" t="s">
        <v>1401</v>
      </c>
    </row>
    <row r="775" spans="1:14" x14ac:dyDescent="0.3">
      <c r="A775">
        <v>140132</v>
      </c>
      <c r="B775" t="s">
        <v>1381</v>
      </c>
      <c r="C775" t="s">
        <v>1319</v>
      </c>
      <c r="D775" s="3">
        <v>43931</v>
      </c>
      <c r="E775" t="s">
        <v>33</v>
      </c>
      <c r="F775" t="s">
        <v>271</v>
      </c>
      <c r="G775" t="s">
        <v>40</v>
      </c>
      <c r="H775" t="s">
        <v>76</v>
      </c>
      <c r="I775">
        <v>10500</v>
      </c>
      <c r="J775">
        <v>13650</v>
      </c>
      <c r="K775">
        <v>3</v>
      </c>
      <c r="L775">
        <v>31500</v>
      </c>
      <c r="M775">
        <v>40950</v>
      </c>
      <c r="N775" t="s">
        <v>1325</v>
      </c>
    </row>
    <row r="776" spans="1:14" x14ac:dyDescent="0.3">
      <c r="A776">
        <v>140133</v>
      </c>
      <c r="B776" t="s">
        <v>1381</v>
      </c>
      <c r="C776" t="s">
        <v>18</v>
      </c>
      <c r="D776" s="3">
        <v>43932</v>
      </c>
      <c r="E776" t="s">
        <v>34</v>
      </c>
      <c r="F776" t="s">
        <v>63</v>
      </c>
      <c r="G776" t="s">
        <v>41</v>
      </c>
      <c r="H776" t="s">
        <v>78</v>
      </c>
      <c r="I776">
        <v>8500</v>
      </c>
      <c r="J776">
        <v>11050</v>
      </c>
      <c r="K776">
        <v>1</v>
      </c>
      <c r="L776">
        <v>8500</v>
      </c>
      <c r="M776">
        <v>11050</v>
      </c>
      <c r="N776" t="s">
        <v>1398</v>
      </c>
    </row>
    <row r="777" spans="1:14" x14ac:dyDescent="0.3">
      <c r="A777">
        <v>140134</v>
      </c>
      <c r="B777" t="s">
        <v>1381</v>
      </c>
      <c r="C777" t="s">
        <v>17</v>
      </c>
      <c r="D777" s="3">
        <v>43933</v>
      </c>
      <c r="E777" t="s">
        <v>35</v>
      </c>
      <c r="F777" t="s">
        <v>57</v>
      </c>
      <c r="G777" t="s">
        <v>44</v>
      </c>
      <c r="H777" t="s">
        <v>80</v>
      </c>
      <c r="I777">
        <v>7000</v>
      </c>
      <c r="J777">
        <v>9100</v>
      </c>
      <c r="K777">
        <v>2</v>
      </c>
      <c r="L777">
        <v>14000</v>
      </c>
      <c r="M777">
        <v>18200</v>
      </c>
      <c r="N777" t="s">
        <v>1397</v>
      </c>
    </row>
    <row r="778" spans="1:14" x14ac:dyDescent="0.3">
      <c r="A778">
        <v>140135</v>
      </c>
      <c r="B778" t="s">
        <v>1381</v>
      </c>
      <c r="C778" t="s">
        <v>1320</v>
      </c>
      <c r="D778" s="3">
        <v>43934</v>
      </c>
      <c r="E778" t="s">
        <v>1296</v>
      </c>
      <c r="F778" t="s">
        <v>272</v>
      </c>
      <c r="G778" t="s">
        <v>89</v>
      </c>
      <c r="H778" t="s">
        <v>79</v>
      </c>
      <c r="I778">
        <v>1680</v>
      </c>
      <c r="J778">
        <v>2184</v>
      </c>
      <c r="K778">
        <v>4</v>
      </c>
      <c r="L778">
        <v>6720</v>
      </c>
      <c r="M778">
        <v>8736</v>
      </c>
      <c r="N778" t="s">
        <v>1399</v>
      </c>
    </row>
    <row r="779" spans="1:14" x14ac:dyDescent="0.3">
      <c r="A779">
        <v>140136</v>
      </c>
      <c r="B779" t="s">
        <v>1381</v>
      </c>
      <c r="C779" t="s">
        <v>16</v>
      </c>
      <c r="D779" s="3">
        <v>43935</v>
      </c>
      <c r="E779" t="s">
        <v>33</v>
      </c>
      <c r="F779" s="5" t="s">
        <v>65</v>
      </c>
      <c r="G779" t="s">
        <v>37</v>
      </c>
      <c r="H779" s="5" t="s">
        <v>84</v>
      </c>
      <c r="I779">
        <v>6540</v>
      </c>
      <c r="J779">
        <v>8502</v>
      </c>
      <c r="K779">
        <v>3</v>
      </c>
      <c r="L779">
        <v>19620</v>
      </c>
      <c r="M779">
        <v>25506</v>
      </c>
      <c r="N779" t="s">
        <v>1400</v>
      </c>
    </row>
    <row r="780" spans="1:14" x14ac:dyDescent="0.3">
      <c r="A780">
        <v>140137</v>
      </c>
      <c r="B780" t="s">
        <v>1381</v>
      </c>
      <c r="C780" t="s">
        <v>15</v>
      </c>
      <c r="D780" s="3">
        <v>43936</v>
      </c>
      <c r="E780" t="s">
        <v>34</v>
      </c>
      <c r="F780" t="s">
        <v>68</v>
      </c>
      <c r="G780" t="s">
        <v>45</v>
      </c>
      <c r="H780" t="s">
        <v>82</v>
      </c>
      <c r="I780">
        <v>2680</v>
      </c>
      <c r="J780">
        <v>3484</v>
      </c>
      <c r="K780">
        <v>2</v>
      </c>
      <c r="L780">
        <v>5360</v>
      </c>
      <c r="M780">
        <v>6968</v>
      </c>
      <c r="N780" t="s">
        <v>1401</v>
      </c>
    </row>
    <row r="781" spans="1:14" x14ac:dyDescent="0.3">
      <c r="A781">
        <v>140138</v>
      </c>
      <c r="B781" t="s">
        <v>1381</v>
      </c>
      <c r="C781" t="s">
        <v>14</v>
      </c>
      <c r="D781" s="3">
        <v>43937</v>
      </c>
      <c r="E781" t="s">
        <v>35</v>
      </c>
      <c r="F781" t="s">
        <v>71</v>
      </c>
      <c r="G781" t="s">
        <v>38</v>
      </c>
      <c r="H781" t="s">
        <v>76</v>
      </c>
      <c r="I781">
        <v>8250</v>
      </c>
      <c r="J781">
        <v>10725</v>
      </c>
      <c r="K781">
        <v>4</v>
      </c>
      <c r="L781">
        <v>33000</v>
      </c>
      <c r="M781">
        <v>42900</v>
      </c>
      <c r="N781" t="s">
        <v>1325</v>
      </c>
    </row>
    <row r="782" spans="1:14" x14ac:dyDescent="0.3">
      <c r="A782">
        <v>140139</v>
      </c>
      <c r="B782" t="s">
        <v>1381</v>
      </c>
      <c r="C782" t="s">
        <v>13</v>
      </c>
      <c r="D782" s="3">
        <v>43937</v>
      </c>
      <c r="E782" t="s">
        <v>1296</v>
      </c>
      <c r="F782" t="s">
        <v>206</v>
      </c>
      <c r="G782" t="s">
        <v>42</v>
      </c>
      <c r="H782" t="s">
        <v>76</v>
      </c>
      <c r="I782">
        <v>2650</v>
      </c>
      <c r="J782">
        <v>3445</v>
      </c>
      <c r="K782">
        <v>2</v>
      </c>
      <c r="L782">
        <v>5300</v>
      </c>
      <c r="M782">
        <v>6890</v>
      </c>
      <c r="N782" t="s">
        <v>1398</v>
      </c>
    </row>
    <row r="783" spans="1:14" x14ac:dyDescent="0.3">
      <c r="A783">
        <v>140140</v>
      </c>
      <c r="B783" t="s">
        <v>1381</v>
      </c>
      <c r="C783" t="s">
        <v>12</v>
      </c>
      <c r="D783" s="3">
        <v>43937</v>
      </c>
      <c r="E783" t="s">
        <v>33</v>
      </c>
      <c r="F783" t="s">
        <v>72</v>
      </c>
      <c r="G783" t="s">
        <v>38</v>
      </c>
      <c r="H783" t="s">
        <v>85</v>
      </c>
      <c r="I783">
        <v>12550</v>
      </c>
      <c r="J783">
        <v>16315</v>
      </c>
      <c r="K783">
        <v>4</v>
      </c>
      <c r="L783">
        <v>50200</v>
      </c>
      <c r="M783">
        <v>65260</v>
      </c>
      <c r="N783" t="s">
        <v>1397</v>
      </c>
    </row>
    <row r="784" spans="1:14" x14ac:dyDescent="0.3">
      <c r="A784">
        <v>140141</v>
      </c>
      <c r="B784" t="s">
        <v>1381</v>
      </c>
      <c r="C784" t="s">
        <v>11</v>
      </c>
      <c r="D784" s="3">
        <v>43937</v>
      </c>
      <c r="E784" t="s">
        <v>34</v>
      </c>
      <c r="F784" t="s">
        <v>73</v>
      </c>
      <c r="G784" t="s">
        <v>41</v>
      </c>
      <c r="H784" s="5" t="s">
        <v>78</v>
      </c>
      <c r="I784">
        <v>14500</v>
      </c>
      <c r="J784">
        <v>18850</v>
      </c>
      <c r="K784">
        <v>2</v>
      </c>
      <c r="L784">
        <v>29000</v>
      </c>
      <c r="M784">
        <v>37700</v>
      </c>
      <c r="N784" t="s">
        <v>1399</v>
      </c>
    </row>
    <row r="785" spans="1:14" x14ac:dyDescent="0.3">
      <c r="A785">
        <v>140142</v>
      </c>
      <c r="B785" t="s">
        <v>1381</v>
      </c>
      <c r="C785" t="s">
        <v>1321</v>
      </c>
      <c r="D785" s="3">
        <v>43937</v>
      </c>
      <c r="E785" t="s">
        <v>35</v>
      </c>
      <c r="F785" t="s">
        <v>46</v>
      </c>
      <c r="G785" t="s">
        <v>36</v>
      </c>
      <c r="H785" t="s">
        <v>75</v>
      </c>
      <c r="I785">
        <v>800</v>
      </c>
      <c r="J785">
        <v>1040</v>
      </c>
      <c r="K785">
        <v>1</v>
      </c>
      <c r="L785">
        <v>800</v>
      </c>
      <c r="M785">
        <v>1040</v>
      </c>
      <c r="N785" t="s">
        <v>1400</v>
      </c>
    </row>
    <row r="786" spans="1:14" x14ac:dyDescent="0.3">
      <c r="A786">
        <v>140143</v>
      </c>
      <c r="B786" t="s">
        <v>1381</v>
      </c>
      <c r="C786" t="s">
        <v>1322</v>
      </c>
      <c r="D786" s="3">
        <v>43937</v>
      </c>
      <c r="E786" t="s">
        <v>1296</v>
      </c>
      <c r="F786" t="s">
        <v>48</v>
      </c>
      <c r="G786" t="s">
        <v>37</v>
      </c>
      <c r="H786" t="s">
        <v>76</v>
      </c>
      <c r="I786">
        <v>600</v>
      </c>
      <c r="J786">
        <v>780</v>
      </c>
      <c r="K786">
        <v>1</v>
      </c>
      <c r="L786">
        <v>600</v>
      </c>
      <c r="M786">
        <v>780</v>
      </c>
      <c r="N786" t="s">
        <v>1401</v>
      </c>
    </row>
    <row r="787" spans="1:14" x14ac:dyDescent="0.3">
      <c r="A787">
        <v>140144</v>
      </c>
      <c r="B787" t="s">
        <v>1381</v>
      </c>
      <c r="C787" t="s">
        <v>1323</v>
      </c>
      <c r="D787" s="3">
        <v>43937</v>
      </c>
      <c r="E787" t="s">
        <v>33</v>
      </c>
      <c r="F787" t="s">
        <v>50</v>
      </c>
      <c r="G787" t="s">
        <v>38</v>
      </c>
      <c r="H787" t="s">
        <v>75</v>
      </c>
      <c r="I787">
        <v>10500</v>
      </c>
      <c r="J787">
        <v>13650</v>
      </c>
      <c r="K787">
        <v>1</v>
      </c>
      <c r="L787">
        <v>10500</v>
      </c>
      <c r="M787">
        <v>13650</v>
      </c>
      <c r="N787" t="s">
        <v>1325</v>
      </c>
    </row>
    <row r="788" spans="1:14" x14ac:dyDescent="0.3">
      <c r="A788">
        <v>140145</v>
      </c>
      <c r="B788" t="s">
        <v>1381</v>
      </c>
      <c r="C788" t="s">
        <v>10</v>
      </c>
      <c r="D788" s="3">
        <v>43937</v>
      </c>
      <c r="E788" t="s">
        <v>34</v>
      </c>
      <c r="F788" t="s">
        <v>267</v>
      </c>
      <c r="G788" t="s">
        <v>39</v>
      </c>
      <c r="H788" t="s">
        <v>77</v>
      </c>
      <c r="I788">
        <v>6500</v>
      </c>
      <c r="J788">
        <v>8450</v>
      </c>
      <c r="K788">
        <v>2</v>
      </c>
      <c r="L788">
        <v>13000</v>
      </c>
      <c r="M788">
        <v>16900</v>
      </c>
      <c r="N788" t="s">
        <v>1325</v>
      </c>
    </row>
    <row r="789" spans="1:14" x14ac:dyDescent="0.3">
      <c r="A789">
        <v>140146</v>
      </c>
      <c r="B789" t="s">
        <v>1381</v>
      </c>
      <c r="C789" t="s">
        <v>9</v>
      </c>
      <c r="D789" s="3">
        <v>43937</v>
      </c>
      <c r="E789" t="s">
        <v>35</v>
      </c>
      <c r="F789" t="s">
        <v>273</v>
      </c>
      <c r="G789" t="s">
        <v>40</v>
      </c>
      <c r="H789" t="s">
        <v>76</v>
      </c>
      <c r="I789">
        <v>4500</v>
      </c>
      <c r="J789">
        <v>5850</v>
      </c>
      <c r="K789">
        <v>4</v>
      </c>
      <c r="L789">
        <v>18000</v>
      </c>
      <c r="M789">
        <v>23400</v>
      </c>
      <c r="N789" t="s">
        <v>1398</v>
      </c>
    </row>
    <row r="790" spans="1:14" x14ac:dyDescent="0.3">
      <c r="A790">
        <v>140147</v>
      </c>
      <c r="B790" t="s">
        <v>1381</v>
      </c>
      <c r="C790" t="s">
        <v>1324</v>
      </c>
      <c r="D790" s="3">
        <v>43937</v>
      </c>
      <c r="E790" t="s">
        <v>1296</v>
      </c>
      <c r="F790" t="s">
        <v>51</v>
      </c>
      <c r="G790" t="s">
        <v>41</v>
      </c>
      <c r="H790" t="s">
        <v>78</v>
      </c>
      <c r="I790">
        <v>8500</v>
      </c>
      <c r="J790">
        <v>11050</v>
      </c>
      <c r="K790">
        <v>4</v>
      </c>
      <c r="L790">
        <v>34000</v>
      </c>
      <c r="M790">
        <v>44200</v>
      </c>
      <c r="N790" t="s">
        <v>1397</v>
      </c>
    </row>
    <row r="791" spans="1:14" x14ac:dyDescent="0.3">
      <c r="A791">
        <v>140148</v>
      </c>
      <c r="B791" t="s">
        <v>1381</v>
      </c>
      <c r="C791" t="s">
        <v>8</v>
      </c>
      <c r="D791" s="3">
        <v>43937</v>
      </c>
      <c r="E791" t="s">
        <v>33</v>
      </c>
      <c r="F791" t="s">
        <v>52</v>
      </c>
      <c r="G791" t="s">
        <v>44</v>
      </c>
      <c r="H791" t="s">
        <v>80</v>
      </c>
      <c r="I791">
        <v>12500</v>
      </c>
      <c r="J791">
        <v>16250</v>
      </c>
      <c r="K791">
        <v>2</v>
      </c>
      <c r="L791">
        <v>25000</v>
      </c>
      <c r="M791">
        <v>32500</v>
      </c>
      <c r="N791" t="s">
        <v>1399</v>
      </c>
    </row>
    <row r="792" spans="1:14" x14ac:dyDescent="0.3">
      <c r="A792">
        <v>140149</v>
      </c>
      <c r="B792" t="s">
        <v>1381</v>
      </c>
      <c r="C792" t="s">
        <v>7</v>
      </c>
      <c r="D792" s="3">
        <v>43937</v>
      </c>
      <c r="E792" t="s">
        <v>34</v>
      </c>
      <c r="F792" t="s">
        <v>214</v>
      </c>
      <c r="G792" t="s">
        <v>98</v>
      </c>
      <c r="H792" t="s">
        <v>79</v>
      </c>
      <c r="I792">
        <v>3500</v>
      </c>
      <c r="J792">
        <v>4550</v>
      </c>
      <c r="K792">
        <v>3</v>
      </c>
      <c r="L792">
        <v>10500</v>
      </c>
      <c r="M792">
        <v>13650</v>
      </c>
      <c r="N792" t="s">
        <v>1400</v>
      </c>
    </row>
    <row r="793" spans="1:14" x14ac:dyDescent="0.3">
      <c r="A793">
        <v>140150</v>
      </c>
      <c r="B793" t="s">
        <v>1381</v>
      </c>
      <c r="C793" t="s">
        <v>1325</v>
      </c>
      <c r="D793" s="3">
        <v>43937</v>
      </c>
      <c r="E793" t="s">
        <v>35</v>
      </c>
      <c r="F793" s="5" t="s">
        <v>67</v>
      </c>
      <c r="G793" t="s">
        <v>99</v>
      </c>
      <c r="H793" t="s">
        <v>81</v>
      </c>
      <c r="I793">
        <v>4500</v>
      </c>
      <c r="J793">
        <v>5850</v>
      </c>
      <c r="K793">
        <v>2</v>
      </c>
      <c r="L793">
        <v>9000</v>
      </c>
      <c r="M793">
        <v>11700</v>
      </c>
      <c r="N793" t="s">
        <v>1401</v>
      </c>
    </row>
    <row r="794" spans="1:14" x14ac:dyDescent="0.3">
      <c r="A794">
        <v>140151</v>
      </c>
      <c r="B794" t="s">
        <v>1381</v>
      </c>
      <c r="C794" t="s">
        <v>1326</v>
      </c>
      <c r="D794" s="3">
        <v>43937</v>
      </c>
      <c r="E794" t="s">
        <v>1296</v>
      </c>
      <c r="F794" t="s">
        <v>274</v>
      </c>
      <c r="G794" t="s">
        <v>45</v>
      </c>
      <c r="H794" t="s">
        <v>82</v>
      </c>
      <c r="I794">
        <v>2100</v>
      </c>
      <c r="J794">
        <v>2730</v>
      </c>
      <c r="K794">
        <v>2</v>
      </c>
      <c r="L794">
        <v>4200</v>
      </c>
      <c r="M794">
        <v>5460</v>
      </c>
      <c r="N794" t="s">
        <v>1325</v>
      </c>
    </row>
    <row r="795" spans="1:14" x14ac:dyDescent="0.3">
      <c r="A795">
        <v>140152</v>
      </c>
      <c r="B795" t="s">
        <v>1381</v>
      </c>
      <c r="C795" t="s">
        <v>6</v>
      </c>
      <c r="D795" s="3">
        <v>43937</v>
      </c>
      <c r="E795" t="s">
        <v>33</v>
      </c>
      <c r="F795" t="s">
        <v>49</v>
      </c>
      <c r="G795" t="s">
        <v>36</v>
      </c>
      <c r="H795" t="s">
        <v>75</v>
      </c>
      <c r="I795">
        <v>1150</v>
      </c>
      <c r="J795">
        <v>1495</v>
      </c>
      <c r="K795">
        <v>1</v>
      </c>
      <c r="L795">
        <v>1150</v>
      </c>
      <c r="M795">
        <v>1495</v>
      </c>
      <c r="N795" t="s">
        <v>1398</v>
      </c>
    </row>
    <row r="796" spans="1:14" x14ac:dyDescent="0.3">
      <c r="A796">
        <v>140153</v>
      </c>
      <c r="B796" t="s">
        <v>1381</v>
      </c>
      <c r="C796" t="s">
        <v>5</v>
      </c>
      <c r="D796" s="3">
        <v>43937</v>
      </c>
      <c r="E796" t="s">
        <v>34</v>
      </c>
      <c r="F796" t="s">
        <v>47</v>
      </c>
      <c r="G796" t="s">
        <v>37</v>
      </c>
      <c r="H796" t="s">
        <v>76</v>
      </c>
      <c r="I796">
        <v>350</v>
      </c>
      <c r="J796">
        <v>455</v>
      </c>
      <c r="K796">
        <v>4</v>
      </c>
      <c r="L796">
        <v>1400</v>
      </c>
      <c r="M796">
        <v>1820</v>
      </c>
      <c r="N796" t="s">
        <v>1397</v>
      </c>
    </row>
    <row r="797" spans="1:14" x14ac:dyDescent="0.3">
      <c r="A797">
        <v>140154</v>
      </c>
      <c r="B797" t="s">
        <v>1381</v>
      </c>
      <c r="C797" t="s">
        <v>4</v>
      </c>
      <c r="D797" s="3">
        <v>43937</v>
      </c>
      <c r="E797" t="s">
        <v>35</v>
      </c>
      <c r="F797" t="s">
        <v>53</v>
      </c>
      <c r="G797" t="s">
        <v>38</v>
      </c>
      <c r="H797" t="s">
        <v>75</v>
      </c>
      <c r="I797">
        <v>9500</v>
      </c>
      <c r="J797">
        <v>12350</v>
      </c>
      <c r="K797">
        <v>2</v>
      </c>
      <c r="L797">
        <v>19000</v>
      </c>
      <c r="M797">
        <v>24700</v>
      </c>
      <c r="N797" t="s">
        <v>1399</v>
      </c>
    </row>
    <row r="798" spans="1:14" x14ac:dyDescent="0.3">
      <c r="A798">
        <v>140155</v>
      </c>
      <c r="B798" t="s">
        <v>1381</v>
      </c>
      <c r="C798" t="s">
        <v>30</v>
      </c>
      <c r="D798" s="3">
        <v>43937</v>
      </c>
      <c r="E798" t="s">
        <v>1296</v>
      </c>
      <c r="F798" t="s">
        <v>275</v>
      </c>
      <c r="G798" t="s">
        <v>39</v>
      </c>
      <c r="H798" t="s">
        <v>77</v>
      </c>
      <c r="I798">
        <v>10000</v>
      </c>
      <c r="J798">
        <v>13000</v>
      </c>
      <c r="K798">
        <v>3</v>
      </c>
      <c r="L798">
        <v>30000</v>
      </c>
      <c r="M798">
        <v>39000</v>
      </c>
      <c r="N798" t="s">
        <v>1400</v>
      </c>
    </row>
    <row r="799" spans="1:14" x14ac:dyDescent="0.3">
      <c r="A799">
        <v>140156</v>
      </c>
      <c r="B799" t="s">
        <v>1381</v>
      </c>
      <c r="C799" t="s">
        <v>31</v>
      </c>
      <c r="D799" s="3">
        <v>43937</v>
      </c>
      <c r="E799" t="s">
        <v>33</v>
      </c>
      <c r="F799" t="s">
        <v>276</v>
      </c>
      <c r="G799" t="s">
        <v>40</v>
      </c>
      <c r="H799" t="s">
        <v>76</v>
      </c>
      <c r="I799">
        <v>6500</v>
      </c>
      <c r="J799">
        <v>8450</v>
      </c>
      <c r="K799">
        <v>4</v>
      </c>
      <c r="L799">
        <v>26000</v>
      </c>
      <c r="M799">
        <v>33800</v>
      </c>
      <c r="N799" t="s">
        <v>1401</v>
      </c>
    </row>
    <row r="800" spans="1:14" x14ac:dyDescent="0.3">
      <c r="A800">
        <v>140157</v>
      </c>
      <c r="B800" t="s">
        <v>1381</v>
      </c>
      <c r="C800" t="s">
        <v>32</v>
      </c>
      <c r="D800" s="3">
        <v>43937</v>
      </c>
      <c r="E800" t="s">
        <v>34</v>
      </c>
      <c r="F800" t="s">
        <v>277</v>
      </c>
      <c r="G800" t="s">
        <v>41</v>
      </c>
      <c r="H800" t="s">
        <v>78</v>
      </c>
      <c r="I800">
        <v>8500</v>
      </c>
      <c r="J800">
        <v>11050</v>
      </c>
      <c r="K800">
        <v>3</v>
      </c>
      <c r="L800">
        <v>25500</v>
      </c>
      <c r="M800">
        <v>33150</v>
      </c>
      <c r="N800" t="s">
        <v>1325</v>
      </c>
    </row>
    <row r="801" spans="1:14" x14ac:dyDescent="0.3">
      <c r="A801">
        <v>140158</v>
      </c>
      <c r="B801" t="s">
        <v>1381</v>
      </c>
      <c r="C801" t="s">
        <v>28</v>
      </c>
      <c r="D801" s="3">
        <v>43937</v>
      </c>
      <c r="E801" t="s">
        <v>35</v>
      </c>
      <c r="F801" t="s">
        <v>57</v>
      </c>
      <c r="G801" t="s">
        <v>44</v>
      </c>
      <c r="H801" t="s">
        <v>80</v>
      </c>
      <c r="I801">
        <v>7000</v>
      </c>
      <c r="J801">
        <v>9100</v>
      </c>
      <c r="K801">
        <v>1</v>
      </c>
      <c r="L801">
        <v>7000</v>
      </c>
      <c r="M801">
        <v>9100</v>
      </c>
      <c r="N801" t="s">
        <v>1398</v>
      </c>
    </row>
    <row r="802" spans="1:14" x14ac:dyDescent="0.3">
      <c r="A802">
        <v>140159</v>
      </c>
      <c r="B802" t="s">
        <v>1381</v>
      </c>
      <c r="C802" t="s">
        <v>1311</v>
      </c>
      <c r="D802" s="3">
        <v>43937</v>
      </c>
      <c r="E802" t="s">
        <v>1296</v>
      </c>
      <c r="F802" t="s">
        <v>278</v>
      </c>
      <c r="G802" t="s">
        <v>98</v>
      </c>
      <c r="H802" t="s">
        <v>79</v>
      </c>
      <c r="I802">
        <v>6550</v>
      </c>
      <c r="J802">
        <v>8515</v>
      </c>
      <c r="K802">
        <v>1</v>
      </c>
      <c r="L802">
        <v>6550</v>
      </c>
      <c r="M802">
        <v>8515</v>
      </c>
      <c r="N802" t="s">
        <v>1397</v>
      </c>
    </row>
    <row r="803" spans="1:14" x14ac:dyDescent="0.3">
      <c r="A803">
        <v>140160</v>
      </c>
      <c r="B803" t="s">
        <v>1381</v>
      </c>
      <c r="C803" t="s">
        <v>1312</v>
      </c>
      <c r="D803" s="3">
        <v>43937</v>
      </c>
      <c r="E803" t="s">
        <v>33</v>
      </c>
      <c r="F803" s="5" t="s">
        <v>66</v>
      </c>
      <c r="G803" t="s">
        <v>99</v>
      </c>
      <c r="H803" t="s">
        <v>81</v>
      </c>
      <c r="I803">
        <v>7650</v>
      </c>
      <c r="J803">
        <v>9945</v>
      </c>
      <c r="K803">
        <v>4</v>
      </c>
      <c r="L803">
        <v>30600</v>
      </c>
      <c r="M803">
        <v>39780</v>
      </c>
      <c r="N803" t="s">
        <v>1399</v>
      </c>
    </row>
    <row r="804" spans="1:14" x14ac:dyDescent="0.3">
      <c r="A804">
        <v>140161</v>
      </c>
      <c r="B804" t="s">
        <v>1381</v>
      </c>
      <c r="C804" t="s">
        <v>1313</v>
      </c>
      <c r="D804" s="3">
        <v>43937</v>
      </c>
      <c r="E804" t="s">
        <v>34</v>
      </c>
      <c r="F804" t="s">
        <v>58</v>
      </c>
      <c r="G804" t="s">
        <v>45</v>
      </c>
      <c r="H804" t="s">
        <v>82</v>
      </c>
      <c r="I804">
        <v>1150</v>
      </c>
      <c r="J804">
        <v>1495</v>
      </c>
      <c r="K804">
        <v>4</v>
      </c>
      <c r="L804">
        <v>4600</v>
      </c>
      <c r="M804">
        <v>5980</v>
      </c>
      <c r="N804" t="s">
        <v>1400</v>
      </c>
    </row>
    <row r="805" spans="1:14" x14ac:dyDescent="0.3">
      <c r="A805">
        <v>140162</v>
      </c>
      <c r="B805" t="s">
        <v>1381</v>
      </c>
      <c r="C805" t="s">
        <v>3</v>
      </c>
      <c r="D805" s="3">
        <v>43937</v>
      </c>
      <c r="E805" t="s">
        <v>35</v>
      </c>
      <c r="F805" t="s">
        <v>59</v>
      </c>
      <c r="G805" t="s">
        <v>36</v>
      </c>
      <c r="H805" t="s">
        <v>75</v>
      </c>
      <c r="I805">
        <v>850</v>
      </c>
      <c r="J805">
        <v>1105</v>
      </c>
      <c r="K805">
        <v>4</v>
      </c>
      <c r="L805">
        <v>3400</v>
      </c>
      <c r="M805">
        <v>4420</v>
      </c>
      <c r="N805" t="s">
        <v>1401</v>
      </c>
    </row>
    <row r="806" spans="1:14" x14ac:dyDescent="0.3">
      <c r="A806">
        <v>140163</v>
      </c>
      <c r="B806" t="s">
        <v>1381</v>
      </c>
      <c r="C806" t="s">
        <v>2</v>
      </c>
      <c r="D806" s="3">
        <v>43937</v>
      </c>
      <c r="E806" t="s">
        <v>1296</v>
      </c>
      <c r="F806" t="s">
        <v>60</v>
      </c>
      <c r="G806" t="s">
        <v>37</v>
      </c>
      <c r="H806" t="s">
        <v>76</v>
      </c>
      <c r="I806">
        <v>650</v>
      </c>
      <c r="J806">
        <v>845</v>
      </c>
      <c r="K806">
        <v>3</v>
      </c>
      <c r="L806">
        <v>1950</v>
      </c>
      <c r="M806">
        <v>2535</v>
      </c>
      <c r="N806" t="s">
        <v>1325</v>
      </c>
    </row>
    <row r="807" spans="1:14" x14ac:dyDescent="0.3">
      <c r="A807">
        <v>140164</v>
      </c>
      <c r="B807" t="s">
        <v>1381</v>
      </c>
      <c r="C807" t="s">
        <v>1</v>
      </c>
      <c r="D807" s="3">
        <v>43937</v>
      </c>
      <c r="E807" t="s">
        <v>33</v>
      </c>
      <c r="F807" t="s">
        <v>61</v>
      </c>
      <c r="G807" t="s">
        <v>38</v>
      </c>
      <c r="H807" t="s">
        <v>75</v>
      </c>
      <c r="I807">
        <v>7500</v>
      </c>
      <c r="J807">
        <v>9750</v>
      </c>
      <c r="K807">
        <v>4</v>
      </c>
      <c r="L807">
        <v>30000</v>
      </c>
      <c r="M807">
        <v>39000</v>
      </c>
      <c r="N807" t="s">
        <v>1398</v>
      </c>
    </row>
    <row r="808" spans="1:14" x14ac:dyDescent="0.3">
      <c r="A808">
        <v>140165</v>
      </c>
      <c r="B808" t="s">
        <v>1381</v>
      </c>
      <c r="C808" t="s">
        <v>1314</v>
      </c>
      <c r="D808" s="3">
        <v>43937</v>
      </c>
      <c r="E808" t="s">
        <v>34</v>
      </c>
      <c r="F808" t="s">
        <v>275</v>
      </c>
      <c r="G808" t="s">
        <v>39</v>
      </c>
      <c r="H808" s="5" t="s">
        <v>83</v>
      </c>
      <c r="I808">
        <v>10000</v>
      </c>
      <c r="J808">
        <v>13000</v>
      </c>
      <c r="K808">
        <v>3</v>
      </c>
      <c r="L808">
        <v>30000</v>
      </c>
      <c r="M808">
        <v>39000</v>
      </c>
      <c r="N808" t="s">
        <v>1397</v>
      </c>
    </row>
    <row r="809" spans="1:14" x14ac:dyDescent="0.3">
      <c r="A809">
        <v>140166</v>
      </c>
      <c r="B809" t="s">
        <v>1381</v>
      </c>
      <c r="C809" t="s">
        <v>1315</v>
      </c>
      <c r="D809" s="3">
        <v>43937</v>
      </c>
      <c r="E809" t="s">
        <v>35</v>
      </c>
      <c r="F809" t="s">
        <v>279</v>
      </c>
      <c r="G809" t="s">
        <v>40</v>
      </c>
      <c r="H809" t="s">
        <v>76</v>
      </c>
      <c r="I809">
        <v>10500</v>
      </c>
      <c r="J809">
        <v>13650</v>
      </c>
      <c r="K809">
        <v>2</v>
      </c>
      <c r="L809">
        <v>21000</v>
      </c>
      <c r="M809">
        <v>27300</v>
      </c>
      <c r="N809" t="s">
        <v>1399</v>
      </c>
    </row>
    <row r="810" spans="1:14" x14ac:dyDescent="0.3">
      <c r="A810">
        <v>140167</v>
      </c>
      <c r="B810" t="s">
        <v>1381</v>
      </c>
      <c r="C810" t="s">
        <v>0</v>
      </c>
      <c r="D810" s="3">
        <v>43937</v>
      </c>
      <c r="E810" t="s">
        <v>1296</v>
      </c>
      <c r="F810" t="s">
        <v>63</v>
      </c>
      <c r="G810" t="s">
        <v>41</v>
      </c>
      <c r="H810" t="s">
        <v>78</v>
      </c>
      <c r="I810">
        <v>8500</v>
      </c>
      <c r="J810">
        <v>11050</v>
      </c>
      <c r="K810">
        <v>1</v>
      </c>
      <c r="L810">
        <v>8500</v>
      </c>
      <c r="M810">
        <v>11050</v>
      </c>
      <c r="N810" t="s">
        <v>1400</v>
      </c>
    </row>
    <row r="811" spans="1:14" x14ac:dyDescent="0.3">
      <c r="A811">
        <v>140168</v>
      </c>
      <c r="B811" t="s">
        <v>1381</v>
      </c>
      <c r="C811" t="s">
        <v>1316</v>
      </c>
      <c r="D811" s="3">
        <v>43937</v>
      </c>
      <c r="E811" t="s">
        <v>33</v>
      </c>
      <c r="F811" t="s">
        <v>57</v>
      </c>
      <c r="G811" t="s">
        <v>44</v>
      </c>
      <c r="H811" t="s">
        <v>80</v>
      </c>
      <c r="I811">
        <v>7000</v>
      </c>
      <c r="J811">
        <v>9100</v>
      </c>
      <c r="K811">
        <v>1</v>
      </c>
      <c r="L811">
        <v>7000</v>
      </c>
      <c r="M811">
        <v>9100</v>
      </c>
      <c r="N811" t="s">
        <v>1401</v>
      </c>
    </row>
    <row r="812" spans="1:14" x14ac:dyDescent="0.3">
      <c r="A812">
        <v>140169</v>
      </c>
      <c r="B812" t="s">
        <v>1381</v>
      </c>
      <c r="C812" t="s">
        <v>1317</v>
      </c>
      <c r="D812" s="3">
        <v>43937</v>
      </c>
      <c r="E812" t="s">
        <v>34</v>
      </c>
      <c r="F812" t="s">
        <v>280</v>
      </c>
      <c r="G812" t="s">
        <v>98</v>
      </c>
      <c r="H812" t="s">
        <v>79</v>
      </c>
      <c r="I812">
        <v>1680</v>
      </c>
      <c r="J812">
        <v>2184</v>
      </c>
      <c r="K812">
        <v>4</v>
      </c>
      <c r="L812">
        <v>6720</v>
      </c>
      <c r="M812">
        <v>8736</v>
      </c>
      <c r="N812" t="s">
        <v>1325</v>
      </c>
    </row>
    <row r="813" spans="1:14" x14ac:dyDescent="0.3">
      <c r="A813">
        <v>140170</v>
      </c>
      <c r="B813" t="s">
        <v>1381</v>
      </c>
      <c r="C813" t="s">
        <v>1318</v>
      </c>
      <c r="D813" s="3">
        <v>43937</v>
      </c>
      <c r="E813" t="s">
        <v>35</v>
      </c>
      <c r="F813" s="5" t="s">
        <v>65</v>
      </c>
      <c r="G813" t="s">
        <v>99</v>
      </c>
      <c r="H813" s="5" t="s">
        <v>84</v>
      </c>
      <c r="I813">
        <v>6540</v>
      </c>
      <c r="J813">
        <v>8502</v>
      </c>
      <c r="K813">
        <v>3</v>
      </c>
      <c r="L813">
        <v>19620</v>
      </c>
      <c r="M813">
        <v>25506</v>
      </c>
      <c r="N813" t="s">
        <v>1398</v>
      </c>
    </row>
    <row r="814" spans="1:14" x14ac:dyDescent="0.3">
      <c r="A814">
        <v>140171</v>
      </c>
      <c r="B814" t="s">
        <v>1381</v>
      </c>
      <c r="C814" t="s">
        <v>29</v>
      </c>
      <c r="D814" s="3">
        <v>43937</v>
      </c>
      <c r="E814" t="s">
        <v>1296</v>
      </c>
      <c r="F814" t="s">
        <v>68</v>
      </c>
      <c r="G814" t="s">
        <v>45</v>
      </c>
      <c r="H814" t="s">
        <v>82</v>
      </c>
      <c r="I814">
        <v>2680</v>
      </c>
      <c r="J814">
        <v>3484</v>
      </c>
      <c r="K814">
        <v>1</v>
      </c>
      <c r="L814">
        <v>2680</v>
      </c>
      <c r="M814">
        <v>3484</v>
      </c>
      <c r="N814" t="s">
        <v>1397</v>
      </c>
    </row>
    <row r="815" spans="1:14" x14ac:dyDescent="0.3">
      <c r="A815">
        <v>140172</v>
      </c>
      <c r="B815" t="s">
        <v>1381</v>
      </c>
      <c r="C815" t="s">
        <v>20</v>
      </c>
      <c r="D815" s="3">
        <v>43937</v>
      </c>
      <c r="E815" t="s">
        <v>33</v>
      </c>
      <c r="F815" t="s">
        <v>71</v>
      </c>
      <c r="G815" t="s">
        <v>38</v>
      </c>
      <c r="H815" t="s">
        <v>76</v>
      </c>
      <c r="I815">
        <v>8250</v>
      </c>
      <c r="J815">
        <v>10725</v>
      </c>
      <c r="K815">
        <v>3</v>
      </c>
      <c r="L815">
        <v>24750</v>
      </c>
      <c r="M815">
        <v>32175</v>
      </c>
      <c r="N815" t="s">
        <v>1399</v>
      </c>
    </row>
    <row r="816" spans="1:14" x14ac:dyDescent="0.3">
      <c r="A816">
        <v>140173</v>
      </c>
      <c r="B816" t="s">
        <v>1381</v>
      </c>
      <c r="C816" t="s">
        <v>19</v>
      </c>
      <c r="D816" s="3">
        <v>43937</v>
      </c>
      <c r="E816" t="s">
        <v>34</v>
      </c>
      <c r="F816" t="s">
        <v>214</v>
      </c>
      <c r="G816" t="s">
        <v>42</v>
      </c>
      <c r="H816" t="s">
        <v>76</v>
      </c>
      <c r="I816">
        <v>2650</v>
      </c>
      <c r="J816">
        <v>3445</v>
      </c>
      <c r="K816">
        <v>2</v>
      </c>
      <c r="L816">
        <v>5300</v>
      </c>
      <c r="M816">
        <v>6890</v>
      </c>
      <c r="N816" t="s">
        <v>1400</v>
      </c>
    </row>
    <row r="817" spans="1:14" x14ac:dyDescent="0.3">
      <c r="A817">
        <v>140174</v>
      </c>
      <c r="B817" t="s">
        <v>1381</v>
      </c>
      <c r="C817" t="s">
        <v>1319</v>
      </c>
      <c r="D817" s="3">
        <v>43937</v>
      </c>
      <c r="E817" t="s">
        <v>35</v>
      </c>
      <c r="F817" t="s">
        <v>72</v>
      </c>
      <c r="G817" t="s">
        <v>38</v>
      </c>
      <c r="H817" t="s">
        <v>85</v>
      </c>
      <c r="I817">
        <v>12550</v>
      </c>
      <c r="J817">
        <v>16315</v>
      </c>
      <c r="K817">
        <v>4</v>
      </c>
      <c r="L817">
        <v>50200</v>
      </c>
      <c r="M817">
        <v>65260</v>
      </c>
      <c r="N817" t="s">
        <v>1401</v>
      </c>
    </row>
    <row r="818" spans="1:14" x14ac:dyDescent="0.3">
      <c r="A818">
        <v>140175</v>
      </c>
      <c r="B818" t="s">
        <v>1381</v>
      </c>
      <c r="C818" t="s">
        <v>18</v>
      </c>
      <c r="D818" s="3">
        <v>43937</v>
      </c>
      <c r="E818" t="s">
        <v>1296</v>
      </c>
      <c r="F818" t="s">
        <v>73</v>
      </c>
      <c r="G818" t="s">
        <v>41</v>
      </c>
      <c r="H818" s="5" t="s">
        <v>78</v>
      </c>
      <c r="I818">
        <v>14500</v>
      </c>
      <c r="J818">
        <v>18850</v>
      </c>
      <c r="K818">
        <v>3</v>
      </c>
      <c r="L818">
        <v>43500</v>
      </c>
      <c r="M818">
        <v>56550</v>
      </c>
      <c r="N818" t="s">
        <v>1325</v>
      </c>
    </row>
    <row r="819" spans="1:14" x14ac:dyDescent="0.3">
      <c r="A819">
        <v>140176</v>
      </c>
      <c r="B819" t="s">
        <v>1381</v>
      </c>
      <c r="C819" t="s">
        <v>17</v>
      </c>
      <c r="D819" s="3">
        <v>43937</v>
      </c>
      <c r="E819" t="s">
        <v>33</v>
      </c>
      <c r="F819" t="s">
        <v>46</v>
      </c>
      <c r="G819" t="s">
        <v>36</v>
      </c>
      <c r="H819" t="s">
        <v>75</v>
      </c>
      <c r="I819">
        <v>800</v>
      </c>
      <c r="J819">
        <v>1040</v>
      </c>
      <c r="K819">
        <v>1</v>
      </c>
      <c r="L819">
        <v>800</v>
      </c>
      <c r="M819">
        <v>1040</v>
      </c>
      <c r="N819" t="s">
        <v>1398</v>
      </c>
    </row>
    <row r="820" spans="1:14" x14ac:dyDescent="0.3">
      <c r="A820">
        <v>140177</v>
      </c>
      <c r="B820" t="s">
        <v>1381</v>
      </c>
      <c r="C820" t="s">
        <v>1320</v>
      </c>
      <c r="D820" s="3">
        <v>43937</v>
      </c>
      <c r="E820" t="s">
        <v>34</v>
      </c>
      <c r="F820" t="s">
        <v>48</v>
      </c>
      <c r="G820" t="s">
        <v>37</v>
      </c>
      <c r="H820" t="s">
        <v>76</v>
      </c>
      <c r="I820">
        <v>600</v>
      </c>
      <c r="J820">
        <v>780</v>
      </c>
      <c r="K820">
        <v>2</v>
      </c>
      <c r="L820">
        <v>1200</v>
      </c>
      <c r="M820">
        <v>1560</v>
      </c>
      <c r="N820" t="s">
        <v>1397</v>
      </c>
    </row>
    <row r="821" spans="1:14" x14ac:dyDescent="0.3">
      <c r="A821">
        <v>140178</v>
      </c>
      <c r="B821" t="s">
        <v>1381</v>
      </c>
      <c r="C821" t="s">
        <v>16</v>
      </c>
      <c r="D821" s="3">
        <v>43937</v>
      </c>
      <c r="E821" t="s">
        <v>35</v>
      </c>
      <c r="F821" t="s">
        <v>50</v>
      </c>
      <c r="G821" t="s">
        <v>38</v>
      </c>
      <c r="H821" t="s">
        <v>75</v>
      </c>
      <c r="I821">
        <v>10500</v>
      </c>
      <c r="J821">
        <v>13650</v>
      </c>
      <c r="K821">
        <v>4</v>
      </c>
      <c r="L821">
        <v>42000</v>
      </c>
      <c r="M821">
        <v>54600</v>
      </c>
      <c r="N821" t="s">
        <v>1399</v>
      </c>
    </row>
    <row r="822" spans="1:14" x14ac:dyDescent="0.3">
      <c r="A822">
        <v>140179</v>
      </c>
      <c r="B822" t="s">
        <v>1381</v>
      </c>
      <c r="C822" t="s">
        <v>15</v>
      </c>
      <c r="D822" s="3">
        <v>43937</v>
      </c>
      <c r="E822" t="s">
        <v>1296</v>
      </c>
      <c r="F822" t="s">
        <v>275</v>
      </c>
      <c r="G822" t="s">
        <v>39</v>
      </c>
      <c r="H822" t="s">
        <v>77</v>
      </c>
      <c r="I822">
        <v>6500</v>
      </c>
      <c r="J822">
        <v>8450</v>
      </c>
      <c r="K822">
        <v>2</v>
      </c>
      <c r="L822">
        <v>13000</v>
      </c>
      <c r="M822">
        <v>16900</v>
      </c>
      <c r="N822" t="s">
        <v>1400</v>
      </c>
    </row>
    <row r="823" spans="1:14" x14ac:dyDescent="0.3">
      <c r="A823">
        <v>140180</v>
      </c>
      <c r="B823" t="s">
        <v>1381</v>
      </c>
      <c r="C823" t="s">
        <v>14</v>
      </c>
      <c r="D823" s="3">
        <v>43937</v>
      </c>
      <c r="E823" t="s">
        <v>33</v>
      </c>
      <c r="F823" t="s">
        <v>281</v>
      </c>
      <c r="G823" t="s">
        <v>40</v>
      </c>
      <c r="H823" t="s">
        <v>76</v>
      </c>
      <c r="I823">
        <v>4500</v>
      </c>
      <c r="J823">
        <v>5850</v>
      </c>
      <c r="K823">
        <v>2</v>
      </c>
      <c r="L823">
        <v>9000</v>
      </c>
      <c r="M823">
        <v>11700</v>
      </c>
      <c r="N823" t="s">
        <v>1401</v>
      </c>
    </row>
    <row r="824" spans="1:14" x14ac:dyDescent="0.3">
      <c r="A824">
        <v>140181</v>
      </c>
      <c r="B824" t="s">
        <v>1381</v>
      </c>
      <c r="C824" t="s">
        <v>13</v>
      </c>
      <c r="D824" s="3">
        <v>43937</v>
      </c>
      <c r="E824" t="s">
        <v>34</v>
      </c>
      <c r="F824" t="s">
        <v>51</v>
      </c>
      <c r="G824" t="s">
        <v>41</v>
      </c>
      <c r="H824" t="s">
        <v>78</v>
      </c>
      <c r="I824">
        <v>8500</v>
      </c>
      <c r="J824">
        <v>11050</v>
      </c>
      <c r="K824">
        <v>3</v>
      </c>
      <c r="L824">
        <v>25500</v>
      </c>
      <c r="M824">
        <v>33150</v>
      </c>
      <c r="N824" t="s">
        <v>1325</v>
      </c>
    </row>
    <row r="825" spans="1:14" x14ac:dyDescent="0.3">
      <c r="A825">
        <v>140182</v>
      </c>
      <c r="B825" t="s">
        <v>1381</v>
      </c>
      <c r="C825" t="s">
        <v>12</v>
      </c>
      <c r="D825" s="3">
        <v>43937</v>
      </c>
      <c r="E825" t="s">
        <v>35</v>
      </c>
      <c r="F825" t="s">
        <v>52</v>
      </c>
      <c r="G825" t="s">
        <v>44</v>
      </c>
      <c r="H825" t="s">
        <v>80</v>
      </c>
      <c r="I825">
        <v>12500</v>
      </c>
      <c r="J825">
        <v>16250</v>
      </c>
      <c r="K825">
        <v>2</v>
      </c>
      <c r="L825">
        <v>25000</v>
      </c>
      <c r="M825">
        <v>32500</v>
      </c>
      <c r="N825" t="s">
        <v>1398</v>
      </c>
    </row>
    <row r="826" spans="1:14" x14ac:dyDescent="0.3">
      <c r="A826">
        <v>140183</v>
      </c>
      <c r="B826" t="s">
        <v>1381</v>
      </c>
      <c r="C826" t="s">
        <v>11</v>
      </c>
      <c r="D826" s="3">
        <v>43937</v>
      </c>
      <c r="E826" t="s">
        <v>1296</v>
      </c>
      <c r="F826" t="s">
        <v>222</v>
      </c>
      <c r="G826" t="s">
        <v>42</v>
      </c>
      <c r="H826" t="s">
        <v>79</v>
      </c>
      <c r="I826">
        <v>3500</v>
      </c>
      <c r="J826">
        <v>4550</v>
      </c>
      <c r="K826">
        <v>3</v>
      </c>
      <c r="L826">
        <v>10500</v>
      </c>
      <c r="M826">
        <v>13650</v>
      </c>
      <c r="N826" t="s">
        <v>1397</v>
      </c>
    </row>
    <row r="827" spans="1:14" x14ac:dyDescent="0.3">
      <c r="A827">
        <v>140184</v>
      </c>
      <c r="B827" t="s">
        <v>1381</v>
      </c>
      <c r="C827" t="s">
        <v>1321</v>
      </c>
      <c r="D827" s="3">
        <v>43937</v>
      </c>
      <c r="E827" t="s">
        <v>33</v>
      </c>
      <c r="F827" s="5" t="s">
        <v>67</v>
      </c>
      <c r="G827" t="s">
        <v>109</v>
      </c>
      <c r="H827" t="s">
        <v>81</v>
      </c>
      <c r="I827">
        <v>4500</v>
      </c>
      <c r="J827">
        <v>5850</v>
      </c>
      <c r="K827">
        <v>2</v>
      </c>
      <c r="L827">
        <v>9000</v>
      </c>
      <c r="M827">
        <v>11700</v>
      </c>
      <c r="N827" t="s">
        <v>1399</v>
      </c>
    </row>
    <row r="828" spans="1:14" x14ac:dyDescent="0.3">
      <c r="A828">
        <v>140185</v>
      </c>
      <c r="B828" t="s">
        <v>1381</v>
      </c>
      <c r="C828" t="s">
        <v>1322</v>
      </c>
      <c r="D828" s="3">
        <v>43937</v>
      </c>
      <c r="E828" t="s">
        <v>34</v>
      </c>
      <c r="F828" t="s">
        <v>282</v>
      </c>
      <c r="G828" t="s">
        <v>45</v>
      </c>
      <c r="H828" t="s">
        <v>82</v>
      </c>
      <c r="I828">
        <v>2100</v>
      </c>
      <c r="J828">
        <v>2730</v>
      </c>
      <c r="K828">
        <v>3</v>
      </c>
      <c r="L828">
        <v>6300</v>
      </c>
      <c r="M828">
        <v>8190</v>
      </c>
      <c r="N828" t="s">
        <v>1400</v>
      </c>
    </row>
    <row r="829" spans="1:14" x14ac:dyDescent="0.3">
      <c r="A829">
        <v>140186</v>
      </c>
      <c r="B829" t="s">
        <v>1381</v>
      </c>
      <c r="C829" t="s">
        <v>1323</v>
      </c>
      <c r="D829" s="3">
        <v>43937</v>
      </c>
      <c r="E829" t="s">
        <v>35</v>
      </c>
      <c r="F829" t="s">
        <v>49</v>
      </c>
      <c r="G829" t="s">
        <v>36</v>
      </c>
      <c r="H829" t="s">
        <v>75</v>
      </c>
      <c r="I829">
        <v>1150</v>
      </c>
      <c r="J829">
        <v>1495</v>
      </c>
      <c r="K829">
        <v>2</v>
      </c>
      <c r="L829">
        <v>2300</v>
      </c>
      <c r="M829">
        <v>2990</v>
      </c>
      <c r="N829" t="s">
        <v>1401</v>
      </c>
    </row>
    <row r="830" spans="1:14" x14ac:dyDescent="0.3">
      <c r="A830">
        <v>140187</v>
      </c>
      <c r="B830" t="s">
        <v>1381</v>
      </c>
      <c r="C830" t="s">
        <v>10</v>
      </c>
      <c r="D830" s="3">
        <v>43938</v>
      </c>
      <c r="E830" t="s">
        <v>1296</v>
      </c>
      <c r="F830" t="s">
        <v>47</v>
      </c>
      <c r="G830" t="s">
        <v>37</v>
      </c>
      <c r="H830" t="s">
        <v>76</v>
      </c>
      <c r="I830">
        <v>350</v>
      </c>
      <c r="J830">
        <v>455</v>
      </c>
      <c r="K830">
        <v>4</v>
      </c>
      <c r="L830">
        <v>1400</v>
      </c>
      <c r="M830">
        <v>1820</v>
      </c>
      <c r="N830" t="s">
        <v>1325</v>
      </c>
    </row>
    <row r="831" spans="1:14" x14ac:dyDescent="0.3">
      <c r="A831">
        <v>140188</v>
      </c>
      <c r="B831" t="s">
        <v>1381</v>
      </c>
      <c r="C831" t="s">
        <v>9</v>
      </c>
      <c r="D831" s="3">
        <v>43938</v>
      </c>
      <c r="E831" t="s">
        <v>33</v>
      </c>
      <c r="F831" t="s">
        <v>53</v>
      </c>
      <c r="G831" t="s">
        <v>38</v>
      </c>
      <c r="H831" t="s">
        <v>75</v>
      </c>
      <c r="I831">
        <v>9500</v>
      </c>
      <c r="J831">
        <v>12350</v>
      </c>
      <c r="K831">
        <v>1</v>
      </c>
      <c r="L831">
        <v>9500</v>
      </c>
      <c r="M831">
        <v>12350</v>
      </c>
      <c r="N831" t="s">
        <v>1398</v>
      </c>
    </row>
    <row r="832" spans="1:14" x14ac:dyDescent="0.3">
      <c r="A832">
        <v>140189</v>
      </c>
      <c r="B832" t="s">
        <v>1381</v>
      </c>
      <c r="C832" t="s">
        <v>1324</v>
      </c>
      <c r="D832" s="3">
        <v>43938</v>
      </c>
      <c r="E832" t="s">
        <v>34</v>
      </c>
      <c r="F832" t="s">
        <v>283</v>
      </c>
      <c r="G832" t="s">
        <v>39</v>
      </c>
      <c r="H832" t="s">
        <v>77</v>
      </c>
      <c r="I832">
        <v>10000</v>
      </c>
      <c r="J832">
        <v>13000</v>
      </c>
      <c r="K832">
        <v>3</v>
      </c>
      <c r="L832">
        <v>30000</v>
      </c>
      <c r="M832">
        <v>39000</v>
      </c>
      <c r="N832" t="s">
        <v>1397</v>
      </c>
    </row>
    <row r="833" spans="1:14" x14ac:dyDescent="0.3">
      <c r="A833">
        <v>140190</v>
      </c>
      <c r="B833" t="s">
        <v>1381</v>
      </c>
      <c r="C833" t="s">
        <v>8</v>
      </c>
      <c r="D833" s="3">
        <v>43938</v>
      </c>
      <c r="E833" t="s">
        <v>35</v>
      </c>
      <c r="F833" t="s">
        <v>284</v>
      </c>
      <c r="G833" t="s">
        <v>40</v>
      </c>
      <c r="H833" t="s">
        <v>76</v>
      </c>
      <c r="I833">
        <v>6500</v>
      </c>
      <c r="J833">
        <v>8450</v>
      </c>
      <c r="K833">
        <v>1</v>
      </c>
      <c r="L833">
        <v>6500</v>
      </c>
      <c r="M833">
        <v>8450</v>
      </c>
      <c r="N833" t="s">
        <v>1399</v>
      </c>
    </row>
    <row r="834" spans="1:14" x14ac:dyDescent="0.3">
      <c r="A834">
        <v>140191</v>
      </c>
      <c r="B834" t="s">
        <v>1381</v>
      </c>
      <c r="C834" t="s">
        <v>7</v>
      </c>
      <c r="D834" s="3">
        <v>43938</v>
      </c>
      <c r="E834" t="s">
        <v>1296</v>
      </c>
      <c r="F834" t="s">
        <v>285</v>
      </c>
      <c r="G834" t="s">
        <v>41</v>
      </c>
      <c r="H834" t="s">
        <v>78</v>
      </c>
      <c r="I834">
        <v>8500</v>
      </c>
      <c r="J834">
        <v>11050</v>
      </c>
      <c r="K834">
        <v>3</v>
      </c>
      <c r="L834">
        <v>25500</v>
      </c>
      <c r="M834">
        <v>33150</v>
      </c>
      <c r="N834" t="s">
        <v>1400</v>
      </c>
    </row>
    <row r="835" spans="1:14" x14ac:dyDescent="0.3">
      <c r="A835">
        <v>140192</v>
      </c>
      <c r="B835" t="s">
        <v>1381</v>
      </c>
      <c r="C835" t="s">
        <v>1325</v>
      </c>
      <c r="D835" s="3">
        <v>43938</v>
      </c>
      <c r="E835" t="s">
        <v>33</v>
      </c>
      <c r="F835" t="s">
        <v>57</v>
      </c>
      <c r="G835" t="s">
        <v>44</v>
      </c>
      <c r="H835" t="s">
        <v>80</v>
      </c>
      <c r="I835">
        <v>7000</v>
      </c>
      <c r="J835">
        <v>9100</v>
      </c>
      <c r="K835">
        <v>3</v>
      </c>
      <c r="L835">
        <v>21000</v>
      </c>
      <c r="M835">
        <v>27300</v>
      </c>
      <c r="N835" t="s">
        <v>1401</v>
      </c>
    </row>
    <row r="836" spans="1:14" x14ac:dyDescent="0.3">
      <c r="A836">
        <v>140193</v>
      </c>
      <c r="B836" t="s">
        <v>1381</v>
      </c>
      <c r="C836" t="s">
        <v>1326</v>
      </c>
      <c r="D836" s="3">
        <v>43938</v>
      </c>
      <c r="E836" t="s">
        <v>34</v>
      </c>
      <c r="F836" t="s">
        <v>286</v>
      </c>
      <c r="G836" t="s">
        <v>42</v>
      </c>
      <c r="H836" t="s">
        <v>79</v>
      </c>
      <c r="I836">
        <v>6550</v>
      </c>
      <c r="J836">
        <v>8515</v>
      </c>
      <c r="K836">
        <v>1</v>
      </c>
      <c r="L836">
        <v>6550</v>
      </c>
      <c r="M836">
        <v>8515</v>
      </c>
      <c r="N836" t="s">
        <v>1325</v>
      </c>
    </row>
    <row r="837" spans="1:14" x14ac:dyDescent="0.3">
      <c r="A837">
        <v>140194</v>
      </c>
      <c r="B837" t="s">
        <v>1381</v>
      </c>
      <c r="C837" t="s">
        <v>6</v>
      </c>
      <c r="D837" s="3">
        <v>43938</v>
      </c>
      <c r="E837" t="s">
        <v>35</v>
      </c>
      <c r="F837" s="5" t="s">
        <v>66</v>
      </c>
      <c r="G837" t="s">
        <v>109</v>
      </c>
      <c r="H837" t="s">
        <v>81</v>
      </c>
      <c r="I837">
        <v>7650</v>
      </c>
      <c r="J837">
        <v>9945</v>
      </c>
      <c r="K837">
        <v>3</v>
      </c>
      <c r="L837">
        <v>22950</v>
      </c>
      <c r="M837">
        <v>29835</v>
      </c>
      <c r="N837" t="s">
        <v>1398</v>
      </c>
    </row>
    <row r="838" spans="1:14" x14ac:dyDescent="0.3">
      <c r="A838">
        <v>140195</v>
      </c>
      <c r="B838" t="s">
        <v>1381</v>
      </c>
      <c r="C838" t="s">
        <v>5</v>
      </c>
      <c r="D838" s="3">
        <v>43938</v>
      </c>
      <c r="E838" t="s">
        <v>1296</v>
      </c>
      <c r="F838" t="s">
        <v>58</v>
      </c>
      <c r="G838" t="s">
        <v>45</v>
      </c>
      <c r="H838" t="s">
        <v>82</v>
      </c>
      <c r="I838">
        <v>1150</v>
      </c>
      <c r="J838">
        <v>1495</v>
      </c>
      <c r="K838">
        <v>1</v>
      </c>
      <c r="L838">
        <v>1150</v>
      </c>
      <c r="M838">
        <v>1495</v>
      </c>
      <c r="N838" t="s">
        <v>1397</v>
      </c>
    </row>
    <row r="839" spans="1:14" x14ac:dyDescent="0.3">
      <c r="A839">
        <v>140196</v>
      </c>
      <c r="B839" t="s">
        <v>1381</v>
      </c>
      <c r="C839" t="s">
        <v>4</v>
      </c>
      <c r="D839" s="3">
        <v>43938</v>
      </c>
      <c r="E839" t="s">
        <v>33</v>
      </c>
      <c r="F839" t="s">
        <v>59</v>
      </c>
      <c r="G839" t="s">
        <v>36</v>
      </c>
      <c r="H839" t="s">
        <v>75</v>
      </c>
      <c r="I839">
        <v>850</v>
      </c>
      <c r="J839">
        <v>1105</v>
      </c>
      <c r="K839">
        <v>4</v>
      </c>
      <c r="L839">
        <v>3400</v>
      </c>
      <c r="M839">
        <v>4420</v>
      </c>
      <c r="N839" t="s">
        <v>1399</v>
      </c>
    </row>
    <row r="840" spans="1:14" x14ac:dyDescent="0.3">
      <c r="A840">
        <v>140197</v>
      </c>
      <c r="B840" t="s">
        <v>1381</v>
      </c>
      <c r="C840" t="s">
        <v>30</v>
      </c>
      <c r="D840" s="3">
        <v>43938</v>
      </c>
      <c r="E840" t="s">
        <v>34</v>
      </c>
      <c r="F840" t="s">
        <v>60</v>
      </c>
      <c r="G840" t="s">
        <v>37</v>
      </c>
      <c r="H840" t="s">
        <v>76</v>
      </c>
      <c r="I840">
        <v>650</v>
      </c>
      <c r="J840">
        <v>845</v>
      </c>
      <c r="K840">
        <v>4</v>
      </c>
      <c r="L840">
        <v>2600</v>
      </c>
      <c r="M840">
        <v>3380</v>
      </c>
      <c r="N840" t="s">
        <v>1400</v>
      </c>
    </row>
    <row r="841" spans="1:14" x14ac:dyDescent="0.3">
      <c r="A841">
        <v>140198</v>
      </c>
      <c r="B841" t="s">
        <v>1381</v>
      </c>
      <c r="C841" t="s">
        <v>31</v>
      </c>
      <c r="D841" s="3">
        <v>43939</v>
      </c>
      <c r="E841" t="s">
        <v>35</v>
      </c>
      <c r="F841" t="s">
        <v>61</v>
      </c>
      <c r="G841" t="s">
        <v>38</v>
      </c>
      <c r="H841" t="s">
        <v>75</v>
      </c>
      <c r="I841">
        <v>7500</v>
      </c>
      <c r="J841">
        <v>9750</v>
      </c>
      <c r="K841">
        <v>4</v>
      </c>
      <c r="L841">
        <v>30000</v>
      </c>
      <c r="M841">
        <v>39000</v>
      </c>
      <c r="N841" t="s">
        <v>1401</v>
      </c>
    </row>
    <row r="842" spans="1:14" x14ac:dyDescent="0.3">
      <c r="A842">
        <v>140199</v>
      </c>
      <c r="B842" t="s">
        <v>1381</v>
      </c>
      <c r="C842" t="s">
        <v>32</v>
      </c>
      <c r="D842" s="3">
        <v>43939</v>
      </c>
      <c r="E842" t="s">
        <v>1296</v>
      </c>
      <c r="F842" t="s">
        <v>283</v>
      </c>
      <c r="G842" t="s">
        <v>39</v>
      </c>
      <c r="H842" s="5" t="s">
        <v>83</v>
      </c>
      <c r="I842">
        <v>10000</v>
      </c>
      <c r="J842">
        <v>13000</v>
      </c>
      <c r="K842">
        <v>3</v>
      </c>
      <c r="L842">
        <v>30000</v>
      </c>
      <c r="M842">
        <v>39000</v>
      </c>
      <c r="N842" t="s">
        <v>1325</v>
      </c>
    </row>
    <row r="843" spans="1:14" x14ac:dyDescent="0.3">
      <c r="A843">
        <v>140200</v>
      </c>
      <c r="B843" t="s">
        <v>1381</v>
      </c>
      <c r="C843" t="s">
        <v>28</v>
      </c>
      <c r="D843" s="3">
        <v>43939</v>
      </c>
      <c r="E843" t="s">
        <v>33</v>
      </c>
      <c r="F843" t="s">
        <v>287</v>
      </c>
      <c r="G843" t="s">
        <v>40</v>
      </c>
      <c r="H843" t="s">
        <v>76</v>
      </c>
      <c r="I843">
        <v>10500</v>
      </c>
      <c r="J843">
        <v>13650</v>
      </c>
      <c r="K843">
        <v>3</v>
      </c>
      <c r="L843">
        <v>31500</v>
      </c>
      <c r="M843">
        <v>40950</v>
      </c>
      <c r="N843" t="s">
        <v>1398</v>
      </c>
    </row>
    <row r="844" spans="1:14" x14ac:dyDescent="0.3">
      <c r="A844">
        <v>140201</v>
      </c>
      <c r="B844" t="s">
        <v>1381</v>
      </c>
      <c r="C844" t="s">
        <v>1311</v>
      </c>
      <c r="D844" s="3">
        <v>43939</v>
      </c>
      <c r="E844" t="s">
        <v>34</v>
      </c>
      <c r="F844" t="s">
        <v>63</v>
      </c>
      <c r="G844" t="s">
        <v>41</v>
      </c>
      <c r="H844" t="s">
        <v>78</v>
      </c>
      <c r="I844">
        <v>8500</v>
      </c>
      <c r="J844">
        <v>11050</v>
      </c>
      <c r="K844">
        <v>1</v>
      </c>
      <c r="L844">
        <v>8500</v>
      </c>
      <c r="M844">
        <v>11050</v>
      </c>
      <c r="N844" t="s">
        <v>1397</v>
      </c>
    </row>
    <row r="845" spans="1:14" x14ac:dyDescent="0.3">
      <c r="A845">
        <v>140202</v>
      </c>
      <c r="B845" t="s">
        <v>1381</v>
      </c>
      <c r="C845" t="s">
        <v>1312</v>
      </c>
      <c r="D845" s="3">
        <v>43939</v>
      </c>
      <c r="E845" t="s">
        <v>35</v>
      </c>
      <c r="F845" t="s">
        <v>57</v>
      </c>
      <c r="G845" t="s">
        <v>44</v>
      </c>
      <c r="H845" t="s">
        <v>80</v>
      </c>
      <c r="I845">
        <v>7000</v>
      </c>
      <c r="J845">
        <v>9100</v>
      </c>
      <c r="K845">
        <v>3</v>
      </c>
      <c r="L845">
        <v>21000</v>
      </c>
      <c r="M845">
        <v>27300</v>
      </c>
      <c r="N845" t="s">
        <v>1399</v>
      </c>
    </row>
    <row r="846" spans="1:14" x14ac:dyDescent="0.3">
      <c r="A846">
        <v>140203</v>
      </c>
      <c r="B846" t="s">
        <v>1381</v>
      </c>
      <c r="C846" t="s">
        <v>1313</v>
      </c>
      <c r="D846" s="3">
        <v>43939</v>
      </c>
      <c r="E846" t="s">
        <v>1296</v>
      </c>
      <c r="F846" t="s">
        <v>288</v>
      </c>
      <c r="G846" t="s">
        <v>42</v>
      </c>
      <c r="H846" t="s">
        <v>79</v>
      </c>
      <c r="I846">
        <v>1680</v>
      </c>
      <c r="J846">
        <v>2184</v>
      </c>
      <c r="K846">
        <v>2</v>
      </c>
      <c r="L846">
        <v>3360</v>
      </c>
      <c r="M846">
        <v>4368</v>
      </c>
      <c r="N846" t="s">
        <v>1400</v>
      </c>
    </row>
    <row r="847" spans="1:14" x14ac:dyDescent="0.3">
      <c r="A847">
        <v>140204</v>
      </c>
      <c r="B847" t="s">
        <v>1381</v>
      </c>
      <c r="C847" t="s">
        <v>3</v>
      </c>
      <c r="D847" s="3">
        <v>43939</v>
      </c>
      <c r="E847" t="s">
        <v>33</v>
      </c>
      <c r="F847" s="5" t="s">
        <v>65</v>
      </c>
      <c r="G847" t="s">
        <v>109</v>
      </c>
      <c r="H847" s="5" t="s">
        <v>84</v>
      </c>
      <c r="I847">
        <v>6540</v>
      </c>
      <c r="J847">
        <v>8502</v>
      </c>
      <c r="K847">
        <v>3</v>
      </c>
      <c r="L847">
        <v>19620</v>
      </c>
      <c r="M847">
        <v>25506</v>
      </c>
      <c r="N847" t="s">
        <v>1401</v>
      </c>
    </row>
    <row r="848" spans="1:14" x14ac:dyDescent="0.3">
      <c r="A848">
        <v>140205</v>
      </c>
      <c r="B848" t="s">
        <v>1381</v>
      </c>
      <c r="C848" t="s">
        <v>2</v>
      </c>
      <c r="D848" s="3">
        <v>43939</v>
      </c>
      <c r="E848" t="s">
        <v>34</v>
      </c>
      <c r="F848" t="s">
        <v>68</v>
      </c>
      <c r="G848" t="s">
        <v>45</v>
      </c>
      <c r="H848" t="s">
        <v>82</v>
      </c>
      <c r="I848">
        <v>2680</v>
      </c>
      <c r="J848">
        <v>3484</v>
      </c>
      <c r="K848">
        <v>2</v>
      </c>
      <c r="L848">
        <v>5360</v>
      </c>
      <c r="M848">
        <v>6968</v>
      </c>
      <c r="N848" t="s">
        <v>1325</v>
      </c>
    </row>
    <row r="849" spans="1:14" x14ac:dyDescent="0.3">
      <c r="A849">
        <v>140206</v>
      </c>
      <c r="B849" t="s">
        <v>1381</v>
      </c>
      <c r="C849" t="s">
        <v>1</v>
      </c>
      <c r="D849" s="3">
        <v>43939</v>
      </c>
      <c r="E849" t="s">
        <v>35</v>
      </c>
      <c r="F849" t="s">
        <v>71</v>
      </c>
      <c r="G849" t="s">
        <v>38</v>
      </c>
      <c r="H849" t="s">
        <v>76</v>
      </c>
      <c r="I849">
        <v>8250</v>
      </c>
      <c r="J849">
        <v>10725</v>
      </c>
      <c r="K849">
        <v>4</v>
      </c>
      <c r="L849">
        <v>33000</v>
      </c>
      <c r="M849">
        <v>42900</v>
      </c>
      <c r="N849" t="s">
        <v>1398</v>
      </c>
    </row>
    <row r="850" spans="1:14" x14ac:dyDescent="0.3">
      <c r="A850">
        <v>140207</v>
      </c>
      <c r="B850" t="s">
        <v>1381</v>
      </c>
      <c r="C850" t="s">
        <v>1314</v>
      </c>
      <c r="D850" s="3">
        <v>43939</v>
      </c>
      <c r="E850" t="s">
        <v>1296</v>
      </c>
      <c r="F850" t="s">
        <v>222</v>
      </c>
      <c r="G850" t="s">
        <v>42</v>
      </c>
      <c r="H850" t="s">
        <v>76</v>
      </c>
      <c r="I850">
        <v>2650</v>
      </c>
      <c r="J850">
        <v>3445</v>
      </c>
      <c r="K850">
        <v>1</v>
      </c>
      <c r="L850">
        <v>2650</v>
      </c>
      <c r="M850">
        <v>3445</v>
      </c>
      <c r="N850" t="s">
        <v>1397</v>
      </c>
    </row>
    <row r="851" spans="1:14" x14ac:dyDescent="0.3">
      <c r="A851">
        <v>140208</v>
      </c>
      <c r="B851" t="s">
        <v>1381</v>
      </c>
      <c r="C851" t="s">
        <v>1315</v>
      </c>
      <c r="D851" s="3">
        <v>43939</v>
      </c>
      <c r="E851" t="s">
        <v>33</v>
      </c>
      <c r="F851" t="s">
        <v>72</v>
      </c>
      <c r="G851" t="s">
        <v>38</v>
      </c>
      <c r="H851" t="s">
        <v>85</v>
      </c>
      <c r="I851">
        <v>12550</v>
      </c>
      <c r="J851">
        <v>16315</v>
      </c>
      <c r="K851">
        <v>3</v>
      </c>
      <c r="L851">
        <v>37650</v>
      </c>
      <c r="M851">
        <v>48945</v>
      </c>
      <c r="N851" t="s">
        <v>1399</v>
      </c>
    </row>
    <row r="852" spans="1:14" x14ac:dyDescent="0.3">
      <c r="A852">
        <v>140209</v>
      </c>
      <c r="B852" t="s">
        <v>1381</v>
      </c>
      <c r="C852" t="s">
        <v>0</v>
      </c>
      <c r="D852" s="3">
        <v>43939</v>
      </c>
      <c r="E852" t="s">
        <v>34</v>
      </c>
      <c r="F852" t="s">
        <v>73</v>
      </c>
      <c r="G852" t="s">
        <v>41</v>
      </c>
      <c r="H852" s="5" t="s">
        <v>78</v>
      </c>
      <c r="I852">
        <v>14500</v>
      </c>
      <c r="J852">
        <v>18850</v>
      </c>
      <c r="K852">
        <v>3</v>
      </c>
      <c r="L852">
        <v>43500</v>
      </c>
      <c r="M852">
        <v>56550</v>
      </c>
      <c r="N852" t="s">
        <v>1400</v>
      </c>
    </row>
    <row r="853" spans="1:14" x14ac:dyDescent="0.3">
      <c r="A853">
        <v>140210</v>
      </c>
      <c r="B853" t="s">
        <v>1381</v>
      </c>
      <c r="C853" t="s">
        <v>1316</v>
      </c>
      <c r="D853" s="3">
        <v>43939</v>
      </c>
      <c r="E853" t="s">
        <v>35</v>
      </c>
      <c r="F853" t="s">
        <v>46</v>
      </c>
      <c r="G853" t="s">
        <v>36</v>
      </c>
      <c r="H853" t="s">
        <v>75</v>
      </c>
      <c r="I853">
        <v>800</v>
      </c>
      <c r="J853">
        <v>1040</v>
      </c>
      <c r="K853">
        <v>3</v>
      </c>
      <c r="L853">
        <v>2400</v>
      </c>
      <c r="M853">
        <v>3120</v>
      </c>
      <c r="N853" t="s">
        <v>1401</v>
      </c>
    </row>
    <row r="854" spans="1:14" x14ac:dyDescent="0.3">
      <c r="A854">
        <v>140211</v>
      </c>
      <c r="B854" t="s">
        <v>1381</v>
      </c>
      <c r="C854" t="s">
        <v>1317</v>
      </c>
      <c r="D854" s="3">
        <v>43939</v>
      </c>
      <c r="E854" t="s">
        <v>1296</v>
      </c>
      <c r="F854" t="s">
        <v>48</v>
      </c>
      <c r="G854" t="s">
        <v>37</v>
      </c>
      <c r="H854" t="s">
        <v>76</v>
      </c>
      <c r="I854">
        <v>600</v>
      </c>
      <c r="J854">
        <v>780</v>
      </c>
      <c r="K854">
        <v>4</v>
      </c>
      <c r="L854">
        <v>2400</v>
      </c>
      <c r="M854">
        <v>3120</v>
      </c>
      <c r="N854" t="s">
        <v>1325</v>
      </c>
    </row>
    <row r="855" spans="1:14" x14ac:dyDescent="0.3">
      <c r="A855">
        <v>140212</v>
      </c>
      <c r="B855" t="s">
        <v>1381</v>
      </c>
      <c r="C855" t="s">
        <v>1318</v>
      </c>
      <c r="D855" s="3">
        <v>43939</v>
      </c>
      <c r="E855" t="s">
        <v>33</v>
      </c>
      <c r="F855" t="s">
        <v>50</v>
      </c>
      <c r="G855" t="s">
        <v>38</v>
      </c>
      <c r="H855" t="s">
        <v>75</v>
      </c>
      <c r="I855">
        <v>10500</v>
      </c>
      <c r="J855">
        <v>13650</v>
      </c>
      <c r="K855">
        <v>3</v>
      </c>
      <c r="L855">
        <v>31500</v>
      </c>
      <c r="M855">
        <v>40950</v>
      </c>
      <c r="N855" t="s">
        <v>1398</v>
      </c>
    </row>
    <row r="856" spans="1:14" x14ac:dyDescent="0.3">
      <c r="A856">
        <v>140213</v>
      </c>
      <c r="B856" t="s">
        <v>1381</v>
      </c>
      <c r="C856" t="s">
        <v>29</v>
      </c>
      <c r="D856" s="3">
        <v>43939</v>
      </c>
      <c r="E856" t="s">
        <v>34</v>
      </c>
      <c r="F856" t="s">
        <v>283</v>
      </c>
      <c r="G856" t="s">
        <v>39</v>
      </c>
      <c r="H856" t="s">
        <v>77</v>
      </c>
      <c r="I856">
        <v>6500</v>
      </c>
      <c r="J856">
        <v>8450</v>
      </c>
      <c r="K856">
        <v>3</v>
      </c>
      <c r="L856">
        <v>19500</v>
      </c>
      <c r="M856">
        <v>25350</v>
      </c>
      <c r="N856" t="s">
        <v>1397</v>
      </c>
    </row>
    <row r="857" spans="1:14" x14ac:dyDescent="0.3">
      <c r="A857">
        <v>140214</v>
      </c>
      <c r="B857" t="s">
        <v>1381</v>
      </c>
      <c r="C857" t="s">
        <v>20</v>
      </c>
      <c r="D857" s="3">
        <v>43939</v>
      </c>
      <c r="E857" t="s">
        <v>35</v>
      </c>
      <c r="F857" t="s">
        <v>289</v>
      </c>
      <c r="G857" t="s">
        <v>40</v>
      </c>
      <c r="H857" t="s">
        <v>76</v>
      </c>
      <c r="I857">
        <v>4500</v>
      </c>
      <c r="J857">
        <v>5850</v>
      </c>
      <c r="K857">
        <v>4</v>
      </c>
      <c r="L857">
        <v>18000</v>
      </c>
      <c r="M857">
        <v>23400</v>
      </c>
      <c r="N857" t="s">
        <v>1399</v>
      </c>
    </row>
    <row r="858" spans="1:14" x14ac:dyDescent="0.3">
      <c r="A858">
        <v>140215</v>
      </c>
      <c r="B858" t="s">
        <v>1381</v>
      </c>
      <c r="C858" t="s">
        <v>19</v>
      </c>
      <c r="D858" s="3">
        <v>43939</v>
      </c>
      <c r="E858" t="s">
        <v>1296</v>
      </c>
      <c r="F858" t="s">
        <v>51</v>
      </c>
      <c r="G858" t="s">
        <v>41</v>
      </c>
      <c r="H858" t="s">
        <v>78</v>
      </c>
      <c r="I858">
        <v>8500</v>
      </c>
      <c r="J858">
        <v>11050</v>
      </c>
      <c r="K858">
        <v>1</v>
      </c>
      <c r="L858">
        <v>8500</v>
      </c>
      <c r="M858">
        <v>11050</v>
      </c>
      <c r="N858" t="s">
        <v>1400</v>
      </c>
    </row>
    <row r="859" spans="1:14" x14ac:dyDescent="0.3">
      <c r="A859">
        <v>140216</v>
      </c>
      <c r="B859" t="s">
        <v>1381</v>
      </c>
      <c r="C859" t="s">
        <v>1319</v>
      </c>
      <c r="D859" s="3">
        <v>43939</v>
      </c>
      <c r="E859" t="s">
        <v>33</v>
      </c>
      <c r="F859" t="s">
        <v>52</v>
      </c>
      <c r="G859" t="s">
        <v>44</v>
      </c>
      <c r="H859" t="s">
        <v>80</v>
      </c>
      <c r="I859">
        <v>12500</v>
      </c>
      <c r="J859">
        <v>16250</v>
      </c>
      <c r="K859">
        <v>4</v>
      </c>
      <c r="L859">
        <v>50000</v>
      </c>
      <c r="M859">
        <v>65000</v>
      </c>
      <c r="N859" t="s">
        <v>1401</v>
      </c>
    </row>
    <row r="860" spans="1:14" x14ac:dyDescent="0.3">
      <c r="A860">
        <v>140217</v>
      </c>
      <c r="B860" t="s">
        <v>1381</v>
      </c>
      <c r="C860" t="s">
        <v>18</v>
      </c>
      <c r="D860" s="3">
        <v>43939</v>
      </c>
      <c r="E860" t="s">
        <v>34</v>
      </c>
      <c r="F860" t="s">
        <v>230</v>
      </c>
      <c r="G860" t="s">
        <v>89</v>
      </c>
      <c r="H860" t="s">
        <v>79</v>
      </c>
      <c r="I860">
        <v>3500</v>
      </c>
      <c r="J860">
        <v>4550</v>
      </c>
      <c r="K860">
        <v>2</v>
      </c>
      <c r="L860">
        <v>7000</v>
      </c>
      <c r="M860">
        <v>9100</v>
      </c>
      <c r="N860" t="s">
        <v>1325</v>
      </c>
    </row>
    <row r="861" spans="1:14" x14ac:dyDescent="0.3">
      <c r="A861">
        <v>140218</v>
      </c>
      <c r="B861" t="s">
        <v>1381</v>
      </c>
      <c r="C861" t="s">
        <v>17</v>
      </c>
      <c r="D861" s="3">
        <v>43939</v>
      </c>
      <c r="E861" t="s">
        <v>35</v>
      </c>
      <c r="F861" s="5" t="s">
        <v>67</v>
      </c>
      <c r="G861" t="s">
        <v>37</v>
      </c>
      <c r="H861" t="s">
        <v>81</v>
      </c>
      <c r="I861">
        <v>4500</v>
      </c>
      <c r="J861">
        <v>5850</v>
      </c>
      <c r="K861">
        <v>1</v>
      </c>
      <c r="L861">
        <v>4500</v>
      </c>
      <c r="M861">
        <v>5850</v>
      </c>
      <c r="N861" t="s">
        <v>1398</v>
      </c>
    </row>
    <row r="862" spans="1:14" x14ac:dyDescent="0.3">
      <c r="A862">
        <v>140219</v>
      </c>
      <c r="B862" t="s">
        <v>1381</v>
      </c>
      <c r="C862" t="s">
        <v>1320</v>
      </c>
      <c r="D862" s="3">
        <v>43939</v>
      </c>
      <c r="E862" t="s">
        <v>1296</v>
      </c>
      <c r="F862" t="s">
        <v>290</v>
      </c>
      <c r="G862" t="s">
        <v>45</v>
      </c>
      <c r="H862" t="s">
        <v>82</v>
      </c>
      <c r="I862">
        <v>2100</v>
      </c>
      <c r="J862">
        <v>2730</v>
      </c>
      <c r="K862">
        <v>1</v>
      </c>
      <c r="L862">
        <v>2100</v>
      </c>
      <c r="M862">
        <v>2730</v>
      </c>
      <c r="N862" t="s">
        <v>1397</v>
      </c>
    </row>
    <row r="863" spans="1:14" x14ac:dyDescent="0.3">
      <c r="A863">
        <v>140220</v>
      </c>
      <c r="B863" t="s">
        <v>1381</v>
      </c>
      <c r="C863" t="s">
        <v>16</v>
      </c>
      <c r="D863" s="3">
        <v>43939</v>
      </c>
      <c r="E863" t="s">
        <v>33</v>
      </c>
      <c r="F863" t="s">
        <v>49</v>
      </c>
      <c r="G863" t="s">
        <v>36</v>
      </c>
      <c r="H863" t="s">
        <v>75</v>
      </c>
      <c r="I863">
        <v>1150</v>
      </c>
      <c r="J863">
        <v>1495</v>
      </c>
      <c r="K863">
        <v>2</v>
      </c>
      <c r="L863">
        <v>2300</v>
      </c>
      <c r="M863">
        <v>2990</v>
      </c>
      <c r="N863" t="s">
        <v>1399</v>
      </c>
    </row>
    <row r="864" spans="1:14" x14ac:dyDescent="0.3">
      <c r="A864">
        <v>140221</v>
      </c>
      <c r="B864" t="s">
        <v>1381</v>
      </c>
      <c r="C864" t="s">
        <v>15</v>
      </c>
      <c r="D864" s="3">
        <v>43940</v>
      </c>
      <c r="E864" t="s">
        <v>34</v>
      </c>
      <c r="F864" t="s">
        <v>47</v>
      </c>
      <c r="G864" t="s">
        <v>37</v>
      </c>
      <c r="H864" t="s">
        <v>76</v>
      </c>
      <c r="I864">
        <v>350</v>
      </c>
      <c r="J864">
        <v>455</v>
      </c>
      <c r="K864">
        <v>1</v>
      </c>
      <c r="L864">
        <v>350</v>
      </c>
      <c r="M864">
        <v>455</v>
      </c>
      <c r="N864" t="s">
        <v>1400</v>
      </c>
    </row>
    <row r="865" spans="1:14" x14ac:dyDescent="0.3">
      <c r="A865">
        <v>140222</v>
      </c>
      <c r="B865" t="s">
        <v>1381</v>
      </c>
      <c r="C865" t="s">
        <v>14</v>
      </c>
      <c r="D865" s="3">
        <v>43941</v>
      </c>
      <c r="E865" t="s">
        <v>35</v>
      </c>
      <c r="F865" t="s">
        <v>53</v>
      </c>
      <c r="G865" t="s">
        <v>38</v>
      </c>
      <c r="H865" t="s">
        <v>75</v>
      </c>
      <c r="I865">
        <v>9500</v>
      </c>
      <c r="J865">
        <v>12350</v>
      </c>
      <c r="K865">
        <v>3</v>
      </c>
      <c r="L865">
        <v>28500</v>
      </c>
      <c r="M865">
        <v>37050</v>
      </c>
      <c r="N865" t="s">
        <v>1401</v>
      </c>
    </row>
    <row r="866" spans="1:14" x14ac:dyDescent="0.3">
      <c r="A866">
        <v>140223</v>
      </c>
      <c r="B866" t="s">
        <v>1381</v>
      </c>
      <c r="C866" t="s">
        <v>13</v>
      </c>
      <c r="D866" s="3">
        <v>43942</v>
      </c>
      <c r="E866" t="s">
        <v>1296</v>
      </c>
      <c r="F866" t="s">
        <v>291</v>
      </c>
      <c r="G866" t="s">
        <v>39</v>
      </c>
      <c r="H866" t="s">
        <v>77</v>
      </c>
      <c r="I866">
        <v>10000</v>
      </c>
      <c r="J866">
        <v>13000</v>
      </c>
      <c r="K866">
        <v>2</v>
      </c>
      <c r="L866">
        <v>20000</v>
      </c>
      <c r="M866">
        <v>26000</v>
      </c>
      <c r="N866" t="s">
        <v>1325</v>
      </c>
    </row>
    <row r="867" spans="1:14" x14ac:dyDescent="0.3">
      <c r="A867">
        <v>140224</v>
      </c>
      <c r="B867" t="s">
        <v>1381</v>
      </c>
      <c r="C867" t="s">
        <v>12</v>
      </c>
      <c r="D867" s="3">
        <v>43943</v>
      </c>
      <c r="E867" t="s">
        <v>33</v>
      </c>
      <c r="F867" t="s">
        <v>292</v>
      </c>
      <c r="G867" t="s">
        <v>40</v>
      </c>
      <c r="H867" t="s">
        <v>76</v>
      </c>
      <c r="I867">
        <v>6500</v>
      </c>
      <c r="J867">
        <v>8450</v>
      </c>
      <c r="K867">
        <v>1</v>
      </c>
      <c r="L867">
        <v>6500</v>
      </c>
      <c r="M867">
        <v>8450</v>
      </c>
      <c r="N867" t="s">
        <v>1398</v>
      </c>
    </row>
    <row r="868" spans="1:14" x14ac:dyDescent="0.3">
      <c r="A868">
        <v>140225</v>
      </c>
      <c r="B868" t="s">
        <v>1381</v>
      </c>
      <c r="C868" t="s">
        <v>11</v>
      </c>
      <c r="D868" s="3">
        <v>43944</v>
      </c>
      <c r="E868" t="s">
        <v>34</v>
      </c>
      <c r="F868" t="s">
        <v>293</v>
      </c>
      <c r="G868" t="s">
        <v>41</v>
      </c>
      <c r="H868" t="s">
        <v>78</v>
      </c>
      <c r="I868">
        <v>8500</v>
      </c>
      <c r="J868">
        <v>11050</v>
      </c>
      <c r="K868">
        <v>4</v>
      </c>
      <c r="L868">
        <v>34000</v>
      </c>
      <c r="M868">
        <v>44200</v>
      </c>
      <c r="N868" t="s">
        <v>1397</v>
      </c>
    </row>
    <row r="869" spans="1:14" x14ac:dyDescent="0.3">
      <c r="A869">
        <v>140226</v>
      </c>
      <c r="B869" t="s">
        <v>1381</v>
      </c>
      <c r="C869" t="s">
        <v>1321</v>
      </c>
      <c r="D869" s="3">
        <v>43945</v>
      </c>
      <c r="E869" t="s">
        <v>35</v>
      </c>
      <c r="F869" t="s">
        <v>57</v>
      </c>
      <c r="G869" t="s">
        <v>44</v>
      </c>
      <c r="H869" t="s">
        <v>80</v>
      </c>
      <c r="I869">
        <v>7000</v>
      </c>
      <c r="J869">
        <v>9100</v>
      </c>
      <c r="K869">
        <v>4</v>
      </c>
      <c r="L869">
        <v>28000</v>
      </c>
      <c r="M869">
        <v>36400</v>
      </c>
      <c r="N869" t="s">
        <v>1399</v>
      </c>
    </row>
    <row r="870" spans="1:14" x14ac:dyDescent="0.3">
      <c r="A870">
        <v>140227</v>
      </c>
      <c r="B870" t="s">
        <v>1381</v>
      </c>
      <c r="C870" t="s">
        <v>1322</v>
      </c>
      <c r="D870" s="3">
        <v>43946</v>
      </c>
      <c r="E870" t="s">
        <v>1296</v>
      </c>
      <c r="F870" t="s">
        <v>294</v>
      </c>
      <c r="G870" t="s">
        <v>89</v>
      </c>
      <c r="H870" t="s">
        <v>79</v>
      </c>
      <c r="I870">
        <v>6550</v>
      </c>
      <c r="J870">
        <v>8515</v>
      </c>
      <c r="K870">
        <v>3</v>
      </c>
      <c r="L870">
        <v>19650</v>
      </c>
      <c r="M870">
        <v>25545</v>
      </c>
      <c r="N870" t="s">
        <v>1400</v>
      </c>
    </row>
    <row r="871" spans="1:14" x14ac:dyDescent="0.3">
      <c r="A871">
        <v>140228</v>
      </c>
      <c r="B871" t="s">
        <v>1381</v>
      </c>
      <c r="C871" t="s">
        <v>1323</v>
      </c>
      <c r="D871" s="3">
        <v>43947</v>
      </c>
      <c r="E871" t="s">
        <v>33</v>
      </c>
      <c r="F871" s="5" t="s">
        <v>66</v>
      </c>
      <c r="G871" t="s">
        <v>37</v>
      </c>
      <c r="H871" t="s">
        <v>81</v>
      </c>
      <c r="I871">
        <v>7650</v>
      </c>
      <c r="J871">
        <v>9945</v>
      </c>
      <c r="K871">
        <v>1</v>
      </c>
      <c r="L871">
        <v>7650</v>
      </c>
      <c r="M871">
        <v>9945</v>
      </c>
      <c r="N871" t="s">
        <v>1401</v>
      </c>
    </row>
    <row r="872" spans="1:14" x14ac:dyDescent="0.3">
      <c r="A872">
        <v>140229</v>
      </c>
      <c r="B872" t="s">
        <v>1381</v>
      </c>
      <c r="C872" t="s">
        <v>10</v>
      </c>
      <c r="D872" s="3">
        <v>43947</v>
      </c>
      <c r="E872" t="s">
        <v>34</v>
      </c>
      <c r="F872" t="s">
        <v>58</v>
      </c>
      <c r="G872" t="s">
        <v>45</v>
      </c>
      <c r="H872" t="s">
        <v>82</v>
      </c>
      <c r="I872">
        <v>1150</v>
      </c>
      <c r="J872">
        <v>1495</v>
      </c>
      <c r="K872">
        <v>3</v>
      </c>
      <c r="L872">
        <v>3450</v>
      </c>
      <c r="M872">
        <v>4485</v>
      </c>
      <c r="N872" t="s">
        <v>1325</v>
      </c>
    </row>
    <row r="873" spans="1:14" x14ac:dyDescent="0.3">
      <c r="A873">
        <v>140230</v>
      </c>
      <c r="B873" t="s">
        <v>1381</v>
      </c>
      <c r="C873" t="s">
        <v>9</v>
      </c>
      <c r="D873" s="3">
        <v>43947</v>
      </c>
      <c r="E873" t="s">
        <v>35</v>
      </c>
      <c r="F873" t="s">
        <v>59</v>
      </c>
      <c r="G873" t="s">
        <v>36</v>
      </c>
      <c r="H873" t="s">
        <v>75</v>
      </c>
      <c r="I873">
        <v>850</v>
      </c>
      <c r="J873">
        <v>1105</v>
      </c>
      <c r="K873">
        <v>1</v>
      </c>
      <c r="L873">
        <v>850</v>
      </c>
      <c r="M873">
        <v>1105</v>
      </c>
      <c r="N873" t="s">
        <v>1398</v>
      </c>
    </row>
    <row r="874" spans="1:14" x14ac:dyDescent="0.3">
      <c r="A874">
        <v>140231</v>
      </c>
      <c r="B874" t="s">
        <v>1381</v>
      </c>
      <c r="C874" t="s">
        <v>1324</v>
      </c>
      <c r="D874" s="3">
        <v>43947</v>
      </c>
      <c r="E874" t="s">
        <v>1296</v>
      </c>
      <c r="F874" t="s">
        <v>60</v>
      </c>
      <c r="G874" t="s">
        <v>37</v>
      </c>
      <c r="H874" t="s">
        <v>76</v>
      </c>
      <c r="I874">
        <v>650</v>
      </c>
      <c r="J874">
        <v>845</v>
      </c>
      <c r="K874">
        <v>4</v>
      </c>
      <c r="L874">
        <v>2600</v>
      </c>
      <c r="M874">
        <v>3380</v>
      </c>
      <c r="N874" t="s">
        <v>1397</v>
      </c>
    </row>
    <row r="875" spans="1:14" x14ac:dyDescent="0.3">
      <c r="A875">
        <v>140232</v>
      </c>
      <c r="B875" t="s">
        <v>1381</v>
      </c>
      <c r="C875" t="s">
        <v>8</v>
      </c>
      <c r="D875" s="3">
        <v>43947</v>
      </c>
      <c r="E875" t="s">
        <v>33</v>
      </c>
      <c r="F875" t="s">
        <v>61</v>
      </c>
      <c r="G875" t="s">
        <v>38</v>
      </c>
      <c r="H875" t="s">
        <v>75</v>
      </c>
      <c r="I875">
        <v>7500</v>
      </c>
      <c r="J875">
        <v>9750</v>
      </c>
      <c r="K875">
        <v>4</v>
      </c>
      <c r="L875">
        <v>30000</v>
      </c>
      <c r="M875">
        <v>39000</v>
      </c>
      <c r="N875" t="s">
        <v>1399</v>
      </c>
    </row>
    <row r="876" spans="1:14" x14ac:dyDescent="0.3">
      <c r="A876">
        <v>140233</v>
      </c>
      <c r="B876" t="s">
        <v>1381</v>
      </c>
      <c r="C876" t="s">
        <v>7</v>
      </c>
      <c r="D876" s="3">
        <v>43947</v>
      </c>
      <c r="E876" t="s">
        <v>34</v>
      </c>
      <c r="F876" t="s">
        <v>291</v>
      </c>
      <c r="G876" t="s">
        <v>39</v>
      </c>
      <c r="H876" s="5" t="s">
        <v>83</v>
      </c>
      <c r="I876">
        <v>10000</v>
      </c>
      <c r="J876">
        <v>13000</v>
      </c>
      <c r="K876">
        <v>1</v>
      </c>
      <c r="L876">
        <v>10000</v>
      </c>
      <c r="M876">
        <v>13000</v>
      </c>
      <c r="N876" t="s">
        <v>1400</v>
      </c>
    </row>
    <row r="877" spans="1:14" x14ac:dyDescent="0.3">
      <c r="A877">
        <v>140234</v>
      </c>
      <c r="B877" t="s">
        <v>1381</v>
      </c>
      <c r="C877" t="s">
        <v>1325</v>
      </c>
      <c r="D877" s="3">
        <v>43947</v>
      </c>
      <c r="E877" t="s">
        <v>35</v>
      </c>
      <c r="F877" t="s">
        <v>295</v>
      </c>
      <c r="G877" t="s">
        <v>40</v>
      </c>
      <c r="H877" t="s">
        <v>76</v>
      </c>
      <c r="I877">
        <v>10500</v>
      </c>
      <c r="J877">
        <v>13650</v>
      </c>
      <c r="K877">
        <v>3</v>
      </c>
      <c r="L877">
        <v>31500</v>
      </c>
      <c r="M877">
        <v>40950</v>
      </c>
      <c r="N877" t="s">
        <v>1401</v>
      </c>
    </row>
    <row r="878" spans="1:14" x14ac:dyDescent="0.3">
      <c r="A878">
        <v>140235</v>
      </c>
      <c r="B878" t="s">
        <v>1381</v>
      </c>
      <c r="C878" t="s">
        <v>1326</v>
      </c>
      <c r="D878" s="3">
        <v>43947</v>
      </c>
      <c r="E878" t="s">
        <v>1296</v>
      </c>
      <c r="F878" t="s">
        <v>63</v>
      </c>
      <c r="G878" t="s">
        <v>41</v>
      </c>
      <c r="H878" t="s">
        <v>78</v>
      </c>
      <c r="I878">
        <v>8500</v>
      </c>
      <c r="J878">
        <v>11050</v>
      </c>
      <c r="K878">
        <v>2</v>
      </c>
      <c r="L878">
        <v>17000</v>
      </c>
      <c r="M878">
        <v>22100</v>
      </c>
      <c r="N878" t="s">
        <v>1325</v>
      </c>
    </row>
    <row r="879" spans="1:14" x14ac:dyDescent="0.3">
      <c r="A879">
        <v>140236</v>
      </c>
      <c r="B879" t="s">
        <v>1381</v>
      </c>
      <c r="C879" t="s">
        <v>6</v>
      </c>
      <c r="D879" s="3">
        <v>43947</v>
      </c>
      <c r="E879" t="s">
        <v>33</v>
      </c>
      <c r="F879" t="s">
        <v>57</v>
      </c>
      <c r="G879" t="s">
        <v>44</v>
      </c>
      <c r="H879" t="s">
        <v>80</v>
      </c>
      <c r="I879">
        <v>7000</v>
      </c>
      <c r="J879">
        <v>9100</v>
      </c>
      <c r="K879">
        <v>1</v>
      </c>
      <c r="L879">
        <v>7000</v>
      </c>
      <c r="M879">
        <v>9100</v>
      </c>
      <c r="N879" t="s">
        <v>1398</v>
      </c>
    </row>
    <row r="880" spans="1:14" x14ac:dyDescent="0.3">
      <c r="A880">
        <v>140237</v>
      </c>
      <c r="B880" t="s">
        <v>1381</v>
      </c>
      <c r="C880" t="s">
        <v>5</v>
      </c>
      <c r="D880" s="3">
        <v>43947</v>
      </c>
      <c r="E880" t="s">
        <v>34</v>
      </c>
      <c r="F880" t="s">
        <v>296</v>
      </c>
      <c r="G880" t="s">
        <v>89</v>
      </c>
      <c r="H880" t="s">
        <v>79</v>
      </c>
      <c r="I880">
        <v>1680</v>
      </c>
      <c r="J880">
        <v>2184</v>
      </c>
      <c r="K880">
        <v>2</v>
      </c>
      <c r="L880">
        <v>3360</v>
      </c>
      <c r="M880">
        <v>4368</v>
      </c>
      <c r="N880" t="s">
        <v>1397</v>
      </c>
    </row>
    <row r="881" spans="1:14" x14ac:dyDescent="0.3">
      <c r="A881">
        <v>140238</v>
      </c>
      <c r="B881" t="s">
        <v>1381</v>
      </c>
      <c r="C881" t="s">
        <v>4</v>
      </c>
      <c r="D881" s="3">
        <v>43947</v>
      </c>
      <c r="E881" t="s">
        <v>35</v>
      </c>
      <c r="F881" s="5" t="s">
        <v>65</v>
      </c>
      <c r="G881" t="s">
        <v>37</v>
      </c>
      <c r="H881" s="5" t="s">
        <v>84</v>
      </c>
      <c r="I881">
        <v>6540</v>
      </c>
      <c r="J881">
        <v>8502</v>
      </c>
      <c r="K881">
        <v>2</v>
      </c>
      <c r="L881">
        <v>13080</v>
      </c>
      <c r="M881">
        <v>17004</v>
      </c>
      <c r="N881" t="s">
        <v>1399</v>
      </c>
    </row>
    <row r="882" spans="1:14" x14ac:dyDescent="0.3">
      <c r="A882">
        <v>140239</v>
      </c>
      <c r="B882" t="s">
        <v>1381</v>
      </c>
      <c r="C882" t="s">
        <v>30</v>
      </c>
      <c r="D882" s="3">
        <v>43947</v>
      </c>
      <c r="E882" t="s">
        <v>1296</v>
      </c>
      <c r="F882" t="s">
        <v>68</v>
      </c>
      <c r="G882" t="s">
        <v>45</v>
      </c>
      <c r="H882" t="s">
        <v>82</v>
      </c>
      <c r="I882">
        <v>2680</v>
      </c>
      <c r="J882">
        <v>3484</v>
      </c>
      <c r="K882">
        <v>4</v>
      </c>
      <c r="L882">
        <v>10720</v>
      </c>
      <c r="M882">
        <v>13936</v>
      </c>
      <c r="N882" t="s">
        <v>1400</v>
      </c>
    </row>
    <row r="883" spans="1:14" x14ac:dyDescent="0.3">
      <c r="A883">
        <v>140240</v>
      </c>
      <c r="B883" t="s">
        <v>1381</v>
      </c>
      <c r="C883" t="s">
        <v>31</v>
      </c>
      <c r="D883" s="3">
        <v>43947</v>
      </c>
      <c r="E883" t="s">
        <v>33</v>
      </c>
      <c r="F883" t="s">
        <v>71</v>
      </c>
      <c r="G883" t="s">
        <v>38</v>
      </c>
      <c r="H883" t="s">
        <v>76</v>
      </c>
      <c r="I883">
        <v>8250</v>
      </c>
      <c r="J883">
        <v>10725</v>
      </c>
      <c r="K883">
        <v>4</v>
      </c>
      <c r="L883">
        <v>33000</v>
      </c>
      <c r="M883">
        <v>42900</v>
      </c>
      <c r="N883" t="s">
        <v>1401</v>
      </c>
    </row>
    <row r="884" spans="1:14" x14ac:dyDescent="0.3">
      <c r="A884">
        <v>140241</v>
      </c>
      <c r="B884" t="s">
        <v>1381</v>
      </c>
      <c r="C884" t="s">
        <v>32</v>
      </c>
      <c r="D884" s="3">
        <v>43947</v>
      </c>
      <c r="E884" t="s">
        <v>34</v>
      </c>
      <c r="F884" t="s">
        <v>230</v>
      </c>
      <c r="G884" t="s">
        <v>42</v>
      </c>
      <c r="H884" t="s">
        <v>76</v>
      </c>
      <c r="I884">
        <v>2650</v>
      </c>
      <c r="J884">
        <v>3445</v>
      </c>
      <c r="K884">
        <v>1</v>
      </c>
      <c r="L884">
        <v>2650</v>
      </c>
      <c r="M884">
        <v>3445</v>
      </c>
      <c r="N884" t="s">
        <v>1325</v>
      </c>
    </row>
    <row r="885" spans="1:14" x14ac:dyDescent="0.3">
      <c r="A885">
        <v>140242</v>
      </c>
      <c r="B885" t="s">
        <v>1381</v>
      </c>
      <c r="C885" t="s">
        <v>28</v>
      </c>
      <c r="D885" s="3">
        <v>43947</v>
      </c>
      <c r="E885" t="s">
        <v>35</v>
      </c>
      <c r="F885" t="s">
        <v>72</v>
      </c>
      <c r="G885" t="s">
        <v>38</v>
      </c>
      <c r="H885" t="s">
        <v>85</v>
      </c>
      <c r="I885">
        <v>12550</v>
      </c>
      <c r="J885">
        <v>16315</v>
      </c>
      <c r="K885">
        <v>2</v>
      </c>
      <c r="L885">
        <v>25100</v>
      </c>
      <c r="M885">
        <v>32630</v>
      </c>
      <c r="N885" t="s">
        <v>1398</v>
      </c>
    </row>
    <row r="886" spans="1:14" x14ac:dyDescent="0.3">
      <c r="A886">
        <v>140243</v>
      </c>
      <c r="B886" t="s">
        <v>1381</v>
      </c>
      <c r="C886" t="s">
        <v>1311</v>
      </c>
      <c r="D886" s="3">
        <v>43947</v>
      </c>
      <c r="E886" t="s">
        <v>1296</v>
      </c>
      <c r="F886" t="s">
        <v>73</v>
      </c>
      <c r="G886" t="s">
        <v>41</v>
      </c>
      <c r="H886" s="5" t="s">
        <v>78</v>
      </c>
      <c r="I886">
        <v>14500</v>
      </c>
      <c r="J886">
        <v>18850</v>
      </c>
      <c r="K886">
        <v>1</v>
      </c>
      <c r="L886">
        <v>14500</v>
      </c>
      <c r="M886">
        <v>18850</v>
      </c>
      <c r="N886" t="s">
        <v>1397</v>
      </c>
    </row>
    <row r="887" spans="1:14" x14ac:dyDescent="0.3">
      <c r="A887">
        <v>140244</v>
      </c>
      <c r="B887" t="s">
        <v>1381</v>
      </c>
      <c r="C887" t="s">
        <v>1312</v>
      </c>
      <c r="D887" s="3">
        <v>43947</v>
      </c>
      <c r="E887" t="s">
        <v>33</v>
      </c>
      <c r="F887" t="s">
        <v>46</v>
      </c>
      <c r="G887" t="s">
        <v>36</v>
      </c>
      <c r="H887" t="s">
        <v>75</v>
      </c>
      <c r="I887">
        <v>800</v>
      </c>
      <c r="J887">
        <v>1040</v>
      </c>
      <c r="K887">
        <v>4</v>
      </c>
      <c r="L887">
        <v>3200</v>
      </c>
      <c r="M887">
        <v>4160</v>
      </c>
      <c r="N887" t="s">
        <v>1399</v>
      </c>
    </row>
    <row r="888" spans="1:14" x14ac:dyDescent="0.3">
      <c r="A888">
        <v>140245</v>
      </c>
      <c r="B888" t="s">
        <v>1381</v>
      </c>
      <c r="C888" t="s">
        <v>1313</v>
      </c>
      <c r="D888" s="3">
        <v>43947</v>
      </c>
      <c r="E888" t="s">
        <v>34</v>
      </c>
      <c r="F888" t="s">
        <v>48</v>
      </c>
      <c r="G888" t="s">
        <v>37</v>
      </c>
      <c r="H888" t="s">
        <v>76</v>
      </c>
      <c r="I888">
        <v>600</v>
      </c>
      <c r="J888">
        <v>780</v>
      </c>
      <c r="K888">
        <v>3</v>
      </c>
      <c r="L888">
        <v>1800</v>
      </c>
      <c r="M888">
        <v>2340</v>
      </c>
      <c r="N888" t="s">
        <v>1400</v>
      </c>
    </row>
    <row r="889" spans="1:14" x14ac:dyDescent="0.3">
      <c r="A889">
        <v>140246</v>
      </c>
      <c r="B889" t="s">
        <v>1381</v>
      </c>
      <c r="C889" t="s">
        <v>3</v>
      </c>
      <c r="D889" s="3">
        <v>43947</v>
      </c>
      <c r="E889" t="s">
        <v>35</v>
      </c>
      <c r="F889" t="s">
        <v>50</v>
      </c>
      <c r="G889" t="s">
        <v>38</v>
      </c>
      <c r="H889" t="s">
        <v>75</v>
      </c>
      <c r="I889">
        <v>10500</v>
      </c>
      <c r="J889">
        <v>13650</v>
      </c>
      <c r="K889">
        <v>1</v>
      </c>
      <c r="L889">
        <v>10500</v>
      </c>
      <c r="M889">
        <v>13650</v>
      </c>
      <c r="N889" t="s">
        <v>1401</v>
      </c>
    </row>
    <row r="890" spans="1:14" x14ac:dyDescent="0.3">
      <c r="A890">
        <v>140247</v>
      </c>
      <c r="B890" t="s">
        <v>1381</v>
      </c>
      <c r="C890" t="s">
        <v>2</v>
      </c>
      <c r="D890" s="3">
        <v>43947</v>
      </c>
      <c r="E890" t="s">
        <v>1296</v>
      </c>
      <c r="F890" t="s">
        <v>291</v>
      </c>
      <c r="G890" t="s">
        <v>39</v>
      </c>
      <c r="H890" t="s">
        <v>77</v>
      </c>
      <c r="I890">
        <v>6500</v>
      </c>
      <c r="J890">
        <v>8450</v>
      </c>
      <c r="K890">
        <v>1</v>
      </c>
      <c r="L890">
        <v>6500</v>
      </c>
      <c r="M890">
        <v>8450</v>
      </c>
      <c r="N890" t="s">
        <v>1325</v>
      </c>
    </row>
    <row r="891" spans="1:14" x14ac:dyDescent="0.3">
      <c r="A891">
        <v>140248</v>
      </c>
      <c r="B891" t="s">
        <v>1381</v>
      </c>
      <c r="C891" t="s">
        <v>1</v>
      </c>
      <c r="D891" s="3">
        <v>43948</v>
      </c>
      <c r="E891" t="s">
        <v>33</v>
      </c>
      <c r="F891" t="s">
        <v>297</v>
      </c>
      <c r="G891" t="s">
        <v>40</v>
      </c>
      <c r="H891" t="s">
        <v>76</v>
      </c>
      <c r="I891">
        <v>4500</v>
      </c>
      <c r="J891">
        <v>5850</v>
      </c>
      <c r="K891">
        <v>2</v>
      </c>
      <c r="L891">
        <v>9000</v>
      </c>
      <c r="M891">
        <v>11700</v>
      </c>
      <c r="N891" t="s">
        <v>1398</v>
      </c>
    </row>
    <row r="892" spans="1:14" x14ac:dyDescent="0.3">
      <c r="A892">
        <v>140249</v>
      </c>
      <c r="B892" t="s">
        <v>1381</v>
      </c>
      <c r="C892" t="s">
        <v>1314</v>
      </c>
      <c r="D892" s="3">
        <v>43948</v>
      </c>
      <c r="E892" t="s">
        <v>34</v>
      </c>
      <c r="F892" t="s">
        <v>51</v>
      </c>
      <c r="G892" t="s">
        <v>41</v>
      </c>
      <c r="H892" t="s">
        <v>78</v>
      </c>
      <c r="I892">
        <v>8500</v>
      </c>
      <c r="J892">
        <v>11050</v>
      </c>
      <c r="K892">
        <v>2</v>
      </c>
      <c r="L892">
        <v>17000</v>
      </c>
      <c r="M892">
        <v>22100</v>
      </c>
      <c r="N892" t="s">
        <v>1397</v>
      </c>
    </row>
    <row r="893" spans="1:14" x14ac:dyDescent="0.3">
      <c r="A893">
        <v>140250</v>
      </c>
      <c r="B893" t="s">
        <v>1381</v>
      </c>
      <c r="C893" t="s">
        <v>1315</v>
      </c>
      <c r="D893" s="3">
        <v>43948</v>
      </c>
      <c r="E893" t="s">
        <v>35</v>
      </c>
      <c r="F893" t="s">
        <v>52</v>
      </c>
      <c r="G893" t="s">
        <v>44</v>
      </c>
      <c r="H893" t="s">
        <v>80</v>
      </c>
      <c r="I893">
        <v>12500</v>
      </c>
      <c r="J893">
        <v>16250</v>
      </c>
      <c r="K893">
        <v>4</v>
      </c>
      <c r="L893">
        <v>50000</v>
      </c>
      <c r="M893">
        <v>65000</v>
      </c>
      <c r="N893" t="s">
        <v>1399</v>
      </c>
    </row>
    <row r="894" spans="1:14" x14ac:dyDescent="0.3">
      <c r="A894">
        <v>140251</v>
      </c>
      <c r="B894" t="s">
        <v>1381</v>
      </c>
      <c r="C894" t="s">
        <v>0</v>
      </c>
      <c r="D894" s="3">
        <v>43948</v>
      </c>
      <c r="E894" t="s">
        <v>1296</v>
      </c>
      <c r="F894" t="s">
        <v>238</v>
      </c>
      <c r="G894" t="s">
        <v>98</v>
      </c>
      <c r="H894" t="s">
        <v>79</v>
      </c>
      <c r="I894">
        <v>3500</v>
      </c>
      <c r="J894">
        <v>4550</v>
      </c>
      <c r="K894">
        <v>3</v>
      </c>
      <c r="L894">
        <v>10500</v>
      </c>
      <c r="M894">
        <v>13650</v>
      </c>
      <c r="N894" t="s">
        <v>1400</v>
      </c>
    </row>
    <row r="895" spans="1:14" x14ac:dyDescent="0.3">
      <c r="A895">
        <v>140252</v>
      </c>
      <c r="B895" t="s">
        <v>1381</v>
      </c>
      <c r="C895" t="s">
        <v>1316</v>
      </c>
      <c r="D895" s="3">
        <v>43948</v>
      </c>
      <c r="E895" t="s">
        <v>33</v>
      </c>
      <c r="F895" s="5" t="s">
        <v>67</v>
      </c>
      <c r="G895" t="s">
        <v>99</v>
      </c>
      <c r="H895" t="s">
        <v>81</v>
      </c>
      <c r="I895">
        <v>4500</v>
      </c>
      <c r="J895">
        <v>5850</v>
      </c>
      <c r="K895">
        <v>1</v>
      </c>
      <c r="L895">
        <v>4500</v>
      </c>
      <c r="M895">
        <v>5850</v>
      </c>
      <c r="N895" t="s">
        <v>1401</v>
      </c>
    </row>
    <row r="896" spans="1:14" x14ac:dyDescent="0.3">
      <c r="A896">
        <v>140253</v>
      </c>
      <c r="B896" t="s">
        <v>1381</v>
      </c>
      <c r="C896" t="s">
        <v>1317</v>
      </c>
      <c r="D896" s="3">
        <v>43948</v>
      </c>
      <c r="E896" t="s">
        <v>34</v>
      </c>
      <c r="F896" t="s">
        <v>298</v>
      </c>
      <c r="G896" t="s">
        <v>45</v>
      </c>
      <c r="H896" t="s">
        <v>82</v>
      </c>
      <c r="I896">
        <v>2100</v>
      </c>
      <c r="J896">
        <v>2730</v>
      </c>
      <c r="K896">
        <v>4</v>
      </c>
      <c r="L896">
        <v>8400</v>
      </c>
      <c r="M896">
        <v>10920</v>
      </c>
      <c r="N896" t="s">
        <v>1325</v>
      </c>
    </row>
    <row r="897" spans="1:14" x14ac:dyDescent="0.3">
      <c r="A897">
        <v>140254</v>
      </c>
      <c r="B897" t="s">
        <v>1381</v>
      </c>
      <c r="C897" t="s">
        <v>1318</v>
      </c>
      <c r="D897" s="3">
        <v>43948</v>
      </c>
      <c r="E897" t="s">
        <v>35</v>
      </c>
      <c r="F897" t="s">
        <v>49</v>
      </c>
      <c r="G897" t="s">
        <v>36</v>
      </c>
      <c r="H897" t="s">
        <v>75</v>
      </c>
      <c r="I897">
        <v>1150</v>
      </c>
      <c r="J897">
        <v>1495</v>
      </c>
      <c r="K897">
        <v>4</v>
      </c>
      <c r="L897">
        <v>4600</v>
      </c>
      <c r="M897">
        <v>5980</v>
      </c>
      <c r="N897" t="s">
        <v>1398</v>
      </c>
    </row>
    <row r="898" spans="1:14" x14ac:dyDescent="0.3">
      <c r="A898">
        <v>140255</v>
      </c>
      <c r="B898" t="s">
        <v>1381</v>
      </c>
      <c r="C898" t="s">
        <v>29</v>
      </c>
      <c r="D898" s="3">
        <v>43948</v>
      </c>
      <c r="E898" t="s">
        <v>1296</v>
      </c>
      <c r="F898" t="s">
        <v>47</v>
      </c>
      <c r="G898" t="s">
        <v>37</v>
      </c>
      <c r="H898" t="s">
        <v>76</v>
      </c>
      <c r="I898">
        <v>350</v>
      </c>
      <c r="J898">
        <v>455</v>
      </c>
      <c r="K898">
        <v>3</v>
      </c>
      <c r="L898">
        <v>1050</v>
      </c>
      <c r="M898">
        <v>1365</v>
      </c>
      <c r="N898" t="s">
        <v>1397</v>
      </c>
    </row>
    <row r="899" spans="1:14" x14ac:dyDescent="0.3">
      <c r="A899">
        <v>140256</v>
      </c>
      <c r="B899" t="s">
        <v>1381</v>
      </c>
      <c r="C899" t="s">
        <v>20</v>
      </c>
      <c r="D899" s="3">
        <v>43948</v>
      </c>
      <c r="E899" t="s">
        <v>33</v>
      </c>
      <c r="F899" t="s">
        <v>53</v>
      </c>
      <c r="G899" t="s">
        <v>38</v>
      </c>
      <c r="H899" t="s">
        <v>75</v>
      </c>
      <c r="I899">
        <v>9500</v>
      </c>
      <c r="J899">
        <v>12350</v>
      </c>
      <c r="K899">
        <v>4</v>
      </c>
      <c r="L899">
        <v>38000</v>
      </c>
      <c r="M899">
        <v>49400</v>
      </c>
      <c r="N899" t="s">
        <v>1399</v>
      </c>
    </row>
    <row r="900" spans="1:14" x14ac:dyDescent="0.3">
      <c r="A900">
        <v>140257</v>
      </c>
      <c r="B900" t="s">
        <v>1381</v>
      </c>
      <c r="C900" t="s">
        <v>19</v>
      </c>
      <c r="D900" s="3">
        <v>43948</v>
      </c>
      <c r="E900" t="s">
        <v>34</v>
      </c>
      <c r="F900" t="s">
        <v>299</v>
      </c>
      <c r="G900" t="s">
        <v>39</v>
      </c>
      <c r="H900" t="s">
        <v>77</v>
      </c>
      <c r="I900">
        <v>10000</v>
      </c>
      <c r="J900">
        <v>13000</v>
      </c>
      <c r="K900">
        <v>3</v>
      </c>
      <c r="L900">
        <v>30000</v>
      </c>
      <c r="M900">
        <v>39000</v>
      </c>
      <c r="N900" t="s">
        <v>1400</v>
      </c>
    </row>
    <row r="901" spans="1:14" x14ac:dyDescent="0.3">
      <c r="A901">
        <v>140258</v>
      </c>
      <c r="B901" t="s">
        <v>1381</v>
      </c>
      <c r="C901" t="s">
        <v>1319</v>
      </c>
      <c r="D901" s="3">
        <v>43948</v>
      </c>
      <c r="E901" t="s">
        <v>35</v>
      </c>
      <c r="F901" t="s">
        <v>300</v>
      </c>
      <c r="G901" t="s">
        <v>40</v>
      </c>
      <c r="H901" t="s">
        <v>76</v>
      </c>
      <c r="I901">
        <v>6500</v>
      </c>
      <c r="J901">
        <v>8450</v>
      </c>
      <c r="K901">
        <v>2</v>
      </c>
      <c r="L901">
        <v>13000</v>
      </c>
      <c r="M901">
        <v>16900</v>
      </c>
      <c r="N901" t="s">
        <v>1401</v>
      </c>
    </row>
    <row r="902" spans="1:14" x14ac:dyDescent="0.3">
      <c r="A902">
        <v>140259</v>
      </c>
      <c r="B902" t="s">
        <v>1381</v>
      </c>
      <c r="C902" t="s">
        <v>18</v>
      </c>
      <c r="D902" s="3">
        <v>43948</v>
      </c>
      <c r="E902" t="s">
        <v>1296</v>
      </c>
      <c r="F902" t="s">
        <v>301</v>
      </c>
      <c r="G902" t="s">
        <v>41</v>
      </c>
      <c r="H902" t="s">
        <v>78</v>
      </c>
      <c r="I902">
        <v>8500</v>
      </c>
      <c r="J902">
        <v>11050</v>
      </c>
      <c r="K902">
        <v>2</v>
      </c>
      <c r="L902">
        <v>17000</v>
      </c>
      <c r="M902">
        <v>22100</v>
      </c>
      <c r="N902" t="s">
        <v>1325</v>
      </c>
    </row>
    <row r="903" spans="1:14" x14ac:dyDescent="0.3">
      <c r="A903">
        <v>140260</v>
      </c>
      <c r="B903" t="s">
        <v>1381</v>
      </c>
      <c r="C903" t="s">
        <v>17</v>
      </c>
      <c r="D903" s="3">
        <v>43948</v>
      </c>
      <c r="E903" t="s">
        <v>33</v>
      </c>
      <c r="F903" t="s">
        <v>57</v>
      </c>
      <c r="G903" t="s">
        <v>44</v>
      </c>
      <c r="H903" t="s">
        <v>80</v>
      </c>
      <c r="I903">
        <v>7000</v>
      </c>
      <c r="J903">
        <v>9100</v>
      </c>
      <c r="K903">
        <v>3</v>
      </c>
      <c r="L903">
        <v>21000</v>
      </c>
      <c r="M903">
        <v>27300</v>
      </c>
      <c r="N903" t="s">
        <v>1398</v>
      </c>
    </row>
    <row r="904" spans="1:14" x14ac:dyDescent="0.3">
      <c r="A904">
        <v>140261</v>
      </c>
      <c r="B904" t="s">
        <v>1381</v>
      </c>
      <c r="C904" t="s">
        <v>1320</v>
      </c>
      <c r="D904" s="3">
        <v>43948</v>
      </c>
      <c r="E904" t="s">
        <v>34</v>
      </c>
      <c r="F904" t="s">
        <v>302</v>
      </c>
      <c r="G904" t="s">
        <v>98</v>
      </c>
      <c r="H904" t="s">
        <v>79</v>
      </c>
      <c r="I904">
        <v>6550</v>
      </c>
      <c r="J904">
        <v>8515</v>
      </c>
      <c r="K904">
        <v>3</v>
      </c>
      <c r="L904">
        <v>19650</v>
      </c>
      <c r="M904">
        <v>25545</v>
      </c>
      <c r="N904" t="s">
        <v>1397</v>
      </c>
    </row>
    <row r="905" spans="1:14" x14ac:dyDescent="0.3">
      <c r="A905">
        <v>140262</v>
      </c>
      <c r="B905" t="s">
        <v>1381</v>
      </c>
      <c r="C905" t="s">
        <v>16</v>
      </c>
      <c r="D905" s="3">
        <v>43948</v>
      </c>
      <c r="E905" t="s">
        <v>35</v>
      </c>
      <c r="F905" s="5" t="s">
        <v>66</v>
      </c>
      <c r="G905" t="s">
        <v>99</v>
      </c>
      <c r="H905" t="s">
        <v>81</v>
      </c>
      <c r="I905">
        <v>7650</v>
      </c>
      <c r="J905">
        <v>9945</v>
      </c>
      <c r="K905">
        <v>2</v>
      </c>
      <c r="L905">
        <v>15300</v>
      </c>
      <c r="M905">
        <v>19890</v>
      </c>
      <c r="N905" t="s">
        <v>1399</v>
      </c>
    </row>
    <row r="906" spans="1:14" x14ac:dyDescent="0.3">
      <c r="A906">
        <v>140263</v>
      </c>
      <c r="B906" t="s">
        <v>1381</v>
      </c>
      <c r="C906" t="s">
        <v>15</v>
      </c>
      <c r="D906" s="3">
        <v>43948</v>
      </c>
      <c r="E906" t="s">
        <v>1296</v>
      </c>
      <c r="F906" t="s">
        <v>58</v>
      </c>
      <c r="G906" t="s">
        <v>45</v>
      </c>
      <c r="H906" t="s">
        <v>82</v>
      </c>
      <c r="I906">
        <v>1150</v>
      </c>
      <c r="J906">
        <v>1495</v>
      </c>
      <c r="K906">
        <v>2</v>
      </c>
      <c r="L906">
        <v>2300</v>
      </c>
      <c r="M906">
        <v>2990</v>
      </c>
      <c r="N906" t="s">
        <v>1400</v>
      </c>
    </row>
    <row r="907" spans="1:14" x14ac:dyDescent="0.3">
      <c r="A907">
        <v>140264</v>
      </c>
      <c r="B907" t="s">
        <v>1381</v>
      </c>
      <c r="C907" t="s">
        <v>14</v>
      </c>
      <c r="D907" s="3">
        <v>43948</v>
      </c>
      <c r="E907" t="s">
        <v>33</v>
      </c>
      <c r="F907" t="s">
        <v>59</v>
      </c>
      <c r="G907" t="s">
        <v>36</v>
      </c>
      <c r="H907" t="s">
        <v>75</v>
      </c>
      <c r="I907">
        <v>850</v>
      </c>
      <c r="J907">
        <v>1105</v>
      </c>
      <c r="K907">
        <v>3</v>
      </c>
      <c r="L907">
        <v>2550</v>
      </c>
      <c r="M907">
        <v>3315</v>
      </c>
      <c r="N907" t="s">
        <v>1401</v>
      </c>
    </row>
    <row r="908" spans="1:14" x14ac:dyDescent="0.3">
      <c r="A908">
        <v>140265</v>
      </c>
      <c r="B908" t="s">
        <v>1381</v>
      </c>
      <c r="C908" t="s">
        <v>13</v>
      </c>
      <c r="D908" s="3">
        <v>43949</v>
      </c>
      <c r="E908" t="s">
        <v>34</v>
      </c>
      <c r="F908" t="s">
        <v>60</v>
      </c>
      <c r="G908" t="s">
        <v>37</v>
      </c>
      <c r="H908" t="s">
        <v>76</v>
      </c>
      <c r="I908">
        <v>650</v>
      </c>
      <c r="J908">
        <v>845</v>
      </c>
      <c r="K908">
        <v>2</v>
      </c>
      <c r="L908">
        <v>1300</v>
      </c>
      <c r="M908">
        <v>1690</v>
      </c>
      <c r="N908" t="s">
        <v>1325</v>
      </c>
    </row>
    <row r="909" spans="1:14" x14ac:dyDescent="0.3">
      <c r="A909">
        <v>140266</v>
      </c>
      <c r="B909" t="s">
        <v>1381</v>
      </c>
      <c r="C909" t="s">
        <v>12</v>
      </c>
      <c r="D909" s="3">
        <v>43950</v>
      </c>
      <c r="E909" t="s">
        <v>35</v>
      </c>
      <c r="F909" t="s">
        <v>61</v>
      </c>
      <c r="G909" t="s">
        <v>38</v>
      </c>
      <c r="H909" t="s">
        <v>75</v>
      </c>
      <c r="I909">
        <v>7500</v>
      </c>
      <c r="J909">
        <v>9750</v>
      </c>
      <c r="K909">
        <v>3</v>
      </c>
      <c r="L909">
        <v>22500</v>
      </c>
      <c r="M909">
        <v>29250</v>
      </c>
      <c r="N909" t="s">
        <v>1398</v>
      </c>
    </row>
    <row r="910" spans="1:14" x14ac:dyDescent="0.3">
      <c r="A910">
        <v>140267</v>
      </c>
      <c r="B910" t="s">
        <v>1381</v>
      </c>
      <c r="C910" t="s">
        <v>11</v>
      </c>
      <c r="D910" s="3">
        <v>43951</v>
      </c>
      <c r="E910" t="s">
        <v>1296</v>
      </c>
      <c r="F910" t="s">
        <v>299</v>
      </c>
      <c r="G910" t="s">
        <v>39</v>
      </c>
      <c r="H910" s="5" t="s">
        <v>83</v>
      </c>
      <c r="I910">
        <v>10000</v>
      </c>
      <c r="J910">
        <v>13000</v>
      </c>
      <c r="K910">
        <v>1</v>
      </c>
      <c r="L910">
        <v>10000</v>
      </c>
      <c r="M910">
        <v>13000</v>
      </c>
      <c r="N910" t="s">
        <v>1397</v>
      </c>
    </row>
    <row r="911" spans="1:14" x14ac:dyDescent="0.3">
      <c r="A911">
        <v>140268</v>
      </c>
      <c r="B911" t="s">
        <v>1381</v>
      </c>
      <c r="C911" t="s">
        <v>1321</v>
      </c>
      <c r="D911" s="3">
        <v>43951</v>
      </c>
      <c r="E911" t="s">
        <v>33</v>
      </c>
      <c r="F911" t="s">
        <v>303</v>
      </c>
      <c r="G911" t="s">
        <v>40</v>
      </c>
      <c r="H911" t="s">
        <v>76</v>
      </c>
      <c r="I911">
        <v>10500</v>
      </c>
      <c r="J911">
        <v>13650</v>
      </c>
      <c r="K911">
        <v>3</v>
      </c>
      <c r="L911">
        <v>31500</v>
      </c>
      <c r="M911">
        <v>40950</v>
      </c>
      <c r="N911" t="s">
        <v>1399</v>
      </c>
    </row>
    <row r="912" spans="1:14" x14ac:dyDescent="0.3">
      <c r="A912">
        <v>140269</v>
      </c>
      <c r="B912" t="s">
        <v>1381</v>
      </c>
      <c r="C912" t="s">
        <v>1322</v>
      </c>
      <c r="D912" s="3">
        <v>43951</v>
      </c>
      <c r="E912" t="s">
        <v>34</v>
      </c>
      <c r="F912" t="s">
        <v>63</v>
      </c>
      <c r="G912" t="s">
        <v>41</v>
      </c>
      <c r="H912" t="s">
        <v>78</v>
      </c>
      <c r="I912">
        <v>8500</v>
      </c>
      <c r="J912">
        <v>11050</v>
      </c>
      <c r="K912">
        <v>2</v>
      </c>
      <c r="L912">
        <v>17000</v>
      </c>
      <c r="M912">
        <v>22100</v>
      </c>
      <c r="N912" t="s">
        <v>1400</v>
      </c>
    </row>
    <row r="913" spans="1:14" x14ac:dyDescent="0.3">
      <c r="A913">
        <v>140270</v>
      </c>
      <c r="B913" t="s">
        <v>1381</v>
      </c>
      <c r="C913" t="s">
        <v>1323</v>
      </c>
      <c r="D913" s="3">
        <v>43951</v>
      </c>
      <c r="E913" t="s">
        <v>35</v>
      </c>
      <c r="F913" t="s">
        <v>57</v>
      </c>
      <c r="G913" t="s">
        <v>44</v>
      </c>
      <c r="H913" t="s">
        <v>80</v>
      </c>
      <c r="I913">
        <v>7000</v>
      </c>
      <c r="J913">
        <v>9100</v>
      </c>
      <c r="K913">
        <v>4</v>
      </c>
      <c r="L913">
        <v>28000</v>
      </c>
      <c r="M913">
        <v>36400</v>
      </c>
      <c r="N913" t="s">
        <v>1401</v>
      </c>
    </row>
    <row r="914" spans="1:14" x14ac:dyDescent="0.3">
      <c r="A914">
        <v>140271</v>
      </c>
      <c r="B914" t="s">
        <v>1381</v>
      </c>
      <c r="C914" t="s">
        <v>10</v>
      </c>
      <c r="D914" s="3">
        <v>43951</v>
      </c>
      <c r="E914" t="s">
        <v>1296</v>
      </c>
      <c r="F914" t="s">
        <v>304</v>
      </c>
      <c r="G914" t="s">
        <v>98</v>
      </c>
      <c r="H914" t="s">
        <v>79</v>
      </c>
      <c r="I914">
        <v>1680</v>
      </c>
      <c r="J914">
        <v>2184</v>
      </c>
      <c r="K914">
        <v>3</v>
      </c>
      <c r="L914">
        <v>5040</v>
      </c>
      <c r="M914">
        <v>6552</v>
      </c>
      <c r="N914" t="s">
        <v>1325</v>
      </c>
    </row>
    <row r="915" spans="1:14" x14ac:dyDescent="0.3">
      <c r="A915">
        <v>140272</v>
      </c>
      <c r="B915" t="s">
        <v>1381</v>
      </c>
      <c r="C915" t="s">
        <v>9</v>
      </c>
      <c r="D915" s="3">
        <v>43951</v>
      </c>
      <c r="E915" t="s">
        <v>33</v>
      </c>
      <c r="F915" s="5" t="s">
        <v>65</v>
      </c>
      <c r="G915" t="s">
        <v>99</v>
      </c>
      <c r="H915" s="5" t="s">
        <v>84</v>
      </c>
      <c r="I915">
        <v>6540</v>
      </c>
      <c r="J915">
        <v>8502</v>
      </c>
      <c r="K915">
        <v>4</v>
      </c>
      <c r="L915">
        <v>26160</v>
      </c>
      <c r="M915">
        <v>34008</v>
      </c>
      <c r="N915" t="s">
        <v>1398</v>
      </c>
    </row>
    <row r="916" spans="1:14" x14ac:dyDescent="0.3">
      <c r="A916">
        <v>140273</v>
      </c>
      <c r="B916" t="s">
        <v>1381</v>
      </c>
      <c r="C916" t="s">
        <v>1324</v>
      </c>
      <c r="D916" s="3">
        <v>43951</v>
      </c>
      <c r="E916" t="s">
        <v>34</v>
      </c>
      <c r="F916" t="s">
        <v>68</v>
      </c>
      <c r="G916" t="s">
        <v>45</v>
      </c>
      <c r="H916" t="s">
        <v>82</v>
      </c>
      <c r="I916">
        <v>2680</v>
      </c>
      <c r="J916">
        <v>3484</v>
      </c>
      <c r="K916">
        <v>3</v>
      </c>
      <c r="L916">
        <v>8040</v>
      </c>
      <c r="M916">
        <v>10452</v>
      </c>
      <c r="N916" t="s">
        <v>1397</v>
      </c>
    </row>
    <row r="917" spans="1:14" x14ac:dyDescent="0.3">
      <c r="A917">
        <v>140274</v>
      </c>
      <c r="B917" t="s">
        <v>1381</v>
      </c>
      <c r="C917" t="s">
        <v>8</v>
      </c>
      <c r="D917" s="3">
        <v>43951</v>
      </c>
      <c r="E917" t="s">
        <v>35</v>
      </c>
      <c r="F917" t="s">
        <v>71</v>
      </c>
      <c r="G917" t="s">
        <v>38</v>
      </c>
      <c r="H917" t="s">
        <v>76</v>
      </c>
      <c r="I917">
        <v>8250</v>
      </c>
      <c r="J917">
        <v>10725</v>
      </c>
      <c r="K917">
        <v>4</v>
      </c>
      <c r="L917">
        <v>33000</v>
      </c>
      <c r="M917">
        <v>42900</v>
      </c>
      <c r="N917" t="s">
        <v>1399</v>
      </c>
    </row>
    <row r="918" spans="1:14" x14ac:dyDescent="0.3">
      <c r="A918">
        <v>140275</v>
      </c>
      <c r="B918" t="s">
        <v>1381</v>
      </c>
      <c r="C918" t="s">
        <v>7</v>
      </c>
      <c r="D918" s="3">
        <v>43951</v>
      </c>
      <c r="E918" t="s">
        <v>1296</v>
      </c>
      <c r="F918" t="s">
        <v>238</v>
      </c>
      <c r="G918" t="s">
        <v>42</v>
      </c>
      <c r="H918" t="s">
        <v>76</v>
      </c>
      <c r="I918">
        <v>2650</v>
      </c>
      <c r="J918">
        <v>3445</v>
      </c>
      <c r="K918">
        <v>3</v>
      </c>
      <c r="L918">
        <v>7950</v>
      </c>
      <c r="M918">
        <v>10335</v>
      </c>
      <c r="N918" t="s">
        <v>1400</v>
      </c>
    </row>
    <row r="919" spans="1:14" x14ac:dyDescent="0.3">
      <c r="A919">
        <v>140276</v>
      </c>
      <c r="B919" t="s">
        <v>1381</v>
      </c>
      <c r="C919" t="s">
        <v>1325</v>
      </c>
      <c r="D919" s="3">
        <v>43951</v>
      </c>
      <c r="E919" t="s">
        <v>33</v>
      </c>
      <c r="F919" t="s">
        <v>72</v>
      </c>
      <c r="G919" t="s">
        <v>38</v>
      </c>
      <c r="H919" t="s">
        <v>85</v>
      </c>
      <c r="I919">
        <v>12550</v>
      </c>
      <c r="J919">
        <v>16315</v>
      </c>
      <c r="K919">
        <v>1</v>
      </c>
      <c r="L919">
        <v>12550</v>
      </c>
      <c r="M919">
        <v>16315</v>
      </c>
      <c r="N919" t="s">
        <v>1401</v>
      </c>
    </row>
    <row r="920" spans="1:14" x14ac:dyDescent="0.3">
      <c r="A920">
        <v>140277</v>
      </c>
      <c r="B920" t="s">
        <v>1381</v>
      </c>
      <c r="C920" t="s">
        <v>1326</v>
      </c>
      <c r="D920" s="3">
        <v>43951</v>
      </c>
      <c r="E920" t="s">
        <v>34</v>
      </c>
      <c r="F920" t="s">
        <v>73</v>
      </c>
      <c r="G920" t="s">
        <v>41</v>
      </c>
      <c r="H920" s="5" t="s">
        <v>78</v>
      </c>
      <c r="I920">
        <v>14500</v>
      </c>
      <c r="J920">
        <v>18850</v>
      </c>
      <c r="K920">
        <v>2</v>
      </c>
      <c r="L920">
        <v>29000</v>
      </c>
      <c r="M920">
        <v>37700</v>
      </c>
      <c r="N920" t="s">
        <v>1325</v>
      </c>
    </row>
    <row r="921" spans="1:14" x14ac:dyDescent="0.3">
      <c r="A921">
        <v>140278</v>
      </c>
      <c r="B921" t="s">
        <v>1381</v>
      </c>
      <c r="C921" t="s">
        <v>6</v>
      </c>
      <c r="D921" s="3">
        <v>43951</v>
      </c>
      <c r="E921" t="s">
        <v>35</v>
      </c>
      <c r="F921" t="s">
        <v>46</v>
      </c>
      <c r="G921" t="s">
        <v>36</v>
      </c>
      <c r="H921" t="s">
        <v>75</v>
      </c>
      <c r="I921">
        <v>800</v>
      </c>
      <c r="J921">
        <v>1040</v>
      </c>
      <c r="K921">
        <v>1</v>
      </c>
      <c r="L921">
        <v>800</v>
      </c>
      <c r="M921">
        <v>1040</v>
      </c>
      <c r="N921" t="s">
        <v>1398</v>
      </c>
    </row>
    <row r="922" spans="1:14" x14ac:dyDescent="0.3">
      <c r="A922">
        <v>140279</v>
      </c>
      <c r="B922" t="s">
        <v>1381</v>
      </c>
      <c r="C922" t="s">
        <v>5</v>
      </c>
      <c r="D922" s="3">
        <v>43951</v>
      </c>
      <c r="E922" t="s">
        <v>1296</v>
      </c>
      <c r="F922" t="s">
        <v>48</v>
      </c>
      <c r="G922" t="s">
        <v>37</v>
      </c>
      <c r="H922" t="s">
        <v>76</v>
      </c>
      <c r="I922">
        <v>600</v>
      </c>
      <c r="J922">
        <v>780</v>
      </c>
      <c r="K922">
        <v>1</v>
      </c>
      <c r="L922">
        <v>600</v>
      </c>
      <c r="M922">
        <v>780</v>
      </c>
      <c r="N922" t="s">
        <v>1397</v>
      </c>
    </row>
    <row r="923" spans="1:14" x14ac:dyDescent="0.3">
      <c r="A923">
        <v>140280</v>
      </c>
      <c r="B923" t="s">
        <v>1381</v>
      </c>
      <c r="C923" t="s">
        <v>4</v>
      </c>
      <c r="D923" s="3">
        <v>43951</v>
      </c>
      <c r="E923" t="s">
        <v>33</v>
      </c>
      <c r="F923" t="s">
        <v>50</v>
      </c>
      <c r="G923" t="s">
        <v>38</v>
      </c>
      <c r="H923" t="s">
        <v>75</v>
      </c>
      <c r="I923">
        <v>10500</v>
      </c>
      <c r="J923">
        <v>13650</v>
      </c>
      <c r="K923">
        <v>3</v>
      </c>
      <c r="L923">
        <v>31500</v>
      </c>
      <c r="M923">
        <v>40950</v>
      </c>
      <c r="N923" t="s">
        <v>1399</v>
      </c>
    </row>
    <row r="924" spans="1:14" x14ac:dyDescent="0.3">
      <c r="A924">
        <v>140281</v>
      </c>
      <c r="B924" t="s">
        <v>1381</v>
      </c>
      <c r="C924" t="s">
        <v>30</v>
      </c>
      <c r="D924" s="3">
        <v>43951</v>
      </c>
      <c r="E924" t="s">
        <v>34</v>
      </c>
      <c r="F924" t="s">
        <v>299</v>
      </c>
      <c r="G924" t="s">
        <v>39</v>
      </c>
      <c r="H924" t="s">
        <v>77</v>
      </c>
      <c r="I924">
        <v>6500</v>
      </c>
      <c r="J924">
        <v>8450</v>
      </c>
      <c r="K924">
        <v>3</v>
      </c>
      <c r="L924">
        <v>19500</v>
      </c>
      <c r="M924">
        <v>25350</v>
      </c>
      <c r="N924" t="s">
        <v>1400</v>
      </c>
    </row>
    <row r="925" spans="1:14" x14ac:dyDescent="0.3">
      <c r="A925">
        <v>140282</v>
      </c>
      <c r="B925" t="s">
        <v>1381</v>
      </c>
      <c r="C925" t="s">
        <v>31</v>
      </c>
      <c r="D925" s="3">
        <v>43951</v>
      </c>
      <c r="E925" t="s">
        <v>35</v>
      </c>
      <c r="F925" t="s">
        <v>305</v>
      </c>
      <c r="G925" t="s">
        <v>40</v>
      </c>
      <c r="H925" t="s">
        <v>76</v>
      </c>
      <c r="I925">
        <v>4500</v>
      </c>
      <c r="J925">
        <v>5850</v>
      </c>
      <c r="K925">
        <v>3</v>
      </c>
      <c r="L925">
        <v>13500</v>
      </c>
      <c r="M925">
        <v>17550</v>
      </c>
      <c r="N925" t="s">
        <v>1401</v>
      </c>
    </row>
    <row r="926" spans="1:14" x14ac:dyDescent="0.3">
      <c r="A926">
        <v>140283</v>
      </c>
      <c r="B926" t="s">
        <v>1381</v>
      </c>
      <c r="C926" t="s">
        <v>32</v>
      </c>
      <c r="D926" s="3">
        <v>43951</v>
      </c>
      <c r="E926" t="s">
        <v>1296</v>
      </c>
      <c r="F926" t="s">
        <v>51</v>
      </c>
      <c r="G926" t="s">
        <v>41</v>
      </c>
      <c r="H926" t="s">
        <v>78</v>
      </c>
      <c r="I926">
        <v>8500</v>
      </c>
      <c r="J926">
        <v>11050</v>
      </c>
      <c r="K926">
        <v>2</v>
      </c>
      <c r="L926">
        <v>17000</v>
      </c>
      <c r="M926">
        <v>22100</v>
      </c>
      <c r="N926" t="s">
        <v>1325</v>
      </c>
    </row>
    <row r="927" spans="1:14" x14ac:dyDescent="0.3">
      <c r="A927">
        <v>140284</v>
      </c>
      <c r="B927" t="s">
        <v>1381</v>
      </c>
      <c r="C927" t="s">
        <v>28</v>
      </c>
      <c r="D927" s="3">
        <v>43951</v>
      </c>
      <c r="E927" t="s">
        <v>33</v>
      </c>
      <c r="F927" t="s">
        <v>52</v>
      </c>
      <c r="G927" t="s">
        <v>44</v>
      </c>
      <c r="H927" t="s">
        <v>80</v>
      </c>
      <c r="I927">
        <v>12500</v>
      </c>
      <c r="J927">
        <v>16250</v>
      </c>
      <c r="K927">
        <v>3</v>
      </c>
      <c r="L927">
        <v>37500</v>
      </c>
      <c r="M927">
        <v>48750</v>
      </c>
      <c r="N927" t="s">
        <v>1398</v>
      </c>
    </row>
    <row r="928" spans="1:14" x14ac:dyDescent="0.3">
      <c r="A928">
        <v>140285</v>
      </c>
      <c r="B928" t="s">
        <v>1381</v>
      </c>
      <c r="C928" t="s">
        <v>1311</v>
      </c>
      <c r="D928" s="3">
        <v>43951</v>
      </c>
      <c r="E928" t="s">
        <v>34</v>
      </c>
      <c r="F928" t="s">
        <v>246</v>
      </c>
      <c r="G928" t="s">
        <v>42</v>
      </c>
      <c r="H928" t="s">
        <v>79</v>
      </c>
      <c r="I928">
        <v>3500</v>
      </c>
      <c r="J928">
        <v>4550</v>
      </c>
      <c r="K928">
        <v>1</v>
      </c>
      <c r="L928">
        <v>3500</v>
      </c>
      <c r="M928">
        <v>4550</v>
      </c>
      <c r="N928" t="s">
        <v>1397</v>
      </c>
    </row>
    <row r="929" spans="1:14" x14ac:dyDescent="0.3">
      <c r="A929">
        <v>140286</v>
      </c>
      <c r="B929" t="s">
        <v>1381</v>
      </c>
      <c r="C929" t="s">
        <v>1312</v>
      </c>
      <c r="D929" s="3">
        <v>43951</v>
      </c>
      <c r="E929" t="s">
        <v>35</v>
      </c>
      <c r="F929" s="5" t="s">
        <v>67</v>
      </c>
      <c r="G929" t="s">
        <v>109</v>
      </c>
      <c r="H929" t="s">
        <v>81</v>
      </c>
      <c r="I929">
        <v>4500</v>
      </c>
      <c r="J929">
        <v>5850</v>
      </c>
      <c r="K929">
        <v>4</v>
      </c>
      <c r="L929">
        <v>18000</v>
      </c>
      <c r="M929">
        <v>23400</v>
      </c>
      <c r="N929" t="s">
        <v>1399</v>
      </c>
    </row>
    <row r="930" spans="1:14" x14ac:dyDescent="0.3">
      <c r="A930">
        <v>140287</v>
      </c>
      <c r="B930" t="s">
        <v>1381</v>
      </c>
      <c r="C930" t="s">
        <v>1313</v>
      </c>
      <c r="D930" s="3">
        <v>43951</v>
      </c>
      <c r="E930" t="s">
        <v>1296</v>
      </c>
      <c r="F930" t="s">
        <v>306</v>
      </c>
      <c r="G930" t="s">
        <v>45</v>
      </c>
      <c r="H930" t="s">
        <v>82</v>
      </c>
      <c r="I930">
        <v>2100</v>
      </c>
      <c r="J930">
        <v>2730</v>
      </c>
      <c r="K930">
        <v>4</v>
      </c>
      <c r="L930">
        <v>8400</v>
      </c>
      <c r="M930">
        <v>10920</v>
      </c>
      <c r="N930" t="s">
        <v>1400</v>
      </c>
    </row>
    <row r="931" spans="1:14" x14ac:dyDescent="0.3">
      <c r="A931">
        <v>140288</v>
      </c>
      <c r="B931" t="s">
        <v>1381</v>
      </c>
      <c r="C931" t="s">
        <v>3</v>
      </c>
      <c r="D931" s="3">
        <v>43951</v>
      </c>
      <c r="E931" t="s">
        <v>33</v>
      </c>
      <c r="F931" t="s">
        <v>49</v>
      </c>
      <c r="G931" t="s">
        <v>36</v>
      </c>
      <c r="H931" t="s">
        <v>75</v>
      </c>
      <c r="I931">
        <v>1150</v>
      </c>
      <c r="J931">
        <v>1495</v>
      </c>
      <c r="K931">
        <v>3</v>
      </c>
      <c r="L931">
        <v>3450</v>
      </c>
      <c r="M931">
        <v>4485</v>
      </c>
      <c r="N931" t="s">
        <v>1401</v>
      </c>
    </row>
    <row r="932" spans="1:14" x14ac:dyDescent="0.3">
      <c r="A932">
        <v>140289</v>
      </c>
      <c r="B932" t="s">
        <v>1381</v>
      </c>
      <c r="C932" t="s">
        <v>2</v>
      </c>
      <c r="D932" s="3">
        <v>43951</v>
      </c>
      <c r="E932" t="s">
        <v>34</v>
      </c>
      <c r="F932" t="s">
        <v>47</v>
      </c>
      <c r="G932" t="s">
        <v>37</v>
      </c>
      <c r="H932" t="s">
        <v>76</v>
      </c>
      <c r="I932">
        <v>350</v>
      </c>
      <c r="J932">
        <v>455</v>
      </c>
      <c r="K932">
        <v>3</v>
      </c>
      <c r="L932">
        <v>1050</v>
      </c>
      <c r="M932">
        <v>1365</v>
      </c>
      <c r="N932" t="s">
        <v>1325</v>
      </c>
    </row>
    <row r="933" spans="1:14" x14ac:dyDescent="0.3">
      <c r="A933">
        <v>140290</v>
      </c>
      <c r="B933" t="s">
        <v>1381</v>
      </c>
      <c r="C933" t="s">
        <v>1</v>
      </c>
      <c r="D933" s="3">
        <v>43951</v>
      </c>
      <c r="E933" t="s">
        <v>35</v>
      </c>
      <c r="F933" t="s">
        <v>53</v>
      </c>
      <c r="G933" t="s">
        <v>38</v>
      </c>
      <c r="H933" t="s">
        <v>75</v>
      </c>
      <c r="I933">
        <v>9500</v>
      </c>
      <c r="J933">
        <v>12350</v>
      </c>
      <c r="K933">
        <v>3</v>
      </c>
      <c r="L933">
        <v>28500</v>
      </c>
      <c r="M933">
        <v>37050</v>
      </c>
      <c r="N933" t="s">
        <v>1398</v>
      </c>
    </row>
    <row r="934" spans="1:14" x14ac:dyDescent="0.3">
      <c r="A934">
        <v>140291</v>
      </c>
      <c r="B934" t="s">
        <v>1381</v>
      </c>
      <c r="C934" t="s">
        <v>1314</v>
      </c>
      <c r="D934" s="3">
        <v>43951</v>
      </c>
      <c r="E934" t="s">
        <v>1296</v>
      </c>
      <c r="F934" t="s">
        <v>307</v>
      </c>
      <c r="G934" t="s">
        <v>39</v>
      </c>
      <c r="H934" t="s">
        <v>77</v>
      </c>
      <c r="I934">
        <v>10000</v>
      </c>
      <c r="J934">
        <v>13000</v>
      </c>
      <c r="K934">
        <v>3</v>
      </c>
      <c r="L934">
        <v>30000</v>
      </c>
      <c r="M934">
        <v>39000</v>
      </c>
      <c r="N934" t="s">
        <v>1397</v>
      </c>
    </row>
    <row r="935" spans="1:14" x14ac:dyDescent="0.3">
      <c r="A935">
        <v>140292</v>
      </c>
      <c r="B935" t="s">
        <v>1381</v>
      </c>
      <c r="C935" t="s">
        <v>1315</v>
      </c>
      <c r="D935" s="3">
        <v>43951</v>
      </c>
      <c r="E935" t="s">
        <v>33</v>
      </c>
      <c r="F935" t="s">
        <v>308</v>
      </c>
      <c r="G935" t="s">
        <v>40</v>
      </c>
      <c r="H935" t="s">
        <v>76</v>
      </c>
      <c r="I935">
        <v>6500</v>
      </c>
      <c r="J935">
        <v>8450</v>
      </c>
      <c r="K935">
        <v>1</v>
      </c>
      <c r="L935">
        <v>6500</v>
      </c>
      <c r="M935">
        <v>8450</v>
      </c>
      <c r="N935" t="s">
        <v>1399</v>
      </c>
    </row>
    <row r="936" spans="1:14" x14ac:dyDescent="0.3">
      <c r="A936">
        <v>140293</v>
      </c>
      <c r="B936" t="s">
        <v>1381</v>
      </c>
      <c r="C936" t="s">
        <v>0</v>
      </c>
      <c r="D936" s="3">
        <v>43951</v>
      </c>
      <c r="E936" t="s">
        <v>34</v>
      </c>
      <c r="F936" t="s">
        <v>309</v>
      </c>
      <c r="G936" t="s">
        <v>41</v>
      </c>
      <c r="H936" t="s">
        <v>78</v>
      </c>
      <c r="I936">
        <v>8500</v>
      </c>
      <c r="J936">
        <v>11050</v>
      </c>
      <c r="K936">
        <v>3</v>
      </c>
      <c r="L936">
        <v>25500</v>
      </c>
      <c r="M936">
        <v>33150</v>
      </c>
      <c r="N936" t="s">
        <v>1400</v>
      </c>
    </row>
    <row r="937" spans="1:14" x14ac:dyDescent="0.3">
      <c r="A937">
        <v>140294</v>
      </c>
      <c r="B937" t="s">
        <v>1381</v>
      </c>
      <c r="C937" t="s">
        <v>1316</v>
      </c>
      <c r="D937" s="3">
        <v>43951</v>
      </c>
      <c r="E937" t="s">
        <v>35</v>
      </c>
      <c r="F937" t="s">
        <v>57</v>
      </c>
      <c r="G937" t="s">
        <v>44</v>
      </c>
      <c r="H937" t="s">
        <v>80</v>
      </c>
      <c r="I937">
        <v>7000</v>
      </c>
      <c r="J937">
        <v>9100</v>
      </c>
      <c r="K937">
        <v>2</v>
      </c>
      <c r="L937">
        <v>14000</v>
      </c>
      <c r="M937">
        <v>18200</v>
      </c>
      <c r="N937" t="s">
        <v>1401</v>
      </c>
    </row>
    <row r="938" spans="1:14" x14ac:dyDescent="0.3">
      <c r="A938">
        <v>140295</v>
      </c>
      <c r="B938" t="s">
        <v>1381</v>
      </c>
      <c r="C938" t="s">
        <v>1317</v>
      </c>
      <c r="D938" s="3">
        <v>43951</v>
      </c>
      <c r="E938" t="s">
        <v>1296</v>
      </c>
      <c r="F938" t="s">
        <v>310</v>
      </c>
      <c r="G938" t="s">
        <v>42</v>
      </c>
      <c r="H938" t="s">
        <v>79</v>
      </c>
      <c r="I938">
        <v>6550</v>
      </c>
      <c r="J938">
        <v>8515</v>
      </c>
      <c r="K938">
        <v>3</v>
      </c>
      <c r="L938">
        <v>19650</v>
      </c>
      <c r="M938">
        <v>25545</v>
      </c>
      <c r="N938" t="s">
        <v>1325</v>
      </c>
    </row>
    <row r="939" spans="1:14" x14ac:dyDescent="0.3">
      <c r="A939">
        <v>140296</v>
      </c>
      <c r="B939" t="s">
        <v>1381</v>
      </c>
      <c r="C939" t="s">
        <v>1318</v>
      </c>
      <c r="D939" s="3">
        <v>43951</v>
      </c>
      <c r="E939" t="s">
        <v>33</v>
      </c>
      <c r="F939" s="5" t="s">
        <v>66</v>
      </c>
      <c r="G939" t="s">
        <v>109</v>
      </c>
      <c r="H939" t="s">
        <v>81</v>
      </c>
      <c r="I939">
        <v>7650</v>
      </c>
      <c r="J939">
        <v>9945</v>
      </c>
      <c r="K939">
        <v>3</v>
      </c>
      <c r="L939">
        <v>22950</v>
      </c>
      <c r="M939">
        <v>29835</v>
      </c>
      <c r="N939" t="s">
        <v>1398</v>
      </c>
    </row>
    <row r="940" spans="1:14" x14ac:dyDescent="0.3">
      <c r="A940">
        <v>140297</v>
      </c>
      <c r="B940" t="s">
        <v>1381</v>
      </c>
      <c r="C940" t="s">
        <v>29</v>
      </c>
      <c r="D940" s="3">
        <v>43951</v>
      </c>
      <c r="E940" t="s">
        <v>34</v>
      </c>
      <c r="F940" t="s">
        <v>58</v>
      </c>
      <c r="G940" t="s">
        <v>45</v>
      </c>
      <c r="H940" t="s">
        <v>82</v>
      </c>
      <c r="I940">
        <v>1150</v>
      </c>
      <c r="J940">
        <v>1495</v>
      </c>
      <c r="K940">
        <v>1</v>
      </c>
      <c r="L940">
        <v>1150</v>
      </c>
      <c r="M940">
        <v>1495</v>
      </c>
      <c r="N940" t="s">
        <v>1397</v>
      </c>
    </row>
    <row r="941" spans="1:14" x14ac:dyDescent="0.3">
      <c r="A941">
        <v>140298</v>
      </c>
      <c r="B941" t="s">
        <v>1381</v>
      </c>
      <c r="C941" t="s">
        <v>20</v>
      </c>
      <c r="D941" s="3">
        <v>43951</v>
      </c>
      <c r="E941" t="s">
        <v>35</v>
      </c>
      <c r="F941" t="s">
        <v>59</v>
      </c>
      <c r="G941" t="s">
        <v>36</v>
      </c>
      <c r="H941" t="s">
        <v>75</v>
      </c>
      <c r="I941">
        <v>850</v>
      </c>
      <c r="J941">
        <v>1105</v>
      </c>
      <c r="K941">
        <v>3</v>
      </c>
      <c r="L941">
        <v>2550</v>
      </c>
      <c r="M941">
        <v>3315</v>
      </c>
      <c r="N941" t="s">
        <v>1399</v>
      </c>
    </row>
    <row r="942" spans="1:14" x14ac:dyDescent="0.3">
      <c r="A942">
        <v>140299</v>
      </c>
      <c r="B942" t="s">
        <v>1381</v>
      </c>
      <c r="C942" t="s">
        <v>19</v>
      </c>
      <c r="D942" s="3">
        <v>43951</v>
      </c>
      <c r="E942" t="s">
        <v>1296</v>
      </c>
      <c r="F942" t="s">
        <v>60</v>
      </c>
      <c r="G942" t="s">
        <v>37</v>
      </c>
      <c r="H942" t="s">
        <v>76</v>
      </c>
      <c r="I942">
        <v>650</v>
      </c>
      <c r="J942">
        <v>845</v>
      </c>
      <c r="K942">
        <v>3</v>
      </c>
      <c r="L942">
        <v>1950</v>
      </c>
      <c r="M942">
        <v>2535</v>
      </c>
      <c r="N942" t="s">
        <v>1400</v>
      </c>
    </row>
    <row r="943" spans="1:14" x14ac:dyDescent="0.3">
      <c r="A943">
        <v>140300</v>
      </c>
      <c r="B943" t="s">
        <v>1381</v>
      </c>
      <c r="C943" t="s">
        <v>1319</v>
      </c>
      <c r="D943" s="3">
        <v>43951</v>
      </c>
      <c r="E943" t="s">
        <v>33</v>
      </c>
      <c r="F943" t="s">
        <v>61</v>
      </c>
      <c r="G943" t="s">
        <v>38</v>
      </c>
      <c r="H943" t="s">
        <v>75</v>
      </c>
      <c r="I943">
        <v>7500</v>
      </c>
      <c r="J943">
        <v>9750</v>
      </c>
      <c r="K943">
        <v>1</v>
      </c>
      <c r="L943">
        <v>7500</v>
      </c>
      <c r="M943">
        <v>9750</v>
      </c>
      <c r="N943" t="s">
        <v>1401</v>
      </c>
    </row>
    <row r="944" spans="1:14" x14ac:dyDescent="0.3">
      <c r="A944">
        <v>140301</v>
      </c>
      <c r="B944" t="s">
        <v>1381</v>
      </c>
      <c r="C944" t="s">
        <v>18</v>
      </c>
      <c r="D944" s="3">
        <v>43951</v>
      </c>
      <c r="E944" t="s">
        <v>34</v>
      </c>
      <c r="F944" t="s">
        <v>307</v>
      </c>
      <c r="G944" t="s">
        <v>39</v>
      </c>
      <c r="H944" s="5" t="s">
        <v>83</v>
      </c>
      <c r="I944">
        <v>10000</v>
      </c>
      <c r="J944">
        <v>13000</v>
      </c>
      <c r="K944">
        <v>4</v>
      </c>
      <c r="L944">
        <v>40000</v>
      </c>
      <c r="M944">
        <v>52000</v>
      </c>
      <c r="N944" t="s">
        <v>1325</v>
      </c>
    </row>
    <row r="945" spans="1:14" x14ac:dyDescent="0.3">
      <c r="A945">
        <v>140302</v>
      </c>
      <c r="B945" t="s">
        <v>1381</v>
      </c>
      <c r="C945" t="s">
        <v>17</v>
      </c>
      <c r="D945" s="3">
        <v>43951</v>
      </c>
      <c r="E945" t="s">
        <v>35</v>
      </c>
      <c r="F945" t="s">
        <v>311</v>
      </c>
      <c r="G945" t="s">
        <v>40</v>
      </c>
      <c r="H945" t="s">
        <v>76</v>
      </c>
      <c r="I945">
        <v>10500</v>
      </c>
      <c r="J945">
        <v>13650</v>
      </c>
      <c r="K945">
        <v>4</v>
      </c>
      <c r="L945">
        <v>42000</v>
      </c>
      <c r="M945">
        <v>54600</v>
      </c>
      <c r="N945" t="s">
        <v>1398</v>
      </c>
    </row>
    <row r="946" spans="1:14" x14ac:dyDescent="0.3">
      <c r="A946">
        <v>140303</v>
      </c>
      <c r="B946" t="s">
        <v>1381</v>
      </c>
      <c r="C946" t="s">
        <v>1320</v>
      </c>
      <c r="D946" s="3">
        <v>43952</v>
      </c>
      <c r="E946" t="s">
        <v>1296</v>
      </c>
      <c r="F946" t="s">
        <v>63</v>
      </c>
      <c r="G946" t="s">
        <v>41</v>
      </c>
      <c r="H946" t="s">
        <v>78</v>
      </c>
      <c r="I946">
        <v>8500</v>
      </c>
      <c r="J946">
        <v>11050</v>
      </c>
      <c r="K946">
        <v>2</v>
      </c>
      <c r="L946">
        <v>17000</v>
      </c>
      <c r="M946">
        <v>22100</v>
      </c>
      <c r="N946" t="s">
        <v>1397</v>
      </c>
    </row>
    <row r="947" spans="1:14" x14ac:dyDescent="0.3">
      <c r="A947">
        <v>140304</v>
      </c>
      <c r="B947" t="s">
        <v>1351</v>
      </c>
      <c r="C947" t="s">
        <v>16</v>
      </c>
      <c r="D947" s="3">
        <v>43953</v>
      </c>
      <c r="E947" t="s">
        <v>33</v>
      </c>
      <c r="F947" t="s">
        <v>57</v>
      </c>
      <c r="G947" t="s">
        <v>44</v>
      </c>
      <c r="H947" t="s">
        <v>80</v>
      </c>
      <c r="I947">
        <v>7000</v>
      </c>
      <c r="J947">
        <v>9100</v>
      </c>
      <c r="K947">
        <v>3</v>
      </c>
      <c r="L947">
        <v>21000</v>
      </c>
      <c r="M947">
        <v>27300</v>
      </c>
      <c r="N947" t="s">
        <v>1399</v>
      </c>
    </row>
    <row r="948" spans="1:14" x14ac:dyDescent="0.3">
      <c r="A948">
        <v>140305</v>
      </c>
      <c r="B948" t="s">
        <v>1353</v>
      </c>
      <c r="C948" t="s">
        <v>15</v>
      </c>
      <c r="D948" s="3">
        <v>43954</v>
      </c>
      <c r="E948" t="s">
        <v>34</v>
      </c>
      <c r="F948" t="s">
        <v>312</v>
      </c>
      <c r="G948" t="s">
        <v>42</v>
      </c>
      <c r="H948" t="s">
        <v>79</v>
      </c>
      <c r="I948">
        <v>1680</v>
      </c>
      <c r="J948">
        <v>2184</v>
      </c>
      <c r="K948">
        <v>3</v>
      </c>
      <c r="L948">
        <v>5040</v>
      </c>
      <c r="M948">
        <v>6552</v>
      </c>
      <c r="N948" t="s">
        <v>1400</v>
      </c>
    </row>
    <row r="949" spans="1:14" x14ac:dyDescent="0.3">
      <c r="A949">
        <v>140306</v>
      </c>
      <c r="B949" t="s">
        <v>1355</v>
      </c>
      <c r="C949" t="s">
        <v>14</v>
      </c>
      <c r="D949" s="3">
        <v>43955</v>
      </c>
      <c r="E949" t="s">
        <v>35</v>
      </c>
      <c r="F949" s="5" t="s">
        <v>65</v>
      </c>
      <c r="G949" t="s">
        <v>109</v>
      </c>
      <c r="H949" s="5" t="s">
        <v>84</v>
      </c>
      <c r="I949">
        <v>6540</v>
      </c>
      <c r="J949">
        <v>8502</v>
      </c>
      <c r="K949">
        <v>4</v>
      </c>
      <c r="L949">
        <v>26160</v>
      </c>
      <c r="M949">
        <v>34008</v>
      </c>
      <c r="N949" t="s">
        <v>1401</v>
      </c>
    </row>
    <row r="950" spans="1:14" x14ac:dyDescent="0.3">
      <c r="A950">
        <v>140307</v>
      </c>
      <c r="B950" t="s">
        <v>1357</v>
      </c>
      <c r="C950" t="s">
        <v>13</v>
      </c>
      <c r="D950" s="3">
        <v>43956</v>
      </c>
      <c r="E950" t="s">
        <v>1296</v>
      </c>
      <c r="F950" t="s">
        <v>68</v>
      </c>
      <c r="G950" t="s">
        <v>45</v>
      </c>
      <c r="H950" t="s">
        <v>82</v>
      </c>
      <c r="I950">
        <v>2680</v>
      </c>
      <c r="J950">
        <v>3484</v>
      </c>
      <c r="K950">
        <v>2</v>
      </c>
      <c r="L950">
        <v>5360</v>
      </c>
      <c r="M950">
        <v>6968</v>
      </c>
      <c r="N950" t="s">
        <v>1325</v>
      </c>
    </row>
    <row r="951" spans="1:14" x14ac:dyDescent="0.3">
      <c r="A951">
        <v>140308</v>
      </c>
      <c r="B951" t="s">
        <v>1359</v>
      </c>
      <c r="C951" t="s">
        <v>12</v>
      </c>
      <c r="D951" s="3">
        <v>43956</v>
      </c>
      <c r="E951" t="s">
        <v>33</v>
      </c>
      <c r="F951" t="s">
        <v>71</v>
      </c>
      <c r="G951" t="s">
        <v>38</v>
      </c>
      <c r="H951" t="s">
        <v>76</v>
      </c>
      <c r="I951">
        <v>8250</v>
      </c>
      <c r="J951">
        <v>10725</v>
      </c>
      <c r="K951">
        <v>2</v>
      </c>
      <c r="L951">
        <v>16500</v>
      </c>
      <c r="M951">
        <v>21450</v>
      </c>
      <c r="N951" t="s">
        <v>1398</v>
      </c>
    </row>
    <row r="952" spans="1:14" x14ac:dyDescent="0.3">
      <c r="A952">
        <v>140309</v>
      </c>
      <c r="B952" t="s">
        <v>1361</v>
      </c>
      <c r="C952" t="s">
        <v>11</v>
      </c>
      <c r="D952" s="3">
        <v>43956</v>
      </c>
      <c r="E952" t="s">
        <v>34</v>
      </c>
      <c r="F952" t="s">
        <v>246</v>
      </c>
      <c r="G952" t="s">
        <v>42</v>
      </c>
      <c r="H952" t="s">
        <v>76</v>
      </c>
      <c r="I952">
        <v>2650</v>
      </c>
      <c r="J952">
        <v>3445</v>
      </c>
      <c r="K952">
        <v>1</v>
      </c>
      <c r="L952">
        <v>2650</v>
      </c>
      <c r="M952">
        <v>3445</v>
      </c>
      <c r="N952" t="s">
        <v>1397</v>
      </c>
    </row>
    <row r="953" spans="1:14" x14ac:dyDescent="0.3">
      <c r="A953">
        <v>140310</v>
      </c>
      <c r="B953" t="s">
        <v>1363</v>
      </c>
      <c r="C953" t="s">
        <v>1321</v>
      </c>
      <c r="D953" s="3">
        <v>43956</v>
      </c>
      <c r="E953" t="s">
        <v>35</v>
      </c>
      <c r="F953" t="s">
        <v>72</v>
      </c>
      <c r="G953" t="s">
        <v>38</v>
      </c>
      <c r="H953" t="s">
        <v>85</v>
      </c>
      <c r="I953">
        <v>12550</v>
      </c>
      <c r="J953">
        <v>16315</v>
      </c>
      <c r="K953">
        <v>3</v>
      </c>
      <c r="L953">
        <v>37650</v>
      </c>
      <c r="M953">
        <v>48945</v>
      </c>
      <c r="N953" t="s">
        <v>1399</v>
      </c>
    </row>
    <row r="954" spans="1:14" x14ac:dyDescent="0.3">
      <c r="A954">
        <v>140311</v>
      </c>
      <c r="B954" t="s">
        <v>1365</v>
      </c>
      <c r="C954" t="s">
        <v>1322</v>
      </c>
      <c r="D954" s="3">
        <v>43956</v>
      </c>
      <c r="E954" t="s">
        <v>1296</v>
      </c>
      <c r="F954" t="s">
        <v>73</v>
      </c>
      <c r="G954" t="s">
        <v>41</v>
      </c>
      <c r="H954" s="5" t="s">
        <v>78</v>
      </c>
      <c r="I954">
        <v>14500</v>
      </c>
      <c r="J954">
        <v>18850</v>
      </c>
      <c r="K954">
        <v>3</v>
      </c>
      <c r="L954">
        <v>43500</v>
      </c>
      <c r="M954">
        <v>56550</v>
      </c>
      <c r="N954" t="s">
        <v>1400</v>
      </c>
    </row>
    <row r="955" spans="1:14" x14ac:dyDescent="0.3">
      <c r="A955">
        <v>140312</v>
      </c>
      <c r="B955" t="s">
        <v>1365</v>
      </c>
      <c r="C955" t="s">
        <v>1323</v>
      </c>
      <c r="D955" s="3">
        <v>43956</v>
      </c>
      <c r="E955" t="s">
        <v>33</v>
      </c>
      <c r="F955" t="s">
        <v>46</v>
      </c>
      <c r="G955" t="s">
        <v>36</v>
      </c>
      <c r="H955" t="s">
        <v>75</v>
      </c>
      <c r="I955">
        <v>800</v>
      </c>
      <c r="J955">
        <v>1040</v>
      </c>
      <c r="K955">
        <v>4</v>
      </c>
      <c r="L955">
        <v>3200</v>
      </c>
      <c r="M955">
        <v>4160</v>
      </c>
      <c r="N955" t="s">
        <v>1401</v>
      </c>
    </row>
    <row r="956" spans="1:14" x14ac:dyDescent="0.3">
      <c r="A956">
        <v>140313</v>
      </c>
      <c r="B956" t="s">
        <v>1365</v>
      </c>
      <c r="C956" t="s">
        <v>10</v>
      </c>
      <c r="D956" s="3">
        <v>43956</v>
      </c>
      <c r="E956" t="s">
        <v>34</v>
      </c>
      <c r="F956" t="s">
        <v>48</v>
      </c>
      <c r="G956" t="s">
        <v>37</v>
      </c>
      <c r="H956" t="s">
        <v>76</v>
      </c>
      <c r="I956">
        <v>600</v>
      </c>
      <c r="J956">
        <v>780</v>
      </c>
      <c r="K956">
        <v>4</v>
      </c>
      <c r="L956">
        <v>2400</v>
      </c>
      <c r="M956">
        <v>3120</v>
      </c>
      <c r="N956" t="s">
        <v>1325</v>
      </c>
    </row>
    <row r="957" spans="1:14" x14ac:dyDescent="0.3">
      <c r="A957">
        <v>140314</v>
      </c>
      <c r="B957" t="s">
        <v>1365</v>
      </c>
      <c r="C957" t="s">
        <v>9</v>
      </c>
      <c r="D957" s="3">
        <v>43956</v>
      </c>
      <c r="E957" t="s">
        <v>35</v>
      </c>
      <c r="F957" t="s">
        <v>50</v>
      </c>
      <c r="G957" t="s">
        <v>38</v>
      </c>
      <c r="H957" t="s">
        <v>75</v>
      </c>
      <c r="I957">
        <v>10500</v>
      </c>
      <c r="J957">
        <v>13650</v>
      </c>
      <c r="K957">
        <v>2</v>
      </c>
      <c r="L957">
        <v>21000</v>
      </c>
      <c r="M957">
        <v>27300</v>
      </c>
      <c r="N957" t="s">
        <v>1398</v>
      </c>
    </row>
    <row r="958" spans="1:14" x14ac:dyDescent="0.3">
      <c r="A958">
        <v>140315</v>
      </c>
      <c r="B958" t="s">
        <v>1365</v>
      </c>
      <c r="C958" t="s">
        <v>1324</v>
      </c>
      <c r="D958" s="3">
        <v>43956</v>
      </c>
      <c r="E958" t="s">
        <v>1296</v>
      </c>
      <c r="F958" t="s">
        <v>307</v>
      </c>
      <c r="G958" t="s">
        <v>39</v>
      </c>
      <c r="H958" t="s">
        <v>77</v>
      </c>
      <c r="I958">
        <v>6500</v>
      </c>
      <c r="J958">
        <v>8450</v>
      </c>
      <c r="K958">
        <v>2</v>
      </c>
      <c r="L958">
        <v>13000</v>
      </c>
      <c r="M958">
        <v>16900</v>
      </c>
      <c r="N958" t="s">
        <v>1397</v>
      </c>
    </row>
    <row r="959" spans="1:14" x14ac:dyDescent="0.3">
      <c r="A959">
        <v>140316</v>
      </c>
      <c r="B959" t="s">
        <v>1365</v>
      </c>
      <c r="C959" t="s">
        <v>8</v>
      </c>
      <c r="D959" s="3">
        <v>43957</v>
      </c>
      <c r="E959" t="s">
        <v>33</v>
      </c>
      <c r="F959" t="s">
        <v>313</v>
      </c>
      <c r="G959" t="s">
        <v>40</v>
      </c>
      <c r="H959" t="s">
        <v>76</v>
      </c>
      <c r="I959">
        <v>4500</v>
      </c>
      <c r="J959">
        <v>5850</v>
      </c>
      <c r="K959">
        <v>1</v>
      </c>
      <c r="L959">
        <v>4500</v>
      </c>
      <c r="M959">
        <v>5850</v>
      </c>
      <c r="N959" t="s">
        <v>1399</v>
      </c>
    </row>
    <row r="960" spans="1:14" x14ac:dyDescent="0.3">
      <c r="A960">
        <v>140317</v>
      </c>
      <c r="B960" t="s">
        <v>1365</v>
      </c>
      <c r="C960" t="s">
        <v>7</v>
      </c>
      <c r="D960" s="3">
        <v>43958</v>
      </c>
      <c r="E960" t="s">
        <v>34</v>
      </c>
      <c r="F960" t="s">
        <v>51</v>
      </c>
      <c r="G960" t="s">
        <v>41</v>
      </c>
      <c r="H960" t="s">
        <v>78</v>
      </c>
      <c r="I960">
        <v>8500</v>
      </c>
      <c r="J960">
        <v>11050</v>
      </c>
      <c r="K960">
        <v>4</v>
      </c>
      <c r="L960">
        <v>34000</v>
      </c>
      <c r="M960">
        <v>44200</v>
      </c>
      <c r="N960" t="s">
        <v>1400</v>
      </c>
    </row>
    <row r="961" spans="1:14" x14ac:dyDescent="0.3">
      <c r="A961">
        <v>140318</v>
      </c>
      <c r="B961" t="s">
        <v>1365</v>
      </c>
      <c r="C961" t="s">
        <v>1325</v>
      </c>
      <c r="D961" s="3">
        <v>43959</v>
      </c>
      <c r="E961" t="s">
        <v>35</v>
      </c>
      <c r="F961" t="s">
        <v>52</v>
      </c>
      <c r="G961" t="s">
        <v>44</v>
      </c>
      <c r="H961" t="s">
        <v>80</v>
      </c>
      <c r="I961">
        <v>12500</v>
      </c>
      <c r="J961">
        <v>16250</v>
      </c>
      <c r="K961">
        <v>2</v>
      </c>
      <c r="L961">
        <v>25000</v>
      </c>
      <c r="M961">
        <v>32500</v>
      </c>
      <c r="N961" t="s">
        <v>1401</v>
      </c>
    </row>
    <row r="962" spans="1:14" x14ac:dyDescent="0.3">
      <c r="A962">
        <v>140319</v>
      </c>
      <c r="B962" t="s">
        <v>1365</v>
      </c>
      <c r="C962" t="s">
        <v>1326</v>
      </c>
      <c r="D962" s="3">
        <v>43960</v>
      </c>
      <c r="E962" t="s">
        <v>1296</v>
      </c>
      <c r="F962" t="s">
        <v>254</v>
      </c>
      <c r="G962" t="s">
        <v>89</v>
      </c>
      <c r="H962" t="s">
        <v>79</v>
      </c>
      <c r="I962">
        <v>3500</v>
      </c>
      <c r="J962">
        <v>4550</v>
      </c>
      <c r="K962">
        <v>3</v>
      </c>
      <c r="L962">
        <v>10500</v>
      </c>
      <c r="M962">
        <v>13650</v>
      </c>
      <c r="N962" t="s">
        <v>1325</v>
      </c>
    </row>
    <row r="963" spans="1:14" x14ac:dyDescent="0.3">
      <c r="A963">
        <v>140320</v>
      </c>
      <c r="B963" t="s">
        <v>1365</v>
      </c>
      <c r="C963" t="s">
        <v>6</v>
      </c>
      <c r="D963" s="3">
        <v>43960</v>
      </c>
      <c r="E963" t="s">
        <v>33</v>
      </c>
      <c r="F963" s="5" t="s">
        <v>67</v>
      </c>
      <c r="G963" t="s">
        <v>37</v>
      </c>
      <c r="H963" t="s">
        <v>81</v>
      </c>
      <c r="I963">
        <v>4500</v>
      </c>
      <c r="J963">
        <v>5850</v>
      </c>
      <c r="K963">
        <v>2</v>
      </c>
      <c r="L963">
        <v>9000</v>
      </c>
      <c r="M963">
        <v>11700</v>
      </c>
      <c r="N963" t="s">
        <v>1398</v>
      </c>
    </row>
    <row r="964" spans="1:14" x14ac:dyDescent="0.3">
      <c r="A964">
        <v>140321</v>
      </c>
      <c r="B964" t="s">
        <v>1365</v>
      </c>
      <c r="C964" t="s">
        <v>5</v>
      </c>
      <c r="D964" s="3">
        <v>43960</v>
      </c>
      <c r="E964" t="s">
        <v>34</v>
      </c>
      <c r="F964" t="s">
        <v>314</v>
      </c>
      <c r="G964" t="s">
        <v>45</v>
      </c>
      <c r="H964" t="s">
        <v>82</v>
      </c>
      <c r="I964">
        <v>2100</v>
      </c>
      <c r="J964">
        <v>2730</v>
      </c>
      <c r="K964">
        <v>2</v>
      </c>
      <c r="L964">
        <v>4200</v>
      </c>
      <c r="M964">
        <v>5460</v>
      </c>
      <c r="N964" t="s">
        <v>1397</v>
      </c>
    </row>
    <row r="965" spans="1:14" x14ac:dyDescent="0.3">
      <c r="A965">
        <v>140322</v>
      </c>
      <c r="B965" t="s">
        <v>1365</v>
      </c>
      <c r="C965" t="s">
        <v>4</v>
      </c>
      <c r="D965" s="3">
        <v>43960</v>
      </c>
      <c r="E965" t="s">
        <v>35</v>
      </c>
      <c r="F965" t="s">
        <v>49</v>
      </c>
      <c r="G965" t="s">
        <v>36</v>
      </c>
      <c r="H965" t="s">
        <v>75</v>
      </c>
      <c r="I965">
        <v>1150</v>
      </c>
      <c r="J965">
        <v>1495</v>
      </c>
      <c r="K965">
        <v>4</v>
      </c>
      <c r="L965">
        <v>4600</v>
      </c>
      <c r="M965">
        <v>5980</v>
      </c>
      <c r="N965" t="s">
        <v>1399</v>
      </c>
    </row>
    <row r="966" spans="1:14" x14ac:dyDescent="0.3">
      <c r="A966">
        <v>140323</v>
      </c>
      <c r="B966" t="s">
        <v>1365</v>
      </c>
      <c r="C966" t="s">
        <v>30</v>
      </c>
      <c r="D966" s="3">
        <v>43960</v>
      </c>
      <c r="E966" t="s">
        <v>1296</v>
      </c>
      <c r="F966" t="s">
        <v>47</v>
      </c>
      <c r="G966" t="s">
        <v>37</v>
      </c>
      <c r="H966" t="s">
        <v>76</v>
      </c>
      <c r="I966">
        <v>350</v>
      </c>
      <c r="J966">
        <v>455</v>
      </c>
      <c r="K966">
        <v>4</v>
      </c>
      <c r="L966">
        <v>1400</v>
      </c>
      <c r="M966">
        <v>1820</v>
      </c>
      <c r="N966" t="s">
        <v>1400</v>
      </c>
    </row>
    <row r="967" spans="1:14" x14ac:dyDescent="0.3">
      <c r="A967">
        <v>140324</v>
      </c>
      <c r="B967" t="s">
        <v>1365</v>
      </c>
      <c r="C967" t="s">
        <v>31</v>
      </c>
      <c r="D967" s="3">
        <v>43960</v>
      </c>
      <c r="E967" t="s">
        <v>33</v>
      </c>
      <c r="F967" t="s">
        <v>53</v>
      </c>
      <c r="G967" t="s">
        <v>38</v>
      </c>
      <c r="H967" t="s">
        <v>75</v>
      </c>
      <c r="I967">
        <v>9500</v>
      </c>
      <c r="J967">
        <v>12350</v>
      </c>
      <c r="K967">
        <v>3</v>
      </c>
      <c r="L967">
        <v>28500</v>
      </c>
      <c r="M967">
        <v>37050</v>
      </c>
      <c r="N967" t="s">
        <v>1401</v>
      </c>
    </row>
    <row r="968" spans="1:14" x14ac:dyDescent="0.3">
      <c r="A968">
        <v>140325</v>
      </c>
      <c r="B968" t="s">
        <v>1365</v>
      </c>
      <c r="C968" t="s">
        <v>32</v>
      </c>
      <c r="D968" s="3">
        <v>43960</v>
      </c>
      <c r="E968" t="s">
        <v>34</v>
      </c>
      <c r="F968" t="s">
        <v>315</v>
      </c>
      <c r="G968" t="s">
        <v>39</v>
      </c>
      <c r="H968" t="s">
        <v>77</v>
      </c>
      <c r="I968">
        <v>10000</v>
      </c>
      <c r="J968">
        <v>13000</v>
      </c>
      <c r="K968">
        <v>4</v>
      </c>
      <c r="L968">
        <v>40000</v>
      </c>
      <c r="M968">
        <v>52000</v>
      </c>
      <c r="N968" t="s">
        <v>1325</v>
      </c>
    </row>
    <row r="969" spans="1:14" x14ac:dyDescent="0.3">
      <c r="A969">
        <v>140326</v>
      </c>
      <c r="B969" t="s">
        <v>1365</v>
      </c>
      <c r="C969" t="s">
        <v>28</v>
      </c>
      <c r="D969" s="3">
        <v>43960</v>
      </c>
      <c r="E969" t="s">
        <v>35</v>
      </c>
      <c r="F969" t="s">
        <v>316</v>
      </c>
      <c r="G969" t="s">
        <v>40</v>
      </c>
      <c r="H969" t="s">
        <v>76</v>
      </c>
      <c r="I969">
        <v>6500</v>
      </c>
      <c r="J969">
        <v>8450</v>
      </c>
      <c r="K969">
        <v>4</v>
      </c>
      <c r="L969">
        <v>26000</v>
      </c>
      <c r="M969">
        <v>33800</v>
      </c>
      <c r="N969" t="s">
        <v>1398</v>
      </c>
    </row>
    <row r="970" spans="1:14" x14ac:dyDescent="0.3">
      <c r="A970">
        <v>140327</v>
      </c>
      <c r="B970" t="s">
        <v>1365</v>
      </c>
      <c r="C970" t="s">
        <v>1311</v>
      </c>
      <c r="D970" s="3">
        <v>43960</v>
      </c>
      <c r="E970" t="s">
        <v>1296</v>
      </c>
      <c r="F970" t="s">
        <v>317</v>
      </c>
      <c r="G970" t="s">
        <v>41</v>
      </c>
      <c r="H970" t="s">
        <v>78</v>
      </c>
      <c r="I970">
        <v>8500</v>
      </c>
      <c r="J970">
        <v>11050</v>
      </c>
      <c r="K970">
        <v>2</v>
      </c>
      <c r="L970">
        <v>17000</v>
      </c>
      <c r="M970">
        <v>22100</v>
      </c>
      <c r="N970" t="s">
        <v>1397</v>
      </c>
    </row>
    <row r="971" spans="1:14" x14ac:dyDescent="0.3">
      <c r="A971">
        <v>140328</v>
      </c>
      <c r="B971" t="s">
        <v>1365</v>
      </c>
      <c r="C971" t="s">
        <v>1312</v>
      </c>
      <c r="D971" s="3">
        <v>43960</v>
      </c>
      <c r="E971" t="s">
        <v>33</v>
      </c>
      <c r="F971" t="s">
        <v>57</v>
      </c>
      <c r="G971" t="s">
        <v>44</v>
      </c>
      <c r="H971" t="s">
        <v>80</v>
      </c>
      <c r="I971">
        <v>7000</v>
      </c>
      <c r="J971">
        <v>9100</v>
      </c>
      <c r="K971">
        <v>4</v>
      </c>
      <c r="L971">
        <v>28000</v>
      </c>
      <c r="M971">
        <v>36400</v>
      </c>
      <c r="N971" t="s">
        <v>1399</v>
      </c>
    </row>
    <row r="972" spans="1:14" x14ac:dyDescent="0.3">
      <c r="A972">
        <v>140329</v>
      </c>
      <c r="B972" t="s">
        <v>1365</v>
      </c>
      <c r="C972" t="s">
        <v>1313</v>
      </c>
      <c r="D972" s="3">
        <v>43960</v>
      </c>
      <c r="E972" t="s">
        <v>34</v>
      </c>
      <c r="F972" t="s">
        <v>318</v>
      </c>
      <c r="G972" t="s">
        <v>89</v>
      </c>
      <c r="H972" t="s">
        <v>79</v>
      </c>
      <c r="I972">
        <v>6550</v>
      </c>
      <c r="J972">
        <v>8515</v>
      </c>
      <c r="K972">
        <v>2</v>
      </c>
      <c r="L972">
        <v>13100</v>
      </c>
      <c r="M972">
        <v>17030</v>
      </c>
      <c r="N972" t="s">
        <v>1400</v>
      </c>
    </row>
    <row r="973" spans="1:14" x14ac:dyDescent="0.3">
      <c r="A973">
        <v>140330</v>
      </c>
      <c r="B973" t="s">
        <v>1365</v>
      </c>
      <c r="C973" t="s">
        <v>3</v>
      </c>
      <c r="D973" s="3">
        <v>43960</v>
      </c>
      <c r="E973" t="s">
        <v>35</v>
      </c>
      <c r="F973" s="5" t="s">
        <v>66</v>
      </c>
      <c r="G973" t="s">
        <v>37</v>
      </c>
      <c r="H973" t="s">
        <v>81</v>
      </c>
      <c r="I973">
        <v>7650</v>
      </c>
      <c r="J973">
        <v>9945</v>
      </c>
      <c r="K973">
        <v>4</v>
      </c>
      <c r="L973">
        <v>30600</v>
      </c>
      <c r="M973">
        <v>39780</v>
      </c>
      <c r="N973" t="s">
        <v>1401</v>
      </c>
    </row>
    <row r="974" spans="1:14" x14ac:dyDescent="0.3">
      <c r="A974">
        <v>140331</v>
      </c>
      <c r="B974" t="s">
        <v>1365</v>
      </c>
      <c r="C974" t="s">
        <v>2</v>
      </c>
      <c r="D974" s="3">
        <v>43960</v>
      </c>
      <c r="E974" t="s">
        <v>1296</v>
      </c>
      <c r="F974" t="s">
        <v>58</v>
      </c>
      <c r="G974" t="s">
        <v>45</v>
      </c>
      <c r="H974" t="s">
        <v>82</v>
      </c>
      <c r="I974">
        <v>1150</v>
      </c>
      <c r="J974">
        <v>1495</v>
      </c>
      <c r="K974">
        <v>1</v>
      </c>
      <c r="L974">
        <v>1150</v>
      </c>
      <c r="M974">
        <v>1495</v>
      </c>
      <c r="N974" t="s">
        <v>1325</v>
      </c>
    </row>
    <row r="975" spans="1:14" x14ac:dyDescent="0.3">
      <c r="A975">
        <v>140332</v>
      </c>
      <c r="B975" t="s">
        <v>1365</v>
      </c>
      <c r="C975" t="s">
        <v>1</v>
      </c>
      <c r="D975" s="3">
        <v>43960</v>
      </c>
      <c r="E975" t="s">
        <v>33</v>
      </c>
      <c r="F975" t="s">
        <v>59</v>
      </c>
      <c r="G975" t="s">
        <v>36</v>
      </c>
      <c r="H975" t="s">
        <v>75</v>
      </c>
      <c r="I975">
        <v>850</v>
      </c>
      <c r="J975">
        <v>1105</v>
      </c>
      <c r="K975">
        <v>2</v>
      </c>
      <c r="L975">
        <v>1700</v>
      </c>
      <c r="M975">
        <v>2210</v>
      </c>
      <c r="N975" t="s">
        <v>1398</v>
      </c>
    </row>
    <row r="976" spans="1:14" x14ac:dyDescent="0.3">
      <c r="A976">
        <v>140333</v>
      </c>
      <c r="B976" t="s">
        <v>1365</v>
      </c>
      <c r="C976" t="s">
        <v>1314</v>
      </c>
      <c r="D976" s="3">
        <v>43960</v>
      </c>
      <c r="E976" t="s">
        <v>34</v>
      </c>
      <c r="F976" t="s">
        <v>60</v>
      </c>
      <c r="G976" t="s">
        <v>37</v>
      </c>
      <c r="H976" t="s">
        <v>76</v>
      </c>
      <c r="I976">
        <v>650</v>
      </c>
      <c r="J976">
        <v>845</v>
      </c>
      <c r="K976">
        <v>3</v>
      </c>
      <c r="L976">
        <v>1950</v>
      </c>
      <c r="M976">
        <v>2535</v>
      </c>
      <c r="N976" t="s">
        <v>1397</v>
      </c>
    </row>
    <row r="977" spans="1:14" x14ac:dyDescent="0.3">
      <c r="A977">
        <v>140334</v>
      </c>
      <c r="B977" t="s">
        <v>1365</v>
      </c>
      <c r="C977" t="s">
        <v>1315</v>
      </c>
      <c r="D977" s="3">
        <v>43960</v>
      </c>
      <c r="E977" t="s">
        <v>35</v>
      </c>
      <c r="F977" t="s">
        <v>61</v>
      </c>
      <c r="G977" t="s">
        <v>38</v>
      </c>
      <c r="H977" t="s">
        <v>75</v>
      </c>
      <c r="I977">
        <v>7500</v>
      </c>
      <c r="J977">
        <v>9750</v>
      </c>
      <c r="K977">
        <v>3</v>
      </c>
      <c r="L977">
        <v>22500</v>
      </c>
      <c r="M977">
        <v>29250</v>
      </c>
      <c r="N977" t="s">
        <v>1399</v>
      </c>
    </row>
    <row r="978" spans="1:14" x14ac:dyDescent="0.3">
      <c r="A978">
        <v>140335</v>
      </c>
      <c r="B978" t="s">
        <v>1365</v>
      </c>
      <c r="C978" t="s">
        <v>0</v>
      </c>
      <c r="D978" s="3">
        <v>43960</v>
      </c>
      <c r="E978" t="s">
        <v>1296</v>
      </c>
      <c r="F978" t="s">
        <v>315</v>
      </c>
      <c r="G978" t="s">
        <v>39</v>
      </c>
      <c r="H978" s="5" t="s">
        <v>83</v>
      </c>
      <c r="I978">
        <v>10000</v>
      </c>
      <c r="J978">
        <v>13000</v>
      </c>
      <c r="K978">
        <v>1</v>
      </c>
      <c r="L978">
        <v>10000</v>
      </c>
      <c r="M978">
        <v>13000</v>
      </c>
      <c r="N978" t="s">
        <v>1400</v>
      </c>
    </row>
    <row r="979" spans="1:14" x14ac:dyDescent="0.3">
      <c r="A979">
        <v>140336</v>
      </c>
      <c r="B979" t="s">
        <v>1365</v>
      </c>
      <c r="C979" t="s">
        <v>1316</v>
      </c>
      <c r="D979" s="3">
        <v>43960</v>
      </c>
      <c r="E979" t="s">
        <v>33</v>
      </c>
      <c r="F979" t="s">
        <v>319</v>
      </c>
      <c r="G979" t="s">
        <v>40</v>
      </c>
      <c r="H979" t="s">
        <v>76</v>
      </c>
      <c r="I979">
        <v>10500</v>
      </c>
      <c r="J979">
        <v>13650</v>
      </c>
      <c r="K979">
        <v>2</v>
      </c>
      <c r="L979">
        <v>21000</v>
      </c>
      <c r="M979">
        <v>27300</v>
      </c>
      <c r="N979" t="s">
        <v>1401</v>
      </c>
    </row>
    <row r="980" spans="1:14" x14ac:dyDescent="0.3">
      <c r="A980">
        <v>140337</v>
      </c>
      <c r="B980" t="s">
        <v>1365</v>
      </c>
      <c r="C980" t="s">
        <v>1317</v>
      </c>
      <c r="D980" s="3">
        <v>43960</v>
      </c>
      <c r="E980" t="s">
        <v>34</v>
      </c>
      <c r="F980" t="s">
        <v>63</v>
      </c>
      <c r="G980" t="s">
        <v>41</v>
      </c>
      <c r="H980" t="s">
        <v>78</v>
      </c>
      <c r="I980">
        <v>8500</v>
      </c>
      <c r="J980">
        <v>11050</v>
      </c>
      <c r="K980">
        <v>4</v>
      </c>
      <c r="L980">
        <v>34000</v>
      </c>
      <c r="M980">
        <v>44200</v>
      </c>
      <c r="N980" t="s">
        <v>1325</v>
      </c>
    </row>
    <row r="981" spans="1:14" x14ac:dyDescent="0.3">
      <c r="A981">
        <v>140338</v>
      </c>
      <c r="B981" t="s">
        <v>1365</v>
      </c>
      <c r="C981" t="s">
        <v>1318</v>
      </c>
      <c r="D981" s="3">
        <v>43960</v>
      </c>
      <c r="E981" t="s">
        <v>35</v>
      </c>
      <c r="F981" t="s">
        <v>57</v>
      </c>
      <c r="G981" t="s">
        <v>44</v>
      </c>
      <c r="H981" t="s">
        <v>80</v>
      </c>
      <c r="I981">
        <v>7000</v>
      </c>
      <c r="J981">
        <v>9100</v>
      </c>
      <c r="K981">
        <v>4</v>
      </c>
      <c r="L981">
        <v>28000</v>
      </c>
      <c r="M981">
        <v>36400</v>
      </c>
      <c r="N981" t="s">
        <v>1398</v>
      </c>
    </row>
    <row r="982" spans="1:14" x14ac:dyDescent="0.3">
      <c r="A982">
        <v>140339</v>
      </c>
      <c r="B982" t="s">
        <v>1365</v>
      </c>
      <c r="C982" t="s">
        <v>29</v>
      </c>
      <c r="D982" s="3">
        <v>43960</v>
      </c>
      <c r="E982" t="s">
        <v>1296</v>
      </c>
      <c r="F982" t="s">
        <v>320</v>
      </c>
      <c r="G982" t="s">
        <v>89</v>
      </c>
      <c r="H982" t="s">
        <v>79</v>
      </c>
      <c r="I982">
        <v>1680</v>
      </c>
      <c r="J982">
        <v>2184</v>
      </c>
      <c r="K982">
        <v>2</v>
      </c>
      <c r="L982">
        <v>3360</v>
      </c>
      <c r="M982">
        <v>4368</v>
      </c>
      <c r="N982" t="s">
        <v>1397</v>
      </c>
    </row>
    <row r="983" spans="1:14" x14ac:dyDescent="0.3">
      <c r="A983">
        <v>140340</v>
      </c>
      <c r="B983" t="s">
        <v>1365</v>
      </c>
      <c r="C983" t="s">
        <v>20</v>
      </c>
      <c r="D983" s="3">
        <v>43960</v>
      </c>
      <c r="E983" t="s">
        <v>33</v>
      </c>
      <c r="F983" s="5" t="s">
        <v>65</v>
      </c>
      <c r="G983" t="s">
        <v>37</v>
      </c>
      <c r="H983" s="5" t="s">
        <v>84</v>
      </c>
      <c r="I983">
        <v>6540</v>
      </c>
      <c r="J983">
        <v>8502</v>
      </c>
      <c r="K983">
        <v>4</v>
      </c>
      <c r="L983">
        <v>26160</v>
      </c>
      <c r="M983">
        <v>34008</v>
      </c>
      <c r="N983" t="s">
        <v>1399</v>
      </c>
    </row>
    <row r="984" spans="1:14" x14ac:dyDescent="0.3">
      <c r="A984">
        <v>140341</v>
      </c>
      <c r="B984" t="s">
        <v>1365</v>
      </c>
      <c r="C984" t="s">
        <v>19</v>
      </c>
      <c r="D984" s="3">
        <v>43960</v>
      </c>
      <c r="E984" t="s">
        <v>34</v>
      </c>
      <c r="F984" t="s">
        <v>68</v>
      </c>
      <c r="G984" t="s">
        <v>45</v>
      </c>
      <c r="H984" t="s">
        <v>82</v>
      </c>
      <c r="I984">
        <v>2680</v>
      </c>
      <c r="J984">
        <v>3484</v>
      </c>
      <c r="K984">
        <v>2</v>
      </c>
      <c r="L984">
        <v>5360</v>
      </c>
      <c r="M984">
        <v>6968</v>
      </c>
      <c r="N984" t="s">
        <v>1400</v>
      </c>
    </row>
    <row r="985" spans="1:14" x14ac:dyDescent="0.3">
      <c r="A985">
        <v>140342</v>
      </c>
      <c r="B985" t="s">
        <v>1365</v>
      </c>
      <c r="C985" t="s">
        <v>1319</v>
      </c>
      <c r="D985" s="3">
        <v>43960</v>
      </c>
      <c r="E985" t="s">
        <v>35</v>
      </c>
      <c r="F985" t="s">
        <v>71</v>
      </c>
      <c r="G985" t="s">
        <v>38</v>
      </c>
      <c r="H985" t="s">
        <v>76</v>
      </c>
      <c r="I985">
        <v>8250</v>
      </c>
      <c r="J985">
        <v>10725</v>
      </c>
      <c r="K985">
        <v>2</v>
      </c>
      <c r="L985">
        <v>16500</v>
      </c>
      <c r="M985">
        <v>21450</v>
      </c>
      <c r="N985" t="s">
        <v>1401</v>
      </c>
    </row>
    <row r="986" spans="1:14" x14ac:dyDescent="0.3">
      <c r="A986">
        <v>140343</v>
      </c>
      <c r="B986" t="s">
        <v>1365</v>
      </c>
      <c r="C986" t="s">
        <v>18</v>
      </c>
      <c r="D986" s="3">
        <v>43960</v>
      </c>
      <c r="E986" t="s">
        <v>1296</v>
      </c>
      <c r="F986" t="s">
        <v>254</v>
      </c>
      <c r="G986" t="s">
        <v>42</v>
      </c>
      <c r="H986" t="s">
        <v>76</v>
      </c>
      <c r="I986">
        <v>2650</v>
      </c>
      <c r="J986">
        <v>3445</v>
      </c>
      <c r="K986">
        <v>4</v>
      </c>
      <c r="L986">
        <v>10600</v>
      </c>
      <c r="M986">
        <v>13780</v>
      </c>
      <c r="N986" t="s">
        <v>1325</v>
      </c>
    </row>
    <row r="987" spans="1:14" x14ac:dyDescent="0.3">
      <c r="A987">
        <v>140344</v>
      </c>
      <c r="B987" t="s">
        <v>1365</v>
      </c>
      <c r="C987" t="s">
        <v>17</v>
      </c>
      <c r="D987" s="3">
        <v>43960</v>
      </c>
      <c r="E987" t="s">
        <v>33</v>
      </c>
      <c r="F987" t="s">
        <v>72</v>
      </c>
      <c r="G987" t="s">
        <v>38</v>
      </c>
      <c r="H987" t="s">
        <v>85</v>
      </c>
      <c r="I987">
        <v>12550</v>
      </c>
      <c r="J987">
        <v>16315</v>
      </c>
      <c r="K987">
        <v>3</v>
      </c>
      <c r="L987">
        <v>37650</v>
      </c>
      <c r="M987">
        <v>48945</v>
      </c>
      <c r="N987" t="s">
        <v>1398</v>
      </c>
    </row>
    <row r="988" spans="1:14" x14ac:dyDescent="0.3">
      <c r="A988">
        <v>140345</v>
      </c>
      <c r="B988" t="s">
        <v>1365</v>
      </c>
      <c r="C988" t="s">
        <v>1320</v>
      </c>
      <c r="D988" s="3">
        <v>43960</v>
      </c>
      <c r="E988" t="s">
        <v>34</v>
      </c>
      <c r="F988" t="s">
        <v>73</v>
      </c>
      <c r="G988" t="s">
        <v>41</v>
      </c>
      <c r="H988" s="5" t="s">
        <v>78</v>
      </c>
      <c r="I988">
        <v>14500</v>
      </c>
      <c r="J988">
        <v>18850</v>
      </c>
      <c r="K988">
        <v>4</v>
      </c>
      <c r="L988">
        <v>58000</v>
      </c>
      <c r="M988">
        <v>75400</v>
      </c>
      <c r="N988" t="s">
        <v>1397</v>
      </c>
    </row>
    <row r="989" spans="1:14" x14ac:dyDescent="0.3">
      <c r="A989">
        <v>140346</v>
      </c>
      <c r="B989" t="s">
        <v>1365</v>
      </c>
      <c r="C989" t="s">
        <v>16</v>
      </c>
      <c r="D989" s="3">
        <v>43960</v>
      </c>
      <c r="E989" t="s">
        <v>35</v>
      </c>
      <c r="F989" t="s">
        <v>46</v>
      </c>
      <c r="G989" t="s">
        <v>36</v>
      </c>
      <c r="H989" t="s">
        <v>75</v>
      </c>
      <c r="I989">
        <v>800</v>
      </c>
      <c r="J989">
        <v>1040</v>
      </c>
      <c r="K989">
        <v>3</v>
      </c>
      <c r="L989">
        <v>2400</v>
      </c>
      <c r="M989">
        <v>3120</v>
      </c>
      <c r="N989" t="s">
        <v>1399</v>
      </c>
    </row>
    <row r="990" spans="1:14" x14ac:dyDescent="0.3">
      <c r="A990">
        <v>140347</v>
      </c>
      <c r="B990" t="s">
        <v>1365</v>
      </c>
      <c r="C990" t="s">
        <v>15</v>
      </c>
      <c r="D990" s="3">
        <v>43960</v>
      </c>
      <c r="E990" t="s">
        <v>1296</v>
      </c>
      <c r="F990" t="s">
        <v>48</v>
      </c>
      <c r="G990" t="s">
        <v>37</v>
      </c>
      <c r="H990" t="s">
        <v>76</v>
      </c>
      <c r="I990">
        <v>600</v>
      </c>
      <c r="J990">
        <v>780</v>
      </c>
      <c r="K990">
        <v>4</v>
      </c>
      <c r="L990">
        <v>2400</v>
      </c>
      <c r="M990">
        <v>3120</v>
      </c>
      <c r="N990" t="s">
        <v>1400</v>
      </c>
    </row>
    <row r="991" spans="1:14" x14ac:dyDescent="0.3">
      <c r="A991">
        <v>140348</v>
      </c>
      <c r="B991" t="s">
        <v>1365</v>
      </c>
      <c r="C991" t="s">
        <v>14</v>
      </c>
      <c r="D991" s="3">
        <v>43960</v>
      </c>
      <c r="E991" t="s">
        <v>33</v>
      </c>
      <c r="F991" t="s">
        <v>50</v>
      </c>
      <c r="G991" t="s">
        <v>38</v>
      </c>
      <c r="H991" t="s">
        <v>75</v>
      </c>
      <c r="I991">
        <v>10500</v>
      </c>
      <c r="J991">
        <v>13650</v>
      </c>
      <c r="K991">
        <v>2</v>
      </c>
      <c r="L991">
        <v>21000</v>
      </c>
      <c r="M991">
        <v>27300</v>
      </c>
      <c r="N991" t="s">
        <v>1401</v>
      </c>
    </row>
    <row r="992" spans="1:14" x14ac:dyDescent="0.3">
      <c r="A992">
        <v>140349</v>
      </c>
      <c r="B992" t="s">
        <v>1365</v>
      </c>
      <c r="C992" t="s">
        <v>13</v>
      </c>
      <c r="D992" s="3">
        <v>43960</v>
      </c>
      <c r="E992" t="s">
        <v>34</v>
      </c>
      <c r="F992" t="s">
        <v>315</v>
      </c>
      <c r="G992" t="s">
        <v>39</v>
      </c>
      <c r="H992" t="s">
        <v>77</v>
      </c>
      <c r="I992">
        <v>6500</v>
      </c>
      <c r="J992">
        <v>8450</v>
      </c>
      <c r="K992">
        <v>3</v>
      </c>
      <c r="L992">
        <v>19500</v>
      </c>
      <c r="M992">
        <v>25350</v>
      </c>
      <c r="N992" t="s">
        <v>1325</v>
      </c>
    </row>
    <row r="993" spans="1:14" x14ac:dyDescent="0.3">
      <c r="A993">
        <v>140350</v>
      </c>
      <c r="B993" t="s">
        <v>1365</v>
      </c>
      <c r="C993" t="s">
        <v>12</v>
      </c>
      <c r="D993" s="3">
        <v>43960</v>
      </c>
      <c r="E993" t="s">
        <v>35</v>
      </c>
      <c r="F993" t="s">
        <v>321</v>
      </c>
      <c r="G993" t="s">
        <v>40</v>
      </c>
      <c r="H993" t="s">
        <v>76</v>
      </c>
      <c r="I993">
        <v>4500</v>
      </c>
      <c r="J993">
        <v>5850</v>
      </c>
      <c r="K993">
        <v>4</v>
      </c>
      <c r="L993">
        <v>18000</v>
      </c>
      <c r="M993">
        <v>23400</v>
      </c>
      <c r="N993" t="s">
        <v>1398</v>
      </c>
    </row>
    <row r="994" spans="1:14" x14ac:dyDescent="0.3">
      <c r="A994">
        <v>140351</v>
      </c>
      <c r="B994" t="s">
        <v>1365</v>
      </c>
      <c r="C994" t="s">
        <v>11</v>
      </c>
      <c r="D994" s="3">
        <v>43960</v>
      </c>
      <c r="E994" t="s">
        <v>1296</v>
      </c>
      <c r="F994" t="s">
        <v>51</v>
      </c>
      <c r="G994" t="s">
        <v>41</v>
      </c>
      <c r="H994" t="s">
        <v>78</v>
      </c>
      <c r="I994">
        <v>8500</v>
      </c>
      <c r="J994">
        <v>11050</v>
      </c>
      <c r="K994">
        <v>4</v>
      </c>
      <c r="L994">
        <v>34000</v>
      </c>
      <c r="M994">
        <v>44200</v>
      </c>
      <c r="N994" t="s">
        <v>1397</v>
      </c>
    </row>
    <row r="995" spans="1:14" x14ac:dyDescent="0.3">
      <c r="A995">
        <v>140352</v>
      </c>
      <c r="B995" t="s">
        <v>1365</v>
      </c>
      <c r="C995" t="s">
        <v>1321</v>
      </c>
      <c r="D995" s="3">
        <v>43960</v>
      </c>
      <c r="E995" t="s">
        <v>33</v>
      </c>
      <c r="F995" t="s">
        <v>52</v>
      </c>
      <c r="G995" t="s">
        <v>44</v>
      </c>
      <c r="H995" t="s">
        <v>80</v>
      </c>
      <c r="I995">
        <v>12500</v>
      </c>
      <c r="J995">
        <v>16250</v>
      </c>
      <c r="K995">
        <v>4</v>
      </c>
      <c r="L995">
        <v>50000</v>
      </c>
      <c r="M995">
        <v>65000</v>
      </c>
      <c r="N995" t="s">
        <v>1399</v>
      </c>
    </row>
    <row r="996" spans="1:14" x14ac:dyDescent="0.3">
      <c r="A996">
        <v>140353</v>
      </c>
      <c r="B996" t="s">
        <v>1365</v>
      </c>
      <c r="C996" t="s">
        <v>1322</v>
      </c>
      <c r="D996" s="3">
        <v>43960</v>
      </c>
      <c r="E996" t="s">
        <v>34</v>
      </c>
      <c r="F996" t="s">
        <v>262</v>
      </c>
      <c r="G996" t="s">
        <v>98</v>
      </c>
      <c r="H996" t="s">
        <v>79</v>
      </c>
      <c r="I996">
        <v>3500</v>
      </c>
      <c r="J996">
        <v>4550</v>
      </c>
      <c r="K996">
        <v>2</v>
      </c>
      <c r="L996">
        <v>7000</v>
      </c>
      <c r="M996">
        <v>9100</v>
      </c>
      <c r="N996" t="s">
        <v>1400</v>
      </c>
    </row>
    <row r="997" spans="1:14" x14ac:dyDescent="0.3">
      <c r="A997">
        <v>140354</v>
      </c>
      <c r="B997" t="s">
        <v>1365</v>
      </c>
      <c r="C997" t="s">
        <v>1323</v>
      </c>
      <c r="D997" s="3">
        <v>43960</v>
      </c>
      <c r="E997" t="s">
        <v>35</v>
      </c>
      <c r="F997" s="5" t="s">
        <v>67</v>
      </c>
      <c r="G997" t="s">
        <v>99</v>
      </c>
      <c r="H997" t="s">
        <v>81</v>
      </c>
      <c r="I997">
        <v>4500</v>
      </c>
      <c r="J997">
        <v>5850</v>
      </c>
      <c r="K997">
        <v>4</v>
      </c>
      <c r="L997">
        <v>18000</v>
      </c>
      <c r="M997">
        <v>23400</v>
      </c>
      <c r="N997" t="s">
        <v>1401</v>
      </c>
    </row>
    <row r="998" spans="1:14" x14ac:dyDescent="0.3">
      <c r="A998">
        <v>140355</v>
      </c>
      <c r="B998" t="s">
        <v>1365</v>
      </c>
      <c r="C998" t="s">
        <v>10</v>
      </c>
      <c r="D998" s="3">
        <v>43960</v>
      </c>
      <c r="E998" t="s">
        <v>1296</v>
      </c>
      <c r="F998" t="s">
        <v>322</v>
      </c>
      <c r="G998" t="s">
        <v>45</v>
      </c>
      <c r="H998" t="s">
        <v>82</v>
      </c>
      <c r="I998">
        <v>2100</v>
      </c>
      <c r="J998">
        <v>2730</v>
      </c>
      <c r="K998">
        <v>4</v>
      </c>
      <c r="L998">
        <v>8400</v>
      </c>
      <c r="M998">
        <v>10920</v>
      </c>
      <c r="N998" t="s">
        <v>1325</v>
      </c>
    </row>
    <row r="999" spans="1:14" x14ac:dyDescent="0.3">
      <c r="A999">
        <v>140356</v>
      </c>
      <c r="B999" t="s">
        <v>1365</v>
      </c>
      <c r="C999" t="s">
        <v>9</v>
      </c>
      <c r="D999" s="3">
        <v>43960</v>
      </c>
      <c r="E999" t="s">
        <v>33</v>
      </c>
      <c r="F999" t="s">
        <v>49</v>
      </c>
      <c r="G999" t="s">
        <v>36</v>
      </c>
      <c r="H999" t="s">
        <v>75</v>
      </c>
      <c r="I999">
        <v>1150</v>
      </c>
      <c r="J999">
        <v>1495</v>
      </c>
      <c r="K999">
        <v>1</v>
      </c>
      <c r="L999">
        <v>1150</v>
      </c>
      <c r="M999">
        <v>1495</v>
      </c>
      <c r="N999" t="s">
        <v>1398</v>
      </c>
    </row>
    <row r="1000" spans="1:14" x14ac:dyDescent="0.3">
      <c r="A1000">
        <v>140357</v>
      </c>
      <c r="B1000" t="s">
        <v>1365</v>
      </c>
      <c r="C1000" t="s">
        <v>1324</v>
      </c>
      <c r="D1000" s="3">
        <v>43961</v>
      </c>
      <c r="E1000" t="s">
        <v>34</v>
      </c>
      <c r="F1000" t="s">
        <v>47</v>
      </c>
      <c r="G1000" t="s">
        <v>37</v>
      </c>
      <c r="H1000" t="s">
        <v>76</v>
      </c>
      <c r="I1000">
        <v>350</v>
      </c>
      <c r="J1000">
        <v>455</v>
      </c>
      <c r="K1000">
        <v>1</v>
      </c>
      <c r="L1000">
        <v>350</v>
      </c>
      <c r="M1000">
        <v>455</v>
      </c>
      <c r="N1000" t="s">
        <v>1397</v>
      </c>
    </row>
    <row r="1001" spans="1:14" x14ac:dyDescent="0.3">
      <c r="A1001">
        <v>140358</v>
      </c>
      <c r="B1001" t="s">
        <v>1365</v>
      </c>
      <c r="C1001" t="s">
        <v>8</v>
      </c>
      <c r="D1001" s="3">
        <v>43961</v>
      </c>
      <c r="E1001" t="s">
        <v>35</v>
      </c>
      <c r="F1001" t="s">
        <v>53</v>
      </c>
      <c r="G1001" t="s">
        <v>38</v>
      </c>
      <c r="H1001" t="s">
        <v>75</v>
      </c>
      <c r="I1001">
        <v>9500</v>
      </c>
      <c r="J1001">
        <v>12350</v>
      </c>
      <c r="K1001">
        <v>4</v>
      </c>
      <c r="L1001">
        <v>38000</v>
      </c>
      <c r="M1001">
        <v>49400</v>
      </c>
      <c r="N1001" t="s">
        <v>1399</v>
      </c>
    </row>
    <row r="1002" spans="1:14" x14ac:dyDescent="0.3">
      <c r="A1002">
        <v>140359</v>
      </c>
      <c r="B1002" t="s">
        <v>1365</v>
      </c>
      <c r="C1002" t="s">
        <v>7</v>
      </c>
      <c r="D1002" s="3">
        <v>43961</v>
      </c>
      <c r="E1002" t="s">
        <v>1296</v>
      </c>
      <c r="F1002" t="s">
        <v>323</v>
      </c>
      <c r="G1002" t="s">
        <v>39</v>
      </c>
      <c r="H1002" t="s">
        <v>77</v>
      </c>
      <c r="I1002">
        <v>10000</v>
      </c>
      <c r="J1002">
        <v>13000</v>
      </c>
      <c r="K1002">
        <v>2</v>
      </c>
      <c r="L1002">
        <v>20000</v>
      </c>
      <c r="M1002">
        <v>26000</v>
      </c>
      <c r="N1002" t="s">
        <v>1400</v>
      </c>
    </row>
    <row r="1003" spans="1:14" x14ac:dyDescent="0.3">
      <c r="A1003">
        <v>140360</v>
      </c>
      <c r="B1003" t="s">
        <v>1365</v>
      </c>
      <c r="C1003" t="s">
        <v>1325</v>
      </c>
      <c r="D1003" s="3">
        <v>43961</v>
      </c>
      <c r="E1003" t="s">
        <v>33</v>
      </c>
      <c r="F1003" t="s">
        <v>324</v>
      </c>
      <c r="G1003" t="s">
        <v>40</v>
      </c>
      <c r="H1003" t="s">
        <v>76</v>
      </c>
      <c r="I1003">
        <v>6500</v>
      </c>
      <c r="J1003">
        <v>8450</v>
      </c>
      <c r="K1003">
        <v>3</v>
      </c>
      <c r="L1003">
        <v>19500</v>
      </c>
      <c r="M1003">
        <v>25350</v>
      </c>
      <c r="N1003" t="s">
        <v>1401</v>
      </c>
    </row>
    <row r="1004" spans="1:14" x14ac:dyDescent="0.3">
      <c r="A1004">
        <v>140361</v>
      </c>
      <c r="B1004" t="s">
        <v>1365</v>
      </c>
      <c r="C1004" t="s">
        <v>1326</v>
      </c>
      <c r="D1004" s="3">
        <v>43961</v>
      </c>
      <c r="E1004" t="s">
        <v>34</v>
      </c>
      <c r="F1004" t="s">
        <v>325</v>
      </c>
      <c r="G1004" t="s">
        <v>41</v>
      </c>
      <c r="H1004" t="s">
        <v>78</v>
      </c>
      <c r="I1004">
        <v>8500</v>
      </c>
      <c r="J1004">
        <v>11050</v>
      </c>
      <c r="K1004">
        <v>4</v>
      </c>
      <c r="L1004">
        <v>34000</v>
      </c>
      <c r="M1004">
        <v>44200</v>
      </c>
      <c r="N1004" t="s">
        <v>1325</v>
      </c>
    </row>
    <row r="1005" spans="1:14" x14ac:dyDescent="0.3">
      <c r="A1005">
        <v>140362</v>
      </c>
      <c r="B1005" t="s">
        <v>1365</v>
      </c>
      <c r="C1005" t="s">
        <v>6</v>
      </c>
      <c r="D1005" s="3">
        <v>43961</v>
      </c>
      <c r="E1005" t="s">
        <v>35</v>
      </c>
      <c r="F1005" t="s">
        <v>57</v>
      </c>
      <c r="G1005" t="s">
        <v>44</v>
      </c>
      <c r="H1005" t="s">
        <v>80</v>
      </c>
      <c r="I1005">
        <v>7000</v>
      </c>
      <c r="J1005">
        <v>9100</v>
      </c>
      <c r="K1005">
        <v>4</v>
      </c>
      <c r="L1005">
        <v>28000</v>
      </c>
      <c r="M1005">
        <v>36400</v>
      </c>
      <c r="N1005" t="s">
        <v>1398</v>
      </c>
    </row>
    <row r="1006" spans="1:14" x14ac:dyDescent="0.3">
      <c r="A1006">
        <v>140363</v>
      </c>
      <c r="B1006" t="s">
        <v>1365</v>
      </c>
      <c r="C1006" t="s">
        <v>5</v>
      </c>
      <c r="D1006" s="3">
        <v>43961</v>
      </c>
      <c r="E1006" t="s">
        <v>1296</v>
      </c>
      <c r="F1006" t="s">
        <v>326</v>
      </c>
      <c r="G1006" t="s">
        <v>98</v>
      </c>
      <c r="H1006" t="s">
        <v>79</v>
      </c>
      <c r="I1006">
        <v>6550</v>
      </c>
      <c r="J1006">
        <v>8515</v>
      </c>
      <c r="K1006">
        <v>1</v>
      </c>
      <c r="L1006">
        <v>6550</v>
      </c>
      <c r="M1006">
        <v>8515</v>
      </c>
      <c r="N1006" t="s">
        <v>1397</v>
      </c>
    </row>
    <row r="1007" spans="1:14" x14ac:dyDescent="0.3">
      <c r="A1007">
        <v>140364</v>
      </c>
      <c r="B1007" t="s">
        <v>1365</v>
      </c>
      <c r="C1007" t="s">
        <v>4</v>
      </c>
      <c r="D1007" s="3">
        <v>43961</v>
      </c>
      <c r="E1007" t="s">
        <v>33</v>
      </c>
      <c r="F1007" s="5" t="s">
        <v>66</v>
      </c>
      <c r="G1007" t="s">
        <v>99</v>
      </c>
      <c r="H1007" t="s">
        <v>81</v>
      </c>
      <c r="I1007">
        <v>7650</v>
      </c>
      <c r="J1007">
        <v>9945</v>
      </c>
      <c r="K1007">
        <v>2</v>
      </c>
      <c r="L1007">
        <v>15300</v>
      </c>
      <c r="M1007">
        <v>19890</v>
      </c>
      <c r="N1007" t="s">
        <v>1399</v>
      </c>
    </row>
    <row r="1008" spans="1:14" x14ac:dyDescent="0.3">
      <c r="A1008">
        <v>140365</v>
      </c>
      <c r="B1008" t="s">
        <v>1365</v>
      </c>
      <c r="C1008" t="s">
        <v>30</v>
      </c>
      <c r="D1008" s="3">
        <v>43961</v>
      </c>
      <c r="E1008" t="s">
        <v>34</v>
      </c>
      <c r="F1008" t="s">
        <v>58</v>
      </c>
      <c r="G1008" t="s">
        <v>45</v>
      </c>
      <c r="H1008" t="s">
        <v>82</v>
      </c>
      <c r="I1008">
        <v>1150</v>
      </c>
      <c r="J1008">
        <v>1495</v>
      </c>
      <c r="K1008">
        <v>1</v>
      </c>
      <c r="L1008">
        <v>1150</v>
      </c>
      <c r="M1008">
        <v>1495</v>
      </c>
      <c r="N1008" t="s">
        <v>1400</v>
      </c>
    </row>
    <row r="1009" spans="1:14" x14ac:dyDescent="0.3">
      <c r="A1009">
        <v>140366</v>
      </c>
      <c r="B1009" t="s">
        <v>1365</v>
      </c>
      <c r="C1009" t="s">
        <v>31</v>
      </c>
      <c r="D1009" s="3">
        <v>43961</v>
      </c>
      <c r="E1009" t="s">
        <v>35</v>
      </c>
      <c r="F1009" t="s">
        <v>59</v>
      </c>
      <c r="G1009" t="s">
        <v>36</v>
      </c>
      <c r="H1009" t="s">
        <v>75</v>
      </c>
      <c r="I1009">
        <v>850</v>
      </c>
      <c r="J1009">
        <v>1105</v>
      </c>
      <c r="K1009">
        <v>2</v>
      </c>
      <c r="L1009">
        <v>1700</v>
      </c>
      <c r="M1009">
        <v>2210</v>
      </c>
      <c r="N1009" t="s">
        <v>1401</v>
      </c>
    </row>
    <row r="1010" spans="1:14" x14ac:dyDescent="0.3">
      <c r="A1010">
        <v>140367</v>
      </c>
      <c r="B1010" t="s">
        <v>1365</v>
      </c>
      <c r="C1010" t="s">
        <v>32</v>
      </c>
      <c r="D1010" s="3">
        <v>43961</v>
      </c>
      <c r="E1010" t="s">
        <v>1296</v>
      </c>
      <c r="F1010" t="s">
        <v>60</v>
      </c>
      <c r="G1010" t="s">
        <v>37</v>
      </c>
      <c r="H1010" t="s">
        <v>76</v>
      </c>
      <c r="I1010">
        <v>650</v>
      </c>
      <c r="J1010">
        <v>845</v>
      </c>
      <c r="K1010">
        <v>2</v>
      </c>
      <c r="L1010">
        <v>1300</v>
      </c>
      <c r="M1010">
        <v>1690</v>
      </c>
      <c r="N1010" t="s">
        <v>1325</v>
      </c>
    </row>
    <row r="1011" spans="1:14" x14ac:dyDescent="0.3">
      <c r="A1011">
        <v>140368</v>
      </c>
      <c r="B1011" t="s">
        <v>1365</v>
      </c>
      <c r="C1011" t="s">
        <v>28</v>
      </c>
      <c r="D1011" s="3">
        <v>43961</v>
      </c>
      <c r="E1011" t="s">
        <v>33</v>
      </c>
      <c r="F1011" t="s">
        <v>61</v>
      </c>
      <c r="G1011" t="s">
        <v>38</v>
      </c>
      <c r="H1011" t="s">
        <v>75</v>
      </c>
      <c r="I1011">
        <v>7500</v>
      </c>
      <c r="J1011">
        <v>9750</v>
      </c>
      <c r="K1011">
        <v>4</v>
      </c>
      <c r="L1011">
        <v>30000</v>
      </c>
      <c r="M1011">
        <v>39000</v>
      </c>
      <c r="N1011" t="s">
        <v>1398</v>
      </c>
    </row>
    <row r="1012" spans="1:14" x14ac:dyDescent="0.3">
      <c r="A1012">
        <v>140369</v>
      </c>
      <c r="B1012" t="s">
        <v>1365</v>
      </c>
      <c r="C1012" t="s">
        <v>1311</v>
      </c>
      <c r="D1012" s="3">
        <v>43961</v>
      </c>
      <c r="E1012" t="s">
        <v>34</v>
      </c>
      <c r="F1012" t="s">
        <v>323</v>
      </c>
      <c r="G1012" t="s">
        <v>39</v>
      </c>
      <c r="H1012" s="5" t="s">
        <v>83</v>
      </c>
      <c r="I1012">
        <v>10000</v>
      </c>
      <c r="J1012">
        <v>13000</v>
      </c>
      <c r="K1012">
        <v>3</v>
      </c>
      <c r="L1012">
        <v>30000</v>
      </c>
      <c r="M1012">
        <v>39000</v>
      </c>
      <c r="N1012" t="s">
        <v>1397</v>
      </c>
    </row>
    <row r="1013" spans="1:14" x14ac:dyDescent="0.3">
      <c r="A1013">
        <v>140370</v>
      </c>
      <c r="B1013" t="s">
        <v>1365</v>
      </c>
      <c r="C1013" t="s">
        <v>1312</v>
      </c>
      <c r="D1013" s="3">
        <v>43961</v>
      </c>
      <c r="E1013" t="s">
        <v>35</v>
      </c>
      <c r="F1013" t="s">
        <v>327</v>
      </c>
      <c r="G1013" t="s">
        <v>40</v>
      </c>
      <c r="H1013" t="s">
        <v>76</v>
      </c>
      <c r="I1013">
        <v>10500</v>
      </c>
      <c r="J1013">
        <v>13650</v>
      </c>
      <c r="K1013">
        <v>2</v>
      </c>
      <c r="L1013">
        <v>21000</v>
      </c>
      <c r="M1013">
        <v>27300</v>
      </c>
      <c r="N1013" t="s">
        <v>1399</v>
      </c>
    </row>
    <row r="1014" spans="1:14" x14ac:dyDescent="0.3">
      <c r="A1014">
        <v>140371</v>
      </c>
      <c r="B1014" t="s">
        <v>1365</v>
      </c>
      <c r="C1014" t="s">
        <v>1313</v>
      </c>
      <c r="D1014" s="3">
        <v>43961</v>
      </c>
      <c r="E1014" t="s">
        <v>1296</v>
      </c>
      <c r="F1014" t="s">
        <v>63</v>
      </c>
      <c r="G1014" t="s">
        <v>41</v>
      </c>
      <c r="H1014" t="s">
        <v>78</v>
      </c>
      <c r="I1014">
        <v>8500</v>
      </c>
      <c r="J1014">
        <v>11050</v>
      </c>
      <c r="K1014">
        <v>1</v>
      </c>
      <c r="L1014">
        <v>8500</v>
      </c>
      <c r="M1014">
        <v>11050</v>
      </c>
      <c r="N1014" t="s">
        <v>1400</v>
      </c>
    </row>
    <row r="1015" spans="1:14" x14ac:dyDescent="0.3">
      <c r="A1015">
        <v>140372</v>
      </c>
      <c r="B1015" t="s">
        <v>1365</v>
      </c>
      <c r="C1015" t="s">
        <v>3</v>
      </c>
      <c r="D1015" s="3">
        <v>43961</v>
      </c>
      <c r="E1015" t="s">
        <v>33</v>
      </c>
      <c r="F1015" t="s">
        <v>57</v>
      </c>
      <c r="G1015" t="s">
        <v>44</v>
      </c>
      <c r="H1015" t="s">
        <v>80</v>
      </c>
      <c r="I1015">
        <v>7000</v>
      </c>
      <c r="J1015">
        <v>9100</v>
      </c>
      <c r="K1015">
        <v>4</v>
      </c>
      <c r="L1015">
        <v>28000</v>
      </c>
      <c r="M1015">
        <v>36400</v>
      </c>
      <c r="N1015" t="s">
        <v>1401</v>
      </c>
    </row>
    <row r="1016" spans="1:14" x14ac:dyDescent="0.3">
      <c r="A1016">
        <v>140373</v>
      </c>
      <c r="B1016" t="s">
        <v>1365</v>
      </c>
      <c r="C1016" t="s">
        <v>2</v>
      </c>
      <c r="D1016" s="3">
        <v>43961</v>
      </c>
      <c r="E1016" t="s">
        <v>34</v>
      </c>
      <c r="F1016" t="s">
        <v>328</v>
      </c>
      <c r="G1016" t="s">
        <v>98</v>
      </c>
      <c r="H1016" t="s">
        <v>79</v>
      </c>
      <c r="I1016">
        <v>1680</v>
      </c>
      <c r="J1016">
        <v>2184</v>
      </c>
      <c r="K1016">
        <v>3</v>
      </c>
      <c r="L1016">
        <v>5040</v>
      </c>
      <c r="M1016">
        <v>6552</v>
      </c>
      <c r="N1016" t="s">
        <v>1325</v>
      </c>
    </row>
    <row r="1017" spans="1:14" x14ac:dyDescent="0.3">
      <c r="A1017">
        <v>140374</v>
      </c>
      <c r="B1017" t="s">
        <v>1365</v>
      </c>
      <c r="C1017" t="s">
        <v>1</v>
      </c>
      <c r="D1017" s="3">
        <v>43961</v>
      </c>
      <c r="E1017" t="s">
        <v>35</v>
      </c>
      <c r="F1017" s="5" t="s">
        <v>65</v>
      </c>
      <c r="G1017" t="s">
        <v>99</v>
      </c>
      <c r="H1017" s="5" t="s">
        <v>84</v>
      </c>
      <c r="I1017">
        <v>6540</v>
      </c>
      <c r="J1017">
        <v>8502</v>
      </c>
      <c r="K1017">
        <v>2</v>
      </c>
      <c r="L1017">
        <v>13080</v>
      </c>
      <c r="M1017">
        <v>17004</v>
      </c>
      <c r="N1017" t="s">
        <v>1398</v>
      </c>
    </row>
    <row r="1018" spans="1:14" x14ac:dyDescent="0.3">
      <c r="A1018">
        <v>140375</v>
      </c>
      <c r="B1018" t="s">
        <v>1365</v>
      </c>
      <c r="C1018" t="s">
        <v>1314</v>
      </c>
      <c r="D1018" s="3">
        <v>43961</v>
      </c>
      <c r="E1018" t="s">
        <v>1296</v>
      </c>
      <c r="F1018" t="s">
        <v>68</v>
      </c>
      <c r="G1018" t="s">
        <v>45</v>
      </c>
      <c r="H1018" t="s">
        <v>82</v>
      </c>
      <c r="I1018">
        <v>2680</v>
      </c>
      <c r="J1018">
        <v>3484</v>
      </c>
      <c r="K1018">
        <v>4</v>
      </c>
      <c r="L1018">
        <v>10720</v>
      </c>
      <c r="M1018">
        <v>13936</v>
      </c>
      <c r="N1018" t="s">
        <v>1397</v>
      </c>
    </row>
    <row r="1019" spans="1:14" x14ac:dyDescent="0.3">
      <c r="A1019">
        <v>140376</v>
      </c>
      <c r="B1019" t="s">
        <v>1365</v>
      </c>
      <c r="C1019" t="s">
        <v>1315</v>
      </c>
      <c r="D1019" s="3">
        <v>43961</v>
      </c>
      <c r="E1019" t="s">
        <v>33</v>
      </c>
      <c r="F1019" t="s">
        <v>71</v>
      </c>
      <c r="G1019" t="s">
        <v>38</v>
      </c>
      <c r="H1019" t="s">
        <v>76</v>
      </c>
      <c r="I1019">
        <v>8250</v>
      </c>
      <c r="J1019">
        <v>10725</v>
      </c>
      <c r="K1019">
        <v>3</v>
      </c>
      <c r="L1019">
        <v>24750</v>
      </c>
      <c r="M1019">
        <v>32175</v>
      </c>
      <c r="N1019" t="s">
        <v>1399</v>
      </c>
    </row>
    <row r="1020" spans="1:14" x14ac:dyDescent="0.3">
      <c r="A1020">
        <v>140377</v>
      </c>
      <c r="B1020" t="s">
        <v>1365</v>
      </c>
      <c r="C1020" t="s">
        <v>0</v>
      </c>
      <c r="D1020" s="3">
        <v>43961</v>
      </c>
      <c r="E1020" t="s">
        <v>34</v>
      </c>
      <c r="F1020" t="s">
        <v>262</v>
      </c>
      <c r="G1020" t="s">
        <v>42</v>
      </c>
      <c r="H1020" t="s">
        <v>76</v>
      </c>
      <c r="I1020">
        <v>2650</v>
      </c>
      <c r="J1020">
        <v>3445</v>
      </c>
      <c r="K1020">
        <v>1</v>
      </c>
      <c r="L1020">
        <v>2650</v>
      </c>
      <c r="M1020">
        <v>3445</v>
      </c>
      <c r="N1020" t="s">
        <v>1400</v>
      </c>
    </row>
    <row r="1021" spans="1:14" x14ac:dyDescent="0.3">
      <c r="A1021">
        <v>140378</v>
      </c>
      <c r="B1021" t="s">
        <v>1365</v>
      </c>
      <c r="C1021" t="s">
        <v>1316</v>
      </c>
      <c r="D1021" s="3">
        <v>43961</v>
      </c>
      <c r="E1021" t="s">
        <v>35</v>
      </c>
      <c r="F1021" t="s">
        <v>72</v>
      </c>
      <c r="G1021" t="s">
        <v>38</v>
      </c>
      <c r="H1021" t="s">
        <v>85</v>
      </c>
      <c r="I1021">
        <v>12550</v>
      </c>
      <c r="J1021">
        <v>16315</v>
      </c>
      <c r="K1021">
        <v>1</v>
      </c>
      <c r="L1021">
        <v>12550</v>
      </c>
      <c r="M1021">
        <v>16315</v>
      </c>
      <c r="N1021" t="s">
        <v>1401</v>
      </c>
    </row>
    <row r="1022" spans="1:14" x14ac:dyDescent="0.3">
      <c r="A1022">
        <v>140379</v>
      </c>
      <c r="B1022" t="s">
        <v>1365</v>
      </c>
      <c r="C1022" t="s">
        <v>1317</v>
      </c>
      <c r="D1022" s="3">
        <v>43961</v>
      </c>
      <c r="E1022" t="s">
        <v>1296</v>
      </c>
      <c r="F1022" t="s">
        <v>73</v>
      </c>
      <c r="G1022" t="s">
        <v>41</v>
      </c>
      <c r="H1022" s="5" t="s">
        <v>78</v>
      </c>
      <c r="I1022">
        <v>14500</v>
      </c>
      <c r="J1022">
        <v>18850</v>
      </c>
      <c r="K1022">
        <v>1</v>
      </c>
      <c r="L1022">
        <v>14500</v>
      </c>
      <c r="M1022">
        <v>18850</v>
      </c>
      <c r="N1022" t="s">
        <v>1325</v>
      </c>
    </row>
    <row r="1023" spans="1:14" x14ac:dyDescent="0.3">
      <c r="A1023">
        <v>140380</v>
      </c>
      <c r="B1023" t="s">
        <v>1365</v>
      </c>
      <c r="C1023" t="s">
        <v>1318</v>
      </c>
      <c r="D1023" s="3">
        <v>43961</v>
      </c>
      <c r="E1023" t="s">
        <v>33</v>
      </c>
      <c r="F1023" t="s">
        <v>46</v>
      </c>
      <c r="G1023" t="s">
        <v>36</v>
      </c>
      <c r="H1023" t="s">
        <v>75</v>
      </c>
      <c r="I1023">
        <v>800</v>
      </c>
      <c r="J1023">
        <v>1040</v>
      </c>
      <c r="K1023">
        <v>2</v>
      </c>
      <c r="L1023">
        <v>1600</v>
      </c>
      <c r="M1023">
        <v>2080</v>
      </c>
      <c r="N1023" t="s">
        <v>1398</v>
      </c>
    </row>
    <row r="1024" spans="1:14" x14ac:dyDescent="0.3">
      <c r="A1024">
        <v>140381</v>
      </c>
      <c r="B1024" t="s">
        <v>1365</v>
      </c>
      <c r="C1024" t="s">
        <v>29</v>
      </c>
      <c r="D1024" s="3">
        <v>43961</v>
      </c>
      <c r="E1024" t="s">
        <v>34</v>
      </c>
      <c r="F1024" t="s">
        <v>48</v>
      </c>
      <c r="G1024" t="s">
        <v>37</v>
      </c>
      <c r="H1024" t="s">
        <v>76</v>
      </c>
      <c r="I1024">
        <v>600</v>
      </c>
      <c r="J1024">
        <v>780</v>
      </c>
      <c r="K1024">
        <v>2</v>
      </c>
      <c r="L1024">
        <v>1200</v>
      </c>
      <c r="M1024">
        <v>1560</v>
      </c>
      <c r="N1024" t="s">
        <v>1397</v>
      </c>
    </row>
    <row r="1025" spans="1:14" x14ac:dyDescent="0.3">
      <c r="A1025">
        <v>140382</v>
      </c>
      <c r="B1025" t="s">
        <v>1365</v>
      </c>
      <c r="C1025" t="s">
        <v>20</v>
      </c>
      <c r="D1025" s="3">
        <v>43961</v>
      </c>
      <c r="E1025" t="s">
        <v>35</v>
      </c>
      <c r="F1025" t="s">
        <v>50</v>
      </c>
      <c r="G1025" t="s">
        <v>38</v>
      </c>
      <c r="H1025" t="s">
        <v>75</v>
      </c>
      <c r="I1025">
        <v>10500</v>
      </c>
      <c r="J1025">
        <v>13650</v>
      </c>
      <c r="K1025">
        <v>4</v>
      </c>
      <c r="L1025">
        <v>42000</v>
      </c>
      <c r="M1025">
        <v>54600</v>
      </c>
      <c r="N1025" t="s">
        <v>1399</v>
      </c>
    </row>
    <row r="1026" spans="1:14" x14ac:dyDescent="0.3">
      <c r="A1026">
        <v>140383</v>
      </c>
      <c r="B1026" t="s">
        <v>1365</v>
      </c>
      <c r="C1026" t="s">
        <v>19</v>
      </c>
      <c r="D1026" s="3">
        <v>43961</v>
      </c>
      <c r="E1026" t="s">
        <v>1296</v>
      </c>
      <c r="F1026" t="s">
        <v>323</v>
      </c>
      <c r="G1026" t="s">
        <v>39</v>
      </c>
      <c r="H1026" t="s">
        <v>77</v>
      </c>
      <c r="I1026">
        <v>6500</v>
      </c>
      <c r="J1026">
        <v>8450</v>
      </c>
      <c r="K1026">
        <v>2</v>
      </c>
      <c r="L1026">
        <v>13000</v>
      </c>
      <c r="M1026">
        <v>16900</v>
      </c>
      <c r="N1026" t="s">
        <v>1400</v>
      </c>
    </row>
    <row r="1027" spans="1:14" x14ac:dyDescent="0.3">
      <c r="A1027">
        <v>140384</v>
      </c>
      <c r="B1027" t="s">
        <v>1365</v>
      </c>
      <c r="C1027" t="s">
        <v>1319</v>
      </c>
      <c r="D1027" s="3">
        <v>43961</v>
      </c>
      <c r="E1027" t="s">
        <v>33</v>
      </c>
      <c r="F1027" t="s">
        <v>329</v>
      </c>
      <c r="G1027" t="s">
        <v>40</v>
      </c>
      <c r="H1027" t="s">
        <v>76</v>
      </c>
      <c r="I1027">
        <v>4500</v>
      </c>
      <c r="J1027">
        <v>5850</v>
      </c>
      <c r="K1027">
        <v>3</v>
      </c>
      <c r="L1027">
        <v>13500</v>
      </c>
      <c r="M1027">
        <v>17550</v>
      </c>
      <c r="N1027" t="s">
        <v>1401</v>
      </c>
    </row>
    <row r="1028" spans="1:14" x14ac:dyDescent="0.3">
      <c r="A1028">
        <v>140385</v>
      </c>
      <c r="B1028" t="s">
        <v>1365</v>
      </c>
      <c r="C1028" t="s">
        <v>18</v>
      </c>
      <c r="D1028" s="3">
        <v>43961</v>
      </c>
      <c r="E1028" t="s">
        <v>34</v>
      </c>
      <c r="F1028" t="s">
        <v>51</v>
      </c>
      <c r="G1028" t="s">
        <v>41</v>
      </c>
      <c r="H1028" t="s">
        <v>78</v>
      </c>
      <c r="I1028">
        <v>8500</v>
      </c>
      <c r="J1028">
        <v>11050</v>
      </c>
      <c r="K1028">
        <v>3</v>
      </c>
      <c r="L1028">
        <v>25500</v>
      </c>
      <c r="M1028">
        <v>33150</v>
      </c>
      <c r="N1028" t="s">
        <v>1325</v>
      </c>
    </row>
    <row r="1029" spans="1:14" x14ac:dyDescent="0.3">
      <c r="A1029">
        <v>140386</v>
      </c>
      <c r="B1029" t="s">
        <v>1365</v>
      </c>
      <c r="C1029" t="s">
        <v>17</v>
      </c>
      <c r="D1029" s="3">
        <v>43961</v>
      </c>
      <c r="E1029" t="s">
        <v>35</v>
      </c>
      <c r="F1029" t="s">
        <v>52</v>
      </c>
      <c r="G1029" t="s">
        <v>44</v>
      </c>
      <c r="H1029" t="s">
        <v>80</v>
      </c>
      <c r="I1029">
        <v>12500</v>
      </c>
      <c r="J1029">
        <v>16250</v>
      </c>
      <c r="K1029">
        <v>2</v>
      </c>
      <c r="L1029">
        <v>25000</v>
      </c>
      <c r="M1029">
        <v>32500</v>
      </c>
      <c r="N1029" t="s">
        <v>1398</v>
      </c>
    </row>
    <row r="1030" spans="1:14" x14ac:dyDescent="0.3">
      <c r="A1030">
        <v>140387</v>
      </c>
      <c r="B1030" t="s">
        <v>1365</v>
      </c>
      <c r="C1030" t="s">
        <v>1320</v>
      </c>
      <c r="D1030" s="3">
        <v>43961</v>
      </c>
      <c r="E1030" t="s">
        <v>1296</v>
      </c>
      <c r="F1030" t="s">
        <v>270</v>
      </c>
      <c r="G1030" t="s">
        <v>42</v>
      </c>
      <c r="H1030" t="s">
        <v>79</v>
      </c>
      <c r="I1030">
        <v>3500</v>
      </c>
      <c r="J1030">
        <v>4550</v>
      </c>
      <c r="K1030">
        <v>4</v>
      </c>
      <c r="L1030">
        <v>14000</v>
      </c>
      <c r="M1030">
        <v>18200</v>
      </c>
      <c r="N1030" t="s">
        <v>1397</v>
      </c>
    </row>
    <row r="1031" spans="1:14" x14ac:dyDescent="0.3">
      <c r="A1031">
        <v>140388</v>
      </c>
      <c r="B1031" t="s">
        <v>1365</v>
      </c>
      <c r="C1031" t="s">
        <v>16</v>
      </c>
      <c r="D1031" s="3">
        <v>43962</v>
      </c>
      <c r="E1031" t="s">
        <v>33</v>
      </c>
      <c r="F1031" s="5" t="s">
        <v>67</v>
      </c>
      <c r="G1031" t="s">
        <v>109</v>
      </c>
      <c r="H1031" t="s">
        <v>81</v>
      </c>
      <c r="I1031">
        <v>4500</v>
      </c>
      <c r="J1031">
        <v>5850</v>
      </c>
      <c r="K1031">
        <v>3</v>
      </c>
      <c r="L1031">
        <v>13500</v>
      </c>
      <c r="M1031">
        <v>17550</v>
      </c>
      <c r="N1031" t="s">
        <v>1399</v>
      </c>
    </row>
    <row r="1032" spans="1:14" x14ac:dyDescent="0.3">
      <c r="A1032">
        <v>140389</v>
      </c>
      <c r="B1032" t="s">
        <v>1365</v>
      </c>
      <c r="C1032" t="s">
        <v>15</v>
      </c>
      <c r="D1032" s="3">
        <v>43962</v>
      </c>
      <c r="E1032" t="s">
        <v>34</v>
      </c>
      <c r="F1032" t="s">
        <v>330</v>
      </c>
      <c r="G1032" t="s">
        <v>45</v>
      </c>
      <c r="H1032" t="s">
        <v>82</v>
      </c>
      <c r="I1032">
        <v>2100</v>
      </c>
      <c r="J1032">
        <v>2730</v>
      </c>
      <c r="K1032">
        <v>1</v>
      </c>
      <c r="L1032">
        <v>2100</v>
      </c>
      <c r="M1032">
        <v>2730</v>
      </c>
      <c r="N1032" t="s">
        <v>1400</v>
      </c>
    </row>
    <row r="1033" spans="1:14" x14ac:dyDescent="0.3">
      <c r="A1033">
        <v>140390</v>
      </c>
      <c r="B1033" t="s">
        <v>1365</v>
      </c>
      <c r="C1033" t="s">
        <v>14</v>
      </c>
      <c r="D1033" s="3">
        <v>43962</v>
      </c>
      <c r="E1033" t="s">
        <v>35</v>
      </c>
      <c r="F1033" t="s">
        <v>49</v>
      </c>
      <c r="G1033" t="s">
        <v>36</v>
      </c>
      <c r="H1033" t="s">
        <v>75</v>
      </c>
      <c r="I1033">
        <v>1150</v>
      </c>
      <c r="J1033">
        <v>1495</v>
      </c>
      <c r="K1033">
        <v>4</v>
      </c>
      <c r="L1033">
        <v>4600</v>
      </c>
      <c r="M1033">
        <v>5980</v>
      </c>
      <c r="N1033" t="s">
        <v>1401</v>
      </c>
    </row>
    <row r="1034" spans="1:14" x14ac:dyDescent="0.3">
      <c r="A1034">
        <v>140391</v>
      </c>
      <c r="B1034" t="s">
        <v>1365</v>
      </c>
      <c r="C1034" t="s">
        <v>13</v>
      </c>
      <c r="D1034" s="3">
        <v>43962</v>
      </c>
      <c r="E1034" t="s">
        <v>1296</v>
      </c>
      <c r="F1034" t="s">
        <v>47</v>
      </c>
      <c r="G1034" t="s">
        <v>37</v>
      </c>
      <c r="H1034" t="s">
        <v>76</v>
      </c>
      <c r="I1034">
        <v>350</v>
      </c>
      <c r="J1034">
        <v>455</v>
      </c>
      <c r="K1034">
        <v>4</v>
      </c>
      <c r="L1034">
        <v>1400</v>
      </c>
      <c r="M1034">
        <v>1820</v>
      </c>
      <c r="N1034" t="s">
        <v>1325</v>
      </c>
    </row>
    <row r="1035" spans="1:14" x14ac:dyDescent="0.3">
      <c r="A1035">
        <v>140392</v>
      </c>
      <c r="B1035" t="s">
        <v>1365</v>
      </c>
      <c r="C1035" t="s">
        <v>12</v>
      </c>
      <c r="D1035" s="3">
        <v>43962</v>
      </c>
      <c r="E1035" t="s">
        <v>33</v>
      </c>
      <c r="F1035" t="s">
        <v>53</v>
      </c>
      <c r="G1035" t="s">
        <v>38</v>
      </c>
      <c r="H1035" t="s">
        <v>75</v>
      </c>
      <c r="I1035">
        <v>9500</v>
      </c>
      <c r="J1035">
        <v>12350</v>
      </c>
      <c r="K1035">
        <v>3</v>
      </c>
      <c r="L1035">
        <v>28500</v>
      </c>
      <c r="M1035">
        <v>37050</v>
      </c>
      <c r="N1035" t="s">
        <v>1398</v>
      </c>
    </row>
    <row r="1036" spans="1:14" x14ac:dyDescent="0.3">
      <c r="A1036">
        <v>140393</v>
      </c>
      <c r="B1036" t="s">
        <v>1365</v>
      </c>
      <c r="C1036" t="s">
        <v>11</v>
      </c>
      <c r="D1036" s="3">
        <v>43962</v>
      </c>
      <c r="E1036" t="s">
        <v>34</v>
      </c>
      <c r="F1036" t="s">
        <v>331</v>
      </c>
      <c r="G1036" t="s">
        <v>39</v>
      </c>
      <c r="H1036" t="s">
        <v>77</v>
      </c>
      <c r="I1036">
        <v>10000</v>
      </c>
      <c r="J1036">
        <v>13000</v>
      </c>
      <c r="K1036">
        <v>2</v>
      </c>
      <c r="L1036">
        <v>20000</v>
      </c>
      <c r="M1036">
        <v>26000</v>
      </c>
      <c r="N1036" t="s">
        <v>1397</v>
      </c>
    </row>
    <row r="1037" spans="1:14" x14ac:dyDescent="0.3">
      <c r="A1037">
        <v>140394</v>
      </c>
      <c r="B1037" t="s">
        <v>1365</v>
      </c>
      <c r="C1037" t="s">
        <v>1321</v>
      </c>
      <c r="D1037" s="3">
        <v>43962</v>
      </c>
      <c r="E1037" t="s">
        <v>35</v>
      </c>
      <c r="F1037" t="s">
        <v>332</v>
      </c>
      <c r="G1037" t="s">
        <v>40</v>
      </c>
      <c r="H1037" t="s">
        <v>76</v>
      </c>
      <c r="I1037">
        <v>6500</v>
      </c>
      <c r="J1037">
        <v>8450</v>
      </c>
      <c r="K1037">
        <v>4</v>
      </c>
      <c r="L1037">
        <v>26000</v>
      </c>
      <c r="M1037">
        <v>33800</v>
      </c>
      <c r="N1037" t="s">
        <v>1399</v>
      </c>
    </row>
    <row r="1038" spans="1:14" x14ac:dyDescent="0.3">
      <c r="A1038">
        <v>140395</v>
      </c>
      <c r="B1038" t="s">
        <v>1365</v>
      </c>
      <c r="C1038" t="s">
        <v>1322</v>
      </c>
      <c r="D1038" s="3">
        <v>43962</v>
      </c>
      <c r="E1038" t="s">
        <v>1296</v>
      </c>
      <c r="F1038" t="s">
        <v>333</v>
      </c>
      <c r="G1038" t="s">
        <v>41</v>
      </c>
      <c r="H1038" t="s">
        <v>78</v>
      </c>
      <c r="I1038">
        <v>8500</v>
      </c>
      <c r="J1038">
        <v>11050</v>
      </c>
      <c r="K1038">
        <v>4</v>
      </c>
      <c r="L1038">
        <v>34000</v>
      </c>
      <c r="M1038">
        <v>44200</v>
      </c>
      <c r="N1038" t="s">
        <v>1400</v>
      </c>
    </row>
    <row r="1039" spans="1:14" x14ac:dyDescent="0.3">
      <c r="A1039">
        <v>140396</v>
      </c>
      <c r="B1039" t="s">
        <v>1365</v>
      </c>
      <c r="C1039" t="s">
        <v>1323</v>
      </c>
      <c r="D1039" s="3">
        <v>43962</v>
      </c>
      <c r="E1039" t="s">
        <v>33</v>
      </c>
      <c r="F1039" t="s">
        <v>57</v>
      </c>
      <c r="G1039" t="s">
        <v>44</v>
      </c>
      <c r="H1039" t="s">
        <v>80</v>
      </c>
      <c r="I1039">
        <v>7000</v>
      </c>
      <c r="J1039">
        <v>9100</v>
      </c>
      <c r="K1039">
        <v>1</v>
      </c>
      <c r="L1039">
        <v>7000</v>
      </c>
      <c r="M1039">
        <v>9100</v>
      </c>
      <c r="N1039" t="s">
        <v>1401</v>
      </c>
    </row>
    <row r="1040" spans="1:14" x14ac:dyDescent="0.3">
      <c r="A1040">
        <v>140397</v>
      </c>
      <c r="B1040" t="s">
        <v>1365</v>
      </c>
      <c r="C1040" t="s">
        <v>10</v>
      </c>
      <c r="D1040" s="3">
        <v>43962</v>
      </c>
      <c r="E1040" t="s">
        <v>34</v>
      </c>
      <c r="F1040" t="s">
        <v>334</v>
      </c>
      <c r="G1040" t="s">
        <v>42</v>
      </c>
      <c r="H1040" t="s">
        <v>79</v>
      </c>
      <c r="I1040">
        <v>6550</v>
      </c>
      <c r="J1040">
        <v>8515</v>
      </c>
      <c r="K1040">
        <v>1</v>
      </c>
      <c r="L1040">
        <v>6550</v>
      </c>
      <c r="M1040">
        <v>8515</v>
      </c>
      <c r="N1040" t="s">
        <v>1325</v>
      </c>
    </row>
    <row r="1041" spans="1:14" x14ac:dyDescent="0.3">
      <c r="A1041">
        <v>140398</v>
      </c>
      <c r="B1041" t="s">
        <v>1365</v>
      </c>
      <c r="C1041" t="s">
        <v>9</v>
      </c>
      <c r="D1041" s="3">
        <v>43962</v>
      </c>
      <c r="E1041" t="s">
        <v>35</v>
      </c>
      <c r="F1041" s="5" t="s">
        <v>66</v>
      </c>
      <c r="G1041" t="s">
        <v>109</v>
      </c>
      <c r="H1041" t="s">
        <v>81</v>
      </c>
      <c r="I1041">
        <v>7650</v>
      </c>
      <c r="J1041">
        <v>9945</v>
      </c>
      <c r="K1041">
        <v>1</v>
      </c>
      <c r="L1041">
        <v>7650</v>
      </c>
      <c r="M1041">
        <v>9945</v>
      </c>
      <c r="N1041" t="s">
        <v>1398</v>
      </c>
    </row>
    <row r="1042" spans="1:14" x14ac:dyDescent="0.3">
      <c r="A1042">
        <v>140399</v>
      </c>
      <c r="B1042" t="s">
        <v>1365</v>
      </c>
      <c r="C1042" t="s">
        <v>1324</v>
      </c>
      <c r="D1042" s="3">
        <v>43962</v>
      </c>
      <c r="E1042" t="s">
        <v>1296</v>
      </c>
      <c r="F1042" t="s">
        <v>58</v>
      </c>
      <c r="G1042" t="s">
        <v>45</v>
      </c>
      <c r="H1042" t="s">
        <v>82</v>
      </c>
      <c r="I1042">
        <v>1150</v>
      </c>
      <c r="J1042">
        <v>1495</v>
      </c>
      <c r="K1042">
        <v>4</v>
      </c>
      <c r="L1042">
        <v>4600</v>
      </c>
      <c r="M1042">
        <v>5980</v>
      </c>
      <c r="N1042" t="s">
        <v>1397</v>
      </c>
    </row>
    <row r="1043" spans="1:14" x14ac:dyDescent="0.3">
      <c r="A1043">
        <v>140400</v>
      </c>
      <c r="B1043" t="s">
        <v>1365</v>
      </c>
      <c r="C1043" t="s">
        <v>8</v>
      </c>
      <c r="D1043" s="3">
        <v>43962</v>
      </c>
      <c r="E1043" t="s">
        <v>33</v>
      </c>
      <c r="F1043" t="s">
        <v>59</v>
      </c>
      <c r="G1043" t="s">
        <v>36</v>
      </c>
      <c r="H1043" t="s">
        <v>75</v>
      </c>
      <c r="I1043">
        <v>850</v>
      </c>
      <c r="J1043">
        <v>1105</v>
      </c>
      <c r="K1043">
        <v>3</v>
      </c>
      <c r="L1043">
        <v>2550</v>
      </c>
      <c r="M1043">
        <v>3315</v>
      </c>
      <c r="N1043" t="s">
        <v>1399</v>
      </c>
    </row>
    <row r="1044" spans="1:14" x14ac:dyDescent="0.3">
      <c r="A1044">
        <v>140401</v>
      </c>
      <c r="B1044" t="s">
        <v>1365</v>
      </c>
      <c r="C1044" t="s">
        <v>7</v>
      </c>
      <c r="D1044" s="3">
        <v>43962</v>
      </c>
      <c r="E1044" t="s">
        <v>34</v>
      </c>
      <c r="F1044" t="s">
        <v>60</v>
      </c>
      <c r="G1044" t="s">
        <v>37</v>
      </c>
      <c r="H1044" t="s">
        <v>76</v>
      </c>
      <c r="I1044">
        <v>650</v>
      </c>
      <c r="J1044">
        <v>845</v>
      </c>
      <c r="K1044">
        <v>1</v>
      </c>
      <c r="L1044">
        <v>650</v>
      </c>
      <c r="M1044">
        <v>845</v>
      </c>
      <c r="N1044" t="s">
        <v>1400</v>
      </c>
    </row>
    <row r="1045" spans="1:14" x14ac:dyDescent="0.3">
      <c r="A1045">
        <v>140402</v>
      </c>
      <c r="B1045" t="s">
        <v>1365</v>
      </c>
      <c r="C1045" t="s">
        <v>1325</v>
      </c>
      <c r="D1045" s="3">
        <v>43962</v>
      </c>
      <c r="E1045" t="s">
        <v>35</v>
      </c>
      <c r="F1045" t="s">
        <v>61</v>
      </c>
      <c r="G1045" t="s">
        <v>38</v>
      </c>
      <c r="H1045" t="s">
        <v>75</v>
      </c>
      <c r="I1045">
        <v>7500</v>
      </c>
      <c r="J1045">
        <v>9750</v>
      </c>
      <c r="K1045">
        <v>2</v>
      </c>
      <c r="L1045">
        <v>15000</v>
      </c>
      <c r="M1045">
        <v>19500</v>
      </c>
      <c r="N1045" t="s">
        <v>1401</v>
      </c>
    </row>
    <row r="1046" spans="1:14" x14ac:dyDescent="0.3">
      <c r="A1046">
        <v>140403</v>
      </c>
      <c r="B1046" t="s">
        <v>1365</v>
      </c>
      <c r="C1046" t="s">
        <v>1326</v>
      </c>
      <c r="D1046" s="3">
        <v>43962</v>
      </c>
      <c r="E1046" t="s">
        <v>1296</v>
      </c>
      <c r="F1046" t="s">
        <v>331</v>
      </c>
      <c r="G1046" t="s">
        <v>39</v>
      </c>
      <c r="H1046" s="5" t="s">
        <v>83</v>
      </c>
      <c r="I1046">
        <v>10000</v>
      </c>
      <c r="J1046">
        <v>13000</v>
      </c>
      <c r="K1046">
        <v>1</v>
      </c>
      <c r="L1046">
        <v>10000</v>
      </c>
      <c r="M1046">
        <v>13000</v>
      </c>
      <c r="N1046" t="s">
        <v>1325</v>
      </c>
    </row>
    <row r="1047" spans="1:14" x14ac:dyDescent="0.3">
      <c r="A1047">
        <v>140404</v>
      </c>
      <c r="B1047" t="s">
        <v>1365</v>
      </c>
      <c r="C1047" t="s">
        <v>6</v>
      </c>
      <c r="D1047" s="3">
        <v>43962</v>
      </c>
      <c r="E1047" t="s">
        <v>33</v>
      </c>
      <c r="F1047" t="s">
        <v>335</v>
      </c>
      <c r="G1047" t="s">
        <v>40</v>
      </c>
      <c r="H1047" t="s">
        <v>76</v>
      </c>
      <c r="I1047">
        <v>10500</v>
      </c>
      <c r="J1047">
        <v>13650</v>
      </c>
      <c r="K1047">
        <v>3</v>
      </c>
      <c r="L1047">
        <v>31500</v>
      </c>
      <c r="M1047">
        <v>40950</v>
      </c>
      <c r="N1047" t="s">
        <v>1398</v>
      </c>
    </row>
    <row r="1048" spans="1:14" x14ac:dyDescent="0.3">
      <c r="A1048">
        <v>140405</v>
      </c>
      <c r="B1048" t="s">
        <v>1365</v>
      </c>
      <c r="C1048" t="s">
        <v>5</v>
      </c>
      <c r="D1048" s="3">
        <v>43962</v>
      </c>
      <c r="E1048" t="s">
        <v>34</v>
      </c>
      <c r="F1048" t="s">
        <v>63</v>
      </c>
      <c r="G1048" t="s">
        <v>41</v>
      </c>
      <c r="H1048" t="s">
        <v>78</v>
      </c>
      <c r="I1048">
        <v>8500</v>
      </c>
      <c r="J1048">
        <v>11050</v>
      </c>
      <c r="K1048">
        <v>2</v>
      </c>
      <c r="L1048">
        <v>17000</v>
      </c>
      <c r="M1048">
        <v>22100</v>
      </c>
      <c r="N1048" t="s">
        <v>1397</v>
      </c>
    </row>
    <row r="1049" spans="1:14" x14ac:dyDescent="0.3">
      <c r="A1049">
        <v>140406</v>
      </c>
      <c r="B1049" t="s">
        <v>1365</v>
      </c>
      <c r="C1049" t="s">
        <v>4</v>
      </c>
      <c r="D1049" s="3">
        <v>43962</v>
      </c>
      <c r="E1049" t="s">
        <v>35</v>
      </c>
      <c r="F1049" t="s">
        <v>57</v>
      </c>
      <c r="G1049" t="s">
        <v>44</v>
      </c>
      <c r="H1049" t="s">
        <v>80</v>
      </c>
      <c r="I1049">
        <v>7000</v>
      </c>
      <c r="J1049">
        <v>9100</v>
      </c>
      <c r="K1049">
        <v>3</v>
      </c>
      <c r="L1049">
        <v>21000</v>
      </c>
      <c r="M1049">
        <v>27300</v>
      </c>
      <c r="N1049" t="s">
        <v>1399</v>
      </c>
    </row>
    <row r="1050" spans="1:14" x14ac:dyDescent="0.3">
      <c r="A1050">
        <v>140407</v>
      </c>
      <c r="B1050" t="s">
        <v>1365</v>
      </c>
      <c r="C1050" t="s">
        <v>30</v>
      </c>
      <c r="D1050" s="3">
        <v>43962</v>
      </c>
      <c r="E1050" t="s">
        <v>1296</v>
      </c>
      <c r="F1050" t="s">
        <v>336</v>
      </c>
      <c r="G1050" t="s">
        <v>42</v>
      </c>
      <c r="H1050" t="s">
        <v>79</v>
      </c>
      <c r="I1050">
        <v>1680</v>
      </c>
      <c r="J1050">
        <v>2184</v>
      </c>
      <c r="K1050">
        <v>4</v>
      </c>
      <c r="L1050">
        <v>6720</v>
      </c>
      <c r="M1050">
        <v>8736</v>
      </c>
      <c r="N1050" t="s">
        <v>1400</v>
      </c>
    </row>
    <row r="1051" spans="1:14" x14ac:dyDescent="0.3">
      <c r="A1051">
        <v>140408</v>
      </c>
      <c r="B1051" t="s">
        <v>1365</v>
      </c>
      <c r="C1051" t="s">
        <v>31</v>
      </c>
      <c r="D1051" s="3">
        <v>43962</v>
      </c>
      <c r="E1051" t="s">
        <v>33</v>
      </c>
      <c r="F1051" s="5" t="s">
        <v>65</v>
      </c>
      <c r="G1051" t="s">
        <v>109</v>
      </c>
      <c r="H1051" s="5" t="s">
        <v>84</v>
      </c>
      <c r="I1051">
        <v>6540</v>
      </c>
      <c r="J1051">
        <v>8502</v>
      </c>
      <c r="K1051">
        <v>3</v>
      </c>
      <c r="L1051">
        <v>19620</v>
      </c>
      <c r="M1051">
        <v>25506</v>
      </c>
      <c r="N1051" t="s">
        <v>1401</v>
      </c>
    </row>
    <row r="1052" spans="1:14" x14ac:dyDescent="0.3">
      <c r="A1052">
        <v>140409</v>
      </c>
      <c r="B1052" t="s">
        <v>1365</v>
      </c>
      <c r="C1052" t="s">
        <v>32</v>
      </c>
      <c r="D1052" s="3">
        <v>43962</v>
      </c>
      <c r="E1052" t="s">
        <v>34</v>
      </c>
      <c r="F1052" t="s">
        <v>68</v>
      </c>
      <c r="G1052" t="s">
        <v>45</v>
      </c>
      <c r="H1052" t="s">
        <v>82</v>
      </c>
      <c r="I1052">
        <v>2680</v>
      </c>
      <c r="J1052">
        <v>3484</v>
      </c>
      <c r="K1052">
        <v>4</v>
      </c>
      <c r="L1052">
        <v>10720</v>
      </c>
      <c r="M1052">
        <v>13936</v>
      </c>
      <c r="N1052" t="s">
        <v>1325</v>
      </c>
    </row>
    <row r="1053" spans="1:14" x14ac:dyDescent="0.3">
      <c r="A1053">
        <v>140410</v>
      </c>
      <c r="B1053" t="s">
        <v>1365</v>
      </c>
      <c r="C1053" t="s">
        <v>28</v>
      </c>
      <c r="D1053" s="3">
        <v>43962</v>
      </c>
      <c r="E1053" t="s">
        <v>35</v>
      </c>
      <c r="F1053" t="s">
        <v>71</v>
      </c>
      <c r="G1053" t="s">
        <v>38</v>
      </c>
      <c r="H1053" t="s">
        <v>76</v>
      </c>
      <c r="I1053">
        <v>8250</v>
      </c>
      <c r="J1053">
        <v>10725</v>
      </c>
      <c r="K1053">
        <v>3</v>
      </c>
      <c r="L1053">
        <v>24750</v>
      </c>
      <c r="M1053">
        <v>32175</v>
      </c>
      <c r="N1053" t="s">
        <v>1398</v>
      </c>
    </row>
    <row r="1054" spans="1:14" x14ac:dyDescent="0.3">
      <c r="A1054">
        <v>140411</v>
      </c>
      <c r="B1054" t="s">
        <v>1365</v>
      </c>
      <c r="C1054" t="s">
        <v>1311</v>
      </c>
      <c r="D1054" s="3">
        <v>43962</v>
      </c>
      <c r="E1054" t="s">
        <v>1296</v>
      </c>
      <c r="F1054" t="s">
        <v>270</v>
      </c>
      <c r="G1054" t="s">
        <v>42</v>
      </c>
      <c r="H1054" t="s">
        <v>76</v>
      </c>
      <c r="I1054">
        <v>2650</v>
      </c>
      <c r="J1054">
        <v>3445</v>
      </c>
      <c r="K1054">
        <v>4</v>
      </c>
      <c r="L1054">
        <v>10600</v>
      </c>
      <c r="M1054">
        <v>13780</v>
      </c>
      <c r="N1054" t="s">
        <v>1397</v>
      </c>
    </row>
    <row r="1055" spans="1:14" x14ac:dyDescent="0.3">
      <c r="A1055">
        <v>140412</v>
      </c>
      <c r="B1055" t="s">
        <v>1365</v>
      </c>
      <c r="C1055" t="s">
        <v>1312</v>
      </c>
      <c r="D1055" s="3">
        <v>43962</v>
      </c>
      <c r="E1055" t="s">
        <v>33</v>
      </c>
      <c r="F1055" t="s">
        <v>72</v>
      </c>
      <c r="G1055" t="s">
        <v>38</v>
      </c>
      <c r="H1055" t="s">
        <v>85</v>
      </c>
      <c r="I1055">
        <v>12550</v>
      </c>
      <c r="J1055">
        <v>16315</v>
      </c>
      <c r="K1055">
        <v>1</v>
      </c>
      <c r="L1055">
        <v>12550</v>
      </c>
      <c r="M1055">
        <v>16315</v>
      </c>
      <c r="N1055" t="s">
        <v>1399</v>
      </c>
    </row>
    <row r="1056" spans="1:14" x14ac:dyDescent="0.3">
      <c r="A1056">
        <v>140413</v>
      </c>
      <c r="B1056" t="s">
        <v>1365</v>
      </c>
      <c r="C1056" t="s">
        <v>1313</v>
      </c>
      <c r="D1056" s="3">
        <v>43962</v>
      </c>
      <c r="E1056" t="s">
        <v>34</v>
      </c>
      <c r="F1056" t="s">
        <v>73</v>
      </c>
      <c r="G1056" t="s">
        <v>41</v>
      </c>
      <c r="H1056" s="5" t="s">
        <v>78</v>
      </c>
      <c r="I1056">
        <v>14500</v>
      </c>
      <c r="J1056">
        <v>18850</v>
      </c>
      <c r="K1056">
        <v>1</v>
      </c>
      <c r="L1056">
        <v>14500</v>
      </c>
      <c r="M1056">
        <v>18850</v>
      </c>
      <c r="N1056" t="s">
        <v>1400</v>
      </c>
    </row>
    <row r="1057" spans="1:14" x14ac:dyDescent="0.3">
      <c r="A1057">
        <v>140414</v>
      </c>
      <c r="B1057" t="s">
        <v>1365</v>
      </c>
      <c r="C1057" t="s">
        <v>3</v>
      </c>
      <c r="D1057" s="3">
        <v>43962</v>
      </c>
      <c r="E1057" t="s">
        <v>35</v>
      </c>
      <c r="F1057" t="s">
        <v>46</v>
      </c>
      <c r="G1057" t="s">
        <v>36</v>
      </c>
      <c r="H1057" t="s">
        <v>75</v>
      </c>
      <c r="I1057">
        <v>800</v>
      </c>
      <c r="J1057">
        <v>1040</v>
      </c>
      <c r="K1057">
        <v>3</v>
      </c>
      <c r="L1057">
        <v>2400</v>
      </c>
      <c r="M1057">
        <v>3120</v>
      </c>
      <c r="N1057" t="s">
        <v>1401</v>
      </c>
    </row>
    <row r="1058" spans="1:14" x14ac:dyDescent="0.3">
      <c r="A1058">
        <v>140415</v>
      </c>
      <c r="B1058" t="s">
        <v>1365</v>
      </c>
      <c r="C1058" t="s">
        <v>2</v>
      </c>
      <c r="D1058" s="3">
        <v>43962</v>
      </c>
      <c r="E1058" t="s">
        <v>1296</v>
      </c>
      <c r="F1058" t="s">
        <v>48</v>
      </c>
      <c r="G1058" t="s">
        <v>37</v>
      </c>
      <c r="H1058" t="s">
        <v>76</v>
      </c>
      <c r="I1058">
        <v>600</v>
      </c>
      <c r="J1058">
        <v>780</v>
      </c>
      <c r="K1058">
        <v>1</v>
      </c>
      <c r="L1058">
        <v>600</v>
      </c>
      <c r="M1058">
        <v>780</v>
      </c>
      <c r="N1058" t="s">
        <v>1325</v>
      </c>
    </row>
    <row r="1059" spans="1:14" x14ac:dyDescent="0.3">
      <c r="A1059">
        <v>140416</v>
      </c>
      <c r="B1059" t="s">
        <v>1365</v>
      </c>
      <c r="C1059" t="s">
        <v>1</v>
      </c>
      <c r="D1059" s="3">
        <v>43962</v>
      </c>
      <c r="E1059" t="s">
        <v>33</v>
      </c>
      <c r="F1059" t="s">
        <v>50</v>
      </c>
      <c r="G1059" t="s">
        <v>38</v>
      </c>
      <c r="H1059" t="s">
        <v>75</v>
      </c>
      <c r="I1059">
        <v>10500</v>
      </c>
      <c r="J1059">
        <v>13650</v>
      </c>
      <c r="K1059">
        <v>3</v>
      </c>
      <c r="L1059">
        <v>31500</v>
      </c>
      <c r="M1059">
        <v>40950</v>
      </c>
      <c r="N1059" t="s">
        <v>1398</v>
      </c>
    </row>
    <row r="1060" spans="1:14" x14ac:dyDescent="0.3">
      <c r="A1060">
        <v>140417</v>
      </c>
      <c r="B1060" t="s">
        <v>1365</v>
      </c>
      <c r="C1060" t="s">
        <v>1314</v>
      </c>
      <c r="D1060" s="3">
        <v>43962</v>
      </c>
      <c r="E1060" t="s">
        <v>34</v>
      </c>
      <c r="F1060" t="s">
        <v>331</v>
      </c>
      <c r="G1060" t="s">
        <v>39</v>
      </c>
      <c r="H1060" t="s">
        <v>77</v>
      </c>
      <c r="I1060">
        <v>6500</v>
      </c>
      <c r="J1060">
        <v>8450</v>
      </c>
      <c r="K1060">
        <v>2</v>
      </c>
      <c r="L1060">
        <v>13000</v>
      </c>
      <c r="M1060">
        <v>16900</v>
      </c>
      <c r="N1060" t="s">
        <v>1397</v>
      </c>
    </row>
    <row r="1061" spans="1:14" x14ac:dyDescent="0.3">
      <c r="A1061">
        <v>140418</v>
      </c>
      <c r="B1061" t="s">
        <v>1365</v>
      </c>
      <c r="C1061" t="s">
        <v>1315</v>
      </c>
      <c r="D1061" s="3">
        <v>43962</v>
      </c>
      <c r="E1061" t="s">
        <v>35</v>
      </c>
      <c r="F1061" t="s">
        <v>337</v>
      </c>
      <c r="G1061" t="s">
        <v>40</v>
      </c>
      <c r="H1061" t="s">
        <v>76</v>
      </c>
      <c r="I1061">
        <v>4500</v>
      </c>
      <c r="J1061">
        <v>5850</v>
      </c>
      <c r="K1061">
        <v>4</v>
      </c>
      <c r="L1061">
        <v>18000</v>
      </c>
      <c r="M1061">
        <v>23400</v>
      </c>
      <c r="N1061" t="s">
        <v>1399</v>
      </c>
    </row>
    <row r="1062" spans="1:14" x14ac:dyDescent="0.3">
      <c r="A1062">
        <v>140419</v>
      </c>
      <c r="B1062" t="s">
        <v>1365</v>
      </c>
      <c r="C1062" t="s">
        <v>0</v>
      </c>
      <c r="D1062" s="3">
        <v>43962</v>
      </c>
      <c r="E1062" t="s">
        <v>1296</v>
      </c>
      <c r="F1062" t="s">
        <v>51</v>
      </c>
      <c r="G1062" t="s">
        <v>41</v>
      </c>
      <c r="H1062" t="s">
        <v>78</v>
      </c>
      <c r="I1062">
        <v>8500</v>
      </c>
      <c r="J1062">
        <v>11050</v>
      </c>
      <c r="K1062">
        <v>1</v>
      </c>
      <c r="L1062">
        <v>8500</v>
      </c>
      <c r="M1062">
        <v>11050</v>
      </c>
      <c r="N1062" t="s">
        <v>1400</v>
      </c>
    </row>
    <row r="1063" spans="1:14" x14ac:dyDescent="0.3">
      <c r="A1063">
        <v>140420</v>
      </c>
      <c r="B1063" t="s">
        <v>1365</v>
      </c>
      <c r="C1063" t="s">
        <v>1316</v>
      </c>
      <c r="D1063" s="3">
        <v>43962</v>
      </c>
      <c r="E1063" t="s">
        <v>33</v>
      </c>
      <c r="F1063" t="s">
        <v>52</v>
      </c>
      <c r="G1063" t="s">
        <v>44</v>
      </c>
      <c r="H1063" t="s">
        <v>80</v>
      </c>
      <c r="I1063">
        <v>12500</v>
      </c>
      <c r="J1063">
        <v>16250</v>
      </c>
      <c r="K1063">
        <v>2</v>
      </c>
      <c r="L1063">
        <v>25000</v>
      </c>
      <c r="M1063">
        <v>32500</v>
      </c>
      <c r="N1063" t="s">
        <v>1401</v>
      </c>
    </row>
    <row r="1064" spans="1:14" x14ac:dyDescent="0.3">
      <c r="A1064">
        <v>140421</v>
      </c>
      <c r="B1064" t="s">
        <v>1365</v>
      </c>
      <c r="C1064" t="s">
        <v>1317</v>
      </c>
      <c r="D1064" s="3">
        <v>43962</v>
      </c>
      <c r="E1064" t="s">
        <v>34</v>
      </c>
      <c r="F1064" t="s">
        <v>278</v>
      </c>
      <c r="G1064" t="s">
        <v>89</v>
      </c>
      <c r="H1064" t="s">
        <v>79</v>
      </c>
      <c r="I1064">
        <v>3500</v>
      </c>
      <c r="J1064">
        <v>4550</v>
      </c>
      <c r="K1064">
        <v>4</v>
      </c>
      <c r="L1064">
        <v>14000</v>
      </c>
      <c r="M1064">
        <v>18200</v>
      </c>
      <c r="N1064" t="s">
        <v>1325</v>
      </c>
    </row>
    <row r="1065" spans="1:14" x14ac:dyDescent="0.3">
      <c r="A1065">
        <v>140422</v>
      </c>
      <c r="B1065" t="s">
        <v>1365</v>
      </c>
      <c r="C1065" t="s">
        <v>1318</v>
      </c>
      <c r="D1065" s="3">
        <v>43962</v>
      </c>
      <c r="E1065" t="s">
        <v>35</v>
      </c>
      <c r="F1065" s="5" t="s">
        <v>67</v>
      </c>
      <c r="G1065" t="s">
        <v>37</v>
      </c>
      <c r="H1065" t="s">
        <v>81</v>
      </c>
      <c r="I1065">
        <v>4500</v>
      </c>
      <c r="J1065">
        <v>5850</v>
      </c>
      <c r="K1065">
        <v>4</v>
      </c>
      <c r="L1065">
        <v>18000</v>
      </c>
      <c r="M1065">
        <v>23400</v>
      </c>
      <c r="N1065" t="s">
        <v>1398</v>
      </c>
    </row>
    <row r="1066" spans="1:14" x14ac:dyDescent="0.3">
      <c r="A1066">
        <v>140423</v>
      </c>
      <c r="B1066" t="s">
        <v>1365</v>
      </c>
      <c r="C1066" t="s">
        <v>29</v>
      </c>
      <c r="D1066" s="3">
        <v>43962</v>
      </c>
      <c r="E1066" t="s">
        <v>1296</v>
      </c>
      <c r="F1066" t="s">
        <v>338</v>
      </c>
      <c r="G1066" t="s">
        <v>45</v>
      </c>
      <c r="H1066" t="s">
        <v>82</v>
      </c>
      <c r="I1066">
        <v>2100</v>
      </c>
      <c r="J1066">
        <v>2730</v>
      </c>
      <c r="K1066">
        <v>1</v>
      </c>
      <c r="L1066">
        <v>2100</v>
      </c>
      <c r="M1066">
        <v>2730</v>
      </c>
      <c r="N1066" t="s">
        <v>1397</v>
      </c>
    </row>
    <row r="1067" spans="1:14" x14ac:dyDescent="0.3">
      <c r="A1067">
        <v>140424</v>
      </c>
      <c r="B1067" t="s">
        <v>1365</v>
      </c>
      <c r="C1067" t="s">
        <v>20</v>
      </c>
      <c r="D1067" s="3">
        <v>43962</v>
      </c>
      <c r="E1067" t="s">
        <v>33</v>
      </c>
      <c r="F1067" t="s">
        <v>49</v>
      </c>
      <c r="G1067" t="s">
        <v>36</v>
      </c>
      <c r="H1067" t="s">
        <v>75</v>
      </c>
      <c r="I1067">
        <v>1150</v>
      </c>
      <c r="J1067">
        <v>1495</v>
      </c>
      <c r="K1067">
        <v>3</v>
      </c>
      <c r="L1067">
        <v>3450</v>
      </c>
      <c r="M1067">
        <v>4485</v>
      </c>
      <c r="N1067" t="s">
        <v>1399</v>
      </c>
    </row>
    <row r="1068" spans="1:14" x14ac:dyDescent="0.3">
      <c r="A1068">
        <v>140425</v>
      </c>
      <c r="B1068" t="s">
        <v>1365</v>
      </c>
      <c r="C1068" t="s">
        <v>19</v>
      </c>
      <c r="D1068" s="3">
        <v>43962</v>
      </c>
      <c r="E1068" t="s">
        <v>34</v>
      </c>
      <c r="F1068" t="s">
        <v>47</v>
      </c>
      <c r="G1068" t="s">
        <v>37</v>
      </c>
      <c r="H1068" t="s">
        <v>76</v>
      </c>
      <c r="I1068">
        <v>350</v>
      </c>
      <c r="J1068">
        <v>455</v>
      </c>
      <c r="K1068">
        <v>1</v>
      </c>
      <c r="L1068">
        <v>350</v>
      </c>
      <c r="M1068">
        <v>455</v>
      </c>
      <c r="N1068" t="s">
        <v>1400</v>
      </c>
    </row>
    <row r="1069" spans="1:14" x14ac:dyDescent="0.3">
      <c r="A1069">
        <v>140426</v>
      </c>
      <c r="B1069" t="s">
        <v>1365</v>
      </c>
      <c r="C1069" t="s">
        <v>1319</v>
      </c>
      <c r="D1069" s="3">
        <v>43962</v>
      </c>
      <c r="E1069" t="s">
        <v>35</v>
      </c>
      <c r="F1069" t="s">
        <v>53</v>
      </c>
      <c r="G1069" t="s">
        <v>38</v>
      </c>
      <c r="H1069" t="s">
        <v>75</v>
      </c>
      <c r="I1069">
        <v>9500</v>
      </c>
      <c r="J1069">
        <v>12350</v>
      </c>
      <c r="K1069">
        <v>4</v>
      </c>
      <c r="L1069">
        <v>38000</v>
      </c>
      <c r="M1069">
        <v>49400</v>
      </c>
      <c r="N1069" t="s">
        <v>1401</v>
      </c>
    </row>
    <row r="1070" spans="1:14" x14ac:dyDescent="0.3">
      <c r="A1070">
        <v>140427</v>
      </c>
      <c r="B1070" t="s">
        <v>1365</v>
      </c>
      <c r="C1070" t="s">
        <v>18</v>
      </c>
      <c r="D1070" s="3">
        <v>43962</v>
      </c>
      <c r="E1070" t="s">
        <v>1296</v>
      </c>
      <c r="F1070" t="s">
        <v>339</v>
      </c>
      <c r="G1070" t="s">
        <v>39</v>
      </c>
      <c r="H1070" t="s">
        <v>77</v>
      </c>
      <c r="I1070">
        <v>10000</v>
      </c>
      <c r="J1070">
        <v>13000</v>
      </c>
      <c r="K1070">
        <v>2</v>
      </c>
      <c r="L1070">
        <v>20000</v>
      </c>
      <c r="M1070">
        <v>26000</v>
      </c>
      <c r="N1070" t="s">
        <v>1325</v>
      </c>
    </row>
    <row r="1071" spans="1:14" x14ac:dyDescent="0.3">
      <c r="A1071">
        <v>140428</v>
      </c>
      <c r="B1071" t="s">
        <v>1365</v>
      </c>
      <c r="C1071" t="s">
        <v>17</v>
      </c>
      <c r="D1071" s="3">
        <v>43962</v>
      </c>
      <c r="E1071" t="s">
        <v>33</v>
      </c>
      <c r="F1071" t="s">
        <v>340</v>
      </c>
      <c r="G1071" t="s">
        <v>40</v>
      </c>
      <c r="H1071" t="s">
        <v>76</v>
      </c>
      <c r="I1071">
        <v>6500</v>
      </c>
      <c r="J1071">
        <v>8450</v>
      </c>
      <c r="K1071">
        <v>2</v>
      </c>
      <c r="L1071">
        <v>13000</v>
      </c>
      <c r="M1071">
        <v>16900</v>
      </c>
      <c r="N1071" t="s">
        <v>1398</v>
      </c>
    </row>
    <row r="1072" spans="1:14" x14ac:dyDescent="0.3">
      <c r="A1072">
        <v>140429</v>
      </c>
      <c r="B1072" t="s">
        <v>1365</v>
      </c>
      <c r="C1072" t="s">
        <v>1320</v>
      </c>
      <c r="D1072" s="3">
        <v>43962</v>
      </c>
      <c r="E1072" t="s">
        <v>34</v>
      </c>
      <c r="F1072" t="s">
        <v>341</v>
      </c>
      <c r="G1072" t="s">
        <v>41</v>
      </c>
      <c r="H1072" t="s">
        <v>78</v>
      </c>
      <c r="I1072">
        <v>8500</v>
      </c>
      <c r="J1072">
        <v>11050</v>
      </c>
      <c r="K1072">
        <v>1</v>
      </c>
      <c r="L1072">
        <v>8500</v>
      </c>
      <c r="M1072">
        <v>11050</v>
      </c>
      <c r="N1072" t="s">
        <v>1397</v>
      </c>
    </row>
    <row r="1073" spans="1:14" x14ac:dyDescent="0.3">
      <c r="A1073">
        <v>140430</v>
      </c>
      <c r="B1073" t="s">
        <v>1365</v>
      </c>
      <c r="C1073" t="s">
        <v>16</v>
      </c>
      <c r="D1073" s="3">
        <v>43962</v>
      </c>
      <c r="E1073" t="s">
        <v>35</v>
      </c>
      <c r="F1073" t="s">
        <v>57</v>
      </c>
      <c r="G1073" t="s">
        <v>44</v>
      </c>
      <c r="H1073" t="s">
        <v>80</v>
      </c>
      <c r="I1073">
        <v>7000</v>
      </c>
      <c r="J1073">
        <v>9100</v>
      </c>
      <c r="K1073">
        <v>1</v>
      </c>
      <c r="L1073">
        <v>7000</v>
      </c>
      <c r="M1073">
        <v>9100</v>
      </c>
      <c r="N1073" t="s">
        <v>1399</v>
      </c>
    </row>
    <row r="1074" spans="1:14" x14ac:dyDescent="0.3">
      <c r="A1074">
        <v>140431</v>
      </c>
      <c r="B1074" t="s">
        <v>1365</v>
      </c>
      <c r="C1074" t="s">
        <v>15</v>
      </c>
      <c r="D1074" s="3">
        <v>43962</v>
      </c>
      <c r="E1074" t="s">
        <v>1296</v>
      </c>
      <c r="F1074" t="s">
        <v>342</v>
      </c>
      <c r="G1074" t="s">
        <v>89</v>
      </c>
      <c r="H1074" t="s">
        <v>79</v>
      </c>
      <c r="I1074">
        <v>6550</v>
      </c>
      <c r="J1074">
        <v>8515</v>
      </c>
      <c r="K1074">
        <v>1</v>
      </c>
      <c r="L1074">
        <v>6550</v>
      </c>
      <c r="M1074">
        <v>8515</v>
      </c>
      <c r="N1074" t="s">
        <v>1400</v>
      </c>
    </row>
    <row r="1075" spans="1:14" x14ac:dyDescent="0.3">
      <c r="A1075">
        <v>140432</v>
      </c>
      <c r="B1075" t="s">
        <v>1365</v>
      </c>
      <c r="C1075" t="s">
        <v>14</v>
      </c>
      <c r="D1075" s="3">
        <v>43962</v>
      </c>
      <c r="E1075" t="s">
        <v>33</v>
      </c>
      <c r="F1075" s="5" t="s">
        <v>66</v>
      </c>
      <c r="G1075" t="s">
        <v>37</v>
      </c>
      <c r="H1075" t="s">
        <v>81</v>
      </c>
      <c r="I1075">
        <v>7650</v>
      </c>
      <c r="J1075">
        <v>9945</v>
      </c>
      <c r="K1075">
        <v>2</v>
      </c>
      <c r="L1075">
        <v>15300</v>
      </c>
      <c r="M1075">
        <v>19890</v>
      </c>
      <c r="N1075" t="s">
        <v>1401</v>
      </c>
    </row>
    <row r="1076" spans="1:14" x14ac:dyDescent="0.3">
      <c r="A1076">
        <v>140433</v>
      </c>
      <c r="B1076" t="s">
        <v>1365</v>
      </c>
      <c r="C1076" t="s">
        <v>13</v>
      </c>
      <c r="D1076" s="3">
        <v>43962</v>
      </c>
      <c r="E1076" t="s">
        <v>34</v>
      </c>
      <c r="F1076" t="s">
        <v>58</v>
      </c>
      <c r="G1076" t="s">
        <v>45</v>
      </c>
      <c r="H1076" t="s">
        <v>82</v>
      </c>
      <c r="I1076">
        <v>1150</v>
      </c>
      <c r="J1076">
        <v>1495</v>
      </c>
      <c r="K1076">
        <v>3</v>
      </c>
      <c r="L1076">
        <v>3450</v>
      </c>
      <c r="M1076">
        <v>4485</v>
      </c>
      <c r="N1076" t="s">
        <v>1325</v>
      </c>
    </row>
    <row r="1077" spans="1:14" x14ac:dyDescent="0.3">
      <c r="A1077">
        <v>140434</v>
      </c>
      <c r="B1077" t="s">
        <v>1365</v>
      </c>
      <c r="C1077" t="s">
        <v>12</v>
      </c>
      <c r="D1077" s="3">
        <v>43962</v>
      </c>
      <c r="E1077" t="s">
        <v>35</v>
      </c>
      <c r="F1077" t="s">
        <v>59</v>
      </c>
      <c r="G1077" t="s">
        <v>36</v>
      </c>
      <c r="H1077" t="s">
        <v>75</v>
      </c>
      <c r="I1077">
        <v>850</v>
      </c>
      <c r="J1077">
        <v>1105</v>
      </c>
      <c r="K1077">
        <v>2</v>
      </c>
      <c r="L1077">
        <v>1700</v>
      </c>
      <c r="M1077">
        <v>2210</v>
      </c>
      <c r="N1077" t="s">
        <v>1398</v>
      </c>
    </row>
    <row r="1078" spans="1:14" x14ac:dyDescent="0.3">
      <c r="A1078">
        <v>140435</v>
      </c>
      <c r="B1078" t="s">
        <v>1365</v>
      </c>
      <c r="C1078" t="s">
        <v>11</v>
      </c>
      <c r="D1078" s="3">
        <v>43962</v>
      </c>
      <c r="E1078" t="s">
        <v>1296</v>
      </c>
      <c r="F1078" t="s">
        <v>60</v>
      </c>
      <c r="G1078" t="s">
        <v>37</v>
      </c>
      <c r="H1078" t="s">
        <v>76</v>
      </c>
      <c r="I1078">
        <v>650</v>
      </c>
      <c r="J1078">
        <v>845</v>
      </c>
      <c r="K1078">
        <v>1</v>
      </c>
      <c r="L1078">
        <v>650</v>
      </c>
      <c r="M1078">
        <v>845</v>
      </c>
      <c r="N1078" t="s">
        <v>1397</v>
      </c>
    </row>
    <row r="1079" spans="1:14" x14ac:dyDescent="0.3">
      <c r="A1079">
        <v>140436</v>
      </c>
      <c r="B1079" t="s">
        <v>1365</v>
      </c>
      <c r="C1079" t="s">
        <v>1321</v>
      </c>
      <c r="D1079" s="3">
        <v>43963</v>
      </c>
      <c r="E1079" t="s">
        <v>33</v>
      </c>
      <c r="F1079" t="s">
        <v>61</v>
      </c>
      <c r="G1079" t="s">
        <v>38</v>
      </c>
      <c r="H1079" t="s">
        <v>75</v>
      </c>
      <c r="I1079">
        <v>7500</v>
      </c>
      <c r="J1079">
        <v>9750</v>
      </c>
      <c r="K1079">
        <v>4</v>
      </c>
      <c r="L1079">
        <v>30000</v>
      </c>
      <c r="M1079">
        <v>39000</v>
      </c>
      <c r="N1079" t="s">
        <v>1399</v>
      </c>
    </row>
    <row r="1080" spans="1:14" x14ac:dyDescent="0.3">
      <c r="A1080">
        <v>140437</v>
      </c>
      <c r="B1080" t="s">
        <v>1365</v>
      </c>
      <c r="C1080" t="s">
        <v>1322</v>
      </c>
      <c r="D1080" s="3">
        <v>43964</v>
      </c>
      <c r="E1080" t="s">
        <v>34</v>
      </c>
      <c r="F1080" t="s">
        <v>339</v>
      </c>
      <c r="G1080" t="s">
        <v>39</v>
      </c>
      <c r="H1080" s="5" t="s">
        <v>83</v>
      </c>
      <c r="I1080">
        <v>10000</v>
      </c>
      <c r="J1080">
        <v>13000</v>
      </c>
      <c r="K1080">
        <v>4</v>
      </c>
      <c r="L1080">
        <v>40000</v>
      </c>
      <c r="M1080">
        <v>52000</v>
      </c>
      <c r="N1080" t="s">
        <v>1400</v>
      </c>
    </row>
    <row r="1081" spans="1:14" x14ac:dyDescent="0.3">
      <c r="A1081">
        <v>140438</v>
      </c>
      <c r="B1081" t="s">
        <v>1365</v>
      </c>
      <c r="C1081" t="s">
        <v>1323</v>
      </c>
      <c r="D1081" s="3">
        <v>43965</v>
      </c>
      <c r="E1081" t="s">
        <v>35</v>
      </c>
      <c r="F1081" t="s">
        <v>343</v>
      </c>
      <c r="G1081" t="s">
        <v>40</v>
      </c>
      <c r="H1081" t="s">
        <v>76</v>
      </c>
      <c r="I1081">
        <v>10500</v>
      </c>
      <c r="J1081">
        <v>13650</v>
      </c>
      <c r="K1081">
        <v>2</v>
      </c>
      <c r="L1081">
        <v>21000</v>
      </c>
      <c r="M1081">
        <v>27300</v>
      </c>
      <c r="N1081" t="s">
        <v>1401</v>
      </c>
    </row>
    <row r="1082" spans="1:14" x14ac:dyDescent="0.3">
      <c r="A1082">
        <v>140439</v>
      </c>
      <c r="B1082" t="s">
        <v>1365</v>
      </c>
      <c r="C1082" t="s">
        <v>10</v>
      </c>
      <c r="D1082" s="3">
        <v>43966</v>
      </c>
      <c r="E1082" t="s">
        <v>1296</v>
      </c>
      <c r="F1082" t="s">
        <v>63</v>
      </c>
      <c r="G1082" t="s">
        <v>41</v>
      </c>
      <c r="H1082" t="s">
        <v>78</v>
      </c>
      <c r="I1082">
        <v>8500</v>
      </c>
      <c r="J1082">
        <v>11050</v>
      </c>
      <c r="K1082">
        <v>2</v>
      </c>
      <c r="L1082">
        <v>17000</v>
      </c>
      <c r="M1082">
        <v>22100</v>
      </c>
      <c r="N1082" t="s">
        <v>1325</v>
      </c>
    </row>
    <row r="1083" spans="1:14" x14ac:dyDescent="0.3">
      <c r="A1083">
        <v>140440</v>
      </c>
      <c r="B1083" t="s">
        <v>1365</v>
      </c>
      <c r="C1083" t="s">
        <v>9</v>
      </c>
      <c r="D1083" s="3">
        <v>43967</v>
      </c>
      <c r="E1083" t="s">
        <v>33</v>
      </c>
      <c r="F1083" t="s">
        <v>57</v>
      </c>
      <c r="G1083" t="s">
        <v>44</v>
      </c>
      <c r="H1083" t="s">
        <v>80</v>
      </c>
      <c r="I1083">
        <v>7000</v>
      </c>
      <c r="J1083">
        <v>9100</v>
      </c>
      <c r="K1083">
        <v>1</v>
      </c>
      <c r="L1083">
        <v>7000</v>
      </c>
      <c r="M1083">
        <v>9100</v>
      </c>
      <c r="N1083" t="s">
        <v>1398</v>
      </c>
    </row>
    <row r="1084" spans="1:14" x14ac:dyDescent="0.3">
      <c r="A1084">
        <v>140441</v>
      </c>
      <c r="B1084" t="s">
        <v>1365</v>
      </c>
      <c r="C1084" t="s">
        <v>1324</v>
      </c>
      <c r="D1084" s="3">
        <v>43968</v>
      </c>
      <c r="E1084" t="s">
        <v>34</v>
      </c>
      <c r="F1084" t="s">
        <v>344</v>
      </c>
      <c r="G1084" t="s">
        <v>89</v>
      </c>
      <c r="H1084" t="s">
        <v>79</v>
      </c>
      <c r="I1084">
        <v>1680</v>
      </c>
      <c r="J1084">
        <v>2184</v>
      </c>
      <c r="K1084">
        <v>2</v>
      </c>
      <c r="L1084">
        <v>3360</v>
      </c>
      <c r="M1084">
        <v>4368</v>
      </c>
      <c r="N1084" t="s">
        <v>1397</v>
      </c>
    </row>
    <row r="1085" spans="1:14" x14ac:dyDescent="0.3">
      <c r="A1085">
        <v>140442</v>
      </c>
      <c r="B1085" t="s">
        <v>1365</v>
      </c>
      <c r="C1085" t="s">
        <v>8</v>
      </c>
      <c r="D1085" s="3">
        <v>43969</v>
      </c>
      <c r="E1085" t="s">
        <v>35</v>
      </c>
      <c r="F1085" s="5" t="s">
        <v>65</v>
      </c>
      <c r="G1085" t="s">
        <v>37</v>
      </c>
      <c r="H1085" s="5" t="s">
        <v>84</v>
      </c>
      <c r="I1085">
        <v>6540</v>
      </c>
      <c r="J1085">
        <v>8502</v>
      </c>
      <c r="K1085">
        <v>2</v>
      </c>
      <c r="L1085">
        <v>13080</v>
      </c>
      <c r="M1085">
        <v>17004</v>
      </c>
      <c r="N1085" t="s">
        <v>1399</v>
      </c>
    </row>
    <row r="1086" spans="1:14" x14ac:dyDescent="0.3">
      <c r="A1086">
        <v>140443</v>
      </c>
      <c r="B1086" t="s">
        <v>1365</v>
      </c>
      <c r="C1086" t="s">
        <v>7</v>
      </c>
      <c r="D1086" s="3">
        <v>43970</v>
      </c>
      <c r="E1086" t="s">
        <v>1296</v>
      </c>
      <c r="F1086" t="s">
        <v>68</v>
      </c>
      <c r="G1086" t="s">
        <v>45</v>
      </c>
      <c r="H1086" t="s">
        <v>82</v>
      </c>
      <c r="I1086">
        <v>2680</v>
      </c>
      <c r="J1086">
        <v>3484</v>
      </c>
      <c r="K1086">
        <v>2</v>
      </c>
      <c r="L1086">
        <v>5360</v>
      </c>
      <c r="M1086">
        <v>6968</v>
      </c>
      <c r="N1086" t="s">
        <v>1400</v>
      </c>
    </row>
    <row r="1087" spans="1:14" x14ac:dyDescent="0.3">
      <c r="A1087">
        <v>140444</v>
      </c>
      <c r="B1087" t="s">
        <v>1365</v>
      </c>
      <c r="C1087" t="s">
        <v>1325</v>
      </c>
      <c r="D1087" s="3">
        <v>43970</v>
      </c>
      <c r="E1087" t="s">
        <v>33</v>
      </c>
      <c r="F1087" t="s">
        <v>71</v>
      </c>
      <c r="G1087" t="s">
        <v>38</v>
      </c>
      <c r="H1087" t="s">
        <v>76</v>
      </c>
      <c r="I1087">
        <v>8250</v>
      </c>
      <c r="J1087">
        <v>10725</v>
      </c>
      <c r="K1087">
        <v>3</v>
      </c>
      <c r="L1087">
        <v>24750</v>
      </c>
      <c r="M1087">
        <v>32175</v>
      </c>
      <c r="N1087" t="s">
        <v>1401</v>
      </c>
    </row>
    <row r="1088" spans="1:14" x14ac:dyDescent="0.3">
      <c r="A1088">
        <v>140445</v>
      </c>
      <c r="B1088" t="s">
        <v>1365</v>
      </c>
      <c r="C1088" t="s">
        <v>1326</v>
      </c>
      <c r="D1088" s="3">
        <v>43970</v>
      </c>
      <c r="E1088" t="s">
        <v>34</v>
      </c>
      <c r="F1088" t="s">
        <v>278</v>
      </c>
      <c r="G1088" t="s">
        <v>42</v>
      </c>
      <c r="H1088" t="s">
        <v>76</v>
      </c>
      <c r="I1088">
        <v>2650</v>
      </c>
      <c r="J1088">
        <v>3445</v>
      </c>
      <c r="K1088">
        <v>3</v>
      </c>
      <c r="L1088">
        <v>7950</v>
      </c>
      <c r="M1088">
        <v>10335</v>
      </c>
      <c r="N1088" t="s">
        <v>1325</v>
      </c>
    </row>
    <row r="1089" spans="1:14" x14ac:dyDescent="0.3">
      <c r="A1089">
        <v>140446</v>
      </c>
      <c r="B1089" t="s">
        <v>1365</v>
      </c>
      <c r="C1089" t="s">
        <v>6</v>
      </c>
      <c r="D1089" s="3">
        <v>43970</v>
      </c>
      <c r="E1089" t="s">
        <v>35</v>
      </c>
      <c r="F1089" t="s">
        <v>72</v>
      </c>
      <c r="G1089" t="s">
        <v>38</v>
      </c>
      <c r="H1089" t="s">
        <v>85</v>
      </c>
      <c r="I1089">
        <v>12550</v>
      </c>
      <c r="J1089">
        <v>16315</v>
      </c>
      <c r="K1089">
        <v>4</v>
      </c>
      <c r="L1089">
        <v>50200</v>
      </c>
      <c r="M1089">
        <v>65260</v>
      </c>
      <c r="N1089" t="s">
        <v>1398</v>
      </c>
    </row>
    <row r="1090" spans="1:14" x14ac:dyDescent="0.3">
      <c r="A1090">
        <v>140447</v>
      </c>
      <c r="B1090" t="s">
        <v>1341</v>
      </c>
      <c r="C1090" t="s">
        <v>5</v>
      </c>
      <c r="D1090" s="3">
        <v>43970</v>
      </c>
      <c r="E1090" t="s">
        <v>1296</v>
      </c>
      <c r="F1090" t="s">
        <v>73</v>
      </c>
      <c r="G1090" t="s">
        <v>41</v>
      </c>
      <c r="H1090" s="5" t="s">
        <v>78</v>
      </c>
      <c r="I1090">
        <v>14500</v>
      </c>
      <c r="J1090">
        <v>18850</v>
      </c>
      <c r="K1090">
        <v>4</v>
      </c>
      <c r="L1090">
        <v>58000</v>
      </c>
      <c r="M1090">
        <v>75400</v>
      </c>
      <c r="N1090" t="s">
        <v>1397</v>
      </c>
    </row>
    <row r="1091" spans="1:14" x14ac:dyDescent="0.3">
      <c r="A1091">
        <v>140448</v>
      </c>
      <c r="B1091" t="s">
        <v>1343</v>
      </c>
      <c r="C1091" t="s">
        <v>4</v>
      </c>
      <c r="D1091" s="3">
        <v>43970</v>
      </c>
      <c r="E1091" t="s">
        <v>33</v>
      </c>
      <c r="F1091" t="s">
        <v>46</v>
      </c>
      <c r="G1091" t="s">
        <v>36</v>
      </c>
      <c r="H1091" t="s">
        <v>75</v>
      </c>
      <c r="I1091">
        <v>800</v>
      </c>
      <c r="J1091">
        <v>1040</v>
      </c>
      <c r="K1091">
        <v>3</v>
      </c>
      <c r="L1091">
        <v>2400</v>
      </c>
      <c r="M1091">
        <v>3120</v>
      </c>
      <c r="N1091" t="s">
        <v>1399</v>
      </c>
    </row>
    <row r="1092" spans="1:14" x14ac:dyDescent="0.3">
      <c r="A1092">
        <v>140449</v>
      </c>
      <c r="B1092" t="s">
        <v>1345</v>
      </c>
      <c r="C1092" t="s">
        <v>30</v>
      </c>
      <c r="D1092" s="3">
        <v>43970</v>
      </c>
      <c r="E1092" t="s">
        <v>34</v>
      </c>
      <c r="F1092" t="s">
        <v>48</v>
      </c>
      <c r="G1092" t="s">
        <v>37</v>
      </c>
      <c r="H1092" t="s">
        <v>76</v>
      </c>
      <c r="I1092">
        <v>600</v>
      </c>
      <c r="J1092">
        <v>780</v>
      </c>
      <c r="K1092">
        <v>3</v>
      </c>
      <c r="L1092">
        <v>1800</v>
      </c>
      <c r="M1092">
        <v>2340</v>
      </c>
      <c r="N1092" t="s">
        <v>1400</v>
      </c>
    </row>
    <row r="1093" spans="1:14" x14ac:dyDescent="0.3">
      <c r="A1093">
        <v>140450</v>
      </c>
      <c r="B1093" t="s">
        <v>1347</v>
      </c>
      <c r="C1093" t="s">
        <v>31</v>
      </c>
      <c r="D1093" s="3">
        <v>43970</v>
      </c>
      <c r="E1093" t="s">
        <v>35</v>
      </c>
      <c r="F1093" t="s">
        <v>50</v>
      </c>
      <c r="G1093" t="s">
        <v>38</v>
      </c>
      <c r="H1093" t="s">
        <v>75</v>
      </c>
      <c r="I1093">
        <v>10500</v>
      </c>
      <c r="J1093">
        <v>13650</v>
      </c>
      <c r="K1093">
        <v>3</v>
      </c>
      <c r="L1093">
        <v>31500</v>
      </c>
      <c r="M1093">
        <v>40950</v>
      </c>
      <c r="N1093" t="s">
        <v>1401</v>
      </c>
    </row>
    <row r="1094" spans="1:14" x14ac:dyDescent="0.3">
      <c r="A1094">
        <v>140451</v>
      </c>
      <c r="B1094" t="s">
        <v>1349</v>
      </c>
      <c r="C1094" t="s">
        <v>32</v>
      </c>
      <c r="D1094" s="3">
        <v>43970</v>
      </c>
      <c r="E1094" t="s">
        <v>1296</v>
      </c>
      <c r="F1094" t="s">
        <v>339</v>
      </c>
      <c r="G1094" t="s">
        <v>39</v>
      </c>
      <c r="H1094" t="s">
        <v>77</v>
      </c>
      <c r="I1094">
        <v>6500</v>
      </c>
      <c r="J1094">
        <v>8450</v>
      </c>
      <c r="K1094">
        <v>1</v>
      </c>
      <c r="L1094">
        <v>6500</v>
      </c>
      <c r="M1094">
        <v>8450</v>
      </c>
      <c r="N1094" t="s">
        <v>1325</v>
      </c>
    </row>
    <row r="1095" spans="1:14" x14ac:dyDescent="0.3">
      <c r="A1095">
        <v>140452</v>
      </c>
      <c r="B1095" t="s">
        <v>1349</v>
      </c>
      <c r="C1095" t="s">
        <v>28</v>
      </c>
      <c r="D1095" s="3">
        <v>43970</v>
      </c>
      <c r="E1095" t="s">
        <v>33</v>
      </c>
      <c r="F1095" t="s">
        <v>345</v>
      </c>
      <c r="G1095" t="s">
        <v>40</v>
      </c>
      <c r="H1095" t="s">
        <v>76</v>
      </c>
      <c r="I1095">
        <v>4500</v>
      </c>
      <c r="J1095">
        <v>5850</v>
      </c>
      <c r="K1095">
        <v>4</v>
      </c>
      <c r="L1095">
        <v>18000</v>
      </c>
      <c r="M1095">
        <v>23400</v>
      </c>
      <c r="N1095" t="s">
        <v>1398</v>
      </c>
    </row>
    <row r="1096" spans="1:14" x14ac:dyDescent="0.3">
      <c r="A1096">
        <v>140453</v>
      </c>
      <c r="B1096" t="s">
        <v>1349</v>
      </c>
      <c r="C1096" t="s">
        <v>1311</v>
      </c>
      <c r="D1096" s="3">
        <v>43970</v>
      </c>
      <c r="E1096" t="s">
        <v>34</v>
      </c>
      <c r="F1096" t="s">
        <v>51</v>
      </c>
      <c r="G1096" t="s">
        <v>41</v>
      </c>
      <c r="H1096" t="s">
        <v>78</v>
      </c>
      <c r="I1096">
        <v>8500</v>
      </c>
      <c r="J1096">
        <v>11050</v>
      </c>
      <c r="K1096">
        <v>2</v>
      </c>
      <c r="L1096">
        <v>17000</v>
      </c>
      <c r="M1096">
        <v>22100</v>
      </c>
      <c r="N1096" t="s">
        <v>1397</v>
      </c>
    </row>
    <row r="1097" spans="1:14" x14ac:dyDescent="0.3">
      <c r="A1097">
        <v>140454</v>
      </c>
      <c r="B1097" t="s">
        <v>1349</v>
      </c>
      <c r="C1097" t="s">
        <v>1312</v>
      </c>
      <c r="D1097" s="3">
        <v>43970</v>
      </c>
      <c r="E1097" t="s">
        <v>35</v>
      </c>
      <c r="F1097" t="s">
        <v>52</v>
      </c>
      <c r="G1097" t="s">
        <v>44</v>
      </c>
      <c r="H1097" t="s">
        <v>80</v>
      </c>
      <c r="I1097">
        <v>12500</v>
      </c>
      <c r="J1097">
        <v>16250</v>
      </c>
      <c r="K1097">
        <v>2</v>
      </c>
      <c r="L1097">
        <v>25000</v>
      </c>
      <c r="M1097">
        <v>32500</v>
      </c>
      <c r="N1097" t="s">
        <v>1399</v>
      </c>
    </row>
    <row r="1098" spans="1:14" x14ac:dyDescent="0.3">
      <c r="A1098">
        <v>140455</v>
      </c>
      <c r="B1098" t="s">
        <v>1349</v>
      </c>
      <c r="C1098" t="s">
        <v>1313</v>
      </c>
      <c r="D1098" s="3">
        <v>43970</v>
      </c>
      <c r="E1098" t="s">
        <v>1296</v>
      </c>
      <c r="F1098" t="s">
        <v>286</v>
      </c>
      <c r="G1098" t="s">
        <v>98</v>
      </c>
      <c r="H1098" t="s">
        <v>79</v>
      </c>
      <c r="I1098">
        <v>3500</v>
      </c>
      <c r="J1098">
        <v>4550</v>
      </c>
      <c r="K1098">
        <v>3</v>
      </c>
      <c r="L1098">
        <v>10500</v>
      </c>
      <c r="M1098">
        <v>13650</v>
      </c>
      <c r="N1098" t="s">
        <v>1400</v>
      </c>
    </row>
    <row r="1099" spans="1:14" x14ac:dyDescent="0.3">
      <c r="A1099">
        <v>140456</v>
      </c>
      <c r="B1099" t="s">
        <v>1349</v>
      </c>
      <c r="C1099" t="s">
        <v>3</v>
      </c>
      <c r="D1099" s="3">
        <v>43970</v>
      </c>
      <c r="E1099" t="s">
        <v>33</v>
      </c>
      <c r="F1099" s="5" t="s">
        <v>67</v>
      </c>
      <c r="G1099" t="s">
        <v>99</v>
      </c>
      <c r="H1099" t="s">
        <v>81</v>
      </c>
      <c r="I1099">
        <v>4500</v>
      </c>
      <c r="J1099">
        <v>5850</v>
      </c>
      <c r="K1099">
        <v>3</v>
      </c>
      <c r="L1099">
        <v>13500</v>
      </c>
      <c r="M1099">
        <v>17550</v>
      </c>
      <c r="N1099" t="s">
        <v>1401</v>
      </c>
    </row>
    <row r="1100" spans="1:14" x14ac:dyDescent="0.3">
      <c r="A1100">
        <v>140457</v>
      </c>
      <c r="B1100" t="s">
        <v>1349</v>
      </c>
      <c r="C1100" t="s">
        <v>2</v>
      </c>
      <c r="D1100" s="3">
        <v>43970</v>
      </c>
      <c r="E1100" t="s">
        <v>34</v>
      </c>
      <c r="F1100" t="s">
        <v>346</v>
      </c>
      <c r="G1100" t="s">
        <v>45</v>
      </c>
      <c r="H1100" t="s">
        <v>82</v>
      </c>
      <c r="I1100">
        <v>2100</v>
      </c>
      <c r="J1100">
        <v>2730</v>
      </c>
      <c r="K1100">
        <v>4</v>
      </c>
      <c r="L1100">
        <v>8400</v>
      </c>
      <c r="M1100">
        <v>10920</v>
      </c>
      <c r="N1100" t="s">
        <v>1325</v>
      </c>
    </row>
    <row r="1101" spans="1:14" x14ac:dyDescent="0.3">
      <c r="A1101">
        <v>140458</v>
      </c>
      <c r="B1101" t="s">
        <v>1349</v>
      </c>
      <c r="C1101" t="s">
        <v>1</v>
      </c>
      <c r="D1101" s="3">
        <v>43970</v>
      </c>
      <c r="E1101" t="s">
        <v>35</v>
      </c>
      <c r="F1101" t="s">
        <v>49</v>
      </c>
      <c r="G1101" t="s">
        <v>36</v>
      </c>
      <c r="H1101" t="s">
        <v>75</v>
      </c>
      <c r="I1101">
        <v>1150</v>
      </c>
      <c r="J1101">
        <v>1495</v>
      </c>
      <c r="K1101">
        <v>2</v>
      </c>
      <c r="L1101">
        <v>2300</v>
      </c>
      <c r="M1101">
        <v>2990</v>
      </c>
      <c r="N1101" t="s">
        <v>1398</v>
      </c>
    </row>
    <row r="1102" spans="1:14" x14ac:dyDescent="0.3">
      <c r="A1102">
        <v>140459</v>
      </c>
      <c r="B1102" t="s">
        <v>1349</v>
      </c>
      <c r="C1102" t="s">
        <v>1314</v>
      </c>
      <c r="D1102" s="3">
        <v>43970</v>
      </c>
      <c r="E1102" t="s">
        <v>1296</v>
      </c>
      <c r="F1102" t="s">
        <v>47</v>
      </c>
      <c r="G1102" t="s">
        <v>37</v>
      </c>
      <c r="H1102" t="s">
        <v>76</v>
      </c>
      <c r="I1102">
        <v>350</v>
      </c>
      <c r="J1102">
        <v>455</v>
      </c>
      <c r="K1102">
        <v>2</v>
      </c>
      <c r="L1102">
        <v>700</v>
      </c>
      <c r="M1102">
        <v>910</v>
      </c>
      <c r="N1102" t="s">
        <v>1397</v>
      </c>
    </row>
    <row r="1103" spans="1:14" x14ac:dyDescent="0.3">
      <c r="A1103">
        <v>140460</v>
      </c>
      <c r="B1103" t="s">
        <v>1349</v>
      </c>
      <c r="C1103" t="s">
        <v>1315</v>
      </c>
      <c r="D1103" s="3">
        <v>43970</v>
      </c>
      <c r="E1103" t="s">
        <v>33</v>
      </c>
      <c r="F1103" t="s">
        <v>53</v>
      </c>
      <c r="G1103" t="s">
        <v>38</v>
      </c>
      <c r="H1103" t="s">
        <v>75</v>
      </c>
      <c r="I1103">
        <v>9500</v>
      </c>
      <c r="J1103">
        <v>12350</v>
      </c>
      <c r="K1103">
        <v>4</v>
      </c>
      <c r="L1103">
        <v>38000</v>
      </c>
      <c r="M1103">
        <v>49400</v>
      </c>
      <c r="N1103" t="s">
        <v>1399</v>
      </c>
    </row>
    <row r="1104" spans="1:14" x14ac:dyDescent="0.3">
      <c r="A1104">
        <v>140461</v>
      </c>
      <c r="B1104" t="s">
        <v>1349</v>
      </c>
      <c r="C1104" t="s">
        <v>0</v>
      </c>
      <c r="D1104" s="3">
        <v>43970</v>
      </c>
      <c r="E1104" t="s">
        <v>34</v>
      </c>
      <c r="F1104" t="s">
        <v>347</v>
      </c>
      <c r="G1104" t="s">
        <v>39</v>
      </c>
      <c r="H1104" t="s">
        <v>77</v>
      </c>
      <c r="I1104">
        <v>10000</v>
      </c>
      <c r="J1104">
        <v>13000</v>
      </c>
      <c r="K1104">
        <v>1</v>
      </c>
      <c r="L1104">
        <v>10000</v>
      </c>
      <c r="M1104">
        <v>13000</v>
      </c>
      <c r="N1104" t="s">
        <v>1400</v>
      </c>
    </row>
    <row r="1105" spans="1:14" x14ac:dyDescent="0.3">
      <c r="A1105">
        <v>140462</v>
      </c>
      <c r="B1105" t="s">
        <v>1349</v>
      </c>
      <c r="C1105" t="s">
        <v>1316</v>
      </c>
      <c r="D1105" s="3">
        <v>43970</v>
      </c>
      <c r="E1105" t="s">
        <v>35</v>
      </c>
      <c r="F1105" t="s">
        <v>348</v>
      </c>
      <c r="G1105" t="s">
        <v>40</v>
      </c>
      <c r="H1105" t="s">
        <v>76</v>
      </c>
      <c r="I1105">
        <v>6500</v>
      </c>
      <c r="J1105">
        <v>8450</v>
      </c>
      <c r="K1105">
        <v>1</v>
      </c>
      <c r="L1105">
        <v>6500</v>
      </c>
      <c r="M1105">
        <v>8450</v>
      </c>
      <c r="N1105" t="s">
        <v>1401</v>
      </c>
    </row>
    <row r="1106" spans="1:14" x14ac:dyDescent="0.3">
      <c r="A1106">
        <v>140463</v>
      </c>
      <c r="B1106" t="s">
        <v>1349</v>
      </c>
      <c r="C1106" t="s">
        <v>1317</v>
      </c>
      <c r="D1106" s="3">
        <v>43970</v>
      </c>
      <c r="E1106" t="s">
        <v>1296</v>
      </c>
      <c r="F1106" t="s">
        <v>349</v>
      </c>
      <c r="G1106" t="s">
        <v>41</v>
      </c>
      <c r="H1106" t="s">
        <v>78</v>
      </c>
      <c r="I1106">
        <v>8500</v>
      </c>
      <c r="J1106">
        <v>11050</v>
      </c>
      <c r="K1106">
        <v>1</v>
      </c>
      <c r="L1106">
        <v>8500</v>
      </c>
      <c r="M1106">
        <v>11050</v>
      </c>
      <c r="N1106" t="s">
        <v>1325</v>
      </c>
    </row>
    <row r="1107" spans="1:14" x14ac:dyDescent="0.3">
      <c r="A1107">
        <v>140464</v>
      </c>
      <c r="B1107" t="s">
        <v>1349</v>
      </c>
      <c r="C1107" t="s">
        <v>1318</v>
      </c>
      <c r="D1107" s="3">
        <v>43970</v>
      </c>
      <c r="E1107" t="s">
        <v>33</v>
      </c>
      <c r="F1107" t="s">
        <v>57</v>
      </c>
      <c r="G1107" t="s">
        <v>44</v>
      </c>
      <c r="H1107" t="s">
        <v>80</v>
      </c>
      <c r="I1107">
        <v>7000</v>
      </c>
      <c r="J1107">
        <v>9100</v>
      </c>
      <c r="K1107">
        <v>2</v>
      </c>
      <c r="L1107">
        <v>14000</v>
      </c>
      <c r="M1107">
        <v>18200</v>
      </c>
      <c r="N1107" t="s">
        <v>1398</v>
      </c>
    </row>
    <row r="1108" spans="1:14" x14ac:dyDescent="0.3">
      <c r="A1108">
        <v>140465</v>
      </c>
      <c r="B1108" t="s">
        <v>1349</v>
      </c>
      <c r="C1108" t="s">
        <v>29</v>
      </c>
      <c r="D1108" s="3">
        <v>43970</v>
      </c>
      <c r="E1108" t="s">
        <v>34</v>
      </c>
      <c r="F1108" t="s">
        <v>350</v>
      </c>
      <c r="G1108" t="s">
        <v>98</v>
      </c>
      <c r="H1108" t="s">
        <v>79</v>
      </c>
      <c r="I1108">
        <v>6550</v>
      </c>
      <c r="J1108">
        <v>8515</v>
      </c>
      <c r="K1108">
        <v>2</v>
      </c>
      <c r="L1108">
        <v>13100</v>
      </c>
      <c r="M1108">
        <v>17030</v>
      </c>
      <c r="N1108" t="s">
        <v>1397</v>
      </c>
    </row>
    <row r="1109" spans="1:14" x14ac:dyDescent="0.3">
      <c r="A1109">
        <v>140466</v>
      </c>
      <c r="B1109" t="s">
        <v>1349</v>
      </c>
      <c r="C1109" t="s">
        <v>20</v>
      </c>
      <c r="D1109" s="3">
        <v>43970</v>
      </c>
      <c r="E1109" t="s">
        <v>35</v>
      </c>
      <c r="F1109" s="5" t="s">
        <v>66</v>
      </c>
      <c r="G1109" t="s">
        <v>99</v>
      </c>
      <c r="H1109" t="s">
        <v>81</v>
      </c>
      <c r="I1109">
        <v>7650</v>
      </c>
      <c r="J1109">
        <v>9945</v>
      </c>
      <c r="K1109">
        <v>3</v>
      </c>
      <c r="L1109">
        <v>22950</v>
      </c>
      <c r="M1109">
        <v>29835</v>
      </c>
      <c r="N1109" t="s">
        <v>1399</v>
      </c>
    </row>
    <row r="1110" spans="1:14" x14ac:dyDescent="0.3">
      <c r="A1110">
        <v>140467</v>
      </c>
      <c r="B1110" t="s">
        <v>1349</v>
      </c>
      <c r="C1110" t="s">
        <v>19</v>
      </c>
      <c r="D1110" s="3">
        <v>43970</v>
      </c>
      <c r="E1110" t="s">
        <v>1296</v>
      </c>
      <c r="F1110" t="s">
        <v>58</v>
      </c>
      <c r="G1110" t="s">
        <v>45</v>
      </c>
      <c r="H1110" t="s">
        <v>82</v>
      </c>
      <c r="I1110">
        <v>1150</v>
      </c>
      <c r="J1110">
        <v>1495</v>
      </c>
      <c r="K1110">
        <v>4</v>
      </c>
      <c r="L1110">
        <v>4600</v>
      </c>
      <c r="M1110">
        <v>5980</v>
      </c>
      <c r="N1110" t="s">
        <v>1400</v>
      </c>
    </row>
    <row r="1111" spans="1:14" x14ac:dyDescent="0.3">
      <c r="A1111">
        <v>140468</v>
      </c>
      <c r="B1111" t="s">
        <v>1349</v>
      </c>
      <c r="C1111" t="s">
        <v>1319</v>
      </c>
      <c r="D1111" s="3">
        <v>43970</v>
      </c>
      <c r="E1111" t="s">
        <v>33</v>
      </c>
      <c r="F1111" t="s">
        <v>59</v>
      </c>
      <c r="G1111" t="s">
        <v>36</v>
      </c>
      <c r="H1111" t="s">
        <v>75</v>
      </c>
      <c r="I1111">
        <v>850</v>
      </c>
      <c r="J1111">
        <v>1105</v>
      </c>
      <c r="K1111">
        <v>2</v>
      </c>
      <c r="L1111">
        <v>1700</v>
      </c>
      <c r="M1111">
        <v>2210</v>
      </c>
      <c r="N1111" t="s">
        <v>1401</v>
      </c>
    </row>
    <row r="1112" spans="1:14" x14ac:dyDescent="0.3">
      <c r="A1112">
        <v>140469</v>
      </c>
      <c r="B1112" t="s">
        <v>1349</v>
      </c>
      <c r="C1112" t="s">
        <v>18</v>
      </c>
      <c r="D1112" s="3">
        <v>43970</v>
      </c>
      <c r="E1112" t="s">
        <v>34</v>
      </c>
      <c r="F1112" t="s">
        <v>60</v>
      </c>
      <c r="G1112" t="s">
        <v>37</v>
      </c>
      <c r="H1112" t="s">
        <v>76</v>
      </c>
      <c r="I1112">
        <v>650</v>
      </c>
      <c r="J1112">
        <v>845</v>
      </c>
      <c r="K1112">
        <v>3</v>
      </c>
      <c r="L1112">
        <v>1950</v>
      </c>
      <c r="M1112">
        <v>2535</v>
      </c>
      <c r="N1112" t="s">
        <v>1325</v>
      </c>
    </row>
    <row r="1113" spans="1:14" x14ac:dyDescent="0.3">
      <c r="A1113">
        <v>140470</v>
      </c>
      <c r="B1113" t="s">
        <v>1349</v>
      </c>
      <c r="C1113" t="s">
        <v>17</v>
      </c>
      <c r="D1113" s="3">
        <v>43970</v>
      </c>
      <c r="E1113" t="s">
        <v>35</v>
      </c>
      <c r="F1113" t="s">
        <v>61</v>
      </c>
      <c r="G1113" t="s">
        <v>38</v>
      </c>
      <c r="H1113" t="s">
        <v>75</v>
      </c>
      <c r="I1113">
        <v>7500</v>
      </c>
      <c r="J1113">
        <v>9750</v>
      </c>
      <c r="K1113">
        <v>1</v>
      </c>
      <c r="L1113">
        <v>7500</v>
      </c>
      <c r="M1113">
        <v>9750</v>
      </c>
      <c r="N1113" t="s">
        <v>1398</v>
      </c>
    </row>
    <row r="1114" spans="1:14" x14ac:dyDescent="0.3">
      <c r="A1114">
        <v>140471</v>
      </c>
      <c r="B1114" t="s">
        <v>1349</v>
      </c>
      <c r="C1114" t="s">
        <v>1320</v>
      </c>
      <c r="D1114" s="3">
        <v>43970</v>
      </c>
      <c r="E1114" t="s">
        <v>1296</v>
      </c>
      <c r="F1114" t="s">
        <v>347</v>
      </c>
      <c r="G1114" t="s">
        <v>39</v>
      </c>
      <c r="H1114" s="5" t="s">
        <v>83</v>
      </c>
      <c r="I1114">
        <v>10000</v>
      </c>
      <c r="J1114">
        <v>13000</v>
      </c>
      <c r="K1114">
        <v>3</v>
      </c>
      <c r="L1114">
        <v>30000</v>
      </c>
      <c r="M1114">
        <v>39000</v>
      </c>
      <c r="N1114" t="s">
        <v>1397</v>
      </c>
    </row>
    <row r="1115" spans="1:14" x14ac:dyDescent="0.3">
      <c r="A1115">
        <v>140472</v>
      </c>
      <c r="B1115" t="s">
        <v>1349</v>
      </c>
      <c r="C1115" t="s">
        <v>16</v>
      </c>
      <c r="D1115" s="3">
        <v>43970</v>
      </c>
      <c r="E1115" t="s">
        <v>33</v>
      </c>
      <c r="F1115" t="s">
        <v>351</v>
      </c>
      <c r="G1115" t="s">
        <v>40</v>
      </c>
      <c r="H1115" t="s">
        <v>76</v>
      </c>
      <c r="I1115">
        <v>10500</v>
      </c>
      <c r="J1115">
        <v>13650</v>
      </c>
      <c r="K1115">
        <v>1</v>
      </c>
      <c r="L1115">
        <v>10500</v>
      </c>
      <c r="M1115">
        <v>13650</v>
      </c>
      <c r="N1115" t="s">
        <v>1399</v>
      </c>
    </row>
    <row r="1116" spans="1:14" x14ac:dyDescent="0.3">
      <c r="A1116">
        <v>140473</v>
      </c>
      <c r="B1116" t="s">
        <v>1349</v>
      </c>
      <c r="C1116" t="s">
        <v>15</v>
      </c>
      <c r="D1116" s="3">
        <v>43970</v>
      </c>
      <c r="E1116" t="s">
        <v>34</v>
      </c>
      <c r="F1116" t="s">
        <v>63</v>
      </c>
      <c r="G1116" t="s">
        <v>41</v>
      </c>
      <c r="H1116" t="s">
        <v>78</v>
      </c>
      <c r="I1116">
        <v>8500</v>
      </c>
      <c r="J1116">
        <v>11050</v>
      </c>
      <c r="K1116">
        <v>2</v>
      </c>
      <c r="L1116">
        <v>17000</v>
      </c>
      <c r="M1116">
        <v>22100</v>
      </c>
      <c r="N1116" t="s">
        <v>1400</v>
      </c>
    </row>
    <row r="1117" spans="1:14" x14ac:dyDescent="0.3">
      <c r="A1117">
        <v>140474</v>
      </c>
      <c r="B1117" t="s">
        <v>1349</v>
      </c>
      <c r="C1117" t="s">
        <v>14</v>
      </c>
      <c r="D1117" s="3">
        <v>43970</v>
      </c>
      <c r="E1117" t="s">
        <v>35</v>
      </c>
      <c r="F1117" t="s">
        <v>57</v>
      </c>
      <c r="G1117" t="s">
        <v>44</v>
      </c>
      <c r="H1117" t="s">
        <v>80</v>
      </c>
      <c r="I1117">
        <v>7000</v>
      </c>
      <c r="J1117">
        <v>9100</v>
      </c>
      <c r="K1117">
        <v>4</v>
      </c>
      <c r="L1117">
        <v>28000</v>
      </c>
      <c r="M1117">
        <v>36400</v>
      </c>
      <c r="N1117" t="s">
        <v>1401</v>
      </c>
    </row>
    <row r="1118" spans="1:14" x14ac:dyDescent="0.3">
      <c r="A1118">
        <v>140475</v>
      </c>
      <c r="B1118" t="s">
        <v>1349</v>
      </c>
      <c r="C1118" t="s">
        <v>13</v>
      </c>
      <c r="D1118" s="3">
        <v>43970</v>
      </c>
      <c r="E1118" t="s">
        <v>1296</v>
      </c>
      <c r="F1118" t="s">
        <v>352</v>
      </c>
      <c r="G1118" t="s">
        <v>98</v>
      </c>
      <c r="H1118" t="s">
        <v>79</v>
      </c>
      <c r="I1118">
        <v>1680</v>
      </c>
      <c r="J1118">
        <v>2184</v>
      </c>
      <c r="K1118">
        <v>2</v>
      </c>
      <c r="L1118">
        <v>3360</v>
      </c>
      <c r="M1118">
        <v>4368</v>
      </c>
      <c r="N1118" t="s">
        <v>1325</v>
      </c>
    </row>
    <row r="1119" spans="1:14" x14ac:dyDescent="0.3">
      <c r="A1119">
        <v>140476</v>
      </c>
      <c r="B1119" t="s">
        <v>1349</v>
      </c>
      <c r="C1119" t="s">
        <v>12</v>
      </c>
      <c r="D1119" s="3">
        <v>43970</v>
      </c>
      <c r="E1119" t="s">
        <v>33</v>
      </c>
      <c r="F1119" s="5" t="s">
        <v>65</v>
      </c>
      <c r="G1119" t="s">
        <v>99</v>
      </c>
      <c r="H1119" s="5" t="s">
        <v>84</v>
      </c>
      <c r="I1119">
        <v>6540</v>
      </c>
      <c r="J1119">
        <v>8502</v>
      </c>
      <c r="K1119">
        <v>3</v>
      </c>
      <c r="L1119">
        <v>19620</v>
      </c>
      <c r="M1119">
        <v>25506</v>
      </c>
      <c r="N1119" t="s">
        <v>1398</v>
      </c>
    </row>
    <row r="1120" spans="1:14" x14ac:dyDescent="0.3">
      <c r="A1120">
        <v>140477</v>
      </c>
      <c r="B1120" t="s">
        <v>1349</v>
      </c>
      <c r="C1120" t="s">
        <v>11</v>
      </c>
      <c r="D1120" s="3">
        <v>43970</v>
      </c>
      <c r="E1120" t="s">
        <v>34</v>
      </c>
      <c r="F1120" t="s">
        <v>68</v>
      </c>
      <c r="G1120" t="s">
        <v>45</v>
      </c>
      <c r="H1120" t="s">
        <v>82</v>
      </c>
      <c r="I1120">
        <v>2680</v>
      </c>
      <c r="J1120">
        <v>3484</v>
      </c>
      <c r="K1120">
        <v>1</v>
      </c>
      <c r="L1120">
        <v>2680</v>
      </c>
      <c r="M1120">
        <v>3484</v>
      </c>
      <c r="N1120" t="s">
        <v>1397</v>
      </c>
    </row>
    <row r="1121" spans="1:14" x14ac:dyDescent="0.3">
      <c r="A1121">
        <v>140478</v>
      </c>
      <c r="B1121" t="s">
        <v>1349</v>
      </c>
      <c r="C1121" t="s">
        <v>1321</v>
      </c>
      <c r="D1121" s="3">
        <v>43970</v>
      </c>
      <c r="E1121" t="s">
        <v>35</v>
      </c>
      <c r="F1121" t="s">
        <v>71</v>
      </c>
      <c r="G1121" t="s">
        <v>38</v>
      </c>
      <c r="H1121" t="s">
        <v>76</v>
      </c>
      <c r="I1121">
        <v>8250</v>
      </c>
      <c r="J1121">
        <v>10725</v>
      </c>
      <c r="K1121">
        <v>2</v>
      </c>
      <c r="L1121">
        <v>16500</v>
      </c>
      <c r="M1121">
        <v>21450</v>
      </c>
      <c r="N1121" t="s">
        <v>1399</v>
      </c>
    </row>
    <row r="1122" spans="1:14" x14ac:dyDescent="0.3">
      <c r="A1122">
        <v>140479</v>
      </c>
      <c r="B1122" t="s">
        <v>1349</v>
      </c>
      <c r="C1122" t="s">
        <v>1322</v>
      </c>
      <c r="D1122" s="3">
        <v>43970</v>
      </c>
      <c r="E1122" t="s">
        <v>1296</v>
      </c>
      <c r="F1122" t="s">
        <v>286</v>
      </c>
      <c r="G1122" t="s">
        <v>42</v>
      </c>
      <c r="H1122" t="s">
        <v>76</v>
      </c>
      <c r="I1122">
        <v>2650</v>
      </c>
      <c r="J1122">
        <v>3445</v>
      </c>
      <c r="K1122">
        <v>1</v>
      </c>
      <c r="L1122">
        <v>2650</v>
      </c>
      <c r="M1122">
        <v>3445</v>
      </c>
      <c r="N1122" t="s">
        <v>1400</v>
      </c>
    </row>
    <row r="1123" spans="1:14" x14ac:dyDescent="0.3">
      <c r="A1123">
        <v>140480</v>
      </c>
      <c r="B1123" t="s">
        <v>1349</v>
      </c>
      <c r="C1123" t="s">
        <v>1323</v>
      </c>
      <c r="D1123" s="3">
        <v>43970</v>
      </c>
      <c r="E1123" t="s">
        <v>33</v>
      </c>
      <c r="F1123" t="s">
        <v>72</v>
      </c>
      <c r="G1123" t="s">
        <v>38</v>
      </c>
      <c r="H1123" t="s">
        <v>85</v>
      </c>
      <c r="I1123">
        <v>12550</v>
      </c>
      <c r="J1123">
        <v>16315</v>
      </c>
      <c r="K1123">
        <v>3</v>
      </c>
      <c r="L1123">
        <v>37650</v>
      </c>
      <c r="M1123">
        <v>48945</v>
      </c>
      <c r="N1123" t="s">
        <v>1401</v>
      </c>
    </row>
    <row r="1124" spans="1:14" x14ac:dyDescent="0.3">
      <c r="A1124">
        <v>140481</v>
      </c>
      <c r="B1124" t="s">
        <v>1349</v>
      </c>
      <c r="C1124" t="s">
        <v>10</v>
      </c>
      <c r="D1124" s="3">
        <v>43971</v>
      </c>
      <c r="E1124" t="s">
        <v>34</v>
      </c>
      <c r="F1124" t="s">
        <v>73</v>
      </c>
      <c r="G1124" t="s">
        <v>41</v>
      </c>
      <c r="H1124" s="5" t="s">
        <v>78</v>
      </c>
      <c r="I1124">
        <v>14500</v>
      </c>
      <c r="J1124">
        <v>18850</v>
      </c>
      <c r="K1124">
        <v>2</v>
      </c>
      <c r="L1124">
        <v>29000</v>
      </c>
      <c r="M1124">
        <v>37700</v>
      </c>
      <c r="N1124" t="s">
        <v>1325</v>
      </c>
    </row>
    <row r="1125" spans="1:14" x14ac:dyDescent="0.3">
      <c r="A1125">
        <v>140482</v>
      </c>
      <c r="B1125" t="s">
        <v>1349</v>
      </c>
      <c r="C1125" t="s">
        <v>9</v>
      </c>
      <c r="D1125" s="3">
        <v>43972</v>
      </c>
      <c r="E1125" t="s">
        <v>35</v>
      </c>
      <c r="F1125" t="s">
        <v>46</v>
      </c>
      <c r="G1125" t="s">
        <v>36</v>
      </c>
      <c r="H1125" t="s">
        <v>75</v>
      </c>
      <c r="I1125">
        <v>800</v>
      </c>
      <c r="J1125">
        <v>1040</v>
      </c>
      <c r="K1125">
        <v>3</v>
      </c>
      <c r="L1125">
        <v>2400</v>
      </c>
      <c r="M1125">
        <v>3120</v>
      </c>
      <c r="N1125" t="s">
        <v>1398</v>
      </c>
    </row>
    <row r="1126" spans="1:14" x14ac:dyDescent="0.3">
      <c r="A1126">
        <v>140483</v>
      </c>
      <c r="B1126" t="s">
        <v>1349</v>
      </c>
      <c r="C1126" t="s">
        <v>1324</v>
      </c>
      <c r="D1126" s="3">
        <v>43973</v>
      </c>
      <c r="E1126" t="s">
        <v>1296</v>
      </c>
      <c r="F1126" t="s">
        <v>48</v>
      </c>
      <c r="G1126" t="s">
        <v>37</v>
      </c>
      <c r="H1126" t="s">
        <v>76</v>
      </c>
      <c r="I1126">
        <v>600</v>
      </c>
      <c r="J1126">
        <v>780</v>
      </c>
      <c r="K1126">
        <v>4</v>
      </c>
      <c r="L1126">
        <v>2400</v>
      </c>
      <c r="M1126">
        <v>3120</v>
      </c>
      <c r="N1126" t="s">
        <v>1397</v>
      </c>
    </row>
    <row r="1127" spans="1:14" x14ac:dyDescent="0.3">
      <c r="A1127">
        <v>140484</v>
      </c>
      <c r="B1127" t="s">
        <v>1349</v>
      </c>
      <c r="C1127" t="s">
        <v>8</v>
      </c>
      <c r="D1127" s="3">
        <v>43974</v>
      </c>
      <c r="E1127" t="s">
        <v>33</v>
      </c>
      <c r="F1127" t="s">
        <v>50</v>
      </c>
      <c r="G1127" t="s">
        <v>38</v>
      </c>
      <c r="H1127" t="s">
        <v>75</v>
      </c>
      <c r="I1127">
        <v>10500</v>
      </c>
      <c r="J1127">
        <v>13650</v>
      </c>
      <c r="K1127">
        <v>4</v>
      </c>
      <c r="L1127">
        <v>42000</v>
      </c>
      <c r="M1127">
        <v>54600</v>
      </c>
      <c r="N1127" t="s">
        <v>1399</v>
      </c>
    </row>
    <row r="1128" spans="1:14" x14ac:dyDescent="0.3">
      <c r="A1128">
        <v>140485</v>
      </c>
      <c r="B1128" t="s">
        <v>1349</v>
      </c>
      <c r="C1128" t="s">
        <v>7</v>
      </c>
      <c r="D1128" s="3">
        <v>43975</v>
      </c>
      <c r="E1128" t="s">
        <v>34</v>
      </c>
      <c r="F1128" t="s">
        <v>347</v>
      </c>
      <c r="G1128" t="s">
        <v>39</v>
      </c>
      <c r="H1128" t="s">
        <v>77</v>
      </c>
      <c r="I1128">
        <v>6500</v>
      </c>
      <c r="J1128">
        <v>8450</v>
      </c>
      <c r="K1128">
        <v>4</v>
      </c>
      <c r="L1128">
        <v>26000</v>
      </c>
      <c r="M1128">
        <v>33800</v>
      </c>
      <c r="N1128" t="s">
        <v>1400</v>
      </c>
    </row>
    <row r="1129" spans="1:14" x14ac:dyDescent="0.3">
      <c r="A1129">
        <v>140486</v>
      </c>
      <c r="B1129" t="s">
        <v>1349</v>
      </c>
      <c r="C1129" t="s">
        <v>1325</v>
      </c>
      <c r="D1129" s="3">
        <v>43975</v>
      </c>
      <c r="E1129" t="s">
        <v>35</v>
      </c>
      <c r="F1129" t="s">
        <v>353</v>
      </c>
      <c r="G1129" t="s">
        <v>40</v>
      </c>
      <c r="H1129" t="s">
        <v>76</v>
      </c>
      <c r="I1129">
        <v>4500</v>
      </c>
      <c r="J1129">
        <v>5850</v>
      </c>
      <c r="K1129">
        <v>4</v>
      </c>
      <c r="L1129">
        <v>18000</v>
      </c>
      <c r="M1129">
        <v>23400</v>
      </c>
      <c r="N1129" t="s">
        <v>1401</v>
      </c>
    </row>
    <row r="1130" spans="1:14" x14ac:dyDescent="0.3">
      <c r="A1130">
        <v>140487</v>
      </c>
      <c r="B1130" t="s">
        <v>1349</v>
      </c>
      <c r="C1130" t="s">
        <v>1326</v>
      </c>
      <c r="D1130" s="3">
        <v>43975</v>
      </c>
      <c r="E1130" t="s">
        <v>1296</v>
      </c>
      <c r="F1130" t="s">
        <v>51</v>
      </c>
      <c r="G1130" t="s">
        <v>41</v>
      </c>
      <c r="H1130" t="s">
        <v>78</v>
      </c>
      <c r="I1130">
        <v>8500</v>
      </c>
      <c r="J1130">
        <v>11050</v>
      </c>
      <c r="K1130">
        <v>2</v>
      </c>
      <c r="L1130">
        <v>17000</v>
      </c>
      <c r="M1130">
        <v>22100</v>
      </c>
      <c r="N1130" t="s">
        <v>1325</v>
      </c>
    </row>
    <row r="1131" spans="1:14" x14ac:dyDescent="0.3">
      <c r="A1131">
        <v>140488</v>
      </c>
      <c r="B1131" t="s">
        <v>1349</v>
      </c>
      <c r="C1131" t="s">
        <v>6</v>
      </c>
      <c r="D1131" s="3">
        <v>43975</v>
      </c>
      <c r="E1131" t="s">
        <v>33</v>
      </c>
      <c r="F1131" t="s">
        <v>52</v>
      </c>
      <c r="G1131" t="s">
        <v>44</v>
      </c>
      <c r="H1131" t="s">
        <v>80</v>
      </c>
      <c r="I1131">
        <v>12500</v>
      </c>
      <c r="J1131">
        <v>16250</v>
      </c>
      <c r="K1131">
        <v>1</v>
      </c>
      <c r="L1131">
        <v>12500</v>
      </c>
      <c r="M1131">
        <v>16250</v>
      </c>
      <c r="N1131" t="s">
        <v>1398</v>
      </c>
    </row>
    <row r="1132" spans="1:14" x14ac:dyDescent="0.3">
      <c r="A1132">
        <v>140489</v>
      </c>
      <c r="B1132" t="s">
        <v>1349</v>
      </c>
      <c r="C1132" t="s">
        <v>5</v>
      </c>
      <c r="D1132" s="3">
        <v>43975</v>
      </c>
      <c r="E1132" t="s">
        <v>34</v>
      </c>
      <c r="F1132" t="s">
        <v>294</v>
      </c>
      <c r="G1132" t="s">
        <v>42</v>
      </c>
      <c r="H1132" t="s">
        <v>79</v>
      </c>
      <c r="I1132">
        <v>3500</v>
      </c>
      <c r="J1132">
        <v>4550</v>
      </c>
      <c r="K1132">
        <v>3</v>
      </c>
      <c r="L1132">
        <v>10500</v>
      </c>
      <c r="M1132">
        <v>13650</v>
      </c>
      <c r="N1132" t="s">
        <v>1397</v>
      </c>
    </row>
    <row r="1133" spans="1:14" x14ac:dyDescent="0.3">
      <c r="A1133">
        <v>140490</v>
      </c>
      <c r="B1133" t="s">
        <v>1349</v>
      </c>
      <c r="C1133" t="s">
        <v>4</v>
      </c>
      <c r="D1133" s="3">
        <v>43975</v>
      </c>
      <c r="E1133" t="s">
        <v>35</v>
      </c>
      <c r="F1133" s="5" t="s">
        <v>67</v>
      </c>
      <c r="G1133" t="s">
        <v>109</v>
      </c>
      <c r="H1133" t="s">
        <v>81</v>
      </c>
      <c r="I1133">
        <v>4500</v>
      </c>
      <c r="J1133">
        <v>5850</v>
      </c>
      <c r="K1133">
        <v>2</v>
      </c>
      <c r="L1133">
        <v>9000</v>
      </c>
      <c r="M1133">
        <v>11700</v>
      </c>
      <c r="N1133" t="s">
        <v>1399</v>
      </c>
    </row>
    <row r="1134" spans="1:14" x14ac:dyDescent="0.3">
      <c r="A1134">
        <v>140491</v>
      </c>
      <c r="B1134" t="s">
        <v>1349</v>
      </c>
      <c r="C1134" t="s">
        <v>30</v>
      </c>
      <c r="D1134" s="3">
        <v>43975</v>
      </c>
      <c r="E1134" t="s">
        <v>1296</v>
      </c>
      <c r="F1134" t="s">
        <v>354</v>
      </c>
      <c r="G1134" t="s">
        <v>45</v>
      </c>
      <c r="H1134" t="s">
        <v>82</v>
      </c>
      <c r="I1134">
        <v>2100</v>
      </c>
      <c r="J1134">
        <v>2730</v>
      </c>
      <c r="K1134">
        <v>1</v>
      </c>
      <c r="L1134">
        <v>2100</v>
      </c>
      <c r="M1134">
        <v>2730</v>
      </c>
      <c r="N1134" t="s">
        <v>1400</v>
      </c>
    </row>
    <row r="1135" spans="1:14" x14ac:dyDescent="0.3">
      <c r="A1135">
        <v>140492</v>
      </c>
      <c r="B1135" t="s">
        <v>1349</v>
      </c>
      <c r="C1135" t="s">
        <v>31</v>
      </c>
      <c r="D1135" s="3">
        <v>43975</v>
      </c>
      <c r="E1135" t="s">
        <v>33</v>
      </c>
      <c r="F1135" t="s">
        <v>49</v>
      </c>
      <c r="G1135" t="s">
        <v>36</v>
      </c>
      <c r="H1135" t="s">
        <v>75</v>
      </c>
      <c r="I1135">
        <v>1150</v>
      </c>
      <c r="J1135">
        <v>1495</v>
      </c>
      <c r="K1135">
        <v>4</v>
      </c>
      <c r="L1135">
        <v>4600</v>
      </c>
      <c r="M1135">
        <v>5980</v>
      </c>
      <c r="N1135" t="s">
        <v>1401</v>
      </c>
    </row>
    <row r="1136" spans="1:14" x14ac:dyDescent="0.3">
      <c r="A1136">
        <v>140493</v>
      </c>
      <c r="B1136" t="s">
        <v>1349</v>
      </c>
      <c r="C1136" t="s">
        <v>32</v>
      </c>
      <c r="D1136" s="3">
        <v>43975</v>
      </c>
      <c r="E1136" t="s">
        <v>34</v>
      </c>
      <c r="F1136" t="s">
        <v>47</v>
      </c>
      <c r="G1136" t="s">
        <v>37</v>
      </c>
      <c r="H1136" t="s">
        <v>76</v>
      </c>
      <c r="I1136">
        <v>350</v>
      </c>
      <c r="J1136">
        <v>455</v>
      </c>
      <c r="K1136">
        <v>4</v>
      </c>
      <c r="L1136">
        <v>1400</v>
      </c>
      <c r="M1136">
        <v>1820</v>
      </c>
      <c r="N1136" t="s">
        <v>1325</v>
      </c>
    </row>
    <row r="1137" spans="1:14" x14ac:dyDescent="0.3">
      <c r="A1137">
        <v>140494</v>
      </c>
      <c r="B1137" t="s">
        <v>1349</v>
      </c>
      <c r="C1137" t="s">
        <v>28</v>
      </c>
      <c r="D1137" s="3">
        <v>43975</v>
      </c>
      <c r="E1137" t="s">
        <v>35</v>
      </c>
      <c r="F1137" t="s">
        <v>53</v>
      </c>
      <c r="G1137" t="s">
        <v>38</v>
      </c>
      <c r="H1137" t="s">
        <v>75</v>
      </c>
      <c r="I1137">
        <v>9500</v>
      </c>
      <c r="J1137">
        <v>12350</v>
      </c>
      <c r="K1137">
        <v>1</v>
      </c>
      <c r="L1137">
        <v>9500</v>
      </c>
      <c r="M1137">
        <v>12350</v>
      </c>
      <c r="N1137" t="s">
        <v>1398</v>
      </c>
    </row>
    <row r="1138" spans="1:14" x14ac:dyDescent="0.3">
      <c r="A1138">
        <v>140495</v>
      </c>
      <c r="B1138" t="s">
        <v>1349</v>
      </c>
      <c r="C1138" t="s">
        <v>1311</v>
      </c>
      <c r="D1138" s="3">
        <v>43975</v>
      </c>
      <c r="E1138" t="s">
        <v>1296</v>
      </c>
      <c r="F1138" t="s">
        <v>355</v>
      </c>
      <c r="G1138" t="s">
        <v>39</v>
      </c>
      <c r="H1138" t="s">
        <v>77</v>
      </c>
      <c r="I1138">
        <v>10000</v>
      </c>
      <c r="J1138">
        <v>13000</v>
      </c>
      <c r="K1138">
        <v>3</v>
      </c>
      <c r="L1138">
        <v>30000</v>
      </c>
      <c r="M1138">
        <v>39000</v>
      </c>
      <c r="N1138" t="s">
        <v>1397</v>
      </c>
    </row>
    <row r="1139" spans="1:14" x14ac:dyDescent="0.3">
      <c r="A1139">
        <v>140496</v>
      </c>
      <c r="B1139" t="s">
        <v>1349</v>
      </c>
      <c r="C1139" t="s">
        <v>1312</v>
      </c>
      <c r="D1139" s="3">
        <v>43975</v>
      </c>
      <c r="E1139" t="s">
        <v>33</v>
      </c>
      <c r="F1139" t="s">
        <v>356</v>
      </c>
      <c r="G1139" t="s">
        <v>40</v>
      </c>
      <c r="H1139" t="s">
        <v>76</v>
      </c>
      <c r="I1139">
        <v>6500</v>
      </c>
      <c r="J1139">
        <v>8450</v>
      </c>
      <c r="K1139">
        <v>3</v>
      </c>
      <c r="L1139">
        <v>19500</v>
      </c>
      <c r="M1139">
        <v>25350</v>
      </c>
      <c r="N1139" t="s">
        <v>1399</v>
      </c>
    </row>
    <row r="1140" spans="1:14" x14ac:dyDescent="0.3">
      <c r="A1140">
        <v>140497</v>
      </c>
      <c r="B1140" t="s">
        <v>1349</v>
      </c>
      <c r="C1140" t="s">
        <v>1313</v>
      </c>
      <c r="D1140" s="3">
        <v>43975</v>
      </c>
      <c r="E1140" t="s">
        <v>34</v>
      </c>
      <c r="F1140" t="s">
        <v>357</v>
      </c>
      <c r="G1140" t="s">
        <v>41</v>
      </c>
      <c r="H1140" t="s">
        <v>78</v>
      </c>
      <c r="I1140">
        <v>8500</v>
      </c>
      <c r="J1140">
        <v>11050</v>
      </c>
      <c r="K1140">
        <v>3</v>
      </c>
      <c r="L1140">
        <v>25500</v>
      </c>
      <c r="M1140">
        <v>33150</v>
      </c>
      <c r="N1140" t="s">
        <v>1400</v>
      </c>
    </row>
    <row r="1141" spans="1:14" x14ac:dyDescent="0.3">
      <c r="A1141">
        <v>140498</v>
      </c>
      <c r="B1141" t="s">
        <v>1349</v>
      </c>
      <c r="C1141" t="s">
        <v>3</v>
      </c>
      <c r="D1141" s="3">
        <v>43975</v>
      </c>
      <c r="E1141" t="s">
        <v>35</v>
      </c>
      <c r="F1141" t="s">
        <v>57</v>
      </c>
      <c r="G1141" t="s">
        <v>44</v>
      </c>
      <c r="H1141" t="s">
        <v>80</v>
      </c>
      <c r="I1141">
        <v>7000</v>
      </c>
      <c r="J1141">
        <v>9100</v>
      </c>
      <c r="K1141">
        <v>3</v>
      </c>
      <c r="L1141">
        <v>21000</v>
      </c>
      <c r="M1141">
        <v>27300</v>
      </c>
      <c r="N1141" t="s">
        <v>1401</v>
      </c>
    </row>
    <row r="1142" spans="1:14" x14ac:dyDescent="0.3">
      <c r="A1142">
        <v>140499</v>
      </c>
      <c r="B1142" t="s">
        <v>1349</v>
      </c>
      <c r="C1142" t="s">
        <v>2</v>
      </c>
      <c r="D1142" s="3">
        <v>43976</v>
      </c>
      <c r="E1142" t="s">
        <v>1296</v>
      </c>
      <c r="F1142" t="s">
        <v>358</v>
      </c>
      <c r="G1142" t="s">
        <v>42</v>
      </c>
      <c r="H1142" t="s">
        <v>79</v>
      </c>
      <c r="I1142">
        <v>6550</v>
      </c>
      <c r="J1142">
        <v>8515</v>
      </c>
      <c r="K1142">
        <v>3</v>
      </c>
      <c r="L1142">
        <v>19650</v>
      </c>
      <c r="M1142">
        <v>25545</v>
      </c>
      <c r="N1142" t="s">
        <v>1325</v>
      </c>
    </row>
    <row r="1143" spans="1:14" x14ac:dyDescent="0.3">
      <c r="A1143">
        <v>140500</v>
      </c>
      <c r="B1143" t="s">
        <v>1349</v>
      </c>
      <c r="C1143" t="s">
        <v>1</v>
      </c>
      <c r="D1143" s="3">
        <v>43977</v>
      </c>
      <c r="E1143" t="s">
        <v>33</v>
      </c>
      <c r="F1143" s="5" t="s">
        <v>66</v>
      </c>
      <c r="G1143" t="s">
        <v>109</v>
      </c>
      <c r="H1143" t="s">
        <v>81</v>
      </c>
      <c r="I1143">
        <v>7650</v>
      </c>
      <c r="J1143">
        <v>9945</v>
      </c>
      <c r="K1143">
        <v>1</v>
      </c>
      <c r="L1143">
        <v>7650</v>
      </c>
      <c r="M1143">
        <v>9945</v>
      </c>
      <c r="N1143" t="s">
        <v>1398</v>
      </c>
    </row>
    <row r="1144" spans="1:14" x14ac:dyDescent="0.3">
      <c r="A1144">
        <v>140501</v>
      </c>
      <c r="B1144" t="s">
        <v>1349</v>
      </c>
      <c r="C1144" t="s">
        <v>1314</v>
      </c>
      <c r="D1144" s="3">
        <v>43978</v>
      </c>
      <c r="E1144" t="s">
        <v>34</v>
      </c>
      <c r="F1144" t="s">
        <v>58</v>
      </c>
      <c r="G1144" t="s">
        <v>45</v>
      </c>
      <c r="H1144" t="s">
        <v>82</v>
      </c>
      <c r="I1144">
        <v>1150</v>
      </c>
      <c r="J1144">
        <v>1495</v>
      </c>
      <c r="K1144">
        <v>2</v>
      </c>
      <c r="L1144">
        <v>2300</v>
      </c>
      <c r="M1144">
        <v>2990</v>
      </c>
      <c r="N1144" t="s">
        <v>1397</v>
      </c>
    </row>
    <row r="1145" spans="1:14" x14ac:dyDescent="0.3">
      <c r="A1145">
        <v>140502</v>
      </c>
      <c r="B1145" t="s">
        <v>1349</v>
      </c>
      <c r="C1145" t="s">
        <v>1315</v>
      </c>
      <c r="D1145" s="3">
        <v>43978</v>
      </c>
      <c r="E1145" t="s">
        <v>35</v>
      </c>
      <c r="F1145" t="s">
        <v>59</v>
      </c>
      <c r="G1145" t="s">
        <v>36</v>
      </c>
      <c r="H1145" t="s">
        <v>75</v>
      </c>
      <c r="I1145">
        <v>850</v>
      </c>
      <c r="J1145">
        <v>1105</v>
      </c>
      <c r="K1145">
        <v>4</v>
      </c>
      <c r="L1145">
        <v>3400</v>
      </c>
      <c r="M1145">
        <v>4420</v>
      </c>
      <c r="N1145" t="s">
        <v>1399</v>
      </c>
    </row>
    <row r="1146" spans="1:14" x14ac:dyDescent="0.3">
      <c r="A1146">
        <v>140503</v>
      </c>
      <c r="B1146" t="s">
        <v>1349</v>
      </c>
      <c r="C1146" t="s">
        <v>0</v>
      </c>
      <c r="D1146" s="3">
        <v>43978</v>
      </c>
      <c r="E1146" t="s">
        <v>1296</v>
      </c>
      <c r="F1146" t="s">
        <v>60</v>
      </c>
      <c r="G1146" t="s">
        <v>37</v>
      </c>
      <c r="H1146" t="s">
        <v>76</v>
      </c>
      <c r="I1146">
        <v>650</v>
      </c>
      <c r="J1146">
        <v>845</v>
      </c>
      <c r="K1146">
        <v>2</v>
      </c>
      <c r="L1146">
        <v>1300</v>
      </c>
      <c r="M1146">
        <v>1690</v>
      </c>
      <c r="N1146" t="s">
        <v>1400</v>
      </c>
    </row>
    <row r="1147" spans="1:14" x14ac:dyDescent="0.3">
      <c r="A1147">
        <v>140504</v>
      </c>
      <c r="B1147" t="s">
        <v>1349</v>
      </c>
      <c r="C1147" t="s">
        <v>1316</v>
      </c>
      <c r="D1147" s="3">
        <v>43978</v>
      </c>
      <c r="E1147" t="s">
        <v>33</v>
      </c>
      <c r="F1147" t="s">
        <v>61</v>
      </c>
      <c r="G1147" t="s">
        <v>38</v>
      </c>
      <c r="H1147" t="s">
        <v>75</v>
      </c>
      <c r="I1147">
        <v>7500</v>
      </c>
      <c r="J1147">
        <v>9750</v>
      </c>
      <c r="K1147">
        <v>2</v>
      </c>
      <c r="L1147">
        <v>15000</v>
      </c>
      <c r="M1147">
        <v>19500</v>
      </c>
      <c r="N1147" t="s">
        <v>1401</v>
      </c>
    </row>
    <row r="1148" spans="1:14" x14ac:dyDescent="0.3">
      <c r="A1148">
        <v>140505</v>
      </c>
      <c r="B1148" t="s">
        <v>1349</v>
      </c>
      <c r="C1148" t="s">
        <v>1317</v>
      </c>
      <c r="D1148" s="3">
        <v>43978</v>
      </c>
      <c r="E1148" t="s">
        <v>34</v>
      </c>
      <c r="F1148" t="s">
        <v>355</v>
      </c>
      <c r="G1148" t="s">
        <v>39</v>
      </c>
      <c r="H1148" s="5" t="s">
        <v>83</v>
      </c>
      <c r="I1148">
        <v>10000</v>
      </c>
      <c r="J1148">
        <v>13000</v>
      </c>
      <c r="K1148">
        <v>2</v>
      </c>
      <c r="L1148">
        <v>20000</v>
      </c>
      <c r="M1148">
        <v>26000</v>
      </c>
      <c r="N1148" t="s">
        <v>1325</v>
      </c>
    </row>
    <row r="1149" spans="1:14" x14ac:dyDescent="0.3">
      <c r="A1149">
        <v>140506</v>
      </c>
      <c r="B1149" t="s">
        <v>1349</v>
      </c>
      <c r="C1149" t="s">
        <v>1318</v>
      </c>
      <c r="D1149" s="3">
        <v>43978</v>
      </c>
      <c r="E1149" t="s">
        <v>35</v>
      </c>
      <c r="F1149" t="s">
        <v>359</v>
      </c>
      <c r="G1149" t="s">
        <v>40</v>
      </c>
      <c r="H1149" t="s">
        <v>76</v>
      </c>
      <c r="I1149">
        <v>10500</v>
      </c>
      <c r="J1149">
        <v>13650</v>
      </c>
      <c r="K1149">
        <v>3</v>
      </c>
      <c r="L1149">
        <v>31500</v>
      </c>
      <c r="M1149">
        <v>40950</v>
      </c>
      <c r="N1149" t="s">
        <v>1398</v>
      </c>
    </row>
    <row r="1150" spans="1:14" x14ac:dyDescent="0.3">
      <c r="A1150">
        <v>140507</v>
      </c>
      <c r="B1150" t="s">
        <v>1349</v>
      </c>
      <c r="C1150" t="s">
        <v>29</v>
      </c>
      <c r="D1150" s="3">
        <v>43978</v>
      </c>
      <c r="E1150" t="s">
        <v>1296</v>
      </c>
      <c r="F1150" t="s">
        <v>63</v>
      </c>
      <c r="G1150" t="s">
        <v>41</v>
      </c>
      <c r="H1150" t="s">
        <v>78</v>
      </c>
      <c r="I1150">
        <v>8500</v>
      </c>
      <c r="J1150">
        <v>11050</v>
      </c>
      <c r="K1150">
        <v>4</v>
      </c>
      <c r="L1150">
        <v>34000</v>
      </c>
      <c r="M1150">
        <v>44200</v>
      </c>
      <c r="N1150" t="s">
        <v>1397</v>
      </c>
    </row>
    <row r="1151" spans="1:14" x14ac:dyDescent="0.3">
      <c r="A1151">
        <v>140508</v>
      </c>
      <c r="B1151" t="s">
        <v>1349</v>
      </c>
      <c r="C1151" t="s">
        <v>20</v>
      </c>
      <c r="D1151" s="3">
        <v>43978</v>
      </c>
      <c r="E1151" t="s">
        <v>33</v>
      </c>
      <c r="F1151" t="s">
        <v>57</v>
      </c>
      <c r="G1151" t="s">
        <v>44</v>
      </c>
      <c r="H1151" t="s">
        <v>80</v>
      </c>
      <c r="I1151">
        <v>7000</v>
      </c>
      <c r="J1151">
        <v>9100</v>
      </c>
      <c r="K1151">
        <v>3</v>
      </c>
      <c r="L1151">
        <v>21000</v>
      </c>
      <c r="M1151">
        <v>27300</v>
      </c>
      <c r="N1151" t="s">
        <v>1399</v>
      </c>
    </row>
    <row r="1152" spans="1:14" x14ac:dyDescent="0.3">
      <c r="A1152">
        <v>140509</v>
      </c>
      <c r="B1152" t="s">
        <v>1349</v>
      </c>
      <c r="C1152" t="s">
        <v>19</v>
      </c>
      <c r="D1152" s="3">
        <v>43978</v>
      </c>
      <c r="E1152" t="s">
        <v>34</v>
      </c>
      <c r="F1152" t="s">
        <v>360</v>
      </c>
      <c r="G1152" t="s">
        <v>42</v>
      </c>
      <c r="H1152" t="s">
        <v>79</v>
      </c>
      <c r="I1152">
        <v>1680</v>
      </c>
      <c r="J1152">
        <v>2184</v>
      </c>
      <c r="K1152">
        <v>4</v>
      </c>
      <c r="L1152">
        <v>6720</v>
      </c>
      <c r="M1152">
        <v>8736</v>
      </c>
      <c r="N1152" t="s">
        <v>1400</v>
      </c>
    </row>
    <row r="1153" spans="1:14" x14ac:dyDescent="0.3">
      <c r="A1153">
        <v>140510</v>
      </c>
      <c r="B1153" t="s">
        <v>1349</v>
      </c>
      <c r="C1153" t="s">
        <v>1319</v>
      </c>
      <c r="D1153" s="3">
        <v>43978</v>
      </c>
      <c r="E1153" t="s">
        <v>35</v>
      </c>
      <c r="F1153" s="5" t="s">
        <v>65</v>
      </c>
      <c r="G1153" t="s">
        <v>109</v>
      </c>
      <c r="H1153" s="5" t="s">
        <v>84</v>
      </c>
      <c r="I1153">
        <v>6540</v>
      </c>
      <c r="J1153">
        <v>8502</v>
      </c>
      <c r="K1153">
        <v>2</v>
      </c>
      <c r="L1153">
        <v>13080</v>
      </c>
      <c r="M1153">
        <v>17004</v>
      </c>
      <c r="N1153" t="s">
        <v>1401</v>
      </c>
    </row>
    <row r="1154" spans="1:14" x14ac:dyDescent="0.3">
      <c r="A1154">
        <v>140511</v>
      </c>
      <c r="B1154" t="s">
        <v>1349</v>
      </c>
      <c r="C1154" t="s">
        <v>18</v>
      </c>
      <c r="D1154" s="3">
        <v>43979</v>
      </c>
      <c r="E1154" t="s">
        <v>1296</v>
      </c>
      <c r="F1154" t="s">
        <v>68</v>
      </c>
      <c r="G1154" t="s">
        <v>45</v>
      </c>
      <c r="H1154" t="s">
        <v>82</v>
      </c>
      <c r="I1154">
        <v>2680</v>
      </c>
      <c r="J1154">
        <v>3484</v>
      </c>
      <c r="K1154">
        <v>4</v>
      </c>
      <c r="L1154">
        <v>10720</v>
      </c>
      <c r="M1154">
        <v>13936</v>
      </c>
      <c r="N1154" t="s">
        <v>1325</v>
      </c>
    </row>
    <row r="1155" spans="1:14" x14ac:dyDescent="0.3">
      <c r="A1155">
        <v>140512</v>
      </c>
      <c r="B1155" t="s">
        <v>1349</v>
      </c>
      <c r="C1155" t="s">
        <v>17</v>
      </c>
      <c r="D1155" s="3">
        <v>43980</v>
      </c>
      <c r="E1155" t="s">
        <v>33</v>
      </c>
      <c r="F1155" t="s">
        <v>71</v>
      </c>
      <c r="G1155" t="s">
        <v>38</v>
      </c>
      <c r="H1155" t="s">
        <v>76</v>
      </c>
      <c r="I1155">
        <v>8250</v>
      </c>
      <c r="J1155">
        <v>10725</v>
      </c>
      <c r="K1155">
        <v>3</v>
      </c>
      <c r="L1155">
        <v>24750</v>
      </c>
      <c r="M1155">
        <v>32175</v>
      </c>
      <c r="N1155" t="s">
        <v>1398</v>
      </c>
    </row>
    <row r="1156" spans="1:14" x14ac:dyDescent="0.3">
      <c r="A1156">
        <v>140513</v>
      </c>
      <c r="B1156" t="s">
        <v>1349</v>
      </c>
      <c r="C1156" t="s">
        <v>1320</v>
      </c>
      <c r="D1156" s="3">
        <v>43981</v>
      </c>
      <c r="E1156" t="s">
        <v>34</v>
      </c>
      <c r="F1156" t="s">
        <v>294</v>
      </c>
      <c r="G1156" t="s">
        <v>42</v>
      </c>
      <c r="H1156" t="s">
        <v>76</v>
      </c>
      <c r="I1156">
        <v>2650</v>
      </c>
      <c r="J1156">
        <v>3445</v>
      </c>
      <c r="K1156">
        <v>4</v>
      </c>
      <c r="L1156">
        <v>10600</v>
      </c>
      <c r="M1156">
        <v>13780</v>
      </c>
      <c r="N1156" t="s">
        <v>1397</v>
      </c>
    </row>
    <row r="1157" spans="1:14" x14ac:dyDescent="0.3">
      <c r="A1157">
        <v>140514</v>
      </c>
      <c r="B1157" t="s">
        <v>1349</v>
      </c>
      <c r="C1157" t="s">
        <v>16</v>
      </c>
      <c r="D1157" s="3">
        <v>43982</v>
      </c>
      <c r="E1157" t="s">
        <v>35</v>
      </c>
      <c r="F1157" t="s">
        <v>72</v>
      </c>
      <c r="G1157" t="s">
        <v>38</v>
      </c>
      <c r="H1157" t="s">
        <v>85</v>
      </c>
      <c r="I1157">
        <v>12550</v>
      </c>
      <c r="J1157">
        <v>16315</v>
      </c>
      <c r="K1157">
        <v>3</v>
      </c>
      <c r="L1157">
        <v>37650</v>
      </c>
      <c r="M1157">
        <v>48945</v>
      </c>
      <c r="N1157" t="s">
        <v>1399</v>
      </c>
    </row>
    <row r="1158" spans="1:14" x14ac:dyDescent="0.3">
      <c r="A1158">
        <v>140515</v>
      </c>
      <c r="B1158" t="s">
        <v>1349</v>
      </c>
      <c r="C1158" t="s">
        <v>15</v>
      </c>
      <c r="D1158" s="3">
        <v>43983</v>
      </c>
      <c r="E1158" t="s">
        <v>1296</v>
      </c>
      <c r="F1158" t="s">
        <v>73</v>
      </c>
      <c r="G1158" t="s">
        <v>41</v>
      </c>
      <c r="H1158" s="5" t="s">
        <v>78</v>
      </c>
      <c r="I1158">
        <v>14500</v>
      </c>
      <c r="J1158">
        <v>18850</v>
      </c>
      <c r="K1158">
        <v>3</v>
      </c>
      <c r="L1158">
        <v>43500</v>
      </c>
      <c r="M1158">
        <v>56550</v>
      </c>
      <c r="N1158" t="s">
        <v>1400</v>
      </c>
    </row>
    <row r="1159" spans="1:14" x14ac:dyDescent="0.3">
      <c r="A1159">
        <v>140516</v>
      </c>
      <c r="B1159" t="s">
        <v>1349</v>
      </c>
      <c r="C1159" t="s">
        <v>14</v>
      </c>
      <c r="D1159" s="3">
        <v>43984</v>
      </c>
      <c r="E1159" t="s">
        <v>33</v>
      </c>
      <c r="F1159" t="s">
        <v>46</v>
      </c>
      <c r="G1159" t="s">
        <v>36</v>
      </c>
      <c r="H1159" t="s">
        <v>75</v>
      </c>
      <c r="I1159">
        <v>800</v>
      </c>
      <c r="J1159">
        <v>1040</v>
      </c>
      <c r="K1159">
        <v>3</v>
      </c>
      <c r="L1159">
        <v>2400</v>
      </c>
      <c r="M1159">
        <v>3120</v>
      </c>
      <c r="N1159" t="s">
        <v>1401</v>
      </c>
    </row>
    <row r="1160" spans="1:14" x14ac:dyDescent="0.3">
      <c r="A1160">
        <v>140517</v>
      </c>
      <c r="B1160" t="s">
        <v>1349</v>
      </c>
      <c r="C1160" t="s">
        <v>13</v>
      </c>
      <c r="D1160" s="3">
        <v>43985</v>
      </c>
      <c r="E1160" t="s">
        <v>34</v>
      </c>
      <c r="F1160" t="s">
        <v>48</v>
      </c>
      <c r="G1160" t="s">
        <v>37</v>
      </c>
      <c r="H1160" t="s">
        <v>76</v>
      </c>
      <c r="I1160">
        <v>600</v>
      </c>
      <c r="J1160">
        <v>780</v>
      </c>
      <c r="K1160">
        <v>2</v>
      </c>
      <c r="L1160">
        <v>1200</v>
      </c>
      <c r="M1160">
        <v>1560</v>
      </c>
      <c r="N1160" t="s">
        <v>1325</v>
      </c>
    </row>
    <row r="1161" spans="1:14" x14ac:dyDescent="0.3">
      <c r="A1161">
        <v>140518</v>
      </c>
      <c r="B1161" t="s">
        <v>1349</v>
      </c>
      <c r="C1161" t="s">
        <v>12</v>
      </c>
      <c r="D1161" s="3">
        <v>43986</v>
      </c>
      <c r="E1161" t="s">
        <v>35</v>
      </c>
      <c r="F1161" t="s">
        <v>50</v>
      </c>
      <c r="G1161" t="s">
        <v>38</v>
      </c>
      <c r="H1161" t="s">
        <v>75</v>
      </c>
      <c r="I1161">
        <v>10500</v>
      </c>
      <c r="J1161">
        <v>13650</v>
      </c>
      <c r="K1161">
        <v>1</v>
      </c>
      <c r="L1161">
        <v>10500</v>
      </c>
      <c r="M1161">
        <v>13650</v>
      </c>
      <c r="N1161" t="s">
        <v>1325</v>
      </c>
    </row>
    <row r="1162" spans="1:14" x14ac:dyDescent="0.3">
      <c r="A1162">
        <v>140519</v>
      </c>
      <c r="B1162" t="s">
        <v>1349</v>
      </c>
      <c r="C1162" t="s">
        <v>11</v>
      </c>
      <c r="D1162" s="3">
        <v>43987</v>
      </c>
      <c r="E1162" t="s">
        <v>1296</v>
      </c>
      <c r="F1162" t="s">
        <v>355</v>
      </c>
      <c r="G1162" t="s">
        <v>39</v>
      </c>
      <c r="H1162" t="s">
        <v>77</v>
      </c>
      <c r="I1162">
        <v>6500</v>
      </c>
      <c r="J1162">
        <v>8450</v>
      </c>
      <c r="K1162">
        <v>3</v>
      </c>
      <c r="L1162">
        <v>19500</v>
      </c>
      <c r="M1162">
        <v>25350</v>
      </c>
      <c r="N1162" t="s">
        <v>1398</v>
      </c>
    </row>
    <row r="1163" spans="1:14" x14ac:dyDescent="0.3">
      <c r="A1163">
        <v>140520</v>
      </c>
      <c r="B1163" t="s">
        <v>1349</v>
      </c>
      <c r="C1163" t="s">
        <v>1321</v>
      </c>
      <c r="D1163" s="3">
        <v>43988</v>
      </c>
      <c r="E1163" t="s">
        <v>33</v>
      </c>
      <c r="F1163" t="s">
        <v>361</v>
      </c>
      <c r="G1163" t="s">
        <v>40</v>
      </c>
      <c r="H1163" t="s">
        <v>76</v>
      </c>
      <c r="I1163">
        <v>4500</v>
      </c>
      <c r="J1163">
        <v>5850</v>
      </c>
      <c r="K1163">
        <v>3</v>
      </c>
      <c r="L1163">
        <v>13500</v>
      </c>
      <c r="M1163">
        <v>17550</v>
      </c>
      <c r="N1163" t="s">
        <v>1397</v>
      </c>
    </row>
    <row r="1164" spans="1:14" x14ac:dyDescent="0.3">
      <c r="A1164">
        <v>140521</v>
      </c>
      <c r="B1164" t="s">
        <v>1349</v>
      </c>
      <c r="C1164" t="s">
        <v>1322</v>
      </c>
      <c r="D1164" s="3">
        <v>43989</v>
      </c>
      <c r="E1164" t="s">
        <v>34</v>
      </c>
      <c r="F1164" t="s">
        <v>51</v>
      </c>
      <c r="G1164" t="s">
        <v>41</v>
      </c>
      <c r="H1164" t="s">
        <v>78</v>
      </c>
      <c r="I1164">
        <v>8500</v>
      </c>
      <c r="J1164">
        <v>11050</v>
      </c>
      <c r="K1164">
        <v>2</v>
      </c>
      <c r="L1164">
        <v>17000</v>
      </c>
      <c r="M1164">
        <v>22100</v>
      </c>
      <c r="N1164" t="s">
        <v>1399</v>
      </c>
    </row>
    <row r="1165" spans="1:14" x14ac:dyDescent="0.3">
      <c r="A1165">
        <v>140522</v>
      </c>
      <c r="B1165" t="s">
        <v>1349</v>
      </c>
      <c r="C1165" t="s">
        <v>1323</v>
      </c>
      <c r="D1165" s="3">
        <v>43990</v>
      </c>
      <c r="E1165" t="s">
        <v>35</v>
      </c>
      <c r="F1165" t="s">
        <v>52</v>
      </c>
      <c r="G1165" t="s">
        <v>44</v>
      </c>
      <c r="H1165" t="s">
        <v>80</v>
      </c>
      <c r="I1165">
        <v>12500</v>
      </c>
      <c r="J1165">
        <v>16250</v>
      </c>
      <c r="K1165">
        <v>4</v>
      </c>
      <c r="L1165">
        <v>50000</v>
      </c>
      <c r="M1165">
        <v>65000</v>
      </c>
      <c r="N1165" t="s">
        <v>1400</v>
      </c>
    </row>
    <row r="1166" spans="1:14" x14ac:dyDescent="0.3">
      <c r="A1166">
        <v>140523</v>
      </c>
      <c r="B1166" t="s">
        <v>1349</v>
      </c>
      <c r="C1166" t="s">
        <v>10</v>
      </c>
      <c r="D1166" s="3">
        <v>43991</v>
      </c>
      <c r="E1166" t="s">
        <v>1296</v>
      </c>
      <c r="F1166" t="s">
        <v>302</v>
      </c>
      <c r="G1166" t="s">
        <v>89</v>
      </c>
      <c r="H1166" t="s">
        <v>79</v>
      </c>
      <c r="I1166">
        <v>3500</v>
      </c>
      <c r="J1166">
        <v>4550</v>
      </c>
      <c r="K1166">
        <v>2</v>
      </c>
      <c r="L1166">
        <v>7000</v>
      </c>
      <c r="M1166">
        <v>9100</v>
      </c>
      <c r="N1166" t="s">
        <v>1401</v>
      </c>
    </row>
    <row r="1167" spans="1:14" x14ac:dyDescent="0.3">
      <c r="A1167">
        <v>140524</v>
      </c>
      <c r="B1167" t="s">
        <v>1349</v>
      </c>
      <c r="C1167" t="s">
        <v>9</v>
      </c>
      <c r="D1167" s="3">
        <v>43992</v>
      </c>
      <c r="E1167" t="s">
        <v>33</v>
      </c>
      <c r="F1167" s="5" t="s">
        <v>67</v>
      </c>
      <c r="G1167" t="s">
        <v>37</v>
      </c>
      <c r="H1167" t="s">
        <v>81</v>
      </c>
      <c r="I1167">
        <v>4500</v>
      </c>
      <c r="J1167">
        <v>5850</v>
      </c>
      <c r="K1167">
        <v>3</v>
      </c>
      <c r="L1167">
        <v>13500</v>
      </c>
      <c r="M1167">
        <v>17550</v>
      </c>
      <c r="N1167" t="s">
        <v>1325</v>
      </c>
    </row>
    <row r="1168" spans="1:14" x14ac:dyDescent="0.3">
      <c r="A1168">
        <v>140525</v>
      </c>
      <c r="B1168" t="s">
        <v>1349</v>
      </c>
      <c r="C1168" t="s">
        <v>1324</v>
      </c>
      <c r="D1168" s="3">
        <v>43993</v>
      </c>
      <c r="E1168" t="s">
        <v>34</v>
      </c>
      <c r="F1168" t="s">
        <v>362</v>
      </c>
      <c r="G1168" t="s">
        <v>45</v>
      </c>
      <c r="H1168" t="s">
        <v>82</v>
      </c>
      <c r="I1168">
        <v>2100</v>
      </c>
      <c r="J1168">
        <v>2730</v>
      </c>
      <c r="K1168">
        <v>4</v>
      </c>
      <c r="L1168">
        <v>8400</v>
      </c>
      <c r="M1168">
        <v>10920</v>
      </c>
      <c r="N1168" t="s">
        <v>1398</v>
      </c>
    </row>
    <row r="1169" spans="1:14" x14ac:dyDescent="0.3">
      <c r="A1169">
        <v>140526</v>
      </c>
      <c r="B1169" t="s">
        <v>1349</v>
      </c>
      <c r="C1169" t="s">
        <v>8</v>
      </c>
      <c r="D1169" s="3">
        <v>43994</v>
      </c>
      <c r="E1169" t="s">
        <v>35</v>
      </c>
      <c r="F1169" t="s">
        <v>49</v>
      </c>
      <c r="G1169" t="s">
        <v>36</v>
      </c>
      <c r="H1169" t="s">
        <v>75</v>
      </c>
      <c r="I1169">
        <v>1150</v>
      </c>
      <c r="J1169">
        <v>1495</v>
      </c>
      <c r="K1169">
        <v>3</v>
      </c>
      <c r="L1169">
        <v>3450</v>
      </c>
      <c r="M1169">
        <v>4485</v>
      </c>
      <c r="N1169" t="s">
        <v>1397</v>
      </c>
    </row>
    <row r="1170" spans="1:14" x14ac:dyDescent="0.3">
      <c r="A1170">
        <v>140527</v>
      </c>
      <c r="B1170" t="s">
        <v>1349</v>
      </c>
      <c r="C1170" t="s">
        <v>7</v>
      </c>
      <c r="D1170" s="3">
        <v>43995</v>
      </c>
      <c r="E1170" t="s">
        <v>1296</v>
      </c>
      <c r="F1170" t="s">
        <v>47</v>
      </c>
      <c r="G1170" t="s">
        <v>37</v>
      </c>
      <c r="H1170" t="s">
        <v>76</v>
      </c>
      <c r="I1170">
        <v>350</v>
      </c>
      <c r="J1170">
        <v>455</v>
      </c>
      <c r="K1170">
        <v>1</v>
      </c>
      <c r="L1170">
        <v>350</v>
      </c>
      <c r="M1170">
        <v>455</v>
      </c>
      <c r="N1170" t="s">
        <v>1399</v>
      </c>
    </row>
    <row r="1171" spans="1:14" x14ac:dyDescent="0.3">
      <c r="A1171">
        <v>140528</v>
      </c>
      <c r="B1171" t="s">
        <v>1349</v>
      </c>
      <c r="C1171" t="s">
        <v>1325</v>
      </c>
      <c r="D1171" s="3">
        <v>43996</v>
      </c>
      <c r="E1171" t="s">
        <v>33</v>
      </c>
      <c r="F1171" t="s">
        <v>53</v>
      </c>
      <c r="G1171" t="s">
        <v>38</v>
      </c>
      <c r="H1171" t="s">
        <v>75</v>
      </c>
      <c r="I1171">
        <v>9500</v>
      </c>
      <c r="J1171">
        <v>12350</v>
      </c>
      <c r="K1171">
        <v>1</v>
      </c>
      <c r="L1171">
        <v>9500</v>
      </c>
      <c r="M1171">
        <v>12350</v>
      </c>
      <c r="N1171" t="s">
        <v>1400</v>
      </c>
    </row>
    <row r="1172" spans="1:14" x14ac:dyDescent="0.3">
      <c r="A1172">
        <v>140529</v>
      </c>
      <c r="B1172" t="s">
        <v>1349</v>
      </c>
      <c r="C1172" t="s">
        <v>1326</v>
      </c>
      <c r="D1172" s="3">
        <v>43997</v>
      </c>
      <c r="E1172" t="s">
        <v>34</v>
      </c>
      <c r="F1172" t="s">
        <v>363</v>
      </c>
      <c r="G1172" t="s">
        <v>39</v>
      </c>
      <c r="H1172" t="s">
        <v>77</v>
      </c>
      <c r="I1172">
        <v>10000</v>
      </c>
      <c r="J1172">
        <v>13000</v>
      </c>
      <c r="K1172">
        <v>4</v>
      </c>
      <c r="L1172">
        <v>40000</v>
      </c>
      <c r="M1172">
        <v>52000</v>
      </c>
      <c r="N1172" t="s">
        <v>1401</v>
      </c>
    </row>
    <row r="1173" spans="1:14" x14ac:dyDescent="0.3">
      <c r="A1173">
        <v>140530</v>
      </c>
      <c r="B1173" t="s">
        <v>1349</v>
      </c>
      <c r="C1173" t="s">
        <v>6</v>
      </c>
      <c r="D1173" s="3">
        <v>43998</v>
      </c>
      <c r="E1173" t="s">
        <v>35</v>
      </c>
      <c r="F1173" t="s">
        <v>364</v>
      </c>
      <c r="G1173" t="s">
        <v>40</v>
      </c>
      <c r="H1173" t="s">
        <v>76</v>
      </c>
      <c r="I1173">
        <v>6500</v>
      </c>
      <c r="J1173">
        <v>8450</v>
      </c>
      <c r="K1173">
        <v>2</v>
      </c>
      <c r="L1173">
        <v>13000</v>
      </c>
      <c r="M1173">
        <v>16900</v>
      </c>
      <c r="N1173" t="s">
        <v>1325</v>
      </c>
    </row>
    <row r="1174" spans="1:14" x14ac:dyDescent="0.3">
      <c r="A1174">
        <v>140531</v>
      </c>
      <c r="B1174" t="s">
        <v>1349</v>
      </c>
      <c r="C1174" t="s">
        <v>5</v>
      </c>
      <c r="D1174" s="3">
        <v>43999</v>
      </c>
      <c r="E1174" t="s">
        <v>1296</v>
      </c>
      <c r="F1174" t="s">
        <v>365</v>
      </c>
      <c r="G1174" t="s">
        <v>41</v>
      </c>
      <c r="H1174" t="s">
        <v>78</v>
      </c>
      <c r="I1174">
        <v>8500</v>
      </c>
      <c r="J1174">
        <v>11050</v>
      </c>
      <c r="K1174">
        <v>3</v>
      </c>
      <c r="L1174">
        <v>25500</v>
      </c>
      <c r="M1174">
        <v>33150</v>
      </c>
      <c r="N1174" t="s">
        <v>1398</v>
      </c>
    </row>
    <row r="1175" spans="1:14" x14ac:dyDescent="0.3">
      <c r="A1175">
        <v>140532</v>
      </c>
      <c r="B1175" t="s">
        <v>1349</v>
      </c>
      <c r="C1175" t="s">
        <v>4</v>
      </c>
      <c r="D1175" s="3">
        <v>44000</v>
      </c>
      <c r="E1175" t="s">
        <v>33</v>
      </c>
      <c r="F1175" t="s">
        <v>57</v>
      </c>
      <c r="G1175" t="s">
        <v>44</v>
      </c>
      <c r="H1175" t="s">
        <v>80</v>
      </c>
      <c r="I1175">
        <v>7000</v>
      </c>
      <c r="J1175">
        <v>9100</v>
      </c>
      <c r="K1175">
        <v>2</v>
      </c>
      <c r="L1175">
        <v>14000</v>
      </c>
      <c r="M1175">
        <v>18200</v>
      </c>
      <c r="N1175" t="s">
        <v>1397</v>
      </c>
    </row>
    <row r="1176" spans="1:14" x14ac:dyDescent="0.3">
      <c r="A1176">
        <v>140533</v>
      </c>
      <c r="B1176" t="s">
        <v>1349</v>
      </c>
      <c r="C1176" t="s">
        <v>30</v>
      </c>
      <c r="D1176" s="3">
        <v>44001</v>
      </c>
      <c r="E1176" t="s">
        <v>34</v>
      </c>
      <c r="F1176" t="s">
        <v>366</v>
      </c>
      <c r="G1176" t="s">
        <v>89</v>
      </c>
      <c r="H1176" t="s">
        <v>79</v>
      </c>
      <c r="I1176">
        <v>6550</v>
      </c>
      <c r="J1176">
        <v>8515</v>
      </c>
      <c r="K1176">
        <v>3</v>
      </c>
      <c r="L1176">
        <v>19650</v>
      </c>
      <c r="M1176">
        <v>25545</v>
      </c>
      <c r="N1176" t="s">
        <v>1399</v>
      </c>
    </row>
    <row r="1177" spans="1:14" x14ac:dyDescent="0.3">
      <c r="A1177">
        <v>140534</v>
      </c>
      <c r="B1177" t="s">
        <v>1349</v>
      </c>
      <c r="C1177" t="s">
        <v>31</v>
      </c>
      <c r="D1177" s="3">
        <v>44002</v>
      </c>
      <c r="E1177" t="s">
        <v>35</v>
      </c>
      <c r="F1177" s="5" t="s">
        <v>66</v>
      </c>
      <c r="G1177" t="s">
        <v>37</v>
      </c>
      <c r="H1177" t="s">
        <v>81</v>
      </c>
      <c r="I1177">
        <v>7650</v>
      </c>
      <c r="J1177">
        <v>9945</v>
      </c>
      <c r="K1177">
        <v>3</v>
      </c>
      <c r="L1177">
        <v>22950</v>
      </c>
      <c r="M1177">
        <v>29835</v>
      </c>
      <c r="N1177" t="s">
        <v>1400</v>
      </c>
    </row>
    <row r="1178" spans="1:14" x14ac:dyDescent="0.3">
      <c r="A1178">
        <v>140535</v>
      </c>
      <c r="B1178" t="s">
        <v>1349</v>
      </c>
      <c r="C1178" t="s">
        <v>32</v>
      </c>
      <c r="D1178" s="3">
        <v>44002</v>
      </c>
      <c r="E1178" t="s">
        <v>1296</v>
      </c>
      <c r="F1178" t="s">
        <v>58</v>
      </c>
      <c r="G1178" t="s">
        <v>45</v>
      </c>
      <c r="H1178" t="s">
        <v>82</v>
      </c>
      <c r="I1178">
        <v>1150</v>
      </c>
      <c r="J1178">
        <v>1495</v>
      </c>
      <c r="K1178">
        <v>1</v>
      </c>
      <c r="L1178">
        <v>1150</v>
      </c>
      <c r="M1178">
        <v>1495</v>
      </c>
      <c r="N1178" t="s">
        <v>1401</v>
      </c>
    </row>
    <row r="1179" spans="1:14" x14ac:dyDescent="0.3">
      <c r="A1179">
        <v>140536</v>
      </c>
      <c r="B1179" t="s">
        <v>1349</v>
      </c>
      <c r="C1179" t="s">
        <v>28</v>
      </c>
      <c r="D1179" s="3">
        <v>44002</v>
      </c>
      <c r="E1179" t="s">
        <v>33</v>
      </c>
      <c r="F1179" t="s">
        <v>59</v>
      </c>
      <c r="G1179" t="s">
        <v>36</v>
      </c>
      <c r="H1179" t="s">
        <v>75</v>
      </c>
      <c r="I1179">
        <v>850</v>
      </c>
      <c r="J1179">
        <v>1105</v>
      </c>
      <c r="K1179">
        <v>1</v>
      </c>
      <c r="L1179">
        <v>850</v>
      </c>
      <c r="M1179">
        <v>1105</v>
      </c>
      <c r="N1179" t="s">
        <v>1325</v>
      </c>
    </row>
    <row r="1180" spans="1:14" x14ac:dyDescent="0.3">
      <c r="A1180">
        <v>140537</v>
      </c>
      <c r="B1180" t="s">
        <v>1349</v>
      </c>
      <c r="C1180" t="s">
        <v>1311</v>
      </c>
      <c r="D1180" s="3">
        <v>44002</v>
      </c>
      <c r="E1180" t="s">
        <v>34</v>
      </c>
      <c r="F1180" t="s">
        <v>60</v>
      </c>
      <c r="G1180" t="s">
        <v>37</v>
      </c>
      <c r="H1180" t="s">
        <v>76</v>
      </c>
      <c r="I1180">
        <v>650</v>
      </c>
      <c r="J1180">
        <v>845</v>
      </c>
      <c r="K1180">
        <v>4</v>
      </c>
      <c r="L1180">
        <v>2600</v>
      </c>
      <c r="M1180">
        <v>3380</v>
      </c>
      <c r="N1180" t="s">
        <v>1398</v>
      </c>
    </row>
    <row r="1181" spans="1:14" x14ac:dyDescent="0.3">
      <c r="A1181">
        <v>140538</v>
      </c>
      <c r="B1181" t="s">
        <v>1349</v>
      </c>
      <c r="C1181" t="s">
        <v>1312</v>
      </c>
      <c r="D1181" s="3">
        <v>44002</v>
      </c>
      <c r="E1181" t="s">
        <v>35</v>
      </c>
      <c r="F1181" t="s">
        <v>61</v>
      </c>
      <c r="G1181" t="s">
        <v>38</v>
      </c>
      <c r="H1181" t="s">
        <v>75</v>
      </c>
      <c r="I1181">
        <v>7500</v>
      </c>
      <c r="J1181">
        <v>9750</v>
      </c>
      <c r="K1181">
        <v>3</v>
      </c>
      <c r="L1181">
        <v>22500</v>
      </c>
      <c r="M1181">
        <v>29250</v>
      </c>
      <c r="N1181" t="s">
        <v>1397</v>
      </c>
    </row>
    <row r="1182" spans="1:14" x14ac:dyDescent="0.3">
      <c r="A1182">
        <v>140539</v>
      </c>
      <c r="B1182" t="s">
        <v>1349</v>
      </c>
      <c r="C1182" t="s">
        <v>1313</v>
      </c>
      <c r="D1182" s="3">
        <v>44002</v>
      </c>
      <c r="E1182" t="s">
        <v>1296</v>
      </c>
      <c r="F1182" t="s">
        <v>363</v>
      </c>
      <c r="G1182" t="s">
        <v>39</v>
      </c>
      <c r="H1182" s="5" t="s">
        <v>83</v>
      </c>
      <c r="I1182">
        <v>10000</v>
      </c>
      <c r="J1182">
        <v>13000</v>
      </c>
      <c r="K1182">
        <v>2</v>
      </c>
      <c r="L1182">
        <v>20000</v>
      </c>
      <c r="M1182">
        <v>26000</v>
      </c>
      <c r="N1182" t="s">
        <v>1399</v>
      </c>
    </row>
    <row r="1183" spans="1:14" x14ac:dyDescent="0.3">
      <c r="A1183">
        <v>140540</v>
      </c>
      <c r="B1183" t="s">
        <v>1349</v>
      </c>
      <c r="C1183" t="s">
        <v>3</v>
      </c>
      <c r="D1183" s="3">
        <v>44002</v>
      </c>
      <c r="E1183" t="s">
        <v>33</v>
      </c>
      <c r="F1183" t="s">
        <v>367</v>
      </c>
      <c r="G1183" t="s">
        <v>40</v>
      </c>
      <c r="H1183" t="s">
        <v>76</v>
      </c>
      <c r="I1183">
        <v>10500</v>
      </c>
      <c r="J1183">
        <v>13650</v>
      </c>
      <c r="K1183">
        <v>2</v>
      </c>
      <c r="L1183">
        <v>21000</v>
      </c>
      <c r="M1183">
        <v>27300</v>
      </c>
      <c r="N1183" t="s">
        <v>1400</v>
      </c>
    </row>
    <row r="1184" spans="1:14" x14ac:dyDescent="0.3">
      <c r="A1184">
        <v>140541</v>
      </c>
      <c r="B1184" t="s">
        <v>1349</v>
      </c>
      <c r="C1184" t="s">
        <v>2</v>
      </c>
      <c r="D1184" s="3">
        <v>44003</v>
      </c>
      <c r="E1184" t="s">
        <v>34</v>
      </c>
      <c r="F1184" t="s">
        <v>63</v>
      </c>
      <c r="G1184" t="s">
        <v>41</v>
      </c>
      <c r="H1184" t="s">
        <v>78</v>
      </c>
      <c r="I1184">
        <v>8500</v>
      </c>
      <c r="J1184">
        <v>11050</v>
      </c>
      <c r="K1184">
        <v>2</v>
      </c>
      <c r="L1184">
        <v>17000</v>
      </c>
      <c r="M1184">
        <v>22100</v>
      </c>
      <c r="N1184" t="s">
        <v>1401</v>
      </c>
    </row>
    <row r="1185" spans="1:14" x14ac:dyDescent="0.3">
      <c r="A1185">
        <v>140542</v>
      </c>
      <c r="B1185" t="s">
        <v>1349</v>
      </c>
      <c r="C1185" t="s">
        <v>1</v>
      </c>
      <c r="D1185" s="3">
        <v>44004</v>
      </c>
      <c r="E1185" t="s">
        <v>35</v>
      </c>
      <c r="F1185" t="s">
        <v>57</v>
      </c>
      <c r="G1185" t="s">
        <v>44</v>
      </c>
      <c r="H1185" t="s">
        <v>80</v>
      </c>
      <c r="I1185">
        <v>7000</v>
      </c>
      <c r="J1185">
        <v>9100</v>
      </c>
      <c r="K1185">
        <v>1</v>
      </c>
      <c r="L1185">
        <v>7000</v>
      </c>
      <c r="M1185">
        <v>9100</v>
      </c>
      <c r="N1185" t="s">
        <v>1325</v>
      </c>
    </row>
    <row r="1186" spans="1:14" x14ac:dyDescent="0.3">
      <c r="A1186">
        <v>140543</v>
      </c>
      <c r="B1186" t="s">
        <v>1349</v>
      </c>
      <c r="C1186" t="s">
        <v>1314</v>
      </c>
      <c r="D1186" s="3">
        <v>44005</v>
      </c>
      <c r="E1186" t="s">
        <v>1296</v>
      </c>
      <c r="F1186" t="s">
        <v>368</v>
      </c>
      <c r="G1186" t="s">
        <v>89</v>
      </c>
      <c r="H1186" t="s">
        <v>79</v>
      </c>
      <c r="I1186">
        <v>1680</v>
      </c>
      <c r="J1186">
        <v>2184</v>
      </c>
      <c r="K1186">
        <v>4</v>
      </c>
      <c r="L1186">
        <v>6720</v>
      </c>
      <c r="M1186">
        <v>8736</v>
      </c>
      <c r="N1186" t="s">
        <v>1398</v>
      </c>
    </row>
    <row r="1187" spans="1:14" x14ac:dyDescent="0.3">
      <c r="A1187">
        <v>140544</v>
      </c>
      <c r="B1187" t="s">
        <v>1380</v>
      </c>
      <c r="C1187" t="s">
        <v>1315</v>
      </c>
      <c r="D1187" s="3">
        <v>44006</v>
      </c>
      <c r="E1187" t="s">
        <v>33</v>
      </c>
      <c r="F1187" s="5" t="s">
        <v>65</v>
      </c>
      <c r="G1187" t="s">
        <v>37</v>
      </c>
      <c r="H1187" s="5" t="s">
        <v>84</v>
      </c>
      <c r="I1187">
        <v>6540</v>
      </c>
      <c r="J1187">
        <v>8502</v>
      </c>
      <c r="K1187">
        <v>4</v>
      </c>
      <c r="L1187">
        <v>26160</v>
      </c>
      <c r="M1187">
        <v>34008</v>
      </c>
      <c r="N1187" t="s">
        <v>1397</v>
      </c>
    </row>
    <row r="1188" spans="1:14" x14ac:dyDescent="0.3">
      <c r="A1188">
        <v>140545</v>
      </c>
      <c r="B1188" t="s">
        <v>1381</v>
      </c>
      <c r="C1188" t="s">
        <v>0</v>
      </c>
      <c r="D1188" s="3">
        <v>44007</v>
      </c>
      <c r="E1188" t="s">
        <v>34</v>
      </c>
      <c r="F1188" t="s">
        <v>68</v>
      </c>
      <c r="G1188" t="s">
        <v>45</v>
      </c>
      <c r="H1188" t="s">
        <v>82</v>
      </c>
      <c r="I1188">
        <v>2680</v>
      </c>
      <c r="J1188">
        <v>3484</v>
      </c>
      <c r="K1188">
        <v>3</v>
      </c>
      <c r="L1188">
        <v>8040</v>
      </c>
      <c r="M1188">
        <v>10452</v>
      </c>
      <c r="N1188" t="s">
        <v>1399</v>
      </c>
    </row>
    <row r="1189" spans="1:14" x14ac:dyDescent="0.3">
      <c r="A1189">
        <v>140546</v>
      </c>
      <c r="B1189" t="s">
        <v>1382</v>
      </c>
      <c r="C1189" t="s">
        <v>1316</v>
      </c>
      <c r="D1189" s="3">
        <v>44008</v>
      </c>
      <c r="E1189" t="s">
        <v>35</v>
      </c>
      <c r="F1189" t="s">
        <v>71</v>
      </c>
      <c r="G1189" t="s">
        <v>38</v>
      </c>
      <c r="H1189" t="s">
        <v>76</v>
      </c>
      <c r="I1189">
        <v>8250</v>
      </c>
      <c r="J1189">
        <v>10725</v>
      </c>
      <c r="K1189">
        <v>1</v>
      </c>
      <c r="L1189">
        <v>8250</v>
      </c>
      <c r="M1189">
        <v>10725</v>
      </c>
      <c r="N1189" t="s">
        <v>1400</v>
      </c>
    </row>
    <row r="1190" spans="1:14" x14ac:dyDescent="0.3">
      <c r="A1190">
        <v>140547</v>
      </c>
      <c r="B1190" t="s">
        <v>1378</v>
      </c>
      <c r="C1190" t="s">
        <v>1317</v>
      </c>
      <c r="D1190" s="3">
        <v>44008</v>
      </c>
      <c r="E1190" t="s">
        <v>1296</v>
      </c>
      <c r="F1190" t="s">
        <v>302</v>
      </c>
      <c r="G1190" t="s">
        <v>42</v>
      </c>
      <c r="H1190" t="s">
        <v>76</v>
      </c>
      <c r="I1190">
        <v>2650</v>
      </c>
      <c r="J1190">
        <v>3445</v>
      </c>
      <c r="K1190">
        <v>3</v>
      </c>
      <c r="L1190">
        <v>7950</v>
      </c>
      <c r="M1190">
        <v>10335</v>
      </c>
      <c r="N1190" t="s">
        <v>1401</v>
      </c>
    </row>
    <row r="1191" spans="1:14" x14ac:dyDescent="0.3">
      <c r="A1191">
        <v>140548</v>
      </c>
      <c r="B1191" t="s">
        <v>1379</v>
      </c>
      <c r="C1191" t="s">
        <v>1318</v>
      </c>
      <c r="D1191" s="3">
        <v>44008</v>
      </c>
      <c r="E1191" t="s">
        <v>33</v>
      </c>
      <c r="F1191" t="s">
        <v>72</v>
      </c>
      <c r="G1191" t="s">
        <v>38</v>
      </c>
      <c r="H1191" t="s">
        <v>85</v>
      </c>
      <c r="I1191">
        <v>12550</v>
      </c>
      <c r="J1191">
        <v>16315</v>
      </c>
      <c r="K1191">
        <v>2</v>
      </c>
      <c r="L1191">
        <v>25100</v>
      </c>
      <c r="M1191">
        <v>32630</v>
      </c>
      <c r="N1191" t="s">
        <v>1325</v>
      </c>
    </row>
    <row r="1192" spans="1:14" x14ac:dyDescent="0.3">
      <c r="A1192">
        <v>140549</v>
      </c>
      <c r="B1192" t="s">
        <v>1384</v>
      </c>
      <c r="C1192" t="s">
        <v>29</v>
      </c>
      <c r="D1192" s="3">
        <v>44008</v>
      </c>
      <c r="E1192" t="s">
        <v>34</v>
      </c>
      <c r="F1192" t="s">
        <v>73</v>
      </c>
      <c r="G1192" t="s">
        <v>41</v>
      </c>
      <c r="H1192" s="5" t="s">
        <v>78</v>
      </c>
      <c r="I1192">
        <v>14500</v>
      </c>
      <c r="J1192">
        <v>18850</v>
      </c>
      <c r="K1192">
        <v>1</v>
      </c>
      <c r="L1192">
        <v>14500</v>
      </c>
      <c r="M1192">
        <v>18850</v>
      </c>
      <c r="N1192" t="s">
        <v>1398</v>
      </c>
    </row>
    <row r="1193" spans="1:14" x14ac:dyDescent="0.3">
      <c r="A1193">
        <v>140550</v>
      </c>
      <c r="B1193" t="s">
        <v>1385</v>
      </c>
      <c r="C1193" t="s">
        <v>20</v>
      </c>
      <c r="D1193" s="3">
        <v>44008</v>
      </c>
      <c r="E1193" t="s">
        <v>35</v>
      </c>
      <c r="F1193" t="s">
        <v>46</v>
      </c>
      <c r="G1193" t="s">
        <v>36</v>
      </c>
      <c r="H1193" t="s">
        <v>75</v>
      </c>
      <c r="I1193">
        <v>800</v>
      </c>
      <c r="J1193">
        <v>1040</v>
      </c>
      <c r="K1193">
        <v>2</v>
      </c>
      <c r="L1193">
        <v>1600</v>
      </c>
      <c r="M1193">
        <v>2080</v>
      </c>
      <c r="N1193" t="s">
        <v>1397</v>
      </c>
    </row>
    <row r="1194" spans="1:14" x14ac:dyDescent="0.3">
      <c r="A1194">
        <v>140551</v>
      </c>
      <c r="B1194" t="s">
        <v>1387</v>
      </c>
      <c r="C1194" t="s">
        <v>19</v>
      </c>
      <c r="D1194" s="3">
        <v>44008</v>
      </c>
      <c r="E1194" t="s">
        <v>1296</v>
      </c>
      <c r="F1194" t="s">
        <v>48</v>
      </c>
      <c r="G1194" t="s">
        <v>37</v>
      </c>
      <c r="H1194" t="s">
        <v>76</v>
      </c>
      <c r="I1194">
        <v>600</v>
      </c>
      <c r="J1194">
        <v>780</v>
      </c>
      <c r="K1194">
        <v>1</v>
      </c>
      <c r="L1194">
        <v>600</v>
      </c>
      <c r="M1194">
        <v>780</v>
      </c>
      <c r="N1194" t="s">
        <v>1399</v>
      </c>
    </row>
    <row r="1195" spans="1:14" x14ac:dyDescent="0.3">
      <c r="A1195">
        <v>140552</v>
      </c>
      <c r="B1195" t="s">
        <v>1389</v>
      </c>
      <c r="C1195" t="s">
        <v>1319</v>
      </c>
      <c r="D1195" s="3">
        <v>44008</v>
      </c>
      <c r="E1195" t="s">
        <v>33</v>
      </c>
      <c r="F1195" t="s">
        <v>50</v>
      </c>
      <c r="G1195" t="s">
        <v>38</v>
      </c>
      <c r="H1195" t="s">
        <v>75</v>
      </c>
      <c r="I1195">
        <v>10500</v>
      </c>
      <c r="J1195">
        <v>13650</v>
      </c>
      <c r="K1195">
        <v>2</v>
      </c>
      <c r="L1195">
        <v>21000</v>
      </c>
      <c r="M1195">
        <v>27300</v>
      </c>
      <c r="N1195" t="s">
        <v>1400</v>
      </c>
    </row>
    <row r="1196" spans="1:14" x14ac:dyDescent="0.3">
      <c r="A1196">
        <v>140553</v>
      </c>
      <c r="B1196" t="s">
        <v>1390</v>
      </c>
      <c r="C1196" t="s">
        <v>18</v>
      </c>
      <c r="D1196" s="3">
        <v>44008</v>
      </c>
      <c r="E1196" t="s">
        <v>34</v>
      </c>
      <c r="F1196" t="s">
        <v>363</v>
      </c>
      <c r="G1196" t="s">
        <v>39</v>
      </c>
      <c r="H1196" t="s">
        <v>77</v>
      </c>
      <c r="I1196">
        <v>6500</v>
      </c>
      <c r="J1196">
        <v>8450</v>
      </c>
      <c r="K1196">
        <v>3</v>
      </c>
      <c r="L1196">
        <v>19500</v>
      </c>
      <c r="M1196">
        <v>25350</v>
      </c>
      <c r="N1196" t="s">
        <v>1401</v>
      </c>
    </row>
    <row r="1197" spans="1:14" x14ac:dyDescent="0.3">
      <c r="A1197">
        <v>140554</v>
      </c>
      <c r="B1197" t="s">
        <v>1392</v>
      </c>
      <c r="C1197" t="s">
        <v>17</v>
      </c>
      <c r="D1197" s="3">
        <v>44008</v>
      </c>
      <c r="E1197" t="s">
        <v>35</v>
      </c>
      <c r="F1197" t="s">
        <v>369</v>
      </c>
      <c r="G1197" t="s">
        <v>40</v>
      </c>
      <c r="H1197" t="s">
        <v>76</v>
      </c>
      <c r="I1197">
        <v>4500</v>
      </c>
      <c r="J1197">
        <v>5850</v>
      </c>
      <c r="K1197">
        <v>1</v>
      </c>
      <c r="L1197">
        <v>4500</v>
      </c>
      <c r="M1197">
        <v>5850</v>
      </c>
      <c r="N1197" t="s">
        <v>1325</v>
      </c>
    </row>
    <row r="1198" spans="1:14" x14ac:dyDescent="0.3">
      <c r="A1198">
        <v>140555</v>
      </c>
      <c r="B1198" t="s">
        <v>1394</v>
      </c>
      <c r="C1198" t="s">
        <v>1320</v>
      </c>
      <c r="D1198" s="3">
        <v>44008</v>
      </c>
      <c r="E1198" t="s">
        <v>1296</v>
      </c>
      <c r="F1198" t="s">
        <v>51</v>
      </c>
      <c r="G1198" t="s">
        <v>41</v>
      </c>
      <c r="H1198" t="s">
        <v>78</v>
      </c>
      <c r="I1198">
        <v>8500</v>
      </c>
      <c r="J1198">
        <v>11050</v>
      </c>
      <c r="K1198">
        <v>4</v>
      </c>
      <c r="L1198">
        <v>34000</v>
      </c>
      <c r="M1198">
        <v>44200</v>
      </c>
      <c r="N1198" t="s">
        <v>1398</v>
      </c>
    </row>
    <row r="1199" spans="1:14" x14ac:dyDescent="0.3">
      <c r="A1199">
        <v>140556</v>
      </c>
      <c r="B1199" t="s">
        <v>1337</v>
      </c>
      <c r="C1199" t="s">
        <v>16</v>
      </c>
      <c r="D1199" s="3">
        <v>44008</v>
      </c>
      <c r="E1199" t="s">
        <v>33</v>
      </c>
      <c r="F1199" t="s">
        <v>52</v>
      </c>
      <c r="G1199" t="s">
        <v>44</v>
      </c>
      <c r="H1199" t="s">
        <v>80</v>
      </c>
      <c r="I1199">
        <v>12500</v>
      </c>
      <c r="J1199">
        <v>16250</v>
      </c>
      <c r="K1199">
        <v>4</v>
      </c>
      <c r="L1199">
        <v>50000</v>
      </c>
      <c r="M1199">
        <v>65000</v>
      </c>
      <c r="N1199" t="s">
        <v>1397</v>
      </c>
    </row>
    <row r="1200" spans="1:14" x14ac:dyDescent="0.3">
      <c r="A1200">
        <v>140557</v>
      </c>
      <c r="B1200" t="s">
        <v>1339</v>
      </c>
      <c r="C1200" t="s">
        <v>15</v>
      </c>
      <c r="D1200" s="3">
        <v>44008</v>
      </c>
      <c r="E1200" t="s">
        <v>34</v>
      </c>
      <c r="F1200" t="s">
        <v>310</v>
      </c>
      <c r="G1200" t="s">
        <v>98</v>
      </c>
      <c r="H1200" t="s">
        <v>79</v>
      </c>
      <c r="I1200">
        <v>3500</v>
      </c>
      <c r="J1200">
        <v>4550</v>
      </c>
      <c r="K1200">
        <v>3</v>
      </c>
      <c r="L1200">
        <v>10500</v>
      </c>
      <c r="M1200">
        <v>13650</v>
      </c>
      <c r="N1200" t="s">
        <v>1399</v>
      </c>
    </row>
    <row r="1201" spans="1:14" x14ac:dyDescent="0.3">
      <c r="A1201">
        <v>140558</v>
      </c>
      <c r="B1201" t="s">
        <v>1341</v>
      </c>
      <c r="C1201" t="s">
        <v>14</v>
      </c>
      <c r="D1201" s="3">
        <v>44008</v>
      </c>
      <c r="E1201" t="s">
        <v>35</v>
      </c>
      <c r="F1201" s="5" t="s">
        <v>67</v>
      </c>
      <c r="G1201" t="s">
        <v>99</v>
      </c>
      <c r="H1201" t="s">
        <v>81</v>
      </c>
      <c r="I1201">
        <v>4500</v>
      </c>
      <c r="J1201">
        <v>5850</v>
      </c>
      <c r="K1201">
        <v>4</v>
      </c>
      <c r="L1201">
        <v>18000</v>
      </c>
      <c r="M1201">
        <v>23400</v>
      </c>
      <c r="N1201" t="s">
        <v>1400</v>
      </c>
    </row>
    <row r="1202" spans="1:14" x14ac:dyDescent="0.3">
      <c r="A1202">
        <v>140559</v>
      </c>
      <c r="B1202" t="s">
        <v>1343</v>
      </c>
      <c r="C1202" t="s">
        <v>13</v>
      </c>
      <c r="D1202" s="3">
        <v>44008</v>
      </c>
      <c r="E1202" t="s">
        <v>1296</v>
      </c>
      <c r="F1202" t="s">
        <v>370</v>
      </c>
      <c r="G1202" t="s">
        <v>45</v>
      </c>
      <c r="H1202" t="s">
        <v>82</v>
      </c>
      <c r="I1202">
        <v>2100</v>
      </c>
      <c r="J1202">
        <v>2730</v>
      </c>
      <c r="K1202">
        <v>1</v>
      </c>
      <c r="L1202">
        <v>2100</v>
      </c>
      <c r="M1202">
        <v>2730</v>
      </c>
      <c r="N1202" t="s">
        <v>1401</v>
      </c>
    </row>
    <row r="1203" spans="1:14" x14ac:dyDescent="0.3">
      <c r="A1203">
        <v>140560</v>
      </c>
      <c r="B1203" t="s">
        <v>1343</v>
      </c>
      <c r="C1203" t="s">
        <v>12</v>
      </c>
      <c r="D1203" s="3">
        <v>44008</v>
      </c>
      <c r="E1203" t="s">
        <v>33</v>
      </c>
      <c r="F1203" t="s">
        <v>49</v>
      </c>
      <c r="G1203" t="s">
        <v>36</v>
      </c>
      <c r="H1203" t="s">
        <v>75</v>
      </c>
      <c r="I1203">
        <v>1150</v>
      </c>
      <c r="J1203">
        <v>1495</v>
      </c>
      <c r="K1203">
        <v>3</v>
      </c>
      <c r="L1203">
        <v>3450</v>
      </c>
      <c r="M1203">
        <v>4485</v>
      </c>
      <c r="N1203" t="s">
        <v>1325</v>
      </c>
    </row>
    <row r="1204" spans="1:14" x14ac:dyDescent="0.3">
      <c r="A1204">
        <v>140561</v>
      </c>
      <c r="B1204" t="s">
        <v>1343</v>
      </c>
      <c r="C1204" t="s">
        <v>11</v>
      </c>
      <c r="D1204" s="3">
        <v>44009</v>
      </c>
      <c r="E1204" t="s">
        <v>34</v>
      </c>
      <c r="F1204" t="s">
        <v>47</v>
      </c>
      <c r="G1204" t="s">
        <v>37</v>
      </c>
      <c r="H1204" t="s">
        <v>76</v>
      </c>
      <c r="I1204">
        <v>350</v>
      </c>
      <c r="J1204">
        <v>455</v>
      </c>
      <c r="K1204">
        <v>2</v>
      </c>
      <c r="L1204">
        <v>700</v>
      </c>
      <c r="M1204">
        <v>910</v>
      </c>
      <c r="N1204" t="s">
        <v>1398</v>
      </c>
    </row>
    <row r="1205" spans="1:14" x14ac:dyDescent="0.3">
      <c r="A1205">
        <v>140562</v>
      </c>
      <c r="B1205" t="s">
        <v>1343</v>
      </c>
      <c r="C1205" t="s">
        <v>1321</v>
      </c>
      <c r="D1205" s="3">
        <v>44009</v>
      </c>
      <c r="E1205" t="s">
        <v>35</v>
      </c>
      <c r="F1205" t="s">
        <v>53</v>
      </c>
      <c r="G1205" t="s">
        <v>38</v>
      </c>
      <c r="H1205" t="s">
        <v>75</v>
      </c>
      <c r="I1205">
        <v>9500</v>
      </c>
      <c r="J1205">
        <v>12350</v>
      </c>
      <c r="K1205">
        <v>4</v>
      </c>
      <c r="L1205">
        <v>38000</v>
      </c>
      <c r="M1205">
        <v>49400</v>
      </c>
      <c r="N1205" t="s">
        <v>1397</v>
      </c>
    </row>
    <row r="1206" spans="1:14" x14ac:dyDescent="0.3">
      <c r="A1206">
        <v>140563</v>
      </c>
      <c r="B1206" t="s">
        <v>1343</v>
      </c>
      <c r="C1206" t="s">
        <v>1322</v>
      </c>
      <c r="D1206" s="3">
        <v>44009</v>
      </c>
      <c r="E1206" t="s">
        <v>1296</v>
      </c>
      <c r="F1206" t="s">
        <v>371</v>
      </c>
      <c r="G1206" t="s">
        <v>39</v>
      </c>
      <c r="H1206" t="s">
        <v>77</v>
      </c>
      <c r="I1206">
        <v>10000</v>
      </c>
      <c r="J1206">
        <v>13000</v>
      </c>
      <c r="K1206">
        <v>3</v>
      </c>
      <c r="L1206">
        <v>30000</v>
      </c>
      <c r="M1206">
        <v>39000</v>
      </c>
      <c r="N1206" t="s">
        <v>1399</v>
      </c>
    </row>
    <row r="1207" spans="1:14" x14ac:dyDescent="0.3">
      <c r="A1207">
        <v>140564</v>
      </c>
      <c r="B1207" t="s">
        <v>1343</v>
      </c>
      <c r="C1207" t="s">
        <v>1323</v>
      </c>
      <c r="D1207" s="3">
        <v>44009</v>
      </c>
      <c r="E1207" t="s">
        <v>33</v>
      </c>
      <c r="F1207" t="s">
        <v>372</v>
      </c>
      <c r="G1207" t="s">
        <v>40</v>
      </c>
      <c r="H1207" t="s">
        <v>76</v>
      </c>
      <c r="I1207">
        <v>6500</v>
      </c>
      <c r="J1207">
        <v>8450</v>
      </c>
      <c r="K1207">
        <v>2</v>
      </c>
      <c r="L1207">
        <v>13000</v>
      </c>
      <c r="M1207">
        <v>16900</v>
      </c>
      <c r="N1207" t="s">
        <v>1400</v>
      </c>
    </row>
    <row r="1208" spans="1:14" x14ac:dyDescent="0.3">
      <c r="A1208">
        <v>140565</v>
      </c>
      <c r="B1208" t="s">
        <v>1343</v>
      </c>
      <c r="C1208" t="s">
        <v>10</v>
      </c>
      <c r="D1208" s="3">
        <v>44009</v>
      </c>
      <c r="E1208" t="s">
        <v>34</v>
      </c>
      <c r="F1208" t="s">
        <v>373</v>
      </c>
      <c r="G1208" t="s">
        <v>41</v>
      </c>
      <c r="H1208" t="s">
        <v>78</v>
      </c>
      <c r="I1208">
        <v>8500</v>
      </c>
      <c r="J1208">
        <v>11050</v>
      </c>
      <c r="K1208">
        <v>2</v>
      </c>
      <c r="L1208">
        <v>17000</v>
      </c>
      <c r="M1208">
        <v>22100</v>
      </c>
      <c r="N1208" t="s">
        <v>1401</v>
      </c>
    </row>
    <row r="1209" spans="1:14" x14ac:dyDescent="0.3">
      <c r="A1209">
        <v>140566</v>
      </c>
      <c r="B1209" t="s">
        <v>1343</v>
      </c>
      <c r="C1209" t="s">
        <v>9</v>
      </c>
      <c r="D1209" s="3">
        <v>44009</v>
      </c>
      <c r="E1209" t="s">
        <v>35</v>
      </c>
      <c r="F1209" t="s">
        <v>57</v>
      </c>
      <c r="G1209" t="s">
        <v>44</v>
      </c>
      <c r="H1209" t="s">
        <v>80</v>
      </c>
      <c r="I1209">
        <v>7000</v>
      </c>
      <c r="J1209">
        <v>9100</v>
      </c>
      <c r="K1209">
        <v>1</v>
      </c>
      <c r="L1209">
        <v>7000</v>
      </c>
      <c r="M1209">
        <v>9100</v>
      </c>
      <c r="N1209" t="s">
        <v>1325</v>
      </c>
    </row>
    <row r="1210" spans="1:14" x14ac:dyDescent="0.3">
      <c r="A1210">
        <v>140567</v>
      </c>
      <c r="B1210" t="s">
        <v>1343</v>
      </c>
      <c r="C1210" t="s">
        <v>1324</v>
      </c>
      <c r="D1210" s="3">
        <v>44009</v>
      </c>
      <c r="E1210" t="s">
        <v>1296</v>
      </c>
      <c r="F1210" t="s">
        <v>374</v>
      </c>
      <c r="G1210" t="s">
        <v>98</v>
      </c>
      <c r="H1210" t="s">
        <v>79</v>
      </c>
      <c r="I1210">
        <v>6550</v>
      </c>
      <c r="J1210">
        <v>8515</v>
      </c>
      <c r="K1210">
        <v>3</v>
      </c>
      <c r="L1210">
        <v>19650</v>
      </c>
      <c r="M1210">
        <v>25545</v>
      </c>
      <c r="N1210" t="s">
        <v>1398</v>
      </c>
    </row>
    <row r="1211" spans="1:14" x14ac:dyDescent="0.3">
      <c r="A1211">
        <v>140568</v>
      </c>
      <c r="B1211" t="s">
        <v>1343</v>
      </c>
      <c r="C1211" t="s">
        <v>8</v>
      </c>
      <c r="D1211" s="3">
        <v>44009</v>
      </c>
      <c r="E1211" t="s">
        <v>33</v>
      </c>
      <c r="F1211" s="5" t="s">
        <v>66</v>
      </c>
      <c r="G1211" t="s">
        <v>99</v>
      </c>
      <c r="H1211" t="s">
        <v>81</v>
      </c>
      <c r="I1211">
        <v>7650</v>
      </c>
      <c r="J1211">
        <v>9945</v>
      </c>
      <c r="K1211">
        <v>2</v>
      </c>
      <c r="L1211">
        <v>15300</v>
      </c>
      <c r="M1211">
        <v>19890</v>
      </c>
      <c r="N1211" t="s">
        <v>1397</v>
      </c>
    </row>
    <row r="1212" spans="1:14" x14ac:dyDescent="0.3">
      <c r="A1212">
        <v>140569</v>
      </c>
      <c r="B1212" t="s">
        <v>1343</v>
      </c>
      <c r="C1212" t="s">
        <v>7</v>
      </c>
      <c r="D1212" s="3">
        <v>44009</v>
      </c>
      <c r="E1212" t="s">
        <v>34</v>
      </c>
      <c r="F1212" t="s">
        <v>58</v>
      </c>
      <c r="G1212" t="s">
        <v>45</v>
      </c>
      <c r="H1212" t="s">
        <v>82</v>
      </c>
      <c r="I1212">
        <v>1150</v>
      </c>
      <c r="J1212">
        <v>1495</v>
      </c>
      <c r="K1212">
        <v>2</v>
      </c>
      <c r="L1212">
        <v>2300</v>
      </c>
      <c r="M1212">
        <v>2990</v>
      </c>
      <c r="N1212" t="s">
        <v>1399</v>
      </c>
    </row>
    <row r="1213" spans="1:14" x14ac:dyDescent="0.3">
      <c r="A1213">
        <v>140570</v>
      </c>
      <c r="B1213" t="s">
        <v>1343</v>
      </c>
      <c r="C1213" t="s">
        <v>1325</v>
      </c>
      <c r="D1213" s="3">
        <v>44009</v>
      </c>
      <c r="E1213" t="s">
        <v>35</v>
      </c>
      <c r="F1213" t="s">
        <v>59</v>
      </c>
      <c r="G1213" t="s">
        <v>36</v>
      </c>
      <c r="H1213" t="s">
        <v>75</v>
      </c>
      <c r="I1213">
        <v>850</v>
      </c>
      <c r="J1213">
        <v>1105</v>
      </c>
      <c r="K1213">
        <v>4</v>
      </c>
      <c r="L1213">
        <v>3400</v>
      </c>
      <c r="M1213">
        <v>4420</v>
      </c>
      <c r="N1213" t="s">
        <v>1400</v>
      </c>
    </row>
    <row r="1214" spans="1:14" x14ac:dyDescent="0.3">
      <c r="A1214">
        <v>140571</v>
      </c>
      <c r="B1214" t="s">
        <v>1343</v>
      </c>
      <c r="C1214" t="s">
        <v>1326</v>
      </c>
      <c r="D1214" s="3">
        <v>44010</v>
      </c>
      <c r="E1214" t="s">
        <v>1296</v>
      </c>
      <c r="F1214" t="s">
        <v>60</v>
      </c>
      <c r="G1214" t="s">
        <v>37</v>
      </c>
      <c r="H1214" t="s">
        <v>76</v>
      </c>
      <c r="I1214">
        <v>650</v>
      </c>
      <c r="J1214">
        <v>845</v>
      </c>
      <c r="K1214">
        <v>2</v>
      </c>
      <c r="L1214">
        <v>1300</v>
      </c>
      <c r="M1214">
        <v>1690</v>
      </c>
      <c r="N1214" t="s">
        <v>1401</v>
      </c>
    </row>
    <row r="1215" spans="1:14" x14ac:dyDescent="0.3">
      <c r="A1215">
        <v>140572</v>
      </c>
      <c r="B1215" t="s">
        <v>1343</v>
      </c>
      <c r="C1215" t="s">
        <v>6</v>
      </c>
      <c r="D1215" s="3">
        <v>44011</v>
      </c>
      <c r="E1215" t="s">
        <v>33</v>
      </c>
      <c r="F1215" t="s">
        <v>61</v>
      </c>
      <c r="G1215" t="s">
        <v>38</v>
      </c>
      <c r="H1215" t="s">
        <v>75</v>
      </c>
      <c r="I1215">
        <v>7500</v>
      </c>
      <c r="J1215">
        <v>9750</v>
      </c>
      <c r="K1215">
        <v>4</v>
      </c>
      <c r="L1215">
        <v>30000</v>
      </c>
      <c r="M1215">
        <v>39000</v>
      </c>
      <c r="N1215" t="s">
        <v>1325</v>
      </c>
    </row>
    <row r="1216" spans="1:14" x14ac:dyDescent="0.3">
      <c r="A1216">
        <v>140573</v>
      </c>
      <c r="B1216" t="s">
        <v>1370</v>
      </c>
      <c r="C1216" t="s">
        <v>5</v>
      </c>
      <c r="D1216" s="3">
        <v>44012</v>
      </c>
      <c r="E1216" t="s">
        <v>34</v>
      </c>
      <c r="F1216" t="s">
        <v>371</v>
      </c>
      <c r="G1216" t="s">
        <v>39</v>
      </c>
      <c r="H1216" s="5" t="s">
        <v>83</v>
      </c>
      <c r="I1216">
        <v>10000</v>
      </c>
      <c r="J1216">
        <v>13000</v>
      </c>
      <c r="K1216">
        <v>4</v>
      </c>
      <c r="L1216">
        <v>40000</v>
      </c>
      <c r="M1216">
        <v>52000</v>
      </c>
      <c r="N1216" t="s">
        <v>1398</v>
      </c>
    </row>
    <row r="1217" spans="1:14" x14ac:dyDescent="0.3">
      <c r="A1217">
        <v>140574</v>
      </c>
      <c r="B1217" t="s">
        <v>1371</v>
      </c>
      <c r="C1217" t="s">
        <v>4</v>
      </c>
      <c r="D1217" s="3">
        <v>44013</v>
      </c>
      <c r="E1217" t="s">
        <v>35</v>
      </c>
      <c r="F1217" t="s">
        <v>375</v>
      </c>
      <c r="G1217" t="s">
        <v>40</v>
      </c>
      <c r="H1217" t="s">
        <v>76</v>
      </c>
      <c r="I1217">
        <v>10500</v>
      </c>
      <c r="J1217">
        <v>13650</v>
      </c>
      <c r="K1217">
        <v>2</v>
      </c>
      <c r="L1217">
        <v>21000</v>
      </c>
      <c r="M1217">
        <v>27300</v>
      </c>
      <c r="N1217" t="s">
        <v>1397</v>
      </c>
    </row>
    <row r="1218" spans="1:14" x14ac:dyDescent="0.3">
      <c r="A1218">
        <v>140575</v>
      </c>
      <c r="B1218" t="s">
        <v>1373</v>
      </c>
      <c r="C1218" t="s">
        <v>30</v>
      </c>
      <c r="D1218" s="3">
        <v>44014</v>
      </c>
      <c r="E1218" t="s">
        <v>1296</v>
      </c>
      <c r="F1218" t="s">
        <v>63</v>
      </c>
      <c r="G1218" t="s">
        <v>41</v>
      </c>
      <c r="H1218" t="s">
        <v>78</v>
      </c>
      <c r="I1218">
        <v>8500</v>
      </c>
      <c r="J1218">
        <v>11050</v>
      </c>
      <c r="K1218">
        <v>1</v>
      </c>
      <c r="L1218">
        <v>8500</v>
      </c>
      <c r="M1218">
        <v>11050</v>
      </c>
      <c r="N1218" t="s">
        <v>1399</v>
      </c>
    </row>
    <row r="1219" spans="1:14" x14ac:dyDescent="0.3">
      <c r="A1219">
        <v>140576</v>
      </c>
      <c r="B1219" t="s">
        <v>1374</v>
      </c>
      <c r="C1219" t="s">
        <v>31</v>
      </c>
      <c r="D1219" s="3">
        <v>44015</v>
      </c>
      <c r="E1219" t="s">
        <v>33</v>
      </c>
      <c r="F1219" t="s">
        <v>57</v>
      </c>
      <c r="G1219" t="s">
        <v>44</v>
      </c>
      <c r="H1219" t="s">
        <v>80</v>
      </c>
      <c r="I1219">
        <v>7000</v>
      </c>
      <c r="J1219">
        <v>9100</v>
      </c>
      <c r="K1219">
        <v>4</v>
      </c>
      <c r="L1219">
        <v>28000</v>
      </c>
      <c r="M1219">
        <v>36400</v>
      </c>
      <c r="N1219" t="s">
        <v>1400</v>
      </c>
    </row>
    <row r="1220" spans="1:14" x14ac:dyDescent="0.3">
      <c r="A1220">
        <v>140577</v>
      </c>
      <c r="B1220" t="s">
        <v>1375</v>
      </c>
      <c r="C1220" t="s">
        <v>32</v>
      </c>
      <c r="D1220" s="3">
        <v>44016</v>
      </c>
      <c r="E1220" t="s">
        <v>34</v>
      </c>
      <c r="F1220" t="s">
        <v>376</v>
      </c>
      <c r="G1220" t="s">
        <v>98</v>
      </c>
      <c r="H1220" t="s">
        <v>79</v>
      </c>
      <c r="I1220">
        <v>1680</v>
      </c>
      <c r="J1220">
        <v>2184</v>
      </c>
      <c r="K1220">
        <v>3</v>
      </c>
      <c r="L1220">
        <v>5040</v>
      </c>
      <c r="M1220">
        <v>6552</v>
      </c>
      <c r="N1220" t="s">
        <v>1401</v>
      </c>
    </row>
    <row r="1221" spans="1:14" x14ac:dyDescent="0.3">
      <c r="A1221">
        <v>140578</v>
      </c>
      <c r="B1221" t="s">
        <v>1376</v>
      </c>
      <c r="C1221" t="s">
        <v>28</v>
      </c>
      <c r="D1221" s="3">
        <v>44017</v>
      </c>
      <c r="E1221" t="s">
        <v>35</v>
      </c>
      <c r="F1221" s="5" t="s">
        <v>65</v>
      </c>
      <c r="G1221" t="s">
        <v>99</v>
      </c>
      <c r="H1221" s="5" t="s">
        <v>84</v>
      </c>
      <c r="I1221">
        <v>6540</v>
      </c>
      <c r="J1221">
        <v>8502</v>
      </c>
      <c r="K1221">
        <v>1</v>
      </c>
      <c r="L1221">
        <v>6540</v>
      </c>
      <c r="M1221">
        <v>8502</v>
      </c>
      <c r="N1221" t="s">
        <v>1325</v>
      </c>
    </row>
    <row r="1222" spans="1:14" x14ac:dyDescent="0.3">
      <c r="A1222">
        <v>140579</v>
      </c>
      <c r="B1222" t="s">
        <v>1378</v>
      </c>
      <c r="C1222" t="s">
        <v>1311</v>
      </c>
      <c r="D1222" s="3">
        <v>44018</v>
      </c>
      <c r="E1222" t="s">
        <v>1296</v>
      </c>
      <c r="F1222" t="s">
        <v>68</v>
      </c>
      <c r="G1222" t="s">
        <v>45</v>
      </c>
      <c r="H1222" t="s">
        <v>82</v>
      </c>
      <c r="I1222">
        <v>2680</v>
      </c>
      <c r="J1222">
        <v>3484</v>
      </c>
      <c r="K1222">
        <v>4</v>
      </c>
      <c r="L1222">
        <v>10720</v>
      </c>
      <c r="M1222">
        <v>13936</v>
      </c>
      <c r="N1222" t="s">
        <v>1398</v>
      </c>
    </row>
    <row r="1223" spans="1:14" x14ac:dyDescent="0.3">
      <c r="A1223">
        <v>140580</v>
      </c>
      <c r="B1223" t="s">
        <v>1379</v>
      </c>
      <c r="C1223" t="s">
        <v>1312</v>
      </c>
      <c r="D1223" s="3">
        <v>44019</v>
      </c>
      <c r="E1223" t="s">
        <v>33</v>
      </c>
      <c r="F1223" t="s">
        <v>71</v>
      </c>
      <c r="G1223" t="s">
        <v>38</v>
      </c>
      <c r="H1223" t="s">
        <v>76</v>
      </c>
      <c r="I1223">
        <v>8250</v>
      </c>
      <c r="J1223">
        <v>10725</v>
      </c>
      <c r="K1223">
        <v>2</v>
      </c>
      <c r="L1223">
        <v>16500</v>
      </c>
      <c r="M1223">
        <v>21450</v>
      </c>
      <c r="N1223" t="s">
        <v>1397</v>
      </c>
    </row>
    <row r="1224" spans="1:14" x14ac:dyDescent="0.3">
      <c r="A1224">
        <v>140581</v>
      </c>
      <c r="B1224" t="s">
        <v>1380</v>
      </c>
      <c r="C1224" t="s">
        <v>1313</v>
      </c>
      <c r="D1224" s="3">
        <v>44019</v>
      </c>
      <c r="E1224" t="s">
        <v>34</v>
      </c>
      <c r="F1224" t="s">
        <v>310</v>
      </c>
      <c r="G1224" t="s">
        <v>42</v>
      </c>
      <c r="H1224" t="s">
        <v>76</v>
      </c>
      <c r="I1224">
        <v>2650</v>
      </c>
      <c r="J1224">
        <v>3445</v>
      </c>
      <c r="K1224">
        <v>3</v>
      </c>
      <c r="L1224">
        <v>7950</v>
      </c>
      <c r="M1224">
        <v>10335</v>
      </c>
      <c r="N1224" t="s">
        <v>1399</v>
      </c>
    </row>
    <row r="1225" spans="1:14" x14ac:dyDescent="0.3">
      <c r="A1225">
        <v>140582</v>
      </c>
      <c r="B1225" t="s">
        <v>1381</v>
      </c>
      <c r="C1225" t="s">
        <v>3</v>
      </c>
      <c r="D1225" s="3">
        <v>44019</v>
      </c>
      <c r="E1225" t="s">
        <v>35</v>
      </c>
      <c r="F1225" t="s">
        <v>72</v>
      </c>
      <c r="G1225" t="s">
        <v>38</v>
      </c>
      <c r="H1225" t="s">
        <v>85</v>
      </c>
      <c r="I1225">
        <v>12550</v>
      </c>
      <c r="J1225">
        <v>16315</v>
      </c>
      <c r="K1225">
        <v>4</v>
      </c>
      <c r="L1225">
        <v>50200</v>
      </c>
      <c r="M1225">
        <v>65260</v>
      </c>
      <c r="N1225" t="s">
        <v>1400</v>
      </c>
    </row>
    <row r="1226" spans="1:14" x14ac:dyDescent="0.3">
      <c r="A1226">
        <v>140583</v>
      </c>
      <c r="B1226" t="s">
        <v>1382</v>
      </c>
      <c r="C1226" t="s">
        <v>2</v>
      </c>
      <c r="D1226" s="3">
        <v>44019</v>
      </c>
      <c r="E1226" t="s">
        <v>1296</v>
      </c>
      <c r="F1226" t="s">
        <v>73</v>
      </c>
      <c r="G1226" t="s">
        <v>41</v>
      </c>
      <c r="H1226" s="5" t="s">
        <v>78</v>
      </c>
      <c r="I1226">
        <v>14500</v>
      </c>
      <c r="J1226">
        <v>18850</v>
      </c>
      <c r="K1226">
        <v>4</v>
      </c>
      <c r="L1226">
        <v>58000</v>
      </c>
      <c r="M1226">
        <v>75400</v>
      </c>
      <c r="N1226" t="s">
        <v>1401</v>
      </c>
    </row>
    <row r="1227" spans="1:14" x14ac:dyDescent="0.3">
      <c r="A1227">
        <v>140584</v>
      </c>
      <c r="B1227" t="s">
        <v>1378</v>
      </c>
      <c r="C1227" t="s">
        <v>1</v>
      </c>
      <c r="D1227" s="3">
        <v>44019</v>
      </c>
      <c r="E1227" t="s">
        <v>33</v>
      </c>
      <c r="F1227" t="s">
        <v>46</v>
      </c>
      <c r="G1227" t="s">
        <v>36</v>
      </c>
      <c r="H1227" t="s">
        <v>75</v>
      </c>
      <c r="I1227">
        <v>800</v>
      </c>
      <c r="J1227">
        <v>1040</v>
      </c>
      <c r="K1227">
        <v>2</v>
      </c>
      <c r="L1227">
        <v>1600</v>
      </c>
      <c r="M1227">
        <v>2080</v>
      </c>
      <c r="N1227" t="s">
        <v>1325</v>
      </c>
    </row>
    <row r="1228" spans="1:14" x14ac:dyDescent="0.3">
      <c r="A1228">
        <v>140585</v>
      </c>
      <c r="B1228" t="s">
        <v>1379</v>
      </c>
      <c r="C1228" t="s">
        <v>1314</v>
      </c>
      <c r="D1228" s="3">
        <v>44019</v>
      </c>
      <c r="E1228" t="s">
        <v>34</v>
      </c>
      <c r="F1228" t="s">
        <v>48</v>
      </c>
      <c r="G1228" t="s">
        <v>37</v>
      </c>
      <c r="H1228" t="s">
        <v>76</v>
      </c>
      <c r="I1228">
        <v>600</v>
      </c>
      <c r="J1228">
        <v>780</v>
      </c>
      <c r="K1228">
        <v>2</v>
      </c>
      <c r="L1228">
        <v>1200</v>
      </c>
      <c r="M1228">
        <v>1560</v>
      </c>
      <c r="N1228" t="s">
        <v>1398</v>
      </c>
    </row>
    <row r="1229" spans="1:14" x14ac:dyDescent="0.3">
      <c r="A1229">
        <v>140586</v>
      </c>
      <c r="B1229" t="s">
        <v>1384</v>
      </c>
      <c r="C1229" t="s">
        <v>1315</v>
      </c>
      <c r="D1229" s="3">
        <v>44019</v>
      </c>
      <c r="E1229" t="s">
        <v>35</v>
      </c>
      <c r="F1229" t="s">
        <v>50</v>
      </c>
      <c r="G1229" t="s">
        <v>38</v>
      </c>
      <c r="H1229" t="s">
        <v>75</v>
      </c>
      <c r="I1229">
        <v>10500</v>
      </c>
      <c r="J1229">
        <v>13650</v>
      </c>
      <c r="K1229">
        <v>4</v>
      </c>
      <c r="L1229">
        <v>42000</v>
      </c>
      <c r="M1229">
        <v>54600</v>
      </c>
      <c r="N1229" t="s">
        <v>1397</v>
      </c>
    </row>
    <row r="1230" spans="1:14" x14ac:dyDescent="0.3">
      <c r="A1230">
        <v>140587</v>
      </c>
      <c r="B1230" t="s">
        <v>1343</v>
      </c>
      <c r="C1230" t="s">
        <v>0</v>
      </c>
      <c r="D1230" s="3">
        <v>44019</v>
      </c>
      <c r="E1230" t="s">
        <v>1296</v>
      </c>
      <c r="F1230" t="s">
        <v>371</v>
      </c>
      <c r="G1230" t="s">
        <v>39</v>
      </c>
      <c r="H1230" t="s">
        <v>77</v>
      </c>
      <c r="I1230">
        <v>6500</v>
      </c>
      <c r="J1230">
        <v>8450</v>
      </c>
      <c r="K1230">
        <v>2</v>
      </c>
      <c r="L1230">
        <v>13000</v>
      </c>
      <c r="M1230">
        <v>16900</v>
      </c>
      <c r="N1230" t="s">
        <v>1399</v>
      </c>
    </row>
    <row r="1231" spans="1:14" x14ac:dyDescent="0.3">
      <c r="A1231">
        <v>140588</v>
      </c>
      <c r="B1231" t="s">
        <v>1343</v>
      </c>
      <c r="C1231" t="s">
        <v>1316</v>
      </c>
      <c r="D1231" s="3">
        <v>44019</v>
      </c>
      <c r="E1231" t="s">
        <v>33</v>
      </c>
      <c r="F1231" t="s">
        <v>377</v>
      </c>
      <c r="G1231" t="s">
        <v>40</v>
      </c>
      <c r="H1231" t="s">
        <v>76</v>
      </c>
      <c r="I1231">
        <v>4500</v>
      </c>
      <c r="J1231">
        <v>5850</v>
      </c>
      <c r="K1231">
        <v>3</v>
      </c>
      <c r="L1231">
        <v>13500</v>
      </c>
      <c r="M1231">
        <v>17550</v>
      </c>
      <c r="N1231" t="s">
        <v>1400</v>
      </c>
    </row>
    <row r="1232" spans="1:14" x14ac:dyDescent="0.3">
      <c r="A1232">
        <v>140589</v>
      </c>
      <c r="B1232" t="s">
        <v>1343</v>
      </c>
      <c r="C1232" t="s">
        <v>1317</v>
      </c>
      <c r="D1232" s="3">
        <v>44019</v>
      </c>
      <c r="E1232" t="s">
        <v>34</v>
      </c>
      <c r="F1232" t="s">
        <v>51</v>
      </c>
      <c r="G1232" t="s">
        <v>41</v>
      </c>
      <c r="H1232" t="s">
        <v>78</v>
      </c>
      <c r="I1232">
        <v>8500</v>
      </c>
      <c r="J1232">
        <v>11050</v>
      </c>
      <c r="K1232">
        <v>3</v>
      </c>
      <c r="L1232">
        <v>25500</v>
      </c>
      <c r="M1232">
        <v>33150</v>
      </c>
      <c r="N1232" t="s">
        <v>1401</v>
      </c>
    </row>
    <row r="1233" spans="1:14" x14ac:dyDescent="0.3">
      <c r="A1233">
        <v>140590</v>
      </c>
      <c r="B1233" t="s">
        <v>1343</v>
      </c>
      <c r="C1233" t="s">
        <v>1318</v>
      </c>
      <c r="D1233" s="3">
        <v>44019</v>
      </c>
      <c r="E1233" t="s">
        <v>35</v>
      </c>
      <c r="F1233" t="s">
        <v>52</v>
      </c>
      <c r="G1233" t="s">
        <v>44</v>
      </c>
      <c r="H1233" t="s">
        <v>80</v>
      </c>
      <c r="I1233">
        <v>12500</v>
      </c>
      <c r="J1233">
        <v>16250</v>
      </c>
      <c r="K1233">
        <v>3</v>
      </c>
      <c r="L1233">
        <v>37500</v>
      </c>
      <c r="M1233">
        <v>48750</v>
      </c>
      <c r="N1233" t="s">
        <v>1325</v>
      </c>
    </row>
    <row r="1234" spans="1:14" x14ac:dyDescent="0.3">
      <c r="A1234">
        <v>140591</v>
      </c>
      <c r="B1234" t="s">
        <v>1343</v>
      </c>
      <c r="C1234" t="s">
        <v>29</v>
      </c>
      <c r="D1234" s="3">
        <v>44019</v>
      </c>
      <c r="E1234" t="s">
        <v>1296</v>
      </c>
      <c r="F1234" t="s">
        <v>318</v>
      </c>
      <c r="G1234" t="s">
        <v>42</v>
      </c>
      <c r="H1234" t="s">
        <v>79</v>
      </c>
      <c r="I1234">
        <v>3500</v>
      </c>
      <c r="J1234">
        <v>4550</v>
      </c>
      <c r="K1234">
        <v>3</v>
      </c>
      <c r="L1234">
        <v>10500</v>
      </c>
      <c r="M1234">
        <v>13650</v>
      </c>
      <c r="N1234" t="s">
        <v>1398</v>
      </c>
    </row>
    <row r="1235" spans="1:14" x14ac:dyDescent="0.3">
      <c r="A1235">
        <v>140592</v>
      </c>
      <c r="B1235" t="s">
        <v>1343</v>
      </c>
      <c r="C1235" t="s">
        <v>20</v>
      </c>
      <c r="D1235" s="3">
        <v>44020</v>
      </c>
      <c r="E1235" t="s">
        <v>33</v>
      </c>
      <c r="F1235" s="5" t="s">
        <v>67</v>
      </c>
      <c r="G1235" t="s">
        <v>109</v>
      </c>
      <c r="H1235" t="s">
        <v>81</v>
      </c>
      <c r="I1235">
        <v>4500</v>
      </c>
      <c r="J1235">
        <v>5850</v>
      </c>
      <c r="K1235">
        <v>1</v>
      </c>
      <c r="L1235">
        <v>4500</v>
      </c>
      <c r="M1235">
        <v>5850</v>
      </c>
      <c r="N1235" t="s">
        <v>1397</v>
      </c>
    </row>
    <row r="1236" spans="1:14" x14ac:dyDescent="0.3">
      <c r="A1236">
        <v>140593</v>
      </c>
      <c r="B1236" t="s">
        <v>1343</v>
      </c>
      <c r="C1236" t="s">
        <v>19</v>
      </c>
      <c r="D1236" s="3">
        <v>44021</v>
      </c>
      <c r="E1236" t="s">
        <v>34</v>
      </c>
      <c r="F1236" t="s">
        <v>378</v>
      </c>
      <c r="G1236" t="s">
        <v>45</v>
      </c>
      <c r="H1236" t="s">
        <v>82</v>
      </c>
      <c r="I1236">
        <v>2100</v>
      </c>
      <c r="J1236">
        <v>2730</v>
      </c>
      <c r="K1236">
        <v>4</v>
      </c>
      <c r="L1236">
        <v>8400</v>
      </c>
      <c r="M1236">
        <v>10920</v>
      </c>
      <c r="N1236" t="s">
        <v>1399</v>
      </c>
    </row>
    <row r="1237" spans="1:14" x14ac:dyDescent="0.3">
      <c r="A1237">
        <v>140594</v>
      </c>
      <c r="B1237" t="s">
        <v>1343</v>
      </c>
      <c r="C1237" t="s">
        <v>1319</v>
      </c>
      <c r="D1237" s="3">
        <v>44022</v>
      </c>
      <c r="E1237" t="s">
        <v>35</v>
      </c>
      <c r="F1237" t="s">
        <v>49</v>
      </c>
      <c r="G1237" t="s">
        <v>36</v>
      </c>
      <c r="H1237" t="s">
        <v>75</v>
      </c>
      <c r="I1237">
        <v>1150</v>
      </c>
      <c r="J1237">
        <v>1495</v>
      </c>
      <c r="K1237">
        <v>1</v>
      </c>
      <c r="L1237">
        <v>1150</v>
      </c>
      <c r="M1237">
        <v>1495</v>
      </c>
      <c r="N1237" t="s">
        <v>1400</v>
      </c>
    </row>
    <row r="1238" spans="1:14" x14ac:dyDescent="0.3">
      <c r="A1238">
        <v>140595</v>
      </c>
      <c r="B1238" t="s">
        <v>1343</v>
      </c>
      <c r="C1238" t="s">
        <v>18</v>
      </c>
      <c r="D1238" s="3">
        <v>44023</v>
      </c>
      <c r="E1238" t="s">
        <v>1296</v>
      </c>
      <c r="F1238" t="s">
        <v>47</v>
      </c>
      <c r="G1238" t="s">
        <v>37</v>
      </c>
      <c r="H1238" t="s">
        <v>76</v>
      </c>
      <c r="I1238">
        <v>350</v>
      </c>
      <c r="J1238">
        <v>455</v>
      </c>
      <c r="K1238">
        <v>3</v>
      </c>
      <c r="L1238">
        <v>1050</v>
      </c>
      <c r="M1238">
        <v>1365</v>
      </c>
      <c r="N1238" t="s">
        <v>1401</v>
      </c>
    </row>
    <row r="1239" spans="1:14" x14ac:dyDescent="0.3">
      <c r="A1239">
        <v>140596</v>
      </c>
      <c r="B1239" t="s">
        <v>1343</v>
      </c>
      <c r="C1239" t="s">
        <v>17</v>
      </c>
      <c r="D1239" s="3">
        <v>44024</v>
      </c>
      <c r="E1239" t="s">
        <v>33</v>
      </c>
      <c r="F1239" t="s">
        <v>53</v>
      </c>
      <c r="G1239" t="s">
        <v>38</v>
      </c>
      <c r="H1239" t="s">
        <v>75</v>
      </c>
      <c r="I1239">
        <v>9500</v>
      </c>
      <c r="J1239">
        <v>12350</v>
      </c>
      <c r="K1239">
        <v>4</v>
      </c>
      <c r="L1239">
        <v>38000</v>
      </c>
      <c r="M1239">
        <v>49400</v>
      </c>
      <c r="N1239" t="s">
        <v>1325</v>
      </c>
    </row>
    <row r="1240" spans="1:14" x14ac:dyDescent="0.3">
      <c r="A1240">
        <v>140597</v>
      </c>
      <c r="B1240" t="s">
        <v>1343</v>
      </c>
      <c r="C1240" t="s">
        <v>1320</v>
      </c>
      <c r="D1240" s="3">
        <v>44025</v>
      </c>
      <c r="E1240" t="s">
        <v>34</v>
      </c>
      <c r="F1240" t="s">
        <v>379</v>
      </c>
      <c r="G1240" t="s">
        <v>39</v>
      </c>
      <c r="H1240" t="s">
        <v>77</v>
      </c>
      <c r="I1240">
        <v>10000</v>
      </c>
      <c r="J1240">
        <v>13000</v>
      </c>
      <c r="K1240">
        <v>2</v>
      </c>
      <c r="L1240">
        <v>20000</v>
      </c>
      <c r="M1240">
        <v>26000</v>
      </c>
      <c r="N1240" t="s">
        <v>1398</v>
      </c>
    </row>
    <row r="1241" spans="1:14" x14ac:dyDescent="0.3">
      <c r="A1241">
        <v>140598</v>
      </c>
      <c r="B1241" t="s">
        <v>1343</v>
      </c>
      <c r="C1241" t="s">
        <v>16</v>
      </c>
      <c r="D1241" s="3">
        <v>44026</v>
      </c>
      <c r="E1241" t="s">
        <v>35</v>
      </c>
      <c r="F1241" t="s">
        <v>380</v>
      </c>
      <c r="G1241" t="s">
        <v>40</v>
      </c>
      <c r="H1241" t="s">
        <v>76</v>
      </c>
      <c r="I1241">
        <v>6500</v>
      </c>
      <c r="J1241">
        <v>8450</v>
      </c>
      <c r="K1241">
        <v>1</v>
      </c>
      <c r="L1241">
        <v>6500</v>
      </c>
      <c r="M1241">
        <v>8450</v>
      </c>
      <c r="N1241" t="s">
        <v>1397</v>
      </c>
    </row>
    <row r="1242" spans="1:14" x14ac:dyDescent="0.3">
      <c r="A1242">
        <v>140599</v>
      </c>
      <c r="B1242" t="s">
        <v>1343</v>
      </c>
      <c r="C1242" t="s">
        <v>15</v>
      </c>
      <c r="D1242" s="3">
        <v>44027</v>
      </c>
      <c r="E1242" t="s">
        <v>1296</v>
      </c>
      <c r="F1242" t="s">
        <v>381</v>
      </c>
      <c r="G1242" t="s">
        <v>41</v>
      </c>
      <c r="H1242" t="s">
        <v>78</v>
      </c>
      <c r="I1242">
        <v>8500</v>
      </c>
      <c r="J1242">
        <v>11050</v>
      </c>
      <c r="K1242">
        <v>1</v>
      </c>
      <c r="L1242">
        <v>8500</v>
      </c>
      <c r="M1242">
        <v>11050</v>
      </c>
      <c r="N1242" t="s">
        <v>1399</v>
      </c>
    </row>
    <row r="1243" spans="1:14" x14ac:dyDescent="0.3">
      <c r="A1243">
        <v>140600</v>
      </c>
      <c r="B1243" t="s">
        <v>1343</v>
      </c>
      <c r="C1243" t="s">
        <v>14</v>
      </c>
      <c r="D1243" s="3">
        <v>44028</v>
      </c>
      <c r="E1243" t="s">
        <v>33</v>
      </c>
      <c r="F1243" t="s">
        <v>57</v>
      </c>
      <c r="G1243" t="s">
        <v>44</v>
      </c>
      <c r="H1243" t="s">
        <v>80</v>
      </c>
      <c r="I1243">
        <v>7000</v>
      </c>
      <c r="J1243">
        <v>9100</v>
      </c>
      <c r="K1243">
        <v>3</v>
      </c>
      <c r="L1243">
        <v>21000</v>
      </c>
      <c r="M1243">
        <v>27300</v>
      </c>
      <c r="N1243" t="s">
        <v>1400</v>
      </c>
    </row>
    <row r="1244" spans="1:14" x14ac:dyDescent="0.3">
      <c r="A1244">
        <v>140601</v>
      </c>
      <c r="B1244" t="s">
        <v>1353</v>
      </c>
      <c r="C1244" t="s">
        <v>13</v>
      </c>
      <c r="D1244" s="3">
        <v>44029</v>
      </c>
      <c r="E1244" t="s">
        <v>34</v>
      </c>
      <c r="F1244" t="s">
        <v>382</v>
      </c>
      <c r="G1244" t="s">
        <v>42</v>
      </c>
      <c r="H1244" t="s">
        <v>79</v>
      </c>
      <c r="I1244">
        <v>6550</v>
      </c>
      <c r="J1244">
        <v>8515</v>
      </c>
      <c r="K1244">
        <v>3</v>
      </c>
      <c r="L1244">
        <v>19650</v>
      </c>
      <c r="M1244">
        <v>25545</v>
      </c>
      <c r="N1244" t="s">
        <v>1401</v>
      </c>
    </row>
    <row r="1245" spans="1:14" x14ac:dyDescent="0.3">
      <c r="A1245">
        <v>140602</v>
      </c>
      <c r="B1245" t="s">
        <v>1355</v>
      </c>
      <c r="C1245" t="s">
        <v>12</v>
      </c>
      <c r="D1245" s="3">
        <v>44030</v>
      </c>
      <c r="E1245" t="s">
        <v>35</v>
      </c>
      <c r="F1245" s="5" t="s">
        <v>66</v>
      </c>
      <c r="G1245" t="s">
        <v>109</v>
      </c>
      <c r="H1245" t="s">
        <v>81</v>
      </c>
      <c r="I1245">
        <v>7650</v>
      </c>
      <c r="J1245">
        <v>9945</v>
      </c>
      <c r="K1245">
        <v>4</v>
      </c>
      <c r="L1245">
        <v>30600</v>
      </c>
      <c r="M1245">
        <v>39780</v>
      </c>
      <c r="N1245" t="s">
        <v>1325</v>
      </c>
    </row>
    <row r="1246" spans="1:14" x14ac:dyDescent="0.3">
      <c r="A1246">
        <v>140603</v>
      </c>
      <c r="B1246" t="s">
        <v>1357</v>
      </c>
      <c r="C1246" t="s">
        <v>11</v>
      </c>
      <c r="D1246" s="3">
        <v>44031</v>
      </c>
      <c r="E1246" t="s">
        <v>1296</v>
      </c>
      <c r="F1246" t="s">
        <v>58</v>
      </c>
      <c r="G1246" t="s">
        <v>45</v>
      </c>
      <c r="H1246" t="s">
        <v>82</v>
      </c>
      <c r="I1246">
        <v>1150</v>
      </c>
      <c r="J1246">
        <v>1495</v>
      </c>
      <c r="K1246">
        <v>3</v>
      </c>
      <c r="L1246">
        <v>3450</v>
      </c>
      <c r="M1246">
        <v>4485</v>
      </c>
      <c r="N1246" t="s">
        <v>1398</v>
      </c>
    </row>
    <row r="1247" spans="1:14" x14ac:dyDescent="0.3">
      <c r="A1247">
        <v>140604</v>
      </c>
      <c r="B1247" t="s">
        <v>1343</v>
      </c>
      <c r="C1247" t="s">
        <v>1321</v>
      </c>
      <c r="D1247" s="3">
        <v>44032</v>
      </c>
      <c r="E1247" t="s">
        <v>33</v>
      </c>
      <c r="F1247" t="s">
        <v>59</v>
      </c>
      <c r="G1247" t="s">
        <v>36</v>
      </c>
      <c r="H1247" t="s">
        <v>75</v>
      </c>
      <c r="I1247">
        <v>850</v>
      </c>
      <c r="J1247">
        <v>1105</v>
      </c>
      <c r="K1247">
        <v>1</v>
      </c>
      <c r="L1247">
        <v>850</v>
      </c>
      <c r="M1247">
        <v>1105</v>
      </c>
      <c r="N1247" t="s">
        <v>1397</v>
      </c>
    </row>
    <row r="1248" spans="1:14" x14ac:dyDescent="0.3">
      <c r="A1248">
        <v>140605</v>
      </c>
      <c r="B1248" t="s">
        <v>1343</v>
      </c>
      <c r="C1248" t="s">
        <v>1322</v>
      </c>
      <c r="D1248" s="3">
        <v>44033</v>
      </c>
      <c r="E1248" t="s">
        <v>34</v>
      </c>
      <c r="F1248" t="s">
        <v>60</v>
      </c>
      <c r="G1248" t="s">
        <v>37</v>
      </c>
      <c r="H1248" t="s">
        <v>76</v>
      </c>
      <c r="I1248">
        <v>650</v>
      </c>
      <c r="J1248">
        <v>845</v>
      </c>
      <c r="K1248">
        <v>4</v>
      </c>
      <c r="L1248">
        <v>2600</v>
      </c>
      <c r="M1248">
        <v>3380</v>
      </c>
      <c r="N1248" t="s">
        <v>1399</v>
      </c>
    </row>
    <row r="1249" spans="1:14" x14ac:dyDescent="0.3">
      <c r="A1249">
        <v>140606</v>
      </c>
      <c r="B1249" t="s">
        <v>1343</v>
      </c>
      <c r="C1249" t="s">
        <v>1323</v>
      </c>
      <c r="D1249" s="3">
        <v>44034</v>
      </c>
      <c r="E1249" t="s">
        <v>35</v>
      </c>
      <c r="F1249" t="s">
        <v>61</v>
      </c>
      <c r="G1249" t="s">
        <v>38</v>
      </c>
      <c r="H1249" t="s">
        <v>75</v>
      </c>
      <c r="I1249">
        <v>7500</v>
      </c>
      <c r="J1249">
        <v>9750</v>
      </c>
      <c r="K1249">
        <v>1</v>
      </c>
      <c r="L1249">
        <v>7500</v>
      </c>
      <c r="M1249">
        <v>9750</v>
      </c>
      <c r="N1249" t="s">
        <v>1400</v>
      </c>
    </row>
    <row r="1250" spans="1:14" x14ac:dyDescent="0.3">
      <c r="A1250">
        <v>140607</v>
      </c>
      <c r="B1250" t="s">
        <v>1343</v>
      </c>
      <c r="C1250" t="s">
        <v>10</v>
      </c>
      <c r="D1250" s="3">
        <v>44034</v>
      </c>
      <c r="E1250" t="s">
        <v>1296</v>
      </c>
      <c r="F1250" t="s">
        <v>379</v>
      </c>
      <c r="G1250" t="s">
        <v>39</v>
      </c>
      <c r="H1250" s="5" t="s">
        <v>83</v>
      </c>
      <c r="I1250">
        <v>10000</v>
      </c>
      <c r="J1250">
        <v>13000</v>
      </c>
      <c r="K1250">
        <v>3</v>
      </c>
      <c r="L1250">
        <v>30000</v>
      </c>
      <c r="M1250">
        <v>39000</v>
      </c>
      <c r="N1250" t="s">
        <v>1401</v>
      </c>
    </row>
    <row r="1251" spans="1:14" x14ac:dyDescent="0.3">
      <c r="A1251">
        <v>140608</v>
      </c>
      <c r="B1251" t="s">
        <v>1343</v>
      </c>
      <c r="C1251" t="s">
        <v>9</v>
      </c>
      <c r="D1251" s="3">
        <v>44034</v>
      </c>
      <c r="E1251" t="s">
        <v>33</v>
      </c>
      <c r="F1251" t="s">
        <v>383</v>
      </c>
      <c r="G1251" t="s">
        <v>40</v>
      </c>
      <c r="H1251" t="s">
        <v>76</v>
      </c>
      <c r="I1251">
        <v>10500</v>
      </c>
      <c r="J1251">
        <v>13650</v>
      </c>
      <c r="K1251">
        <v>3</v>
      </c>
      <c r="L1251">
        <v>31500</v>
      </c>
      <c r="M1251">
        <v>40950</v>
      </c>
      <c r="N1251" t="s">
        <v>1325</v>
      </c>
    </row>
    <row r="1252" spans="1:14" x14ac:dyDescent="0.3">
      <c r="A1252">
        <v>140609</v>
      </c>
      <c r="B1252" t="s">
        <v>1343</v>
      </c>
      <c r="C1252" t="s">
        <v>1324</v>
      </c>
      <c r="D1252" s="3">
        <v>44034</v>
      </c>
      <c r="E1252" t="s">
        <v>34</v>
      </c>
      <c r="F1252" t="s">
        <v>63</v>
      </c>
      <c r="G1252" t="s">
        <v>41</v>
      </c>
      <c r="H1252" t="s">
        <v>78</v>
      </c>
      <c r="I1252">
        <v>8500</v>
      </c>
      <c r="J1252">
        <v>11050</v>
      </c>
      <c r="K1252">
        <v>1</v>
      </c>
      <c r="L1252">
        <v>8500</v>
      </c>
      <c r="M1252">
        <v>11050</v>
      </c>
      <c r="N1252" t="s">
        <v>1398</v>
      </c>
    </row>
    <row r="1253" spans="1:14" x14ac:dyDescent="0.3">
      <c r="A1253">
        <v>140610</v>
      </c>
      <c r="B1253" t="s">
        <v>1343</v>
      </c>
      <c r="C1253" t="s">
        <v>8</v>
      </c>
      <c r="D1253" s="3">
        <v>44034</v>
      </c>
      <c r="E1253" t="s">
        <v>35</v>
      </c>
      <c r="F1253" t="s">
        <v>57</v>
      </c>
      <c r="G1253" t="s">
        <v>44</v>
      </c>
      <c r="H1253" t="s">
        <v>80</v>
      </c>
      <c r="I1253">
        <v>7000</v>
      </c>
      <c r="J1253">
        <v>9100</v>
      </c>
      <c r="K1253">
        <v>1</v>
      </c>
      <c r="L1253">
        <v>7000</v>
      </c>
      <c r="M1253">
        <v>9100</v>
      </c>
      <c r="N1253" t="s">
        <v>1397</v>
      </c>
    </row>
    <row r="1254" spans="1:14" x14ac:dyDescent="0.3">
      <c r="A1254">
        <v>140611</v>
      </c>
      <c r="B1254" t="s">
        <v>1343</v>
      </c>
      <c r="C1254" t="s">
        <v>7</v>
      </c>
      <c r="D1254" s="3">
        <v>44035</v>
      </c>
      <c r="E1254" t="s">
        <v>1296</v>
      </c>
      <c r="F1254" t="s">
        <v>384</v>
      </c>
      <c r="G1254" t="s">
        <v>42</v>
      </c>
      <c r="H1254" t="s">
        <v>79</v>
      </c>
      <c r="I1254">
        <v>1680</v>
      </c>
      <c r="J1254">
        <v>2184</v>
      </c>
      <c r="K1254">
        <v>2</v>
      </c>
      <c r="L1254">
        <v>3360</v>
      </c>
      <c r="M1254">
        <v>4368</v>
      </c>
      <c r="N1254" t="s">
        <v>1399</v>
      </c>
    </row>
    <row r="1255" spans="1:14" x14ac:dyDescent="0.3">
      <c r="A1255">
        <v>140612</v>
      </c>
      <c r="B1255" t="s">
        <v>1343</v>
      </c>
      <c r="C1255" t="s">
        <v>1325</v>
      </c>
      <c r="D1255" s="3">
        <v>44036</v>
      </c>
      <c r="E1255" t="s">
        <v>33</v>
      </c>
      <c r="F1255" s="5" t="s">
        <v>65</v>
      </c>
      <c r="G1255" t="s">
        <v>109</v>
      </c>
      <c r="H1255" s="5" t="s">
        <v>84</v>
      </c>
      <c r="I1255">
        <v>6540</v>
      </c>
      <c r="J1255">
        <v>8502</v>
      </c>
      <c r="K1255">
        <v>1</v>
      </c>
      <c r="L1255">
        <v>6540</v>
      </c>
      <c r="M1255">
        <v>8502</v>
      </c>
      <c r="N1255" t="s">
        <v>1400</v>
      </c>
    </row>
    <row r="1256" spans="1:14" x14ac:dyDescent="0.3">
      <c r="A1256">
        <v>140613</v>
      </c>
      <c r="B1256" t="s">
        <v>1343</v>
      </c>
      <c r="C1256" t="s">
        <v>1326</v>
      </c>
      <c r="D1256" s="3">
        <v>44037</v>
      </c>
      <c r="E1256" t="s">
        <v>34</v>
      </c>
      <c r="F1256" t="s">
        <v>68</v>
      </c>
      <c r="G1256" t="s">
        <v>45</v>
      </c>
      <c r="H1256" t="s">
        <v>82</v>
      </c>
      <c r="I1256">
        <v>2680</v>
      </c>
      <c r="J1256">
        <v>3484</v>
      </c>
      <c r="K1256">
        <v>2</v>
      </c>
      <c r="L1256">
        <v>5360</v>
      </c>
      <c r="M1256">
        <v>6968</v>
      </c>
      <c r="N1256" t="s">
        <v>1401</v>
      </c>
    </row>
    <row r="1257" spans="1:14" x14ac:dyDescent="0.3">
      <c r="A1257">
        <v>140614</v>
      </c>
      <c r="B1257" t="s">
        <v>1343</v>
      </c>
      <c r="C1257" t="s">
        <v>6</v>
      </c>
      <c r="D1257" s="3">
        <v>44038</v>
      </c>
      <c r="E1257" t="s">
        <v>35</v>
      </c>
      <c r="F1257" t="s">
        <v>71</v>
      </c>
      <c r="G1257" t="s">
        <v>38</v>
      </c>
      <c r="H1257" t="s">
        <v>76</v>
      </c>
      <c r="I1257">
        <v>8250</v>
      </c>
      <c r="J1257">
        <v>10725</v>
      </c>
      <c r="K1257">
        <v>1</v>
      </c>
      <c r="L1257">
        <v>8250</v>
      </c>
      <c r="M1257">
        <v>10725</v>
      </c>
      <c r="N1257" t="s">
        <v>1325</v>
      </c>
    </row>
    <row r="1258" spans="1:14" x14ac:dyDescent="0.3">
      <c r="A1258">
        <v>140615</v>
      </c>
      <c r="B1258" t="s">
        <v>1343</v>
      </c>
      <c r="C1258" t="s">
        <v>5</v>
      </c>
      <c r="D1258" s="3">
        <v>44039</v>
      </c>
      <c r="E1258" t="s">
        <v>1296</v>
      </c>
      <c r="F1258" t="s">
        <v>318</v>
      </c>
      <c r="G1258" t="s">
        <v>42</v>
      </c>
      <c r="H1258" t="s">
        <v>76</v>
      </c>
      <c r="I1258">
        <v>2650</v>
      </c>
      <c r="J1258">
        <v>3445</v>
      </c>
      <c r="K1258">
        <v>4</v>
      </c>
      <c r="L1258">
        <v>10600</v>
      </c>
      <c r="M1258">
        <v>13780</v>
      </c>
      <c r="N1258" t="s">
        <v>1398</v>
      </c>
    </row>
    <row r="1259" spans="1:14" x14ac:dyDescent="0.3">
      <c r="A1259">
        <v>140616</v>
      </c>
      <c r="B1259" t="s">
        <v>1343</v>
      </c>
      <c r="C1259" t="s">
        <v>4</v>
      </c>
      <c r="D1259" s="3">
        <v>44040</v>
      </c>
      <c r="E1259" t="s">
        <v>33</v>
      </c>
      <c r="F1259" t="s">
        <v>72</v>
      </c>
      <c r="G1259" t="s">
        <v>38</v>
      </c>
      <c r="H1259" t="s">
        <v>85</v>
      </c>
      <c r="I1259">
        <v>12550</v>
      </c>
      <c r="J1259">
        <v>16315</v>
      </c>
      <c r="K1259">
        <v>3</v>
      </c>
      <c r="L1259">
        <v>37650</v>
      </c>
      <c r="M1259">
        <v>48945</v>
      </c>
      <c r="N1259" t="s">
        <v>1397</v>
      </c>
    </row>
    <row r="1260" spans="1:14" x14ac:dyDescent="0.3">
      <c r="A1260">
        <v>140617</v>
      </c>
      <c r="B1260" t="s">
        <v>1343</v>
      </c>
      <c r="C1260" t="s">
        <v>30</v>
      </c>
      <c r="D1260" s="3">
        <v>44041</v>
      </c>
      <c r="E1260" t="s">
        <v>34</v>
      </c>
      <c r="F1260" t="s">
        <v>73</v>
      </c>
      <c r="G1260" t="s">
        <v>41</v>
      </c>
      <c r="H1260" s="5" t="s">
        <v>78</v>
      </c>
      <c r="I1260">
        <v>14500</v>
      </c>
      <c r="J1260">
        <v>18850</v>
      </c>
      <c r="K1260">
        <v>4</v>
      </c>
      <c r="L1260">
        <v>58000</v>
      </c>
      <c r="M1260">
        <v>75400</v>
      </c>
      <c r="N1260" t="s">
        <v>1399</v>
      </c>
    </row>
    <row r="1261" spans="1:14" x14ac:dyDescent="0.3">
      <c r="A1261">
        <v>140618</v>
      </c>
      <c r="B1261" t="s">
        <v>1380</v>
      </c>
      <c r="C1261" t="s">
        <v>31</v>
      </c>
      <c r="D1261" s="3">
        <v>44042</v>
      </c>
      <c r="E1261" t="s">
        <v>35</v>
      </c>
      <c r="F1261" t="s">
        <v>46</v>
      </c>
      <c r="G1261" t="s">
        <v>36</v>
      </c>
      <c r="H1261" t="s">
        <v>75</v>
      </c>
      <c r="I1261">
        <v>800</v>
      </c>
      <c r="J1261">
        <v>1040</v>
      </c>
      <c r="K1261">
        <v>4</v>
      </c>
      <c r="L1261">
        <v>3200</v>
      </c>
      <c r="M1261">
        <v>4160</v>
      </c>
      <c r="N1261" t="s">
        <v>1400</v>
      </c>
    </row>
    <row r="1262" spans="1:14" x14ac:dyDescent="0.3">
      <c r="A1262">
        <v>140619</v>
      </c>
      <c r="B1262" t="s">
        <v>1381</v>
      </c>
      <c r="C1262" t="s">
        <v>32</v>
      </c>
      <c r="D1262" s="3">
        <v>44043</v>
      </c>
      <c r="E1262" t="s">
        <v>1296</v>
      </c>
      <c r="F1262" t="s">
        <v>48</v>
      </c>
      <c r="G1262" t="s">
        <v>37</v>
      </c>
      <c r="H1262" t="s">
        <v>76</v>
      </c>
      <c r="I1262">
        <v>600</v>
      </c>
      <c r="J1262">
        <v>780</v>
      </c>
      <c r="K1262">
        <v>2</v>
      </c>
      <c r="L1262">
        <v>1200</v>
      </c>
      <c r="M1262">
        <v>1560</v>
      </c>
      <c r="N1262" t="s">
        <v>1401</v>
      </c>
    </row>
    <row r="1263" spans="1:14" x14ac:dyDescent="0.3">
      <c r="A1263">
        <v>140620</v>
      </c>
      <c r="B1263" t="s">
        <v>1382</v>
      </c>
      <c r="C1263" t="s">
        <v>28</v>
      </c>
      <c r="D1263" s="3">
        <v>44044</v>
      </c>
      <c r="E1263" t="s">
        <v>33</v>
      </c>
      <c r="F1263" t="s">
        <v>50</v>
      </c>
      <c r="G1263" t="s">
        <v>38</v>
      </c>
      <c r="H1263" t="s">
        <v>75</v>
      </c>
      <c r="I1263">
        <v>10500</v>
      </c>
      <c r="J1263">
        <v>13650</v>
      </c>
      <c r="K1263">
        <v>4</v>
      </c>
      <c r="L1263">
        <v>42000</v>
      </c>
      <c r="M1263">
        <v>54600</v>
      </c>
      <c r="N1263" t="s">
        <v>1325</v>
      </c>
    </row>
    <row r="1264" spans="1:14" x14ac:dyDescent="0.3">
      <c r="A1264">
        <v>140621</v>
      </c>
      <c r="B1264" t="s">
        <v>1378</v>
      </c>
      <c r="C1264" t="s">
        <v>1311</v>
      </c>
      <c r="D1264" s="3">
        <v>44045</v>
      </c>
      <c r="E1264" t="s">
        <v>34</v>
      </c>
      <c r="F1264" t="s">
        <v>379</v>
      </c>
      <c r="G1264" t="s">
        <v>39</v>
      </c>
      <c r="H1264" t="s">
        <v>77</v>
      </c>
      <c r="I1264">
        <v>6500</v>
      </c>
      <c r="J1264">
        <v>8450</v>
      </c>
      <c r="K1264">
        <v>4</v>
      </c>
      <c r="L1264">
        <v>26000</v>
      </c>
      <c r="M1264">
        <v>33800</v>
      </c>
      <c r="N1264" t="s">
        <v>1398</v>
      </c>
    </row>
    <row r="1265" spans="1:14" x14ac:dyDescent="0.3">
      <c r="A1265">
        <v>140622</v>
      </c>
      <c r="B1265" t="s">
        <v>1379</v>
      </c>
      <c r="C1265" t="s">
        <v>1312</v>
      </c>
      <c r="D1265" s="3">
        <v>44046</v>
      </c>
      <c r="E1265" t="s">
        <v>35</v>
      </c>
      <c r="F1265" t="s">
        <v>385</v>
      </c>
      <c r="G1265" t="s">
        <v>40</v>
      </c>
      <c r="H1265" t="s">
        <v>76</v>
      </c>
      <c r="I1265">
        <v>4500</v>
      </c>
      <c r="J1265">
        <v>5850</v>
      </c>
      <c r="K1265">
        <v>3</v>
      </c>
      <c r="L1265">
        <v>13500</v>
      </c>
      <c r="M1265">
        <v>17550</v>
      </c>
      <c r="N1265" t="s">
        <v>1397</v>
      </c>
    </row>
    <row r="1266" spans="1:14" x14ac:dyDescent="0.3">
      <c r="A1266">
        <v>140623</v>
      </c>
      <c r="B1266" t="s">
        <v>1343</v>
      </c>
      <c r="C1266" t="s">
        <v>1313</v>
      </c>
      <c r="D1266" s="3">
        <v>44047</v>
      </c>
      <c r="E1266" t="s">
        <v>1296</v>
      </c>
      <c r="F1266" t="s">
        <v>51</v>
      </c>
      <c r="G1266" t="s">
        <v>41</v>
      </c>
      <c r="H1266" t="s">
        <v>78</v>
      </c>
      <c r="I1266">
        <v>8500</v>
      </c>
      <c r="J1266">
        <v>11050</v>
      </c>
      <c r="K1266">
        <v>4</v>
      </c>
      <c r="L1266">
        <v>34000</v>
      </c>
      <c r="M1266">
        <v>44200</v>
      </c>
      <c r="N1266" t="s">
        <v>1399</v>
      </c>
    </row>
    <row r="1267" spans="1:14" x14ac:dyDescent="0.3">
      <c r="A1267">
        <v>140624</v>
      </c>
      <c r="B1267" t="s">
        <v>1343</v>
      </c>
      <c r="C1267" t="s">
        <v>3</v>
      </c>
      <c r="D1267" s="3">
        <v>44048</v>
      </c>
      <c r="E1267" t="s">
        <v>33</v>
      </c>
      <c r="F1267" t="s">
        <v>52</v>
      </c>
      <c r="G1267" t="s">
        <v>44</v>
      </c>
      <c r="H1267" t="s">
        <v>80</v>
      </c>
      <c r="I1267">
        <v>12500</v>
      </c>
      <c r="J1267">
        <v>16250</v>
      </c>
      <c r="K1267">
        <v>3</v>
      </c>
      <c r="L1267">
        <v>37500</v>
      </c>
      <c r="M1267">
        <v>48750</v>
      </c>
      <c r="N1267" t="s">
        <v>1400</v>
      </c>
    </row>
    <row r="1268" spans="1:14" x14ac:dyDescent="0.3">
      <c r="A1268">
        <v>140625</v>
      </c>
      <c r="B1268" t="s">
        <v>1343</v>
      </c>
      <c r="C1268" t="s">
        <v>2</v>
      </c>
      <c r="D1268" s="3">
        <v>44049</v>
      </c>
      <c r="E1268" t="s">
        <v>34</v>
      </c>
      <c r="F1268" t="s">
        <v>326</v>
      </c>
      <c r="G1268" t="s">
        <v>89</v>
      </c>
      <c r="H1268" t="s">
        <v>79</v>
      </c>
      <c r="I1268">
        <v>3500</v>
      </c>
      <c r="J1268">
        <v>4550</v>
      </c>
      <c r="K1268">
        <v>2</v>
      </c>
      <c r="L1268">
        <v>7000</v>
      </c>
      <c r="M1268">
        <v>9100</v>
      </c>
      <c r="N1268" t="s">
        <v>1401</v>
      </c>
    </row>
    <row r="1269" spans="1:14" x14ac:dyDescent="0.3">
      <c r="A1269">
        <v>140626</v>
      </c>
      <c r="B1269" t="s">
        <v>1343</v>
      </c>
      <c r="C1269" t="s">
        <v>1</v>
      </c>
      <c r="D1269" s="3">
        <v>44050</v>
      </c>
      <c r="E1269" t="s">
        <v>35</v>
      </c>
      <c r="F1269" s="5" t="s">
        <v>67</v>
      </c>
      <c r="G1269" t="s">
        <v>37</v>
      </c>
      <c r="H1269" t="s">
        <v>81</v>
      </c>
      <c r="I1269">
        <v>4500</v>
      </c>
      <c r="J1269">
        <v>5850</v>
      </c>
      <c r="K1269">
        <v>4</v>
      </c>
      <c r="L1269">
        <v>18000</v>
      </c>
      <c r="M1269">
        <v>23400</v>
      </c>
      <c r="N1269" t="s">
        <v>1325</v>
      </c>
    </row>
    <row r="1270" spans="1:14" x14ac:dyDescent="0.3">
      <c r="A1270">
        <v>140627</v>
      </c>
      <c r="B1270" t="s">
        <v>1343</v>
      </c>
      <c r="C1270" t="s">
        <v>1314</v>
      </c>
      <c r="D1270" s="3">
        <v>44051</v>
      </c>
      <c r="E1270" t="s">
        <v>1296</v>
      </c>
      <c r="F1270" t="s">
        <v>386</v>
      </c>
      <c r="G1270" t="s">
        <v>45</v>
      </c>
      <c r="H1270" t="s">
        <v>82</v>
      </c>
      <c r="I1270">
        <v>2100</v>
      </c>
      <c r="J1270">
        <v>2730</v>
      </c>
      <c r="K1270">
        <v>4</v>
      </c>
      <c r="L1270">
        <v>8400</v>
      </c>
      <c r="M1270">
        <v>10920</v>
      </c>
      <c r="N1270" t="s">
        <v>1398</v>
      </c>
    </row>
    <row r="1271" spans="1:14" x14ac:dyDescent="0.3">
      <c r="A1271">
        <v>140628</v>
      </c>
      <c r="B1271" t="s">
        <v>1343</v>
      </c>
      <c r="C1271" t="s">
        <v>1315</v>
      </c>
      <c r="D1271" s="3">
        <v>44052</v>
      </c>
      <c r="E1271" t="s">
        <v>33</v>
      </c>
      <c r="F1271" t="s">
        <v>49</v>
      </c>
      <c r="G1271" t="s">
        <v>36</v>
      </c>
      <c r="H1271" t="s">
        <v>75</v>
      </c>
      <c r="I1271">
        <v>1150</v>
      </c>
      <c r="J1271">
        <v>1495</v>
      </c>
      <c r="K1271">
        <v>3</v>
      </c>
      <c r="L1271">
        <v>3450</v>
      </c>
      <c r="M1271">
        <v>4485</v>
      </c>
      <c r="N1271" t="s">
        <v>1397</v>
      </c>
    </row>
    <row r="1272" spans="1:14" x14ac:dyDescent="0.3">
      <c r="A1272">
        <v>140629</v>
      </c>
      <c r="B1272" t="s">
        <v>1343</v>
      </c>
      <c r="C1272" t="s">
        <v>0</v>
      </c>
      <c r="D1272" s="3">
        <v>44053</v>
      </c>
      <c r="E1272" t="s">
        <v>34</v>
      </c>
      <c r="F1272" t="s">
        <v>47</v>
      </c>
      <c r="G1272" t="s">
        <v>37</v>
      </c>
      <c r="H1272" t="s">
        <v>76</v>
      </c>
      <c r="I1272">
        <v>350</v>
      </c>
      <c r="J1272">
        <v>455</v>
      </c>
      <c r="K1272">
        <v>4</v>
      </c>
      <c r="L1272">
        <v>1400</v>
      </c>
      <c r="M1272">
        <v>1820</v>
      </c>
      <c r="N1272" t="s">
        <v>1399</v>
      </c>
    </row>
    <row r="1273" spans="1:14" x14ac:dyDescent="0.3">
      <c r="A1273">
        <v>140630</v>
      </c>
      <c r="B1273" t="s">
        <v>1343</v>
      </c>
      <c r="C1273" t="s">
        <v>1316</v>
      </c>
      <c r="D1273" s="3">
        <v>44054</v>
      </c>
      <c r="E1273" t="s">
        <v>35</v>
      </c>
      <c r="F1273" t="s">
        <v>53</v>
      </c>
      <c r="G1273" t="s">
        <v>38</v>
      </c>
      <c r="H1273" t="s">
        <v>75</v>
      </c>
      <c r="I1273">
        <v>9500</v>
      </c>
      <c r="J1273">
        <v>12350</v>
      </c>
      <c r="K1273">
        <v>4</v>
      </c>
      <c r="L1273">
        <v>38000</v>
      </c>
      <c r="M1273">
        <v>49400</v>
      </c>
      <c r="N1273" t="s">
        <v>1400</v>
      </c>
    </row>
    <row r="1274" spans="1:14" x14ac:dyDescent="0.3">
      <c r="A1274">
        <v>140631</v>
      </c>
      <c r="B1274" t="s">
        <v>1343</v>
      </c>
      <c r="C1274" t="s">
        <v>1317</v>
      </c>
      <c r="D1274" s="3">
        <v>44055</v>
      </c>
      <c r="E1274" t="s">
        <v>1296</v>
      </c>
      <c r="F1274" t="s">
        <v>387</v>
      </c>
      <c r="G1274" t="s">
        <v>39</v>
      </c>
      <c r="H1274" t="s">
        <v>77</v>
      </c>
      <c r="I1274">
        <v>10000</v>
      </c>
      <c r="J1274">
        <v>13000</v>
      </c>
      <c r="K1274">
        <v>3</v>
      </c>
      <c r="L1274">
        <v>30000</v>
      </c>
      <c r="M1274">
        <v>39000</v>
      </c>
      <c r="N1274" t="s">
        <v>1401</v>
      </c>
    </row>
    <row r="1275" spans="1:14" x14ac:dyDescent="0.3">
      <c r="A1275">
        <v>140632</v>
      </c>
      <c r="B1275" t="s">
        <v>1343</v>
      </c>
      <c r="C1275" t="s">
        <v>1318</v>
      </c>
      <c r="D1275" s="3">
        <v>44056</v>
      </c>
      <c r="E1275" t="s">
        <v>33</v>
      </c>
      <c r="F1275" t="s">
        <v>388</v>
      </c>
      <c r="G1275" t="s">
        <v>40</v>
      </c>
      <c r="H1275" t="s">
        <v>76</v>
      </c>
      <c r="I1275">
        <v>6500</v>
      </c>
      <c r="J1275">
        <v>8450</v>
      </c>
      <c r="K1275">
        <v>2</v>
      </c>
      <c r="L1275">
        <v>13000</v>
      </c>
      <c r="M1275">
        <v>16900</v>
      </c>
      <c r="N1275" t="s">
        <v>1325</v>
      </c>
    </row>
    <row r="1276" spans="1:14" x14ac:dyDescent="0.3">
      <c r="A1276">
        <v>140633</v>
      </c>
      <c r="B1276" t="s">
        <v>1343</v>
      </c>
      <c r="C1276" t="s">
        <v>29</v>
      </c>
      <c r="D1276" s="3">
        <v>44057</v>
      </c>
      <c r="E1276" t="s">
        <v>34</v>
      </c>
      <c r="F1276" t="s">
        <v>389</v>
      </c>
      <c r="G1276" t="s">
        <v>41</v>
      </c>
      <c r="H1276" t="s">
        <v>78</v>
      </c>
      <c r="I1276">
        <v>8500</v>
      </c>
      <c r="J1276">
        <v>11050</v>
      </c>
      <c r="K1276">
        <v>2</v>
      </c>
      <c r="L1276">
        <v>17000</v>
      </c>
      <c r="M1276">
        <v>22100</v>
      </c>
      <c r="N1276" t="s">
        <v>1398</v>
      </c>
    </row>
    <row r="1277" spans="1:14" x14ac:dyDescent="0.3">
      <c r="A1277">
        <v>140634</v>
      </c>
      <c r="B1277" t="s">
        <v>1343</v>
      </c>
      <c r="C1277" t="s">
        <v>20</v>
      </c>
      <c r="D1277" s="3">
        <v>44058</v>
      </c>
      <c r="E1277" t="s">
        <v>35</v>
      </c>
      <c r="F1277" t="s">
        <v>57</v>
      </c>
      <c r="G1277" t="s">
        <v>44</v>
      </c>
      <c r="H1277" t="s">
        <v>80</v>
      </c>
      <c r="I1277">
        <v>7000</v>
      </c>
      <c r="J1277">
        <v>9100</v>
      </c>
      <c r="K1277">
        <v>2</v>
      </c>
      <c r="L1277">
        <v>14000</v>
      </c>
      <c r="M1277">
        <v>18200</v>
      </c>
      <c r="N1277" t="s">
        <v>1397</v>
      </c>
    </row>
    <row r="1278" spans="1:14" x14ac:dyDescent="0.3">
      <c r="A1278">
        <v>140635</v>
      </c>
      <c r="B1278" t="s">
        <v>1343</v>
      </c>
      <c r="C1278" t="s">
        <v>19</v>
      </c>
      <c r="D1278" s="3">
        <v>44059</v>
      </c>
      <c r="E1278" t="s">
        <v>1296</v>
      </c>
      <c r="F1278" t="s">
        <v>390</v>
      </c>
      <c r="G1278" t="s">
        <v>89</v>
      </c>
      <c r="H1278" t="s">
        <v>79</v>
      </c>
      <c r="I1278">
        <v>6550</v>
      </c>
      <c r="J1278">
        <v>8515</v>
      </c>
      <c r="K1278">
        <v>1</v>
      </c>
      <c r="L1278">
        <v>6550</v>
      </c>
      <c r="M1278">
        <v>8515</v>
      </c>
      <c r="N1278" t="s">
        <v>1399</v>
      </c>
    </row>
    <row r="1279" spans="1:14" x14ac:dyDescent="0.3">
      <c r="A1279">
        <v>140636</v>
      </c>
      <c r="B1279" t="s">
        <v>1343</v>
      </c>
      <c r="C1279" t="s">
        <v>1319</v>
      </c>
      <c r="D1279" s="3">
        <v>44060</v>
      </c>
      <c r="E1279" t="s">
        <v>33</v>
      </c>
      <c r="F1279" s="5" t="s">
        <v>66</v>
      </c>
      <c r="G1279" t="s">
        <v>37</v>
      </c>
      <c r="H1279" t="s">
        <v>81</v>
      </c>
      <c r="I1279">
        <v>7650</v>
      </c>
      <c r="J1279">
        <v>9945</v>
      </c>
      <c r="K1279">
        <v>3</v>
      </c>
      <c r="L1279">
        <v>22950</v>
      </c>
      <c r="M1279">
        <v>29835</v>
      </c>
      <c r="N1279" t="s">
        <v>1400</v>
      </c>
    </row>
    <row r="1280" spans="1:14" x14ac:dyDescent="0.3">
      <c r="A1280">
        <v>140637</v>
      </c>
      <c r="B1280" t="s">
        <v>1351</v>
      </c>
      <c r="C1280" t="s">
        <v>18</v>
      </c>
      <c r="D1280" s="3">
        <v>44061</v>
      </c>
      <c r="E1280" t="s">
        <v>34</v>
      </c>
      <c r="F1280" t="s">
        <v>58</v>
      </c>
      <c r="G1280" t="s">
        <v>45</v>
      </c>
      <c r="H1280" t="s">
        <v>82</v>
      </c>
      <c r="I1280">
        <v>1150</v>
      </c>
      <c r="J1280">
        <v>1495</v>
      </c>
      <c r="K1280">
        <v>1</v>
      </c>
      <c r="L1280">
        <v>1150</v>
      </c>
      <c r="M1280">
        <v>1495</v>
      </c>
      <c r="N1280" t="s">
        <v>1401</v>
      </c>
    </row>
    <row r="1281" spans="1:14" x14ac:dyDescent="0.3">
      <c r="A1281">
        <v>140638</v>
      </c>
      <c r="B1281" t="s">
        <v>1353</v>
      </c>
      <c r="C1281" t="s">
        <v>17</v>
      </c>
      <c r="D1281" s="3">
        <v>44062</v>
      </c>
      <c r="E1281" t="s">
        <v>35</v>
      </c>
      <c r="F1281" t="s">
        <v>59</v>
      </c>
      <c r="G1281" t="s">
        <v>36</v>
      </c>
      <c r="H1281" t="s">
        <v>75</v>
      </c>
      <c r="I1281">
        <v>850</v>
      </c>
      <c r="J1281">
        <v>1105</v>
      </c>
      <c r="K1281">
        <v>1</v>
      </c>
      <c r="L1281">
        <v>850</v>
      </c>
      <c r="M1281">
        <v>1105</v>
      </c>
      <c r="N1281" t="s">
        <v>1325</v>
      </c>
    </row>
    <row r="1282" spans="1:14" x14ac:dyDescent="0.3">
      <c r="A1282">
        <v>140639</v>
      </c>
      <c r="B1282" t="s">
        <v>1355</v>
      </c>
      <c r="C1282" t="s">
        <v>1320</v>
      </c>
      <c r="D1282" s="3">
        <v>44063</v>
      </c>
      <c r="E1282" t="s">
        <v>1296</v>
      </c>
      <c r="F1282" t="s">
        <v>60</v>
      </c>
      <c r="G1282" t="s">
        <v>37</v>
      </c>
      <c r="H1282" t="s">
        <v>76</v>
      </c>
      <c r="I1282">
        <v>650</v>
      </c>
      <c r="J1282">
        <v>845</v>
      </c>
      <c r="K1282">
        <v>3</v>
      </c>
      <c r="L1282">
        <v>1950</v>
      </c>
      <c r="M1282">
        <v>2535</v>
      </c>
      <c r="N1282" t="s">
        <v>1398</v>
      </c>
    </row>
    <row r="1283" spans="1:14" x14ac:dyDescent="0.3">
      <c r="A1283">
        <v>140640</v>
      </c>
      <c r="B1283" t="s">
        <v>1357</v>
      </c>
      <c r="C1283" t="s">
        <v>16</v>
      </c>
      <c r="D1283" s="3">
        <v>44064</v>
      </c>
      <c r="E1283" t="s">
        <v>33</v>
      </c>
      <c r="F1283" t="s">
        <v>61</v>
      </c>
      <c r="G1283" t="s">
        <v>38</v>
      </c>
      <c r="H1283" t="s">
        <v>75</v>
      </c>
      <c r="I1283">
        <v>7500</v>
      </c>
      <c r="J1283">
        <v>9750</v>
      </c>
      <c r="K1283">
        <v>3</v>
      </c>
      <c r="L1283">
        <v>22500</v>
      </c>
      <c r="M1283">
        <v>29250</v>
      </c>
      <c r="N1283" t="s">
        <v>1397</v>
      </c>
    </row>
    <row r="1284" spans="1:14" x14ac:dyDescent="0.3">
      <c r="A1284">
        <v>140641</v>
      </c>
      <c r="B1284" t="s">
        <v>1359</v>
      </c>
      <c r="C1284" t="s">
        <v>15</v>
      </c>
      <c r="D1284" s="3">
        <v>44065</v>
      </c>
      <c r="E1284" t="s">
        <v>34</v>
      </c>
      <c r="F1284" t="s">
        <v>387</v>
      </c>
      <c r="G1284" t="s">
        <v>39</v>
      </c>
      <c r="H1284" s="5" t="s">
        <v>83</v>
      </c>
      <c r="I1284">
        <v>10000</v>
      </c>
      <c r="J1284">
        <v>13000</v>
      </c>
      <c r="K1284">
        <v>1</v>
      </c>
      <c r="L1284">
        <v>10000</v>
      </c>
      <c r="M1284">
        <v>13000</v>
      </c>
      <c r="N1284" t="s">
        <v>1399</v>
      </c>
    </row>
    <row r="1285" spans="1:14" x14ac:dyDescent="0.3">
      <c r="A1285">
        <v>140642</v>
      </c>
      <c r="B1285" t="s">
        <v>1343</v>
      </c>
      <c r="C1285" t="s">
        <v>14</v>
      </c>
      <c r="D1285" s="3">
        <v>44066</v>
      </c>
      <c r="E1285" t="s">
        <v>35</v>
      </c>
      <c r="F1285" t="s">
        <v>391</v>
      </c>
      <c r="G1285" t="s">
        <v>40</v>
      </c>
      <c r="H1285" t="s">
        <v>76</v>
      </c>
      <c r="I1285">
        <v>10500</v>
      </c>
      <c r="J1285">
        <v>13650</v>
      </c>
      <c r="K1285">
        <v>3</v>
      </c>
      <c r="L1285">
        <v>31500</v>
      </c>
      <c r="M1285">
        <v>40950</v>
      </c>
      <c r="N1285" t="s">
        <v>1400</v>
      </c>
    </row>
    <row r="1286" spans="1:14" x14ac:dyDescent="0.3">
      <c r="A1286">
        <v>140643</v>
      </c>
      <c r="B1286" t="s">
        <v>1343</v>
      </c>
      <c r="C1286" t="s">
        <v>13</v>
      </c>
      <c r="D1286" s="3">
        <v>44067</v>
      </c>
      <c r="E1286" t="s">
        <v>1296</v>
      </c>
      <c r="F1286" t="s">
        <v>63</v>
      </c>
      <c r="G1286" t="s">
        <v>41</v>
      </c>
      <c r="H1286" t="s">
        <v>78</v>
      </c>
      <c r="I1286">
        <v>8500</v>
      </c>
      <c r="J1286">
        <v>11050</v>
      </c>
      <c r="K1286">
        <v>2</v>
      </c>
      <c r="L1286">
        <v>17000</v>
      </c>
      <c r="M1286">
        <v>22100</v>
      </c>
      <c r="N1286" t="s">
        <v>1401</v>
      </c>
    </row>
    <row r="1287" spans="1:14" x14ac:dyDescent="0.3">
      <c r="A1287">
        <v>140644</v>
      </c>
      <c r="B1287" t="s">
        <v>1343</v>
      </c>
      <c r="C1287" t="s">
        <v>12</v>
      </c>
      <c r="D1287" s="3">
        <v>44068</v>
      </c>
      <c r="E1287" t="s">
        <v>33</v>
      </c>
      <c r="F1287" t="s">
        <v>57</v>
      </c>
      <c r="G1287" t="s">
        <v>44</v>
      </c>
      <c r="H1287" t="s">
        <v>80</v>
      </c>
      <c r="I1287">
        <v>7000</v>
      </c>
      <c r="J1287">
        <v>9100</v>
      </c>
      <c r="K1287">
        <v>2</v>
      </c>
      <c r="L1287">
        <v>14000</v>
      </c>
      <c r="M1287">
        <v>18200</v>
      </c>
      <c r="N1287" t="s">
        <v>1325</v>
      </c>
    </row>
    <row r="1288" spans="1:14" x14ac:dyDescent="0.3">
      <c r="A1288">
        <v>140645</v>
      </c>
      <c r="B1288" t="s">
        <v>1343</v>
      </c>
      <c r="C1288" t="s">
        <v>11</v>
      </c>
      <c r="D1288" s="3">
        <v>44069</v>
      </c>
      <c r="E1288" t="s">
        <v>34</v>
      </c>
      <c r="F1288" t="s">
        <v>392</v>
      </c>
      <c r="G1288" t="s">
        <v>89</v>
      </c>
      <c r="H1288" t="s">
        <v>79</v>
      </c>
      <c r="I1288">
        <v>1680</v>
      </c>
      <c r="J1288">
        <v>2184</v>
      </c>
      <c r="K1288">
        <v>2</v>
      </c>
      <c r="L1288">
        <v>3360</v>
      </c>
      <c r="M1288">
        <v>4368</v>
      </c>
      <c r="N1288" t="s">
        <v>1398</v>
      </c>
    </row>
    <row r="1289" spans="1:14" x14ac:dyDescent="0.3">
      <c r="A1289">
        <v>140646</v>
      </c>
      <c r="B1289" t="s">
        <v>1343</v>
      </c>
      <c r="C1289" t="s">
        <v>1321</v>
      </c>
      <c r="D1289" s="3">
        <v>44070</v>
      </c>
      <c r="E1289" t="s">
        <v>35</v>
      </c>
      <c r="F1289" s="5" t="s">
        <v>65</v>
      </c>
      <c r="G1289" t="s">
        <v>37</v>
      </c>
      <c r="H1289" s="5" t="s">
        <v>84</v>
      </c>
      <c r="I1289">
        <v>6540</v>
      </c>
      <c r="J1289">
        <v>8502</v>
      </c>
      <c r="K1289">
        <v>2</v>
      </c>
      <c r="L1289">
        <v>13080</v>
      </c>
      <c r="M1289">
        <v>17004</v>
      </c>
      <c r="N1289" t="s">
        <v>1397</v>
      </c>
    </row>
    <row r="1290" spans="1:14" x14ac:dyDescent="0.3">
      <c r="A1290">
        <v>140647</v>
      </c>
      <c r="B1290" t="s">
        <v>1343</v>
      </c>
      <c r="C1290" t="s">
        <v>1322</v>
      </c>
      <c r="D1290" s="3">
        <v>44071</v>
      </c>
      <c r="E1290" t="s">
        <v>1296</v>
      </c>
      <c r="F1290" t="s">
        <v>68</v>
      </c>
      <c r="G1290" t="s">
        <v>45</v>
      </c>
      <c r="H1290" t="s">
        <v>82</v>
      </c>
      <c r="I1290">
        <v>2680</v>
      </c>
      <c r="J1290">
        <v>3484</v>
      </c>
      <c r="K1290">
        <v>2</v>
      </c>
      <c r="L1290">
        <v>5360</v>
      </c>
      <c r="M1290">
        <v>6968</v>
      </c>
      <c r="N1290" t="s">
        <v>1399</v>
      </c>
    </row>
    <row r="1291" spans="1:14" x14ac:dyDescent="0.3">
      <c r="A1291">
        <v>140648</v>
      </c>
      <c r="B1291" t="s">
        <v>1343</v>
      </c>
      <c r="C1291" t="s">
        <v>1323</v>
      </c>
      <c r="D1291" s="3">
        <v>44072</v>
      </c>
      <c r="E1291" t="s">
        <v>33</v>
      </c>
      <c r="F1291" t="s">
        <v>71</v>
      </c>
      <c r="G1291" t="s">
        <v>38</v>
      </c>
      <c r="H1291" t="s">
        <v>76</v>
      </c>
      <c r="I1291">
        <v>8250</v>
      </c>
      <c r="J1291">
        <v>10725</v>
      </c>
      <c r="K1291">
        <v>1</v>
      </c>
      <c r="L1291">
        <v>8250</v>
      </c>
      <c r="M1291">
        <v>10725</v>
      </c>
      <c r="N1291" t="s">
        <v>1400</v>
      </c>
    </row>
    <row r="1292" spans="1:14" x14ac:dyDescent="0.3">
      <c r="A1292">
        <v>140649</v>
      </c>
      <c r="B1292" t="s">
        <v>1343</v>
      </c>
      <c r="C1292" t="s">
        <v>10</v>
      </c>
      <c r="D1292" s="3">
        <v>44073</v>
      </c>
      <c r="E1292" t="s">
        <v>34</v>
      </c>
      <c r="F1292" t="s">
        <v>326</v>
      </c>
      <c r="G1292" t="s">
        <v>42</v>
      </c>
      <c r="H1292" t="s">
        <v>76</v>
      </c>
      <c r="I1292">
        <v>2650</v>
      </c>
      <c r="J1292">
        <v>3445</v>
      </c>
      <c r="K1292">
        <v>2</v>
      </c>
      <c r="L1292">
        <v>5300</v>
      </c>
      <c r="M1292">
        <v>6890</v>
      </c>
      <c r="N1292" t="s">
        <v>1401</v>
      </c>
    </row>
    <row r="1293" spans="1:14" x14ac:dyDescent="0.3">
      <c r="A1293">
        <v>140650</v>
      </c>
      <c r="B1293" t="s">
        <v>1343</v>
      </c>
      <c r="C1293" t="s">
        <v>9</v>
      </c>
      <c r="D1293" s="3">
        <v>44074</v>
      </c>
      <c r="E1293" t="s">
        <v>35</v>
      </c>
      <c r="F1293" t="s">
        <v>72</v>
      </c>
      <c r="G1293" t="s">
        <v>38</v>
      </c>
      <c r="H1293" t="s">
        <v>85</v>
      </c>
      <c r="I1293">
        <v>12550</v>
      </c>
      <c r="J1293">
        <v>16315</v>
      </c>
      <c r="K1293">
        <v>3</v>
      </c>
      <c r="L1293">
        <v>37650</v>
      </c>
      <c r="M1293">
        <v>48945</v>
      </c>
      <c r="N1293" t="s">
        <v>1325</v>
      </c>
    </row>
    <row r="1294" spans="1:14" x14ac:dyDescent="0.3">
      <c r="A1294">
        <v>140651</v>
      </c>
      <c r="B1294" t="s">
        <v>1343</v>
      </c>
      <c r="C1294" t="s">
        <v>1324</v>
      </c>
      <c r="D1294" s="3">
        <v>44075</v>
      </c>
      <c r="E1294" t="s">
        <v>1296</v>
      </c>
      <c r="F1294" t="s">
        <v>73</v>
      </c>
      <c r="G1294" t="s">
        <v>41</v>
      </c>
      <c r="H1294" s="5" t="s">
        <v>78</v>
      </c>
      <c r="I1294">
        <v>14500</v>
      </c>
      <c r="J1294">
        <v>18850</v>
      </c>
      <c r="K1294">
        <v>2</v>
      </c>
      <c r="L1294">
        <v>29000</v>
      </c>
      <c r="M1294">
        <v>37700</v>
      </c>
      <c r="N1294" t="s">
        <v>1398</v>
      </c>
    </row>
    <row r="1295" spans="1:14" x14ac:dyDescent="0.3">
      <c r="A1295">
        <v>140652</v>
      </c>
      <c r="B1295" t="s">
        <v>1343</v>
      </c>
      <c r="C1295" t="s">
        <v>8</v>
      </c>
      <c r="D1295" s="3">
        <v>44076</v>
      </c>
      <c r="E1295" t="s">
        <v>33</v>
      </c>
      <c r="F1295" t="s">
        <v>46</v>
      </c>
      <c r="G1295" t="s">
        <v>36</v>
      </c>
      <c r="H1295" t="s">
        <v>75</v>
      </c>
      <c r="I1295">
        <v>800</v>
      </c>
      <c r="J1295">
        <v>1040</v>
      </c>
      <c r="K1295">
        <v>3</v>
      </c>
      <c r="L1295">
        <v>2400</v>
      </c>
      <c r="M1295">
        <v>3120</v>
      </c>
      <c r="N1295" t="s">
        <v>1397</v>
      </c>
    </row>
    <row r="1296" spans="1:14" x14ac:dyDescent="0.3">
      <c r="A1296">
        <v>140653</v>
      </c>
      <c r="B1296" t="s">
        <v>1343</v>
      </c>
      <c r="C1296" t="s">
        <v>7</v>
      </c>
      <c r="D1296" s="3">
        <v>44077</v>
      </c>
      <c r="E1296" t="s">
        <v>34</v>
      </c>
      <c r="F1296" t="s">
        <v>48</v>
      </c>
      <c r="G1296" t="s">
        <v>37</v>
      </c>
      <c r="H1296" t="s">
        <v>76</v>
      </c>
      <c r="I1296">
        <v>600</v>
      </c>
      <c r="J1296">
        <v>780</v>
      </c>
      <c r="K1296">
        <v>4</v>
      </c>
      <c r="L1296">
        <v>2400</v>
      </c>
      <c r="M1296">
        <v>3120</v>
      </c>
      <c r="N1296" t="s">
        <v>1399</v>
      </c>
    </row>
    <row r="1297" spans="1:14" x14ac:dyDescent="0.3">
      <c r="A1297">
        <v>140654</v>
      </c>
      <c r="B1297" t="s">
        <v>1343</v>
      </c>
      <c r="C1297" t="s">
        <v>1325</v>
      </c>
      <c r="D1297" s="3">
        <v>44078</v>
      </c>
      <c r="E1297" t="s">
        <v>35</v>
      </c>
      <c r="F1297" t="s">
        <v>50</v>
      </c>
      <c r="G1297" t="s">
        <v>38</v>
      </c>
      <c r="H1297" t="s">
        <v>75</v>
      </c>
      <c r="I1297">
        <v>10500</v>
      </c>
      <c r="J1297">
        <v>13650</v>
      </c>
      <c r="K1297">
        <v>1</v>
      </c>
      <c r="L1297">
        <v>10500</v>
      </c>
      <c r="M1297">
        <v>13650</v>
      </c>
      <c r="N1297" t="s">
        <v>1400</v>
      </c>
    </row>
    <row r="1298" spans="1:14" x14ac:dyDescent="0.3">
      <c r="A1298">
        <v>140655</v>
      </c>
      <c r="B1298" t="s">
        <v>1343</v>
      </c>
      <c r="C1298" t="s">
        <v>1326</v>
      </c>
      <c r="D1298" s="3">
        <v>44079</v>
      </c>
      <c r="E1298" t="s">
        <v>1296</v>
      </c>
      <c r="F1298" t="s">
        <v>387</v>
      </c>
      <c r="G1298" t="s">
        <v>39</v>
      </c>
      <c r="H1298" t="s">
        <v>77</v>
      </c>
      <c r="I1298">
        <v>6500</v>
      </c>
      <c r="J1298">
        <v>8450</v>
      </c>
      <c r="K1298">
        <v>2</v>
      </c>
      <c r="L1298">
        <v>13000</v>
      </c>
      <c r="M1298">
        <v>16900</v>
      </c>
      <c r="N1298" t="s">
        <v>1401</v>
      </c>
    </row>
    <row r="1299" spans="1:14" x14ac:dyDescent="0.3">
      <c r="A1299">
        <v>140656</v>
      </c>
      <c r="B1299" t="s">
        <v>1381</v>
      </c>
      <c r="C1299" t="s">
        <v>6</v>
      </c>
      <c r="D1299" s="3">
        <v>44080</v>
      </c>
      <c r="E1299" t="s">
        <v>33</v>
      </c>
      <c r="F1299" t="s">
        <v>393</v>
      </c>
      <c r="G1299" t="s">
        <v>40</v>
      </c>
      <c r="H1299" t="s">
        <v>76</v>
      </c>
      <c r="I1299">
        <v>4500</v>
      </c>
      <c r="J1299">
        <v>5850</v>
      </c>
      <c r="K1299">
        <v>3</v>
      </c>
      <c r="L1299">
        <v>13500</v>
      </c>
      <c r="M1299">
        <v>17550</v>
      </c>
      <c r="N1299" t="s">
        <v>1325</v>
      </c>
    </row>
    <row r="1300" spans="1:14" x14ac:dyDescent="0.3">
      <c r="A1300">
        <v>140657</v>
      </c>
      <c r="B1300" t="s">
        <v>1382</v>
      </c>
      <c r="C1300" t="s">
        <v>5</v>
      </c>
      <c r="D1300" s="3">
        <v>44081</v>
      </c>
      <c r="E1300" t="s">
        <v>34</v>
      </c>
      <c r="F1300" t="s">
        <v>51</v>
      </c>
      <c r="G1300" t="s">
        <v>41</v>
      </c>
      <c r="H1300" t="s">
        <v>78</v>
      </c>
      <c r="I1300">
        <v>8500</v>
      </c>
      <c r="J1300">
        <v>11050</v>
      </c>
      <c r="K1300">
        <v>4</v>
      </c>
      <c r="L1300">
        <v>34000</v>
      </c>
      <c r="M1300">
        <v>44200</v>
      </c>
      <c r="N1300" t="s">
        <v>1398</v>
      </c>
    </row>
    <row r="1301" spans="1:14" x14ac:dyDescent="0.3">
      <c r="A1301">
        <v>140658</v>
      </c>
      <c r="B1301" t="s">
        <v>1378</v>
      </c>
      <c r="C1301" t="s">
        <v>4</v>
      </c>
      <c r="D1301" s="3">
        <v>44081</v>
      </c>
      <c r="E1301" t="s">
        <v>35</v>
      </c>
      <c r="F1301" t="s">
        <v>52</v>
      </c>
      <c r="G1301" t="s">
        <v>44</v>
      </c>
      <c r="H1301" t="s">
        <v>80</v>
      </c>
      <c r="I1301">
        <v>12500</v>
      </c>
      <c r="J1301">
        <v>16250</v>
      </c>
      <c r="K1301">
        <v>3</v>
      </c>
      <c r="L1301">
        <v>37500</v>
      </c>
      <c r="M1301">
        <v>48750</v>
      </c>
      <c r="N1301" t="s">
        <v>1397</v>
      </c>
    </row>
    <row r="1302" spans="1:14" x14ac:dyDescent="0.3">
      <c r="A1302">
        <v>140659</v>
      </c>
      <c r="B1302" t="s">
        <v>1379</v>
      </c>
      <c r="C1302" t="s">
        <v>30</v>
      </c>
      <c r="D1302" s="3">
        <v>44081</v>
      </c>
      <c r="E1302" t="s">
        <v>1296</v>
      </c>
      <c r="F1302" t="s">
        <v>334</v>
      </c>
      <c r="G1302" t="s">
        <v>98</v>
      </c>
      <c r="H1302" t="s">
        <v>79</v>
      </c>
      <c r="I1302">
        <v>3500</v>
      </c>
      <c r="J1302">
        <v>4550</v>
      </c>
      <c r="K1302">
        <v>1</v>
      </c>
      <c r="L1302">
        <v>3500</v>
      </c>
      <c r="M1302">
        <v>4550</v>
      </c>
      <c r="N1302" t="s">
        <v>1399</v>
      </c>
    </row>
    <row r="1303" spans="1:14" x14ac:dyDescent="0.3">
      <c r="A1303">
        <v>140660</v>
      </c>
      <c r="B1303" t="s">
        <v>1384</v>
      </c>
      <c r="C1303" t="s">
        <v>31</v>
      </c>
      <c r="D1303" s="3">
        <v>44081</v>
      </c>
      <c r="E1303" t="s">
        <v>33</v>
      </c>
      <c r="F1303" s="5" t="s">
        <v>67</v>
      </c>
      <c r="G1303" t="s">
        <v>99</v>
      </c>
      <c r="H1303" t="s">
        <v>81</v>
      </c>
      <c r="I1303">
        <v>4500</v>
      </c>
      <c r="J1303">
        <v>5850</v>
      </c>
      <c r="K1303">
        <v>1</v>
      </c>
      <c r="L1303">
        <v>4500</v>
      </c>
      <c r="M1303">
        <v>5850</v>
      </c>
      <c r="N1303" t="s">
        <v>1400</v>
      </c>
    </row>
    <row r="1304" spans="1:14" x14ac:dyDescent="0.3">
      <c r="A1304">
        <v>140661</v>
      </c>
      <c r="B1304" t="s">
        <v>1385</v>
      </c>
      <c r="C1304" t="s">
        <v>32</v>
      </c>
      <c r="D1304" s="3">
        <v>44081</v>
      </c>
      <c r="E1304" t="s">
        <v>34</v>
      </c>
      <c r="F1304" t="s">
        <v>394</v>
      </c>
      <c r="G1304" t="s">
        <v>45</v>
      </c>
      <c r="H1304" t="s">
        <v>82</v>
      </c>
      <c r="I1304">
        <v>2100</v>
      </c>
      <c r="J1304">
        <v>2730</v>
      </c>
      <c r="K1304">
        <v>1</v>
      </c>
      <c r="L1304">
        <v>2100</v>
      </c>
      <c r="M1304">
        <v>2730</v>
      </c>
      <c r="N1304" t="s">
        <v>1401</v>
      </c>
    </row>
    <row r="1305" spans="1:14" x14ac:dyDescent="0.3">
      <c r="A1305">
        <v>140662</v>
      </c>
      <c r="B1305" t="s">
        <v>1343</v>
      </c>
      <c r="C1305" t="s">
        <v>28</v>
      </c>
      <c r="D1305" s="3">
        <v>44081</v>
      </c>
      <c r="E1305" t="s">
        <v>35</v>
      </c>
      <c r="F1305" t="s">
        <v>49</v>
      </c>
      <c r="G1305" t="s">
        <v>36</v>
      </c>
      <c r="H1305" t="s">
        <v>75</v>
      </c>
      <c r="I1305">
        <v>1150</v>
      </c>
      <c r="J1305">
        <v>1495</v>
      </c>
      <c r="K1305">
        <v>4</v>
      </c>
      <c r="L1305">
        <v>4600</v>
      </c>
      <c r="M1305">
        <v>5980</v>
      </c>
      <c r="N1305" t="s">
        <v>1325</v>
      </c>
    </row>
    <row r="1306" spans="1:14" x14ac:dyDescent="0.3">
      <c r="A1306">
        <v>140663</v>
      </c>
      <c r="B1306" t="s">
        <v>1343</v>
      </c>
      <c r="C1306" t="s">
        <v>1311</v>
      </c>
      <c r="D1306" s="3">
        <v>44081</v>
      </c>
      <c r="E1306" t="s">
        <v>1296</v>
      </c>
      <c r="F1306" t="s">
        <v>47</v>
      </c>
      <c r="G1306" t="s">
        <v>37</v>
      </c>
      <c r="H1306" t="s">
        <v>76</v>
      </c>
      <c r="I1306">
        <v>350</v>
      </c>
      <c r="J1306">
        <v>455</v>
      </c>
      <c r="K1306">
        <v>2</v>
      </c>
      <c r="L1306">
        <v>700</v>
      </c>
      <c r="M1306">
        <v>910</v>
      </c>
      <c r="N1306" t="s">
        <v>1398</v>
      </c>
    </row>
    <row r="1307" spans="1:14" x14ac:dyDescent="0.3">
      <c r="A1307">
        <v>140664</v>
      </c>
      <c r="B1307" t="s">
        <v>1343</v>
      </c>
      <c r="C1307" t="s">
        <v>1312</v>
      </c>
      <c r="D1307" s="3">
        <v>44081</v>
      </c>
      <c r="E1307" t="s">
        <v>33</v>
      </c>
      <c r="F1307" t="s">
        <v>53</v>
      </c>
      <c r="G1307" t="s">
        <v>38</v>
      </c>
      <c r="H1307" t="s">
        <v>75</v>
      </c>
      <c r="I1307">
        <v>9500</v>
      </c>
      <c r="J1307">
        <v>12350</v>
      </c>
      <c r="K1307">
        <v>1</v>
      </c>
      <c r="L1307">
        <v>9500</v>
      </c>
      <c r="M1307">
        <v>12350</v>
      </c>
      <c r="N1307" t="s">
        <v>1397</v>
      </c>
    </row>
    <row r="1308" spans="1:14" x14ac:dyDescent="0.3">
      <c r="A1308">
        <v>140665</v>
      </c>
      <c r="B1308" t="s">
        <v>1343</v>
      </c>
      <c r="C1308" t="s">
        <v>1313</v>
      </c>
      <c r="D1308" s="3">
        <v>44081</v>
      </c>
      <c r="E1308" t="s">
        <v>34</v>
      </c>
      <c r="F1308" t="s">
        <v>395</v>
      </c>
      <c r="G1308" t="s">
        <v>39</v>
      </c>
      <c r="H1308" t="s">
        <v>77</v>
      </c>
      <c r="I1308">
        <v>10000</v>
      </c>
      <c r="J1308">
        <v>13000</v>
      </c>
      <c r="K1308">
        <v>3</v>
      </c>
      <c r="L1308">
        <v>30000</v>
      </c>
      <c r="M1308">
        <v>39000</v>
      </c>
      <c r="N1308" t="s">
        <v>1399</v>
      </c>
    </row>
    <row r="1309" spans="1:14" x14ac:dyDescent="0.3">
      <c r="A1309">
        <v>140666</v>
      </c>
      <c r="B1309" t="s">
        <v>1343</v>
      </c>
      <c r="C1309" t="s">
        <v>3</v>
      </c>
      <c r="D1309" s="3">
        <v>44081</v>
      </c>
      <c r="E1309" t="s">
        <v>35</v>
      </c>
      <c r="F1309" t="s">
        <v>396</v>
      </c>
      <c r="G1309" t="s">
        <v>40</v>
      </c>
      <c r="H1309" t="s">
        <v>76</v>
      </c>
      <c r="I1309">
        <v>6500</v>
      </c>
      <c r="J1309">
        <v>8450</v>
      </c>
      <c r="K1309">
        <v>2</v>
      </c>
      <c r="L1309">
        <v>13000</v>
      </c>
      <c r="M1309">
        <v>16900</v>
      </c>
      <c r="N1309" t="s">
        <v>1400</v>
      </c>
    </row>
    <row r="1310" spans="1:14" x14ac:dyDescent="0.3">
      <c r="A1310">
        <v>140667</v>
      </c>
      <c r="B1310" t="s">
        <v>1343</v>
      </c>
      <c r="C1310" t="s">
        <v>2</v>
      </c>
      <c r="D1310" s="3">
        <v>44081</v>
      </c>
      <c r="E1310" t="s">
        <v>1296</v>
      </c>
      <c r="F1310" t="s">
        <v>397</v>
      </c>
      <c r="G1310" t="s">
        <v>41</v>
      </c>
      <c r="H1310" t="s">
        <v>78</v>
      </c>
      <c r="I1310">
        <v>8500</v>
      </c>
      <c r="J1310">
        <v>11050</v>
      </c>
      <c r="K1310">
        <v>1</v>
      </c>
      <c r="L1310">
        <v>8500</v>
      </c>
      <c r="M1310">
        <v>11050</v>
      </c>
      <c r="N1310" t="s">
        <v>1401</v>
      </c>
    </row>
    <row r="1311" spans="1:14" x14ac:dyDescent="0.3">
      <c r="A1311">
        <v>140668</v>
      </c>
      <c r="B1311" t="s">
        <v>1343</v>
      </c>
      <c r="C1311" t="s">
        <v>1</v>
      </c>
      <c r="D1311" s="3">
        <v>44081</v>
      </c>
      <c r="E1311" t="s">
        <v>33</v>
      </c>
      <c r="F1311" t="s">
        <v>57</v>
      </c>
      <c r="G1311" t="s">
        <v>44</v>
      </c>
      <c r="H1311" t="s">
        <v>80</v>
      </c>
      <c r="I1311">
        <v>7000</v>
      </c>
      <c r="J1311">
        <v>9100</v>
      </c>
      <c r="K1311">
        <v>1</v>
      </c>
      <c r="L1311">
        <v>7000</v>
      </c>
      <c r="M1311">
        <v>9100</v>
      </c>
      <c r="N1311" t="s">
        <v>1325</v>
      </c>
    </row>
    <row r="1312" spans="1:14" x14ac:dyDescent="0.3">
      <c r="A1312">
        <v>140669</v>
      </c>
      <c r="B1312" t="s">
        <v>1343</v>
      </c>
      <c r="C1312" t="s">
        <v>1314</v>
      </c>
      <c r="D1312" s="3">
        <v>44081</v>
      </c>
      <c r="E1312" t="s">
        <v>34</v>
      </c>
      <c r="F1312" t="s">
        <v>398</v>
      </c>
      <c r="G1312" t="s">
        <v>98</v>
      </c>
      <c r="H1312" t="s">
        <v>79</v>
      </c>
      <c r="I1312">
        <v>6550</v>
      </c>
      <c r="J1312">
        <v>8515</v>
      </c>
      <c r="K1312">
        <v>1</v>
      </c>
      <c r="L1312">
        <v>6550</v>
      </c>
      <c r="M1312">
        <v>8515</v>
      </c>
      <c r="N1312" t="s">
        <v>1398</v>
      </c>
    </row>
    <row r="1313" spans="1:14" x14ac:dyDescent="0.3">
      <c r="A1313">
        <v>140670</v>
      </c>
      <c r="B1313" t="s">
        <v>1343</v>
      </c>
      <c r="C1313" t="s">
        <v>1315</v>
      </c>
      <c r="D1313" s="3">
        <v>44081</v>
      </c>
      <c r="E1313" t="s">
        <v>35</v>
      </c>
      <c r="F1313" s="5" t="s">
        <v>66</v>
      </c>
      <c r="G1313" t="s">
        <v>99</v>
      </c>
      <c r="H1313" t="s">
        <v>81</v>
      </c>
      <c r="I1313">
        <v>7650</v>
      </c>
      <c r="J1313">
        <v>9945</v>
      </c>
      <c r="K1313">
        <v>4</v>
      </c>
      <c r="L1313">
        <v>30600</v>
      </c>
      <c r="M1313">
        <v>39780</v>
      </c>
      <c r="N1313" t="s">
        <v>1397</v>
      </c>
    </row>
    <row r="1314" spans="1:14" x14ac:dyDescent="0.3">
      <c r="A1314">
        <v>140671</v>
      </c>
      <c r="B1314" t="s">
        <v>1343</v>
      </c>
      <c r="C1314" t="s">
        <v>0</v>
      </c>
      <c r="D1314" s="3">
        <v>44081</v>
      </c>
      <c r="E1314" t="s">
        <v>1296</v>
      </c>
      <c r="F1314" t="s">
        <v>58</v>
      </c>
      <c r="G1314" t="s">
        <v>45</v>
      </c>
      <c r="H1314" t="s">
        <v>82</v>
      </c>
      <c r="I1314">
        <v>1150</v>
      </c>
      <c r="J1314">
        <v>1495</v>
      </c>
      <c r="K1314">
        <v>2</v>
      </c>
      <c r="L1314">
        <v>2300</v>
      </c>
      <c r="M1314">
        <v>2990</v>
      </c>
      <c r="N1314" t="s">
        <v>1399</v>
      </c>
    </row>
    <row r="1315" spans="1:14" x14ac:dyDescent="0.3">
      <c r="A1315">
        <v>140672</v>
      </c>
      <c r="B1315" t="s">
        <v>1343</v>
      </c>
      <c r="C1315" t="s">
        <v>1316</v>
      </c>
      <c r="D1315" s="3">
        <v>44081</v>
      </c>
      <c r="E1315" t="s">
        <v>33</v>
      </c>
      <c r="F1315" t="s">
        <v>59</v>
      </c>
      <c r="G1315" t="s">
        <v>36</v>
      </c>
      <c r="H1315" t="s">
        <v>75</v>
      </c>
      <c r="I1315">
        <v>850</v>
      </c>
      <c r="J1315">
        <v>1105</v>
      </c>
      <c r="K1315">
        <v>1</v>
      </c>
      <c r="L1315">
        <v>850</v>
      </c>
      <c r="M1315">
        <v>1105</v>
      </c>
      <c r="N1315" t="s">
        <v>1400</v>
      </c>
    </row>
    <row r="1316" spans="1:14" x14ac:dyDescent="0.3">
      <c r="A1316">
        <v>140673</v>
      </c>
      <c r="B1316" t="s">
        <v>1343</v>
      </c>
      <c r="C1316" t="s">
        <v>1317</v>
      </c>
      <c r="D1316" s="3">
        <v>44081</v>
      </c>
      <c r="E1316" t="s">
        <v>34</v>
      </c>
      <c r="F1316" t="s">
        <v>60</v>
      </c>
      <c r="G1316" t="s">
        <v>37</v>
      </c>
      <c r="H1316" t="s">
        <v>76</v>
      </c>
      <c r="I1316">
        <v>650</v>
      </c>
      <c r="J1316">
        <v>845</v>
      </c>
      <c r="K1316">
        <v>2</v>
      </c>
      <c r="L1316">
        <v>1300</v>
      </c>
      <c r="M1316">
        <v>1690</v>
      </c>
      <c r="N1316" t="s">
        <v>1401</v>
      </c>
    </row>
    <row r="1317" spans="1:14" x14ac:dyDescent="0.3">
      <c r="A1317">
        <v>140674</v>
      </c>
      <c r="B1317" t="s">
        <v>1343</v>
      </c>
      <c r="C1317" t="s">
        <v>1318</v>
      </c>
      <c r="D1317" s="3">
        <v>44081</v>
      </c>
      <c r="E1317" t="s">
        <v>35</v>
      </c>
      <c r="F1317" t="s">
        <v>61</v>
      </c>
      <c r="G1317" t="s">
        <v>38</v>
      </c>
      <c r="H1317" t="s">
        <v>75</v>
      </c>
      <c r="I1317">
        <v>7500</v>
      </c>
      <c r="J1317">
        <v>9750</v>
      </c>
      <c r="K1317">
        <v>2</v>
      </c>
      <c r="L1317">
        <v>15000</v>
      </c>
      <c r="M1317">
        <v>19500</v>
      </c>
      <c r="N1317" t="s">
        <v>1325</v>
      </c>
    </row>
    <row r="1318" spans="1:14" x14ac:dyDescent="0.3">
      <c r="A1318">
        <v>140675</v>
      </c>
      <c r="B1318" t="s">
        <v>1343</v>
      </c>
      <c r="C1318" t="s">
        <v>29</v>
      </c>
      <c r="D1318" s="3">
        <v>44081</v>
      </c>
      <c r="E1318" t="s">
        <v>1296</v>
      </c>
      <c r="F1318" t="s">
        <v>395</v>
      </c>
      <c r="G1318" t="s">
        <v>39</v>
      </c>
      <c r="H1318" s="5" t="s">
        <v>83</v>
      </c>
      <c r="I1318">
        <v>10000</v>
      </c>
      <c r="J1318">
        <v>13000</v>
      </c>
      <c r="K1318">
        <v>4</v>
      </c>
      <c r="L1318">
        <v>40000</v>
      </c>
      <c r="M1318">
        <v>52000</v>
      </c>
      <c r="N1318" t="s">
        <v>1398</v>
      </c>
    </row>
    <row r="1319" spans="1:14" x14ac:dyDescent="0.3">
      <c r="A1319">
        <v>140676</v>
      </c>
      <c r="B1319" t="s">
        <v>1355</v>
      </c>
      <c r="C1319" t="s">
        <v>20</v>
      </c>
      <c r="D1319" s="3">
        <v>44081</v>
      </c>
      <c r="E1319" t="s">
        <v>33</v>
      </c>
      <c r="F1319" t="s">
        <v>399</v>
      </c>
      <c r="G1319" t="s">
        <v>40</v>
      </c>
      <c r="H1319" t="s">
        <v>76</v>
      </c>
      <c r="I1319">
        <v>10500</v>
      </c>
      <c r="J1319">
        <v>13650</v>
      </c>
      <c r="K1319">
        <v>1</v>
      </c>
      <c r="L1319">
        <v>10500</v>
      </c>
      <c r="M1319">
        <v>13650</v>
      </c>
      <c r="N1319" t="s">
        <v>1397</v>
      </c>
    </row>
    <row r="1320" spans="1:14" x14ac:dyDescent="0.3">
      <c r="A1320">
        <v>140677</v>
      </c>
      <c r="B1320" t="s">
        <v>1357</v>
      </c>
      <c r="C1320" t="s">
        <v>19</v>
      </c>
      <c r="D1320" s="3">
        <v>44081</v>
      </c>
      <c r="E1320" t="s">
        <v>34</v>
      </c>
      <c r="F1320" t="s">
        <v>63</v>
      </c>
      <c r="G1320" t="s">
        <v>41</v>
      </c>
      <c r="H1320" t="s">
        <v>78</v>
      </c>
      <c r="I1320">
        <v>8500</v>
      </c>
      <c r="J1320">
        <v>11050</v>
      </c>
      <c r="K1320">
        <v>4</v>
      </c>
      <c r="L1320">
        <v>34000</v>
      </c>
      <c r="M1320">
        <v>44200</v>
      </c>
      <c r="N1320" t="s">
        <v>1399</v>
      </c>
    </row>
    <row r="1321" spans="1:14" x14ac:dyDescent="0.3">
      <c r="A1321">
        <v>140678</v>
      </c>
      <c r="B1321" t="s">
        <v>1359</v>
      </c>
      <c r="C1321" t="s">
        <v>1319</v>
      </c>
      <c r="D1321" s="3">
        <v>44081</v>
      </c>
      <c r="E1321" t="s">
        <v>35</v>
      </c>
      <c r="F1321" t="s">
        <v>57</v>
      </c>
      <c r="G1321" t="s">
        <v>44</v>
      </c>
      <c r="H1321" t="s">
        <v>80</v>
      </c>
      <c r="I1321">
        <v>7000</v>
      </c>
      <c r="J1321">
        <v>9100</v>
      </c>
      <c r="K1321">
        <v>3</v>
      </c>
      <c r="L1321">
        <v>21000</v>
      </c>
      <c r="M1321">
        <v>27300</v>
      </c>
      <c r="N1321" t="s">
        <v>1400</v>
      </c>
    </row>
    <row r="1322" spans="1:14" x14ac:dyDescent="0.3">
      <c r="A1322">
        <v>140679</v>
      </c>
      <c r="B1322" t="s">
        <v>1361</v>
      </c>
      <c r="C1322" t="s">
        <v>18</v>
      </c>
      <c r="D1322" s="3">
        <v>44081</v>
      </c>
      <c r="E1322" t="s">
        <v>1296</v>
      </c>
      <c r="F1322" t="s">
        <v>400</v>
      </c>
      <c r="G1322" t="s">
        <v>98</v>
      </c>
      <c r="H1322" t="s">
        <v>79</v>
      </c>
      <c r="I1322">
        <v>1680</v>
      </c>
      <c r="J1322">
        <v>2184</v>
      </c>
      <c r="K1322">
        <v>2</v>
      </c>
      <c r="L1322">
        <v>3360</v>
      </c>
      <c r="M1322">
        <v>4368</v>
      </c>
      <c r="N1322" t="s">
        <v>1401</v>
      </c>
    </row>
    <row r="1323" spans="1:14" x14ac:dyDescent="0.3">
      <c r="A1323">
        <v>140680</v>
      </c>
      <c r="B1323" t="s">
        <v>1343</v>
      </c>
      <c r="C1323" t="s">
        <v>17</v>
      </c>
      <c r="D1323" s="3">
        <v>44081</v>
      </c>
      <c r="E1323" t="s">
        <v>33</v>
      </c>
      <c r="F1323" s="5" t="s">
        <v>65</v>
      </c>
      <c r="G1323" t="s">
        <v>99</v>
      </c>
      <c r="H1323" s="5" t="s">
        <v>84</v>
      </c>
      <c r="I1323">
        <v>6540</v>
      </c>
      <c r="J1323">
        <v>8502</v>
      </c>
      <c r="K1323">
        <v>3</v>
      </c>
      <c r="L1323">
        <v>19620</v>
      </c>
      <c r="M1323">
        <v>25506</v>
      </c>
      <c r="N1323" t="s">
        <v>1325</v>
      </c>
    </row>
    <row r="1324" spans="1:14" x14ac:dyDescent="0.3">
      <c r="A1324">
        <v>140681</v>
      </c>
      <c r="B1324" t="s">
        <v>1343</v>
      </c>
      <c r="C1324" t="s">
        <v>1320</v>
      </c>
      <c r="D1324" s="3">
        <v>44081</v>
      </c>
      <c r="E1324" t="s">
        <v>34</v>
      </c>
      <c r="F1324" t="s">
        <v>68</v>
      </c>
      <c r="G1324" t="s">
        <v>45</v>
      </c>
      <c r="H1324" t="s">
        <v>82</v>
      </c>
      <c r="I1324">
        <v>2680</v>
      </c>
      <c r="J1324">
        <v>3484</v>
      </c>
      <c r="K1324">
        <v>2</v>
      </c>
      <c r="L1324">
        <v>5360</v>
      </c>
      <c r="M1324">
        <v>6968</v>
      </c>
      <c r="N1324" t="s">
        <v>1398</v>
      </c>
    </row>
    <row r="1325" spans="1:14" x14ac:dyDescent="0.3">
      <c r="A1325">
        <v>140682</v>
      </c>
      <c r="B1325" t="s">
        <v>1343</v>
      </c>
      <c r="C1325" t="s">
        <v>16</v>
      </c>
      <c r="D1325" s="3">
        <v>44081</v>
      </c>
      <c r="E1325" t="s">
        <v>35</v>
      </c>
      <c r="F1325" t="s">
        <v>71</v>
      </c>
      <c r="G1325" t="s">
        <v>38</v>
      </c>
      <c r="H1325" t="s">
        <v>76</v>
      </c>
      <c r="I1325">
        <v>8250</v>
      </c>
      <c r="J1325">
        <v>10725</v>
      </c>
      <c r="K1325">
        <v>3</v>
      </c>
      <c r="L1325">
        <v>24750</v>
      </c>
      <c r="M1325">
        <v>32175</v>
      </c>
      <c r="N1325" t="s">
        <v>1397</v>
      </c>
    </row>
    <row r="1326" spans="1:14" x14ac:dyDescent="0.3">
      <c r="A1326">
        <v>140683</v>
      </c>
      <c r="B1326" t="s">
        <v>1343</v>
      </c>
      <c r="C1326" t="s">
        <v>15</v>
      </c>
      <c r="D1326" s="3">
        <v>44081</v>
      </c>
      <c r="E1326" t="s">
        <v>1296</v>
      </c>
      <c r="F1326" t="s">
        <v>334</v>
      </c>
      <c r="G1326" t="s">
        <v>42</v>
      </c>
      <c r="H1326" t="s">
        <v>76</v>
      </c>
      <c r="I1326">
        <v>2650</v>
      </c>
      <c r="J1326">
        <v>3445</v>
      </c>
      <c r="K1326">
        <v>1</v>
      </c>
      <c r="L1326">
        <v>2650</v>
      </c>
      <c r="M1326">
        <v>3445</v>
      </c>
      <c r="N1326" t="s">
        <v>1399</v>
      </c>
    </row>
    <row r="1327" spans="1:14" x14ac:dyDescent="0.3">
      <c r="A1327">
        <v>140684</v>
      </c>
      <c r="B1327" t="s">
        <v>1343</v>
      </c>
      <c r="C1327" t="s">
        <v>14</v>
      </c>
      <c r="D1327" s="3">
        <v>44081</v>
      </c>
      <c r="E1327" t="s">
        <v>33</v>
      </c>
      <c r="F1327" t="s">
        <v>72</v>
      </c>
      <c r="G1327" t="s">
        <v>38</v>
      </c>
      <c r="H1327" t="s">
        <v>85</v>
      </c>
      <c r="I1327">
        <v>12550</v>
      </c>
      <c r="J1327">
        <v>16315</v>
      </c>
      <c r="K1327">
        <v>3</v>
      </c>
      <c r="L1327">
        <v>37650</v>
      </c>
      <c r="M1327">
        <v>48945</v>
      </c>
      <c r="N1327" t="s">
        <v>1400</v>
      </c>
    </row>
    <row r="1328" spans="1:14" x14ac:dyDescent="0.3">
      <c r="A1328">
        <v>140685</v>
      </c>
      <c r="B1328" t="s">
        <v>1343</v>
      </c>
      <c r="C1328" t="s">
        <v>13</v>
      </c>
      <c r="D1328" s="3">
        <v>44081</v>
      </c>
      <c r="E1328" t="s">
        <v>34</v>
      </c>
      <c r="F1328" t="s">
        <v>73</v>
      </c>
      <c r="G1328" t="s">
        <v>41</v>
      </c>
      <c r="H1328" s="5" t="s">
        <v>78</v>
      </c>
      <c r="I1328">
        <v>14500</v>
      </c>
      <c r="J1328">
        <v>18850</v>
      </c>
      <c r="K1328">
        <v>2</v>
      </c>
      <c r="L1328">
        <v>29000</v>
      </c>
      <c r="M1328">
        <v>37700</v>
      </c>
      <c r="N1328" t="s">
        <v>1401</v>
      </c>
    </row>
    <row r="1329" spans="1:14" x14ac:dyDescent="0.3">
      <c r="A1329">
        <v>140686</v>
      </c>
      <c r="B1329" t="s">
        <v>1343</v>
      </c>
      <c r="C1329" t="s">
        <v>12</v>
      </c>
      <c r="D1329" s="3">
        <v>44081</v>
      </c>
      <c r="E1329" t="s">
        <v>35</v>
      </c>
      <c r="F1329" t="s">
        <v>46</v>
      </c>
      <c r="G1329" t="s">
        <v>36</v>
      </c>
      <c r="H1329" t="s">
        <v>75</v>
      </c>
      <c r="I1329">
        <v>800</v>
      </c>
      <c r="J1329">
        <v>1040</v>
      </c>
      <c r="K1329">
        <v>4</v>
      </c>
      <c r="L1329">
        <v>3200</v>
      </c>
      <c r="M1329">
        <v>4160</v>
      </c>
      <c r="N1329" t="s">
        <v>1325</v>
      </c>
    </row>
    <row r="1330" spans="1:14" x14ac:dyDescent="0.3">
      <c r="A1330">
        <v>140687</v>
      </c>
      <c r="B1330" t="s">
        <v>1343</v>
      </c>
      <c r="C1330" t="s">
        <v>11</v>
      </c>
      <c r="D1330" s="3">
        <v>44081</v>
      </c>
      <c r="E1330" t="s">
        <v>1296</v>
      </c>
      <c r="F1330" t="s">
        <v>48</v>
      </c>
      <c r="G1330" t="s">
        <v>37</v>
      </c>
      <c r="H1330" t="s">
        <v>76</v>
      </c>
      <c r="I1330">
        <v>600</v>
      </c>
      <c r="J1330">
        <v>780</v>
      </c>
      <c r="K1330">
        <v>2</v>
      </c>
      <c r="L1330">
        <v>1200</v>
      </c>
      <c r="M1330">
        <v>1560</v>
      </c>
      <c r="N1330" t="s">
        <v>1398</v>
      </c>
    </row>
    <row r="1331" spans="1:14" x14ac:dyDescent="0.3">
      <c r="A1331">
        <v>140688</v>
      </c>
      <c r="B1331" t="s">
        <v>1343</v>
      </c>
      <c r="C1331" t="s">
        <v>1321</v>
      </c>
      <c r="D1331" s="3">
        <v>44081</v>
      </c>
      <c r="E1331" t="s">
        <v>33</v>
      </c>
      <c r="F1331" t="s">
        <v>50</v>
      </c>
      <c r="G1331" t="s">
        <v>38</v>
      </c>
      <c r="H1331" t="s">
        <v>75</v>
      </c>
      <c r="I1331">
        <v>10500</v>
      </c>
      <c r="J1331">
        <v>13650</v>
      </c>
      <c r="K1331">
        <v>3</v>
      </c>
      <c r="L1331">
        <v>31500</v>
      </c>
      <c r="M1331">
        <v>40950</v>
      </c>
      <c r="N1331" t="s">
        <v>1397</v>
      </c>
    </row>
    <row r="1332" spans="1:14" x14ac:dyDescent="0.3">
      <c r="A1332">
        <v>140689</v>
      </c>
      <c r="B1332" t="s">
        <v>1343</v>
      </c>
      <c r="C1332" t="s">
        <v>1322</v>
      </c>
      <c r="D1332" s="3">
        <v>44081</v>
      </c>
      <c r="E1332" t="s">
        <v>34</v>
      </c>
      <c r="F1332" t="s">
        <v>395</v>
      </c>
      <c r="G1332" t="s">
        <v>39</v>
      </c>
      <c r="H1332" t="s">
        <v>77</v>
      </c>
      <c r="I1332">
        <v>6500</v>
      </c>
      <c r="J1332">
        <v>8450</v>
      </c>
      <c r="K1332">
        <v>1</v>
      </c>
      <c r="L1332">
        <v>6500</v>
      </c>
      <c r="M1332">
        <v>8450</v>
      </c>
      <c r="N1332" t="s">
        <v>1399</v>
      </c>
    </row>
    <row r="1333" spans="1:14" x14ac:dyDescent="0.3">
      <c r="A1333">
        <v>140690</v>
      </c>
      <c r="B1333" t="s">
        <v>1343</v>
      </c>
      <c r="C1333" t="s">
        <v>1323</v>
      </c>
      <c r="D1333" s="3">
        <v>44081</v>
      </c>
      <c r="E1333" t="s">
        <v>35</v>
      </c>
      <c r="F1333" t="s">
        <v>401</v>
      </c>
      <c r="G1333" t="s">
        <v>40</v>
      </c>
      <c r="H1333" t="s">
        <v>76</v>
      </c>
      <c r="I1333">
        <v>4500</v>
      </c>
      <c r="J1333">
        <v>5850</v>
      </c>
      <c r="K1333">
        <v>4</v>
      </c>
      <c r="L1333">
        <v>18000</v>
      </c>
      <c r="M1333">
        <v>23400</v>
      </c>
      <c r="N1333" t="s">
        <v>1400</v>
      </c>
    </row>
    <row r="1334" spans="1:14" x14ac:dyDescent="0.3">
      <c r="A1334">
        <v>140691</v>
      </c>
      <c r="B1334" t="s">
        <v>1343</v>
      </c>
      <c r="C1334" t="s">
        <v>10</v>
      </c>
      <c r="D1334" s="3">
        <v>44081</v>
      </c>
      <c r="E1334" t="s">
        <v>1296</v>
      </c>
      <c r="F1334" t="s">
        <v>51</v>
      </c>
      <c r="G1334" t="s">
        <v>41</v>
      </c>
      <c r="H1334" t="s">
        <v>78</v>
      </c>
      <c r="I1334">
        <v>8500</v>
      </c>
      <c r="J1334">
        <v>11050</v>
      </c>
      <c r="K1334">
        <v>2</v>
      </c>
      <c r="L1334">
        <v>17000</v>
      </c>
      <c r="M1334">
        <v>22100</v>
      </c>
      <c r="N1334" t="s">
        <v>1401</v>
      </c>
    </row>
    <row r="1335" spans="1:14" x14ac:dyDescent="0.3">
      <c r="A1335">
        <v>140692</v>
      </c>
      <c r="B1335" t="s">
        <v>1343</v>
      </c>
      <c r="C1335" t="s">
        <v>9</v>
      </c>
      <c r="D1335" s="3">
        <v>44081</v>
      </c>
      <c r="E1335" t="s">
        <v>33</v>
      </c>
      <c r="F1335" t="s">
        <v>52</v>
      </c>
      <c r="G1335" t="s">
        <v>44</v>
      </c>
      <c r="H1335" t="s">
        <v>80</v>
      </c>
      <c r="I1335">
        <v>12500</v>
      </c>
      <c r="J1335">
        <v>16250</v>
      </c>
      <c r="K1335">
        <v>4</v>
      </c>
      <c r="L1335">
        <v>50000</v>
      </c>
      <c r="M1335">
        <v>65000</v>
      </c>
      <c r="N1335" t="s">
        <v>1325</v>
      </c>
    </row>
    <row r="1336" spans="1:14" x14ac:dyDescent="0.3">
      <c r="A1336">
        <v>140693</v>
      </c>
      <c r="B1336" t="s">
        <v>1343</v>
      </c>
      <c r="C1336" t="s">
        <v>1324</v>
      </c>
      <c r="D1336" s="3">
        <v>44081</v>
      </c>
      <c r="E1336" t="s">
        <v>34</v>
      </c>
      <c r="F1336" t="s">
        <v>342</v>
      </c>
      <c r="G1336" t="s">
        <v>42</v>
      </c>
      <c r="H1336" t="s">
        <v>79</v>
      </c>
      <c r="I1336">
        <v>3500</v>
      </c>
      <c r="J1336">
        <v>4550</v>
      </c>
      <c r="K1336">
        <v>2</v>
      </c>
      <c r="L1336">
        <v>7000</v>
      </c>
      <c r="M1336">
        <v>9100</v>
      </c>
      <c r="N1336" t="s">
        <v>1398</v>
      </c>
    </row>
    <row r="1337" spans="1:14" x14ac:dyDescent="0.3">
      <c r="A1337">
        <v>140694</v>
      </c>
      <c r="B1337" t="s">
        <v>1382</v>
      </c>
      <c r="C1337" t="s">
        <v>8</v>
      </c>
      <c r="D1337" s="3">
        <v>44081</v>
      </c>
      <c r="E1337" t="s">
        <v>35</v>
      </c>
      <c r="F1337" s="5" t="s">
        <v>67</v>
      </c>
      <c r="G1337" t="s">
        <v>109</v>
      </c>
      <c r="H1337" t="s">
        <v>81</v>
      </c>
      <c r="I1337">
        <v>4500</v>
      </c>
      <c r="J1337">
        <v>5850</v>
      </c>
      <c r="K1337">
        <v>3</v>
      </c>
      <c r="L1337">
        <v>13500</v>
      </c>
      <c r="M1337">
        <v>17550</v>
      </c>
      <c r="N1337" t="s">
        <v>1397</v>
      </c>
    </row>
    <row r="1338" spans="1:14" x14ac:dyDescent="0.3">
      <c r="A1338">
        <v>140695</v>
      </c>
      <c r="B1338" t="s">
        <v>1378</v>
      </c>
      <c r="C1338" t="s">
        <v>7</v>
      </c>
      <c r="D1338" s="3">
        <v>44081</v>
      </c>
      <c r="E1338" t="s">
        <v>1296</v>
      </c>
      <c r="F1338" t="s">
        <v>402</v>
      </c>
      <c r="G1338" t="s">
        <v>45</v>
      </c>
      <c r="H1338" t="s">
        <v>82</v>
      </c>
      <c r="I1338">
        <v>2100</v>
      </c>
      <c r="J1338">
        <v>2730</v>
      </c>
      <c r="K1338">
        <v>3</v>
      </c>
      <c r="L1338">
        <v>6300</v>
      </c>
      <c r="M1338">
        <v>8190</v>
      </c>
      <c r="N1338" t="s">
        <v>1399</v>
      </c>
    </row>
    <row r="1339" spans="1:14" x14ac:dyDescent="0.3">
      <c r="A1339">
        <v>140696</v>
      </c>
      <c r="B1339" t="s">
        <v>1379</v>
      </c>
      <c r="C1339" t="s">
        <v>1325</v>
      </c>
      <c r="D1339" s="3">
        <v>44081</v>
      </c>
      <c r="E1339" t="s">
        <v>33</v>
      </c>
      <c r="F1339" t="s">
        <v>49</v>
      </c>
      <c r="G1339" t="s">
        <v>36</v>
      </c>
      <c r="H1339" t="s">
        <v>75</v>
      </c>
      <c r="I1339">
        <v>1150</v>
      </c>
      <c r="J1339">
        <v>1495</v>
      </c>
      <c r="K1339">
        <v>2</v>
      </c>
      <c r="L1339">
        <v>2300</v>
      </c>
      <c r="M1339">
        <v>2990</v>
      </c>
      <c r="N1339" t="s">
        <v>1400</v>
      </c>
    </row>
    <row r="1340" spans="1:14" x14ac:dyDescent="0.3">
      <c r="A1340">
        <v>140697</v>
      </c>
      <c r="B1340" t="s">
        <v>1384</v>
      </c>
      <c r="C1340" t="s">
        <v>1326</v>
      </c>
      <c r="D1340" s="3">
        <v>44081</v>
      </c>
      <c r="E1340" t="s">
        <v>34</v>
      </c>
      <c r="F1340" t="s">
        <v>47</v>
      </c>
      <c r="G1340" t="s">
        <v>37</v>
      </c>
      <c r="H1340" t="s">
        <v>76</v>
      </c>
      <c r="I1340">
        <v>350</v>
      </c>
      <c r="J1340">
        <v>455</v>
      </c>
      <c r="K1340">
        <v>1</v>
      </c>
      <c r="L1340">
        <v>350</v>
      </c>
      <c r="M1340">
        <v>455</v>
      </c>
      <c r="N1340" t="s">
        <v>1401</v>
      </c>
    </row>
    <row r="1341" spans="1:14" x14ac:dyDescent="0.3">
      <c r="A1341">
        <v>140698</v>
      </c>
      <c r="B1341" t="s">
        <v>1343</v>
      </c>
      <c r="C1341" t="s">
        <v>6</v>
      </c>
      <c r="D1341" s="3">
        <v>44081</v>
      </c>
      <c r="E1341" t="s">
        <v>35</v>
      </c>
      <c r="F1341" t="s">
        <v>53</v>
      </c>
      <c r="G1341" t="s">
        <v>38</v>
      </c>
      <c r="H1341" t="s">
        <v>75</v>
      </c>
      <c r="I1341">
        <v>9500</v>
      </c>
      <c r="J1341">
        <v>12350</v>
      </c>
      <c r="K1341">
        <v>4</v>
      </c>
      <c r="L1341">
        <v>38000</v>
      </c>
      <c r="M1341">
        <v>49400</v>
      </c>
      <c r="N1341" t="s">
        <v>1325</v>
      </c>
    </row>
    <row r="1342" spans="1:14" x14ac:dyDescent="0.3">
      <c r="A1342">
        <v>140699</v>
      </c>
      <c r="B1342" t="s">
        <v>1343</v>
      </c>
      <c r="C1342" t="s">
        <v>5</v>
      </c>
      <c r="D1342" s="3">
        <v>44081</v>
      </c>
      <c r="E1342" t="s">
        <v>1296</v>
      </c>
      <c r="F1342" t="s">
        <v>403</v>
      </c>
      <c r="G1342" t="s">
        <v>39</v>
      </c>
      <c r="H1342" t="s">
        <v>77</v>
      </c>
      <c r="I1342">
        <v>10000</v>
      </c>
      <c r="J1342">
        <v>13000</v>
      </c>
      <c r="K1342">
        <v>2</v>
      </c>
      <c r="L1342">
        <v>20000</v>
      </c>
      <c r="M1342">
        <v>26000</v>
      </c>
      <c r="N1342" t="s">
        <v>1398</v>
      </c>
    </row>
    <row r="1343" spans="1:14" x14ac:dyDescent="0.3">
      <c r="A1343">
        <v>140700</v>
      </c>
      <c r="B1343" t="s">
        <v>1343</v>
      </c>
      <c r="C1343" t="s">
        <v>4</v>
      </c>
      <c r="D1343" s="3">
        <v>44081</v>
      </c>
      <c r="E1343" t="s">
        <v>33</v>
      </c>
      <c r="F1343" t="s">
        <v>404</v>
      </c>
      <c r="G1343" t="s">
        <v>40</v>
      </c>
      <c r="H1343" t="s">
        <v>76</v>
      </c>
      <c r="I1343">
        <v>6500</v>
      </c>
      <c r="J1343">
        <v>8450</v>
      </c>
      <c r="K1343">
        <v>3</v>
      </c>
      <c r="L1343">
        <v>19500</v>
      </c>
      <c r="M1343">
        <v>25350</v>
      </c>
      <c r="N1343" t="s">
        <v>1397</v>
      </c>
    </row>
    <row r="1344" spans="1:14" x14ac:dyDescent="0.3">
      <c r="A1344">
        <v>140701</v>
      </c>
      <c r="B1344" t="s">
        <v>1343</v>
      </c>
      <c r="C1344" t="s">
        <v>30</v>
      </c>
      <c r="D1344" s="3">
        <v>44081</v>
      </c>
      <c r="E1344" t="s">
        <v>34</v>
      </c>
      <c r="F1344" t="s">
        <v>405</v>
      </c>
      <c r="G1344" t="s">
        <v>41</v>
      </c>
      <c r="H1344" t="s">
        <v>78</v>
      </c>
      <c r="I1344">
        <v>8500</v>
      </c>
      <c r="J1344">
        <v>11050</v>
      </c>
      <c r="K1344">
        <v>4</v>
      </c>
      <c r="L1344">
        <v>34000</v>
      </c>
      <c r="M1344">
        <v>44200</v>
      </c>
      <c r="N1344" t="s">
        <v>1399</v>
      </c>
    </row>
    <row r="1345" spans="1:14" x14ac:dyDescent="0.3">
      <c r="A1345">
        <v>140702</v>
      </c>
      <c r="B1345" t="s">
        <v>1343</v>
      </c>
      <c r="C1345" t="s">
        <v>31</v>
      </c>
      <c r="D1345" s="3">
        <v>44081</v>
      </c>
      <c r="E1345" t="s">
        <v>35</v>
      </c>
      <c r="F1345" t="s">
        <v>57</v>
      </c>
      <c r="G1345" t="s">
        <v>44</v>
      </c>
      <c r="H1345" t="s">
        <v>80</v>
      </c>
      <c r="I1345">
        <v>7000</v>
      </c>
      <c r="J1345">
        <v>9100</v>
      </c>
      <c r="K1345">
        <v>2</v>
      </c>
      <c r="L1345">
        <v>14000</v>
      </c>
      <c r="M1345">
        <v>18200</v>
      </c>
      <c r="N1345" t="s">
        <v>1400</v>
      </c>
    </row>
    <row r="1346" spans="1:14" x14ac:dyDescent="0.3">
      <c r="A1346">
        <v>140703</v>
      </c>
      <c r="B1346" t="s">
        <v>1343</v>
      </c>
      <c r="C1346" t="s">
        <v>32</v>
      </c>
      <c r="D1346" s="3">
        <v>44081</v>
      </c>
      <c r="E1346" t="s">
        <v>1296</v>
      </c>
      <c r="F1346" t="s">
        <v>406</v>
      </c>
      <c r="G1346" t="s">
        <v>42</v>
      </c>
      <c r="H1346" t="s">
        <v>79</v>
      </c>
      <c r="I1346">
        <v>6550</v>
      </c>
      <c r="J1346">
        <v>8515</v>
      </c>
      <c r="K1346">
        <v>2</v>
      </c>
      <c r="L1346">
        <v>13100</v>
      </c>
      <c r="M1346">
        <v>17030</v>
      </c>
      <c r="N1346" t="s">
        <v>1401</v>
      </c>
    </row>
    <row r="1347" spans="1:14" x14ac:dyDescent="0.3">
      <c r="A1347">
        <v>140704</v>
      </c>
      <c r="B1347" t="s">
        <v>1343</v>
      </c>
      <c r="C1347" t="s">
        <v>28</v>
      </c>
      <c r="D1347" s="3">
        <v>44081</v>
      </c>
      <c r="E1347" t="s">
        <v>33</v>
      </c>
      <c r="F1347" s="5" t="s">
        <v>66</v>
      </c>
      <c r="G1347" t="s">
        <v>109</v>
      </c>
      <c r="H1347" t="s">
        <v>81</v>
      </c>
      <c r="I1347">
        <v>7650</v>
      </c>
      <c r="J1347">
        <v>9945</v>
      </c>
      <c r="K1347">
        <v>1</v>
      </c>
      <c r="L1347">
        <v>7650</v>
      </c>
      <c r="M1347">
        <v>9945</v>
      </c>
      <c r="N1347" t="s">
        <v>1325</v>
      </c>
    </row>
    <row r="1348" spans="1:14" x14ac:dyDescent="0.3">
      <c r="A1348">
        <v>140705</v>
      </c>
      <c r="B1348" t="s">
        <v>1343</v>
      </c>
      <c r="C1348" t="s">
        <v>1311</v>
      </c>
      <c r="D1348" s="3">
        <v>44081</v>
      </c>
      <c r="E1348" t="s">
        <v>34</v>
      </c>
      <c r="F1348" t="s">
        <v>58</v>
      </c>
      <c r="G1348" t="s">
        <v>45</v>
      </c>
      <c r="H1348" t="s">
        <v>82</v>
      </c>
      <c r="I1348">
        <v>1150</v>
      </c>
      <c r="J1348">
        <v>1495</v>
      </c>
      <c r="K1348">
        <v>3</v>
      </c>
      <c r="L1348">
        <v>3450</v>
      </c>
      <c r="M1348">
        <v>4485</v>
      </c>
      <c r="N1348" t="s">
        <v>1398</v>
      </c>
    </row>
    <row r="1349" spans="1:14" x14ac:dyDescent="0.3">
      <c r="A1349">
        <v>140706</v>
      </c>
      <c r="B1349" t="s">
        <v>1343</v>
      </c>
      <c r="C1349" t="s">
        <v>1312</v>
      </c>
      <c r="D1349" s="3">
        <v>44081</v>
      </c>
      <c r="E1349" t="s">
        <v>35</v>
      </c>
      <c r="F1349" t="s">
        <v>59</v>
      </c>
      <c r="G1349" t="s">
        <v>36</v>
      </c>
      <c r="H1349" t="s">
        <v>75</v>
      </c>
      <c r="I1349">
        <v>850</v>
      </c>
      <c r="J1349">
        <v>1105</v>
      </c>
      <c r="K1349">
        <v>3</v>
      </c>
      <c r="L1349">
        <v>2550</v>
      </c>
      <c r="M1349">
        <v>3315</v>
      </c>
      <c r="N1349" t="s">
        <v>1397</v>
      </c>
    </row>
    <row r="1350" spans="1:14" x14ac:dyDescent="0.3">
      <c r="A1350">
        <v>140707</v>
      </c>
      <c r="B1350" t="s">
        <v>1343</v>
      </c>
      <c r="C1350" t="s">
        <v>1313</v>
      </c>
      <c r="D1350" s="3">
        <v>44081</v>
      </c>
      <c r="E1350" t="s">
        <v>1296</v>
      </c>
      <c r="F1350" t="s">
        <v>60</v>
      </c>
      <c r="G1350" t="s">
        <v>37</v>
      </c>
      <c r="H1350" t="s">
        <v>76</v>
      </c>
      <c r="I1350">
        <v>650</v>
      </c>
      <c r="J1350">
        <v>845</v>
      </c>
      <c r="K1350">
        <v>2</v>
      </c>
      <c r="L1350">
        <v>1300</v>
      </c>
      <c r="M1350">
        <v>1690</v>
      </c>
      <c r="N1350" t="s">
        <v>1399</v>
      </c>
    </row>
    <row r="1351" spans="1:14" x14ac:dyDescent="0.3">
      <c r="A1351">
        <v>140708</v>
      </c>
      <c r="B1351" t="s">
        <v>1343</v>
      </c>
      <c r="C1351" t="s">
        <v>3</v>
      </c>
      <c r="D1351" s="3">
        <v>44081</v>
      </c>
      <c r="E1351" t="s">
        <v>33</v>
      </c>
      <c r="F1351" t="s">
        <v>61</v>
      </c>
      <c r="G1351" t="s">
        <v>38</v>
      </c>
      <c r="H1351" t="s">
        <v>75</v>
      </c>
      <c r="I1351">
        <v>7500</v>
      </c>
      <c r="J1351">
        <v>9750</v>
      </c>
      <c r="K1351">
        <v>1</v>
      </c>
      <c r="L1351">
        <v>7500</v>
      </c>
      <c r="M1351">
        <v>9750</v>
      </c>
      <c r="N1351" t="s">
        <v>1400</v>
      </c>
    </row>
    <row r="1352" spans="1:14" x14ac:dyDescent="0.3">
      <c r="A1352">
        <v>140709</v>
      </c>
      <c r="B1352" t="s">
        <v>1343</v>
      </c>
      <c r="C1352" t="s">
        <v>2</v>
      </c>
      <c r="D1352" s="3">
        <v>44081</v>
      </c>
      <c r="E1352" t="s">
        <v>34</v>
      </c>
      <c r="F1352" t="s">
        <v>403</v>
      </c>
      <c r="G1352" t="s">
        <v>39</v>
      </c>
      <c r="H1352" s="5" t="s">
        <v>83</v>
      </c>
      <c r="I1352">
        <v>10000</v>
      </c>
      <c r="J1352">
        <v>13000</v>
      </c>
      <c r="K1352">
        <v>4</v>
      </c>
      <c r="L1352">
        <v>40000</v>
      </c>
      <c r="M1352">
        <v>52000</v>
      </c>
      <c r="N1352" t="s">
        <v>1401</v>
      </c>
    </row>
    <row r="1353" spans="1:14" x14ac:dyDescent="0.3">
      <c r="A1353">
        <v>140710</v>
      </c>
      <c r="B1353" t="s">
        <v>1343</v>
      </c>
      <c r="C1353" t="s">
        <v>1</v>
      </c>
      <c r="D1353" s="3">
        <v>44081</v>
      </c>
      <c r="E1353" t="s">
        <v>35</v>
      </c>
      <c r="F1353" t="s">
        <v>407</v>
      </c>
      <c r="G1353" t="s">
        <v>40</v>
      </c>
      <c r="H1353" t="s">
        <v>76</v>
      </c>
      <c r="I1353">
        <v>10500</v>
      </c>
      <c r="J1353">
        <v>13650</v>
      </c>
      <c r="K1353">
        <v>3</v>
      </c>
      <c r="L1353">
        <v>31500</v>
      </c>
      <c r="M1353">
        <v>40950</v>
      </c>
      <c r="N1353" t="s">
        <v>1325</v>
      </c>
    </row>
    <row r="1354" spans="1:14" x14ac:dyDescent="0.3">
      <c r="A1354">
        <v>140711</v>
      </c>
      <c r="B1354" t="s">
        <v>1343</v>
      </c>
      <c r="C1354" t="s">
        <v>1314</v>
      </c>
      <c r="D1354" s="3">
        <v>44081</v>
      </c>
      <c r="E1354" t="s">
        <v>1296</v>
      </c>
      <c r="F1354" t="s">
        <v>63</v>
      </c>
      <c r="G1354" t="s">
        <v>41</v>
      </c>
      <c r="H1354" t="s">
        <v>78</v>
      </c>
      <c r="I1354">
        <v>8500</v>
      </c>
      <c r="J1354">
        <v>11050</v>
      </c>
      <c r="K1354">
        <v>2</v>
      </c>
      <c r="L1354">
        <v>17000</v>
      </c>
      <c r="M1354">
        <v>22100</v>
      </c>
      <c r="N1354" t="s">
        <v>1398</v>
      </c>
    </row>
    <row r="1355" spans="1:14" x14ac:dyDescent="0.3">
      <c r="A1355">
        <v>140712</v>
      </c>
      <c r="B1355" t="s">
        <v>1353</v>
      </c>
      <c r="C1355" t="s">
        <v>1315</v>
      </c>
      <c r="D1355" s="3">
        <v>44081</v>
      </c>
      <c r="E1355" t="s">
        <v>33</v>
      </c>
      <c r="F1355" t="s">
        <v>57</v>
      </c>
      <c r="G1355" t="s">
        <v>44</v>
      </c>
      <c r="H1355" t="s">
        <v>80</v>
      </c>
      <c r="I1355">
        <v>7000</v>
      </c>
      <c r="J1355">
        <v>9100</v>
      </c>
      <c r="K1355">
        <v>1</v>
      </c>
      <c r="L1355">
        <v>7000</v>
      </c>
      <c r="M1355">
        <v>9100</v>
      </c>
      <c r="N1355" t="s">
        <v>1397</v>
      </c>
    </row>
    <row r="1356" spans="1:14" x14ac:dyDescent="0.3">
      <c r="A1356">
        <v>140713</v>
      </c>
      <c r="B1356" t="s">
        <v>1355</v>
      </c>
      <c r="C1356" t="s">
        <v>0</v>
      </c>
      <c r="D1356" s="3">
        <v>44081</v>
      </c>
      <c r="E1356" t="s">
        <v>34</v>
      </c>
      <c r="F1356" t="s">
        <v>408</v>
      </c>
      <c r="G1356" t="s">
        <v>42</v>
      </c>
      <c r="H1356" t="s">
        <v>79</v>
      </c>
      <c r="I1356">
        <v>1680</v>
      </c>
      <c r="J1356">
        <v>2184</v>
      </c>
      <c r="K1356">
        <v>2</v>
      </c>
      <c r="L1356">
        <v>3360</v>
      </c>
      <c r="M1356">
        <v>4368</v>
      </c>
      <c r="N1356" t="s">
        <v>1399</v>
      </c>
    </row>
    <row r="1357" spans="1:14" x14ac:dyDescent="0.3">
      <c r="A1357">
        <v>140714</v>
      </c>
      <c r="B1357" t="s">
        <v>1357</v>
      </c>
      <c r="C1357" t="s">
        <v>1316</v>
      </c>
      <c r="D1357" s="3">
        <v>44081</v>
      </c>
      <c r="E1357" t="s">
        <v>35</v>
      </c>
      <c r="F1357" s="5" t="s">
        <v>65</v>
      </c>
      <c r="G1357" t="s">
        <v>109</v>
      </c>
      <c r="H1357" s="5" t="s">
        <v>84</v>
      </c>
      <c r="I1357">
        <v>6540</v>
      </c>
      <c r="J1357">
        <v>8502</v>
      </c>
      <c r="K1357">
        <v>4</v>
      </c>
      <c r="L1357">
        <v>26160</v>
      </c>
      <c r="M1357">
        <v>34008</v>
      </c>
      <c r="N1357" t="s">
        <v>1400</v>
      </c>
    </row>
    <row r="1358" spans="1:14" x14ac:dyDescent="0.3">
      <c r="A1358">
        <v>140715</v>
      </c>
      <c r="B1358" t="s">
        <v>1359</v>
      </c>
      <c r="C1358" t="s">
        <v>1317</v>
      </c>
      <c r="D1358" s="3">
        <v>44081</v>
      </c>
      <c r="E1358" t="s">
        <v>1296</v>
      </c>
      <c r="F1358" t="s">
        <v>68</v>
      </c>
      <c r="G1358" t="s">
        <v>45</v>
      </c>
      <c r="H1358" t="s">
        <v>82</v>
      </c>
      <c r="I1358">
        <v>2680</v>
      </c>
      <c r="J1358">
        <v>3484</v>
      </c>
      <c r="K1358">
        <v>1</v>
      </c>
      <c r="L1358">
        <v>2680</v>
      </c>
      <c r="M1358">
        <v>3484</v>
      </c>
      <c r="N1358" t="s">
        <v>1401</v>
      </c>
    </row>
    <row r="1359" spans="1:14" x14ac:dyDescent="0.3">
      <c r="A1359">
        <v>140716</v>
      </c>
      <c r="B1359" t="s">
        <v>1361</v>
      </c>
      <c r="C1359" t="s">
        <v>1318</v>
      </c>
      <c r="D1359" s="3">
        <v>44081</v>
      </c>
      <c r="E1359" t="s">
        <v>33</v>
      </c>
      <c r="F1359" t="s">
        <v>71</v>
      </c>
      <c r="G1359" t="s">
        <v>38</v>
      </c>
      <c r="H1359" t="s">
        <v>76</v>
      </c>
      <c r="I1359">
        <v>8250</v>
      </c>
      <c r="J1359">
        <v>10725</v>
      </c>
      <c r="K1359">
        <v>2</v>
      </c>
      <c r="L1359">
        <v>16500</v>
      </c>
      <c r="M1359">
        <v>21450</v>
      </c>
      <c r="N1359" t="s">
        <v>1325</v>
      </c>
    </row>
    <row r="1360" spans="1:14" x14ac:dyDescent="0.3">
      <c r="A1360">
        <v>140717</v>
      </c>
      <c r="B1360" t="s">
        <v>1363</v>
      </c>
      <c r="C1360" t="s">
        <v>29</v>
      </c>
      <c r="D1360" s="3">
        <v>44081</v>
      </c>
      <c r="E1360" t="s">
        <v>34</v>
      </c>
      <c r="F1360" t="s">
        <v>342</v>
      </c>
      <c r="G1360" t="s">
        <v>42</v>
      </c>
      <c r="H1360" t="s">
        <v>76</v>
      </c>
      <c r="I1360">
        <v>2650</v>
      </c>
      <c r="J1360">
        <v>3445</v>
      </c>
      <c r="K1360">
        <v>4</v>
      </c>
      <c r="L1360">
        <v>10600</v>
      </c>
      <c r="M1360">
        <v>13780</v>
      </c>
      <c r="N1360" t="s">
        <v>1398</v>
      </c>
    </row>
    <row r="1361" spans="1:14" x14ac:dyDescent="0.3">
      <c r="A1361">
        <v>140718</v>
      </c>
      <c r="B1361" t="s">
        <v>1365</v>
      </c>
      <c r="C1361" t="s">
        <v>20</v>
      </c>
      <c r="D1361" s="3">
        <v>44081</v>
      </c>
      <c r="E1361" t="s">
        <v>35</v>
      </c>
      <c r="F1361" t="s">
        <v>72</v>
      </c>
      <c r="G1361" t="s">
        <v>38</v>
      </c>
      <c r="H1361" t="s">
        <v>85</v>
      </c>
      <c r="I1361">
        <v>12550</v>
      </c>
      <c r="J1361">
        <v>16315</v>
      </c>
      <c r="K1361">
        <v>4</v>
      </c>
      <c r="L1361">
        <v>50200</v>
      </c>
      <c r="M1361">
        <v>65260</v>
      </c>
      <c r="N1361" t="s">
        <v>1397</v>
      </c>
    </row>
    <row r="1362" spans="1:14" x14ac:dyDescent="0.3">
      <c r="A1362">
        <v>140719</v>
      </c>
      <c r="B1362" t="s">
        <v>1367</v>
      </c>
      <c r="C1362" t="s">
        <v>19</v>
      </c>
      <c r="D1362" s="3">
        <v>44081</v>
      </c>
      <c r="E1362" t="s">
        <v>1296</v>
      </c>
      <c r="F1362" t="s">
        <v>73</v>
      </c>
      <c r="G1362" t="s">
        <v>41</v>
      </c>
      <c r="H1362" s="5" t="s">
        <v>78</v>
      </c>
      <c r="I1362">
        <v>14500</v>
      </c>
      <c r="J1362">
        <v>18850</v>
      </c>
      <c r="K1362">
        <v>2</v>
      </c>
      <c r="L1362">
        <v>29000</v>
      </c>
      <c r="M1362">
        <v>37700</v>
      </c>
      <c r="N1362" t="s">
        <v>1399</v>
      </c>
    </row>
    <row r="1363" spans="1:14" x14ac:dyDescent="0.3">
      <c r="A1363">
        <v>140720</v>
      </c>
      <c r="B1363" t="s">
        <v>1369</v>
      </c>
      <c r="C1363" t="s">
        <v>1319</v>
      </c>
      <c r="D1363" s="3">
        <v>44081</v>
      </c>
      <c r="E1363" t="s">
        <v>33</v>
      </c>
      <c r="F1363" t="s">
        <v>46</v>
      </c>
      <c r="G1363" t="s">
        <v>36</v>
      </c>
      <c r="H1363" t="s">
        <v>75</v>
      </c>
      <c r="I1363">
        <v>800</v>
      </c>
      <c r="J1363">
        <v>1040</v>
      </c>
      <c r="K1363">
        <v>1</v>
      </c>
      <c r="L1363">
        <v>800</v>
      </c>
      <c r="M1363">
        <v>1040</v>
      </c>
      <c r="N1363" t="s">
        <v>1400</v>
      </c>
    </row>
    <row r="1364" spans="1:14" x14ac:dyDescent="0.3">
      <c r="A1364">
        <v>140721</v>
      </c>
      <c r="B1364" t="s">
        <v>1370</v>
      </c>
      <c r="C1364" t="s">
        <v>18</v>
      </c>
      <c r="D1364" s="3">
        <v>44081</v>
      </c>
      <c r="E1364" t="s">
        <v>34</v>
      </c>
      <c r="F1364" t="s">
        <v>48</v>
      </c>
      <c r="G1364" t="s">
        <v>37</v>
      </c>
      <c r="H1364" t="s">
        <v>76</v>
      </c>
      <c r="I1364">
        <v>600</v>
      </c>
      <c r="J1364">
        <v>780</v>
      </c>
      <c r="K1364">
        <v>3</v>
      </c>
      <c r="L1364">
        <v>1800</v>
      </c>
      <c r="M1364">
        <v>2340</v>
      </c>
      <c r="N1364" t="s">
        <v>1401</v>
      </c>
    </row>
    <row r="1365" spans="1:14" x14ac:dyDescent="0.3">
      <c r="A1365">
        <v>140722</v>
      </c>
      <c r="B1365" t="s">
        <v>1371</v>
      </c>
      <c r="C1365" t="s">
        <v>17</v>
      </c>
      <c r="D1365" s="3">
        <v>44081</v>
      </c>
      <c r="E1365" t="s">
        <v>35</v>
      </c>
      <c r="F1365" t="s">
        <v>50</v>
      </c>
      <c r="G1365" t="s">
        <v>38</v>
      </c>
      <c r="H1365" t="s">
        <v>75</v>
      </c>
      <c r="I1365">
        <v>10500</v>
      </c>
      <c r="J1365">
        <v>13650</v>
      </c>
      <c r="K1365">
        <v>4</v>
      </c>
      <c r="L1365">
        <v>42000</v>
      </c>
      <c r="M1365">
        <v>54600</v>
      </c>
      <c r="N1365" t="s">
        <v>1325</v>
      </c>
    </row>
    <row r="1366" spans="1:14" x14ac:dyDescent="0.3">
      <c r="A1366">
        <v>140723</v>
      </c>
      <c r="B1366" t="s">
        <v>1373</v>
      </c>
      <c r="C1366" t="s">
        <v>1320</v>
      </c>
      <c r="D1366" s="3">
        <v>44081</v>
      </c>
      <c r="E1366" t="s">
        <v>1296</v>
      </c>
      <c r="F1366" t="s">
        <v>403</v>
      </c>
      <c r="G1366" t="s">
        <v>39</v>
      </c>
      <c r="H1366" t="s">
        <v>77</v>
      </c>
      <c r="I1366">
        <v>6500</v>
      </c>
      <c r="J1366">
        <v>8450</v>
      </c>
      <c r="K1366">
        <v>2</v>
      </c>
      <c r="L1366">
        <v>13000</v>
      </c>
      <c r="M1366">
        <v>16900</v>
      </c>
      <c r="N1366" t="s">
        <v>1398</v>
      </c>
    </row>
    <row r="1367" spans="1:14" x14ac:dyDescent="0.3">
      <c r="A1367">
        <v>140724</v>
      </c>
      <c r="B1367" t="s">
        <v>1374</v>
      </c>
      <c r="C1367" t="s">
        <v>16</v>
      </c>
      <c r="D1367" s="3">
        <v>44081</v>
      </c>
      <c r="E1367" t="s">
        <v>33</v>
      </c>
      <c r="F1367" t="s">
        <v>409</v>
      </c>
      <c r="G1367" t="s">
        <v>40</v>
      </c>
      <c r="H1367" t="s">
        <v>76</v>
      </c>
      <c r="I1367">
        <v>4500</v>
      </c>
      <c r="J1367">
        <v>5850</v>
      </c>
      <c r="K1367">
        <v>2</v>
      </c>
      <c r="L1367">
        <v>9000</v>
      </c>
      <c r="M1367">
        <v>11700</v>
      </c>
      <c r="N1367" t="s">
        <v>1397</v>
      </c>
    </row>
    <row r="1368" spans="1:14" x14ac:dyDescent="0.3">
      <c r="A1368">
        <v>140725</v>
      </c>
      <c r="B1368" t="s">
        <v>1375</v>
      </c>
      <c r="C1368" t="s">
        <v>15</v>
      </c>
      <c r="D1368" s="3">
        <v>44081</v>
      </c>
      <c r="E1368" t="s">
        <v>34</v>
      </c>
      <c r="F1368" t="s">
        <v>51</v>
      </c>
      <c r="G1368" t="s">
        <v>41</v>
      </c>
      <c r="H1368" t="s">
        <v>78</v>
      </c>
      <c r="I1368">
        <v>8500</v>
      </c>
      <c r="J1368">
        <v>11050</v>
      </c>
      <c r="K1368">
        <v>2</v>
      </c>
      <c r="L1368">
        <v>17000</v>
      </c>
      <c r="M1368">
        <v>22100</v>
      </c>
      <c r="N1368" t="s">
        <v>1399</v>
      </c>
    </row>
    <row r="1369" spans="1:14" x14ac:dyDescent="0.3">
      <c r="A1369">
        <v>140726</v>
      </c>
      <c r="B1369" t="s">
        <v>1376</v>
      </c>
      <c r="C1369" t="s">
        <v>14</v>
      </c>
      <c r="D1369" s="3">
        <v>44081</v>
      </c>
      <c r="E1369" t="s">
        <v>35</v>
      </c>
      <c r="F1369" t="s">
        <v>52</v>
      </c>
      <c r="G1369" t="s">
        <v>44</v>
      </c>
      <c r="H1369" t="s">
        <v>80</v>
      </c>
      <c r="I1369">
        <v>12500</v>
      </c>
      <c r="J1369">
        <v>16250</v>
      </c>
      <c r="K1369">
        <v>1</v>
      </c>
      <c r="L1369">
        <v>12500</v>
      </c>
      <c r="M1369">
        <v>16250</v>
      </c>
      <c r="N1369" t="s">
        <v>1400</v>
      </c>
    </row>
    <row r="1370" spans="1:14" x14ac:dyDescent="0.3">
      <c r="A1370">
        <v>140727</v>
      </c>
      <c r="B1370" t="s">
        <v>1378</v>
      </c>
      <c r="C1370" t="s">
        <v>13</v>
      </c>
      <c r="D1370" s="3">
        <v>44081</v>
      </c>
      <c r="E1370" t="s">
        <v>1296</v>
      </c>
      <c r="F1370" t="s">
        <v>350</v>
      </c>
      <c r="G1370" t="s">
        <v>89</v>
      </c>
      <c r="H1370" t="s">
        <v>79</v>
      </c>
      <c r="I1370">
        <v>3500</v>
      </c>
      <c r="J1370">
        <v>4550</v>
      </c>
      <c r="K1370">
        <v>3</v>
      </c>
      <c r="L1370">
        <v>10500</v>
      </c>
      <c r="M1370">
        <v>13650</v>
      </c>
      <c r="N1370" t="s">
        <v>1401</v>
      </c>
    </row>
    <row r="1371" spans="1:14" x14ac:dyDescent="0.3">
      <c r="A1371">
        <v>140728</v>
      </c>
      <c r="B1371" t="s">
        <v>1379</v>
      </c>
      <c r="C1371" t="s">
        <v>12</v>
      </c>
      <c r="D1371" s="3">
        <v>44081</v>
      </c>
      <c r="E1371" t="s">
        <v>33</v>
      </c>
      <c r="F1371" s="5" t="s">
        <v>67</v>
      </c>
      <c r="G1371" t="s">
        <v>37</v>
      </c>
      <c r="H1371" t="s">
        <v>81</v>
      </c>
      <c r="I1371">
        <v>4500</v>
      </c>
      <c r="J1371">
        <v>5850</v>
      </c>
      <c r="K1371">
        <v>3</v>
      </c>
      <c r="L1371">
        <v>13500</v>
      </c>
      <c r="M1371">
        <v>17550</v>
      </c>
      <c r="N1371" t="s">
        <v>1325</v>
      </c>
    </row>
    <row r="1372" spans="1:14" x14ac:dyDescent="0.3">
      <c r="A1372">
        <v>140729</v>
      </c>
      <c r="B1372" t="s">
        <v>1380</v>
      </c>
      <c r="C1372" t="s">
        <v>11</v>
      </c>
      <c r="D1372" s="3">
        <v>44081</v>
      </c>
      <c r="E1372" t="s">
        <v>34</v>
      </c>
      <c r="F1372" t="s">
        <v>410</v>
      </c>
      <c r="G1372" t="s">
        <v>45</v>
      </c>
      <c r="H1372" t="s">
        <v>82</v>
      </c>
      <c r="I1372">
        <v>2100</v>
      </c>
      <c r="J1372">
        <v>2730</v>
      </c>
      <c r="K1372">
        <v>2</v>
      </c>
      <c r="L1372">
        <v>4200</v>
      </c>
      <c r="M1372">
        <v>5460</v>
      </c>
      <c r="N1372" t="s">
        <v>1398</v>
      </c>
    </row>
    <row r="1373" spans="1:14" x14ac:dyDescent="0.3">
      <c r="A1373">
        <v>140730</v>
      </c>
      <c r="B1373" t="s">
        <v>1381</v>
      </c>
      <c r="C1373" t="s">
        <v>1321</v>
      </c>
      <c r="D1373" s="3">
        <v>44081</v>
      </c>
      <c r="E1373" t="s">
        <v>35</v>
      </c>
      <c r="F1373" t="s">
        <v>49</v>
      </c>
      <c r="G1373" t="s">
        <v>36</v>
      </c>
      <c r="H1373" t="s">
        <v>75</v>
      </c>
      <c r="I1373">
        <v>1150</v>
      </c>
      <c r="J1373">
        <v>1495</v>
      </c>
      <c r="K1373">
        <v>4</v>
      </c>
      <c r="L1373">
        <v>4600</v>
      </c>
      <c r="M1373">
        <v>5980</v>
      </c>
      <c r="N1373" t="s">
        <v>1397</v>
      </c>
    </row>
    <row r="1374" spans="1:14" x14ac:dyDescent="0.3">
      <c r="A1374">
        <v>140731</v>
      </c>
      <c r="B1374" t="s">
        <v>1382</v>
      </c>
      <c r="C1374" t="s">
        <v>1322</v>
      </c>
      <c r="D1374" s="3">
        <v>44081</v>
      </c>
      <c r="E1374" t="s">
        <v>1296</v>
      </c>
      <c r="F1374" t="s">
        <v>47</v>
      </c>
      <c r="G1374" t="s">
        <v>37</v>
      </c>
      <c r="H1374" t="s">
        <v>76</v>
      </c>
      <c r="I1374">
        <v>350</v>
      </c>
      <c r="J1374">
        <v>455</v>
      </c>
      <c r="K1374">
        <v>4</v>
      </c>
      <c r="L1374">
        <v>1400</v>
      </c>
      <c r="M1374">
        <v>1820</v>
      </c>
      <c r="N1374" t="s">
        <v>1399</v>
      </c>
    </row>
    <row r="1375" spans="1:14" x14ac:dyDescent="0.3">
      <c r="A1375">
        <v>140732</v>
      </c>
      <c r="B1375" t="s">
        <v>1378</v>
      </c>
      <c r="C1375" t="s">
        <v>1323</v>
      </c>
      <c r="D1375" s="3">
        <v>44081</v>
      </c>
      <c r="E1375" t="s">
        <v>33</v>
      </c>
      <c r="F1375" t="s">
        <v>53</v>
      </c>
      <c r="G1375" t="s">
        <v>38</v>
      </c>
      <c r="H1375" t="s">
        <v>75</v>
      </c>
      <c r="I1375">
        <v>9500</v>
      </c>
      <c r="J1375">
        <v>12350</v>
      </c>
      <c r="K1375">
        <v>2</v>
      </c>
      <c r="L1375">
        <v>19000</v>
      </c>
      <c r="M1375">
        <v>24700</v>
      </c>
      <c r="N1375" t="s">
        <v>1400</v>
      </c>
    </row>
    <row r="1376" spans="1:14" x14ac:dyDescent="0.3">
      <c r="A1376">
        <v>140733</v>
      </c>
      <c r="B1376" t="s">
        <v>1379</v>
      </c>
      <c r="C1376" t="s">
        <v>10</v>
      </c>
      <c r="D1376" s="3">
        <v>44081</v>
      </c>
      <c r="E1376" t="s">
        <v>34</v>
      </c>
      <c r="F1376" t="s">
        <v>411</v>
      </c>
      <c r="G1376" t="s">
        <v>39</v>
      </c>
      <c r="H1376" t="s">
        <v>77</v>
      </c>
      <c r="I1376">
        <v>10000</v>
      </c>
      <c r="J1376">
        <v>13000</v>
      </c>
      <c r="K1376">
        <v>1</v>
      </c>
      <c r="L1376">
        <v>10000</v>
      </c>
      <c r="M1376">
        <v>13000</v>
      </c>
      <c r="N1376" t="s">
        <v>1401</v>
      </c>
    </row>
    <row r="1377" spans="1:14" x14ac:dyDescent="0.3">
      <c r="A1377">
        <v>140734</v>
      </c>
      <c r="B1377" t="s">
        <v>1384</v>
      </c>
      <c r="C1377" t="s">
        <v>9</v>
      </c>
      <c r="D1377" s="3">
        <v>44081</v>
      </c>
      <c r="E1377" t="s">
        <v>35</v>
      </c>
      <c r="F1377" t="s">
        <v>412</v>
      </c>
      <c r="G1377" t="s">
        <v>40</v>
      </c>
      <c r="H1377" t="s">
        <v>76</v>
      </c>
      <c r="I1377">
        <v>6500</v>
      </c>
      <c r="J1377">
        <v>8450</v>
      </c>
      <c r="K1377">
        <v>4</v>
      </c>
      <c r="L1377">
        <v>26000</v>
      </c>
      <c r="M1377">
        <v>33800</v>
      </c>
      <c r="N1377" t="s">
        <v>1325</v>
      </c>
    </row>
    <row r="1378" spans="1:14" x14ac:dyDescent="0.3">
      <c r="A1378">
        <v>140735</v>
      </c>
      <c r="B1378" t="s">
        <v>1385</v>
      </c>
      <c r="C1378" t="s">
        <v>1324</v>
      </c>
      <c r="D1378" s="3">
        <v>44081</v>
      </c>
      <c r="E1378" t="s">
        <v>1296</v>
      </c>
      <c r="F1378" t="s">
        <v>413</v>
      </c>
      <c r="G1378" t="s">
        <v>41</v>
      </c>
      <c r="H1378" t="s">
        <v>78</v>
      </c>
      <c r="I1378">
        <v>8500</v>
      </c>
      <c r="J1378">
        <v>11050</v>
      </c>
      <c r="K1378">
        <v>3</v>
      </c>
      <c r="L1378">
        <v>25500</v>
      </c>
      <c r="M1378">
        <v>33150</v>
      </c>
      <c r="N1378" t="s">
        <v>1398</v>
      </c>
    </row>
    <row r="1379" spans="1:14" x14ac:dyDescent="0.3">
      <c r="A1379">
        <v>140736</v>
      </c>
      <c r="B1379" t="s">
        <v>1387</v>
      </c>
      <c r="C1379" t="s">
        <v>8</v>
      </c>
      <c r="D1379" s="3">
        <v>44081</v>
      </c>
      <c r="E1379" t="s">
        <v>33</v>
      </c>
      <c r="F1379" t="s">
        <v>57</v>
      </c>
      <c r="G1379" t="s">
        <v>44</v>
      </c>
      <c r="H1379" t="s">
        <v>80</v>
      </c>
      <c r="I1379">
        <v>7000</v>
      </c>
      <c r="J1379">
        <v>9100</v>
      </c>
      <c r="K1379">
        <v>4</v>
      </c>
      <c r="L1379">
        <v>28000</v>
      </c>
      <c r="M1379">
        <v>36400</v>
      </c>
      <c r="N1379" t="s">
        <v>1397</v>
      </c>
    </row>
    <row r="1380" spans="1:14" x14ac:dyDescent="0.3">
      <c r="A1380">
        <v>140737</v>
      </c>
      <c r="B1380" t="s">
        <v>1389</v>
      </c>
      <c r="C1380" t="s">
        <v>7</v>
      </c>
      <c r="D1380" s="3">
        <v>44081</v>
      </c>
      <c r="E1380" t="s">
        <v>34</v>
      </c>
      <c r="F1380" t="s">
        <v>414</v>
      </c>
      <c r="G1380" t="s">
        <v>89</v>
      </c>
      <c r="H1380" t="s">
        <v>79</v>
      </c>
      <c r="I1380">
        <v>6550</v>
      </c>
      <c r="J1380">
        <v>8515</v>
      </c>
      <c r="K1380">
        <v>4</v>
      </c>
      <c r="L1380">
        <v>26200</v>
      </c>
      <c r="M1380">
        <v>34060</v>
      </c>
      <c r="N1380" t="s">
        <v>1399</v>
      </c>
    </row>
    <row r="1381" spans="1:14" x14ac:dyDescent="0.3">
      <c r="A1381">
        <v>140738</v>
      </c>
      <c r="B1381" t="s">
        <v>1390</v>
      </c>
      <c r="C1381" t="s">
        <v>1325</v>
      </c>
      <c r="D1381" s="3">
        <v>44081</v>
      </c>
      <c r="E1381" t="s">
        <v>35</v>
      </c>
      <c r="F1381" s="5" t="s">
        <v>66</v>
      </c>
      <c r="G1381" t="s">
        <v>37</v>
      </c>
      <c r="H1381" t="s">
        <v>81</v>
      </c>
      <c r="I1381">
        <v>7650</v>
      </c>
      <c r="J1381">
        <v>9945</v>
      </c>
      <c r="K1381">
        <v>4</v>
      </c>
      <c r="L1381">
        <v>30600</v>
      </c>
      <c r="M1381">
        <v>39780</v>
      </c>
      <c r="N1381" t="s">
        <v>1400</v>
      </c>
    </row>
    <row r="1382" spans="1:14" x14ac:dyDescent="0.3">
      <c r="A1382">
        <v>140739</v>
      </c>
      <c r="B1382" t="s">
        <v>1392</v>
      </c>
      <c r="C1382" t="s">
        <v>1326</v>
      </c>
      <c r="D1382" s="3">
        <v>44081</v>
      </c>
      <c r="E1382" t="s">
        <v>1296</v>
      </c>
      <c r="F1382" t="s">
        <v>58</v>
      </c>
      <c r="G1382" t="s">
        <v>45</v>
      </c>
      <c r="H1382" t="s">
        <v>82</v>
      </c>
      <c r="I1382">
        <v>1150</v>
      </c>
      <c r="J1382">
        <v>1495</v>
      </c>
      <c r="K1382">
        <v>4</v>
      </c>
      <c r="L1382">
        <v>4600</v>
      </c>
      <c r="M1382">
        <v>5980</v>
      </c>
      <c r="N1382" t="s">
        <v>1401</v>
      </c>
    </row>
    <row r="1383" spans="1:14" x14ac:dyDescent="0.3">
      <c r="A1383">
        <v>140740</v>
      </c>
      <c r="B1383" t="s">
        <v>1394</v>
      </c>
      <c r="C1383" t="s">
        <v>6</v>
      </c>
      <c r="D1383" s="3">
        <v>44081</v>
      </c>
      <c r="E1383" t="s">
        <v>33</v>
      </c>
      <c r="F1383" t="s">
        <v>59</v>
      </c>
      <c r="G1383" t="s">
        <v>36</v>
      </c>
      <c r="H1383" t="s">
        <v>75</v>
      </c>
      <c r="I1383">
        <v>850</v>
      </c>
      <c r="J1383">
        <v>1105</v>
      </c>
      <c r="K1383">
        <v>2</v>
      </c>
      <c r="L1383">
        <v>1700</v>
      </c>
      <c r="M1383">
        <v>2210</v>
      </c>
      <c r="N1383" t="s">
        <v>1325</v>
      </c>
    </row>
    <row r="1384" spans="1:14" x14ac:dyDescent="0.3">
      <c r="A1384">
        <v>140741</v>
      </c>
      <c r="B1384" t="s">
        <v>1337</v>
      </c>
      <c r="C1384" t="s">
        <v>5</v>
      </c>
      <c r="D1384" s="3">
        <v>44081</v>
      </c>
      <c r="E1384" t="s">
        <v>34</v>
      </c>
      <c r="F1384" t="s">
        <v>60</v>
      </c>
      <c r="G1384" t="s">
        <v>37</v>
      </c>
      <c r="H1384" t="s">
        <v>76</v>
      </c>
      <c r="I1384">
        <v>650</v>
      </c>
      <c r="J1384">
        <v>845</v>
      </c>
      <c r="K1384">
        <v>4</v>
      </c>
      <c r="L1384">
        <v>2600</v>
      </c>
      <c r="M1384">
        <v>3380</v>
      </c>
      <c r="N1384" t="s">
        <v>1398</v>
      </c>
    </row>
    <row r="1385" spans="1:14" x14ac:dyDescent="0.3">
      <c r="A1385">
        <v>140742</v>
      </c>
      <c r="B1385" t="s">
        <v>1339</v>
      </c>
      <c r="C1385" t="s">
        <v>4</v>
      </c>
      <c r="D1385" s="3">
        <v>44081</v>
      </c>
      <c r="E1385" t="s">
        <v>35</v>
      </c>
      <c r="F1385" t="s">
        <v>61</v>
      </c>
      <c r="G1385" t="s">
        <v>38</v>
      </c>
      <c r="H1385" t="s">
        <v>75</v>
      </c>
      <c r="I1385">
        <v>7500</v>
      </c>
      <c r="J1385">
        <v>9750</v>
      </c>
      <c r="K1385">
        <v>3</v>
      </c>
      <c r="L1385">
        <v>22500</v>
      </c>
      <c r="M1385">
        <v>29250</v>
      </c>
      <c r="N1385" t="s">
        <v>1397</v>
      </c>
    </row>
    <row r="1386" spans="1:14" x14ac:dyDescent="0.3">
      <c r="A1386">
        <v>140743</v>
      </c>
      <c r="B1386" t="s">
        <v>1341</v>
      </c>
      <c r="C1386" t="s">
        <v>30</v>
      </c>
      <c r="D1386" s="3">
        <v>44081</v>
      </c>
      <c r="E1386" t="s">
        <v>1296</v>
      </c>
      <c r="F1386" t="s">
        <v>411</v>
      </c>
      <c r="G1386" t="s">
        <v>39</v>
      </c>
      <c r="H1386" s="5" t="s">
        <v>83</v>
      </c>
      <c r="I1386">
        <v>10000</v>
      </c>
      <c r="J1386">
        <v>13000</v>
      </c>
      <c r="K1386">
        <v>1</v>
      </c>
      <c r="L1386">
        <v>10000</v>
      </c>
      <c r="M1386">
        <v>13000</v>
      </c>
      <c r="N1386" t="s">
        <v>1399</v>
      </c>
    </row>
    <row r="1387" spans="1:14" x14ac:dyDescent="0.3">
      <c r="A1387">
        <v>140744</v>
      </c>
      <c r="B1387" t="s">
        <v>1343</v>
      </c>
      <c r="C1387" t="s">
        <v>31</v>
      </c>
      <c r="D1387" s="3">
        <v>44081</v>
      </c>
      <c r="E1387" t="s">
        <v>33</v>
      </c>
      <c r="F1387" t="s">
        <v>415</v>
      </c>
      <c r="G1387" t="s">
        <v>40</v>
      </c>
      <c r="H1387" t="s">
        <v>76</v>
      </c>
      <c r="I1387">
        <v>10500</v>
      </c>
      <c r="J1387">
        <v>13650</v>
      </c>
      <c r="K1387">
        <v>3</v>
      </c>
      <c r="L1387">
        <v>31500</v>
      </c>
      <c r="M1387">
        <v>40950</v>
      </c>
      <c r="N1387" t="s">
        <v>1400</v>
      </c>
    </row>
    <row r="1388" spans="1:14" x14ac:dyDescent="0.3">
      <c r="A1388">
        <v>140745</v>
      </c>
      <c r="B1388" t="s">
        <v>1343</v>
      </c>
      <c r="C1388" t="s">
        <v>32</v>
      </c>
      <c r="D1388" s="3">
        <v>44081</v>
      </c>
      <c r="E1388" t="s">
        <v>34</v>
      </c>
      <c r="F1388" t="s">
        <v>63</v>
      </c>
      <c r="G1388" t="s">
        <v>41</v>
      </c>
      <c r="H1388" t="s">
        <v>78</v>
      </c>
      <c r="I1388">
        <v>8500</v>
      </c>
      <c r="J1388">
        <v>11050</v>
      </c>
      <c r="K1388">
        <v>4</v>
      </c>
      <c r="L1388">
        <v>34000</v>
      </c>
      <c r="M1388">
        <v>44200</v>
      </c>
      <c r="N1388" t="s">
        <v>1401</v>
      </c>
    </row>
    <row r="1389" spans="1:14" x14ac:dyDescent="0.3">
      <c r="A1389">
        <v>140746</v>
      </c>
      <c r="B1389" t="s">
        <v>1343</v>
      </c>
      <c r="C1389" t="s">
        <v>28</v>
      </c>
      <c r="D1389" s="3">
        <v>44081</v>
      </c>
      <c r="E1389" t="s">
        <v>35</v>
      </c>
      <c r="F1389" t="s">
        <v>57</v>
      </c>
      <c r="G1389" t="s">
        <v>44</v>
      </c>
      <c r="H1389" t="s">
        <v>80</v>
      </c>
      <c r="I1389">
        <v>7000</v>
      </c>
      <c r="J1389">
        <v>9100</v>
      </c>
      <c r="K1389">
        <v>1</v>
      </c>
      <c r="L1389">
        <v>7000</v>
      </c>
      <c r="M1389">
        <v>9100</v>
      </c>
      <c r="N1389" t="s">
        <v>1325</v>
      </c>
    </row>
    <row r="1390" spans="1:14" x14ac:dyDescent="0.3">
      <c r="A1390">
        <v>140747</v>
      </c>
      <c r="B1390" t="s">
        <v>1343</v>
      </c>
      <c r="C1390" t="s">
        <v>1311</v>
      </c>
      <c r="D1390" s="3">
        <v>44081</v>
      </c>
      <c r="E1390" t="s">
        <v>1296</v>
      </c>
      <c r="F1390" t="s">
        <v>416</v>
      </c>
      <c r="G1390" t="s">
        <v>89</v>
      </c>
      <c r="H1390" t="s">
        <v>79</v>
      </c>
      <c r="I1390">
        <v>1680</v>
      </c>
      <c r="J1390">
        <v>2184</v>
      </c>
      <c r="K1390">
        <v>2</v>
      </c>
      <c r="L1390">
        <v>3360</v>
      </c>
      <c r="M1390">
        <v>4368</v>
      </c>
      <c r="N1390" t="s">
        <v>1398</v>
      </c>
    </row>
    <row r="1391" spans="1:14" x14ac:dyDescent="0.3">
      <c r="A1391">
        <v>140748</v>
      </c>
      <c r="B1391" t="s">
        <v>1343</v>
      </c>
      <c r="C1391" t="s">
        <v>1312</v>
      </c>
      <c r="D1391" s="3">
        <v>44081</v>
      </c>
      <c r="E1391" t="s">
        <v>33</v>
      </c>
      <c r="F1391" s="5" t="s">
        <v>65</v>
      </c>
      <c r="G1391" t="s">
        <v>37</v>
      </c>
      <c r="H1391" s="5" t="s">
        <v>84</v>
      </c>
      <c r="I1391">
        <v>6540</v>
      </c>
      <c r="J1391">
        <v>8502</v>
      </c>
      <c r="K1391">
        <v>4</v>
      </c>
      <c r="L1391">
        <v>26160</v>
      </c>
      <c r="M1391">
        <v>34008</v>
      </c>
      <c r="N1391" t="s">
        <v>1397</v>
      </c>
    </row>
    <row r="1392" spans="1:14" x14ac:dyDescent="0.3">
      <c r="A1392">
        <v>140749</v>
      </c>
      <c r="B1392" t="s">
        <v>1343</v>
      </c>
      <c r="C1392" t="s">
        <v>1313</v>
      </c>
      <c r="D1392" s="3">
        <v>44081</v>
      </c>
      <c r="E1392" t="s">
        <v>34</v>
      </c>
      <c r="F1392" t="s">
        <v>68</v>
      </c>
      <c r="G1392" t="s">
        <v>45</v>
      </c>
      <c r="H1392" t="s">
        <v>82</v>
      </c>
      <c r="I1392">
        <v>2680</v>
      </c>
      <c r="J1392">
        <v>3484</v>
      </c>
      <c r="K1392">
        <v>4</v>
      </c>
      <c r="L1392">
        <v>10720</v>
      </c>
      <c r="M1392">
        <v>13936</v>
      </c>
      <c r="N1392" t="s">
        <v>1399</v>
      </c>
    </row>
    <row r="1393" spans="1:14" x14ac:dyDescent="0.3">
      <c r="A1393">
        <v>140750</v>
      </c>
      <c r="B1393" t="s">
        <v>1343</v>
      </c>
      <c r="C1393" t="s">
        <v>3</v>
      </c>
      <c r="D1393" s="3">
        <v>44081</v>
      </c>
      <c r="E1393" t="s">
        <v>35</v>
      </c>
      <c r="F1393" t="s">
        <v>71</v>
      </c>
      <c r="G1393" t="s">
        <v>38</v>
      </c>
      <c r="H1393" t="s">
        <v>76</v>
      </c>
      <c r="I1393">
        <v>8250</v>
      </c>
      <c r="J1393">
        <v>10725</v>
      </c>
      <c r="K1393">
        <v>2</v>
      </c>
      <c r="L1393">
        <v>16500</v>
      </c>
      <c r="M1393">
        <v>21450</v>
      </c>
      <c r="N1393" t="s">
        <v>1400</v>
      </c>
    </row>
    <row r="1394" spans="1:14" x14ac:dyDescent="0.3">
      <c r="A1394">
        <v>140751</v>
      </c>
      <c r="B1394" t="s">
        <v>1343</v>
      </c>
      <c r="C1394" t="s">
        <v>2</v>
      </c>
      <c r="D1394" s="3">
        <v>44081</v>
      </c>
      <c r="E1394" t="s">
        <v>1296</v>
      </c>
      <c r="F1394" t="s">
        <v>350</v>
      </c>
      <c r="G1394" t="s">
        <v>42</v>
      </c>
      <c r="H1394" t="s">
        <v>76</v>
      </c>
      <c r="I1394">
        <v>2650</v>
      </c>
      <c r="J1394">
        <v>3445</v>
      </c>
      <c r="K1394">
        <v>2</v>
      </c>
      <c r="L1394">
        <v>5300</v>
      </c>
      <c r="M1394">
        <v>6890</v>
      </c>
      <c r="N1394" t="s">
        <v>1401</v>
      </c>
    </row>
    <row r="1395" spans="1:14" x14ac:dyDescent="0.3">
      <c r="A1395">
        <v>140752</v>
      </c>
      <c r="B1395" t="s">
        <v>1343</v>
      </c>
      <c r="C1395" t="s">
        <v>1</v>
      </c>
      <c r="D1395" s="3">
        <v>44081</v>
      </c>
      <c r="E1395" t="s">
        <v>33</v>
      </c>
      <c r="F1395" t="s">
        <v>72</v>
      </c>
      <c r="G1395" t="s">
        <v>38</v>
      </c>
      <c r="H1395" t="s">
        <v>85</v>
      </c>
      <c r="I1395">
        <v>12550</v>
      </c>
      <c r="J1395">
        <v>16315</v>
      </c>
      <c r="K1395">
        <v>3</v>
      </c>
      <c r="L1395">
        <v>37650</v>
      </c>
      <c r="M1395">
        <v>48945</v>
      </c>
      <c r="N1395" t="s">
        <v>1325</v>
      </c>
    </row>
    <row r="1396" spans="1:14" x14ac:dyDescent="0.3">
      <c r="A1396">
        <v>140753</v>
      </c>
      <c r="B1396" t="s">
        <v>1343</v>
      </c>
      <c r="C1396" t="s">
        <v>1314</v>
      </c>
      <c r="D1396" s="3">
        <v>44082</v>
      </c>
      <c r="E1396" t="s">
        <v>34</v>
      </c>
      <c r="F1396" t="s">
        <v>73</v>
      </c>
      <c r="G1396" t="s">
        <v>41</v>
      </c>
      <c r="H1396" s="5" t="s">
        <v>78</v>
      </c>
      <c r="I1396">
        <v>14500</v>
      </c>
      <c r="J1396">
        <v>18850</v>
      </c>
      <c r="K1396">
        <v>1</v>
      </c>
      <c r="L1396">
        <v>14500</v>
      </c>
      <c r="M1396">
        <v>18850</v>
      </c>
      <c r="N1396" t="s">
        <v>1398</v>
      </c>
    </row>
    <row r="1397" spans="1:14" x14ac:dyDescent="0.3">
      <c r="A1397">
        <v>140754</v>
      </c>
      <c r="B1397" t="s">
        <v>1343</v>
      </c>
      <c r="C1397" t="s">
        <v>1315</v>
      </c>
      <c r="D1397" s="3">
        <v>44083</v>
      </c>
      <c r="E1397" t="s">
        <v>35</v>
      </c>
      <c r="F1397" t="s">
        <v>46</v>
      </c>
      <c r="G1397" t="s">
        <v>36</v>
      </c>
      <c r="H1397" t="s">
        <v>75</v>
      </c>
      <c r="I1397">
        <v>800</v>
      </c>
      <c r="J1397">
        <v>1040</v>
      </c>
      <c r="K1397">
        <v>4</v>
      </c>
      <c r="L1397">
        <v>3200</v>
      </c>
      <c r="M1397">
        <v>4160</v>
      </c>
      <c r="N1397" t="s">
        <v>1397</v>
      </c>
    </row>
    <row r="1398" spans="1:14" x14ac:dyDescent="0.3">
      <c r="A1398">
        <v>140755</v>
      </c>
      <c r="B1398" t="s">
        <v>1343</v>
      </c>
      <c r="C1398" t="s">
        <v>0</v>
      </c>
      <c r="D1398" s="3">
        <v>44084</v>
      </c>
      <c r="E1398" t="s">
        <v>1296</v>
      </c>
      <c r="F1398" t="s">
        <v>48</v>
      </c>
      <c r="G1398" t="s">
        <v>37</v>
      </c>
      <c r="H1398" t="s">
        <v>76</v>
      </c>
      <c r="I1398">
        <v>600</v>
      </c>
      <c r="J1398">
        <v>780</v>
      </c>
      <c r="K1398">
        <v>1</v>
      </c>
      <c r="L1398">
        <v>600</v>
      </c>
      <c r="M1398">
        <v>780</v>
      </c>
      <c r="N1398" t="s">
        <v>1399</v>
      </c>
    </row>
    <row r="1399" spans="1:14" x14ac:dyDescent="0.3">
      <c r="A1399">
        <v>140756</v>
      </c>
      <c r="B1399" t="s">
        <v>1343</v>
      </c>
      <c r="C1399" t="s">
        <v>1316</v>
      </c>
      <c r="D1399" s="3">
        <v>44084</v>
      </c>
      <c r="E1399" t="s">
        <v>33</v>
      </c>
      <c r="F1399" t="s">
        <v>50</v>
      </c>
      <c r="G1399" t="s">
        <v>38</v>
      </c>
      <c r="H1399" t="s">
        <v>75</v>
      </c>
      <c r="I1399">
        <v>10500</v>
      </c>
      <c r="J1399">
        <v>13650</v>
      </c>
      <c r="K1399">
        <v>3</v>
      </c>
      <c r="L1399">
        <v>31500</v>
      </c>
      <c r="M1399">
        <v>40950</v>
      </c>
      <c r="N1399" t="s">
        <v>1400</v>
      </c>
    </row>
    <row r="1400" spans="1:14" x14ac:dyDescent="0.3">
      <c r="A1400">
        <v>140757</v>
      </c>
      <c r="B1400" t="s">
        <v>1343</v>
      </c>
      <c r="C1400" t="s">
        <v>1317</v>
      </c>
      <c r="D1400" s="3">
        <v>44084</v>
      </c>
      <c r="E1400" t="s">
        <v>34</v>
      </c>
      <c r="F1400" t="s">
        <v>411</v>
      </c>
      <c r="G1400" t="s">
        <v>39</v>
      </c>
      <c r="H1400" t="s">
        <v>77</v>
      </c>
      <c r="I1400">
        <v>6500</v>
      </c>
      <c r="J1400">
        <v>8450</v>
      </c>
      <c r="K1400">
        <v>3</v>
      </c>
      <c r="L1400">
        <v>19500</v>
      </c>
      <c r="M1400">
        <v>25350</v>
      </c>
      <c r="N1400" t="s">
        <v>1401</v>
      </c>
    </row>
    <row r="1401" spans="1:14" x14ac:dyDescent="0.3">
      <c r="A1401">
        <v>140758</v>
      </c>
      <c r="B1401" t="s">
        <v>1343</v>
      </c>
      <c r="C1401" t="s">
        <v>1318</v>
      </c>
      <c r="D1401" s="3">
        <v>44084</v>
      </c>
      <c r="E1401" t="s">
        <v>35</v>
      </c>
      <c r="F1401" t="s">
        <v>417</v>
      </c>
      <c r="G1401" t="s">
        <v>40</v>
      </c>
      <c r="H1401" t="s">
        <v>76</v>
      </c>
      <c r="I1401">
        <v>4500</v>
      </c>
      <c r="J1401">
        <v>5850</v>
      </c>
      <c r="K1401">
        <v>2</v>
      </c>
      <c r="L1401">
        <v>9000</v>
      </c>
      <c r="M1401">
        <v>11700</v>
      </c>
      <c r="N1401" t="s">
        <v>1325</v>
      </c>
    </row>
    <row r="1402" spans="1:14" x14ac:dyDescent="0.3">
      <c r="A1402">
        <v>140759</v>
      </c>
      <c r="B1402" t="s">
        <v>1371</v>
      </c>
      <c r="C1402" t="s">
        <v>29</v>
      </c>
      <c r="D1402" s="3">
        <v>44084</v>
      </c>
      <c r="E1402" t="s">
        <v>1296</v>
      </c>
      <c r="F1402" t="s">
        <v>51</v>
      </c>
      <c r="G1402" t="s">
        <v>41</v>
      </c>
      <c r="H1402" t="s">
        <v>78</v>
      </c>
      <c r="I1402">
        <v>8500</v>
      </c>
      <c r="J1402">
        <v>11050</v>
      </c>
      <c r="K1402">
        <v>4</v>
      </c>
      <c r="L1402">
        <v>34000</v>
      </c>
      <c r="M1402">
        <v>44200</v>
      </c>
      <c r="N1402" t="s">
        <v>1398</v>
      </c>
    </row>
    <row r="1403" spans="1:14" x14ac:dyDescent="0.3">
      <c r="A1403">
        <v>140760</v>
      </c>
      <c r="B1403" t="s">
        <v>1373</v>
      </c>
      <c r="C1403" t="s">
        <v>20</v>
      </c>
      <c r="D1403" s="3">
        <v>44084</v>
      </c>
      <c r="E1403" t="s">
        <v>33</v>
      </c>
      <c r="F1403" t="s">
        <v>52</v>
      </c>
      <c r="G1403" t="s">
        <v>44</v>
      </c>
      <c r="H1403" t="s">
        <v>80</v>
      </c>
      <c r="I1403">
        <v>12500</v>
      </c>
      <c r="J1403">
        <v>16250</v>
      </c>
      <c r="K1403">
        <v>4</v>
      </c>
      <c r="L1403">
        <v>50000</v>
      </c>
      <c r="M1403">
        <v>65000</v>
      </c>
      <c r="N1403" t="s">
        <v>1397</v>
      </c>
    </row>
    <row r="1404" spans="1:14" x14ac:dyDescent="0.3">
      <c r="A1404">
        <v>140761</v>
      </c>
      <c r="B1404" t="s">
        <v>1374</v>
      </c>
      <c r="C1404" t="s">
        <v>19</v>
      </c>
      <c r="D1404" s="3">
        <v>44084</v>
      </c>
      <c r="E1404" t="s">
        <v>34</v>
      </c>
      <c r="F1404" t="s">
        <v>358</v>
      </c>
      <c r="G1404" t="s">
        <v>98</v>
      </c>
      <c r="H1404" t="s">
        <v>79</v>
      </c>
      <c r="I1404">
        <v>3500</v>
      </c>
      <c r="J1404">
        <v>4550</v>
      </c>
      <c r="K1404">
        <v>3</v>
      </c>
      <c r="L1404">
        <v>10500</v>
      </c>
      <c r="M1404">
        <v>13650</v>
      </c>
      <c r="N1404" t="s">
        <v>1399</v>
      </c>
    </row>
    <row r="1405" spans="1:14" x14ac:dyDescent="0.3">
      <c r="A1405">
        <v>140762</v>
      </c>
      <c r="B1405" t="s">
        <v>1375</v>
      </c>
      <c r="C1405" t="s">
        <v>1319</v>
      </c>
      <c r="D1405" s="3">
        <v>44084</v>
      </c>
      <c r="E1405" t="s">
        <v>35</v>
      </c>
      <c r="F1405" s="5" t="s">
        <v>67</v>
      </c>
      <c r="G1405" t="s">
        <v>99</v>
      </c>
      <c r="H1405" t="s">
        <v>81</v>
      </c>
      <c r="I1405">
        <v>4500</v>
      </c>
      <c r="J1405">
        <v>5850</v>
      </c>
      <c r="K1405">
        <v>1</v>
      </c>
      <c r="L1405">
        <v>4500</v>
      </c>
      <c r="M1405">
        <v>5850</v>
      </c>
      <c r="N1405" t="s">
        <v>1400</v>
      </c>
    </row>
    <row r="1406" spans="1:14" x14ac:dyDescent="0.3">
      <c r="A1406">
        <v>140763</v>
      </c>
      <c r="B1406" t="s">
        <v>1376</v>
      </c>
      <c r="C1406" t="s">
        <v>18</v>
      </c>
      <c r="D1406" s="3">
        <v>44084</v>
      </c>
      <c r="E1406" t="s">
        <v>1296</v>
      </c>
      <c r="F1406" t="s">
        <v>418</v>
      </c>
      <c r="G1406" t="s">
        <v>45</v>
      </c>
      <c r="H1406" t="s">
        <v>82</v>
      </c>
      <c r="I1406">
        <v>2100</v>
      </c>
      <c r="J1406">
        <v>2730</v>
      </c>
      <c r="K1406">
        <v>4</v>
      </c>
      <c r="L1406">
        <v>8400</v>
      </c>
      <c r="M1406">
        <v>10920</v>
      </c>
      <c r="N1406" t="s">
        <v>1401</v>
      </c>
    </row>
    <row r="1407" spans="1:14" x14ac:dyDescent="0.3">
      <c r="A1407">
        <v>140764</v>
      </c>
      <c r="B1407" t="s">
        <v>1378</v>
      </c>
      <c r="C1407" t="s">
        <v>17</v>
      </c>
      <c r="D1407" s="3">
        <v>44084</v>
      </c>
      <c r="E1407" t="s">
        <v>33</v>
      </c>
      <c r="F1407" t="s">
        <v>49</v>
      </c>
      <c r="G1407" t="s">
        <v>36</v>
      </c>
      <c r="H1407" t="s">
        <v>75</v>
      </c>
      <c r="I1407">
        <v>1150</v>
      </c>
      <c r="J1407">
        <v>1495</v>
      </c>
      <c r="K1407">
        <v>1</v>
      </c>
      <c r="L1407">
        <v>1150</v>
      </c>
      <c r="M1407">
        <v>1495</v>
      </c>
      <c r="N1407" t="s">
        <v>1325</v>
      </c>
    </row>
    <row r="1408" spans="1:14" x14ac:dyDescent="0.3">
      <c r="A1408">
        <v>140765</v>
      </c>
      <c r="B1408" t="s">
        <v>1379</v>
      </c>
      <c r="C1408" t="s">
        <v>1320</v>
      </c>
      <c r="D1408" s="3">
        <v>44084</v>
      </c>
      <c r="E1408" t="s">
        <v>34</v>
      </c>
      <c r="F1408" t="s">
        <v>47</v>
      </c>
      <c r="G1408" t="s">
        <v>37</v>
      </c>
      <c r="H1408" t="s">
        <v>76</v>
      </c>
      <c r="I1408">
        <v>350</v>
      </c>
      <c r="J1408">
        <v>455</v>
      </c>
      <c r="K1408">
        <v>2</v>
      </c>
      <c r="L1408">
        <v>700</v>
      </c>
      <c r="M1408">
        <v>910</v>
      </c>
      <c r="N1408" t="s">
        <v>1398</v>
      </c>
    </row>
    <row r="1409" spans="1:14" x14ac:dyDescent="0.3">
      <c r="A1409">
        <v>140766</v>
      </c>
      <c r="B1409" t="s">
        <v>1380</v>
      </c>
      <c r="C1409" t="s">
        <v>16</v>
      </c>
      <c r="D1409" s="3">
        <v>44084</v>
      </c>
      <c r="E1409" t="s">
        <v>35</v>
      </c>
      <c r="F1409" t="s">
        <v>53</v>
      </c>
      <c r="G1409" t="s">
        <v>38</v>
      </c>
      <c r="H1409" t="s">
        <v>75</v>
      </c>
      <c r="I1409">
        <v>9500</v>
      </c>
      <c r="J1409">
        <v>12350</v>
      </c>
      <c r="K1409">
        <v>1</v>
      </c>
      <c r="L1409">
        <v>9500</v>
      </c>
      <c r="M1409">
        <v>12350</v>
      </c>
      <c r="N1409" t="s">
        <v>1397</v>
      </c>
    </row>
    <row r="1410" spans="1:14" x14ac:dyDescent="0.3">
      <c r="A1410">
        <v>140767</v>
      </c>
      <c r="B1410" t="s">
        <v>1381</v>
      </c>
      <c r="C1410" t="s">
        <v>15</v>
      </c>
      <c r="D1410" s="3">
        <v>44084</v>
      </c>
      <c r="E1410" t="s">
        <v>1296</v>
      </c>
      <c r="F1410" t="s">
        <v>419</v>
      </c>
      <c r="G1410" t="s">
        <v>39</v>
      </c>
      <c r="H1410" t="s">
        <v>77</v>
      </c>
      <c r="I1410">
        <v>10000</v>
      </c>
      <c r="J1410">
        <v>13000</v>
      </c>
      <c r="K1410">
        <v>4</v>
      </c>
      <c r="L1410">
        <v>40000</v>
      </c>
      <c r="M1410">
        <v>52000</v>
      </c>
      <c r="N1410" t="s">
        <v>1399</v>
      </c>
    </row>
    <row r="1411" spans="1:14" x14ac:dyDescent="0.3">
      <c r="A1411">
        <v>140768</v>
      </c>
      <c r="B1411" t="s">
        <v>1382</v>
      </c>
      <c r="C1411" t="s">
        <v>14</v>
      </c>
      <c r="D1411" s="3">
        <v>44084</v>
      </c>
      <c r="E1411" t="s">
        <v>33</v>
      </c>
      <c r="F1411" t="s">
        <v>420</v>
      </c>
      <c r="G1411" t="s">
        <v>40</v>
      </c>
      <c r="H1411" t="s">
        <v>76</v>
      </c>
      <c r="I1411">
        <v>6500</v>
      </c>
      <c r="J1411">
        <v>8450</v>
      </c>
      <c r="K1411">
        <v>1</v>
      </c>
      <c r="L1411">
        <v>6500</v>
      </c>
      <c r="M1411">
        <v>8450</v>
      </c>
      <c r="N1411" t="s">
        <v>1400</v>
      </c>
    </row>
    <row r="1412" spans="1:14" x14ac:dyDescent="0.3">
      <c r="A1412">
        <v>140769</v>
      </c>
      <c r="B1412" t="s">
        <v>1378</v>
      </c>
      <c r="C1412" t="s">
        <v>13</v>
      </c>
      <c r="D1412" s="3">
        <v>44084</v>
      </c>
      <c r="E1412" t="s">
        <v>34</v>
      </c>
      <c r="F1412" t="s">
        <v>421</v>
      </c>
      <c r="G1412" t="s">
        <v>41</v>
      </c>
      <c r="H1412" t="s">
        <v>78</v>
      </c>
      <c r="I1412">
        <v>8500</v>
      </c>
      <c r="J1412">
        <v>11050</v>
      </c>
      <c r="K1412">
        <v>2</v>
      </c>
      <c r="L1412">
        <v>17000</v>
      </c>
      <c r="M1412">
        <v>22100</v>
      </c>
      <c r="N1412" t="s">
        <v>1401</v>
      </c>
    </row>
    <row r="1413" spans="1:14" x14ac:dyDescent="0.3">
      <c r="A1413">
        <v>140770</v>
      </c>
      <c r="B1413" t="s">
        <v>1379</v>
      </c>
      <c r="C1413" t="s">
        <v>12</v>
      </c>
      <c r="D1413" s="3">
        <v>44084</v>
      </c>
      <c r="E1413" t="s">
        <v>35</v>
      </c>
      <c r="F1413" t="s">
        <v>57</v>
      </c>
      <c r="G1413" t="s">
        <v>44</v>
      </c>
      <c r="H1413" t="s">
        <v>80</v>
      </c>
      <c r="I1413">
        <v>7000</v>
      </c>
      <c r="J1413">
        <v>9100</v>
      </c>
      <c r="K1413">
        <v>1</v>
      </c>
      <c r="L1413">
        <v>7000</v>
      </c>
      <c r="M1413">
        <v>9100</v>
      </c>
      <c r="N1413" t="s">
        <v>1325</v>
      </c>
    </row>
    <row r="1414" spans="1:14" x14ac:dyDescent="0.3">
      <c r="A1414">
        <v>140771</v>
      </c>
      <c r="B1414" t="s">
        <v>1384</v>
      </c>
      <c r="C1414" t="s">
        <v>11</v>
      </c>
      <c r="D1414" s="3">
        <v>44084</v>
      </c>
      <c r="E1414" t="s">
        <v>1296</v>
      </c>
      <c r="F1414" t="s">
        <v>422</v>
      </c>
      <c r="G1414" t="s">
        <v>98</v>
      </c>
      <c r="H1414" t="s">
        <v>79</v>
      </c>
      <c r="I1414">
        <v>6550</v>
      </c>
      <c r="J1414">
        <v>8515</v>
      </c>
      <c r="K1414">
        <v>2</v>
      </c>
      <c r="L1414">
        <v>13100</v>
      </c>
      <c r="M1414">
        <v>17030</v>
      </c>
      <c r="N1414" t="s">
        <v>1398</v>
      </c>
    </row>
    <row r="1415" spans="1:14" x14ac:dyDescent="0.3">
      <c r="A1415">
        <v>140772</v>
      </c>
      <c r="B1415" t="s">
        <v>1385</v>
      </c>
      <c r="C1415" t="s">
        <v>1321</v>
      </c>
      <c r="D1415" s="3">
        <v>44084</v>
      </c>
      <c r="E1415" t="s">
        <v>33</v>
      </c>
      <c r="F1415" s="5" t="s">
        <v>66</v>
      </c>
      <c r="G1415" t="s">
        <v>99</v>
      </c>
      <c r="H1415" t="s">
        <v>81</v>
      </c>
      <c r="I1415">
        <v>7650</v>
      </c>
      <c r="J1415">
        <v>9945</v>
      </c>
      <c r="K1415">
        <v>2</v>
      </c>
      <c r="L1415">
        <v>15300</v>
      </c>
      <c r="M1415">
        <v>19890</v>
      </c>
      <c r="N1415" t="s">
        <v>1397</v>
      </c>
    </row>
    <row r="1416" spans="1:14" x14ac:dyDescent="0.3">
      <c r="A1416">
        <v>140773</v>
      </c>
      <c r="B1416" t="s">
        <v>1387</v>
      </c>
      <c r="C1416" t="s">
        <v>1322</v>
      </c>
      <c r="D1416" s="3">
        <v>44084</v>
      </c>
      <c r="E1416" t="s">
        <v>34</v>
      </c>
      <c r="F1416" t="s">
        <v>58</v>
      </c>
      <c r="G1416" t="s">
        <v>45</v>
      </c>
      <c r="H1416" t="s">
        <v>82</v>
      </c>
      <c r="I1416">
        <v>1150</v>
      </c>
      <c r="J1416">
        <v>1495</v>
      </c>
      <c r="K1416">
        <v>2</v>
      </c>
      <c r="L1416">
        <v>2300</v>
      </c>
      <c r="M1416">
        <v>2990</v>
      </c>
      <c r="N1416" t="s">
        <v>1399</v>
      </c>
    </row>
    <row r="1417" spans="1:14" x14ac:dyDescent="0.3">
      <c r="A1417">
        <v>140774</v>
      </c>
      <c r="B1417" t="s">
        <v>1389</v>
      </c>
      <c r="C1417" t="s">
        <v>1323</v>
      </c>
      <c r="D1417" s="3">
        <v>44084</v>
      </c>
      <c r="E1417" t="s">
        <v>35</v>
      </c>
      <c r="F1417" t="s">
        <v>59</v>
      </c>
      <c r="G1417" t="s">
        <v>36</v>
      </c>
      <c r="H1417" t="s">
        <v>75</v>
      </c>
      <c r="I1417">
        <v>850</v>
      </c>
      <c r="J1417">
        <v>1105</v>
      </c>
      <c r="K1417">
        <v>2</v>
      </c>
      <c r="L1417">
        <v>1700</v>
      </c>
      <c r="M1417">
        <v>2210</v>
      </c>
      <c r="N1417" t="s">
        <v>1400</v>
      </c>
    </row>
    <row r="1418" spans="1:14" x14ac:dyDescent="0.3">
      <c r="A1418">
        <v>140775</v>
      </c>
      <c r="B1418" t="s">
        <v>1390</v>
      </c>
      <c r="C1418" t="s">
        <v>10</v>
      </c>
      <c r="D1418" s="3">
        <v>44084</v>
      </c>
      <c r="E1418" t="s">
        <v>1296</v>
      </c>
      <c r="F1418" t="s">
        <v>60</v>
      </c>
      <c r="G1418" t="s">
        <v>37</v>
      </c>
      <c r="H1418" t="s">
        <v>76</v>
      </c>
      <c r="I1418">
        <v>650</v>
      </c>
      <c r="J1418">
        <v>845</v>
      </c>
      <c r="K1418">
        <v>3</v>
      </c>
      <c r="L1418">
        <v>1950</v>
      </c>
      <c r="M1418">
        <v>2535</v>
      </c>
      <c r="N1418" t="s">
        <v>1401</v>
      </c>
    </row>
    <row r="1419" spans="1:14" x14ac:dyDescent="0.3">
      <c r="A1419">
        <v>140776</v>
      </c>
      <c r="B1419" t="s">
        <v>1392</v>
      </c>
      <c r="C1419" t="s">
        <v>9</v>
      </c>
      <c r="D1419" s="3">
        <v>44084</v>
      </c>
      <c r="E1419" t="s">
        <v>33</v>
      </c>
      <c r="F1419" t="s">
        <v>61</v>
      </c>
      <c r="G1419" t="s">
        <v>38</v>
      </c>
      <c r="H1419" t="s">
        <v>75</v>
      </c>
      <c r="I1419">
        <v>7500</v>
      </c>
      <c r="J1419">
        <v>9750</v>
      </c>
      <c r="K1419">
        <v>4</v>
      </c>
      <c r="L1419">
        <v>30000</v>
      </c>
      <c r="M1419">
        <v>39000</v>
      </c>
      <c r="N1419" t="s">
        <v>1325</v>
      </c>
    </row>
    <row r="1420" spans="1:14" x14ac:dyDescent="0.3">
      <c r="A1420">
        <v>140777</v>
      </c>
      <c r="B1420" t="s">
        <v>1394</v>
      </c>
      <c r="C1420" t="s">
        <v>1324</v>
      </c>
      <c r="D1420" s="3">
        <v>44084</v>
      </c>
      <c r="E1420" t="s">
        <v>34</v>
      </c>
      <c r="F1420" t="s">
        <v>419</v>
      </c>
      <c r="G1420" t="s">
        <v>39</v>
      </c>
      <c r="H1420" s="5" t="s">
        <v>83</v>
      </c>
      <c r="I1420">
        <v>10000</v>
      </c>
      <c r="J1420">
        <v>13000</v>
      </c>
      <c r="K1420">
        <v>2</v>
      </c>
      <c r="L1420">
        <v>20000</v>
      </c>
      <c r="M1420">
        <v>26000</v>
      </c>
      <c r="N1420" t="s">
        <v>1398</v>
      </c>
    </row>
    <row r="1421" spans="1:14" x14ac:dyDescent="0.3">
      <c r="A1421">
        <v>140778</v>
      </c>
      <c r="B1421" t="s">
        <v>1337</v>
      </c>
      <c r="C1421" t="s">
        <v>8</v>
      </c>
      <c r="D1421" s="3">
        <v>44084</v>
      </c>
      <c r="E1421" t="s">
        <v>35</v>
      </c>
      <c r="F1421" t="s">
        <v>423</v>
      </c>
      <c r="G1421" t="s">
        <v>40</v>
      </c>
      <c r="H1421" t="s">
        <v>76</v>
      </c>
      <c r="I1421">
        <v>10500</v>
      </c>
      <c r="J1421">
        <v>13650</v>
      </c>
      <c r="K1421">
        <v>2</v>
      </c>
      <c r="L1421">
        <v>21000</v>
      </c>
      <c r="M1421">
        <v>27300</v>
      </c>
      <c r="N1421" t="s">
        <v>1397</v>
      </c>
    </row>
    <row r="1422" spans="1:14" x14ac:dyDescent="0.3">
      <c r="A1422">
        <v>140779</v>
      </c>
      <c r="B1422" t="s">
        <v>1339</v>
      </c>
      <c r="C1422" t="s">
        <v>7</v>
      </c>
      <c r="D1422" s="3">
        <v>44084</v>
      </c>
      <c r="E1422" t="s">
        <v>1296</v>
      </c>
      <c r="F1422" t="s">
        <v>63</v>
      </c>
      <c r="G1422" t="s">
        <v>41</v>
      </c>
      <c r="H1422" t="s">
        <v>78</v>
      </c>
      <c r="I1422">
        <v>8500</v>
      </c>
      <c r="J1422">
        <v>11050</v>
      </c>
      <c r="K1422">
        <v>4</v>
      </c>
      <c r="L1422">
        <v>34000</v>
      </c>
      <c r="M1422">
        <v>44200</v>
      </c>
      <c r="N1422" t="s">
        <v>1399</v>
      </c>
    </row>
    <row r="1423" spans="1:14" x14ac:dyDescent="0.3">
      <c r="A1423">
        <v>140780</v>
      </c>
      <c r="B1423" t="s">
        <v>1343</v>
      </c>
      <c r="C1423" t="s">
        <v>1325</v>
      </c>
      <c r="D1423" s="3">
        <v>44084</v>
      </c>
      <c r="E1423" t="s">
        <v>33</v>
      </c>
      <c r="F1423" t="s">
        <v>57</v>
      </c>
      <c r="G1423" t="s">
        <v>44</v>
      </c>
      <c r="H1423" t="s">
        <v>80</v>
      </c>
      <c r="I1423">
        <v>7000</v>
      </c>
      <c r="J1423">
        <v>9100</v>
      </c>
      <c r="K1423">
        <v>1</v>
      </c>
      <c r="L1423">
        <v>7000</v>
      </c>
      <c r="M1423">
        <v>9100</v>
      </c>
      <c r="N1423" t="s">
        <v>1400</v>
      </c>
    </row>
    <row r="1424" spans="1:14" x14ac:dyDescent="0.3">
      <c r="A1424">
        <v>140781</v>
      </c>
      <c r="B1424" t="s">
        <v>1343</v>
      </c>
      <c r="C1424" t="s">
        <v>1326</v>
      </c>
      <c r="D1424" s="3">
        <v>44084</v>
      </c>
      <c r="E1424" t="s">
        <v>34</v>
      </c>
      <c r="F1424" t="s">
        <v>424</v>
      </c>
      <c r="G1424" t="s">
        <v>98</v>
      </c>
      <c r="H1424" t="s">
        <v>79</v>
      </c>
      <c r="I1424">
        <v>1680</v>
      </c>
      <c r="J1424">
        <v>2184</v>
      </c>
      <c r="K1424">
        <v>1</v>
      </c>
      <c r="L1424">
        <v>1680</v>
      </c>
      <c r="M1424">
        <v>2184</v>
      </c>
      <c r="N1424" t="s">
        <v>1401</v>
      </c>
    </row>
    <row r="1425" spans="1:14" x14ac:dyDescent="0.3">
      <c r="A1425">
        <v>140782</v>
      </c>
      <c r="B1425" t="s">
        <v>1343</v>
      </c>
      <c r="C1425" t="s">
        <v>6</v>
      </c>
      <c r="D1425" s="3">
        <v>44084</v>
      </c>
      <c r="E1425" t="s">
        <v>35</v>
      </c>
      <c r="F1425" s="5" t="s">
        <v>65</v>
      </c>
      <c r="G1425" t="s">
        <v>99</v>
      </c>
      <c r="H1425" s="5" t="s">
        <v>84</v>
      </c>
      <c r="I1425">
        <v>6540</v>
      </c>
      <c r="J1425">
        <v>8502</v>
      </c>
      <c r="K1425">
        <v>1</v>
      </c>
      <c r="L1425">
        <v>6540</v>
      </c>
      <c r="M1425">
        <v>8502</v>
      </c>
      <c r="N1425" t="s">
        <v>1325</v>
      </c>
    </row>
    <row r="1426" spans="1:14" x14ac:dyDescent="0.3">
      <c r="A1426">
        <v>140783</v>
      </c>
      <c r="B1426" t="s">
        <v>1343</v>
      </c>
      <c r="C1426" t="s">
        <v>5</v>
      </c>
      <c r="D1426" s="3">
        <v>44084</v>
      </c>
      <c r="E1426" t="s">
        <v>1296</v>
      </c>
      <c r="F1426" t="s">
        <v>68</v>
      </c>
      <c r="G1426" t="s">
        <v>45</v>
      </c>
      <c r="H1426" t="s">
        <v>82</v>
      </c>
      <c r="I1426">
        <v>2680</v>
      </c>
      <c r="J1426">
        <v>3484</v>
      </c>
      <c r="K1426">
        <v>3</v>
      </c>
      <c r="L1426">
        <v>8040</v>
      </c>
      <c r="M1426">
        <v>10452</v>
      </c>
      <c r="N1426" t="s">
        <v>1398</v>
      </c>
    </row>
    <row r="1427" spans="1:14" x14ac:dyDescent="0.3">
      <c r="A1427">
        <v>140784</v>
      </c>
      <c r="B1427" t="s">
        <v>1343</v>
      </c>
      <c r="C1427" t="s">
        <v>4</v>
      </c>
      <c r="D1427" s="3">
        <v>44084</v>
      </c>
      <c r="E1427" t="s">
        <v>33</v>
      </c>
      <c r="F1427" t="s">
        <v>71</v>
      </c>
      <c r="G1427" t="s">
        <v>38</v>
      </c>
      <c r="H1427" t="s">
        <v>76</v>
      </c>
      <c r="I1427">
        <v>8250</v>
      </c>
      <c r="J1427">
        <v>10725</v>
      </c>
      <c r="K1427">
        <v>4</v>
      </c>
      <c r="L1427">
        <v>33000</v>
      </c>
      <c r="M1427">
        <v>42900</v>
      </c>
      <c r="N1427" t="s">
        <v>1397</v>
      </c>
    </row>
    <row r="1428" spans="1:14" x14ac:dyDescent="0.3">
      <c r="A1428">
        <v>140785</v>
      </c>
      <c r="B1428" t="s">
        <v>1343</v>
      </c>
      <c r="C1428" t="s">
        <v>30</v>
      </c>
      <c r="D1428" s="3">
        <v>44084</v>
      </c>
      <c r="E1428" t="s">
        <v>34</v>
      </c>
      <c r="F1428" t="s">
        <v>358</v>
      </c>
      <c r="G1428" t="s">
        <v>42</v>
      </c>
      <c r="H1428" t="s">
        <v>76</v>
      </c>
      <c r="I1428">
        <v>2650</v>
      </c>
      <c r="J1428">
        <v>3445</v>
      </c>
      <c r="K1428">
        <v>1</v>
      </c>
      <c r="L1428">
        <v>2650</v>
      </c>
      <c r="M1428">
        <v>3445</v>
      </c>
      <c r="N1428" t="s">
        <v>1399</v>
      </c>
    </row>
    <row r="1429" spans="1:14" x14ac:dyDescent="0.3">
      <c r="A1429">
        <v>140786</v>
      </c>
      <c r="B1429" t="s">
        <v>1343</v>
      </c>
      <c r="C1429" t="s">
        <v>31</v>
      </c>
      <c r="D1429" s="3">
        <v>44084</v>
      </c>
      <c r="E1429" t="s">
        <v>35</v>
      </c>
      <c r="F1429" t="s">
        <v>72</v>
      </c>
      <c r="G1429" t="s">
        <v>38</v>
      </c>
      <c r="H1429" t="s">
        <v>85</v>
      </c>
      <c r="I1429">
        <v>12550</v>
      </c>
      <c r="J1429">
        <v>16315</v>
      </c>
      <c r="K1429">
        <v>2</v>
      </c>
      <c r="L1429">
        <v>25100</v>
      </c>
      <c r="M1429">
        <v>32630</v>
      </c>
      <c r="N1429" t="s">
        <v>1400</v>
      </c>
    </row>
    <row r="1430" spans="1:14" x14ac:dyDescent="0.3">
      <c r="A1430">
        <v>140787</v>
      </c>
      <c r="B1430" t="s">
        <v>1343</v>
      </c>
      <c r="C1430" t="s">
        <v>32</v>
      </c>
      <c r="D1430" s="3">
        <v>44084</v>
      </c>
      <c r="E1430" t="s">
        <v>1296</v>
      </c>
      <c r="F1430" t="s">
        <v>73</v>
      </c>
      <c r="G1430" t="s">
        <v>41</v>
      </c>
      <c r="H1430" s="5" t="s">
        <v>78</v>
      </c>
      <c r="I1430">
        <v>14500</v>
      </c>
      <c r="J1430">
        <v>18850</v>
      </c>
      <c r="K1430">
        <v>3</v>
      </c>
      <c r="L1430">
        <v>43500</v>
      </c>
      <c r="M1430">
        <v>56550</v>
      </c>
      <c r="N1430" t="s">
        <v>1401</v>
      </c>
    </row>
    <row r="1431" spans="1:14" x14ac:dyDescent="0.3">
      <c r="A1431">
        <v>140788</v>
      </c>
      <c r="B1431" t="s">
        <v>1343</v>
      </c>
      <c r="C1431" t="s">
        <v>28</v>
      </c>
      <c r="D1431" s="3">
        <v>44084</v>
      </c>
      <c r="E1431" t="s">
        <v>33</v>
      </c>
      <c r="F1431" t="s">
        <v>46</v>
      </c>
      <c r="G1431" t="s">
        <v>36</v>
      </c>
      <c r="H1431" t="s">
        <v>75</v>
      </c>
      <c r="I1431">
        <v>800</v>
      </c>
      <c r="J1431">
        <v>1040</v>
      </c>
      <c r="K1431">
        <v>1</v>
      </c>
      <c r="L1431">
        <v>800</v>
      </c>
      <c r="M1431">
        <v>1040</v>
      </c>
      <c r="N1431" t="s">
        <v>1325</v>
      </c>
    </row>
    <row r="1432" spans="1:14" x14ac:dyDescent="0.3">
      <c r="A1432">
        <v>140789</v>
      </c>
      <c r="B1432" t="s">
        <v>1343</v>
      </c>
      <c r="C1432" t="s">
        <v>1311</v>
      </c>
      <c r="D1432" s="3">
        <v>44084</v>
      </c>
      <c r="E1432" t="s">
        <v>34</v>
      </c>
      <c r="F1432" t="s">
        <v>48</v>
      </c>
      <c r="G1432" t="s">
        <v>37</v>
      </c>
      <c r="H1432" t="s">
        <v>76</v>
      </c>
      <c r="I1432">
        <v>600</v>
      </c>
      <c r="J1432">
        <v>780</v>
      </c>
      <c r="K1432">
        <v>3</v>
      </c>
      <c r="L1432">
        <v>1800</v>
      </c>
      <c r="M1432">
        <v>2340</v>
      </c>
      <c r="N1432" t="s">
        <v>1398</v>
      </c>
    </row>
    <row r="1433" spans="1:14" x14ac:dyDescent="0.3">
      <c r="A1433">
        <v>140790</v>
      </c>
      <c r="B1433" t="s">
        <v>1343</v>
      </c>
      <c r="C1433" t="s">
        <v>1312</v>
      </c>
      <c r="D1433" s="3">
        <v>44084</v>
      </c>
      <c r="E1433" t="s">
        <v>35</v>
      </c>
      <c r="F1433" t="s">
        <v>50</v>
      </c>
      <c r="G1433" t="s">
        <v>38</v>
      </c>
      <c r="H1433" t="s">
        <v>75</v>
      </c>
      <c r="I1433">
        <v>10500</v>
      </c>
      <c r="J1433">
        <v>13650</v>
      </c>
      <c r="K1433">
        <v>3</v>
      </c>
      <c r="L1433">
        <v>31500</v>
      </c>
      <c r="M1433">
        <v>40950</v>
      </c>
      <c r="N1433" t="s">
        <v>1397</v>
      </c>
    </row>
    <row r="1434" spans="1:14" x14ac:dyDescent="0.3">
      <c r="A1434">
        <v>140791</v>
      </c>
      <c r="B1434" t="s">
        <v>1343</v>
      </c>
      <c r="C1434" t="s">
        <v>1313</v>
      </c>
      <c r="D1434" s="3">
        <v>44084</v>
      </c>
      <c r="E1434" t="s">
        <v>1296</v>
      </c>
      <c r="F1434" t="s">
        <v>419</v>
      </c>
      <c r="G1434" t="s">
        <v>39</v>
      </c>
      <c r="H1434" t="s">
        <v>77</v>
      </c>
      <c r="I1434">
        <v>6500</v>
      </c>
      <c r="J1434">
        <v>8450</v>
      </c>
      <c r="K1434">
        <v>3</v>
      </c>
      <c r="L1434">
        <v>19500</v>
      </c>
      <c r="M1434">
        <v>25350</v>
      </c>
      <c r="N1434" t="s">
        <v>1399</v>
      </c>
    </row>
    <row r="1435" spans="1:14" x14ac:dyDescent="0.3">
      <c r="A1435">
        <v>140792</v>
      </c>
      <c r="B1435" t="s">
        <v>1343</v>
      </c>
      <c r="C1435" t="s">
        <v>3</v>
      </c>
      <c r="D1435" s="3">
        <v>44084</v>
      </c>
      <c r="E1435" t="s">
        <v>33</v>
      </c>
      <c r="F1435" t="s">
        <v>425</v>
      </c>
      <c r="G1435" t="s">
        <v>40</v>
      </c>
      <c r="H1435" t="s">
        <v>76</v>
      </c>
      <c r="I1435">
        <v>4500</v>
      </c>
      <c r="J1435">
        <v>5850</v>
      </c>
      <c r="K1435">
        <v>4</v>
      </c>
      <c r="L1435">
        <v>18000</v>
      </c>
      <c r="M1435">
        <v>23400</v>
      </c>
      <c r="N1435" t="s">
        <v>1400</v>
      </c>
    </row>
    <row r="1436" spans="1:14" x14ac:dyDescent="0.3">
      <c r="A1436">
        <v>140793</v>
      </c>
      <c r="B1436" t="s">
        <v>1343</v>
      </c>
      <c r="C1436" t="s">
        <v>2</v>
      </c>
      <c r="D1436" s="3">
        <v>44084</v>
      </c>
      <c r="E1436" t="s">
        <v>34</v>
      </c>
      <c r="F1436" t="s">
        <v>51</v>
      </c>
      <c r="G1436" t="s">
        <v>41</v>
      </c>
      <c r="H1436" t="s">
        <v>78</v>
      </c>
      <c r="I1436">
        <v>8500</v>
      </c>
      <c r="J1436">
        <v>11050</v>
      </c>
      <c r="K1436">
        <v>2</v>
      </c>
      <c r="L1436">
        <v>17000</v>
      </c>
      <c r="M1436">
        <v>22100</v>
      </c>
      <c r="N1436" t="s">
        <v>1401</v>
      </c>
    </row>
    <row r="1437" spans="1:14" x14ac:dyDescent="0.3">
      <c r="A1437">
        <v>140794</v>
      </c>
      <c r="B1437" t="s">
        <v>1369</v>
      </c>
      <c r="C1437" t="s">
        <v>1</v>
      </c>
      <c r="D1437" s="3">
        <v>44084</v>
      </c>
      <c r="E1437" t="s">
        <v>35</v>
      </c>
      <c r="F1437" t="s">
        <v>52</v>
      </c>
      <c r="G1437" t="s">
        <v>44</v>
      </c>
      <c r="H1437" t="s">
        <v>80</v>
      </c>
      <c r="I1437">
        <v>12500</v>
      </c>
      <c r="J1437">
        <v>16250</v>
      </c>
      <c r="K1437">
        <v>2</v>
      </c>
      <c r="L1437">
        <v>25000</v>
      </c>
      <c r="M1437">
        <v>32500</v>
      </c>
      <c r="N1437" t="s">
        <v>1325</v>
      </c>
    </row>
    <row r="1438" spans="1:14" x14ac:dyDescent="0.3">
      <c r="A1438">
        <v>140795</v>
      </c>
      <c r="B1438" t="s">
        <v>1370</v>
      </c>
      <c r="C1438" t="s">
        <v>1314</v>
      </c>
      <c r="D1438" s="3">
        <v>44085</v>
      </c>
      <c r="E1438" t="s">
        <v>1296</v>
      </c>
      <c r="F1438" t="s">
        <v>366</v>
      </c>
      <c r="G1438" t="s">
        <v>42</v>
      </c>
      <c r="H1438" t="s">
        <v>79</v>
      </c>
      <c r="I1438">
        <v>3500</v>
      </c>
      <c r="J1438">
        <v>4550</v>
      </c>
      <c r="K1438">
        <v>2</v>
      </c>
      <c r="L1438">
        <v>7000</v>
      </c>
      <c r="M1438">
        <v>9100</v>
      </c>
      <c r="N1438" t="s">
        <v>1398</v>
      </c>
    </row>
    <row r="1439" spans="1:14" x14ac:dyDescent="0.3">
      <c r="A1439">
        <v>140796</v>
      </c>
      <c r="B1439" t="s">
        <v>1371</v>
      </c>
      <c r="C1439" t="s">
        <v>1315</v>
      </c>
      <c r="D1439" s="3">
        <v>44086</v>
      </c>
      <c r="E1439" t="s">
        <v>33</v>
      </c>
      <c r="F1439" s="5" t="s">
        <v>67</v>
      </c>
      <c r="G1439" t="s">
        <v>109</v>
      </c>
      <c r="H1439" t="s">
        <v>81</v>
      </c>
      <c r="I1439">
        <v>4500</v>
      </c>
      <c r="J1439">
        <v>5850</v>
      </c>
      <c r="K1439">
        <v>4</v>
      </c>
      <c r="L1439">
        <v>18000</v>
      </c>
      <c r="M1439">
        <v>23400</v>
      </c>
      <c r="N1439" t="s">
        <v>1397</v>
      </c>
    </row>
    <row r="1440" spans="1:14" x14ac:dyDescent="0.3">
      <c r="A1440">
        <v>140797</v>
      </c>
      <c r="B1440" t="s">
        <v>1373</v>
      </c>
      <c r="C1440" t="s">
        <v>0</v>
      </c>
      <c r="D1440" s="3">
        <v>44087</v>
      </c>
      <c r="E1440" t="s">
        <v>34</v>
      </c>
      <c r="F1440" t="s">
        <v>426</v>
      </c>
      <c r="G1440" t="s">
        <v>45</v>
      </c>
      <c r="H1440" t="s">
        <v>82</v>
      </c>
      <c r="I1440">
        <v>2100</v>
      </c>
      <c r="J1440">
        <v>2730</v>
      </c>
      <c r="K1440">
        <v>3</v>
      </c>
      <c r="L1440">
        <v>6300</v>
      </c>
      <c r="M1440">
        <v>8190</v>
      </c>
      <c r="N1440" t="s">
        <v>1399</v>
      </c>
    </row>
    <row r="1441" spans="1:14" x14ac:dyDescent="0.3">
      <c r="A1441">
        <v>140798</v>
      </c>
      <c r="B1441" t="s">
        <v>1374</v>
      </c>
      <c r="C1441" t="s">
        <v>1316</v>
      </c>
      <c r="D1441" s="3">
        <v>44088</v>
      </c>
      <c r="E1441" t="s">
        <v>35</v>
      </c>
      <c r="F1441" t="s">
        <v>49</v>
      </c>
      <c r="G1441" t="s">
        <v>36</v>
      </c>
      <c r="H1441" t="s">
        <v>75</v>
      </c>
      <c r="I1441">
        <v>1150</v>
      </c>
      <c r="J1441">
        <v>1495</v>
      </c>
      <c r="K1441">
        <v>3</v>
      </c>
      <c r="L1441">
        <v>3450</v>
      </c>
      <c r="M1441">
        <v>4485</v>
      </c>
      <c r="N1441" t="s">
        <v>1400</v>
      </c>
    </row>
    <row r="1442" spans="1:14" x14ac:dyDescent="0.3">
      <c r="A1442">
        <v>140799</v>
      </c>
      <c r="B1442" t="s">
        <v>1375</v>
      </c>
      <c r="C1442" t="s">
        <v>1317</v>
      </c>
      <c r="D1442" s="3">
        <v>44089</v>
      </c>
      <c r="E1442" t="s">
        <v>1296</v>
      </c>
      <c r="F1442" t="s">
        <v>47</v>
      </c>
      <c r="G1442" t="s">
        <v>37</v>
      </c>
      <c r="H1442" t="s">
        <v>76</v>
      </c>
      <c r="I1442">
        <v>350</v>
      </c>
      <c r="J1442">
        <v>455</v>
      </c>
      <c r="K1442">
        <v>4</v>
      </c>
      <c r="L1442">
        <v>1400</v>
      </c>
      <c r="M1442">
        <v>1820</v>
      </c>
      <c r="N1442" t="s">
        <v>1401</v>
      </c>
    </row>
    <row r="1443" spans="1:14" x14ac:dyDescent="0.3">
      <c r="A1443">
        <v>140800</v>
      </c>
      <c r="B1443" t="s">
        <v>1376</v>
      </c>
      <c r="C1443" t="s">
        <v>1318</v>
      </c>
      <c r="D1443" s="3">
        <v>44090</v>
      </c>
      <c r="E1443" t="s">
        <v>33</v>
      </c>
      <c r="F1443" t="s">
        <v>53</v>
      </c>
      <c r="G1443" t="s">
        <v>38</v>
      </c>
      <c r="H1443" t="s">
        <v>75</v>
      </c>
      <c r="I1443">
        <v>9500</v>
      </c>
      <c r="J1443">
        <v>12350</v>
      </c>
      <c r="K1443">
        <v>1</v>
      </c>
      <c r="L1443">
        <v>9500</v>
      </c>
      <c r="M1443">
        <v>12350</v>
      </c>
      <c r="N1443" t="s">
        <v>1325</v>
      </c>
    </row>
    <row r="1444" spans="1:14" x14ac:dyDescent="0.3">
      <c r="A1444">
        <v>140801</v>
      </c>
      <c r="B1444" t="s">
        <v>1378</v>
      </c>
      <c r="C1444" t="s">
        <v>29</v>
      </c>
      <c r="D1444" s="3">
        <v>44091</v>
      </c>
      <c r="E1444" t="s">
        <v>34</v>
      </c>
      <c r="F1444" t="s">
        <v>427</v>
      </c>
      <c r="G1444" t="s">
        <v>39</v>
      </c>
      <c r="H1444" t="s">
        <v>77</v>
      </c>
      <c r="I1444">
        <v>10000</v>
      </c>
      <c r="J1444">
        <v>13000</v>
      </c>
      <c r="K1444">
        <v>1</v>
      </c>
      <c r="L1444">
        <v>10000</v>
      </c>
      <c r="M1444">
        <v>13000</v>
      </c>
      <c r="N1444" t="s">
        <v>1398</v>
      </c>
    </row>
    <row r="1445" spans="1:14" x14ac:dyDescent="0.3">
      <c r="A1445">
        <v>140802</v>
      </c>
      <c r="B1445" t="s">
        <v>1379</v>
      </c>
      <c r="C1445" t="s">
        <v>20</v>
      </c>
      <c r="D1445" s="3">
        <v>44092</v>
      </c>
      <c r="E1445" t="s">
        <v>35</v>
      </c>
      <c r="F1445" t="s">
        <v>428</v>
      </c>
      <c r="G1445" t="s">
        <v>40</v>
      </c>
      <c r="H1445" t="s">
        <v>76</v>
      </c>
      <c r="I1445">
        <v>6500</v>
      </c>
      <c r="J1445">
        <v>8450</v>
      </c>
      <c r="K1445">
        <v>1</v>
      </c>
      <c r="L1445">
        <v>6500</v>
      </c>
      <c r="M1445">
        <v>8450</v>
      </c>
      <c r="N1445" t="s">
        <v>1397</v>
      </c>
    </row>
    <row r="1446" spans="1:14" x14ac:dyDescent="0.3">
      <c r="A1446">
        <v>140803</v>
      </c>
      <c r="B1446" t="s">
        <v>1380</v>
      </c>
      <c r="C1446" t="s">
        <v>19</v>
      </c>
      <c r="D1446" s="3">
        <v>44093</v>
      </c>
      <c r="E1446" t="s">
        <v>1296</v>
      </c>
      <c r="F1446" t="s">
        <v>429</v>
      </c>
      <c r="G1446" t="s">
        <v>41</v>
      </c>
      <c r="H1446" t="s">
        <v>78</v>
      </c>
      <c r="I1446">
        <v>8500</v>
      </c>
      <c r="J1446">
        <v>11050</v>
      </c>
      <c r="K1446">
        <v>1</v>
      </c>
      <c r="L1446">
        <v>8500</v>
      </c>
      <c r="M1446">
        <v>11050</v>
      </c>
      <c r="N1446" t="s">
        <v>1399</v>
      </c>
    </row>
    <row r="1447" spans="1:14" x14ac:dyDescent="0.3">
      <c r="A1447">
        <v>140804</v>
      </c>
      <c r="B1447" t="s">
        <v>1381</v>
      </c>
      <c r="C1447" t="s">
        <v>1319</v>
      </c>
      <c r="D1447" s="3">
        <v>44094</v>
      </c>
      <c r="E1447" t="s">
        <v>33</v>
      </c>
      <c r="F1447" t="s">
        <v>57</v>
      </c>
      <c r="G1447" t="s">
        <v>44</v>
      </c>
      <c r="H1447" t="s">
        <v>80</v>
      </c>
      <c r="I1447">
        <v>7000</v>
      </c>
      <c r="J1447">
        <v>9100</v>
      </c>
      <c r="K1447">
        <v>1</v>
      </c>
      <c r="L1447">
        <v>7000</v>
      </c>
      <c r="M1447">
        <v>9100</v>
      </c>
      <c r="N1447" t="s">
        <v>1400</v>
      </c>
    </row>
    <row r="1448" spans="1:14" x14ac:dyDescent="0.3">
      <c r="A1448">
        <v>140805</v>
      </c>
      <c r="B1448" t="s">
        <v>1382</v>
      </c>
      <c r="C1448" t="s">
        <v>18</v>
      </c>
      <c r="D1448" s="3">
        <v>44095</v>
      </c>
      <c r="E1448" t="s">
        <v>34</v>
      </c>
      <c r="F1448" t="s">
        <v>430</v>
      </c>
      <c r="G1448" t="s">
        <v>42</v>
      </c>
      <c r="H1448" t="s">
        <v>79</v>
      </c>
      <c r="I1448">
        <v>6550</v>
      </c>
      <c r="J1448">
        <v>8515</v>
      </c>
      <c r="K1448">
        <v>3</v>
      </c>
      <c r="L1448">
        <v>19650</v>
      </c>
      <c r="M1448">
        <v>25545</v>
      </c>
      <c r="N1448" t="s">
        <v>1401</v>
      </c>
    </row>
    <row r="1449" spans="1:14" x14ac:dyDescent="0.3">
      <c r="A1449">
        <v>140806</v>
      </c>
      <c r="B1449" t="s">
        <v>1378</v>
      </c>
      <c r="C1449" t="s">
        <v>17</v>
      </c>
      <c r="D1449" s="3">
        <v>44096</v>
      </c>
      <c r="E1449" t="s">
        <v>35</v>
      </c>
      <c r="F1449" s="5" t="s">
        <v>66</v>
      </c>
      <c r="G1449" t="s">
        <v>109</v>
      </c>
      <c r="H1449" t="s">
        <v>81</v>
      </c>
      <c r="I1449">
        <v>7650</v>
      </c>
      <c r="J1449">
        <v>9945</v>
      </c>
      <c r="K1449">
        <v>3</v>
      </c>
      <c r="L1449">
        <v>22950</v>
      </c>
      <c r="M1449">
        <v>29835</v>
      </c>
      <c r="N1449" t="s">
        <v>1325</v>
      </c>
    </row>
    <row r="1450" spans="1:14" x14ac:dyDescent="0.3">
      <c r="A1450">
        <v>140807</v>
      </c>
      <c r="B1450" t="s">
        <v>1379</v>
      </c>
      <c r="C1450" t="s">
        <v>1320</v>
      </c>
      <c r="D1450" s="3">
        <v>44097</v>
      </c>
      <c r="E1450" t="s">
        <v>1296</v>
      </c>
      <c r="F1450" t="s">
        <v>58</v>
      </c>
      <c r="G1450" t="s">
        <v>45</v>
      </c>
      <c r="H1450" t="s">
        <v>82</v>
      </c>
      <c r="I1450">
        <v>1150</v>
      </c>
      <c r="J1450">
        <v>1495</v>
      </c>
      <c r="K1450">
        <v>2</v>
      </c>
      <c r="L1450">
        <v>2300</v>
      </c>
      <c r="M1450">
        <v>2990</v>
      </c>
      <c r="N1450" t="s">
        <v>1398</v>
      </c>
    </row>
    <row r="1451" spans="1:14" x14ac:dyDescent="0.3">
      <c r="A1451">
        <v>140808</v>
      </c>
      <c r="B1451" t="s">
        <v>1384</v>
      </c>
      <c r="C1451" t="s">
        <v>16</v>
      </c>
      <c r="D1451" s="3">
        <v>44098</v>
      </c>
      <c r="E1451" t="s">
        <v>33</v>
      </c>
      <c r="F1451" t="s">
        <v>59</v>
      </c>
      <c r="G1451" t="s">
        <v>36</v>
      </c>
      <c r="H1451" t="s">
        <v>75</v>
      </c>
      <c r="I1451">
        <v>850</v>
      </c>
      <c r="J1451">
        <v>1105</v>
      </c>
      <c r="K1451">
        <v>4</v>
      </c>
      <c r="L1451">
        <v>3400</v>
      </c>
      <c r="M1451">
        <v>4420</v>
      </c>
      <c r="N1451" t="s">
        <v>1397</v>
      </c>
    </row>
    <row r="1452" spans="1:14" x14ac:dyDescent="0.3">
      <c r="A1452">
        <v>140809</v>
      </c>
      <c r="B1452" t="s">
        <v>1385</v>
      </c>
      <c r="C1452" t="s">
        <v>15</v>
      </c>
      <c r="D1452" s="3">
        <v>44099</v>
      </c>
      <c r="E1452" t="s">
        <v>34</v>
      </c>
      <c r="F1452" t="s">
        <v>60</v>
      </c>
      <c r="G1452" t="s">
        <v>37</v>
      </c>
      <c r="H1452" t="s">
        <v>76</v>
      </c>
      <c r="I1452">
        <v>650</v>
      </c>
      <c r="J1452">
        <v>845</v>
      </c>
      <c r="K1452">
        <v>1</v>
      </c>
      <c r="L1452">
        <v>650</v>
      </c>
      <c r="M1452">
        <v>845</v>
      </c>
      <c r="N1452" t="s">
        <v>1399</v>
      </c>
    </row>
    <row r="1453" spans="1:14" x14ac:dyDescent="0.3">
      <c r="A1453">
        <v>140810</v>
      </c>
      <c r="B1453" t="s">
        <v>1343</v>
      </c>
      <c r="C1453" t="s">
        <v>14</v>
      </c>
      <c r="D1453" s="3">
        <v>44100</v>
      </c>
      <c r="E1453" t="s">
        <v>35</v>
      </c>
      <c r="F1453" t="s">
        <v>61</v>
      </c>
      <c r="G1453" t="s">
        <v>38</v>
      </c>
      <c r="H1453" t="s">
        <v>75</v>
      </c>
      <c r="I1453">
        <v>7500</v>
      </c>
      <c r="J1453">
        <v>9750</v>
      </c>
      <c r="K1453">
        <v>1</v>
      </c>
      <c r="L1453">
        <v>7500</v>
      </c>
      <c r="M1453">
        <v>9750</v>
      </c>
      <c r="N1453" t="s">
        <v>1400</v>
      </c>
    </row>
    <row r="1454" spans="1:14" x14ac:dyDescent="0.3">
      <c r="A1454">
        <v>140811</v>
      </c>
      <c r="B1454" t="s">
        <v>1343</v>
      </c>
      <c r="C1454" t="s">
        <v>13</v>
      </c>
      <c r="D1454" s="3">
        <v>44101</v>
      </c>
      <c r="E1454" t="s">
        <v>1296</v>
      </c>
      <c r="F1454" t="s">
        <v>427</v>
      </c>
      <c r="G1454" t="s">
        <v>39</v>
      </c>
      <c r="H1454" s="5" t="s">
        <v>83</v>
      </c>
      <c r="I1454">
        <v>10000</v>
      </c>
      <c r="J1454">
        <v>13000</v>
      </c>
      <c r="K1454">
        <v>1</v>
      </c>
      <c r="L1454">
        <v>10000</v>
      </c>
      <c r="M1454">
        <v>13000</v>
      </c>
      <c r="N1454" t="s">
        <v>1401</v>
      </c>
    </row>
    <row r="1455" spans="1:14" x14ac:dyDescent="0.3">
      <c r="A1455">
        <v>140812</v>
      </c>
      <c r="B1455" t="s">
        <v>1343</v>
      </c>
      <c r="C1455" t="s">
        <v>12</v>
      </c>
      <c r="D1455" s="3">
        <v>44102</v>
      </c>
      <c r="E1455" t="s">
        <v>33</v>
      </c>
      <c r="F1455" t="s">
        <v>431</v>
      </c>
      <c r="G1455" t="s">
        <v>40</v>
      </c>
      <c r="H1455" t="s">
        <v>76</v>
      </c>
      <c r="I1455">
        <v>10500</v>
      </c>
      <c r="J1455">
        <v>13650</v>
      </c>
      <c r="K1455">
        <v>2</v>
      </c>
      <c r="L1455">
        <v>21000</v>
      </c>
      <c r="M1455">
        <v>27300</v>
      </c>
      <c r="N1455" t="s">
        <v>1325</v>
      </c>
    </row>
    <row r="1456" spans="1:14" x14ac:dyDescent="0.3">
      <c r="A1456">
        <v>140813</v>
      </c>
      <c r="B1456" t="s">
        <v>1343</v>
      </c>
      <c r="C1456" t="s">
        <v>11</v>
      </c>
      <c r="D1456" s="3">
        <v>44103</v>
      </c>
      <c r="E1456" t="s">
        <v>34</v>
      </c>
      <c r="F1456" t="s">
        <v>63</v>
      </c>
      <c r="G1456" t="s">
        <v>41</v>
      </c>
      <c r="H1456" t="s">
        <v>78</v>
      </c>
      <c r="I1456">
        <v>8500</v>
      </c>
      <c r="J1456">
        <v>11050</v>
      </c>
      <c r="K1456">
        <v>1</v>
      </c>
      <c r="L1456">
        <v>8500</v>
      </c>
      <c r="M1456">
        <v>11050</v>
      </c>
      <c r="N1456" t="s">
        <v>1398</v>
      </c>
    </row>
    <row r="1457" spans="1:14" x14ac:dyDescent="0.3">
      <c r="A1457">
        <v>140814</v>
      </c>
      <c r="B1457" t="s">
        <v>1343</v>
      </c>
      <c r="C1457" t="s">
        <v>1321</v>
      </c>
      <c r="D1457" s="3">
        <v>44104</v>
      </c>
      <c r="E1457" t="s">
        <v>35</v>
      </c>
      <c r="F1457" t="s">
        <v>57</v>
      </c>
      <c r="G1457" t="s">
        <v>44</v>
      </c>
      <c r="H1457" t="s">
        <v>80</v>
      </c>
      <c r="I1457">
        <v>7000</v>
      </c>
      <c r="J1457">
        <v>9100</v>
      </c>
      <c r="K1457">
        <v>2</v>
      </c>
      <c r="L1457">
        <v>14000</v>
      </c>
      <c r="M1457">
        <v>18200</v>
      </c>
      <c r="N1457" t="s">
        <v>1397</v>
      </c>
    </row>
    <row r="1458" spans="1:14" x14ac:dyDescent="0.3">
      <c r="A1458">
        <v>140815</v>
      </c>
      <c r="B1458" t="s">
        <v>1343</v>
      </c>
      <c r="C1458" t="s">
        <v>1322</v>
      </c>
      <c r="D1458" s="3">
        <v>44105</v>
      </c>
      <c r="E1458" t="s">
        <v>1296</v>
      </c>
      <c r="F1458" t="s">
        <v>432</v>
      </c>
      <c r="G1458" t="s">
        <v>42</v>
      </c>
      <c r="H1458" t="s">
        <v>79</v>
      </c>
      <c r="I1458">
        <v>1680</v>
      </c>
      <c r="J1458">
        <v>2184</v>
      </c>
      <c r="K1458">
        <v>4</v>
      </c>
      <c r="L1458">
        <v>6720</v>
      </c>
      <c r="M1458">
        <v>8736</v>
      </c>
      <c r="N1458" t="s">
        <v>1399</v>
      </c>
    </row>
    <row r="1459" spans="1:14" x14ac:dyDescent="0.3">
      <c r="A1459">
        <v>140816</v>
      </c>
      <c r="B1459" t="s">
        <v>1343</v>
      </c>
      <c r="C1459" t="s">
        <v>1323</v>
      </c>
      <c r="D1459" s="3">
        <v>44106</v>
      </c>
      <c r="E1459" t="s">
        <v>33</v>
      </c>
      <c r="F1459" s="5" t="s">
        <v>65</v>
      </c>
      <c r="G1459" t="s">
        <v>109</v>
      </c>
      <c r="H1459" s="5" t="s">
        <v>84</v>
      </c>
      <c r="I1459">
        <v>6540</v>
      </c>
      <c r="J1459">
        <v>8502</v>
      </c>
      <c r="K1459">
        <v>2</v>
      </c>
      <c r="L1459">
        <v>13080</v>
      </c>
      <c r="M1459">
        <v>17004</v>
      </c>
      <c r="N1459" t="s">
        <v>1400</v>
      </c>
    </row>
    <row r="1460" spans="1:14" x14ac:dyDescent="0.3">
      <c r="A1460">
        <v>140817</v>
      </c>
      <c r="B1460" t="s">
        <v>1343</v>
      </c>
      <c r="C1460" t="s">
        <v>10</v>
      </c>
      <c r="D1460" s="3">
        <v>44107</v>
      </c>
      <c r="E1460" t="s">
        <v>34</v>
      </c>
      <c r="F1460" t="s">
        <v>68</v>
      </c>
      <c r="G1460" t="s">
        <v>45</v>
      </c>
      <c r="H1460" t="s">
        <v>82</v>
      </c>
      <c r="I1460">
        <v>2680</v>
      </c>
      <c r="J1460">
        <v>3484</v>
      </c>
      <c r="K1460">
        <v>2</v>
      </c>
      <c r="L1460">
        <v>5360</v>
      </c>
      <c r="M1460">
        <v>6968</v>
      </c>
      <c r="N1460" t="s">
        <v>1401</v>
      </c>
    </row>
    <row r="1461" spans="1:14" x14ac:dyDescent="0.3">
      <c r="A1461">
        <v>140818</v>
      </c>
      <c r="B1461" t="s">
        <v>1343</v>
      </c>
      <c r="C1461" t="s">
        <v>9</v>
      </c>
      <c r="D1461" s="3">
        <v>44108</v>
      </c>
      <c r="E1461" t="s">
        <v>35</v>
      </c>
      <c r="F1461" t="s">
        <v>71</v>
      </c>
      <c r="G1461" t="s">
        <v>38</v>
      </c>
      <c r="H1461" t="s">
        <v>76</v>
      </c>
      <c r="I1461">
        <v>8250</v>
      </c>
      <c r="J1461">
        <v>10725</v>
      </c>
      <c r="K1461">
        <v>3</v>
      </c>
      <c r="L1461">
        <v>24750</v>
      </c>
      <c r="M1461">
        <v>32175</v>
      </c>
      <c r="N1461" t="s">
        <v>1325</v>
      </c>
    </row>
    <row r="1462" spans="1:14" x14ac:dyDescent="0.3">
      <c r="A1462">
        <v>140819</v>
      </c>
      <c r="B1462" t="s">
        <v>1343</v>
      </c>
      <c r="C1462" t="s">
        <v>1324</v>
      </c>
      <c r="D1462" s="3">
        <v>44109</v>
      </c>
      <c r="E1462" t="s">
        <v>1296</v>
      </c>
      <c r="F1462" t="s">
        <v>366</v>
      </c>
      <c r="G1462" t="s">
        <v>42</v>
      </c>
      <c r="H1462" t="s">
        <v>76</v>
      </c>
      <c r="I1462">
        <v>2650</v>
      </c>
      <c r="J1462">
        <v>3445</v>
      </c>
      <c r="K1462">
        <v>3</v>
      </c>
      <c r="L1462">
        <v>7950</v>
      </c>
      <c r="M1462">
        <v>10335</v>
      </c>
      <c r="N1462" t="s">
        <v>1398</v>
      </c>
    </row>
    <row r="1463" spans="1:14" x14ac:dyDescent="0.3">
      <c r="A1463">
        <v>140820</v>
      </c>
      <c r="B1463" t="s">
        <v>1343</v>
      </c>
      <c r="C1463" t="s">
        <v>8</v>
      </c>
      <c r="D1463" s="3">
        <v>44110</v>
      </c>
      <c r="E1463" t="s">
        <v>33</v>
      </c>
      <c r="F1463" t="s">
        <v>72</v>
      </c>
      <c r="G1463" t="s">
        <v>38</v>
      </c>
      <c r="H1463" t="s">
        <v>85</v>
      </c>
      <c r="I1463">
        <v>12550</v>
      </c>
      <c r="J1463">
        <v>16315</v>
      </c>
      <c r="K1463">
        <v>2</v>
      </c>
      <c r="L1463">
        <v>25100</v>
      </c>
      <c r="M1463">
        <v>32630</v>
      </c>
      <c r="N1463" t="s">
        <v>1397</v>
      </c>
    </row>
    <row r="1464" spans="1:14" x14ac:dyDescent="0.3">
      <c r="A1464">
        <v>140821</v>
      </c>
      <c r="B1464" t="s">
        <v>1343</v>
      </c>
      <c r="C1464" t="s">
        <v>7</v>
      </c>
      <c r="D1464" s="3">
        <v>44111</v>
      </c>
      <c r="E1464" t="s">
        <v>34</v>
      </c>
      <c r="F1464" t="s">
        <v>73</v>
      </c>
      <c r="G1464" t="s">
        <v>41</v>
      </c>
      <c r="H1464" s="5" t="s">
        <v>78</v>
      </c>
      <c r="I1464">
        <v>14500</v>
      </c>
      <c r="J1464">
        <v>18850</v>
      </c>
      <c r="K1464">
        <v>2</v>
      </c>
      <c r="L1464">
        <v>29000</v>
      </c>
      <c r="M1464">
        <v>37700</v>
      </c>
      <c r="N1464" t="s">
        <v>1399</v>
      </c>
    </row>
    <row r="1465" spans="1:14" x14ac:dyDescent="0.3">
      <c r="A1465">
        <v>140822</v>
      </c>
      <c r="B1465" t="s">
        <v>1343</v>
      </c>
      <c r="C1465" t="s">
        <v>1325</v>
      </c>
      <c r="D1465" s="3">
        <v>44112</v>
      </c>
      <c r="E1465" t="s">
        <v>35</v>
      </c>
      <c r="F1465" t="s">
        <v>46</v>
      </c>
      <c r="G1465" t="s">
        <v>36</v>
      </c>
      <c r="H1465" t="s">
        <v>75</v>
      </c>
      <c r="I1465">
        <v>800</v>
      </c>
      <c r="J1465">
        <v>1040</v>
      </c>
      <c r="K1465">
        <v>4</v>
      </c>
      <c r="L1465">
        <v>3200</v>
      </c>
      <c r="M1465">
        <v>4160</v>
      </c>
      <c r="N1465" t="s">
        <v>1400</v>
      </c>
    </row>
    <row r="1466" spans="1:14" x14ac:dyDescent="0.3">
      <c r="A1466">
        <v>140823</v>
      </c>
      <c r="B1466" t="s">
        <v>1343</v>
      </c>
      <c r="C1466" t="s">
        <v>1326</v>
      </c>
      <c r="D1466" s="3">
        <v>44113</v>
      </c>
      <c r="E1466" t="s">
        <v>1296</v>
      </c>
      <c r="F1466" t="s">
        <v>48</v>
      </c>
      <c r="G1466" t="s">
        <v>37</v>
      </c>
      <c r="H1466" t="s">
        <v>76</v>
      </c>
      <c r="I1466">
        <v>600</v>
      </c>
      <c r="J1466">
        <v>780</v>
      </c>
      <c r="K1466">
        <v>1</v>
      </c>
      <c r="L1466">
        <v>600</v>
      </c>
      <c r="M1466">
        <v>780</v>
      </c>
      <c r="N1466" t="s">
        <v>1401</v>
      </c>
    </row>
    <row r="1467" spans="1:14" x14ac:dyDescent="0.3">
      <c r="A1467">
        <v>140824</v>
      </c>
      <c r="B1467" t="s">
        <v>1355</v>
      </c>
      <c r="C1467" t="s">
        <v>6</v>
      </c>
      <c r="D1467" s="3">
        <v>44114</v>
      </c>
      <c r="E1467" t="s">
        <v>33</v>
      </c>
      <c r="F1467" t="s">
        <v>50</v>
      </c>
      <c r="G1467" t="s">
        <v>38</v>
      </c>
      <c r="H1467" t="s">
        <v>75</v>
      </c>
      <c r="I1467">
        <v>10500</v>
      </c>
      <c r="J1467">
        <v>13650</v>
      </c>
      <c r="K1467">
        <v>1</v>
      </c>
      <c r="L1467">
        <v>10500</v>
      </c>
      <c r="M1467">
        <v>13650</v>
      </c>
      <c r="N1467" t="s">
        <v>1325</v>
      </c>
    </row>
    <row r="1468" spans="1:14" x14ac:dyDescent="0.3">
      <c r="A1468">
        <v>140825</v>
      </c>
      <c r="B1468" t="s">
        <v>1357</v>
      </c>
      <c r="C1468" t="s">
        <v>5</v>
      </c>
      <c r="D1468" s="3">
        <v>44115</v>
      </c>
      <c r="E1468" t="s">
        <v>34</v>
      </c>
      <c r="F1468" t="s">
        <v>427</v>
      </c>
      <c r="G1468" t="s">
        <v>39</v>
      </c>
      <c r="H1468" t="s">
        <v>77</v>
      </c>
      <c r="I1468">
        <v>6500</v>
      </c>
      <c r="J1468">
        <v>8450</v>
      </c>
      <c r="K1468">
        <v>4</v>
      </c>
      <c r="L1468">
        <v>26000</v>
      </c>
      <c r="M1468">
        <v>33800</v>
      </c>
      <c r="N1468" t="s">
        <v>1398</v>
      </c>
    </row>
    <row r="1469" spans="1:14" x14ac:dyDescent="0.3">
      <c r="A1469">
        <v>140826</v>
      </c>
      <c r="B1469" t="s">
        <v>1359</v>
      </c>
      <c r="C1469" t="s">
        <v>4</v>
      </c>
      <c r="D1469" s="3">
        <v>44116</v>
      </c>
      <c r="E1469" t="s">
        <v>35</v>
      </c>
      <c r="F1469" t="s">
        <v>433</v>
      </c>
      <c r="G1469" t="s">
        <v>40</v>
      </c>
      <c r="H1469" t="s">
        <v>76</v>
      </c>
      <c r="I1469">
        <v>4500</v>
      </c>
      <c r="J1469">
        <v>5850</v>
      </c>
      <c r="K1469">
        <v>3</v>
      </c>
      <c r="L1469">
        <v>13500</v>
      </c>
      <c r="M1469">
        <v>17550</v>
      </c>
      <c r="N1469" t="s">
        <v>1397</v>
      </c>
    </row>
    <row r="1470" spans="1:14" x14ac:dyDescent="0.3">
      <c r="A1470">
        <v>140827</v>
      </c>
      <c r="B1470" t="s">
        <v>1361</v>
      </c>
      <c r="C1470" t="s">
        <v>30</v>
      </c>
      <c r="D1470" s="3">
        <v>44117</v>
      </c>
      <c r="E1470" t="s">
        <v>1296</v>
      </c>
      <c r="F1470" t="s">
        <v>51</v>
      </c>
      <c r="G1470" t="s">
        <v>41</v>
      </c>
      <c r="H1470" t="s">
        <v>78</v>
      </c>
      <c r="I1470">
        <v>8500</v>
      </c>
      <c r="J1470">
        <v>11050</v>
      </c>
      <c r="K1470">
        <v>3</v>
      </c>
      <c r="L1470">
        <v>25500</v>
      </c>
      <c r="M1470">
        <v>33150</v>
      </c>
      <c r="N1470" t="s">
        <v>1399</v>
      </c>
    </row>
    <row r="1471" spans="1:14" x14ac:dyDescent="0.3">
      <c r="A1471">
        <v>140828</v>
      </c>
      <c r="B1471" t="s">
        <v>1363</v>
      </c>
      <c r="C1471" t="s">
        <v>31</v>
      </c>
      <c r="D1471" s="3">
        <v>44118</v>
      </c>
      <c r="E1471" t="s">
        <v>33</v>
      </c>
      <c r="F1471" t="s">
        <v>52</v>
      </c>
      <c r="G1471" t="s">
        <v>44</v>
      </c>
      <c r="H1471" t="s">
        <v>80</v>
      </c>
      <c r="I1471">
        <v>12500</v>
      </c>
      <c r="J1471">
        <v>16250</v>
      </c>
      <c r="K1471">
        <v>2</v>
      </c>
      <c r="L1471">
        <v>25000</v>
      </c>
      <c r="M1471">
        <v>32500</v>
      </c>
      <c r="N1471" t="s">
        <v>1400</v>
      </c>
    </row>
    <row r="1472" spans="1:14" x14ac:dyDescent="0.3">
      <c r="A1472">
        <v>140829</v>
      </c>
      <c r="B1472" t="s">
        <v>1365</v>
      </c>
      <c r="C1472" t="s">
        <v>32</v>
      </c>
      <c r="D1472" s="3">
        <v>44119</v>
      </c>
      <c r="E1472" t="s">
        <v>34</v>
      </c>
      <c r="F1472" t="s">
        <v>374</v>
      </c>
      <c r="G1472" t="s">
        <v>89</v>
      </c>
      <c r="H1472" t="s">
        <v>79</v>
      </c>
      <c r="I1472">
        <v>3500</v>
      </c>
      <c r="J1472">
        <v>4550</v>
      </c>
      <c r="K1472">
        <v>2</v>
      </c>
      <c r="L1472">
        <v>7000</v>
      </c>
      <c r="M1472">
        <v>9100</v>
      </c>
      <c r="N1472" t="s">
        <v>1401</v>
      </c>
    </row>
    <row r="1473" spans="1:14" x14ac:dyDescent="0.3">
      <c r="A1473">
        <v>140830</v>
      </c>
      <c r="B1473" t="s">
        <v>1367</v>
      </c>
      <c r="C1473" t="s">
        <v>28</v>
      </c>
      <c r="D1473" s="3">
        <v>44120</v>
      </c>
      <c r="E1473" t="s">
        <v>35</v>
      </c>
      <c r="F1473" s="5" t="s">
        <v>67</v>
      </c>
      <c r="G1473" t="s">
        <v>37</v>
      </c>
      <c r="H1473" t="s">
        <v>81</v>
      </c>
      <c r="I1473">
        <v>4500</v>
      </c>
      <c r="J1473">
        <v>5850</v>
      </c>
      <c r="K1473">
        <v>3</v>
      </c>
      <c r="L1473">
        <v>13500</v>
      </c>
      <c r="M1473">
        <v>17550</v>
      </c>
      <c r="N1473" t="s">
        <v>1325</v>
      </c>
    </row>
    <row r="1474" spans="1:14" x14ac:dyDescent="0.3">
      <c r="A1474">
        <v>140831</v>
      </c>
      <c r="B1474" t="s">
        <v>1369</v>
      </c>
      <c r="C1474" t="s">
        <v>1311</v>
      </c>
      <c r="D1474" s="3">
        <v>44121</v>
      </c>
      <c r="E1474" t="s">
        <v>1296</v>
      </c>
      <c r="F1474" t="s">
        <v>434</v>
      </c>
      <c r="G1474" t="s">
        <v>45</v>
      </c>
      <c r="H1474" t="s">
        <v>82</v>
      </c>
      <c r="I1474">
        <v>2100</v>
      </c>
      <c r="J1474">
        <v>2730</v>
      </c>
      <c r="K1474">
        <v>3</v>
      </c>
      <c r="L1474">
        <v>6300</v>
      </c>
      <c r="M1474">
        <v>8190</v>
      </c>
      <c r="N1474" t="s">
        <v>1398</v>
      </c>
    </row>
    <row r="1475" spans="1:14" x14ac:dyDescent="0.3">
      <c r="A1475">
        <v>140832</v>
      </c>
      <c r="B1475" t="s">
        <v>1370</v>
      </c>
      <c r="C1475" t="s">
        <v>1312</v>
      </c>
      <c r="D1475" s="3">
        <v>44122</v>
      </c>
      <c r="E1475" t="s">
        <v>33</v>
      </c>
      <c r="F1475" t="s">
        <v>49</v>
      </c>
      <c r="G1475" t="s">
        <v>36</v>
      </c>
      <c r="H1475" t="s">
        <v>75</v>
      </c>
      <c r="I1475">
        <v>1150</v>
      </c>
      <c r="J1475">
        <v>1495</v>
      </c>
      <c r="K1475">
        <v>3</v>
      </c>
      <c r="L1475">
        <v>3450</v>
      </c>
      <c r="M1475">
        <v>4485</v>
      </c>
      <c r="N1475" t="s">
        <v>1397</v>
      </c>
    </row>
    <row r="1476" spans="1:14" x14ac:dyDescent="0.3">
      <c r="A1476">
        <v>140833</v>
      </c>
      <c r="B1476" t="s">
        <v>1371</v>
      </c>
      <c r="C1476" t="s">
        <v>1313</v>
      </c>
      <c r="D1476" s="3">
        <v>44123</v>
      </c>
      <c r="E1476" t="s">
        <v>34</v>
      </c>
      <c r="F1476" t="s">
        <v>47</v>
      </c>
      <c r="G1476" t="s">
        <v>37</v>
      </c>
      <c r="H1476" t="s">
        <v>76</v>
      </c>
      <c r="I1476">
        <v>350</v>
      </c>
      <c r="J1476">
        <v>455</v>
      </c>
      <c r="K1476">
        <v>4</v>
      </c>
      <c r="L1476">
        <v>1400</v>
      </c>
      <c r="M1476">
        <v>1820</v>
      </c>
      <c r="N1476" t="s">
        <v>1399</v>
      </c>
    </row>
    <row r="1477" spans="1:14" x14ac:dyDescent="0.3">
      <c r="A1477">
        <v>140834</v>
      </c>
      <c r="B1477" t="s">
        <v>1373</v>
      </c>
      <c r="C1477" t="s">
        <v>3</v>
      </c>
      <c r="D1477" s="3">
        <v>44124</v>
      </c>
      <c r="E1477" t="s">
        <v>35</v>
      </c>
      <c r="F1477" t="s">
        <v>53</v>
      </c>
      <c r="G1477" t="s">
        <v>38</v>
      </c>
      <c r="H1477" t="s">
        <v>75</v>
      </c>
      <c r="I1477">
        <v>9500</v>
      </c>
      <c r="J1477">
        <v>12350</v>
      </c>
      <c r="K1477">
        <v>2</v>
      </c>
      <c r="L1477">
        <v>19000</v>
      </c>
      <c r="M1477">
        <v>24700</v>
      </c>
      <c r="N1477" t="s">
        <v>1400</v>
      </c>
    </row>
    <row r="1478" spans="1:14" x14ac:dyDescent="0.3">
      <c r="A1478">
        <v>140835</v>
      </c>
      <c r="B1478" t="s">
        <v>1374</v>
      </c>
      <c r="C1478" t="s">
        <v>2</v>
      </c>
      <c r="D1478" s="3">
        <v>44125</v>
      </c>
      <c r="E1478" t="s">
        <v>1296</v>
      </c>
      <c r="F1478" t="s">
        <v>435</v>
      </c>
      <c r="G1478" t="s">
        <v>39</v>
      </c>
      <c r="H1478" t="s">
        <v>77</v>
      </c>
      <c r="I1478">
        <v>10000</v>
      </c>
      <c r="J1478">
        <v>13000</v>
      </c>
      <c r="K1478">
        <v>3</v>
      </c>
      <c r="L1478">
        <v>30000</v>
      </c>
      <c r="M1478">
        <v>39000</v>
      </c>
      <c r="N1478" t="s">
        <v>1401</v>
      </c>
    </row>
    <row r="1479" spans="1:14" x14ac:dyDescent="0.3">
      <c r="A1479">
        <v>140836</v>
      </c>
      <c r="B1479" t="s">
        <v>1375</v>
      </c>
      <c r="C1479" t="s">
        <v>1</v>
      </c>
      <c r="D1479" s="3">
        <v>44126</v>
      </c>
      <c r="E1479" t="s">
        <v>33</v>
      </c>
      <c r="F1479" t="s">
        <v>436</v>
      </c>
      <c r="G1479" t="s">
        <v>40</v>
      </c>
      <c r="H1479" t="s">
        <v>76</v>
      </c>
      <c r="I1479">
        <v>6500</v>
      </c>
      <c r="J1479">
        <v>8450</v>
      </c>
      <c r="K1479">
        <v>1</v>
      </c>
      <c r="L1479">
        <v>6500</v>
      </c>
      <c r="M1479">
        <v>8450</v>
      </c>
      <c r="N1479" t="s">
        <v>1325</v>
      </c>
    </row>
    <row r="1480" spans="1:14" x14ac:dyDescent="0.3">
      <c r="A1480">
        <v>140837</v>
      </c>
      <c r="B1480" t="s">
        <v>1376</v>
      </c>
      <c r="C1480" t="s">
        <v>1314</v>
      </c>
      <c r="D1480" s="3">
        <v>44127</v>
      </c>
      <c r="E1480" t="s">
        <v>34</v>
      </c>
      <c r="F1480" t="s">
        <v>437</v>
      </c>
      <c r="G1480" t="s">
        <v>41</v>
      </c>
      <c r="H1480" t="s">
        <v>78</v>
      </c>
      <c r="I1480">
        <v>8500</v>
      </c>
      <c r="J1480">
        <v>11050</v>
      </c>
      <c r="K1480">
        <v>4</v>
      </c>
      <c r="L1480">
        <v>34000</v>
      </c>
      <c r="M1480">
        <v>44200</v>
      </c>
      <c r="N1480" t="s">
        <v>1398</v>
      </c>
    </row>
    <row r="1481" spans="1:14" x14ac:dyDescent="0.3">
      <c r="A1481">
        <v>140838</v>
      </c>
      <c r="B1481" t="s">
        <v>1378</v>
      </c>
      <c r="C1481" t="s">
        <v>1315</v>
      </c>
      <c r="D1481" s="3">
        <v>44128</v>
      </c>
      <c r="E1481" t="s">
        <v>35</v>
      </c>
      <c r="F1481" t="s">
        <v>57</v>
      </c>
      <c r="G1481" t="s">
        <v>44</v>
      </c>
      <c r="H1481" t="s">
        <v>80</v>
      </c>
      <c r="I1481">
        <v>7000</v>
      </c>
      <c r="J1481">
        <v>9100</v>
      </c>
      <c r="K1481">
        <v>4</v>
      </c>
      <c r="L1481">
        <v>28000</v>
      </c>
      <c r="M1481">
        <v>36400</v>
      </c>
      <c r="N1481" t="s">
        <v>1397</v>
      </c>
    </row>
    <row r="1482" spans="1:14" x14ac:dyDescent="0.3">
      <c r="A1482">
        <v>140839</v>
      </c>
      <c r="B1482" t="s">
        <v>1379</v>
      </c>
      <c r="C1482" t="s">
        <v>0</v>
      </c>
      <c r="D1482" s="3">
        <v>44129</v>
      </c>
      <c r="E1482" t="s">
        <v>1296</v>
      </c>
      <c r="F1482" t="s">
        <v>438</v>
      </c>
      <c r="G1482" t="s">
        <v>89</v>
      </c>
      <c r="H1482" t="s">
        <v>79</v>
      </c>
      <c r="I1482">
        <v>6550</v>
      </c>
      <c r="J1482">
        <v>8515</v>
      </c>
      <c r="K1482">
        <v>3</v>
      </c>
      <c r="L1482">
        <v>19650</v>
      </c>
      <c r="M1482">
        <v>25545</v>
      </c>
      <c r="N1482" t="s">
        <v>1399</v>
      </c>
    </row>
    <row r="1483" spans="1:14" x14ac:dyDescent="0.3">
      <c r="A1483">
        <v>140840</v>
      </c>
      <c r="B1483" t="s">
        <v>1380</v>
      </c>
      <c r="C1483" t="s">
        <v>1316</v>
      </c>
      <c r="D1483" s="3">
        <v>44129</v>
      </c>
      <c r="E1483" t="s">
        <v>33</v>
      </c>
      <c r="F1483" s="5" t="s">
        <v>66</v>
      </c>
      <c r="G1483" t="s">
        <v>37</v>
      </c>
      <c r="H1483" t="s">
        <v>81</v>
      </c>
      <c r="I1483">
        <v>7650</v>
      </c>
      <c r="J1483">
        <v>9945</v>
      </c>
      <c r="K1483">
        <v>3</v>
      </c>
      <c r="L1483">
        <v>22950</v>
      </c>
      <c r="M1483">
        <v>29835</v>
      </c>
      <c r="N1483" t="s">
        <v>1400</v>
      </c>
    </row>
    <row r="1484" spans="1:14" x14ac:dyDescent="0.3">
      <c r="A1484">
        <v>140841</v>
      </c>
      <c r="B1484" t="s">
        <v>1381</v>
      </c>
      <c r="C1484" t="s">
        <v>1317</v>
      </c>
      <c r="D1484" s="3">
        <v>44129</v>
      </c>
      <c r="E1484" t="s">
        <v>34</v>
      </c>
      <c r="F1484" t="s">
        <v>58</v>
      </c>
      <c r="G1484" t="s">
        <v>45</v>
      </c>
      <c r="H1484" t="s">
        <v>82</v>
      </c>
      <c r="I1484">
        <v>1150</v>
      </c>
      <c r="J1484">
        <v>1495</v>
      </c>
      <c r="K1484">
        <v>1</v>
      </c>
      <c r="L1484">
        <v>1150</v>
      </c>
      <c r="M1484">
        <v>1495</v>
      </c>
      <c r="N1484" t="s">
        <v>1401</v>
      </c>
    </row>
    <row r="1485" spans="1:14" x14ac:dyDescent="0.3">
      <c r="A1485">
        <v>140842</v>
      </c>
      <c r="B1485" t="s">
        <v>1382</v>
      </c>
      <c r="C1485" t="s">
        <v>1318</v>
      </c>
      <c r="D1485" s="3">
        <v>44129</v>
      </c>
      <c r="E1485" t="s">
        <v>35</v>
      </c>
      <c r="F1485" t="s">
        <v>59</v>
      </c>
      <c r="G1485" t="s">
        <v>36</v>
      </c>
      <c r="H1485" t="s">
        <v>75</v>
      </c>
      <c r="I1485">
        <v>850</v>
      </c>
      <c r="J1485">
        <v>1105</v>
      </c>
      <c r="K1485">
        <v>1</v>
      </c>
      <c r="L1485">
        <v>850</v>
      </c>
      <c r="M1485">
        <v>1105</v>
      </c>
      <c r="N1485" t="s">
        <v>1325</v>
      </c>
    </row>
    <row r="1486" spans="1:14" x14ac:dyDescent="0.3">
      <c r="A1486">
        <v>140843</v>
      </c>
      <c r="B1486" t="s">
        <v>1378</v>
      </c>
      <c r="C1486" t="s">
        <v>29</v>
      </c>
      <c r="D1486" s="3">
        <v>44129</v>
      </c>
      <c r="E1486" t="s">
        <v>1296</v>
      </c>
      <c r="F1486" t="s">
        <v>60</v>
      </c>
      <c r="G1486" t="s">
        <v>37</v>
      </c>
      <c r="H1486" t="s">
        <v>76</v>
      </c>
      <c r="I1486">
        <v>650</v>
      </c>
      <c r="J1486">
        <v>845</v>
      </c>
      <c r="K1486">
        <v>4</v>
      </c>
      <c r="L1486">
        <v>2600</v>
      </c>
      <c r="M1486">
        <v>3380</v>
      </c>
      <c r="N1486" t="s">
        <v>1398</v>
      </c>
    </row>
    <row r="1487" spans="1:14" x14ac:dyDescent="0.3">
      <c r="A1487">
        <v>140844</v>
      </c>
      <c r="B1487" t="s">
        <v>1379</v>
      </c>
      <c r="C1487" t="s">
        <v>20</v>
      </c>
      <c r="D1487" s="3">
        <v>44129</v>
      </c>
      <c r="E1487" t="s">
        <v>33</v>
      </c>
      <c r="F1487" t="s">
        <v>61</v>
      </c>
      <c r="G1487" t="s">
        <v>38</v>
      </c>
      <c r="H1487" t="s">
        <v>75</v>
      </c>
      <c r="I1487">
        <v>7500</v>
      </c>
      <c r="J1487">
        <v>9750</v>
      </c>
      <c r="K1487">
        <v>3</v>
      </c>
      <c r="L1487">
        <v>22500</v>
      </c>
      <c r="M1487">
        <v>29250</v>
      </c>
      <c r="N1487" t="s">
        <v>1397</v>
      </c>
    </row>
    <row r="1488" spans="1:14" x14ac:dyDescent="0.3">
      <c r="A1488">
        <v>140845</v>
      </c>
      <c r="B1488" t="s">
        <v>1384</v>
      </c>
      <c r="C1488" t="s">
        <v>19</v>
      </c>
      <c r="D1488" s="3">
        <v>44129</v>
      </c>
      <c r="E1488" t="s">
        <v>34</v>
      </c>
      <c r="F1488" t="s">
        <v>435</v>
      </c>
      <c r="G1488" t="s">
        <v>39</v>
      </c>
      <c r="H1488" s="5" t="s">
        <v>83</v>
      </c>
      <c r="I1488">
        <v>10000</v>
      </c>
      <c r="J1488">
        <v>13000</v>
      </c>
      <c r="K1488">
        <v>4</v>
      </c>
      <c r="L1488">
        <v>40000</v>
      </c>
      <c r="M1488">
        <v>52000</v>
      </c>
      <c r="N1488" t="s">
        <v>1399</v>
      </c>
    </row>
    <row r="1489" spans="1:14" x14ac:dyDescent="0.3">
      <c r="A1489">
        <v>140846</v>
      </c>
      <c r="B1489" t="s">
        <v>1385</v>
      </c>
      <c r="C1489" t="s">
        <v>1319</v>
      </c>
      <c r="D1489" s="3">
        <v>44129</v>
      </c>
      <c r="E1489" t="s">
        <v>35</v>
      </c>
      <c r="F1489" t="s">
        <v>439</v>
      </c>
      <c r="G1489" t="s">
        <v>40</v>
      </c>
      <c r="H1489" t="s">
        <v>76</v>
      </c>
      <c r="I1489">
        <v>10500</v>
      </c>
      <c r="J1489">
        <v>13650</v>
      </c>
      <c r="K1489">
        <v>1</v>
      </c>
      <c r="L1489">
        <v>10500</v>
      </c>
      <c r="M1489">
        <v>13650</v>
      </c>
      <c r="N1489" t="s">
        <v>1400</v>
      </c>
    </row>
    <row r="1490" spans="1:14" x14ac:dyDescent="0.3">
      <c r="A1490">
        <v>140847</v>
      </c>
      <c r="B1490" t="s">
        <v>1387</v>
      </c>
      <c r="C1490" t="s">
        <v>18</v>
      </c>
      <c r="D1490" s="3">
        <v>44130</v>
      </c>
      <c r="E1490" t="s">
        <v>1296</v>
      </c>
      <c r="F1490" t="s">
        <v>63</v>
      </c>
      <c r="G1490" t="s">
        <v>41</v>
      </c>
      <c r="H1490" t="s">
        <v>78</v>
      </c>
      <c r="I1490">
        <v>8500</v>
      </c>
      <c r="J1490">
        <v>11050</v>
      </c>
      <c r="K1490">
        <v>2</v>
      </c>
      <c r="L1490">
        <v>17000</v>
      </c>
      <c r="M1490">
        <v>22100</v>
      </c>
      <c r="N1490" t="s">
        <v>1401</v>
      </c>
    </row>
    <row r="1491" spans="1:14" x14ac:dyDescent="0.3">
      <c r="A1491">
        <v>140848</v>
      </c>
      <c r="B1491" t="s">
        <v>1389</v>
      </c>
      <c r="C1491" t="s">
        <v>17</v>
      </c>
      <c r="D1491" s="3">
        <v>44131</v>
      </c>
      <c r="E1491" t="s">
        <v>33</v>
      </c>
      <c r="F1491" t="s">
        <v>57</v>
      </c>
      <c r="G1491" t="s">
        <v>44</v>
      </c>
      <c r="H1491" t="s">
        <v>80</v>
      </c>
      <c r="I1491">
        <v>7000</v>
      </c>
      <c r="J1491">
        <v>9100</v>
      </c>
      <c r="K1491">
        <v>3</v>
      </c>
      <c r="L1491">
        <v>21000</v>
      </c>
      <c r="M1491">
        <v>27300</v>
      </c>
      <c r="N1491" t="s">
        <v>1325</v>
      </c>
    </row>
    <row r="1492" spans="1:14" x14ac:dyDescent="0.3">
      <c r="A1492">
        <v>140849</v>
      </c>
      <c r="B1492" t="s">
        <v>1390</v>
      </c>
      <c r="C1492" t="s">
        <v>1320</v>
      </c>
      <c r="D1492" s="3">
        <v>44132</v>
      </c>
      <c r="E1492" t="s">
        <v>34</v>
      </c>
      <c r="F1492" t="s">
        <v>440</v>
      </c>
      <c r="G1492" t="s">
        <v>89</v>
      </c>
      <c r="H1492" t="s">
        <v>79</v>
      </c>
      <c r="I1492">
        <v>1680</v>
      </c>
      <c r="J1492">
        <v>2184</v>
      </c>
      <c r="K1492">
        <v>2</v>
      </c>
      <c r="L1492">
        <v>3360</v>
      </c>
      <c r="M1492">
        <v>4368</v>
      </c>
      <c r="N1492" t="s">
        <v>1398</v>
      </c>
    </row>
    <row r="1493" spans="1:14" x14ac:dyDescent="0.3">
      <c r="A1493">
        <v>140850</v>
      </c>
      <c r="B1493" t="s">
        <v>1392</v>
      </c>
      <c r="C1493" t="s">
        <v>16</v>
      </c>
      <c r="D1493" s="3">
        <v>44133</v>
      </c>
      <c r="E1493" t="s">
        <v>35</v>
      </c>
      <c r="F1493" s="5" t="s">
        <v>65</v>
      </c>
      <c r="G1493" t="s">
        <v>37</v>
      </c>
      <c r="H1493" s="5" t="s">
        <v>84</v>
      </c>
      <c r="I1493">
        <v>6540</v>
      </c>
      <c r="J1493">
        <v>8502</v>
      </c>
      <c r="K1493">
        <v>4</v>
      </c>
      <c r="L1493">
        <v>26160</v>
      </c>
      <c r="M1493">
        <v>34008</v>
      </c>
      <c r="N1493" t="s">
        <v>1397</v>
      </c>
    </row>
    <row r="1494" spans="1:14" x14ac:dyDescent="0.3">
      <c r="A1494">
        <v>140851</v>
      </c>
      <c r="B1494" t="s">
        <v>1394</v>
      </c>
      <c r="C1494" t="s">
        <v>15</v>
      </c>
      <c r="D1494" s="3">
        <v>44134</v>
      </c>
      <c r="E1494" t="s">
        <v>1296</v>
      </c>
      <c r="F1494" t="s">
        <v>68</v>
      </c>
      <c r="G1494" t="s">
        <v>45</v>
      </c>
      <c r="H1494" t="s">
        <v>82</v>
      </c>
      <c r="I1494">
        <v>2680</v>
      </c>
      <c r="J1494">
        <v>3484</v>
      </c>
      <c r="K1494">
        <v>1</v>
      </c>
      <c r="L1494">
        <v>2680</v>
      </c>
      <c r="M1494">
        <v>3484</v>
      </c>
      <c r="N1494" t="s">
        <v>1399</v>
      </c>
    </row>
    <row r="1495" spans="1:14" x14ac:dyDescent="0.3">
      <c r="A1495">
        <v>140852</v>
      </c>
      <c r="B1495" t="s">
        <v>1337</v>
      </c>
      <c r="C1495" t="s">
        <v>14</v>
      </c>
      <c r="D1495" s="3">
        <v>44135</v>
      </c>
      <c r="E1495" t="s">
        <v>33</v>
      </c>
      <c r="F1495" t="s">
        <v>71</v>
      </c>
      <c r="G1495" t="s">
        <v>38</v>
      </c>
      <c r="H1495" t="s">
        <v>76</v>
      </c>
      <c r="I1495">
        <v>8250</v>
      </c>
      <c r="J1495">
        <v>10725</v>
      </c>
      <c r="K1495">
        <v>3</v>
      </c>
      <c r="L1495">
        <v>24750</v>
      </c>
      <c r="M1495">
        <v>32175</v>
      </c>
      <c r="N1495" t="s">
        <v>1400</v>
      </c>
    </row>
    <row r="1496" spans="1:14" x14ac:dyDescent="0.3">
      <c r="A1496">
        <v>140853</v>
      </c>
      <c r="B1496" t="s">
        <v>1339</v>
      </c>
      <c r="C1496" t="s">
        <v>13</v>
      </c>
      <c r="D1496" s="3">
        <v>44136</v>
      </c>
      <c r="E1496" t="s">
        <v>34</v>
      </c>
      <c r="F1496" t="s">
        <v>374</v>
      </c>
      <c r="G1496" t="s">
        <v>42</v>
      </c>
      <c r="H1496" t="s">
        <v>76</v>
      </c>
      <c r="I1496">
        <v>2650</v>
      </c>
      <c r="J1496">
        <v>3445</v>
      </c>
      <c r="K1496">
        <v>1</v>
      </c>
      <c r="L1496">
        <v>2650</v>
      </c>
      <c r="M1496">
        <v>3445</v>
      </c>
      <c r="N1496" t="s">
        <v>1401</v>
      </c>
    </row>
    <row r="1497" spans="1:14" x14ac:dyDescent="0.3">
      <c r="A1497">
        <v>140854</v>
      </c>
      <c r="B1497" t="s">
        <v>1341</v>
      </c>
      <c r="C1497" t="s">
        <v>12</v>
      </c>
      <c r="D1497" s="3">
        <v>44137</v>
      </c>
      <c r="E1497" t="s">
        <v>35</v>
      </c>
      <c r="F1497" t="s">
        <v>72</v>
      </c>
      <c r="G1497" t="s">
        <v>38</v>
      </c>
      <c r="H1497" t="s">
        <v>85</v>
      </c>
      <c r="I1497">
        <v>12550</v>
      </c>
      <c r="J1497">
        <v>16315</v>
      </c>
      <c r="K1497">
        <v>1</v>
      </c>
      <c r="L1497">
        <v>12550</v>
      </c>
      <c r="M1497">
        <v>16315</v>
      </c>
      <c r="N1497" t="s">
        <v>1325</v>
      </c>
    </row>
    <row r="1498" spans="1:14" x14ac:dyDescent="0.3">
      <c r="A1498">
        <v>140855</v>
      </c>
      <c r="B1498" t="s">
        <v>1343</v>
      </c>
      <c r="C1498" t="s">
        <v>11</v>
      </c>
      <c r="D1498" s="3">
        <v>44138</v>
      </c>
      <c r="E1498" t="s">
        <v>1296</v>
      </c>
      <c r="F1498" t="s">
        <v>73</v>
      </c>
      <c r="G1498" t="s">
        <v>41</v>
      </c>
      <c r="H1498" s="5" t="s">
        <v>78</v>
      </c>
      <c r="I1498">
        <v>14500</v>
      </c>
      <c r="J1498">
        <v>18850</v>
      </c>
      <c r="K1498">
        <v>1</v>
      </c>
      <c r="L1498">
        <v>14500</v>
      </c>
      <c r="M1498">
        <v>18850</v>
      </c>
      <c r="N1498" t="s">
        <v>1398</v>
      </c>
    </row>
    <row r="1499" spans="1:14" x14ac:dyDescent="0.3">
      <c r="A1499">
        <v>140856</v>
      </c>
      <c r="B1499" t="s">
        <v>1343</v>
      </c>
      <c r="C1499" t="s">
        <v>1321</v>
      </c>
      <c r="D1499" s="3">
        <v>44139</v>
      </c>
      <c r="E1499" t="s">
        <v>33</v>
      </c>
      <c r="F1499" t="s">
        <v>46</v>
      </c>
      <c r="G1499" t="s">
        <v>36</v>
      </c>
      <c r="H1499" t="s">
        <v>75</v>
      </c>
      <c r="I1499">
        <v>800</v>
      </c>
      <c r="J1499">
        <v>1040</v>
      </c>
      <c r="K1499">
        <v>2</v>
      </c>
      <c r="L1499">
        <v>1600</v>
      </c>
      <c r="M1499">
        <v>2080</v>
      </c>
      <c r="N1499" t="s">
        <v>1397</v>
      </c>
    </row>
    <row r="1500" spans="1:14" x14ac:dyDescent="0.3">
      <c r="A1500">
        <v>140857</v>
      </c>
      <c r="B1500" t="s">
        <v>1343</v>
      </c>
      <c r="C1500" t="s">
        <v>1322</v>
      </c>
      <c r="D1500" s="3">
        <v>44140</v>
      </c>
      <c r="E1500" t="s">
        <v>34</v>
      </c>
      <c r="F1500" t="s">
        <v>48</v>
      </c>
      <c r="G1500" t="s">
        <v>37</v>
      </c>
      <c r="H1500" t="s">
        <v>76</v>
      </c>
      <c r="I1500">
        <v>600</v>
      </c>
      <c r="J1500">
        <v>780</v>
      </c>
      <c r="K1500">
        <v>2</v>
      </c>
      <c r="L1500">
        <v>1200</v>
      </c>
      <c r="M1500">
        <v>1560</v>
      </c>
      <c r="N1500" t="s">
        <v>1399</v>
      </c>
    </row>
    <row r="1501" spans="1:14" x14ac:dyDescent="0.3">
      <c r="A1501">
        <v>140858</v>
      </c>
      <c r="B1501" t="s">
        <v>1343</v>
      </c>
      <c r="C1501" t="s">
        <v>1323</v>
      </c>
      <c r="D1501" s="3">
        <v>44140</v>
      </c>
      <c r="E1501" t="s">
        <v>35</v>
      </c>
      <c r="F1501" t="s">
        <v>50</v>
      </c>
      <c r="G1501" t="s">
        <v>38</v>
      </c>
      <c r="H1501" t="s">
        <v>75</v>
      </c>
      <c r="I1501">
        <v>10500</v>
      </c>
      <c r="J1501">
        <v>13650</v>
      </c>
      <c r="K1501">
        <v>2</v>
      </c>
      <c r="L1501">
        <v>21000</v>
      </c>
      <c r="M1501">
        <v>27300</v>
      </c>
      <c r="N1501" t="s">
        <v>1400</v>
      </c>
    </row>
    <row r="1502" spans="1:14" x14ac:dyDescent="0.3">
      <c r="A1502">
        <v>140859</v>
      </c>
      <c r="B1502" t="s">
        <v>1343</v>
      </c>
      <c r="C1502" t="s">
        <v>10</v>
      </c>
      <c r="D1502" s="3">
        <v>44140</v>
      </c>
      <c r="E1502" t="s">
        <v>1296</v>
      </c>
      <c r="F1502" t="s">
        <v>435</v>
      </c>
      <c r="G1502" t="s">
        <v>39</v>
      </c>
      <c r="H1502" t="s">
        <v>77</v>
      </c>
      <c r="I1502">
        <v>6500</v>
      </c>
      <c r="J1502">
        <v>8450</v>
      </c>
      <c r="K1502">
        <v>2</v>
      </c>
      <c r="L1502">
        <v>13000</v>
      </c>
      <c r="M1502">
        <v>16900</v>
      </c>
      <c r="N1502" t="s">
        <v>1401</v>
      </c>
    </row>
    <row r="1503" spans="1:14" x14ac:dyDescent="0.3">
      <c r="A1503">
        <v>140860</v>
      </c>
      <c r="B1503" t="s">
        <v>1343</v>
      </c>
      <c r="C1503" t="s">
        <v>9</v>
      </c>
      <c r="D1503" s="3">
        <v>44140</v>
      </c>
      <c r="E1503" t="s">
        <v>33</v>
      </c>
      <c r="F1503" t="s">
        <v>441</v>
      </c>
      <c r="G1503" t="s">
        <v>40</v>
      </c>
      <c r="H1503" t="s">
        <v>76</v>
      </c>
      <c r="I1503">
        <v>4500</v>
      </c>
      <c r="J1503">
        <v>5850</v>
      </c>
      <c r="K1503">
        <v>3</v>
      </c>
      <c r="L1503">
        <v>13500</v>
      </c>
      <c r="M1503">
        <v>17550</v>
      </c>
      <c r="N1503" t="s">
        <v>1325</v>
      </c>
    </row>
    <row r="1504" spans="1:14" x14ac:dyDescent="0.3">
      <c r="A1504">
        <v>140861</v>
      </c>
      <c r="B1504" t="s">
        <v>1343</v>
      </c>
      <c r="C1504" t="s">
        <v>1324</v>
      </c>
      <c r="D1504" s="3">
        <v>44140</v>
      </c>
      <c r="E1504" t="s">
        <v>34</v>
      </c>
      <c r="F1504" t="s">
        <v>51</v>
      </c>
      <c r="G1504" t="s">
        <v>41</v>
      </c>
      <c r="H1504" t="s">
        <v>78</v>
      </c>
      <c r="I1504">
        <v>8500</v>
      </c>
      <c r="J1504">
        <v>11050</v>
      </c>
      <c r="K1504">
        <v>1</v>
      </c>
      <c r="L1504">
        <v>8500</v>
      </c>
      <c r="M1504">
        <v>11050</v>
      </c>
      <c r="N1504" t="s">
        <v>1398</v>
      </c>
    </row>
    <row r="1505" spans="1:14" x14ac:dyDescent="0.3">
      <c r="A1505">
        <v>140862</v>
      </c>
      <c r="B1505" t="s">
        <v>1343</v>
      </c>
      <c r="C1505" t="s">
        <v>8</v>
      </c>
      <c r="D1505" s="3">
        <v>44140</v>
      </c>
      <c r="E1505" t="s">
        <v>35</v>
      </c>
      <c r="F1505" t="s">
        <v>52</v>
      </c>
      <c r="G1505" t="s">
        <v>44</v>
      </c>
      <c r="H1505" t="s">
        <v>80</v>
      </c>
      <c r="I1505">
        <v>12500</v>
      </c>
      <c r="J1505">
        <v>16250</v>
      </c>
      <c r="K1505">
        <v>1</v>
      </c>
      <c r="L1505">
        <v>12500</v>
      </c>
      <c r="M1505">
        <v>16250</v>
      </c>
      <c r="N1505" t="s">
        <v>1397</v>
      </c>
    </row>
    <row r="1506" spans="1:14" x14ac:dyDescent="0.3">
      <c r="A1506">
        <v>140863</v>
      </c>
      <c r="B1506" t="s">
        <v>1343</v>
      </c>
      <c r="C1506" t="s">
        <v>7</v>
      </c>
      <c r="D1506" s="3">
        <v>44140</v>
      </c>
      <c r="E1506" t="s">
        <v>1296</v>
      </c>
      <c r="F1506" t="s">
        <v>382</v>
      </c>
      <c r="G1506" t="s">
        <v>98</v>
      </c>
      <c r="H1506" t="s">
        <v>79</v>
      </c>
      <c r="I1506">
        <v>3500</v>
      </c>
      <c r="J1506">
        <v>4550</v>
      </c>
      <c r="K1506">
        <v>1</v>
      </c>
      <c r="L1506">
        <v>3500</v>
      </c>
      <c r="M1506">
        <v>4550</v>
      </c>
      <c r="N1506" t="s">
        <v>1399</v>
      </c>
    </row>
    <row r="1507" spans="1:14" x14ac:dyDescent="0.3">
      <c r="A1507">
        <v>140864</v>
      </c>
      <c r="B1507" t="s">
        <v>1343</v>
      </c>
      <c r="C1507" t="s">
        <v>1325</v>
      </c>
      <c r="D1507" s="3">
        <v>44140</v>
      </c>
      <c r="E1507" t="s">
        <v>33</v>
      </c>
      <c r="F1507" s="5" t="s">
        <v>67</v>
      </c>
      <c r="G1507" t="s">
        <v>99</v>
      </c>
      <c r="H1507" t="s">
        <v>81</v>
      </c>
      <c r="I1507">
        <v>4500</v>
      </c>
      <c r="J1507">
        <v>5850</v>
      </c>
      <c r="K1507">
        <v>3</v>
      </c>
      <c r="L1507">
        <v>13500</v>
      </c>
      <c r="M1507">
        <v>17550</v>
      </c>
      <c r="N1507" t="s">
        <v>1400</v>
      </c>
    </row>
    <row r="1508" spans="1:14" x14ac:dyDescent="0.3">
      <c r="A1508">
        <v>140865</v>
      </c>
      <c r="B1508" t="s">
        <v>1343</v>
      </c>
      <c r="C1508" t="s">
        <v>1326</v>
      </c>
      <c r="D1508" s="3">
        <v>44140</v>
      </c>
      <c r="E1508" t="s">
        <v>34</v>
      </c>
      <c r="F1508" t="s">
        <v>442</v>
      </c>
      <c r="G1508" t="s">
        <v>45</v>
      </c>
      <c r="H1508" t="s">
        <v>82</v>
      </c>
      <c r="I1508">
        <v>2100</v>
      </c>
      <c r="J1508">
        <v>2730</v>
      </c>
      <c r="K1508">
        <v>3</v>
      </c>
      <c r="L1508">
        <v>6300</v>
      </c>
      <c r="M1508">
        <v>8190</v>
      </c>
      <c r="N1508" t="s">
        <v>1401</v>
      </c>
    </row>
    <row r="1509" spans="1:14" x14ac:dyDescent="0.3">
      <c r="A1509">
        <v>140866</v>
      </c>
      <c r="B1509" t="s">
        <v>1343</v>
      </c>
      <c r="C1509" t="s">
        <v>6</v>
      </c>
      <c r="D1509" s="3">
        <v>44140</v>
      </c>
      <c r="E1509" t="s">
        <v>35</v>
      </c>
      <c r="F1509" t="s">
        <v>49</v>
      </c>
      <c r="G1509" t="s">
        <v>36</v>
      </c>
      <c r="H1509" t="s">
        <v>75</v>
      </c>
      <c r="I1509">
        <v>1150</v>
      </c>
      <c r="J1509">
        <v>1495</v>
      </c>
      <c r="K1509">
        <v>1</v>
      </c>
      <c r="L1509">
        <v>1150</v>
      </c>
      <c r="M1509">
        <v>1495</v>
      </c>
      <c r="N1509" t="s">
        <v>1325</v>
      </c>
    </row>
    <row r="1510" spans="1:14" x14ac:dyDescent="0.3">
      <c r="A1510">
        <v>140867</v>
      </c>
      <c r="B1510" t="s">
        <v>1343</v>
      </c>
      <c r="C1510" t="s">
        <v>5</v>
      </c>
      <c r="D1510" s="3">
        <v>44140</v>
      </c>
      <c r="E1510" t="s">
        <v>1296</v>
      </c>
      <c r="F1510" t="s">
        <v>47</v>
      </c>
      <c r="G1510" t="s">
        <v>37</v>
      </c>
      <c r="H1510" t="s">
        <v>76</v>
      </c>
      <c r="I1510">
        <v>350</v>
      </c>
      <c r="J1510">
        <v>455</v>
      </c>
      <c r="K1510">
        <v>3</v>
      </c>
      <c r="L1510">
        <v>1050</v>
      </c>
      <c r="M1510">
        <v>1365</v>
      </c>
      <c r="N1510" t="s">
        <v>1398</v>
      </c>
    </row>
    <row r="1511" spans="1:14" x14ac:dyDescent="0.3">
      <c r="A1511">
        <v>140868</v>
      </c>
      <c r="B1511" t="s">
        <v>1343</v>
      </c>
      <c r="C1511" t="s">
        <v>4</v>
      </c>
      <c r="D1511" s="3">
        <v>44140</v>
      </c>
      <c r="E1511" t="s">
        <v>33</v>
      </c>
      <c r="F1511" t="s">
        <v>53</v>
      </c>
      <c r="G1511" t="s">
        <v>38</v>
      </c>
      <c r="H1511" t="s">
        <v>75</v>
      </c>
      <c r="I1511">
        <v>9500</v>
      </c>
      <c r="J1511">
        <v>12350</v>
      </c>
      <c r="K1511">
        <v>2</v>
      </c>
      <c r="L1511">
        <v>19000</v>
      </c>
      <c r="M1511">
        <v>24700</v>
      </c>
      <c r="N1511" t="s">
        <v>1397</v>
      </c>
    </row>
    <row r="1512" spans="1:14" x14ac:dyDescent="0.3">
      <c r="A1512">
        <v>140869</v>
      </c>
      <c r="B1512" t="s">
        <v>1343</v>
      </c>
      <c r="C1512" t="s">
        <v>30</v>
      </c>
      <c r="D1512" s="3">
        <v>44140</v>
      </c>
      <c r="E1512" t="s">
        <v>34</v>
      </c>
      <c r="F1512" t="s">
        <v>443</v>
      </c>
      <c r="G1512" t="s">
        <v>39</v>
      </c>
      <c r="H1512" t="s">
        <v>77</v>
      </c>
      <c r="I1512">
        <v>10000</v>
      </c>
      <c r="J1512">
        <v>13000</v>
      </c>
      <c r="K1512">
        <v>2</v>
      </c>
      <c r="L1512">
        <v>20000</v>
      </c>
      <c r="M1512">
        <v>26000</v>
      </c>
      <c r="N1512" t="s">
        <v>1399</v>
      </c>
    </row>
    <row r="1513" spans="1:14" x14ac:dyDescent="0.3">
      <c r="A1513">
        <v>140870</v>
      </c>
      <c r="B1513" t="s">
        <v>1371</v>
      </c>
      <c r="C1513" t="s">
        <v>31</v>
      </c>
      <c r="D1513" s="3">
        <v>44140</v>
      </c>
      <c r="E1513" t="s">
        <v>35</v>
      </c>
      <c r="F1513" t="s">
        <v>444</v>
      </c>
      <c r="G1513" t="s">
        <v>40</v>
      </c>
      <c r="H1513" t="s">
        <v>76</v>
      </c>
      <c r="I1513">
        <v>6500</v>
      </c>
      <c r="J1513">
        <v>8450</v>
      </c>
      <c r="K1513">
        <v>2</v>
      </c>
      <c r="L1513">
        <v>13000</v>
      </c>
      <c r="M1513">
        <v>16900</v>
      </c>
      <c r="N1513" t="s">
        <v>1400</v>
      </c>
    </row>
    <row r="1514" spans="1:14" x14ac:dyDescent="0.3">
      <c r="A1514">
        <v>140871</v>
      </c>
      <c r="B1514" t="s">
        <v>1373</v>
      </c>
      <c r="C1514" t="s">
        <v>32</v>
      </c>
      <c r="D1514" s="3">
        <v>44140</v>
      </c>
      <c r="E1514" t="s">
        <v>1296</v>
      </c>
      <c r="F1514" t="s">
        <v>445</v>
      </c>
      <c r="G1514" t="s">
        <v>41</v>
      </c>
      <c r="H1514" t="s">
        <v>78</v>
      </c>
      <c r="I1514">
        <v>8500</v>
      </c>
      <c r="J1514">
        <v>11050</v>
      </c>
      <c r="K1514">
        <v>1</v>
      </c>
      <c r="L1514">
        <v>8500</v>
      </c>
      <c r="M1514">
        <v>11050</v>
      </c>
      <c r="N1514" t="s">
        <v>1401</v>
      </c>
    </row>
    <row r="1515" spans="1:14" x14ac:dyDescent="0.3">
      <c r="A1515">
        <v>140872</v>
      </c>
      <c r="B1515" t="s">
        <v>1374</v>
      </c>
      <c r="C1515" t="s">
        <v>28</v>
      </c>
      <c r="D1515" s="3">
        <v>44140</v>
      </c>
      <c r="E1515" t="s">
        <v>33</v>
      </c>
      <c r="F1515" t="s">
        <v>57</v>
      </c>
      <c r="G1515" t="s">
        <v>44</v>
      </c>
      <c r="H1515" t="s">
        <v>80</v>
      </c>
      <c r="I1515">
        <v>7000</v>
      </c>
      <c r="J1515">
        <v>9100</v>
      </c>
      <c r="K1515">
        <v>1</v>
      </c>
      <c r="L1515">
        <v>7000</v>
      </c>
      <c r="M1515">
        <v>9100</v>
      </c>
      <c r="N1515" t="s">
        <v>1325</v>
      </c>
    </row>
    <row r="1516" spans="1:14" x14ac:dyDescent="0.3">
      <c r="A1516">
        <v>140873</v>
      </c>
      <c r="B1516" t="s">
        <v>1375</v>
      </c>
      <c r="C1516" t="s">
        <v>1311</v>
      </c>
      <c r="D1516" s="3">
        <v>44140</v>
      </c>
      <c r="E1516" t="s">
        <v>34</v>
      </c>
      <c r="F1516" t="s">
        <v>446</v>
      </c>
      <c r="G1516" t="s">
        <v>98</v>
      </c>
      <c r="H1516" t="s">
        <v>79</v>
      </c>
      <c r="I1516">
        <v>6550</v>
      </c>
      <c r="J1516">
        <v>8515</v>
      </c>
      <c r="K1516">
        <v>1</v>
      </c>
      <c r="L1516">
        <v>6550</v>
      </c>
      <c r="M1516">
        <v>8515</v>
      </c>
      <c r="N1516" t="s">
        <v>1398</v>
      </c>
    </row>
    <row r="1517" spans="1:14" x14ac:dyDescent="0.3">
      <c r="A1517">
        <v>140874</v>
      </c>
      <c r="B1517" t="s">
        <v>1376</v>
      </c>
      <c r="C1517" t="s">
        <v>1312</v>
      </c>
      <c r="D1517" s="3">
        <v>44140</v>
      </c>
      <c r="E1517" t="s">
        <v>35</v>
      </c>
      <c r="F1517" s="5" t="s">
        <v>66</v>
      </c>
      <c r="G1517" t="s">
        <v>99</v>
      </c>
      <c r="H1517" t="s">
        <v>81</v>
      </c>
      <c r="I1517">
        <v>7650</v>
      </c>
      <c r="J1517">
        <v>9945</v>
      </c>
      <c r="K1517">
        <v>2</v>
      </c>
      <c r="L1517">
        <v>15300</v>
      </c>
      <c r="M1517">
        <v>19890</v>
      </c>
      <c r="N1517" t="s">
        <v>1397</v>
      </c>
    </row>
    <row r="1518" spans="1:14" x14ac:dyDescent="0.3">
      <c r="A1518">
        <v>140875</v>
      </c>
      <c r="B1518" t="s">
        <v>1378</v>
      </c>
      <c r="C1518" t="s">
        <v>1313</v>
      </c>
      <c r="D1518" s="3">
        <v>44140</v>
      </c>
      <c r="E1518" t="s">
        <v>1296</v>
      </c>
      <c r="F1518" t="s">
        <v>58</v>
      </c>
      <c r="G1518" t="s">
        <v>45</v>
      </c>
      <c r="H1518" t="s">
        <v>82</v>
      </c>
      <c r="I1518">
        <v>1150</v>
      </c>
      <c r="J1518">
        <v>1495</v>
      </c>
      <c r="K1518">
        <v>1</v>
      </c>
      <c r="L1518">
        <v>1150</v>
      </c>
      <c r="M1518">
        <v>1495</v>
      </c>
      <c r="N1518" t="s">
        <v>1399</v>
      </c>
    </row>
    <row r="1519" spans="1:14" x14ac:dyDescent="0.3">
      <c r="A1519">
        <v>140876</v>
      </c>
      <c r="B1519" t="s">
        <v>1379</v>
      </c>
      <c r="C1519" t="s">
        <v>3</v>
      </c>
      <c r="D1519" s="3">
        <v>44140</v>
      </c>
      <c r="E1519" t="s">
        <v>33</v>
      </c>
      <c r="F1519" t="s">
        <v>59</v>
      </c>
      <c r="G1519" t="s">
        <v>36</v>
      </c>
      <c r="H1519" t="s">
        <v>75</v>
      </c>
      <c r="I1519">
        <v>850</v>
      </c>
      <c r="J1519">
        <v>1105</v>
      </c>
      <c r="K1519">
        <v>2</v>
      </c>
      <c r="L1519">
        <v>1700</v>
      </c>
      <c r="M1519">
        <v>2210</v>
      </c>
      <c r="N1519" t="s">
        <v>1400</v>
      </c>
    </row>
    <row r="1520" spans="1:14" x14ac:dyDescent="0.3">
      <c r="A1520">
        <v>140877</v>
      </c>
      <c r="B1520" t="s">
        <v>1380</v>
      </c>
      <c r="C1520" t="s">
        <v>2</v>
      </c>
      <c r="D1520" s="3">
        <v>44140</v>
      </c>
      <c r="E1520" t="s">
        <v>34</v>
      </c>
      <c r="F1520" t="s">
        <v>60</v>
      </c>
      <c r="G1520" t="s">
        <v>37</v>
      </c>
      <c r="H1520" t="s">
        <v>76</v>
      </c>
      <c r="I1520">
        <v>650</v>
      </c>
      <c r="J1520">
        <v>845</v>
      </c>
      <c r="K1520">
        <v>4</v>
      </c>
      <c r="L1520">
        <v>2600</v>
      </c>
      <c r="M1520">
        <v>3380</v>
      </c>
      <c r="N1520" t="s">
        <v>1401</v>
      </c>
    </row>
    <row r="1521" spans="1:14" x14ac:dyDescent="0.3">
      <c r="A1521">
        <v>140878</v>
      </c>
      <c r="B1521" t="s">
        <v>1381</v>
      </c>
      <c r="C1521" t="s">
        <v>1</v>
      </c>
      <c r="D1521" s="3">
        <v>44140</v>
      </c>
      <c r="E1521" t="s">
        <v>35</v>
      </c>
      <c r="F1521" t="s">
        <v>61</v>
      </c>
      <c r="G1521" t="s">
        <v>38</v>
      </c>
      <c r="H1521" t="s">
        <v>75</v>
      </c>
      <c r="I1521">
        <v>7500</v>
      </c>
      <c r="J1521">
        <v>9750</v>
      </c>
      <c r="K1521">
        <v>4</v>
      </c>
      <c r="L1521">
        <v>30000</v>
      </c>
      <c r="M1521">
        <v>39000</v>
      </c>
      <c r="N1521" t="s">
        <v>1325</v>
      </c>
    </row>
    <row r="1522" spans="1:14" x14ac:dyDescent="0.3">
      <c r="A1522">
        <v>140879</v>
      </c>
      <c r="B1522" t="s">
        <v>1382</v>
      </c>
      <c r="C1522" t="s">
        <v>1314</v>
      </c>
      <c r="D1522" s="3">
        <v>44140</v>
      </c>
      <c r="E1522" t="s">
        <v>1296</v>
      </c>
      <c r="F1522" t="s">
        <v>443</v>
      </c>
      <c r="G1522" t="s">
        <v>39</v>
      </c>
      <c r="H1522" s="5" t="s">
        <v>83</v>
      </c>
      <c r="I1522">
        <v>10000</v>
      </c>
      <c r="J1522">
        <v>13000</v>
      </c>
      <c r="K1522">
        <v>4</v>
      </c>
      <c r="L1522">
        <v>40000</v>
      </c>
      <c r="M1522">
        <v>52000</v>
      </c>
      <c r="N1522" t="s">
        <v>1398</v>
      </c>
    </row>
    <row r="1523" spans="1:14" x14ac:dyDescent="0.3">
      <c r="A1523">
        <v>140880</v>
      </c>
      <c r="B1523" t="s">
        <v>1378</v>
      </c>
      <c r="C1523" t="s">
        <v>1315</v>
      </c>
      <c r="D1523" s="3">
        <v>44140</v>
      </c>
      <c r="E1523" t="s">
        <v>33</v>
      </c>
      <c r="F1523" t="s">
        <v>447</v>
      </c>
      <c r="G1523" t="s">
        <v>40</v>
      </c>
      <c r="H1523" t="s">
        <v>76</v>
      </c>
      <c r="I1523">
        <v>10500</v>
      </c>
      <c r="J1523">
        <v>13650</v>
      </c>
      <c r="K1523">
        <v>1</v>
      </c>
      <c r="L1523">
        <v>10500</v>
      </c>
      <c r="M1523">
        <v>13650</v>
      </c>
      <c r="N1523" t="s">
        <v>1397</v>
      </c>
    </row>
    <row r="1524" spans="1:14" x14ac:dyDescent="0.3">
      <c r="A1524">
        <v>140881</v>
      </c>
      <c r="B1524" t="s">
        <v>1379</v>
      </c>
      <c r="C1524" t="s">
        <v>0</v>
      </c>
      <c r="D1524" s="3">
        <v>44140</v>
      </c>
      <c r="E1524" t="s">
        <v>34</v>
      </c>
      <c r="F1524" t="s">
        <v>63</v>
      </c>
      <c r="G1524" t="s">
        <v>41</v>
      </c>
      <c r="H1524" t="s">
        <v>78</v>
      </c>
      <c r="I1524">
        <v>8500</v>
      </c>
      <c r="J1524">
        <v>11050</v>
      </c>
      <c r="K1524">
        <v>3</v>
      </c>
      <c r="L1524">
        <v>25500</v>
      </c>
      <c r="M1524">
        <v>33150</v>
      </c>
      <c r="N1524" t="s">
        <v>1399</v>
      </c>
    </row>
    <row r="1525" spans="1:14" x14ac:dyDescent="0.3">
      <c r="A1525">
        <v>140882</v>
      </c>
      <c r="B1525" t="s">
        <v>1384</v>
      </c>
      <c r="C1525" t="s">
        <v>1316</v>
      </c>
      <c r="D1525" s="3">
        <v>44140</v>
      </c>
      <c r="E1525" t="s">
        <v>35</v>
      </c>
      <c r="F1525" t="s">
        <v>57</v>
      </c>
      <c r="G1525" t="s">
        <v>44</v>
      </c>
      <c r="H1525" t="s">
        <v>80</v>
      </c>
      <c r="I1525">
        <v>7000</v>
      </c>
      <c r="J1525">
        <v>9100</v>
      </c>
      <c r="K1525">
        <v>4</v>
      </c>
      <c r="L1525">
        <v>28000</v>
      </c>
      <c r="M1525">
        <v>36400</v>
      </c>
      <c r="N1525" t="s">
        <v>1400</v>
      </c>
    </row>
    <row r="1526" spans="1:14" x14ac:dyDescent="0.3">
      <c r="A1526">
        <v>140883</v>
      </c>
      <c r="B1526" t="s">
        <v>1385</v>
      </c>
      <c r="C1526" t="s">
        <v>1317</v>
      </c>
      <c r="D1526" s="3">
        <v>44140</v>
      </c>
      <c r="E1526" t="s">
        <v>1296</v>
      </c>
      <c r="F1526" t="s">
        <v>448</v>
      </c>
      <c r="G1526" t="s">
        <v>98</v>
      </c>
      <c r="H1526" t="s">
        <v>79</v>
      </c>
      <c r="I1526">
        <v>1680</v>
      </c>
      <c r="J1526">
        <v>2184</v>
      </c>
      <c r="K1526">
        <v>4</v>
      </c>
      <c r="L1526">
        <v>6720</v>
      </c>
      <c r="M1526">
        <v>8736</v>
      </c>
      <c r="N1526" t="s">
        <v>1401</v>
      </c>
    </row>
    <row r="1527" spans="1:14" x14ac:dyDescent="0.3">
      <c r="A1527">
        <v>140884</v>
      </c>
      <c r="B1527" t="s">
        <v>1387</v>
      </c>
      <c r="C1527" t="s">
        <v>1318</v>
      </c>
      <c r="D1527" s="3">
        <v>44140</v>
      </c>
      <c r="E1527" t="s">
        <v>33</v>
      </c>
      <c r="F1527" s="5" t="s">
        <v>65</v>
      </c>
      <c r="G1527" t="s">
        <v>99</v>
      </c>
      <c r="H1527" s="5" t="s">
        <v>84</v>
      </c>
      <c r="I1527">
        <v>6540</v>
      </c>
      <c r="J1527">
        <v>8502</v>
      </c>
      <c r="K1527">
        <v>4</v>
      </c>
      <c r="L1527">
        <v>26160</v>
      </c>
      <c r="M1527">
        <v>34008</v>
      </c>
      <c r="N1527" t="s">
        <v>1325</v>
      </c>
    </row>
    <row r="1528" spans="1:14" x14ac:dyDescent="0.3">
      <c r="A1528">
        <v>140885</v>
      </c>
      <c r="B1528" t="s">
        <v>1389</v>
      </c>
      <c r="C1528" t="s">
        <v>29</v>
      </c>
      <c r="D1528" s="3">
        <v>44140</v>
      </c>
      <c r="E1528" t="s">
        <v>34</v>
      </c>
      <c r="F1528" t="s">
        <v>68</v>
      </c>
      <c r="G1528" t="s">
        <v>45</v>
      </c>
      <c r="H1528" t="s">
        <v>82</v>
      </c>
      <c r="I1528">
        <v>2680</v>
      </c>
      <c r="J1528">
        <v>3484</v>
      </c>
      <c r="K1528">
        <v>2</v>
      </c>
      <c r="L1528">
        <v>5360</v>
      </c>
      <c r="M1528">
        <v>6968</v>
      </c>
      <c r="N1528" t="s">
        <v>1398</v>
      </c>
    </row>
    <row r="1529" spans="1:14" x14ac:dyDescent="0.3">
      <c r="A1529">
        <v>140886</v>
      </c>
      <c r="B1529" t="s">
        <v>1390</v>
      </c>
      <c r="C1529" t="s">
        <v>20</v>
      </c>
      <c r="D1529" s="3">
        <v>44140</v>
      </c>
      <c r="E1529" t="s">
        <v>35</v>
      </c>
      <c r="F1529" t="s">
        <v>71</v>
      </c>
      <c r="G1529" t="s">
        <v>38</v>
      </c>
      <c r="H1529" t="s">
        <v>76</v>
      </c>
      <c r="I1529">
        <v>8250</v>
      </c>
      <c r="J1529">
        <v>10725</v>
      </c>
      <c r="K1529">
        <v>2</v>
      </c>
      <c r="L1529">
        <v>16500</v>
      </c>
      <c r="M1529">
        <v>21450</v>
      </c>
      <c r="N1529" t="s">
        <v>1397</v>
      </c>
    </row>
    <row r="1530" spans="1:14" x14ac:dyDescent="0.3">
      <c r="A1530">
        <v>140887</v>
      </c>
      <c r="B1530" t="s">
        <v>1392</v>
      </c>
      <c r="C1530" t="s">
        <v>19</v>
      </c>
      <c r="D1530" s="3">
        <v>44140</v>
      </c>
      <c r="E1530" t="s">
        <v>1296</v>
      </c>
      <c r="F1530" t="s">
        <v>382</v>
      </c>
      <c r="G1530" t="s">
        <v>42</v>
      </c>
      <c r="H1530" t="s">
        <v>76</v>
      </c>
      <c r="I1530">
        <v>2650</v>
      </c>
      <c r="J1530">
        <v>3445</v>
      </c>
      <c r="K1530">
        <v>3</v>
      </c>
      <c r="L1530">
        <v>7950</v>
      </c>
      <c r="M1530">
        <v>10335</v>
      </c>
      <c r="N1530" t="s">
        <v>1399</v>
      </c>
    </row>
    <row r="1531" spans="1:14" x14ac:dyDescent="0.3">
      <c r="A1531">
        <v>140888</v>
      </c>
      <c r="B1531" t="s">
        <v>1394</v>
      </c>
      <c r="C1531" t="s">
        <v>1319</v>
      </c>
      <c r="D1531" s="3">
        <v>44141</v>
      </c>
      <c r="E1531" t="s">
        <v>33</v>
      </c>
      <c r="F1531" t="s">
        <v>72</v>
      </c>
      <c r="G1531" t="s">
        <v>38</v>
      </c>
      <c r="H1531" t="s">
        <v>85</v>
      </c>
      <c r="I1531">
        <v>12550</v>
      </c>
      <c r="J1531">
        <v>16315</v>
      </c>
      <c r="K1531">
        <v>3</v>
      </c>
      <c r="L1531">
        <v>37650</v>
      </c>
      <c r="M1531">
        <v>48945</v>
      </c>
      <c r="N1531" t="s">
        <v>1400</v>
      </c>
    </row>
    <row r="1532" spans="1:14" x14ac:dyDescent="0.3">
      <c r="A1532">
        <v>140889</v>
      </c>
      <c r="B1532" t="s">
        <v>1337</v>
      </c>
      <c r="C1532" t="s">
        <v>18</v>
      </c>
      <c r="D1532" s="3">
        <v>44142</v>
      </c>
      <c r="E1532" t="s">
        <v>34</v>
      </c>
      <c r="F1532" t="s">
        <v>73</v>
      </c>
      <c r="G1532" t="s">
        <v>41</v>
      </c>
      <c r="H1532" s="5" t="s">
        <v>78</v>
      </c>
      <c r="I1532">
        <v>14500</v>
      </c>
      <c r="J1532">
        <v>18850</v>
      </c>
      <c r="K1532">
        <v>2</v>
      </c>
      <c r="L1532">
        <v>29000</v>
      </c>
      <c r="M1532">
        <v>37700</v>
      </c>
      <c r="N1532" t="s">
        <v>1401</v>
      </c>
    </row>
    <row r="1533" spans="1:14" x14ac:dyDescent="0.3">
      <c r="A1533">
        <v>140890</v>
      </c>
      <c r="B1533" t="s">
        <v>1339</v>
      </c>
      <c r="C1533" t="s">
        <v>17</v>
      </c>
      <c r="D1533" s="3">
        <v>44143</v>
      </c>
      <c r="E1533" t="s">
        <v>35</v>
      </c>
      <c r="F1533" t="s">
        <v>46</v>
      </c>
      <c r="G1533" t="s">
        <v>36</v>
      </c>
      <c r="H1533" t="s">
        <v>75</v>
      </c>
      <c r="I1533">
        <v>800</v>
      </c>
      <c r="J1533">
        <v>1040</v>
      </c>
      <c r="K1533">
        <v>1</v>
      </c>
      <c r="L1533">
        <v>800</v>
      </c>
      <c r="M1533">
        <v>1040</v>
      </c>
      <c r="N1533" t="s">
        <v>1325</v>
      </c>
    </row>
    <row r="1534" spans="1:14" x14ac:dyDescent="0.3">
      <c r="A1534">
        <v>140891</v>
      </c>
      <c r="B1534" t="s">
        <v>1341</v>
      </c>
      <c r="C1534" t="s">
        <v>1320</v>
      </c>
      <c r="D1534" s="3">
        <v>44144</v>
      </c>
      <c r="E1534" t="s">
        <v>1296</v>
      </c>
      <c r="F1534" t="s">
        <v>48</v>
      </c>
      <c r="G1534" t="s">
        <v>37</v>
      </c>
      <c r="H1534" t="s">
        <v>76</v>
      </c>
      <c r="I1534">
        <v>600</v>
      </c>
      <c r="J1534">
        <v>780</v>
      </c>
      <c r="K1534">
        <v>2</v>
      </c>
      <c r="L1534">
        <v>1200</v>
      </c>
      <c r="M1534">
        <v>1560</v>
      </c>
      <c r="N1534" t="s">
        <v>1325</v>
      </c>
    </row>
    <row r="1535" spans="1:14" x14ac:dyDescent="0.3">
      <c r="A1535">
        <v>140892</v>
      </c>
      <c r="B1535" t="s">
        <v>1343</v>
      </c>
      <c r="C1535" t="s">
        <v>16</v>
      </c>
      <c r="D1535" s="3">
        <v>44145</v>
      </c>
      <c r="E1535" t="s">
        <v>33</v>
      </c>
      <c r="F1535" t="s">
        <v>50</v>
      </c>
      <c r="G1535" t="s">
        <v>38</v>
      </c>
      <c r="H1535" t="s">
        <v>75</v>
      </c>
      <c r="I1535">
        <v>10500</v>
      </c>
      <c r="J1535">
        <v>13650</v>
      </c>
      <c r="K1535">
        <v>3</v>
      </c>
      <c r="L1535">
        <v>31500</v>
      </c>
      <c r="M1535">
        <v>40950</v>
      </c>
      <c r="N1535" t="s">
        <v>1398</v>
      </c>
    </row>
    <row r="1536" spans="1:14" x14ac:dyDescent="0.3">
      <c r="A1536">
        <v>140893</v>
      </c>
      <c r="B1536" t="s">
        <v>1345</v>
      </c>
      <c r="C1536" t="s">
        <v>15</v>
      </c>
      <c r="D1536" s="3">
        <v>44146</v>
      </c>
      <c r="E1536" t="s">
        <v>34</v>
      </c>
      <c r="F1536" t="s">
        <v>443</v>
      </c>
      <c r="G1536" t="s">
        <v>39</v>
      </c>
      <c r="H1536" t="s">
        <v>77</v>
      </c>
      <c r="I1536">
        <v>6500</v>
      </c>
      <c r="J1536">
        <v>8450</v>
      </c>
      <c r="K1536">
        <v>3</v>
      </c>
      <c r="L1536">
        <v>19500</v>
      </c>
      <c r="M1536">
        <v>25350</v>
      </c>
      <c r="N1536" t="s">
        <v>1397</v>
      </c>
    </row>
    <row r="1537" spans="1:14" x14ac:dyDescent="0.3">
      <c r="A1537">
        <v>140894</v>
      </c>
      <c r="B1537" t="s">
        <v>1347</v>
      </c>
      <c r="C1537" t="s">
        <v>14</v>
      </c>
      <c r="D1537" s="3">
        <v>44147</v>
      </c>
      <c r="E1537" t="s">
        <v>35</v>
      </c>
      <c r="F1537" t="s">
        <v>449</v>
      </c>
      <c r="G1537" t="s">
        <v>40</v>
      </c>
      <c r="H1537" t="s">
        <v>76</v>
      </c>
      <c r="I1537">
        <v>4500</v>
      </c>
      <c r="J1537">
        <v>5850</v>
      </c>
      <c r="K1537">
        <v>3</v>
      </c>
      <c r="L1537">
        <v>13500</v>
      </c>
      <c r="M1537">
        <v>17550</v>
      </c>
      <c r="N1537" t="s">
        <v>1399</v>
      </c>
    </row>
    <row r="1538" spans="1:14" x14ac:dyDescent="0.3">
      <c r="A1538">
        <v>140895</v>
      </c>
      <c r="B1538" t="s">
        <v>1349</v>
      </c>
      <c r="C1538" t="s">
        <v>13</v>
      </c>
      <c r="D1538" s="3">
        <v>44148</v>
      </c>
      <c r="E1538" t="s">
        <v>1296</v>
      </c>
      <c r="F1538" t="s">
        <v>51</v>
      </c>
      <c r="G1538" t="s">
        <v>41</v>
      </c>
      <c r="H1538" t="s">
        <v>78</v>
      </c>
      <c r="I1538">
        <v>8500</v>
      </c>
      <c r="J1538">
        <v>11050</v>
      </c>
      <c r="K1538">
        <v>4</v>
      </c>
      <c r="L1538">
        <v>34000</v>
      </c>
      <c r="M1538">
        <v>44200</v>
      </c>
      <c r="N1538" t="s">
        <v>1400</v>
      </c>
    </row>
    <row r="1539" spans="1:14" x14ac:dyDescent="0.3">
      <c r="A1539">
        <v>140896</v>
      </c>
      <c r="B1539" t="s">
        <v>1349</v>
      </c>
      <c r="C1539" t="s">
        <v>12</v>
      </c>
      <c r="D1539" s="3">
        <v>44149</v>
      </c>
      <c r="E1539" t="s">
        <v>33</v>
      </c>
      <c r="F1539" t="s">
        <v>52</v>
      </c>
      <c r="G1539" t="s">
        <v>44</v>
      </c>
      <c r="H1539" t="s">
        <v>80</v>
      </c>
      <c r="I1539">
        <v>12500</v>
      </c>
      <c r="J1539">
        <v>16250</v>
      </c>
      <c r="K1539">
        <v>3</v>
      </c>
      <c r="L1539">
        <v>37500</v>
      </c>
      <c r="M1539">
        <v>48750</v>
      </c>
      <c r="N1539" t="s">
        <v>1401</v>
      </c>
    </row>
    <row r="1540" spans="1:14" x14ac:dyDescent="0.3">
      <c r="A1540">
        <v>140897</v>
      </c>
      <c r="B1540" t="s">
        <v>1349</v>
      </c>
      <c r="C1540" t="s">
        <v>11</v>
      </c>
      <c r="D1540" s="3">
        <v>44150</v>
      </c>
      <c r="E1540" t="s">
        <v>34</v>
      </c>
      <c r="F1540" t="s">
        <v>390</v>
      </c>
      <c r="G1540" t="s">
        <v>42</v>
      </c>
      <c r="H1540" t="s">
        <v>79</v>
      </c>
      <c r="I1540">
        <v>3500</v>
      </c>
      <c r="J1540">
        <v>4550</v>
      </c>
      <c r="K1540">
        <v>1</v>
      </c>
      <c r="L1540">
        <v>3500</v>
      </c>
      <c r="M1540">
        <v>4550</v>
      </c>
      <c r="N1540" t="s">
        <v>1325</v>
      </c>
    </row>
    <row r="1541" spans="1:14" x14ac:dyDescent="0.3">
      <c r="A1541">
        <v>140898</v>
      </c>
      <c r="B1541" t="s">
        <v>1349</v>
      </c>
      <c r="C1541" t="s">
        <v>1321</v>
      </c>
      <c r="D1541" s="3">
        <v>44151</v>
      </c>
      <c r="E1541" t="s">
        <v>35</v>
      </c>
      <c r="F1541" s="5" t="s">
        <v>67</v>
      </c>
      <c r="G1541" t="s">
        <v>109</v>
      </c>
      <c r="H1541" t="s">
        <v>81</v>
      </c>
      <c r="I1541">
        <v>4500</v>
      </c>
      <c r="J1541">
        <v>5850</v>
      </c>
      <c r="K1541">
        <v>3</v>
      </c>
      <c r="L1541">
        <v>13500</v>
      </c>
      <c r="M1541">
        <v>17550</v>
      </c>
      <c r="N1541" t="s">
        <v>1398</v>
      </c>
    </row>
    <row r="1542" spans="1:14" x14ac:dyDescent="0.3">
      <c r="A1542">
        <v>140899</v>
      </c>
      <c r="B1542" t="s">
        <v>1349</v>
      </c>
      <c r="C1542" t="s">
        <v>1322</v>
      </c>
      <c r="D1542" s="3">
        <v>44152</v>
      </c>
      <c r="E1542" t="s">
        <v>1296</v>
      </c>
      <c r="F1542" t="s">
        <v>450</v>
      </c>
      <c r="G1542" t="s">
        <v>45</v>
      </c>
      <c r="H1542" t="s">
        <v>82</v>
      </c>
      <c r="I1542">
        <v>2100</v>
      </c>
      <c r="J1542">
        <v>2730</v>
      </c>
      <c r="K1542">
        <v>2</v>
      </c>
      <c r="L1542">
        <v>4200</v>
      </c>
      <c r="M1542">
        <v>5460</v>
      </c>
      <c r="N1542" t="s">
        <v>1397</v>
      </c>
    </row>
    <row r="1543" spans="1:14" x14ac:dyDescent="0.3">
      <c r="A1543">
        <v>140900</v>
      </c>
      <c r="B1543" t="s">
        <v>1349</v>
      </c>
      <c r="C1543" t="s">
        <v>1323</v>
      </c>
      <c r="D1543" s="3">
        <v>44153</v>
      </c>
      <c r="E1543" t="s">
        <v>33</v>
      </c>
      <c r="F1543" t="s">
        <v>49</v>
      </c>
      <c r="G1543" t="s">
        <v>36</v>
      </c>
      <c r="H1543" t="s">
        <v>75</v>
      </c>
      <c r="I1543">
        <v>1150</v>
      </c>
      <c r="J1543">
        <v>1495</v>
      </c>
      <c r="K1543">
        <v>4</v>
      </c>
      <c r="L1543">
        <v>4600</v>
      </c>
      <c r="M1543">
        <v>5980</v>
      </c>
      <c r="N1543" t="s">
        <v>1399</v>
      </c>
    </row>
    <row r="1544" spans="1:14" x14ac:dyDescent="0.3">
      <c r="A1544">
        <v>140901</v>
      </c>
      <c r="B1544" t="s">
        <v>1349</v>
      </c>
      <c r="C1544" t="s">
        <v>10</v>
      </c>
      <c r="D1544" s="3">
        <v>44154</v>
      </c>
      <c r="E1544" t="s">
        <v>34</v>
      </c>
      <c r="F1544" t="s">
        <v>47</v>
      </c>
      <c r="G1544" t="s">
        <v>37</v>
      </c>
      <c r="H1544" t="s">
        <v>76</v>
      </c>
      <c r="I1544">
        <v>350</v>
      </c>
      <c r="J1544">
        <v>455</v>
      </c>
      <c r="K1544">
        <v>4</v>
      </c>
      <c r="L1544">
        <v>1400</v>
      </c>
      <c r="M1544">
        <v>1820</v>
      </c>
      <c r="N1544" t="s">
        <v>1400</v>
      </c>
    </row>
    <row r="1545" spans="1:14" x14ac:dyDescent="0.3">
      <c r="A1545">
        <v>140902</v>
      </c>
      <c r="B1545" t="s">
        <v>1349</v>
      </c>
      <c r="C1545" t="s">
        <v>9</v>
      </c>
      <c r="D1545" s="3">
        <v>44155</v>
      </c>
      <c r="E1545" t="s">
        <v>35</v>
      </c>
      <c r="F1545" t="s">
        <v>53</v>
      </c>
      <c r="G1545" t="s">
        <v>38</v>
      </c>
      <c r="H1545" t="s">
        <v>75</v>
      </c>
      <c r="I1545">
        <v>9500</v>
      </c>
      <c r="J1545">
        <v>12350</v>
      </c>
      <c r="K1545">
        <v>1</v>
      </c>
      <c r="L1545">
        <v>9500</v>
      </c>
      <c r="M1545">
        <v>12350</v>
      </c>
      <c r="N1545" t="s">
        <v>1401</v>
      </c>
    </row>
    <row r="1546" spans="1:14" x14ac:dyDescent="0.3">
      <c r="A1546">
        <v>140903</v>
      </c>
      <c r="B1546" t="s">
        <v>1349</v>
      </c>
      <c r="C1546" t="s">
        <v>1324</v>
      </c>
      <c r="D1546" s="3">
        <v>44156</v>
      </c>
      <c r="E1546" t="s">
        <v>1296</v>
      </c>
      <c r="F1546" t="s">
        <v>451</v>
      </c>
      <c r="G1546" t="s">
        <v>39</v>
      </c>
      <c r="H1546" t="s">
        <v>77</v>
      </c>
      <c r="I1546">
        <v>10000</v>
      </c>
      <c r="J1546">
        <v>13000</v>
      </c>
      <c r="K1546">
        <v>2</v>
      </c>
      <c r="L1546">
        <v>20000</v>
      </c>
      <c r="M1546">
        <v>26000</v>
      </c>
      <c r="N1546" t="s">
        <v>1325</v>
      </c>
    </row>
    <row r="1547" spans="1:14" x14ac:dyDescent="0.3">
      <c r="A1547">
        <v>140904</v>
      </c>
      <c r="B1547" t="s">
        <v>1349</v>
      </c>
      <c r="C1547" t="s">
        <v>8</v>
      </c>
      <c r="D1547" s="3">
        <v>44157</v>
      </c>
      <c r="E1547" t="s">
        <v>33</v>
      </c>
      <c r="F1547" t="s">
        <v>452</v>
      </c>
      <c r="G1547" t="s">
        <v>40</v>
      </c>
      <c r="H1547" t="s">
        <v>76</v>
      </c>
      <c r="I1547">
        <v>6500</v>
      </c>
      <c r="J1547">
        <v>8450</v>
      </c>
      <c r="K1547">
        <v>1</v>
      </c>
      <c r="L1547">
        <v>6500</v>
      </c>
      <c r="M1547">
        <v>8450</v>
      </c>
      <c r="N1547" t="s">
        <v>1398</v>
      </c>
    </row>
    <row r="1548" spans="1:14" x14ac:dyDescent="0.3">
      <c r="A1548">
        <v>140905</v>
      </c>
      <c r="B1548" t="s">
        <v>1349</v>
      </c>
      <c r="C1548" t="s">
        <v>7</v>
      </c>
      <c r="D1548" s="3">
        <v>44157</v>
      </c>
      <c r="E1548" t="s">
        <v>34</v>
      </c>
      <c r="F1548" t="s">
        <v>453</v>
      </c>
      <c r="G1548" t="s">
        <v>41</v>
      </c>
      <c r="H1548" t="s">
        <v>78</v>
      </c>
      <c r="I1548">
        <v>8500</v>
      </c>
      <c r="J1548">
        <v>11050</v>
      </c>
      <c r="K1548">
        <v>4</v>
      </c>
      <c r="L1548">
        <v>34000</v>
      </c>
      <c r="M1548">
        <v>44200</v>
      </c>
      <c r="N1548" t="s">
        <v>1397</v>
      </c>
    </row>
    <row r="1549" spans="1:14" x14ac:dyDescent="0.3">
      <c r="A1549">
        <v>140906</v>
      </c>
      <c r="B1549" t="s">
        <v>1349</v>
      </c>
      <c r="C1549" t="s">
        <v>1325</v>
      </c>
      <c r="D1549" s="3">
        <v>44157</v>
      </c>
      <c r="E1549" t="s">
        <v>35</v>
      </c>
      <c r="F1549" t="s">
        <v>57</v>
      </c>
      <c r="G1549" t="s">
        <v>44</v>
      </c>
      <c r="H1549" t="s">
        <v>80</v>
      </c>
      <c r="I1549">
        <v>7000</v>
      </c>
      <c r="J1549">
        <v>9100</v>
      </c>
      <c r="K1549">
        <v>4</v>
      </c>
      <c r="L1549">
        <v>28000</v>
      </c>
      <c r="M1549">
        <v>36400</v>
      </c>
      <c r="N1549" t="s">
        <v>1399</v>
      </c>
    </row>
    <row r="1550" spans="1:14" x14ac:dyDescent="0.3">
      <c r="A1550">
        <v>140907</v>
      </c>
      <c r="B1550" t="s">
        <v>1349</v>
      </c>
      <c r="C1550" t="s">
        <v>1326</v>
      </c>
      <c r="D1550" s="3">
        <v>44157</v>
      </c>
      <c r="E1550" t="s">
        <v>1296</v>
      </c>
      <c r="F1550" t="s">
        <v>454</v>
      </c>
      <c r="G1550" t="s">
        <v>42</v>
      </c>
      <c r="H1550" t="s">
        <v>79</v>
      </c>
      <c r="I1550">
        <v>6550</v>
      </c>
      <c r="J1550">
        <v>8515</v>
      </c>
      <c r="K1550">
        <v>4</v>
      </c>
      <c r="L1550">
        <v>26200</v>
      </c>
      <c r="M1550">
        <v>34060</v>
      </c>
      <c r="N1550" t="s">
        <v>1400</v>
      </c>
    </row>
    <row r="1551" spans="1:14" x14ac:dyDescent="0.3">
      <c r="A1551">
        <v>140908</v>
      </c>
      <c r="B1551" t="s">
        <v>1349</v>
      </c>
      <c r="C1551" t="s">
        <v>6</v>
      </c>
      <c r="D1551" s="3">
        <v>44157</v>
      </c>
      <c r="E1551" t="s">
        <v>33</v>
      </c>
      <c r="F1551" s="5" t="s">
        <v>66</v>
      </c>
      <c r="G1551" t="s">
        <v>109</v>
      </c>
      <c r="H1551" t="s">
        <v>81</v>
      </c>
      <c r="I1551">
        <v>7650</v>
      </c>
      <c r="J1551">
        <v>9945</v>
      </c>
      <c r="K1551">
        <v>2</v>
      </c>
      <c r="L1551">
        <v>15300</v>
      </c>
      <c r="M1551">
        <v>19890</v>
      </c>
      <c r="N1551" t="s">
        <v>1401</v>
      </c>
    </row>
    <row r="1552" spans="1:14" x14ac:dyDescent="0.3">
      <c r="A1552">
        <v>140909</v>
      </c>
      <c r="B1552" t="s">
        <v>1349</v>
      </c>
      <c r="C1552" t="s">
        <v>5</v>
      </c>
      <c r="D1552" s="3">
        <v>44157</v>
      </c>
      <c r="E1552" t="s">
        <v>34</v>
      </c>
      <c r="F1552" t="s">
        <v>58</v>
      </c>
      <c r="G1552" t="s">
        <v>45</v>
      </c>
      <c r="H1552" t="s">
        <v>82</v>
      </c>
      <c r="I1552">
        <v>1150</v>
      </c>
      <c r="J1552">
        <v>1495</v>
      </c>
      <c r="K1552">
        <v>1</v>
      </c>
      <c r="L1552">
        <v>1150</v>
      </c>
      <c r="M1552">
        <v>1495</v>
      </c>
      <c r="N1552" t="s">
        <v>1325</v>
      </c>
    </row>
    <row r="1553" spans="1:14" x14ac:dyDescent="0.3">
      <c r="A1553">
        <v>140910</v>
      </c>
      <c r="B1553" t="s">
        <v>1349</v>
      </c>
      <c r="C1553" t="s">
        <v>4</v>
      </c>
      <c r="D1553" s="3">
        <v>44157</v>
      </c>
      <c r="E1553" t="s">
        <v>35</v>
      </c>
      <c r="F1553" t="s">
        <v>59</v>
      </c>
      <c r="G1553" t="s">
        <v>36</v>
      </c>
      <c r="H1553" t="s">
        <v>75</v>
      </c>
      <c r="I1553">
        <v>850</v>
      </c>
      <c r="J1553">
        <v>1105</v>
      </c>
      <c r="K1553">
        <v>1</v>
      </c>
      <c r="L1553">
        <v>850</v>
      </c>
      <c r="M1553">
        <v>1105</v>
      </c>
      <c r="N1553" t="s">
        <v>1398</v>
      </c>
    </row>
    <row r="1554" spans="1:14" x14ac:dyDescent="0.3">
      <c r="A1554">
        <v>140911</v>
      </c>
      <c r="B1554" t="s">
        <v>1349</v>
      </c>
      <c r="C1554" t="s">
        <v>30</v>
      </c>
      <c r="D1554" s="3">
        <v>44157</v>
      </c>
      <c r="E1554" t="s">
        <v>1296</v>
      </c>
      <c r="F1554" t="s">
        <v>60</v>
      </c>
      <c r="G1554" t="s">
        <v>37</v>
      </c>
      <c r="H1554" t="s">
        <v>76</v>
      </c>
      <c r="I1554">
        <v>650</v>
      </c>
      <c r="J1554">
        <v>845</v>
      </c>
      <c r="K1554">
        <v>3</v>
      </c>
      <c r="L1554">
        <v>1950</v>
      </c>
      <c r="M1554">
        <v>2535</v>
      </c>
      <c r="N1554" t="s">
        <v>1397</v>
      </c>
    </row>
    <row r="1555" spans="1:14" x14ac:dyDescent="0.3">
      <c r="A1555">
        <v>140912</v>
      </c>
      <c r="B1555" t="s">
        <v>1349</v>
      </c>
      <c r="C1555" t="s">
        <v>31</v>
      </c>
      <c r="D1555" s="3">
        <v>44157</v>
      </c>
      <c r="E1555" t="s">
        <v>33</v>
      </c>
      <c r="F1555" t="s">
        <v>61</v>
      </c>
      <c r="G1555" t="s">
        <v>38</v>
      </c>
      <c r="H1555" t="s">
        <v>75</v>
      </c>
      <c r="I1555">
        <v>7500</v>
      </c>
      <c r="J1555">
        <v>9750</v>
      </c>
      <c r="K1555">
        <v>3</v>
      </c>
      <c r="L1555">
        <v>22500</v>
      </c>
      <c r="M1555">
        <v>29250</v>
      </c>
      <c r="N1555" t="s">
        <v>1399</v>
      </c>
    </row>
    <row r="1556" spans="1:14" x14ac:dyDescent="0.3">
      <c r="A1556">
        <v>140913</v>
      </c>
      <c r="B1556" t="s">
        <v>1349</v>
      </c>
      <c r="C1556" t="s">
        <v>32</v>
      </c>
      <c r="D1556" s="3">
        <v>44157</v>
      </c>
      <c r="E1556" t="s">
        <v>34</v>
      </c>
      <c r="F1556" t="s">
        <v>451</v>
      </c>
      <c r="G1556" t="s">
        <v>39</v>
      </c>
      <c r="H1556" s="5" t="s">
        <v>83</v>
      </c>
      <c r="I1556">
        <v>10000</v>
      </c>
      <c r="J1556">
        <v>13000</v>
      </c>
      <c r="K1556">
        <v>1</v>
      </c>
      <c r="L1556">
        <v>10000</v>
      </c>
      <c r="M1556">
        <v>13000</v>
      </c>
      <c r="N1556" t="s">
        <v>1400</v>
      </c>
    </row>
    <row r="1557" spans="1:14" x14ac:dyDescent="0.3">
      <c r="A1557">
        <v>140914</v>
      </c>
      <c r="B1557" t="s">
        <v>1349</v>
      </c>
      <c r="C1557" t="s">
        <v>28</v>
      </c>
      <c r="D1557" s="3">
        <v>44157</v>
      </c>
      <c r="E1557" t="s">
        <v>35</v>
      </c>
      <c r="F1557" t="s">
        <v>455</v>
      </c>
      <c r="G1557" t="s">
        <v>40</v>
      </c>
      <c r="H1557" t="s">
        <v>76</v>
      </c>
      <c r="I1557">
        <v>10500</v>
      </c>
      <c r="J1557">
        <v>13650</v>
      </c>
      <c r="K1557">
        <v>2</v>
      </c>
      <c r="L1557">
        <v>21000</v>
      </c>
      <c r="M1557">
        <v>27300</v>
      </c>
      <c r="N1557" t="s">
        <v>1401</v>
      </c>
    </row>
    <row r="1558" spans="1:14" x14ac:dyDescent="0.3">
      <c r="A1558">
        <v>140915</v>
      </c>
      <c r="B1558" t="s">
        <v>1349</v>
      </c>
      <c r="C1558" t="s">
        <v>1311</v>
      </c>
      <c r="D1558" s="3">
        <v>44157</v>
      </c>
      <c r="E1558" t="s">
        <v>1296</v>
      </c>
      <c r="F1558" t="s">
        <v>63</v>
      </c>
      <c r="G1558" t="s">
        <v>41</v>
      </c>
      <c r="H1558" t="s">
        <v>78</v>
      </c>
      <c r="I1558">
        <v>8500</v>
      </c>
      <c r="J1558">
        <v>11050</v>
      </c>
      <c r="K1558">
        <v>2</v>
      </c>
      <c r="L1558">
        <v>17000</v>
      </c>
      <c r="M1558">
        <v>22100</v>
      </c>
      <c r="N1558" t="s">
        <v>1325</v>
      </c>
    </row>
    <row r="1559" spans="1:14" x14ac:dyDescent="0.3">
      <c r="A1559">
        <v>140916</v>
      </c>
      <c r="B1559" t="s">
        <v>1349</v>
      </c>
      <c r="C1559" t="s">
        <v>1312</v>
      </c>
      <c r="D1559" s="3">
        <v>44157</v>
      </c>
      <c r="E1559" t="s">
        <v>33</v>
      </c>
      <c r="F1559" t="s">
        <v>57</v>
      </c>
      <c r="G1559" t="s">
        <v>44</v>
      </c>
      <c r="H1559" t="s">
        <v>80</v>
      </c>
      <c r="I1559">
        <v>7000</v>
      </c>
      <c r="J1559">
        <v>9100</v>
      </c>
      <c r="K1559">
        <v>4</v>
      </c>
      <c r="L1559">
        <v>28000</v>
      </c>
      <c r="M1559">
        <v>36400</v>
      </c>
      <c r="N1559" t="s">
        <v>1398</v>
      </c>
    </row>
    <row r="1560" spans="1:14" x14ac:dyDescent="0.3">
      <c r="A1560">
        <v>140917</v>
      </c>
      <c r="B1560" t="s">
        <v>1349</v>
      </c>
      <c r="C1560" t="s">
        <v>1313</v>
      </c>
      <c r="D1560" s="3">
        <v>44157</v>
      </c>
      <c r="E1560" t="s">
        <v>34</v>
      </c>
      <c r="F1560" t="s">
        <v>456</v>
      </c>
      <c r="G1560" t="s">
        <v>42</v>
      </c>
      <c r="H1560" t="s">
        <v>79</v>
      </c>
      <c r="I1560">
        <v>1680</v>
      </c>
      <c r="J1560">
        <v>2184</v>
      </c>
      <c r="K1560">
        <v>1</v>
      </c>
      <c r="L1560">
        <v>1680</v>
      </c>
      <c r="M1560">
        <v>2184</v>
      </c>
      <c r="N1560" t="s">
        <v>1397</v>
      </c>
    </row>
    <row r="1561" spans="1:14" x14ac:dyDescent="0.3">
      <c r="A1561">
        <v>140918</v>
      </c>
      <c r="B1561" t="s">
        <v>1349</v>
      </c>
      <c r="C1561" t="s">
        <v>3</v>
      </c>
      <c r="D1561" s="3">
        <v>44157</v>
      </c>
      <c r="E1561" t="s">
        <v>35</v>
      </c>
      <c r="F1561" s="5" t="s">
        <v>65</v>
      </c>
      <c r="G1561" t="s">
        <v>109</v>
      </c>
      <c r="H1561" s="5" t="s">
        <v>84</v>
      </c>
      <c r="I1561">
        <v>6540</v>
      </c>
      <c r="J1561">
        <v>8502</v>
      </c>
      <c r="K1561">
        <v>2</v>
      </c>
      <c r="L1561">
        <v>13080</v>
      </c>
      <c r="M1561">
        <v>17004</v>
      </c>
      <c r="N1561" t="s">
        <v>1399</v>
      </c>
    </row>
    <row r="1562" spans="1:14" x14ac:dyDescent="0.3">
      <c r="A1562">
        <v>140919</v>
      </c>
      <c r="B1562" t="s">
        <v>1349</v>
      </c>
      <c r="C1562" t="s">
        <v>2</v>
      </c>
      <c r="D1562" s="3">
        <v>44157</v>
      </c>
      <c r="E1562" t="s">
        <v>1296</v>
      </c>
      <c r="F1562" t="s">
        <v>68</v>
      </c>
      <c r="G1562" t="s">
        <v>45</v>
      </c>
      <c r="H1562" t="s">
        <v>82</v>
      </c>
      <c r="I1562">
        <v>2680</v>
      </c>
      <c r="J1562">
        <v>3484</v>
      </c>
      <c r="K1562">
        <v>3</v>
      </c>
      <c r="L1562">
        <v>8040</v>
      </c>
      <c r="M1562">
        <v>10452</v>
      </c>
      <c r="N1562" t="s">
        <v>1400</v>
      </c>
    </row>
    <row r="1563" spans="1:14" x14ac:dyDescent="0.3">
      <c r="A1563">
        <v>140920</v>
      </c>
      <c r="B1563" t="s">
        <v>1349</v>
      </c>
      <c r="C1563" t="s">
        <v>1</v>
      </c>
      <c r="D1563" s="3">
        <v>44157</v>
      </c>
      <c r="E1563" t="s">
        <v>33</v>
      </c>
      <c r="F1563" t="s">
        <v>71</v>
      </c>
      <c r="G1563" t="s">
        <v>38</v>
      </c>
      <c r="H1563" t="s">
        <v>76</v>
      </c>
      <c r="I1563">
        <v>8250</v>
      </c>
      <c r="J1563">
        <v>10725</v>
      </c>
      <c r="K1563">
        <v>1</v>
      </c>
      <c r="L1563">
        <v>8250</v>
      </c>
      <c r="M1563">
        <v>10725</v>
      </c>
      <c r="N1563" t="s">
        <v>1401</v>
      </c>
    </row>
    <row r="1564" spans="1:14" x14ac:dyDescent="0.3">
      <c r="A1564">
        <v>140921</v>
      </c>
      <c r="B1564" t="s">
        <v>1349</v>
      </c>
      <c r="C1564" t="s">
        <v>1314</v>
      </c>
      <c r="D1564" s="3">
        <v>44157</v>
      </c>
      <c r="E1564" t="s">
        <v>34</v>
      </c>
      <c r="F1564" t="s">
        <v>390</v>
      </c>
      <c r="G1564" t="s">
        <v>42</v>
      </c>
      <c r="H1564" t="s">
        <v>76</v>
      </c>
      <c r="I1564">
        <v>2650</v>
      </c>
      <c r="J1564">
        <v>3445</v>
      </c>
      <c r="K1564">
        <v>2</v>
      </c>
      <c r="L1564">
        <v>5300</v>
      </c>
      <c r="M1564">
        <v>6890</v>
      </c>
      <c r="N1564" t="s">
        <v>1325</v>
      </c>
    </row>
    <row r="1565" spans="1:14" x14ac:dyDescent="0.3">
      <c r="A1565">
        <v>140922</v>
      </c>
      <c r="B1565" t="s">
        <v>1349</v>
      </c>
      <c r="C1565" t="s">
        <v>1315</v>
      </c>
      <c r="D1565" s="3">
        <v>44157</v>
      </c>
      <c r="E1565" t="s">
        <v>35</v>
      </c>
      <c r="F1565" t="s">
        <v>72</v>
      </c>
      <c r="G1565" t="s">
        <v>38</v>
      </c>
      <c r="H1565" t="s">
        <v>85</v>
      </c>
      <c r="I1565">
        <v>12550</v>
      </c>
      <c r="J1565">
        <v>16315</v>
      </c>
      <c r="K1565">
        <v>1</v>
      </c>
      <c r="L1565">
        <v>12550</v>
      </c>
      <c r="M1565">
        <v>16315</v>
      </c>
      <c r="N1565" t="s">
        <v>1398</v>
      </c>
    </row>
    <row r="1566" spans="1:14" x14ac:dyDescent="0.3">
      <c r="A1566">
        <v>140923</v>
      </c>
      <c r="B1566" t="s">
        <v>1349</v>
      </c>
      <c r="C1566" t="s">
        <v>0</v>
      </c>
      <c r="D1566" s="3">
        <v>44158</v>
      </c>
      <c r="E1566" t="s">
        <v>1296</v>
      </c>
      <c r="F1566" t="s">
        <v>73</v>
      </c>
      <c r="G1566" t="s">
        <v>41</v>
      </c>
      <c r="H1566" s="5" t="s">
        <v>78</v>
      </c>
      <c r="I1566">
        <v>14500</v>
      </c>
      <c r="J1566">
        <v>18850</v>
      </c>
      <c r="K1566">
        <v>1</v>
      </c>
      <c r="L1566">
        <v>14500</v>
      </c>
      <c r="M1566">
        <v>18850</v>
      </c>
      <c r="N1566" t="s">
        <v>1397</v>
      </c>
    </row>
    <row r="1567" spans="1:14" x14ac:dyDescent="0.3">
      <c r="A1567">
        <v>140924</v>
      </c>
      <c r="B1567" t="s">
        <v>1349</v>
      </c>
      <c r="C1567" t="s">
        <v>1316</v>
      </c>
      <c r="D1567" s="3">
        <v>44159</v>
      </c>
      <c r="E1567" t="s">
        <v>33</v>
      </c>
      <c r="F1567" t="s">
        <v>46</v>
      </c>
      <c r="G1567" t="s">
        <v>36</v>
      </c>
      <c r="H1567" t="s">
        <v>75</v>
      </c>
      <c r="I1567">
        <v>800</v>
      </c>
      <c r="J1567">
        <v>1040</v>
      </c>
      <c r="K1567">
        <v>1</v>
      </c>
      <c r="L1567">
        <v>800</v>
      </c>
      <c r="M1567">
        <v>1040</v>
      </c>
      <c r="N1567" t="s">
        <v>1399</v>
      </c>
    </row>
    <row r="1568" spans="1:14" x14ac:dyDescent="0.3">
      <c r="A1568">
        <v>140925</v>
      </c>
      <c r="B1568" t="s">
        <v>1349</v>
      </c>
      <c r="C1568" t="s">
        <v>1317</v>
      </c>
      <c r="D1568" s="3">
        <v>44160</v>
      </c>
      <c r="E1568" t="s">
        <v>34</v>
      </c>
      <c r="F1568" t="s">
        <v>48</v>
      </c>
      <c r="G1568" t="s">
        <v>37</v>
      </c>
      <c r="H1568" t="s">
        <v>76</v>
      </c>
      <c r="I1568">
        <v>600</v>
      </c>
      <c r="J1568">
        <v>780</v>
      </c>
      <c r="K1568">
        <v>1</v>
      </c>
      <c r="L1568">
        <v>600</v>
      </c>
      <c r="M1568">
        <v>780</v>
      </c>
      <c r="N1568" t="s">
        <v>1400</v>
      </c>
    </row>
    <row r="1569" spans="1:14" x14ac:dyDescent="0.3">
      <c r="A1569">
        <v>140926</v>
      </c>
      <c r="B1569" t="s">
        <v>1349</v>
      </c>
      <c r="C1569" t="s">
        <v>1318</v>
      </c>
      <c r="D1569" s="3">
        <v>44161</v>
      </c>
      <c r="E1569" t="s">
        <v>35</v>
      </c>
      <c r="F1569" t="s">
        <v>50</v>
      </c>
      <c r="G1569" t="s">
        <v>38</v>
      </c>
      <c r="H1569" t="s">
        <v>75</v>
      </c>
      <c r="I1569">
        <v>10500</v>
      </c>
      <c r="J1569">
        <v>13650</v>
      </c>
      <c r="K1569">
        <v>2</v>
      </c>
      <c r="L1569">
        <v>21000</v>
      </c>
      <c r="M1569">
        <v>27300</v>
      </c>
      <c r="N1569" t="s">
        <v>1401</v>
      </c>
    </row>
    <row r="1570" spans="1:14" x14ac:dyDescent="0.3">
      <c r="A1570">
        <v>140927</v>
      </c>
      <c r="B1570" t="s">
        <v>1349</v>
      </c>
      <c r="C1570" t="s">
        <v>29</v>
      </c>
      <c r="D1570" s="3">
        <v>44162</v>
      </c>
      <c r="E1570" t="s">
        <v>1296</v>
      </c>
      <c r="F1570" t="s">
        <v>451</v>
      </c>
      <c r="G1570" t="s">
        <v>39</v>
      </c>
      <c r="H1570" t="s">
        <v>77</v>
      </c>
      <c r="I1570">
        <v>6500</v>
      </c>
      <c r="J1570">
        <v>8450</v>
      </c>
      <c r="K1570">
        <v>2</v>
      </c>
      <c r="L1570">
        <v>13000</v>
      </c>
      <c r="M1570">
        <v>16900</v>
      </c>
      <c r="N1570" t="s">
        <v>1325</v>
      </c>
    </row>
    <row r="1571" spans="1:14" x14ac:dyDescent="0.3">
      <c r="A1571">
        <v>140928</v>
      </c>
      <c r="B1571" t="s">
        <v>1349</v>
      </c>
      <c r="C1571" t="s">
        <v>20</v>
      </c>
      <c r="D1571" s="3">
        <v>44163</v>
      </c>
      <c r="E1571" t="s">
        <v>33</v>
      </c>
      <c r="F1571" t="s">
        <v>457</v>
      </c>
      <c r="G1571" t="s">
        <v>40</v>
      </c>
      <c r="H1571" t="s">
        <v>76</v>
      </c>
      <c r="I1571">
        <v>4500</v>
      </c>
      <c r="J1571">
        <v>5850</v>
      </c>
      <c r="K1571">
        <v>1</v>
      </c>
      <c r="L1571">
        <v>4500</v>
      </c>
      <c r="M1571">
        <v>5850</v>
      </c>
      <c r="N1571" t="s">
        <v>1398</v>
      </c>
    </row>
    <row r="1572" spans="1:14" x14ac:dyDescent="0.3">
      <c r="A1572">
        <v>140929</v>
      </c>
      <c r="B1572" t="s">
        <v>1349</v>
      </c>
      <c r="C1572" t="s">
        <v>19</v>
      </c>
      <c r="D1572" s="3">
        <v>44164</v>
      </c>
      <c r="E1572" t="s">
        <v>34</v>
      </c>
      <c r="F1572" t="s">
        <v>51</v>
      </c>
      <c r="G1572" t="s">
        <v>41</v>
      </c>
      <c r="H1572" t="s">
        <v>78</v>
      </c>
      <c r="I1572">
        <v>8500</v>
      </c>
      <c r="J1572">
        <v>11050</v>
      </c>
      <c r="K1572">
        <v>2</v>
      </c>
      <c r="L1572">
        <v>17000</v>
      </c>
      <c r="M1572">
        <v>22100</v>
      </c>
      <c r="N1572" t="s">
        <v>1397</v>
      </c>
    </row>
    <row r="1573" spans="1:14" x14ac:dyDescent="0.3">
      <c r="A1573">
        <v>140930</v>
      </c>
      <c r="B1573" t="s">
        <v>1349</v>
      </c>
      <c r="C1573" t="s">
        <v>1319</v>
      </c>
      <c r="D1573" s="3">
        <v>44165</v>
      </c>
      <c r="E1573" t="s">
        <v>35</v>
      </c>
      <c r="F1573" t="s">
        <v>52</v>
      </c>
      <c r="G1573" t="s">
        <v>44</v>
      </c>
      <c r="H1573" t="s">
        <v>80</v>
      </c>
      <c r="I1573">
        <v>12500</v>
      </c>
      <c r="J1573">
        <v>16250</v>
      </c>
      <c r="K1573">
        <v>4</v>
      </c>
      <c r="L1573">
        <v>50000</v>
      </c>
      <c r="M1573">
        <v>65000</v>
      </c>
      <c r="N1573" t="s">
        <v>1399</v>
      </c>
    </row>
    <row r="1574" spans="1:14" x14ac:dyDescent="0.3">
      <c r="A1574">
        <v>140931</v>
      </c>
      <c r="B1574" t="s">
        <v>1349</v>
      </c>
      <c r="C1574" t="s">
        <v>18</v>
      </c>
      <c r="D1574" s="3">
        <v>44166</v>
      </c>
      <c r="E1574" t="s">
        <v>1296</v>
      </c>
      <c r="F1574" t="s">
        <v>398</v>
      </c>
      <c r="G1574" t="s">
        <v>89</v>
      </c>
      <c r="H1574" t="s">
        <v>79</v>
      </c>
      <c r="I1574">
        <v>3500</v>
      </c>
      <c r="J1574">
        <v>4550</v>
      </c>
      <c r="K1574">
        <v>3</v>
      </c>
      <c r="L1574">
        <v>10500</v>
      </c>
      <c r="M1574">
        <v>13650</v>
      </c>
      <c r="N1574" t="s">
        <v>1400</v>
      </c>
    </row>
    <row r="1575" spans="1:14" x14ac:dyDescent="0.3">
      <c r="A1575">
        <v>140932</v>
      </c>
      <c r="B1575" t="s">
        <v>1349</v>
      </c>
      <c r="C1575" t="s">
        <v>17</v>
      </c>
      <c r="D1575" s="3">
        <v>44167</v>
      </c>
      <c r="E1575" t="s">
        <v>33</v>
      </c>
      <c r="F1575" s="5" t="s">
        <v>67</v>
      </c>
      <c r="G1575" t="s">
        <v>37</v>
      </c>
      <c r="H1575" t="s">
        <v>81</v>
      </c>
      <c r="I1575">
        <v>4500</v>
      </c>
      <c r="J1575">
        <v>5850</v>
      </c>
      <c r="K1575">
        <v>3</v>
      </c>
      <c r="L1575">
        <v>13500</v>
      </c>
      <c r="M1575">
        <v>17550</v>
      </c>
      <c r="N1575" t="s">
        <v>1401</v>
      </c>
    </row>
    <row r="1576" spans="1:14" x14ac:dyDescent="0.3">
      <c r="A1576">
        <v>140933</v>
      </c>
      <c r="B1576" t="s">
        <v>1349</v>
      </c>
      <c r="C1576" t="s">
        <v>1320</v>
      </c>
      <c r="D1576" s="3">
        <v>44168</v>
      </c>
      <c r="E1576" t="s">
        <v>34</v>
      </c>
      <c r="F1576" t="s">
        <v>458</v>
      </c>
      <c r="G1576" t="s">
        <v>45</v>
      </c>
      <c r="H1576" t="s">
        <v>82</v>
      </c>
      <c r="I1576">
        <v>2100</v>
      </c>
      <c r="J1576">
        <v>2730</v>
      </c>
      <c r="K1576">
        <v>2</v>
      </c>
      <c r="L1576">
        <v>4200</v>
      </c>
      <c r="M1576">
        <v>5460</v>
      </c>
      <c r="N1576" t="s">
        <v>1325</v>
      </c>
    </row>
    <row r="1577" spans="1:14" x14ac:dyDescent="0.3">
      <c r="A1577">
        <v>140934</v>
      </c>
      <c r="B1577" t="s">
        <v>1349</v>
      </c>
      <c r="C1577" t="s">
        <v>16</v>
      </c>
      <c r="D1577" s="3">
        <v>44169</v>
      </c>
      <c r="E1577" t="s">
        <v>35</v>
      </c>
      <c r="F1577" t="s">
        <v>49</v>
      </c>
      <c r="G1577" t="s">
        <v>36</v>
      </c>
      <c r="H1577" t="s">
        <v>75</v>
      </c>
      <c r="I1577">
        <v>1150</v>
      </c>
      <c r="J1577">
        <v>1495</v>
      </c>
      <c r="K1577">
        <v>3</v>
      </c>
      <c r="L1577">
        <v>3450</v>
      </c>
      <c r="M1577">
        <v>4485</v>
      </c>
      <c r="N1577" t="s">
        <v>1398</v>
      </c>
    </row>
    <row r="1578" spans="1:14" x14ac:dyDescent="0.3">
      <c r="A1578">
        <v>140935</v>
      </c>
      <c r="B1578" t="s">
        <v>1349</v>
      </c>
      <c r="C1578" t="s">
        <v>15</v>
      </c>
      <c r="D1578" s="3">
        <v>44170</v>
      </c>
      <c r="E1578" t="s">
        <v>1296</v>
      </c>
      <c r="F1578" t="s">
        <v>47</v>
      </c>
      <c r="G1578" t="s">
        <v>37</v>
      </c>
      <c r="H1578" t="s">
        <v>76</v>
      </c>
      <c r="I1578">
        <v>350</v>
      </c>
      <c r="J1578">
        <v>455</v>
      </c>
      <c r="K1578">
        <v>4</v>
      </c>
      <c r="L1578">
        <v>1400</v>
      </c>
      <c r="M1578">
        <v>1820</v>
      </c>
      <c r="N1578" t="s">
        <v>1397</v>
      </c>
    </row>
    <row r="1579" spans="1:14" x14ac:dyDescent="0.3">
      <c r="A1579">
        <v>140936</v>
      </c>
      <c r="B1579" t="s">
        <v>1349</v>
      </c>
      <c r="C1579" t="s">
        <v>14</v>
      </c>
      <c r="D1579" s="3">
        <v>44171</v>
      </c>
      <c r="E1579" t="s">
        <v>33</v>
      </c>
      <c r="F1579" t="s">
        <v>53</v>
      </c>
      <c r="G1579" t="s">
        <v>38</v>
      </c>
      <c r="H1579" t="s">
        <v>75</v>
      </c>
      <c r="I1579">
        <v>9500</v>
      </c>
      <c r="J1579">
        <v>12350</v>
      </c>
      <c r="K1579">
        <v>2</v>
      </c>
      <c r="L1579">
        <v>19000</v>
      </c>
      <c r="M1579">
        <v>24700</v>
      </c>
      <c r="N1579" t="s">
        <v>1399</v>
      </c>
    </row>
    <row r="1580" spans="1:14" x14ac:dyDescent="0.3">
      <c r="A1580">
        <v>140937</v>
      </c>
      <c r="B1580" t="s">
        <v>1349</v>
      </c>
      <c r="C1580" t="s">
        <v>13</v>
      </c>
      <c r="D1580" s="3">
        <v>44172</v>
      </c>
      <c r="E1580" t="s">
        <v>34</v>
      </c>
      <c r="F1580" t="s">
        <v>459</v>
      </c>
      <c r="G1580" t="s">
        <v>39</v>
      </c>
      <c r="H1580" t="s">
        <v>77</v>
      </c>
      <c r="I1580">
        <v>10000</v>
      </c>
      <c r="J1580">
        <v>13000</v>
      </c>
      <c r="K1580">
        <v>2</v>
      </c>
      <c r="L1580">
        <v>20000</v>
      </c>
      <c r="M1580">
        <v>26000</v>
      </c>
      <c r="N1580" t="s">
        <v>1400</v>
      </c>
    </row>
    <row r="1581" spans="1:14" x14ac:dyDescent="0.3">
      <c r="A1581">
        <v>140938</v>
      </c>
      <c r="B1581" t="s">
        <v>1349</v>
      </c>
      <c r="C1581" t="s">
        <v>12</v>
      </c>
      <c r="D1581" s="3">
        <v>44173</v>
      </c>
      <c r="E1581" t="s">
        <v>35</v>
      </c>
      <c r="F1581" t="s">
        <v>460</v>
      </c>
      <c r="G1581" t="s">
        <v>40</v>
      </c>
      <c r="H1581" t="s">
        <v>76</v>
      </c>
      <c r="I1581">
        <v>6500</v>
      </c>
      <c r="J1581">
        <v>8450</v>
      </c>
      <c r="K1581">
        <v>3</v>
      </c>
      <c r="L1581">
        <v>19500</v>
      </c>
      <c r="M1581">
        <v>25350</v>
      </c>
      <c r="N1581" t="s">
        <v>1401</v>
      </c>
    </row>
    <row r="1582" spans="1:14" x14ac:dyDescent="0.3">
      <c r="A1582">
        <v>140939</v>
      </c>
      <c r="B1582" t="s">
        <v>1349</v>
      </c>
      <c r="C1582" t="s">
        <v>11</v>
      </c>
      <c r="D1582" s="3">
        <v>44174</v>
      </c>
      <c r="E1582" t="s">
        <v>1296</v>
      </c>
      <c r="F1582" t="s">
        <v>461</v>
      </c>
      <c r="G1582" t="s">
        <v>41</v>
      </c>
      <c r="H1582" t="s">
        <v>78</v>
      </c>
      <c r="I1582">
        <v>8500</v>
      </c>
      <c r="J1582">
        <v>11050</v>
      </c>
      <c r="K1582">
        <v>3</v>
      </c>
      <c r="L1582">
        <v>25500</v>
      </c>
      <c r="M1582">
        <v>33150</v>
      </c>
      <c r="N1582" t="s">
        <v>1325</v>
      </c>
    </row>
    <row r="1583" spans="1:14" x14ac:dyDescent="0.3">
      <c r="A1583">
        <v>140940</v>
      </c>
      <c r="B1583" t="s">
        <v>1349</v>
      </c>
      <c r="C1583" t="s">
        <v>1321</v>
      </c>
      <c r="D1583" s="3">
        <v>44175</v>
      </c>
      <c r="E1583" t="s">
        <v>33</v>
      </c>
      <c r="F1583" t="s">
        <v>57</v>
      </c>
      <c r="G1583" t="s">
        <v>44</v>
      </c>
      <c r="H1583" t="s">
        <v>80</v>
      </c>
      <c r="I1583">
        <v>7000</v>
      </c>
      <c r="J1583">
        <v>9100</v>
      </c>
      <c r="K1583">
        <v>4</v>
      </c>
      <c r="L1583">
        <v>28000</v>
      </c>
      <c r="M1583">
        <v>36400</v>
      </c>
      <c r="N1583" t="s">
        <v>1398</v>
      </c>
    </row>
    <row r="1584" spans="1:14" x14ac:dyDescent="0.3">
      <c r="A1584">
        <v>140941</v>
      </c>
      <c r="B1584" t="s">
        <v>1349</v>
      </c>
      <c r="C1584" t="s">
        <v>1322</v>
      </c>
      <c r="D1584" s="3">
        <v>44175</v>
      </c>
      <c r="E1584" t="s">
        <v>34</v>
      </c>
      <c r="F1584" t="s">
        <v>462</v>
      </c>
      <c r="G1584" t="s">
        <v>89</v>
      </c>
      <c r="H1584" t="s">
        <v>79</v>
      </c>
      <c r="I1584">
        <v>6550</v>
      </c>
      <c r="J1584">
        <v>8515</v>
      </c>
      <c r="K1584">
        <v>4</v>
      </c>
      <c r="L1584">
        <v>26200</v>
      </c>
      <c r="M1584">
        <v>34060</v>
      </c>
      <c r="N1584" t="s">
        <v>1397</v>
      </c>
    </row>
    <row r="1585" spans="1:14" x14ac:dyDescent="0.3">
      <c r="A1585">
        <v>140942</v>
      </c>
      <c r="B1585" t="s">
        <v>1349</v>
      </c>
      <c r="C1585" t="s">
        <v>1323</v>
      </c>
      <c r="D1585" s="3">
        <v>44175</v>
      </c>
      <c r="E1585" t="s">
        <v>35</v>
      </c>
      <c r="F1585" s="5" t="s">
        <v>66</v>
      </c>
      <c r="G1585" t="s">
        <v>37</v>
      </c>
      <c r="H1585" t="s">
        <v>81</v>
      </c>
      <c r="I1585">
        <v>7650</v>
      </c>
      <c r="J1585">
        <v>9945</v>
      </c>
      <c r="K1585">
        <v>1</v>
      </c>
      <c r="L1585">
        <v>7650</v>
      </c>
      <c r="M1585">
        <v>9945</v>
      </c>
      <c r="N1585" t="s">
        <v>1399</v>
      </c>
    </row>
    <row r="1586" spans="1:14" x14ac:dyDescent="0.3">
      <c r="A1586">
        <v>140943</v>
      </c>
      <c r="B1586" t="s">
        <v>1349</v>
      </c>
      <c r="C1586" t="s">
        <v>10</v>
      </c>
      <c r="D1586" s="3">
        <v>44175</v>
      </c>
      <c r="E1586" t="s">
        <v>1296</v>
      </c>
      <c r="F1586" t="s">
        <v>58</v>
      </c>
      <c r="G1586" t="s">
        <v>45</v>
      </c>
      <c r="H1586" t="s">
        <v>82</v>
      </c>
      <c r="I1586">
        <v>1150</v>
      </c>
      <c r="J1586">
        <v>1495</v>
      </c>
      <c r="K1586">
        <v>3</v>
      </c>
      <c r="L1586">
        <v>3450</v>
      </c>
      <c r="M1586">
        <v>4485</v>
      </c>
      <c r="N1586" t="s">
        <v>1400</v>
      </c>
    </row>
    <row r="1587" spans="1:14" x14ac:dyDescent="0.3">
      <c r="A1587">
        <v>140944</v>
      </c>
      <c r="B1587" t="s">
        <v>1349</v>
      </c>
      <c r="C1587" t="s">
        <v>9</v>
      </c>
      <c r="D1587" s="3">
        <v>44175</v>
      </c>
      <c r="E1587" t="s">
        <v>33</v>
      </c>
      <c r="F1587" t="s">
        <v>59</v>
      </c>
      <c r="G1587" t="s">
        <v>36</v>
      </c>
      <c r="H1587" t="s">
        <v>75</v>
      </c>
      <c r="I1587">
        <v>850</v>
      </c>
      <c r="J1587">
        <v>1105</v>
      </c>
      <c r="K1587">
        <v>2</v>
      </c>
      <c r="L1587">
        <v>1700</v>
      </c>
      <c r="M1587">
        <v>2210</v>
      </c>
      <c r="N1587" t="s">
        <v>1401</v>
      </c>
    </row>
    <row r="1588" spans="1:14" x14ac:dyDescent="0.3">
      <c r="A1588">
        <v>140945</v>
      </c>
      <c r="B1588" t="s">
        <v>1349</v>
      </c>
      <c r="C1588" t="s">
        <v>1324</v>
      </c>
      <c r="D1588" s="3">
        <v>44175</v>
      </c>
      <c r="E1588" t="s">
        <v>34</v>
      </c>
      <c r="F1588" t="s">
        <v>60</v>
      </c>
      <c r="G1588" t="s">
        <v>37</v>
      </c>
      <c r="H1588" t="s">
        <v>76</v>
      </c>
      <c r="I1588">
        <v>650</v>
      </c>
      <c r="J1588">
        <v>845</v>
      </c>
      <c r="K1588">
        <v>3</v>
      </c>
      <c r="L1588">
        <v>1950</v>
      </c>
      <c r="M1588">
        <v>2535</v>
      </c>
      <c r="N1588" t="s">
        <v>1325</v>
      </c>
    </row>
    <row r="1589" spans="1:14" x14ac:dyDescent="0.3">
      <c r="A1589">
        <v>140946</v>
      </c>
      <c r="B1589" t="s">
        <v>1349</v>
      </c>
      <c r="C1589" t="s">
        <v>8</v>
      </c>
      <c r="D1589" s="3">
        <v>44175</v>
      </c>
      <c r="E1589" t="s">
        <v>35</v>
      </c>
      <c r="F1589" t="s">
        <v>61</v>
      </c>
      <c r="G1589" t="s">
        <v>38</v>
      </c>
      <c r="H1589" t="s">
        <v>75</v>
      </c>
      <c r="I1589">
        <v>7500</v>
      </c>
      <c r="J1589">
        <v>9750</v>
      </c>
      <c r="K1589">
        <v>4</v>
      </c>
      <c r="L1589">
        <v>30000</v>
      </c>
      <c r="M1589">
        <v>39000</v>
      </c>
      <c r="N1589" t="s">
        <v>1398</v>
      </c>
    </row>
    <row r="1590" spans="1:14" x14ac:dyDescent="0.3">
      <c r="A1590">
        <v>140947</v>
      </c>
      <c r="B1590" t="s">
        <v>1349</v>
      </c>
      <c r="C1590" t="s">
        <v>7</v>
      </c>
      <c r="D1590" s="3">
        <v>44176</v>
      </c>
      <c r="E1590" t="s">
        <v>1296</v>
      </c>
      <c r="F1590" t="s">
        <v>459</v>
      </c>
      <c r="G1590" t="s">
        <v>39</v>
      </c>
      <c r="H1590" s="5" t="s">
        <v>83</v>
      </c>
      <c r="I1590">
        <v>10000</v>
      </c>
      <c r="J1590">
        <v>13000</v>
      </c>
      <c r="K1590">
        <v>2</v>
      </c>
      <c r="L1590">
        <v>20000</v>
      </c>
      <c r="M1590">
        <v>26000</v>
      </c>
      <c r="N1590" t="s">
        <v>1397</v>
      </c>
    </row>
    <row r="1591" spans="1:14" x14ac:dyDescent="0.3">
      <c r="A1591">
        <v>140948</v>
      </c>
      <c r="B1591" t="s">
        <v>1349</v>
      </c>
      <c r="C1591" t="s">
        <v>1325</v>
      </c>
      <c r="D1591" s="3">
        <v>44177</v>
      </c>
      <c r="E1591" t="s">
        <v>33</v>
      </c>
      <c r="F1591" t="s">
        <v>463</v>
      </c>
      <c r="G1591" t="s">
        <v>40</v>
      </c>
      <c r="H1591" t="s">
        <v>76</v>
      </c>
      <c r="I1591">
        <v>10500</v>
      </c>
      <c r="J1591">
        <v>13650</v>
      </c>
      <c r="K1591">
        <v>1</v>
      </c>
      <c r="L1591">
        <v>10500</v>
      </c>
      <c r="M1591">
        <v>13650</v>
      </c>
      <c r="N1591" t="s">
        <v>1399</v>
      </c>
    </row>
    <row r="1592" spans="1:14" x14ac:dyDescent="0.3">
      <c r="A1592">
        <v>140949</v>
      </c>
      <c r="B1592" t="s">
        <v>1349</v>
      </c>
      <c r="C1592" t="s">
        <v>1326</v>
      </c>
      <c r="D1592" s="3">
        <v>44178</v>
      </c>
      <c r="E1592" t="s">
        <v>34</v>
      </c>
      <c r="F1592" t="s">
        <v>63</v>
      </c>
      <c r="G1592" t="s">
        <v>41</v>
      </c>
      <c r="H1592" t="s">
        <v>78</v>
      </c>
      <c r="I1592">
        <v>8500</v>
      </c>
      <c r="J1592">
        <v>11050</v>
      </c>
      <c r="K1592">
        <v>4</v>
      </c>
      <c r="L1592">
        <v>34000</v>
      </c>
      <c r="M1592">
        <v>44200</v>
      </c>
      <c r="N1592" t="s">
        <v>1400</v>
      </c>
    </row>
    <row r="1593" spans="1:14" x14ac:dyDescent="0.3">
      <c r="A1593">
        <v>140950</v>
      </c>
      <c r="B1593" t="s">
        <v>1349</v>
      </c>
      <c r="C1593" t="s">
        <v>6</v>
      </c>
      <c r="D1593" s="3">
        <v>44179</v>
      </c>
      <c r="E1593" t="s">
        <v>35</v>
      </c>
      <c r="F1593" t="s">
        <v>57</v>
      </c>
      <c r="G1593" t="s">
        <v>44</v>
      </c>
      <c r="H1593" t="s">
        <v>80</v>
      </c>
      <c r="I1593">
        <v>7000</v>
      </c>
      <c r="J1593">
        <v>9100</v>
      </c>
      <c r="K1593">
        <v>1</v>
      </c>
      <c r="L1593">
        <v>7000</v>
      </c>
      <c r="M1593">
        <v>9100</v>
      </c>
      <c r="N1593" t="s">
        <v>1401</v>
      </c>
    </row>
    <row r="1594" spans="1:14" x14ac:dyDescent="0.3">
      <c r="A1594">
        <v>140951</v>
      </c>
      <c r="B1594" t="s">
        <v>1349</v>
      </c>
      <c r="C1594" t="s">
        <v>5</v>
      </c>
      <c r="D1594" s="3">
        <v>44180</v>
      </c>
      <c r="E1594" t="s">
        <v>1296</v>
      </c>
      <c r="F1594" t="s">
        <v>464</v>
      </c>
      <c r="G1594" t="s">
        <v>89</v>
      </c>
      <c r="H1594" t="s">
        <v>79</v>
      </c>
      <c r="I1594">
        <v>1680</v>
      </c>
      <c r="J1594">
        <v>2184</v>
      </c>
      <c r="K1594">
        <v>4</v>
      </c>
      <c r="L1594">
        <v>6720</v>
      </c>
      <c r="M1594">
        <v>8736</v>
      </c>
      <c r="N1594" t="s">
        <v>1325</v>
      </c>
    </row>
    <row r="1595" spans="1:14" x14ac:dyDescent="0.3">
      <c r="A1595">
        <v>140952</v>
      </c>
      <c r="B1595" t="s">
        <v>1349</v>
      </c>
      <c r="C1595" t="s">
        <v>4</v>
      </c>
      <c r="D1595" s="3">
        <v>44181</v>
      </c>
      <c r="E1595" t="s">
        <v>33</v>
      </c>
      <c r="F1595" s="5" t="s">
        <v>65</v>
      </c>
      <c r="G1595" t="s">
        <v>37</v>
      </c>
      <c r="H1595" s="5" t="s">
        <v>84</v>
      </c>
      <c r="I1595">
        <v>6540</v>
      </c>
      <c r="J1595">
        <v>8502</v>
      </c>
      <c r="K1595">
        <v>3</v>
      </c>
      <c r="L1595">
        <v>19620</v>
      </c>
      <c r="M1595">
        <v>25506</v>
      </c>
      <c r="N1595" t="s">
        <v>1398</v>
      </c>
    </row>
    <row r="1596" spans="1:14" x14ac:dyDescent="0.3">
      <c r="A1596">
        <v>140953</v>
      </c>
      <c r="B1596" t="s">
        <v>1349</v>
      </c>
      <c r="C1596" t="s">
        <v>30</v>
      </c>
      <c r="D1596" s="3">
        <v>44182</v>
      </c>
      <c r="E1596" t="s">
        <v>34</v>
      </c>
      <c r="F1596" t="s">
        <v>68</v>
      </c>
      <c r="G1596" t="s">
        <v>45</v>
      </c>
      <c r="H1596" t="s">
        <v>82</v>
      </c>
      <c r="I1596">
        <v>2680</v>
      </c>
      <c r="J1596">
        <v>3484</v>
      </c>
      <c r="K1596">
        <v>1</v>
      </c>
      <c r="L1596">
        <v>2680</v>
      </c>
      <c r="M1596">
        <v>3484</v>
      </c>
      <c r="N1596" t="s">
        <v>1397</v>
      </c>
    </row>
    <row r="1597" spans="1:14" x14ac:dyDescent="0.3">
      <c r="A1597">
        <v>140954</v>
      </c>
      <c r="B1597" t="s">
        <v>1349</v>
      </c>
      <c r="C1597" t="s">
        <v>31</v>
      </c>
      <c r="D1597" s="3">
        <v>44182</v>
      </c>
      <c r="E1597" t="s">
        <v>35</v>
      </c>
      <c r="F1597" t="s">
        <v>71</v>
      </c>
      <c r="G1597" t="s">
        <v>38</v>
      </c>
      <c r="H1597" t="s">
        <v>76</v>
      </c>
      <c r="I1597">
        <v>8250</v>
      </c>
      <c r="J1597">
        <v>10725</v>
      </c>
      <c r="K1597">
        <v>3</v>
      </c>
      <c r="L1597">
        <v>24750</v>
      </c>
      <c r="M1597">
        <v>32175</v>
      </c>
      <c r="N1597" t="s">
        <v>1399</v>
      </c>
    </row>
    <row r="1598" spans="1:14" x14ac:dyDescent="0.3">
      <c r="A1598">
        <v>140955</v>
      </c>
      <c r="B1598" t="s">
        <v>1349</v>
      </c>
      <c r="C1598" t="s">
        <v>32</v>
      </c>
      <c r="D1598" s="3">
        <v>44182</v>
      </c>
      <c r="E1598" t="s">
        <v>1296</v>
      </c>
      <c r="F1598" t="s">
        <v>398</v>
      </c>
      <c r="G1598" t="s">
        <v>42</v>
      </c>
      <c r="H1598" t="s">
        <v>76</v>
      </c>
      <c r="I1598">
        <v>2650</v>
      </c>
      <c r="J1598">
        <v>3445</v>
      </c>
      <c r="K1598">
        <v>4</v>
      </c>
      <c r="L1598">
        <v>10600</v>
      </c>
      <c r="M1598">
        <v>13780</v>
      </c>
      <c r="N1598" t="s">
        <v>1400</v>
      </c>
    </row>
    <row r="1599" spans="1:14" x14ac:dyDescent="0.3">
      <c r="A1599">
        <v>140956</v>
      </c>
      <c r="B1599" t="s">
        <v>1349</v>
      </c>
      <c r="C1599" t="s">
        <v>28</v>
      </c>
      <c r="D1599" s="3">
        <v>44182</v>
      </c>
      <c r="E1599" t="s">
        <v>33</v>
      </c>
      <c r="F1599" t="s">
        <v>72</v>
      </c>
      <c r="G1599" t="s">
        <v>38</v>
      </c>
      <c r="H1599" t="s">
        <v>85</v>
      </c>
      <c r="I1599">
        <v>12550</v>
      </c>
      <c r="J1599">
        <v>16315</v>
      </c>
      <c r="K1599">
        <v>4</v>
      </c>
      <c r="L1599">
        <v>50200</v>
      </c>
      <c r="M1599">
        <v>65260</v>
      </c>
      <c r="N1599" t="s">
        <v>1401</v>
      </c>
    </row>
    <row r="1600" spans="1:14" x14ac:dyDescent="0.3">
      <c r="A1600">
        <v>140957</v>
      </c>
      <c r="B1600" t="s">
        <v>1349</v>
      </c>
      <c r="C1600" t="s">
        <v>1311</v>
      </c>
      <c r="D1600" s="3">
        <v>44182</v>
      </c>
      <c r="E1600" t="s">
        <v>34</v>
      </c>
      <c r="F1600" t="s">
        <v>73</v>
      </c>
      <c r="G1600" t="s">
        <v>41</v>
      </c>
      <c r="H1600" s="5" t="s">
        <v>78</v>
      </c>
      <c r="I1600">
        <v>14500</v>
      </c>
      <c r="J1600">
        <v>18850</v>
      </c>
      <c r="K1600">
        <v>2</v>
      </c>
      <c r="L1600">
        <v>29000</v>
      </c>
      <c r="M1600">
        <v>37700</v>
      </c>
      <c r="N1600" t="s">
        <v>1325</v>
      </c>
    </row>
    <row r="1601" spans="1:14" x14ac:dyDescent="0.3">
      <c r="A1601">
        <v>140958</v>
      </c>
      <c r="B1601" t="s">
        <v>1349</v>
      </c>
      <c r="C1601" t="s">
        <v>1312</v>
      </c>
      <c r="D1601" s="3">
        <v>44182</v>
      </c>
      <c r="E1601" t="s">
        <v>35</v>
      </c>
      <c r="F1601" t="s">
        <v>46</v>
      </c>
      <c r="G1601" t="s">
        <v>36</v>
      </c>
      <c r="H1601" t="s">
        <v>75</v>
      </c>
      <c r="I1601">
        <v>800</v>
      </c>
      <c r="J1601">
        <v>1040</v>
      </c>
      <c r="K1601">
        <v>4</v>
      </c>
      <c r="L1601">
        <v>3200</v>
      </c>
      <c r="M1601">
        <v>4160</v>
      </c>
      <c r="N1601" t="s">
        <v>1398</v>
      </c>
    </row>
    <row r="1602" spans="1:14" x14ac:dyDescent="0.3">
      <c r="A1602">
        <v>140959</v>
      </c>
      <c r="B1602" t="s">
        <v>1349</v>
      </c>
      <c r="C1602" t="s">
        <v>1313</v>
      </c>
      <c r="D1602" s="3">
        <v>44182</v>
      </c>
      <c r="E1602" t="s">
        <v>1296</v>
      </c>
      <c r="F1602" t="s">
        <v>48</v>
      </c>
      <c r="G1602" t="s">
        <v>37</v>
      </c>
      <c r="H1602" t="s">
        <v>76</v>
      </c>
      <c r="I1602">
        <v>600</v>
      </c>
      <c r="J1602">
        <v>780</v>
      </c>
      <c r="K1602">
        <v>1</v>
      </c>
      <c r="L1602">
        <v>600</v>
      </c>
      <c r="M1602">
        <v>780</v>
      </c>
      <c r="N1602" t="s">
        <v>1397</v>
      </c>
    </row>
    <row r="1603" spans="1:14" x14ac:dyDescent="0.3">
      <c r="A1603">
        <v>140960</v>
      </c>
      <c r="B1603" t="s">
        <v>1349</v>
      </c>
      <c r="C1603" t="s">
        <v>3</v>
      </c>
      <c r="D1603" s="3">
        <v>44182</v>
      </c>
      <c r="E1603" t="s">
        <v>33</v>
      </c>
      <c r="F1603" t="s">
        <v>50</v>
      </c>
      <c r="G1603" t="s">
        <v>38</v>
      </c>
      <c r="H1603" t="s">
        <v>75</v>
      </c>
      <c r="I1603">
        <v>10500</v>
      </c>
      <c r="J1603">
        <v>13650</v>
      </c>
      <c r="K1603">
        <v>1</v>
      </c>
      <c r="L1603">
        <v>10500</v>
      </c>
      <c r="M1603">
        <v>13650</v>
      </c>
      <c r="N1603" t="s">
        <v>1399</v>
      </c>
    </row>
    <row r="1604" spans="1:14" x14ac:dyDescent="0.3">
      <c r="A1604">
        <v>140961</v>
      </c>
      <c r="B1604" t="s">
        <v>1349</v>
      </c>
      <c r="C1604" t="s">
        <v>2</v>
      </c>
      <c r="D1604" s="3">
        <v>44182</v>
      </c>
      <c r="E1604" t="s">
        <v>34</v>
      </c>
      <c r="F1604" t="s">
        <v>459</v>
      </c>
      <c r="G1604" t="s">
        <v>39</v>
      </c>
      <c r="H1604" t="s">
        <v>77</v>
      </c>
      <c r="I1604">
        <v>6500</v>
      </c>
      <c r="J1604">
        <v>8450</v>
      </c>
      <c r="K1604">
        <v>1</v>
      </c>
      <c r="L1604">
        <v>6500</v>
      </c>
      <c r="M1604">
        <v>8450</v>
      </c>
      <c r="N1604" t="s">
        <v>1400</v>
      </c>
    </row>
    <row r="1605" spans="1:14" x14ac:dyDescent="0.3">
      <c r="A1605">
        <v>140962</v>
      </c>
      <c r="B1605" t="s">
        <v>1349</v>
      </c>
      <c r="C1605" t="s">
        <v>1</v>
      </c>
      <c r="D1605" s="3">
        <v>44182</v>
      </c>
      <c r="E1605" t="s">
        <v>35</v>
      </c>
      <c r="F1605" t="s">
        <v>465</v>
      </c>
      <c r="G1605" t="s">
        <v>40</v>
      </c>
      <c r="H1605" t="s">
        <v>76</v>
      </c>
      <c r="I1605">
        <v>4500</v>
      </c>
      <c r="J1605">
        <v>5850</v>
      </c>
      <c r="K1605">
        <v>2</v>
      </c>
      <c r="L1605">
        <v>9000</v>
      </c>
      <c r="M1605">
        <v>11700</v>
      </c>
      <c r="N1605" t="s">
        <v>1401</v>
      </c>
    </row>
    <row r="1606" spans="1:14" x14ac:dyDescent="0.3">
      <c r="A1606">
        <v>140963</v>
      </c>
      <c r="B1606" t="s">
        <v>1349</v>
      </c>
      <c r="C1606" t="s">
        <v>1314</v>
      </c>
      <c r="D1606" s="3">
        <v>44182</v>
      </c>
      <c r="E1606" t="s">
        <v>1296</v>
      </c>
      <c r="F1606" t="s">
        <v>51</v>
      </c>
      <c r="G1606" t="s">
        <v>41</v>
      </c>
      <c r="H1606" t="s">
        <v>78</v>
      </c>
      <c r="I1606">
        <v>8500</v>
      </c>
      <c r="J1606">
        <v>11050</v>
      </c>
      <c r="K1606">
        <v>1</v>
      </c>
      <c r="L1606">
        <v>8500</v>
      </c>
      <c r="M1606">
        <v>11050</v>
      </c>
      <c r="N1606" t="s">
        <v>1325</v>
      </c>
    </row>
    <row r="1607" spans="1:14" x14ac:dyDescent="0.3">
      <c r="A1607">
        <v>140964</v>
      </c>
      <c r="B1607" t="s">
        <v>1349</v>
      </c>
      <c r="C1607" t="s">
        <v>1315</v>
      </c>
      <c r="D1607" s="3">
        <v>44182</v>
      </c>
      <c r="E1607" t="s">
        <v>33</v>
      </c>
      <c r="F1607" t="s">
        <v>52</v>
      </c>
      <c r="G1607" t="s">
        <v>44</v>
      </c>
      <c r="H1607" t="s">
        <v>80</v>
      </c>
      <c r="I1607">
        <v>12500</v>
      </c>
      <c r="J1607">
        <v>16250</v>
      </c>
      <c r="K1607">
        <v>1</v>
      </c>
      <c r="L1607">
        <v>12500</v>
      </c>
      <c r="M1607">
        <v>16250</v>
      </c>
      <c r="N1607" t="s">
        <v>1398</v>
      </c>
    </row>
    <row r="1608" spans="1:14" x14ac:dyDescent="0.3">
      <c r="A1608">
        <v>140965</v>
      </c>
      <c r="B1608" t="s">
        <v>1349</v>
      </c>
      <c r="C1608" t="s">
        <v>0</v>
      </c>
      <c r="D1608" s="3">
        <v>44182</v>
      </c>
      <c r="E1608" t="s">
        <v>34</v>
      </c>
      <c r="F1608" t="s">
        <v>406</v>
      </c>
      <c r="G1608" t="s">
        <v>98</v>
      </c>
      <c r="H1608" t="s">
        <v>79</v>
      </c>
      <c r="I1608">
        <v>3500</v>
      </c>
      <c r="J1608">
        <v>4550</v>
      </c>
      <c r="K1608">
        <v>3</v>
      </c>
      <c r="L1608">
        <v>10500</v>
      </c>
      <c r="M1608">
        <v>13650</v>
      </c>
      <c r="N1608" t="s">
        <v>1397</v>
      </c>
    </row>
    <row r="1609" spans="1:14" x14ac:dyDescent="0.3">
      <c r="A1609">
        <v>140966</v>
      </c>
      <c r="B1609" t="s">
        <v>1349</v>
      </c>
      <c r="C1609" t="s">
        <v>1316</v>
      </c>
      <c r="D1609" s="3">
        <v>44183</v>
      </c>
      <c r="E1609" t="s">
        <v>35</v>
      </c>
      <c r="F1609" s="5" t="s">
        <v>67</v>
      </c>
      <c r="G1609" t="s">
        <v>99</v>
      </c>
      <c r="H1609" t="s">
        <v>81</v>
      </c>
      <c r="I1609">
        <v>4500</v>
      </c>
      <c r="J1609">
        <v>5850</v>
      </c>
      <c r="K1609">
        <v>3</v>
      </c>
      <c r="L1609">
        <v>13500</v>
      </c>
      <c r="M1609">
        <v>17550</v>
      </c>
      <c r="N1609" t="s">
        <v>1399</v>
      </c>
    </row>
    <row r="1610" spans="1:14" x14ac:dyDescent="0.3">
      <c r="A1610">
        <v>140967</v>
      </c>
      <c r="B1610" t="s">
        <v>1349</v>
      </c>
      <c r="C1610" t="s">
        <v>1317</v>
      </c>
      <c r="D1610" s="3">
        <v>44184</v>
      </c>
      <c r="E1610" t="s">
        <v>1296</v>
      </c>
      <c r="F1610" t="s">
        <v>466</v>
      </c>
      <c r="G1610" t="s">
        <v>45</v>
      </c>
      <c r="H1610" t="s">
        <v>82</v>
      </c>
      <c r="I1610">
        <v>2100</v>
      </c>
      <c r="J1610">
        <v>2730</v>
      </c>
      <c r="K1610">
        <v>3</v>
      </c>
      <c r="L1610">
        <v>6300</v>
      </c>
      <c r="M1610">
        <v>8190</v>
      </c>
      <c r="N1610" t="s">
        <v>1400</v>
      </c>
    </row>
    <row r="1611" spans="1:14" x14ac:dyDescent="0.3">
      <c r="A1611">
        <v>140968</v>
      </c>
      <c r="B1611" t="s">
        <v>1349</v>
      </c>
      <c r="C1611" t="s">
        <v>1318</v>
      </c>
      <c r="D1611" s="3">
        <v>44185</v>
      </c>
      <c r="E1611" t="s">
        <v>33</v>
      </c>
      <c r="F1611" t="s">
        <v>49</v>
      </c>
      <c r="G1611" t="s">
        <v>36</v>
      </c>
      <c r="H1611" t="s">
        <v>75</v>
      </c>
      <c r="I1611">
        <v>1150</v>
      </c>
      <c r="J1611">
        <v>1495</v>
      </c>
      <c r="K1611">
        <v>4</v>
      </c>
      <c r="L1611">
        <v>4600</v>
      </c>
      <c r="M1611">
        <v>5980</v>
      </c>
      <c r="N1611" t="s">
        <v>1401</v>
      </c>
    </row>
    <row r="1612" spans="1:14" x14ac:dyDescent="0.3">
      <c r="A1612">
        <v>140969</v>
      </c>
      <c r="B1612" t="s">
        <v>1349</v>
      </c>
      <c r="C1612" t="s">
        <v>29</v>
      </c>
      <c r="D1612" s="3">
        <v>44186</v>
      </c>
      <c r="E1612" t="s">
        <v>34</v>
      </c>
      <c r="F1612" t="s">
        <v>47</v>
      </c>
      <c r="G1612" t="s">
        <v>37</v>
      </c>
      <c r="H1612" t="s">
        <v>76</v>
      </c>
      <c r="I1612">
        <v>350</v>
      </c>
      <c r="J1612">
        <v>455</v>
      </c>
      <c r="K1612">
        <v>2</v>
      </c>
      <c r="L1612">
        <v>700</v>
      </c>
      <c r="M1612">
        <v>910</v>
      </c>
      <c r="N1612" t="s">
        <v>1325</v>
      </c>
    </row>
    <row r="1613" spans="1:14" x14ac:dyDescent="0.3">
      <c r="A1613">
        <v>140970</v>
      </c>
      <c r="B1613" t="s">
        <v>1349</v>
      </c>
      <c r="C1613" t="s">
        <v>20</v>
      </c>
      <c r="D1613" s="3">
        <v>44187</v>
      </c>
      <c r="E1613" t="s">
        <v>35</v>
      </c>
      <c r="F1613" t="s">
        <v>53</v>
      </c>
      <c r="G1613" t="s">
        <v>38</v>
      </c>
      <c r="H1613" t="s">
        <v>75</v>
      </c>
      <c r="I1613">
        <v>9500</v>
      </c>
      <c r="J1613">
        <v>12350</v>
      </c>
      <c r="K1613">
        <v>4</v>
      </c>
      <c r="L1613">
        <v>38000</v>
      </c>
      <c r="M1613">
        <v>49400</v>
      </c>
      <c r="N1613" t="s">
        <v>1398</v>
      </c>
    </row>
    <row r="1614" spans="1:14" x14ac:dyDescent="0.3">
      <c r="A1614">
        <v>140971</v>
      </c>
      <c r="B1614" t="s">
        <v>1349</v>
      </c>
      <c r="C1614" t="s">
        <v>19</v>
      </c>
      <c r="D1614" s="3">
        <v>44187</v>
      </c>
      <c r="E1614" t="s">
        <v>1296</v>
      </c>
      <c r="F1614" t="s">
        <v>467</v>
      </c>
      <c r="G1614" t="s">
        <v>39</v>
      </c>
      <c r="H1614" t="s">
        <v>77</v>
      </c>
      <c r="I1614">
        <v>10000</v>
      </c>
      <c r="J1614">
        <v>13000</v>
      </c>
      <c r="K1614">
        <v>2</v>
      </c>
      <c r="L1614">
        <v>20000</v>
      </c>
      <c r="M1614">
        <v>26000</v>
      </c>
      <c r="N1614" t="s">
        <v>1397</v>
      </c>
    </row>
    <row r="1615" spans="1:14" x14ac:dyDescent="0.3">
      <c r="A1615">
        <v>140972</v>
      </c>
      <c r="B1615" t="s">
        <v>1349</v>
      </c>
      <c r="C1615" t="s">
        <v>1319</v>
      </c>
      <c r="D1615" s="3">
        <v>44187</v>
      </c>
      <c r="E1615" t="s">
        <v>33</v>
      </c>
      <c r="F1615" t="s">
        <v>468</v>
      </c>
      <c r="G1615" t="s">
        <v>40</v>
      </c>
      <c r="H1615" t="s">
        <v>76</v>
      </c>
      <c r="I1615">
        <v>6500</v>
      </c>
      <c r="J1615">
        <v>8450</v>
      </c>
      <c r="K1615">
        <v>3</v>
      </c>
      <c r="L1615">
        <v>19500</v>
      </c>
      <c r="M1615">
        <v>25350</v>
      </c>
      <c r="N1615" t="s">
        <v>1399</v>
      </c>
    </row>
    <row r="1616" spans="1:14" x14ac:dyDescent="0.3">
      <c r="A1616">
        <v>140973</v>
      </c>
      <c r="B1616" t="s">
        <v>1349</v>
      </c>
      <c r="C1616" t="s">
        <v>18</v>
      </c>
      <c r="D1616" s="3">
        <v>44187</v>
      </c>
      <c r="E1616" t="s">
        <v>34</v>
      </c>
      <c r="F1616" t="s">
        <v>469</v>
      </c>
      <c r="G1616" t="s">
        <v>41</v>
      </c>
      <c r="H1616" t="s">
        <v>78</v>
      </c>
      <c r="I1616">
        <v>8500</v>
      </c>
      <c r="J1616">
        <v>11050</v>
      </c>
      <c r="K1616">
        <v>4</v>
      </c>
      <c r="L1616">
        <v>34000</v>
      </c>
      <c r="M1616">
        <v>44200</v>
      </c>
      <c r="N1616" t="s">
        <v>1400</v>
      </c>
    </row>
    <row r="1617" spans="1:14" x14ac:dyDescent="0.3">
      <c r="A1617">
        <v>140974</v>
      </c>
      <c r="B1617" t="s">
        <v>1349</v>
      </c>
      <c r="C1617" t="s">
        <v>17</v>
      </c>
      <c r="D1617" s="3">
        <v>44187</v>
      </c>
      <c r="E1617" t="s">
        <v>35</v>
      </c>
      <c r="F1617" t="s">
        <v>57</v>
      </c>
      <c r="G1617" t="s">
        <v>44</v>
      </c>
      <c r="H1617" t="s">
        <v>80</v>
      </c>
      <c r="I1617">
        <v>7000</v>
      </c>
      <c r="J1617">
        <v>9100</v>
      </c>
      <c r="K1617">
        <v>4</v>
      </c>
      <c r="L1617">
        <v>28000</v>
      </c>
      <c r="M1617">
        <v>36400</v>
      </c>
      <c r="N1617" t="s">
        <v>1401</v>
      </c>
    </row>
    <row r="1618" spans="1:14" x14ac:dyDescent="0.3">
      <c r="A1618">
        <v>140975</v>
      </c>
      <c r="B1618" t="s">
        <v>1349</v>
      </c>
      <c r="C1618" t="s">
        <v>1320</v>
      </c>
      <c r="D1618" s="3">
        <v>44187</v>
      </c>
      <c r="E1618" t="s">
        <v>1296</v>
      </c>
      <c r="F1618" t="s">
        <v>470</v>
      </c>
      <c r="G1618" t="s">
        <v>98</v>
      </c>
      <c r="H1618" t="s">
        <v>79</v>
      </c>
      <c r="I1618">
        <v>6550</v>
      </c>
      <c r="J1618">
        <v>8515</v>
      </c>
      <c r="K1618">
        <v>1</v>
      </c>
      <c r="L1618">
        <v>6550</v>
      </c>
      <c r="M1618">
        <v>8515</v>
      </c>
      <c r="N1618" t="s">
        <v>1325</v>
      </c>
    </row>
    <row r="1619" spans="1:14" x14ac:dyDescent="0.3">
      <c r="A1619">
        <v>140976</v>
      </c>
      <c r="B1619" t="s">
        <v>1349</v>
      </c>
      <c r="C1619" t="s">
        <v>16</v>
      </c>
      <c r="D1619" s="3">
        <v>44187</v>
      </c>
      <c r="E1619" t="s">
        <v>33</v>
      </c>
      <c r="F1619" s="5" t="s">
        <v>66</v>
      </c>
      <c r="G1619" t="s">
        <v>99</v>
      </c>
      <c r="H1619" t="s">
        <v>81</v>
      </c>
      <c r="I1619">
        <v>7650</v>
      </c>
      <c r="J1619">
        <v>9945</v>
      </c>
      <c r="K1619">
        <v>4</v>
      </c>
      <c r="L1619">
        <v>30600</v>
      </c>
      <c r="M1619">
        <v>39780</v>
      </c>
      <c r="N1619" t="s">
        <v>1398</v>
      </c>
    </row>
    <row r="1620" spans="1:14" x14ac:dyDescent="0.3">
      <c r="A1620">
        <v>140977</v>
      </c>
      <c r="B1620" t="s">
        <v>1349</v>
      </c>
      <c r="C1620" t="s">
        <v>15</v>
      </c>
      <c r="D1620" s="3">
        <v>44187</v>
      </c>
      <c r="E1620" t="s">
        <v>34</v>
      </c>
      <c r="F1620" t="s">
        <v>58</v>
      </c>
      <c r="G1620" t="s">
        <v>45</v>
      </c>
      <c r="H1620" t="s">
        <v>82</v>
      </c>
      <c r="I1620">
        <v>1150</v>
      </c>
      <c r="J1620">
        <v>1495</v>
      </c>
      <c r="K1620">
        <v>2</v>
      </c>
      <c r="L1620">
        <v>2300</v>
      </c>
      <c r="M1620">
        <v>2990</v>
      </c>
      <c r="N1620" t="s">
        <v>1397</v>
      </c>
    </row>
    <row r="1621" spans="1:14" x14ac:dyDescent="0.3">
      <c r="A1621">
        <v>140978</v>
      </c>
      <c r="B1621" t="s">
        <v>1349</v>
      </c>
      <c r="C1621" t="s">
        <v>14</v>
      </c>
      <c r="D1621" s="3">
        <v>44187</v>
      </c>
      <c r="E1621" t="s">
        <v>35</v>
      </c>
      <c r="F1621" t="s">
        <v>59</v>
      </c>
      <c r="G1621" t="s">
        <v>36</v>
      </c>
      <c r="H1621" t="s">
        <v>75</v>
      </c>
      <c r="I1621">
        <v>850</v>
      </c>
      <c r="J1621">
        <v>1105</v>
      </c>
      <c r="K1621">
        <v>3</v>
      </c>
      <c r="L1621">
        <v>2550</v>
      </c>
      <c r="M1621">
        <v>3315</v>
      </c>
      <c r="N1621" t="s">
        <v>1399</v>
      </c>
    </row>
    <row r="1622" spans="1:14" x14ac:dyDescent="0.3">
      <c r="A1622">
        <v>140979</v>
      </c>
      <c r="B1622" t="s">
        <v>1349</v>
      </c>
      <c r="C1622" t="s">
        <v>13</v>
      </c>
      <c r="D1622" s="3">
        <v>44187</v>
      </c>
      <c r="E1622" t="s">
        <v>1296</v>
      </c>
      <c r="F1622" t="s">
        <v>60</v>
      </c>
      <c r="G1622" t="s">
        <v>37</v>
      </c>
      <c r="H1622" t="s">
        <v>76</v>
      </c>
      <c r="I1622">
        <v>650</v>
      </c>
      <c r="J1622">
        <v>845</v>
      </c>
      <c r="K1622">
        <v>4</v>
      </c>
      <c r="L1622">
        <v>2600</v>
      </c>
      <c r="M1622">
        <v>3380</v>
      </c>
      <c r="N1622" t="s">
        <v>1400</v>
      </c>
    </row>
    <row r="1623" spans="1:14" x14ac:dyDescent="0.3">
      <c r="A1623">
        <v>140980</v>
      </c>
      <c r="B1623" t="s">
        <v>1349</v>
      </c>
      <c r="C1623" t="s">
        <v>12</v>
      </c>
      <c r="D1623" s="3">
        <v>44187</v>
      </c>
      <c r="E1623" t="s">
        <v>33</v>
      </c>
      <c r="F1623" t="s">
        <v>61</v>
      </c>
      <c r="G1623" t="s">
        <v>38</v>
      </c>
      <c r="H1623" t="s">
        <v>75</v>
      </c>
      <c r="I1623">
        <v>7500</v>
      </c>
      <c r="J1623">
        <v>9750</v>
      </c>
      <c r="K1623">
        <v>2</v>
      </c>
      <c r="L1623">
        <v>15000</v>
      </c>
      <c r="M1623">
        <v>19500</v>
      </c>
      <c r="N1623" t="s">
        <v>1401</v>
      </c>
    </row>
    <row r="1624" spans="1:14" x14ac:dyDescent="0.3">
      <c r="A1624">
        <v>140981</v>
      </c>
      <c r="B1624" t="s">
        <v>1349</v>
      </c>
      <c r="C1624" t="s">
        <v>11</v>
      </c>
      <c r="D1624" s="3">
        <v>44187</v>
      </c>
      <c r="E1624" t="s">
        <v>34</v>
      </c>
      <c r="F1624" t="s">
        <v>467</v>
      </c>
      <c r="G1624" t="s">
        <v>39</v>
      </c>
      <c r="H1624" s="5" t="s">
        <v>83</v>
      </c>
      <c r="I1624">
        <v>10000</v>
      </c>
      <c r="J1624">
        <v>13000</v>
      </c>
      <c r="K1624">
        <v>4</v>
      </c>
      <c r="L1624">
        <v>40000</v>
      </c>
      <c r="M1624">
        <v>52000</v>
      </c>
      <c r="N1624" t="s">
        <v>1325</v>
      </c>
    </row>
    <row r="1625" spans="1:14" x14ac:dyDescent="0.3">
      <c r="A1625">
        <v>140982</v>
      </c>
      <c r="B1625" t="s">
        <v>1349</v>
      </c>
      <c r="C1625" t="s">
        <v>1321</v>
      </c>
      <c r="D1625" s="3">
        <v>44187</v>
      </c>
      <c r="E1625" t="s">
        <v>35</v>
      </c>
      <c r="F1625" t="s">
        <v>471</v>
      </c>
      <c r="G1625" t="s">
        <v>40</v>
      </c>
      <c r="H1625" t="s">
        <v>76</v>
      </c>
      <c r="I1625">
        <v>10500</v>
      </c>
      <c r="J1625">
        <v>13650</v>
      </c>
      <c r="K1625">
        <v>1</v>
      </c>
      <c r="L1625">
        <v>10500</v>
      </c>
      <c r="M1625">
        <v>13650</v>
      </c>
      <c r="N1625" t="s">
        <v>1398</v>
      </c>
    </row>
    <row r="1626" spans="1:14" x14ac:dyDescent="0.3">
      <c r="A1626">
        <v>140983</v>
      </c>
      <c r="B1626" t="s">
        <v>1349</v>
      </c>
      <c r="C1626" t="s">
        <v>1322</v>
      </c>
      <c r="D1626" s="3">
        <v>44187</v>
      </c>
      <c r="E1626" t="s">
        <v>1296</v>
      </c>
      <c r="F1626" t="s">
        <v>63</v>
      </c>
      <c r="G1626" t="s">
        <v>41</v>
      </c>
      <c r="H1626" t="s">
        <v>78</v>
      </c>
      <c r="I1626">
        <v>8500</v>
      </c>
      <c r="J1626">
        <v>11050</v>
      </c>
      <c r="K1626">
        <v>4</v>
      </c>
      <c r="L1626">
        <v>34000</v>
      </c>
      <c r="M1626">
        <v>44200</v>
      </c>
      <c r="N1626" t="s">
        <v>1397</v>
      </c>
    </row>
    <row r="1627" spans="1:14" x14ac:dyDescent="0.3">
      <c r="A1627">
        <v>140984</v>
      </c>
      <c r="B1627" t="s">
        <v>1349</v>
      </c>
      <c r="C1627" t="s">
        <v>1323</v>
      </c>
      <c r="D1627" s="3">
        <v>44187</v>
      </c>
      <c r="E1627" t="s">
        <v>33</v>
      </c>
      <c r="F1627" t="s">
        <v>57</v>
      </c>
      <c r="G1627" t="s">
        <v>44</v>
      </c>
      <c r="H1627" t="s">
        <v>80</v>
      </c>
      <c r="I1627">
        <v>7000</v>
      </c>
      <c r="J1627">
        <v>9100</v>
      </c>
      <c r="K1627">
        <v>4</v>
      </c>
      <c r="L1627">
        <v>28000</v>
      </c>
      <c r="M1627">
        <v>36400</v>
      </c>
      <c r="N1627" t="s">
        <v>1399</v>
      </c>
    </row>
    <row r="1628" spans="1:14" x14ac:dyDescent="0.3">
      <c r="A1628">
        <v>140985</v>
      </c>
      <c r="B1628" t="s">
        <v>1349</v>
      </c>
      <c r="C1628" t="s">
        <v>10</v>
      </c>
      <c r="D1628" s="3">
        <v>44187</v>
      </c>
      <c r="E1628" t="s">
        <v>34</v>
      </c>
      <c r="F1628" t="s">
        <v>472</v>
      </c>
      <c r="G1628" t="s">
        <v>98</v>
      </c>
      <c r="H1628" t="s">
        <v>79</v>
      </c>
      <c r="I1628">
        <v>1680</v>
      </c>
      <c r="J1628">
        <v>2184</v>
      </c>
      <c r="K1628">
        <v>3</v>
      </c>
      <c r="L1628">
        <v>5040</v>
      </c>
      <c r="M1628">
        <v>6552</v>
      </c>
      <c r="N1628" t="s">
        <v>1400</v>
      </c>
    </row>
    <row r="1629" spans="1:14" x14ac:dyDescent="0.3">
      <c r="A1629">
        <v>140986</v>
      </c>
      <c r="B1629" t="s">
        <v>1349</v>
      </c>
      <c r="C1629" t="s">
        <v>9</v>
      </c>
      <c r="D1629" s="3">
        <v>44187</v>
      </c>
      <c r="E1629" t="s">
        <v>35</v>
      </c>
      <c r="F1629" s="5" t="s">
        <v>65</v>
      </c>
      <c r="G1629" t="s">
        <v>99</v>
      </c>
      <c r="H1629" s="5" t="s">
        <v>84</v>
      </c>
      <c r="I1629">
        <v>6540</v>
      </c>
      <c r="J1629">
        <v>8502</v>
      </c>
      <c r="K1629">
        <v>1</v>
      </c>
      <c r="L1629">
        <v>6540</v>
      </c>
      <c r="M1629">
        <v>8502</v>
      </c>
      <c r="N1629" t="s">
        <v>1401</v>
      </c>
    </row>
    <row r="1630" spans="1:14" x14ac:dyDescent="0.3">
      <c r="A1630">
        <v>140987</v>
      </c>
      <c r="B1630" t="s">
        <v>1349</v>
      </c>
      <c r="C1630" t="s">
        <v>1324</v>
      </c>
      <c r="D1630" s="3">
        <v>44187</v>
      </c>
      <c r="E1630" t="s">
        <v>1296</v>
      </c>
      <c r="F1630" t="s">
        <v>68</v>
      </c>
      <c r="G1630" t="s">
        <v>45</v>
      </c>
      <c r="H1630" t="s">
        <v>82</v>
      </c>
      <c r="I1630">
        <v>2680</v>
      </c>
      <c r="J1630">
        <v>3484</v>
      </c>
      <c r="K1630">
        <v>3</v>
      </c>
      <c r="L1630">
        <v>8040</v>
      </c>
      <c r="M1630">
        <v>10452</v>
      </c>
      <c r="N1630" t="s">
        <v>1325</v>
      </c>
    </row>
    <row r="1631" spans="1:14" x14ac:dyDescent="0.3">
      <c r="A1631">
        <v>140988</v>
      </c>
      <c r="B1631" t="s">
        <v>1349</v>
      </c>
      <c r="C1631" t="s">
        <v>8</v>
      </c>
      <c r="D1631" s="3">
        <v>44187</v>
      </c>
      <c r="E1631" t="s">
        <v>33</v>
      </c>
      <c r="F1631" t="s">
        <v>71</v>
      </c>
      <c r="G1631" t="s">
        <v>38</v>
      </c>
      <c r="H1631" t="s">
        <v>76</v>
      </c>
      <c r="I1631">
        <v>8250</v>
      </c>
      <c r="J1631">
        <v>10725</v>
      </c>
      <c r="K1631">
        <v>3</v>
      </c>
      <c r="L1631">
        <v>24750</v>
      </c>
      <c r="M1631">
        <v>32175</v>
      </c>
      <c r="N1631" t="s">
        <v>1398</v>
      </c>
    </row>
    <row r="1632" spans="1:14" x14ac:dyDescent="0.3">
      <c r="A1632">
        <v>140989</v>
      </c>
      <c r="B1632" t="s">
        <v>1349</v>
      </c>
      <c r="C1632" t="s">
        <v>7</v>
      </c>
      <c r="D1632" s="3">
        <v>44187</v>
      </c>
      <c r="E1632" t="s">
        <v>34</v>
      </c>
      <c r="F1632" t="s">
        <v>406</v>
      </c>
      <c r="G1632" t="s">
        <v>42</v>
      </c>
      <c r="H1632" t="s">
        <v>76</v>
      </c>
      <c r="I1632">
        <v>2650</v>
      </c>
      <c r="J1632">
        <v>3445</v>
      </c>
      <c r="K1632">
        <v>3</v>
      </c>
      <c r="L1632">
        <v>7950</v>
      </c>
      <c r="M1632">
        <v>10335</v>
      </c>
      <c r="N1632" t="s">
        <v>1397</v>
      </c>
    </row>
    <row r="1633" spans="1:14" x14ac:dyDescent="0.3">
      <c r="A1633">
        <v>140990</v>
      </c>
      <c r="B1633" t="s">
        <v>1349</v>
      </c>
      <c r="C1633" t="s">
        <v>1325</v>
      </c>
      <c r="D1633" s="3">
        <v>44188</v>
      </c>
      <c r="E1633" t="s">
        <v>35</v>
      </c>
      <c r="F1633" t="s">
        <v>72</v>
      </c>
      <c r="G1633" t="s">
        <v>38</v>
      </c>
      <c r="H1633" t="s">
        <v>85</v>
      </c>
      <c r="I1633">
        <v>12550</v>
      </c>
      <c r="J1633">
        <v>16315</v>
      </c>
      <c r="K1633">
        <v>3</v>
      </c>
      <c r="L1633">
        <v>37650</v>
      </c>
      <c r="M1633">
        <v>48945</v>
      </c>
      <c r="N1633" t="s">
        <v>1399</v>
      </c>
    </row>
    <row r="1634" spans="1:14" x14ac:dyDescent="0.3">
      <c r="A1634">
        <v>140991</v>
      </c>
      <c r="B1634" t="s">
        <v>1349</v>
      </c>
      <c r="C1634" t="s">
        <v>1326</v>
      </c>
      <c r="D1634" s="3">
        <v>44189</v>
      </c>
      <c r="E1634" t="s">
        <v>1296</v>
      </c>
      <c r="F1634" t="s">
        <v>73</v>
      </c>
      <c r="G1634" t="s">
        <v>41</v>
      </c>
      <c r="H1634" s="5" t="s">
        <v>78</v>
      </c>
      <c r="I1634">
        <v>14500</v>
      </c>
      <c r="J1634">
        <v>18850</v>
      </c>
      <c r="K1634">
        <v>3</v>
      </c>
      <c r="L1634">
        <v>43500</v>
      </c>
      <c r="M1634">
        <v>56550</v>
      </c>
      <c r="N1634" t="s">
        <v>1400</v>
      </c>
    </row>
    <row r="1635" spans="1:14" x14ac:dyDescent="0.3">
      <c r="A1635">
        <v>140992</v>
      </c>
      <c r="B1635" t="s">
        <v>1349</v>
      </c>
      <c r="C1635" t="s">
        <v>6</v>
      </c>
      <c r="D1635" s="3">
        <v>44190</v>
      </c>
      <c r="E1635" t="s">
        <v>33</v>
      </c>
      <c r="F1635" t="s">
        <v>46</v>
      </c>
      <c r="G1635" t="s">
        <v>36</v>
      </c>
      <c r="H1635" t="s">
        <v>75</v>
      </c>
      <c r="I1635">
        <v>800</v>
      </c>
      <c r="J1635">
        <v>1040</v>
      </c>
      <c r="K1635">
        <v>3</v>
      </c>
      <c r="L1635">
        <v>2400</v>
      </c>
      <c r="M1635">
        <v>3120</v>
      </c>
      <c r="N1635" t="s">
        <v>1401</v>
      </c>
    </row>
    <row r="1636" spans="1:14" x14ac:dyDescent="0.3">
      <c r="A1636">
        <v>140993</v>
      </c>
      <c r="B1636" t="s">
        <v>1349</v>
      </c>
      <c r="C1636" t="s">
        <v>5</v>
      </c>
      <c r="D1636" s="3">
        <v>44191</v>
      </c>
      <c r="E1636" t="s">
        <v>34</v>
      </c>
      <c r="F1636" t="s">
        <v>48</v>
      </c>
      <c r="G1636" t="s">
        <v>37</v>
      </c>
      <c r="H1636" t="s">
        <v>76</v>
      </c>
      <c r="I1636">
        <v>600</v>
      </c>
      <c r="J1636">
        <v>780</v>
      </c>
      <c r="K1636">
        <v>1</v>
      </c>
      <c r="L1636">
        <v>600</v>
      </c>
      <c r="M1636">
        <v>780</v>
      </c>
      <c r="N1636" t="s">
        <v>1325</v>
      </c>
    </row>
    <row r="1637" spans="1:14" x14ac:dyDescent="0.3">
      <c r="A1637">
        <v>140994</v>
      </c>
      <c r="B1637" t="s">
        <v>1349</v>
      </c>
      <c r="C1637" t="s">
        <v>4</v>
      </c>
      <c r="D1637" s="3">
        <v>44192</v>
      </c>
      <c r="E1637" t="s">
        <v>35</v>
      </c>
      <c r="F1637" t="s">
        <v>50</v>
      </c>
      <c r="G1637" t="s">
        <v>38</v>
      </c>
      <c r="H1637" t="s">
        <v>75</v>
      </c>
      <c r="I1637">
        <v>10500</v>
      </c>
      <c r="J1637">
        <v>13650</v>
      </c>
      <c r="K1637">
        <v>4</v>
      </c>
      <c r="L1637">
        <v>42000</v>
      </c>
      <c r="M1637">
        <v>54600</v>
      </c>
      <c r="N1637" t="s">
        <v>1398</v>
      </c>
    </row>
    <row r="1638" spans="1:14" x14ac:dyDescent="0.3">
      <c r="A1638">
        <v>140995</v>
      </c>
      <c r="B1638" t="s">
        <v>1349</v>
      </c>
      <c r="C1638" t="s">
        <v>30</v>
      </c>
      <c r="D1638" s="3">
        <v>44192</v>
      </c>
      <c r="E1638" t="s">
        <v>1296</v>
      </c>
      <c r="F1638" t="s">
        <v>467</v>
      </c>
      <c r="G1638" t="s">
        <v>39</v>
      </c>
      <c r="H1638" t="s">
        <v>77</v>
      </c>
      <c r="I1638">
        <v>6500</v>
      </c>
      <c r="J1638">
        <v>8450</v>
      </c>
      <c r="K1638">
        <v>3</v>
      </c>
      <c r="L1638">
        <v>19500</v>
      </c>
      <c r="M1638">
        <v>25350</v>
      </c>
      <c r="N1638" t="s">
        <v>1397</v>
      </c>
    </row>
    <row r="1639" spans="1:14" x14ac:dyDescent="0.3">
      <c r="A1639">
        <v>140996</v>
      </c>
      <c r="B1639" t="s">
        <v>1349</v>
      </c>
      <c r="C1639" t="s">
        <v>31</v>
      </c>
      <c r="D1639" s="3">
        <v>44192</v>
      </c>
      <c r="E1639" t="s">
        <v>33</v>
      </c>
      <c r="F1639" t="s">
        <v>473</v>
      </c>
      <c r="G1639" t="s">
        <v>40</v>
      </c>
      <c r="H1639" t="s">
        <v>76</v>
      </c>
      <c r="I1639">
        <v>4500</v>
      </c>
      <c r="J1639">
        <v>5850</v>
      </c>
      <c r="K1639">
        <v>3</v>
      </c>
      <c r="L1639">
        <v>13500</v>
      </c>
      <c r="M1639">
        <v>17550</v>
      </c>
      <c r="N1639" t="s">
        <v>1399</v>
      </c>
    </row>
    <row r="1640" spans="1:14" x14ac:dyDescent="0.3">
      <c r="A1640">
        <v>140997</v>
      </c>
      <c r="B1640" t="s">
        <v>1349</v>
      </c>
      <c r="C1640" t="s">
        <v>32</v>
      </c>
      <c r="D1640" s="3">
        <v>44192</v>
      </c>
      <c r="E1640" t="s">
        <v>34</v>
      </c>
      <c r="F1640" t="s">
        <v>51</v>
      </c>
      <c r="G1640" t="s">
        <v>41</v>
      </c>
      <c r="H1640" t="s">
        <v>78</v>
      </c>
      <c r="I1640">
        <v>8500</v>
      </c>
      <c r="J1640">
        <v>11050</v>
      </c>
      <c r="K1640">
        <v>3</v>
      </c>
      <c r="L1640">
        <v>25500</v>
      </c>
      <c r="M1640">
        <v>33150</v>
      </c>
      <c r="N1640" t="s">
        <v>1400</v>
      </c>
    </row>
    <row r="1641" spans="1:14" x14ac:dyDescent="0.3">
      <c r="A1641">
        <v>140998</v>
      </c>
      <c r="B1641" t="s">
        <v>1349</v>
      </c>
      <c r="C1641" t="s">
        <v>28</v>
      </c>
      <c r="D1641" s="3">
        <v>44192</v>
      </c>
      <c r="E1641" t="s">
        <v>35</v>
      </c>
      <c r="F1641" t="s">
        <v>52</v>
      </c>
      <c r="G1641" t="s">
        <v>44</v>
      </c>
      <c r="H1641" t="s">
        <v>80</v>
      </c>
      <c r="I1641">
        <v>12500</v>
      </c>
      <c r="J1641">
        <v>16250</v>
      </c>
      <c r="K1641">
        <v>1</v>
      </c>
      <c r="L1641">
        <v>12500</v>
      </c>
      <c r="M1641">
        <v>16250</v>
      </c>
      <c r="N1641" t="s">
        <v>1401</v>
      </c>
    </row>
    <row r="1642" spans="1:14" x14ac:dyDescent="0.3">
      <c r="A1642">
        <v>140999</v>
      </c>
      <c r="B1642" t="s">
        <v>1349</v>
      </c>
      <c r="C1642" t="s">
        <v>1311</v>
      </c>
      <c r="D1642" s="3">
        <v>44192</v>
      </c>
      <c r="E1642" t="s">
        <v>1296</v>
      </c>
      <c r="F1642" t="s">
        <v>414</v>
      </c>
      <c r="G1642" t="s">
        <v>42</v>
      </c>
      <c r="H1642" t="s">
        <v>79</v>
      </c>
      <c r="I1642">
        <v>3500</v>
      </c>
      <c r="J1642">
        <v>4550</v>
      </c>
      <c r="K1642">
        <v>4</v>
      </c>
      <c r="L1642">
        <v>14000</v>
      </c>
      <c r="M1642">
        <v>18200</v>
      </c>
      <c r="N1642" t="s">
        <v>1325</v>
      </c>
    </row>
    <row r="1643" spans="1:14" x14ac:dyDescent="0.3">
      <c r="A1643">
        <v>141000</v>
      </c>
      <c r="B1643" t="s">
        <v>1349</v>
      </c>
      <c r="C1643" t="s">
        <v>1312</v>
      </c>
      <c r="D1643" s="3">
        <v>44192</v>
      </c>
      <c r="E1643" t="s">
        <v>33</v>
      </c>
      <c r="F1643" s="5" t="s">
        <v>67</v>
      </c>
      <c r="G1643" t="s">
        <v>109</v>
      </c>
      <c r="H1643" t="s">
        <v>81</v>
      </c>
      <c r="I1643">
        <v>4500</v>
      </c>
      <c r="J1643">
        <v>5850</v>
      </c>
      <c r="K1643">
        <v>2</v>
      </c>
      <c r="L1643">
        <v>9000</v>
      </c>
      <c r="M1643">
        <v>11700</v>
      </c>
      <c r="N1643" t="s">
        <v>1398</v>
      </c>
    </row>
    <row r="1644" spans="1:14" x14ac:dyDescent="0.3">
      <c r="A1644">
        <v>141001</v>
      </c>
      <c r="B1644" t="s">
        <v>1349</v>
      </c>
      <c r="C1644" t="s">
        <v>1313</v>
      </c>
      <c r="D1644" s="3">
        <v>44192</v>
      </c>
      <c r="E1644" t="s">
        <v>34</v>
      </c>
      <c r="F1644" t="s">
        <v>474</v>
      </c>
      <c r="G1644" t="s">
        <v>45</v>
      </c>
      <c r="H1644" t="s">
        <v>82</v>
      </c>
      <c r="I1644">
        <v>2100</v>
      </c>
      <c r="J1644">
        <v>2730</v>
      </c>
      <c r="K1644">
        <v>2</v>
      </c>
      <c r="L1644">
        <v>4200</v>
      </c>
      <c r="M1644">
        <v>5460</v>
      </c>
      <c r="N1644" t="s">
        <v>1397</v>
      </c>
    </row>
    <row r="1645" spans="1:14" x14ac:dyDescent="0.3">
      <c r="A1645">
        <v>141002</v>
      </c>
      <c r="B1645" t="s">
        <v>1349</v>
      </c>
      <c r="C1645" t="s">
        <v>3</v>
      </c>
      <c r="D1645" s="3">
        <v>44192</v>
      </c>
      <c r="E1645" t="s">
        <v>35</v>
      </c>
      <c r="F1645" t="s">
        <v>49</v>
      </c>
      <c r="G1645" t="s">
        <v>36</v>
      </c>
      <c r="H1645" t="s">
        <v>75</v>
      </c>
      <c r="I1645">
        <v>1150</v>
      </c>
      <c r="J1645">
        <v>1495</v>
      </c>
      <c r="K1645">
        <v>3</v>
      </c>
      <c r="L1645">
        <v>3450</v>
      </c>
      <c r="M1645">
        <v>4485</v>
      </c>
      <c r="N1645" t="s">
        <v>1399</v>
      </c>
    </row>
    <row r="1646" spans="1:14" x14ac:dyDescent="0.3">
      <c r="A1646">
        <v>141003</v>
      </c>
      <c r="B1646" t="s">
        <v>1349</v>
      </c>
      <c r="C1646" t="s">
        <v>2</v>
      </c>
      <c r="D1646" s="3">
        <v>44192</v>
      </c>
      <c r="E1646" t="s">
        <v>1296</v>
      </c>
      <c r="F1646" t="s">
        <v>47</v>
      </c>
      <c r="G1646" t="s">
        <v>37</v>
      </c>
      <c r="H1646" t="s">
        <v>76</v>
      </c>
      <c r="I1646">
        <v>350</v>
      </c>
      <c r="J1646">
        <v>455</v>
      </c>
      <c r="K1646">
        <v>1</v>
      </c>
      <c r="L1646">
        <v>350</v>
      </c>
      <c r="M1646">
        <v>455</v>
      </c>
      <c r="N1646" t="s">
        <v>1400</v>
      </c>
    </row>
    <row r="1647" spans="1:14" x14ac:dyDescent="0.3">
      <c r="A1647">
        <v>141004</v>
      </c>
      <c r="B1647" t="s">
        <v>1349</v>
      </c>
      <c r="C1647" t="s">
        <v>1</v>
      </c>
      <c r="D1647" s="3">
        <v>44192</v>
      </c>
      <c r="E1647" t="s">
        <v>33</v>
      </c>
      <c r="F1647" t="s">
        <v>53</v>
      </c>
      <c r="G1647" t="s">
        <v>38</v>
      </c>
      <c r="H1647" t="s">
        <v>75</v>
      </c>
      <c r="I1647">
        <v>9500</v>
      </c>
      <c r="J1647">
        <v>12350</v>
      </c>
      <c r="K1647">
        <v>4</v>
      </c>
      <c r="L1647">
        <v>38000</v>
      </c>
      <c r="M1647">
        <v>49400</v>
      </c>
      <c r="N1647" t="s">
        <v>1401</v>
      </c>
    </row>
    <row r="1648" spans="1:14" x14ac:dyDescent="0.3">
      <c r="A1648">
        <v>141005</v>
      </c>
      <c r="B1648" t="s">
        <v>1349</v>
      </c>
      <c r="C1648" t="s">
        <v>1314</v>
      </c>
      <c r="D1648" s="3">
        <v>44192</v>
      </c>
      <c r="E1648" t="s">
        <v>34</v>
      </c>
      <c r="F1648" t="s">
        <v>475</v>
      </c>
      <c r="G1648" t="s">
        <v>39</v>
      </c>
      <c r="H1648" t="s">
        <v>77</v>
      </c>
      <c r="I1648">
        <v>10000</v>
      </c>
      <c r="J1648">
        <v>13000</v>
      </c>
      <c r="K1648">
        <v>3</v>
      </c>
      <c r="L1648">
        <v>30000</v>
      </c>
      <c r="M1648">
        <v>39000</v>
      </c>
      <c r="N1648" t="s">
        <v>1325</v>
      </c>
    </row>
    <row r="1649" spans="1:14" x14ac:dyDescent="0.3">
      <c r="A1649">
        <v>141006</v>
      </c>
      <c r="B1649" t="s">
        <v>1349</v>
      </c>
      <c r="C1649" t="s">
        <v>1315</v>
      </c>
      <c r="D1649" s="3">
        <v>44192</v>
      </c>
      <c r="E1649" t="s">
        <v>35</v>
      </c>
      <c r="F1649" t="s">
        <v>476</v>
      </c>
      <c r="G1649" t="s">
        <v>40</v>
      </c>
      <c r="H1649" t="s">
        <v>76</v>
      </c>
      <c r="I1649">
        <v>6500</v>
      </c>
      <c r="J1649">
        <v>8450</v>
      </c>
      <c r="K1649">
        <v>4</v>
      </c>
      <c r="L1649">
        <v>26000</v>
      </c>
      <c r="M1649">
        <v>33800</v>
      </c>
      <c r="N1649" t="s">
        <v>1398</v>
      </c>
    </row>
    <row r="1650" spans="1:14" x14ac:dyDescent="0.3">
      <c r="A1650">
        <v>141007</v>
      </c>
      <c r="B1650" t="s">
        <v>1349</v>
      </c>
      <c r="C1650" t="s">
        <v>0</v>
      </c>
      <c r="D1650" s="3">
        <v>44192</v>
      </c>
      <c r="E1650" t="s">
        <v>1296</v>
      </c>
      <c r="F1650" t="s">
        <v>477</v>
      </c>
      <c r="G1650" t="s">
        <v>41</v>
      </c>
      <c r="H1650" t="s">
        <v>78</v>
      </c>
      <c r="I1650">
        <v>8500</v>
      </c>
      <c r="J1650">
        <v>11050</v>
      </c>
      <c r="K1650">
        <v>3</v>
      </c>
      <c r="L1650">
        <v>25500</v>
      </c>
      <c r="M1650">
        <v>33150</v>
      </c>
      <c r="N1650" t="s">
        <v>1397</v>
      </c>
    </row>
    <row r="1651" spans="1:14" x14ac:dyDescent="0.3">
      <c r="A1651">
        <v>141008</v>
      </c>
      <c r="B1651" t="s">
        <v>1349</v>
      </c>
      <c r="C1651" t="s">
        <v>1316</v>
      </c>
      <c r="D1651" s="3">
        <v>44192</v>
      </c>
      <c r="E1651" t="s">
        <v>33</v>
      </c>
      <c r="F1651" t="s">
        <v>57</v>
      </c>
      <c r="G1651" t="s">
        <v>44</v>
      </c>
      <c r="H1651" t="s">
        <v>80</v>
      </c>
      <c r="I1651">
        <v>7000</v>
      </c>
      <c r="J1651">
        <v>9100</v>
      </c>
      <c r="K1651">
        <v>1</v>
      </c>
      <c r="L1651">
        <v>7000</v>
      </c>
      <c r="M1651">
        <v>9100</v>
      </c>
      <c r="N1651" t="s">
        <v>1399</v>
      </c>
    </row>
    <row r="1652" spans="1:14" x14ac:dyDescent="0.3">
      <c r="A1652">
        <v>141009</v>
      </c>
      <c r="B1652" t="s">
        <v>1349</v>
      </c>
      <c r="C1652" t="s">
        <v>1317</v>
      </c>
      <c r="D1652" s="3">
        <v>44192</v>
      </c>
      <c r="E1652" t="s">
        <v>34</v>
      </c>
      <c r="F1652" t="s">
        <v>478</v>
      </c>
      <c r="G1652" t="s">
        <v>42</v>
      </c>
      <c r="H1652" t="s">
        <v>79</v>
      </c>
      <c r="I1652">
        <v>6550</v>
      </c>
      <c r="J1652">
        <v>8515</v>
      </c>
      <c r="K1652">
        <v>2</v>
      </c>
      <c r="L1652">
        <v>13100</v>
      </c>
      <c r="M1652">
        <v>17030</v>
      </c>
      <c r="N1652" t="s">
        <v>1400</v>
      </c>
    </row>
    <row r="1653" spans="1:14" x14ac:dyDescent="0.3">
      <c r="A1653">
        <v>141010</v>
      </c>
      <c r="B1653" t="s">
        <v>1349</v>
      </c>
      <c r="C1653" t="s">
        <v>1318</v>
      </c>
      <c r="D1653" s="3">
        <v>44192</v>
      </c>
      <c r="E1653" t="s">
        <v>35</v>
      </c>
      <c r="F1653" s="5" t="s">
        <v>66</v>
      </c>
      <c r="G1653" t="s">
        <v>109</v>
      </c>
      <c r="H1653" t="s">
        <v>81</v>
      </c>
      <c r="I1653">
        <v>7650</v>
      </c>
      <c r="J1653">
        <v>9945</v>
      </c>
      <c r="K1653">
        <v>4</v>
      </c>
      <c r="L1653">
        <v>30600</v>
      </c>
      <c r="M1653">
        <v>39780</v>
      </c>
      <c r="N1653" t="s">
        <v>1401</v>
      </c>
    </row>
    <row r="1654" spans="1:14" x14ac:dyDescent="0.3">
      <c r="A1654">
        <v>141011</v>
      </c>
      <c r="B1654" t="s">
        <v>1349</v>
      </c>
      <c r="C1654" t="s">
        <v>29</v>
      </c>
      <c r="D1654" s="3">
        <v>44192</v>
      </c>
      <c r="E1654" t="s">
        <v>1296</v>
      </c>
      <c r="F1654" t="s">
        <v>58</v>
      </c>
      <c r="G1654" t="s">
        <v>45</v>
      </c>
      <c r="H1654" t="s">
        <v>82</v>
      </c>
      <c r="I1654">
        <v>1150</v>
      </c>
      <c r="J1654">
        <v>1495</v>
      </c>
      <c r="K1654">
        <v>1</v>
      </c>
      <c r="L1654">
        <v>1150</v>
      </c>
      <c r="M1654">
        <v>1495</v>
      </c>
      <c r="N1654" t="s">
        <v>1325</v>
      </c>
    </row>
    <row r="1655" spans="1:14" x14ac:dyDescent="0.3">
      <c r="A1655">
        <v>141012</v>
      </c>
      <c r="B1655" t="s">
        <v>1349</v>
      </c>
      <c r="C1655" t="s">
        <v>20</v>
      </c>
      <c r="D1655" s="3">
        <v>44192</v>
      </c>
      <c r="E1655" t="s">
        <v>33</v>
      </c>
      <c r="F1655" t="s">
        <v>59</v>
      </c>
      <c r="G1655" t="s">
        <v>36</v>
      </c>
      <c r="H1655" t="s">
        <v>75</v>
      </c>
      <c r="I1655">
        <v>850</v>
      </c>
      <c r="J1655">
        <v>1105</v>
      </c>
      <c r="K1655">
        <v>1</v>
      </c>
      <c r="L1655">
        <v>850</v>
      </c>
      <c r="M1655">
        <v>1105</v>
      </c>
      <c r="N1655" t="s">
        <v>1398</v>
      </c>
    </row>
    <row r="1656" spans="1:14" x14ac:dyDescent="0.3">
      <c r="A1656">
        <v>141013</v>
      </c>
      <c r="B1656" t="s">
        <v>1349</v>
      </c>
      <c r="C1656" t="s">
        <v>19</v>
      </c>
      <c r="D1656" s="3">
        <v>44192</v>
      </c>
      <c r="E1656" t="s">
        <v>34</v>
      </c>
      <c r="F1656" t="s">
        <v>60</v>
      </c>
      <c r="G1656" t="s">
        <v>37</v>
      </c>
      <c r="H1656" t="s">
        <v>76</v>
      </c>
      <c r="I1656">
        <v>650</v>
      </c>
      <c r="J1656">
        <v>845</v>
      </c>
      <c r="K1656">
        <v>1</v>
      </c>
      <c r="L1656">
        <v>650</v>
      </c>
      <c r="M1656">
        <v>845</v>
      </c>
      <c r="N1656" t="s">
        <v>1397</v>
      </c>
    </row>
    <row r="1657" spans="1:14" x14ac:dyDescent="0.3">
      <c r="A1657">
        <v>141014</v>
      </c>
      <c r="B1657" t="s">
        <v>1349</v>
      </c>
      <c r="C1657" t="s">
        <v>1319</v>
      </c>
      <c r="D1657" s="3">
        <v>44192</v>
      </c>
      <c r="E1657" t="s">
        <v>35</v>
      </c>
      <c r="F1657" t="s">
        <v>61</v>
      </c>
      <c r="G1657" t="s">
        <v>38</v>
      </c>
      <c r="H1657" t="s">
        <v>75</v>
      </c>
      <c r="I1657">
        <v>7500</v>
      </c>
      <c r="J1657">
        <v>9750</v>
      </c>
      <c r="K1657">
        <v>4</v>
      </c>
      <c r="L1657">
        <v>30000</v>
      </c>
      <c r="M1657">
        <v>39000</v>
      </c>
      <c r="N1657" t="s">
        <v>1399</v>
      </c>
    </row>
    <row r="1658" spans="1:14" x14ac:dyDescent="0.3">
      <c r="A1658">
        <v>141015</v>
      </c>
      <c r="B1658" t="s">
        <v>1349</v>
      </c>
      <c r="C1658" t="s">
        <v>18</v>
      </c>
      <c r="D1658" s="3">
        <v>44192</v>
      </c>
      <c r="E1658" t="s">
        <v>1296</v>
      </c>
      <c r="F1658" t="s">
        <v>475</v>
      </c>
      <c r="G1658" t="s">
        <v>39</v>
      </c>
      <c r="H1658" s="5" t="s">
        <v>83</v>
      </c>
      <c r="I1658">
        <v>10000</v>
      </c>
      <c r="J1658">
        <v>13000</v>
      </c>
      <c r="K1658">
        <v>1</v>
      </c>
      <c r="L1658">
        <v>10000</v>
      </c>
      <c r="M1658">
        <v>13000</v>
      </c>
      <c r="N1658" t="s">
        <v>1400</v>
      </c>
    </row>
    <row r="1659" spans="1:14" x14ac:dyDescent="0.3">
      <c r="A1659">
        <v>141016</v>
      </c>
      <c r="B1659" t="s">
        <v>1349</v>
      </c>
      <c r="C1659" t="s">
        <v>17</v>
      </c>
      <c r="D1659" s="3">
        <v>44193</v>
      </c>
      <c r="E1659" t="s">
        <v>33</v>
      </c>
      <c r="F1659" t="s">
        <v>479</v>
      </c>
      <c r="G1659" t="s">
        <v>40</v>
      </c>
      <c r="H1659" t="s">
        <v>76</v>
      </c>
      <c r="I1659">
        <v>10500</v>
      </c>
      <c r="J1659">
        <v>13650</v>
      </c>
      <c r="K1659">
        <v>3</v>
      </c>
      <c r="L1659">
        <v>31500</v>
      </c>
      <c r="M1659">
        <v>40950</v>
      </c>
      <c r="N1659" t="s">
        <v>1401</v>
      </c>
    </row>
    <row r="1660" spans="1:14" x14ac:dyDescent="0.3">
      <c r="A1660">
        <v>141017</v>
      </c>
      <c r="B1660" t="s">
        <v>1349</v>
      </c>
      <c r="C1660" t="s">
        <v>1320</v>
      </c>
      <c r="D1660" s="3">
        <v>44194</v>
      </c>
      <c r="E1660" t="s">
        <v>34</v>
      </c>
      <c r="F1660" t="s">
        <v>63</v>
      </c>
      <c r="G1660" t="s">
        <v>41</v>
      </c>
      <c r="H1660" t="s">
        <v>78</v>
      </c>
      <c r="I1660">
        <v>8500</v>
      </c>
      <c r="J1660">
        <v>11050</v>
      </c>
      <c r="K1660">
        <v>4</v>
      </c>
      <c r="L1660">
        <v>34000</v>
      </c>
      <c r="M1660">
        <v>44200</v>
      </c>
      <c r="N1660" t="s">
        <v>1325</v>
      </c>
    </row>
    <row r="1661" spans="1:14" x14ac:dyDescent="0.3">
      <c r="A1661">
        <v>141018</v>
      </c>
      <c r="B1661" t="s">
        <v>1349</v>
      </c>
      <c r="C1661" t="s">
        <v>16</v>
      </c>
      <c r="D1661" s="3">
        <v>44195</v>
      </c>
      <c r="E1661" t="s">
        <v>35</v>
      </c>
      <c r="F1661" t="s">
        <v>57</v>
      </c>
      <c r="G1661" t="s">
        <v>44</v>
      </c>
      <c r="H1661" t="s">
        <v>80</v>
      </c>
      <c r="I1661">
        <v>7000</v>
      </c>
      <c r="J1661">
        <v>9100</v>
      </c>
      <c r="K1661">
        <v>4</v>
      </c>
      <c r="L1661">
        <v>28000</v>
      </c>
      <c r="M1661">
        <v>36400</v>
      </c>
      <c r="N1661" t="s">
        <v>1398</v>
      </c>
    </row>
    <row r="1662" spans="1:14" x14ac:dyDescent="0.3">
      <c r="A1662">
        <v>141019</v>
      </c>
      <c r="B1662" t="s">
        <v>1349</v>
      </c>
      <c r="C1662" t="s">
        <v>15</v>
      </c>
      <c r="D1662" s="3">
        <v>44196</v>
      </c>
      <c r="E1662" t="s">
        <v>1296</v>
      </c>
      <c r="F1662" t="s">
        <v>480</v>
      </c>
      <c r="G1662" t="s">
        <v>42</v>
      </c>
      <c r="H1662" t="s">
        <v>79</v>
      </c>
      <c r="I1662">
        <v>1680</v>
      </c>
      <c r="J1662">
        <v>2184</v>
      </c>
      <c r="K1662">
        <v>1</v>
      </c>
      <c r="L1662">
        <v>1680</v>
      </c>
      <c r="M1662">
        <v>2184</v>
      </c>
      <c r="N1662" t="s">
        <v>1397</v>
      </c>
    </row>
    <row r="1663" spans="1:14" x14ac:dyDescent="0.3">
      <c r="A1663">
        <v>141020</v>
      </c>
      <c r="B1663" t="s">
        <v>1349</v>
      </c>
      <c r="C1663" t="s">
        <v>14</v>
      </c>
      <c r="D1663" s="3">
        <v>44197</v>
      </c>
      <c r="E1663" t="s">
        <v>33</v>
      </c>
      <c r="F1663" s="5" t="s">
        <v>65</v>
      </c>
      <c r="G1663" t="s">
        <v>109</v>
      </c>
      <c r="H1663" s="5" t="s">
        <v>84</v>
      </c>
      <c r="I1663">
        <v>6540</v>
      </c>
      <c r="J1663">
        <v>8502</v>
      </c>
      <c r="K1663">
        <v>2</v>
      </c>
      <c r="L1663">
        <v>13080</v>
      </c>
      <c r="M1663">
        <v>17004</v>
      </c>
      <c r="N1663" t="s">
        <v>1399</v>
      </c>
    </row>
    <row r="1664" spans="1:14" x14ac:dyDescent="0.3">
      <c r="A1664">
        <v>141021</v>
      </c>
      <c r="B1664" t="s">
        <v>1349</v>
      </c>
      <c r="C1664" t="s">
        <v>13</v>
      </c>
      <c r="D1664" s="3">
        <v>44197</v>
      </c>
      <c r="E1664" t="s">
        <v>34</v>
      </c>
      <c r="F1664" t="s">
        <v>68</v>
      </c>
      <c r="G1664" t="s">
        <v>45</v>
      </c>
      <c r="H1664" t="s">
        <v>82</v>
      </c>
      <c r="I1664">
        <v>2680</v>
      </c>
      <c r="J1664">
        <v>3484</v>
      </c>
      <c r="K1664">
        <v>3</v>
      </c>
      <c r="L1664">
        <v>8040</v>
      </c>
      <c r="M1664">
        <v>10452</v>
      </c>
      <c r="N1664" t="s">
        <v>1400</v>
      </c>
    </row>
    <row r="1665" spans="1:14" x14ac:dyDescent="0.3">
      <c r="A1665">
        <v>141022</v>
      </c>
      <c r="B1665" t="s">
        <v>1349</v>
      </c>
      <c r="C1665" t="s">
        <v>12</v>
      </c>
      <c r="D1665" s="3">
        <v>44197</v>
      </c>
      <c r="E1665" t="s">
        <v>35</v>
      </c>
      <c r="F1665" t="s">
        <v>71</v>
      </c>
      <c r="G1665" t="s">
        <v>38</v>
      </c>
      <c r="H1665" t="s">
        <v>76</v>
      </c>
      <c r="I1665">
        <v>8250</v>
      </c>
      <c r="J1665">
        <v>10725</v>
      </c>
      <c r="K1665">
        <v>4</v>
      </c>
      <c r="L1665">
        <v>33000</v>
      </c>
      <c r="M1665">
        <v>42900</v>
      </c>
      <c r="N1665" t="s">
        <v>1401</v>
      </c>
    </row>
    <row r="1666" spans="1:14" x14ac:dyDescent="0.3">
      <c r="A1666">
        <v>141023</v>
      </c>
      <c r="B1666" t="s">
        <v>1349</v>
      </c>
      <c r="C1666" t="s">
        <v>11</v>
      </c>
      <c r="D1666" s="3">
        <v>44197</v>
      </c>
      <c r="E1666" t="s">
        <v>1296</v>
      </c>
      <c r="F1666" t="s">
        <v>414</v>
      </c>
      <c r="G1666" t="s">
        <v>42</v>
      </c>
      <c r="H1666" t="s">
        <v>76</v>
      </c>
      <c r="I1666">
        <v>2650</v>
      </c>
      <c r="J1666">
        <v>3445</v>
      </c>
      <c r="K1666">
        <v>3</v>
      </c>
      <c r="L1666">
        <v>7950</v>
      </c>
      <c r="M1666">
        <v>10335</v>
      </c>
      <c r="N1666" t="s">
        <v>1325</v>
      </c>
    </row>
    <row r="1667" spans="1:14" x14ac:dyDescent="0.3">
      <c r="A1667">
        <v>141024</v>
      </c>
      <c r="B1667" t="s">
        <v>1349</v>
      </c>
      <c r="C1667" t="s">
        <v>1321</v>
      </c>
      <c r="D1667" s="3">
        <v>44197</v>
      </c>
      <c r="E1667" t="s">
        <v>33</v>
      </c>
      <c r="F1667" t="s">
        <v>72</v>
      </c>
      <c r="G1667" t="s">
        <v>38</v>
      </c>
      <c r="H1667" t="s">
        <v>85</v>
      </c>
      <c r="I1667">
        <v>12550</v>
      </c>
      <c r="J1667">
        <v>16315</v>
      </c>
      <c r="K1667">
        <v>3</v>
      </c>
      <c r="L1667">
        <v>37650</v>
      </c>
      <c r="M1667">
        <v>48945</v>
      </c>
      <c r="N1667" t="s">
        <v>1398</v>
      </c>
    </row>
    <row r="1668" spans="1:14" x14ac:dyDescent="0.3">
      <c r="A1668">
        <v>141025</v>
      </c>
      <c r="B1668" t="s">
        <v>1349</v>
      </c>
      <c r="C1668" t="s">
        <v>1322</v>
      </c>
      <c r="D1668" s="3">
        <v>44197</v>
      </c>
      <c r="E1668" t="s">
        <v>34</v>
      </c>
      <c r="F1668" t="s">
        <v>73</v>
      </c>
      <c r="G1668" t="s">
        <v>41</v>
      </c>
      <c r="H1668" s="5" t="s">
        <v>78</v>
      </c>
      <c r="I1668">
        <v>14500</v>
      </c>
      <c r="J1668">
        <v>18850</v>
      </c>
      <c r="K1668">
        <v>1</v>
      </c>
      <c r="L1668">
        <v>14500</v>
      </c>
      <c r="M1668">
        <v>18850</v>
      </c>
      <c r="N1668" t="s">
        <v>1397</v>
      </c>
    </row>
    <row r="1669" spans="1:14" x14ac:dyDescent="0.3">
      <c r="A1669">
        <v>141026</v>
      </c>
      <c r="B1669" t="s">
        <v>1349</v>
      </c>
      <c r="C1669" t="s">
        <v>1323</v>
      </c>
      <c r="D1669" s="3">
        <v>44197</v>
      </c>
      <c r="E1669" t="s">
        <v>35</v>
      </c>
      <c r="F1669" t="s">
        <v>46</v>
      </c>
      <c r="G1669" t="s">
        <v>36</v>
      </c>
      <c r="H1669" t="s">
        <v>75</v>
      </c>
      <c r="I1669">
        <v>800</v>
      </c>
      <c r="J1669">
        <v>1040</v>
      </c>
      <c r="K1669">
        <v>2</v>
      </c>
      <c r="L1669">
        <v>1600</v>
      </c>
      <c r="M1669">
        <v>2080</v>
      </c>
      <c r="N1669" t="s">
        <v>1399</v>
      </c>
    </row>
    <row r="1670" spans="1:14" x14ac:dyDescent="0.3">
      <c r="A1670">
        <v>141027</v>
      </c>
      <c r="B1670" t="s">
        <v>1349</v>
      </c>
      <c r="C1670" t="s">
        <v>10</v>
      </c>
      <c r="D1670" s="3">
        <v>44197</v>
      </c>
      <c r="E1670" t="s">
        <v>1296</v>
      </c>
      <c r="F1670" t="s">
        <v>48</v>
      </c>
      <c r="G1670" t="s">
        <v>37</v>
      </c>
      <c r="H1670" t="s">
        <v>76</v>
      </c>
      <c r="I1670">
        <v>600</v>
      </c>
      <c r="J1670">
        <v>780</v>
      </c>
      <c r="K1670">
        <v>4</v>
      </c>
      <c r="L1670">
        <v>2400</v>
      </c>
      <c r="M1670">
        <v>3120</v>
      </c>
      <c r="N1670" t="s">
        <v>1400</v>
      </c>
    </row>
    <row r="1671" spans="1:14" x14ac:dyDescent="0.3">
      <c r="A1671">
        <v>141028</v>
      </c>
      <c r="B1671" t="s">
        <v>1349</v>
      </c>
      <c r="C1671" t="s">
        <v>9</v>
      </c>
      <c r="D1671" s="3">
        <v>44197</v>
      </c>
      <c r="E1671" t="s">
        <v>33</v>
      </c>
      <c r="F1671" t="s">
        <v>50</v>
      </c>
      <c r="G1671" t="s">
        <v>38</v>
      </c>
      <c r="H1671" t="s">
        <v>75</v>
      </c>
      <c r="I1671">
        <v>10500</v>
      </c>
      <c r="J1671">
        <v>13650</v>
      </c>
      <c r="K1671">
        <v>3</v>
      </c>
      <c r="L1671">
        <v>31500</v>
      </c>
      <c r="M1671">
        <v>40950</v>
      </c>
      <c r="N1671" t="s">
        <v>1401</v>
      </c>
    </row>
    <row r="1672" spans="1:14" x14ac:dyDescent="0.3">
      <c r="A1672">
        <v>141029</v>
      </c>
      <c r="B1672" t="s">
        <v>1349</v>
      </c>
      <c r="C1672" t="s">
        <v>1324</v>
      </c>
      <c r="D1672" s="3">
        <v>44197</v>
      </c>
      <c r="E1672" t="s">
        <v>34</v>
      </c>
      <c r="F1672" t="s">
        <v>475</v>
      </c>
      <c r="G1672" t="s">
        <v>39</v>
      </c>
      <c r="H1672" t="s">
        <v>77</v>
      </c>
      <c r="I1672">
        <v>6500</v>
      </c>
      <c r="J1672">
        <v>8450</v>
      </c>
      <c r="K1672">
        <v>1</v>
      </c>
      <c r="L1672">
        <v>6500</v>
      </c>
      <c r="M1672">
        <v>8450</v>
      </c>
      <c r="N1672" t="s">
        <v>1325</v>
      </c>
    </row>
    <row r="1673" spans="1:14" x14ac:dyDescent="0.3">
      <c r="A1673">
        <v>141030</v>
      </c>
      <c r="B1673" t="s">
        <v>1349</v>
      </c>
      <c r="C1673" t="s">
        <v>8</v>
      </c>
      <c r="D1673" s="3">
        <v>44197</v>
      </c>
      <c r="E1673" t="s">
        <v>35</v>
      </c>
      <c r="F1673" t="s">
        <v>481</v>
      </c>
      <c r="G1673" t="s">
        <v>40</v>
      </c>
      <c r="H1673" t="s">
        <v>76</v>
      </c>
      <c r="I1673">
        <v>4500</v>
      </c>
      <c r="J1673">
        <v>5850</v>
      </c>
      <c r="K1673">
        <v>4</v>
      </c>
      <c r="L1673">
        <v>18000</v>
      </c>
      <c r="M1673">
        <v>23400</v>
      </c>
      <c r="N1673" t="s">
        <v>1398</v>
      </c>
    </row>
    <row r="1674" spans="1:14" x14ac:dyDescent="0.3">
      <c r="A1674">
        <v>141031</v>
      </c>
      <c r="B1674" t="s">
        <v>1349</v>
      </c>
      <c r="C1674" t="s">
        <v>7</v>
      </c>
      <c r="D1674" s="3">
        <v>44197</v>
      </c>
      <c r="E1674" t="s">
        <v>1296</v>
      </c>
      <c r="F1674" t="s">
        <v>51</v>
      </c>
      <c r="G1674" t="s">
        <v>41</v>
      </c>
      <c r="H1674" t="s">
        <v>78</v>
      </c>
      <c r="I1674">
        <v>8500</v>
      </c>
      <c r="J1674">
        <v>11050</v>
      </c>
      <c r="K1674">
        <v>4</v>
      </c>
      <c r="L1674">
        <v>34000</v>
      </c>
      <c r="M1674">
        <v>44200</v>
      </c>
      <c r="N1674" t="s">
        <v>1397</v>
      </c>
    </row>
    <row r="1675" spans="1:14" x14ac:dyDescent="0.3">
      <c r="A1675">
        <v>141032</v>
      </c>
      <c r="B1675" t="s">
        <v>1349</v>
      </c>
      <c r="C1675" t="s">
        <v>1325</v>
      </c>
      <c r="D1675" s="3">
        <v>44197</v>
      </c>
      <c r="E1675" t="s">
        <v>33</v>
      </c>
      <c r="F1675" t="s">
        <v>52</v>
      </c>
      <c r="G1675" t="s">
        <v>44</v>
      </c>
      <c r="H1675" t="s">
        <v>80</v>
      </c>
      <c r="I1675">
        <v>12500</v>
      </c>
      <c r="J1675">
        <v>16250</v>
      </c>
      <c r="K1675">
        <v>4</v>
      </c>
      <c r="L1675">
        <v>50000</v>
      </c>
      <c r="M1675">
        <v>65000</v>
      </c>
      <c r="N1675" t="s">
        <v>1399</v>
      </c>
    </row>
    <row r="1676" spans="1:14" x14ac:dyDescent="0.3">
      <c r="A1676">
        <v>141033</v>
      </c>
      <c r="B1676" t="s">
        <v>1349</v>
      </c>
      <c r="C1676" t="s">
        <v>1326</v>
      </c>
      <c r="D1676" s="3">
        <v>44197</v>
      </c>
      <c r="E1676" t="s">
        <v>34</v>
      </c>
      <c r="F1676" t="s">
        <v>422</v>
      </c>
      <c r="G1676" t="s">
        <v>89</v>
      </c>
      <c r="H1676" t="s">
        <v>79</v>
      </c>
      <c r="I1676">
        <v>3500</v>
      </c>
      <c r="J1676">
        <v>4550</v>
      </c>
      <c r="K1676">
        <v>4</v>
      </c>
      <c r="L1676">
        <v>14000</v>
      </c>
      <c r="M1676">
        <v>18200</v>
      </c>
      <c r="N1676" t="s">
        <v>1400</v>
      </c>
    </row>
    <row r="1677" spans="1:14" x14ac:dyDescent="0.3">
      <c r="A1677">
        <v>141034</v>
      </c>
      <c r="B1677" t="s">
        <v>1390</v>
      </c>
      <c r="C1677" t="s">
        <v>6</v>
      </c>
      <c r="D1677" s="3">
        <v>44197</v>
      </c>
      <c r="E1677" t="s">
        <v>35</v>
      </c>
      <c r="F1677" s="5" t="s">
        <v>67</v>
      </c>
      <c r="G1677" t="s">
        <v>37</v>
      </c>
      <c r="H1677" t="s">
        <v>81</v>
      </c>
      <c r="I1677">
        <v>4500</v>
      </c>
      <c r="J1677">
        <v>5850</v>
      </c>
      <c r="K1677">
        <v>4</v>
      </c>
      <c r="L1677">
        <v>18000</v>
      </c>
      <c r="M1677">
        <v>23400</v>
      </c>
      <c r="N1677" t="s">
        <v>1401</v>
      </c>
    </row>
    <row r="1678" spans="1:14" x14ac:dyDescent="0.3">
      <c r="A1678">
        <v>141035</v>
      </c>
      <c r="B1678" t="s">
        <v>1392</v>
      </c>
      <c r="C1678" t="s">
        <v>5</v>
      </c>
      <c r="D1678" s="3">
        <v>44197</v>
      </c>
      <c r="E1678" t="s">
        <v>1296</v>
      </c>
      <c r="F1678" t="s">
        <v>482</v>
      </c>
      <c r="G1678" t="s">
        <v>45</v>
      </c>
      <c r="H1678" t="s">
        <v>82</v>
      </c>
      <c r="I1678">
        <v>2100</v>
      </c>
      <c r="J1678">
        <v>2730</v>
      </c>
      <c r="K1678">
        <v>4</v>
      </c>
      <c r="L1678">
        <v>8400</v>
      </c>
      <c r="M1678">
        <v>10920</v>
      </c>
      <c r="N1678" t="s">
        <v>1325</v>
      </c>
    </row>
    <row r="1679" spans="1:14" x14ac:dyDescent="0.3">
      <c r="A1679">
        <v>141036</v>
      </c>
      <c r="B1679" t="s">
        <v>1394</v>
      </c>
      <c r="C1679" t="s">
        <v>4</v>
      </c>
      <c r="D1679" s="3">
        <v>44197</v>
      </c>
      <c r="E1679" t="s">
        <v>33</v>
      </c>
      <c r="F1679" t="s">
        <v>49</v>
      </c>
      <c r="G1679" t="s">
        <v>36</v>
      </c>
      <c r="H1679" t="s">
        <v>75</v>
      </c>
      <c r="I1679">
        <v>1150</v>
      </c>
      <c r="J1679">
        <v>1495</v>
      </c>
      <c r="K1679">
        <v>2</v>
      </c>
      <c r="L1679">
        <v>2300</v>
      </c>
      <c r="M1679">
        <v>2990</v>
      </c>
      <c r="N1679" t="s">
        <v>1398</v>
      </c>
    </row>
    <row r="1680" spans="1:14" x14ac:dyDescent="0.3">
      <c r="A1680">
        <v>141037</v>
      </c>
      <c r="B1680" t="s">
        <v>1337</v>
      </c>
      <c r="C1680" t="s">
        <v>30</v>
      </c>
      <c r="D1680" s="3">
        <v>44197</v>
      </c>
      <c r="E1680" t="s">
        <v>34</v>
      </c>
      <c r="F1680" t="s">
        <v>47</v>
      </c>
      <c r="G1680" t="s">
        <v>37</v>
      </c>
      <c r="H1680" t="s">
        <v>76</v>
      </c>
      <c r="I1680">
        <v>350</v>
      </c>
      <c r="J1680">
        <v>455</v>
      </c>
      <c r="K1680">
        <v>1</v>
      </c>
      <c r="L1680">
        <v>350</v>
      </c>
      <c r="M1680">
        <v>455</v>
      </c>
      <c r="N1680" t="s">
        <v>1397</v>
      </c>
    </row>
    <row r="1681" spans="1:14" x14ac:dyDescent="0.3">
      <c r="A1681">
        <v>141038</v>
      </c>
      <c r="B1681" t="s">
        <v>1339</v>
      </c>
      <c r="C1681" t="s">
        <v>31</v>
      </c>
      <c r="D1681" s="3">
        <v>44198</v>
      </c>
      <c r="E1681" t="s">
        <v>35</v>
      </c>
      <c r="F1681" t="s">
        <v>53</v>
      </c>
      <c r="G1681" t="s">
        <v>38</v>
      </c>
      <c r="H1681" t="s">
        <v>75</v>
      </c>
      <c r="I1681">
        <v>9500</v>
      </c>
      <c r="J1681">
        <v>12350</v>
      </c>
      <c r="K1681">
        <v>1</v>
      </c>
      <c r="L1681">
        <v>9500</v>
      </c>
      <c r="M1681">
        <v>12350</v>
      </c>
      <c r="N1681" t="s">
        <v>1399</v>
      </c>
    </row>
    <row r="1682" spans="1:14" x14ac:dyDescent="0.3">
      <c r="A1682">
        <v>141039</v>
      </c>
      <c r="B1682" t="s">
        <v>1341</v>
      </c>
      <c r="C1682" t="s">
        <v>32</v>
      </c>
      <c r="D1682" s="3">
        <v>44199</v>
      </c>
      <c r="E1682" t="s">
        <v>1296</v>
      </c>
      <c r="F1682" t="s">
        <v>483</v>
      </c>
      <c r="G1682" t="s">
        <v>39</v>
      </c>
      <c r="H1682" t="s">
        <v>77</v>
      </c>
      <c r="I1682">
        <v>10000</v>
      </c>
      <c r="J1682">
        <v>13000</v>
      </c>
      <c r="K1682">
        <v>4</v>
      </c>
      <c r="L1682">
        <v>40000</v>
      </c>
      <c r="M1682">
        <v>52000</v>
      </c>
      <c r="N1682" t="s">
        <v>1400</v>
      </c>
    </row>
    <row r="1683" spans="1:14" x14ac:dyDescent="0.3">
      <c r="A1683">
        <v>141040</v>
      </c>
      <c r="B1683" t="s">
        <v>1343</v>
      </c>
      <c r="C1683" t="s">
        <v>28</v>
      </c>
      <c r="D1683" s="3">
        <v>44200</v>
      </c>
      <c r="E1683" t="s">
        <v>33</v>
      </c>
      <c r="F1683" t="s">
        <v>484</v>
      </c>
      <c r="G1683" t="s">
        <v>40</v>
      </c>
      <c r="H1683" t="s">
        <v>76</v>
      </c>
      <c r="I1683">
        <v>6500</v>
      </c>
      <c r="J1683">
        <v>8450</v>
      </c>
      <c r="K1683">
        <v>2</v>
      </c>
      <c r="L1683">
        <v>13000</v>
      </c>
      <c r="M1683">
        <v>16900</v>
      </c>
      <c r="N1683" t="s">
        <v>1401</v>
      </c>
    </row>
    <row r="1684" spans="1:14" x14ac:dyDescent="0.3">
      <c r="A1684">
        <v>141041</v>
      </c>
      <c r="B1684" t="s">
        <v>1345</v>
      </c>
      <c r="C1684" t="s">
        <v>1311</v>
      </c>
      <c r="D1684" s="3">
        <v>44201</v>
      </c>
      <c r="E1684" t="s">
        <v>34</v>
      </c>
      <c r="F1684" t="s">
        <v>485</v>
      </c>
      <c r="G1684" t="s">
        <v>41</v>
      </c>
      <c r="H1684" t="s">
        <v>78</v>
      </c>
      <c r="I1684">
        <v>8500</v>
      </c>
      <c r="J1684">
        <v>11050</v>
      </c>
      <c r="K1684">
        <v>4</v>
      </c>
      <c r="L1684">
        <v>34000</v>
      </c>
      <c r="M1684">
        <v>44200</v>
      </c>
      <c r="N1684" t="s">
        <v>1325</v>
      </c>
    </row>
    <row r="1685" spans="1:14" x14ac:dyDescent="0.3">
      <c r="A1685">
        <v>141042</v>
      </c>
      <c r="B1685" t="s">
        <v>1347</v>
      </c>
      <c r="C1685" t="s">
        <v>1312</v>
      </c>
      <c r="D1685" s="3">
        <v>44202</v>
      </c>
      <c r="E1685" t="s">
        <v>35</v>
      </c>
      <c r="F1685" t="s">
        <v>57</v>
      </c>
      <c r="G1685" t="s">
        <v>44</v>
      </c>
      <c r="H1685" t="s">
        <v>80</v>
      </c>
      <c r="I1685">
        <v>7000</v>
      </c>
      <c r="J1685">
        <v>9100</v>
      </c>
      <c r="K1685">
        <v>4</v>
      </c>
      <c r="L1685">
        <v>28000</v>
      </c>
      <c r="M1685">
        <v>36400</v>
      </c>
      <c r="N1685" t="s">
        <v>1398</v>
      </c>
    </row>
    <row r="1686" spans="1:14" x14ac:dyDescent="0.3">
      <c r="A1686">
        <v>141043</v>
      </c>
      <c r="B1686" t="s">
        <v>1349</v>
      </c>
      <c r="C1686" t="s">
        <v>1313</v>
      </c>
      <c r="D1686" s="3">
        <v>44203</v>
      </c>
      <c r="E1686" t="s">
        <v>1296</v>
      </c>
      <c r="F1686" t="s">
        <v>486</v>
      </c>
      <c r="G1686" t="s">
        <v>89</v>
      </c>
      <c r="H1686" t="s">
        <v>79</v>
      </c>
      <c r="I1686">
        <v>6550</v>
      </c>
      <c r="J1686">
        <v>8515</v>
      </c>
      <c r="K1686">
        <v>3</v>
      </c>
      <c r="L1686">
        <v>19650</v>
      </c>
      <c r="M1686">
        <v>25545</v>
      </c>
      <c r="N1686" t="s">
        <v>1397</v>
      </c>
    </row>
    <row r="1687" spans="1:14" x14ac:dyDescent="0.3">
      <c r="A1687">
        <v>141044</v>
      </c>
      <c r="B1687" t="s">
        <v>1351</v>
      </c>
      <c r="C1687" t="s">
        <v>3</v>
      </c>
      <c r="D1687" s="3">
        <v>44204</v>
      </c>
      <c r="E1687" t="s">
        <v>33</v>
      </c>
      <c r="F1687" s="5" t="s">
        <v>66</v>
      </c>
      <c r="G1687" t="s">
        <v>37</v>
      </c>
      <c r="H1687" t="s">
        <v>81</v>
      </c>
      <c r="I1687">
        <v>7650</v>
      </c>
      <c r="J1687">
        <v>9945</v>
      </c>
      <c r="K1687">
        <v>4</v>
      </c>
      <c r="L1687">
        <v>30600</v>
      </c>
      <c r="M1687">
        <v>39780</v>
      </c>
      <c r="N1687" t="s">
        <v>1399</v>
      </c>
    </row>
    <row r="1688" spans="1:14" x14ac:dyDescent="0.3">
      <c r="A1688">
        <v>141045</v>
      </c>
      <c r="B1688" t="s">
        <v>1353</v>
      </c>
      <c r="C1688" t="s">
        <v>2</v>
      </c>
      <c r="D1688" s="3">
        <v>44205</v>
      </c>
      <c r="E1688" t="s">
        <v>34</v>
      </c>
      <c r="F1688" t="s">
        <v>58</v>
      </c>
      <c r="G1688" t="s">
        <v>45</v>
      </c>
      <c r="H1688" t="s">
        <v>82</v>
      </c>
      <c r="I1688">
        <v>1150</v>
      </c>
      <c r="J1688">
        <v>1495</v>
      </c>
      <c r="K1688">
        <v>4</v>
      </c>
      <c r="L1688">
        <v>4600</v>
      </c>
      <c r="M1688">
        <v>5980</v>
      </c>
      <c r="N1688" t="s">
        <v>1400</v>
      </c>
    </row>
    <row r="1689" spans="1:14" x14ac:dyDescent="0.3">
      <c r="A1689">
        <v>141046</v>
      </c>
      <c r="B1689" t="s">
        <v>1355</v>
      </c>
      <c r="C1689" t="s">
        <v>1</v>
      </c>
      <c r="D1689" s="3">
        <v>44206</v>
      </c>
      <c r="E1689" t="s">
        <v>35</v>
      </c>
      <c r="F1689" t="s">
        <v>59</v>
      </c>
      <c r="G1689" t="s">
        <v>36</v>
      </c>
      <c r="H1689" t="s">
        <v>75</v>
      </c>
      <c r="I1689">
        <v>850</v>
      </c>
      <c r="J1689">
        <v>1105</v>
      </c>
      <c r="K1689">
        <v>1</v>
      </c>
      <c r="L1689">
        <v>850</v>
      </c>
      <c r="M1689">
        <v>1105</v>
      </c>
      <c r="N1689" t="s">
        <v>1401</v>
      </c>
    </row>
    <row r="1690" spans="1:14" x14ac:dyDescent="0.3">
      <c r="A1690">
        <v>141047</v>
      </c>
      <c r="B1690" t="s">
        <v>1357</v>
      </c>
      <c r="C1690" t="s">
        <v>1314</v>
      </c>
      <c r="D1690" s="3">
        <v>44207</v>
      </c>
      <c r="E1690" t="s">
        <v>1296</v>
      </c>
      <c r="F1690" t="s">
        <v>60</v>
      </c>
      <c r="G1690" t="s">
        <v>37</v>
      </c>
      <c r="H1690" t="s">
        <v>76</v>
      </c>
      <c r="I1690">
        <v>650</v>
      </c>
      <c r="J1690">
        <v>845</v>
      </c>
      <c r="K1690">
        <v>4</v>
      </c>
      <c r="L1690">
        <v>2600</v>
      </c>
      <c r="M1690">
        <v>3380</v>
      </c>
      <c r="N1690" t="s">
        <v>1325</v>
      </c>
    </row>
    <row r="1691" spans="1:14" x14ac:dyDescent="0.3">
      <c r="A1691">
        <v>141048</v>
      </c>
      <c r="B1691" t="s">
        <v>1359</v>
      </c>
      <c r="C1691" t="s">
        <v>1315</v>
      </c>
      <c r="D1691" s="3">
        <v>44208</v>
      </c>
      <c r="E1691" t="s">
        <v>33</v>
      </c>
      <c r="F1691" t="s">
        <v>61</v>
      </c>
      <c r="G1691" t="s">
        <v>38</v>
      </c>
      <c r="H1691" t="s">
        <v>75</v>
      </c>
      <c r="I1691">
        <v>7500</v>
      </c>
      <c r="J1691">
        <v>9750</v>
      </c>
      <c r="K1691">
        <v>1</v>
      </c>
      <c r="L1691">
        <v>7500</v>
      </c>
      <c r="M1691">
        <v>9750</v>
      </c>
      <c r="N1691" t="s">
        <v>1398</v>
      </c>
    </row>
    <row r="1692" spans="1:14" x14ac:dyDescent="0.3">
      <c r="A1692">
        <v>141049</v>
      </c>
      <c r="B1692" t="s">
        <v>1361</v>
      </c>
      <c r="C1692" t="s">
        <v>0</v>
      </c>
      <c r="D1692" s="3">
        <v>44208</v>
      </c>
      <c r="E1692" t="s">
        <v>34</v>
      </c>
      <c r="F1692" t="s">
        <v>483</v>
      </c>
      <c r="G1692" t="s">
        <v>39</v>
      </c>
      <c r="H1692" s="5" t="s">
        <v>83</v>
      </c>
      <c r="I1692">
        <v>10000</v>
      </c>
      <c r="J1692">
        <v>13000</v>
      </c>
      <c r="K1692">
        <v>2</v>
      </c>
      <c r="L1692">
        <v>20000</v>
      </c>
      <c r="M1692">
        <v>26000</v>
      </c>
      <c r="N1692" t="s">
        <v>1397</v>
      </c>
    </row>
    <row r="1693" spans="1:14" x14ac:dyDescent="0.3">
      <c r="A1693">
        <v>141050</v>
      </c>
      <c r="B1693" t="s">
        <v>1363</v>
      </c>
      <c r="C1693" t="s">
        <v>1316</v>
      </c>
      <c r="D1693" s="3">
        <v>44208</v>
      </c>
      <c r="E1693" t="s">
        <v>35</v>
      </c>
      <c r="F1693" t="s">
        <v>487</v>
      </c>
      <c r="G1693" t="s">
        <v>40</v>
      </c>
      <c r="H1693" t="s">
        <v>76</v>
      </c>
      <c r="I1693">
        <v>10500</v>
      </c>
      <c r="J1693">
        <v>13650</v>
      </c>
      <c r="K1693">
        <v>1</v>
      </c>
      <c r="L1693">
        <v>10500</v>
      </c>
      <c r="M1693">
        <v>13650</v>
      </c>
      <c r="N1693" t="s">
        <v>1399</v>
      </c>
    </row>
    <row r="1694" spans="1:14" x14ac:dyDescent="0.3">
      <c r="A1694">
        <v>141051</v>
      </c>
      <c r="B1694" t="s">
        <v>1365</v>
      </c>
      <c r="C1694" t="s">
        <v>1317</v>
      </c>
      <c r="D1694" s="3">
        <v>44208</v>
      </c>
      <c r="E1694" t="s">
        <v>1296</v>
      </c>
      <c r="F1694" t="s">
        <v>63</v>
      </c>
      <c r="G1694" t="s">
        <v>41</v>
      </c>
      <c r="H1694" t="s">
        <v>78</v>
      </c>
      <c r="I1694">
        <v>8500</v>
      </c>
      <c r="J1694">
        <v>11050</v>
      </c>
      <c r="K1694">
        <v>1</v>
      </c>
      <c r="L1694">
        <v>8500</v>
      </c>
      <c r="M1694">
        <v>11050</v>
      </c>
      <c r="N1694" t="s">
        <v>1400</v>
      </c>
    </row>
    <row r="1695" spans="1:14" x14ac:dyDescent="0.3">
      <c r="A1695">
        <v>141052</v>
      </c>
      <c r="B1695" t="s">
        <v>1367</v>
      </c>
      <c r="C1695" t="s">
        <v>1318</v>
      </c>
      <c r="D1695" s="3">
        <v>44209</v>
      </c>
      <c r="E1695" t="s">
        <v>33</v>
      </c>
      <c r="F1695" t="s">
        <v>57</v>
      </c>
      <c r="G1695" t="s">
        <v>44</v>
      </c>
      <c r="H1695" t="s">
        <v>80</v>
      </c>
      <c r="I1695">
        <v>7000</v>
      </c>
      <c r="J1695">
        <v>9100</v>
      </c>
      <c r="K1695">
        <v>4</v>
      </c>
      <c r="L1695">
        <v>28000</v>
      </c>
      <c r="M1695">
        <v>36400</v>
      </c>
      <c r="N1695" t="s">
        <v>1401</v>
      </c>
    </row>
    <row r="1696" spans="1:14" x14ac:dyDescent="0.3">
      <c r="A1696">
        <v>141053</v>
      </c>
      <c r="B1696" t="s">
        <v>1369</v>
      </c>
      <c r="C1696" t="s">
        <v>29</v>
      </c>
      <c r="D1696" s="3">
        <v>44210</v>
      </c>
      <c r="E1696" t="s">
        <v>34</v>
      </c>
      <c r="F1696" t="s">
        <v>488</v>
      </c>
      <c r="G1696" t="s">
        <v>89</v>
      </c>
      <c r="H1696" t="s">
        <v>79</v>
      </c>
      <c r="I1696">
        <v>1680</v>
      </c>
      <c r="J1696">
        <v>2184</v>
      </c>
      <c r="K1696">
        <v>4</v>
      </c>
      <c r="L1696">
        <v>6720</v>
      </c>
      <c r="M1696">
        <v>8736</v>
      </c>
      <c r="N1696" t="s">
        <v>1325</v>
      </c>
    </row>
    <row r="1697" spans="1:14" x14ac:dyDescent="0.3">
      <c r="A1697">
        <v>141054</v>
      </c>
      <c r="B1697" t="s">
        <v>1370</v>
      </c>
      <c r="C1697" t="s">
        <v>20</v>
      </c>
      <c r="D1697" s="3">
        <v>44211</v>
      </c>
      <c r="E1697" t="s">
        <v>35</v>
      </c>
      <c r="F1697" s="5" t="s">
        <v>65</v>
      </c>
      <c r="G1697" t="s">
        <v>37</v>
      </c>
      <c r="H1697" s="5" t="s">
        <v>84</v>
      </c>
      <c r="I1697">
        <v>6540</v>
      </c>
      <c r="J1697">
        <v>8502</v>
      </c>
      <c r="K1697">
        <v>3</v>
      </c>
      <c r="L1697">
        <v>19620</v>
      </c>
      <c r="M1697">
        <v>25506</v>
      </c>
      <c r="N1697" t="s">
        <v>1398</v>
      </c>
    </row>
    <row r="1698" spans="1:14" x14ac:dyDescent="0.3">
      <c r="A1698">
        <v>141055</v>
      </c>
      <c r="B1698" t="s">
        <v>1371</v>
      </c>
      <c r="C1698" t="s">
        <v>19</v>
      </c>
      <c r="D1698" s="3">
        <v>44212</v>
      </c>
      <c r="E1698" t="s">
        <v>1296</v>
      </c>
      <c r="F1698" t="s">
        <v>68</v>
      </c>
      <c r="G1698" t="s">
        <v>45</v>
      </c>
      <c r="H1698" t="s">
        <v>82</v>
      </c>
      <c r="I1698">
        <v>2680</v>
      </c>
      <c r="J1698">
        <v>3484</v>
      </c>
      <c r="K1698">
        <v>2</v>
      </c>
      <c r="L1698">
        <v>5360</v>
      </c>
      <c r="M1698">
        <v>6968</v>
      </c>
      <c r="N1698" t="s">
        <v>1397</v>
      </c>
    </row>
    <row r="1699" spans="1:14" x14ac:dyDescent="0.3">
      <c r="A1699">
        <v>141056</v>
      </c>
      <c r="B1699" t="s">
        <v>1373</v>
      </c>
      <c r="C1699" t="s">
        <v>1319</v>
      </c>
      <c r="D1699" s="3">
        <v>44213</v>
      </c>
      <c r="E1699" t="s">
        <v>33</v>
      </c>
      <c r="F1699" t="s">
        <v>71</v>
      </c>
      <c r="G1699" t="s">
        <v>38</v>
      </c>
      <c r="H1699" t="s">
        <v>76</v>
      </c>
      <c r="I1699">
        <v>8250</v>
      </c>
      <c r="J1699">
        <v>10725</v>
      </c>
      <c r="K1699">
        <v>2</v>
      </c>
      <c r="L1699">
        <v>16500</v>
      </c>
      <c r="M1699">
        <v>21450</v>
      </c>
      <c r="N1699" t="s">
        <v>1399</v>
      </c>
    </row>
    <row r="1700" spans="1:14" x14ac:dyDescent="0.3">
      <c r="A1700">
        <v>141057</v>
      </c>
      <c r="B1700" t="s">
        <v>1374</v>
      </c>
      <c r="C1700" t="s">
        <v>18</v>
      </c>
      <c r="D1700" s="3">
        <v>44214</v>
      </c>
      <c r="E1700" t="s">
        <v>34</v>
      </c>
      <c r="F1700" t="s">
        <v>422</v>
      </c>
      <c r="G1700" t="s">
        <v>42</v>
      </c>
      <c r="H1700" t="s">
        <v>76</v>
      </c>
      <c r="I1700">
        <v>2650</v>
      </c>
      <c r="J1700">
        <v>3445</v>
      </c>
      <c r="K1700">
        <v>4</v>
      </c>
      <c r="L1700">
        <v>10600</v>
      </c>
      <c r="M1700">
        <v>13780</v>
      </c>
      <c r="N1700" t="s">
        <v>1400</v>
      </c>
    </row>
    <row r="1701" spans="1:14" x14ac:dyDescent="0.3">
      <c r="A1701">
        <v>141058</v>
      </c>
      <c r="B1701" t="s">
        <v>1375</v>
      </c>
      <c r="C1701" t="s">
        <v>17</v>
      </c>
      <c r="D1701" s="3">
        <v>44215</v>
      </c>
      <c r="E1701" t="s">
        <v>35</v>
      </c>
      <c r="F1701" t="s">
        <v>72</v>
      </c>
      <c r="G1701" t="s">
        <v>38</v>
      </c>
      <c r="H1701" t="s">
        <v>85</v>
      </c>
      <c r="I1701">
        <v>12550</v>
      </c>
      <c r="J1701">
        <v>16315</v>
      </c>
      <c r="K1701">
        <v>4</v>
      </c>
      <c r="L1701">
        <v>50200</v>
      </c>
      <c r="M1701">
        <v>65260</v>
      </c>
      <c r="N1701" t="s">
        <v>1401</v>
      </c>
    </row>
    <row r="1702" spans="1:14" x14ac:dyDescent="0.3">
      <c r="A1702">
        <v>141059</v>
      </c>
      <c r="B1702" t="s">
        <v>1376</v>
      </c>
      <c r="C1702" t="s">
        <v>1320</v>
      </c>
      <c r="D1702" s="3">
        <v>44216</v>
      </c>
      <c r="E1702" t="s">
        <v>1296</v>
      </c>
      <c r="F1702" t="s">
        <v>73</v>
      </c>
      <c r="G1702" t="s">
        <v>41</v>
      </c>
      <c r="H1702" s="5" t="s">
        <v>78</v>
      </c>
      <c r="I1702">
        <v>14500</v>
      </c>
      <c r="J1702">
        <v>18850</v>
      </c>
      <c r="K1702">
        <v>2</v>
      </c>
      <c r="L1702">
        <v>29000</v>
      </c>
      <c r="M1702">
        <v>37700</v>
      </c>
      <c r="N1702" t="s">
        <v>1325</v>
      </c>
    </row>
    <row r="1703" spans="1:14" x14ac:dyDescent="0.3">
      <c r="A1703">
        <v>141060</v>
      </c>
      <c r="B1703" t="s">
        <v>1378</v>
      </c>
      <c r="C1703" t="s">
        <v>16</v>
      </c>
      <c r="D1703" s="3">
        <v>44217</v>
      </c>
      <c r="E1703" t="s">
        <v>33</v>
      </c>
      <c r="F1703" t="s">
        <v>46</v>
      </c>
      <c r="G1703" t="s">
        <v>36</v>
      </c>
      <c r="H1703" t="s">
        <v>75</v>
      </c>
      <c r="I1703">
        <v>800</v>
      </c>
      <c r="J1703">
        <v>1040</v>
      </c>
      <c r="K1703">
        <v>4</v>
      </c>
      <c r="L1703">
        <v>3200</v>
      </c>
      <c r="M1703">
        <v>4160</v>
      </c>
      <c r="N1703" t="s">
        <v>1398</v>
      </c>
    </row>
    <row r="1704" spans="1:14" x14ac:dyDescent="0.3">
      <c r="A1704">
        <v>141061</v>
      </c>
      <c r="B1704" t="s">
        <v>1379</v>
      </c>
      <c r="C1704" t="s">
        <v>15</v>
      </c>
      <c r="D1704" s="3">
        <v>44218</v>
      </c>
      <c r="E1704" t="s">
        <v>34</v>
      </c>
      <c r="F1704" t="s">
        <v>48</v>
      </c>
      <c r="G1704" t="s">
        <v>37</v>
      </c>
      <c r="H1704" t="s">
        <v>76</v>
      </c>
      <c r="I1704">
        <v>600</v>
      </c>
      <c r="J1704">
        <v>780</v>
      </c>
      <c r="K1704">
        <v>2</v>
      </c>
      <c r="L1704">
        <v>1200</v>
      </c>
      <c r="M1704">
        <v>1560</v>
      </c>
      <c r="N1704" t="s">
        <v>1397</v>
      </c>
    </row>
    <row r="1705" spans="1:14" x14ac:dyDescent="0.3">
      <c r="A1705">
        <v>141062</v>
      </c>
      <c r="B1705" t="s">
        <v>1380</v>
      </c>
      <c r="C1705" t="s">
        <v>14</v>
      </c>
      <c r="D1705" s="3">
        <v>44219</v>
      </c>
      <c r="E1705" t="s">
        <v>35</v>
      </c>
      <c r="F1705" t="s">
        <v>50</v>
      </c>
      <c r="G1705" t="s">
        <v>38</v>
      </c>
      <c r="H1705" t="s">
        <v>75</v>
      </c>
      <c r="I1705">
        <v>10500</v>
      </c>
      <c r="J1705">
        <v>13650</v>
      </c>
      <c r="K1705">
        <v>4</v>
      </c>
      <c r="L1705">
        <v>42000</v>
      </c>
      <c r="M1705">
        <v>54600</v>
      </c>
      <c r="N1705" t="s">
        <v>1399</v>
      </c>
    </row>
    <row r="1706" spans="1:14" x14ac:dyDescent="0.3">
      <c r="A1706">
        <v>141063</v>
      </c>
      <c r="B1706" t="s">
        <v>1381</v>
      </c>
      <c r="C1706" t="s">
        <v>13</v>
      </c>
      <c r="D1706" s="3">
        <v>44220</v>
      </c>
      <c r="E1706" t="s">
        <v>1296</v>
      </c>
      <c r="F1706" t="s">
        <v>483</v>
      </c>
      <c r="G1706" t="s">
        <v>39</v>
      </c>
      <c r="H1706" t="s">
        <v>77</v>
      </c>
      <c r="I1706">
        <v>6500</v>
      </c>
      <c r="J1706">
        <v>8450</v>
      </c>
      <c r="K1706">
        <v>1</v>
      </c>
      <c r="L1706">
        <v>6500</v>
      </c>
      <c r="M1706">
        <v>8450</v>
      </c>
      <c r="N1706" t="s">
        <v>1400</v>
      </c>
    </row>
    <row r="1707" spans="1:14" x14ac:dyDescent="0.3">
      <c r="A1707">
        <v>141064</v>
      </c>
      <c r="B1707" t="s">
        <v>1382</v>
      </c>
      <c r="C1707" t="s">
        <v>12</v>
      </c>
      <c r="D1707" s="3">
        <v>44221</v>
      </c>
      <c r="E1707" t="s">
        <v>33</v>
      </c>
      <c r="F1707" t="s">
        <v>489</v>
      </c>
      <c r="G1707" t="s">
        <v>40</v>
      </c>
      <c r="H1707" t="s">
        <v>76</v>
      </c>
      <c r="I1707">
        <v>4500</v>
      </c>
      <c r="J1707">
        <v>5850</v>
      </c>
      <c r="K1707">
        <v>4</v>
      </c>
      <c r="L1707">
        <v>18000</v>
      </c>
      <c r="M1707">
        <v>23400</v>
      </c>
      <c r="N1707" t="s">
        <v>1401</v>
      </c>
    </row>
    <row r="1708" spans="1:14" x14ac:dyDescent="0.3">
      <c r="A1708">
        <v>141065</v>
      </c>
      <c r="B1708" t="s">
        <v>1378</v>
      </c>
      <c r="C1708" t="s">
        <v>11</v>
      </c>
      <c r="D1708" s="3">
        <v>44222</v>
      </c>
      <c r="E1708" t="s">
        <v>34</v>
      </c>
      <c r="F1708" t="s">
        <v>51</v>
      </c>
      <c r="G1708" t="s">
        <v>41</v>
      </c>
      <c r="H1708" t="s">
        <v>78</v>
      </c>
      <c r="I1708">
        <v>8500</v>
      </c>
      <c r="J1708">
        <v>11050</v>
      </c>
      <c r="K1708">
        <v>2</v>
      </c>
      <c r="L1708">
        <v>17000</v>
      </c>
      <c r="M1708">
        <v>22100</v>
      </c>
      <c r="N1708" t="s">
        <v>1325</v>
      </c>
    </row>
    <row r="1709" spans="1:14" x14ac:dyDescent="0.3">
      <c r="A1709">
        <v>141066</v>
      </c>
      <c r="B1709" t="s">
        <v>1379</v>
      </c>
      <c r="C1709" t="s">
        <v>1321</v>
      </c>
      <c r="D1709" s="3">
        <v>44223</v>
      </c>
      <c r="E1709" t="s">
        <v>35</v>
      </c>
      <c r="F1709" t="s">
        <v>52</v>
      </c>
      <c r="G1709" t="s">
        <v>44</v>
      </c>
      <c r="H1709" t="s">
        <v>80</v>
      </c>
      <c r="I1709">
        <v>12500</v>
      </c>
      <c r="J1709">
        <v>16250</v>
      </c>
      <c r="K1709">
        <v>3</v>
      </c>
      <c r="L1709">
        <v>37500</v>
      </c>
      <c r="M1709">
        <v>48750</v>
      </c>
      <c r="N1709" t="s">
        <v>1398</v>
      </c>
    </row>
    <row r="1710" spans="1:14" x14ac:dyDescent="0.3">
      <c r="A1710">
        <v>141067</v>
      </c>
      <c r="B1710" t="s">
        <v>1384</v>
      </c>
      <c r="C1710" t="s">
        <v>1322</v>
      </c>
      <c r="D1710" s="3">
        <v>44224</v>
      </c>
      <c r="E1710" t="s">
        <v>1296</v>
      </c>
      <c r="F1710" t="s">
        <v>430</v>
      </c>
      <c r="G1710" t="s">
        <v>98</v>
      </c>
      <c r="H1710" t="s">
        <v>79</v>
      </c>
      <c r="I1710">
        <v>3500</v>
      </c>
      <c r="J1710">
        <v>4550</v>
      </c>
      <c r="K1710">
        <v>2</v>
      </c>
      <c r="L1710">
        <v>7000</v>
      </c>
      <c r="M1710">
        <v>9100</v>
      </c>
      <c r="N1710" t="s">
        <v>1397</v>
      </c>
    </row>
    <row r="1711" spans="1:14" x14ac:dyDescent="0.3">
      <c r="A1711">
        <v>141068</v>
      </c>
      <c r="B1711" t="s">
        <v>1385</v>
      </c>
      <c r="C1711" t="s">
        <v>1323</v>
      </c>
      <c r="D1711" s="3">
        <v>44225</v>
      </c>
      <c r="E1711" t="s">
        <v>33</v>
      </c>
      <c r="F1711" s="5" t="s">
        <v>67</v>
      </c>
      <c r="G1711" t="s">
        <v>99</v>
      </c>
      <c r="H1711" t="s">
        <v>81</v>
      </c>
      <c r="I1711">
        <v>4500</v>
      </c>
      <c r="J1711">
        <v>5850</v>
      </c>
      <c r="K1711">
        <v>2</v>
      </c>
      <c r="L1711">
        <v>9000</v>
      </c>
      <c r="M1711">
        <v>11700</v>
      </c>
      <c r="N1711" t="s">
        <v>1399</v>
      </c>
    </row>
    <row r="1712" spans="1:14" x14ac:dyDescent="0.3">
      <c r="A1712">
        <v>141069</v>
      </c>
      <c r="B1712" t="s">
        <v>1387</v>
      </c>
      <c r="C1712" t="s">
        <v>10</v>
      </c>
      <c r="D1712" s="3">
        <v>44226</v>
      </c>
      <c r="E1712" t="s">
        <v>34</v>
      </c>
      <c r="F1712" t="s">
        <v>490</v>
      </c>
      <c r="G1712" t="s">
        <v>45</v>
      </c>
      <c r="H1712" t="s">
        <v>82</v>
      </c>
      <c r="I1712">
        <v>2100</v>
      </c>
      <c r="J1712">
        <v>2730</v>
      </c>
      <c r="K1712">
        <v>3</v>
      </c>
      <c r="L1712">
        <v>6300</v>
      </c>
      <c r="M1712">
        <v>8190</v>
      </c>
      <c r="N1712" t="s">
        <v>1400</v>
      </c>
    </row>
    <row r="1713" spans="1:14" x14ac:dyDescent="0.3">
      <c r="A1713">
        <v>141070</v>
      </c>
      <c r="B1713" t="s">
        <v>1389</v>
      </c>
      <c r="C1713" t="s">
        <v>9</v>
      </c>
      <c r="D1713" s="3">
        <v>44227</v>
      </c>
      <c r="E1713" t="s">
        <v>35</v>
      </c>
      <c r="F1713" t="s">
        <v>49</v>
      </c>
      <c r="G1713" t="s">
        <v>36</v>
      </c>
      <c r="H1713" t="s">
        <v>75</v>
      </c>
      <c r="I1713">
        <v>1150</v>
      </c>
      <c r="J1713">
        <v>1495</v>
      </c>
      <c r="K1713">
        <v>2</v>
      </c>
      <c r="L1713">
        <v>2300</v>
      </c>
      <c r="M1713">
        <v>2990</v>
      </c>
      <c r="N1713" t="s">
        <v>1401</v>
      </c>
    </row>
    <row r="1714" spans="1:14" x14ac:dyDescent="0.3">
      <c r="A1714">
        <v>141071</v>
      </c>
      <c r="B1714" t="s">
        <v>1390</v>
      </c>
      <c r="C1714" t="s">
        <v>1324</v>
      </c>
      <c r="D1714" s="3">
        <v>44228</v>
      </c>
      <c r="E1714" t="s">
        <v>1296</v>
      </c>
      <c r="F1714" t="s">
        <v>47</v>
      </c>
      <c r="G1714" t="s">
        <v>37</v>
      </c>
      <c r="H1714" t="s">
        <v>76</v>
      </c>
      <c r="I1714">
        <v>350</v>
      </c>
      <c r="J1714">
        <v>455</v>
      </c>
      <c r="K1714">
        <v>3</v>
      </c>
      <c r="L1714">
        <v>1050</v>
      </c>
      <c r="M1714">
        <v>1365</v>
      </c>
      <c r="N1714" t="s">
        <v>1325</v>
      </c>
    </row>
    <row r="1715" spans="1:14" x14ac:dyDescent="0.3">
      <c r="A1715">
        <v>141072</v>
      </c>
      <c r="B1715" t="s">
        <v>1390</v>
      </c>
      <c r="C1715" t="s">
        <v>8</v>
      </c>
      <c r="D1715" s="3">
        <v>44228</v>
      </c>
      <c r="E1715" t="s">
        <v>33</v>
      </c>
      <c r="F1715" t="s">
        <v>53</v>
      </c>
      <c r="G1715" t="s">
        <v>38</v>
      </c>
      <c r="H1715" t="s">
        <v>75</v>
      </c>
      <c r="I1715">
        <v>9500</v>
      </c>
      <c r="J1715">
        <v>12350</v>
      </c>
      <c r="K1715">
        <v>3</v>
      </c>
      <c r="L1715">
        <v>28500</v>
      </c>
      <c r="M1715">
        <v>37050</v>
      </c>
      <c r="N1715" t="s">
        <v>1398</v>
      </c>
    </row>
    <row r="1716" spans="1:14" x14ac:dyDescent="0.3">
      <c r="A1716">
        <v>141073</v>
      </c>
      <c r="B1716" t="s">
        <v>1390</v>
      </c>
      <c r="C1716" t="s">
        <v>7</v>
      </c>
      <c r="D1716" s="3">
        <v>44229</v>
      </c>
      <c r="E1716" t="s">
        <v>34</v>
      </c>
      <c r="F1716" t="s">
        <v>491</v>
      </c>
      <c r="G1716" t="s">
        <v>39</v>
      </c>
      <c r="H1716" t="s">
        <v>77</v>
      </c>
      <c r="I1716">
        <v>10000</v>
      </c>
      <c r="J1716">
        <v>13000</v>
      </c>
      <c r="K1716">
        <v>2</v>
      </c>
      <c r="L1716">
        <v>20000</v>
      </c>
      <c r="M1716">
        <v>26000</v>
      </c>
      <c r="N1716" t="s">
        <v>1397</v>
      </c>
    </row>
    <row r="1717" spans="1:14" x14ac:dyDescent="0.3">
      <c r="A1717">
        <v>141074</v>
      </c>
      <c r="B1717" t="s">
        <v>1390</v>
      </c>
      <c r="C1717" t="s">
        <v>1325</v>
      </c>
      <c r="D1717" s="3">
        <v>44230</v>
      </c>
      <c r="E1717" t="s">
        <v>35</v>
      </c>
      <c r="F1717" t="s">
        <v>492</v>
      </c>
      <c r="G1717" t="s">
        <v>40</v>
      </c>
      <c r="H1717" t="s">
        <v>76</v>
      </c>
      <c r="I1717">
        <v>6500</v>
      </c>
      <c r="J1717">
        <v>8450</v>
      </c>
      <c r="K1717">
        <v>1</v>
      </c>
      <c r="L1717">
        <v>6500</v>
      </c>
      <c r="M1717">
        <v>8450</v>
      </c>
      <c r="N1717" t="s">
        <v>1399</v>
      </c>
    </row>
    <row r="1718" spans="1:14" x14ac:dyDescent="0.3">
      <c r="A1718">
        <v>141075</v>
      </c>
      <c r="B1718" t="s">
        <v>1390</v>
      </c>
      <c r="C1718" t="s">
        <v>1326</v>
      </c>
      <c r="D1718" s="3">
        <v>44230</v>
      </c>
      <c r="E1718" t="s">
        <v>1296</v>
      </c>
      <c r="F1718" t="s">
        <v>493</v>
      </c>
      <c r="G1718" t="s">
        <v>41</v>
      </c>
      <c r="H1718" t="s">
        <v>78</v>
      </c>
      <c r="I1718">
        <v>8500</v>
      </c>
      <c r="J1718">
        <v>11050</v>
      </c>
      <c r="K1718">
        <v>4</v>
      </c>
      <c r="L1718">
        <v>34000</v>
      </c>
      <c r="M1718">
        <v>44200</v>
      </c>
      <c r="N1718" t="s">
        <v>1400</v>
      </c>
    </row>
    <row r="1719" spans="1:14" x14ac:dyDescent="0.3">
      <c r="A1719">
        <v>141076</v>
      </c>
      <c r="B1719" t="s">
        <v>1390</v>
      </c>
      <c r="C1719" t="s">
        <v>6</v>
      </c>
      <c r="D1719" s="3">
        <v>44230</v>
      </c>
      <c r="E1719" t="s">
        <v>33</v>
      </c>
      <c r="F1719" t="s">
        <v>57</v>
      </c>
      <c r="G1719" t="s">
        <v>44</v>
      </c>
      <c r="H1719" t="s">
        <v>80</v>
      </c>
      <c r="I1719">
        <v>7000</v>
      </c>
      <c r="J1719">
        <v>9100</v>
      </c>
      <c r="K1719">
        <v>2</v>
      </c>
      <c r="L1719">
        <v>14000</v>
      </c>
      <c r="M1719">
        <v>18200</v>
      </c>
      <c r="N1719" t="s">
        <v>1401</v>
      </c>
    </row>
    <row r="1720" spans="1:14" x14ac:dyDescent="0.3">
      <c r="A1720">
        <v>141077</v>
      </c>
      <c r="B1720" t="s">
        <v>1390</v>
      </c>
      <c r="C1720" t="s">
        <v>5</v>
      </c>
      <c r="D1720" s="3">
        <v>44231</v>
      </c>
      <c r="E1720" t="s">
        <v>34</v>
      </c>
      <c r="F1720" t="s">
        <v>494</v>
      </c>
      <c r="G1720" t="s">
        <v>98</v>
      </c>
      <c r="H1720" t="s">
        <v>79</v>
      </c>
      <c r="I1720">
        <v>6550</v>
      </c>
      <c r="J1720">
        <v>8515</v>
      </c>
      <c r="K1720">
        <v>4</v>
      </c>
      <c r="L1720">
        <v>26200</v>
      </c>
      <c r="M1720">
        <v>34060</v>
      </c>
      <c r="N1720" t="s">
        <v>1325</v>
      </c>
    </row>
    <row r="1721" spans="1:14" x14ac:dyDescent="0.3">
      <c r="A1721">
        <v>141078</v>
      </c>
      <c r="B1721" t="s">
        <v>1390</v>
      </c>
      <c r="C1721" t="s">
        <v>4</v>
      </c>
      <c r="D1721" s="3">
        <v>44232</v>
      </c>
      <c r="E1721" t="s">
        <v>35</v>
      </c>
      <c r="F1721" s="5" t="s">
        <v>66</v>
      </c>
      <c r="G1721" t="s">
        <v>99</v>
      </c>
      <c r="H1721" t="s">
        <v>81</v>
      </c>
      <c r="I1721">
        <v>7650</v>
      </c>
      <c r="J1721">
        <v>9945</v>
      </c>
      <c r="K1721">
        <v>2</v>
      </c>
      <c r="L1721">
        <v>15300</v>
      </c>
      <c r="M1721">
        <v>19890</v>
      </c>
      <c r="N1721" t="s">
        <v>1398</v>
      </c>
    </row>
    <row r="1722" spans="1:14" x14ac:dyDescent="0.3">
      <c r="A1722">
        <v>141079</v>
      </c>
      <c r="B1722" t="s">
        <v>1390</v>
      </c>
      <c r="C1722" t="s">
        <v>30</v>
      </c>
      <c r="D1722" s="3">
        <v>44233</v>
      </c>
      <c r="E1722" t="s">
        <v>1296</v>
      </c>
      <c r="F1722" t="s">
        <v>58</v>
      </c>
      <c r="G1722" t="s">
        <v>45</v>
      </c>
      <c r="H1722" t="s">
        <v>82</v>
      </c>
      <c r="I1722">
        <v>1150</v>
      </c>
      <c r="J1722">
        <v>1495</v>
      </c>
      <c r="K1722">
        <v>1</v>
      </c>
      <c r="L1722">
        <v>1150</v>
      </c>
      <c r="M1722">
        <v>1495</v>
      </c>
      <c r="N1722" t="s">
        <v>1397</v>
      </c>
    </row>
    <row r="1723" spans="1:14" x14ac:dyDescent="0.3">
      <c r="A1723">
        <v>141080</v>
      </c>
      <c r="B1723" t="s">
        <v>1390</v>
      </c>
      <c r="C1723" t="s">
        <v>31</v>
      </c>
      <c r="D1723" s="3">
        <v>44234</v>
      </c>
      <c r="E1723" t="s">
        <v>33</v>
      </c>
      <c r="F1723" t="s">
        <v>59</v>
      </c>
      <c r="G1723" t="s">
        <v>36</v>
      </c>
      <c r="H1723" t="s">
        <v>75</v>
      </c>
      <c r="I1723">
        <v>850</v>
      </c>
      <c r="J1723">
        <v>1105</v>
      </c>
      <c r="K1723">
        <v>2</v>
      </c>
      <c r="L1723">
        <v>1700</v>
      </c>
      <c r="M1723">
        <v>2210</v>
      </c>
      <c r="N1723" t="s">
        <v>1399</v>
      </c>
    </row>
    <row r="1724" spans="1:14" x14ac:dyDescent="0.3">
      <c r="A1724">
        <v>141081</v>
      </c>
      <c r="B1724" t="s">
        <v>1390</v>
      </c>
      <c r="C1724" t="s">
        <v>32</v>
      </c>
      <c r="D1724" s="3">
        <v>44235</v>
      </c>
      <c r="E1724" t="s">
        <v>34</v>
      </c>
      <c r="F1724" t="s">
        <v>60</v>
      </c>
      <c r="G1724" t="s">
        <v>37</v>
      </c>
      <c r="H1724" t="s">
        <v>76</v>
      </c>
      <c r="I1724">
        <v>650</v>
      </c>
      <c r="J1724">
        <v>845</v>
      </c>
      <c r="K1724">
        <v>1</v>
      </c>
      <c r="L1724">
        <v>650</v>
      </c>
      <c r="M1724">
        <v>845</v>
      </c>
      <c r="N1724" t="s">
        <v>1400</v>
      </c>
    </row>
    <row r="1725" spans="1:14" x14ac:dyDescent="0.3">
      <c r="A1725">
        <v>141082</v>
      </c>
      <c r="B1725" t="s">
        <v>1390</v>
      </c>
      <c r="C1725" t="s">
        <v>28</v>
      </c>
      <c r="D1725" s="3">
        <v>44236</v>
      </c>
      <c r="E1725" t="s">
        <v>35</v>
      </c>
      <c r="F1725" t="s">
        <v>61</v>
      </c>
      <c r="G1725" t="s">
        <v>38</v>
      </c>
      <c r="H1725" t="s">
        <v>75</v>
      </c>
      <c r="I1725">
        <v>7500</v>
      </c>
      <c r="J1725">
        <v>9750</v>
      </c>
      <c r="K1725">
        <v>3</v>
      </c>
      <c r="L1725">
        <v>22500</v>
      </c>
      <c r="M1725">
        <v>29250</v>
      </c>
      <c r="N1725" t="s">
        <v>1401</v>
      </c>
    </row>
    <row r="1726" spans="1:14" x14ac:dyDescent="0.3">
      <c r="A1726">
        <v>141083</v>
      </c>
      <c r="B1726" t="s">
        <v>1390</v>
      </c>
      <c r="C1726" t="s">
        <v>1311</v>
      </c>
      <c r="D1726" s="3">
        <v>44237</v>
      </c>
      <c r="E1726" t="s">
        <v>1296</v>
      </c>
      <c r="F1726" t="s">
        <v>491</v>
      </c>
      <c r="G1726" t="s">
        <v>39</v>
      </c>
      <c r="H1726" s="5" t="s">
        <v>83</v>
      </c>
      <c r="I1726">
        <v>10000</v>
      </c>
      <c r="J1726">
        <v>13000</v>
      </c>
      <c r="K1726">
        <v>2</v>
      </c>
      <c r="L1726">
        <v>20000</v>
      </c>
      <c r="M1726">
        <v>26000</v>
      </c>
      <c r="N1726" t="s">
        <v>1325</v>
      </c>
    </row>
    <row r="1727" spans="1:14" x14ac:dyDescent="0.3">
      <c r="A1727">
        <v>141084</v>
      </c>
      <c r="B1727" t="s">
        <v>1390</v>
      </c>
      <c r="C1727" t="s">
        <v>1312</v>
      </c>
      <c r="D1727" s="3">
        <v>44238</v>
      </c>
      <c r="E1727" t="s">
        <v>33</v>
      </c>
      <c r="F1727" t="s">
        <v>495</v>
      </c>
      <c r="G1727" t="s">
        <v>40</v>
      </c>
      <c r="H1727" t="s">
        <v>76</v>
      </c>
      <c r="I1727">
        <v>10500</v>
      </c>
      <c r="J1727">
        <v>13650</v>
      </c>
      <c r="K1727">
        <v>1</v>
      </c>
      <c r="L1727">
        <v>10500</v>
      </c>
      <c r="M1727">
        <v>13650</v>
      </c>
      <c r="N1727" t="s">
        <v>1398</v>
      </c>
    </row>
    <row r="1728" spans="1:14" x14ac:dyDescent="0.3">
      <c r="A1728">
        <v>141085</v>
      </c>
      <c r="B1728" t="s">
        <v>1390</v>
      </c>
      <c r="C1728" t="s">
        <v>1313</v>
      </c>
      <c r="D1728" s="3">
        <v>44239</v>
      </c>
      <c r="E1728" t="s">
        <v>34</v>
      </c>
      <c r="F1728" t="s">
        <v>63</v>
      </c>
      <c r="G1728" t="s">
        <v>41</v>
      </c>
      <c r="H1728" t="s">
        <v>78</v>
      </c>
      <c r="I1728">
        <v>8500</v>
      </c>
      <c r="J1728">
        <v>11050</v>
      </c>
      <c r="K1728">
        <v>2</v>
      </c>
      <c r="L1728">
        <v>17000</v>
      </c>
      <c r="M1728">
        <v>22100</v>
      </c>
      <c r="N1728" t="s">
        <v>1397</v>
      </c>
    </row>
    <row r="1729" spans="1:14" x14ac:dyDescent="0.3">
      <c r="A1729">
        <v>141086</v>
      </c>
      <c r="B1729" t="s">
        <v>1390</v>
      </c>
      <c r="C1729" t="s">
        <v>3</v>
      </c>
      <c r="D1729" s="3">
        <v>44240</v>
      </c>
      <c r="E1729" t="s">
        <v>35</v>
      </c>
      <c r="F1729" t="s">
        <v>57</v>
      </c>
      <c r="G1729" t="s">
        <v>44</v>
      </c>
      <c r="H1729" t="s">
        <v>80</v>
      </c>
      <c r="I1729">
        <v>7000</v>
      </c>
      <c r="J1729">
        <v>9100</v>
      </c>
      <c r="K1729">
        <v>3</v>
      </c>
      <c r="L1729">
        <v>21000</v>
      </c>
      <c r="M1729">
        <v>27300</v>
      </c>
      <c r="N1729" t="s">
        <v>1399</v>
      </c>
    </row>
    <row r="1730" spans="1:14" x14ac:dyDescent="0.3">
      <c r="A1730">
        <v>141087</v>
      </c>
      <c r="B1730" t="s">
        <v>1390</v>
      </c>
      <c r="C1730" t="s">
        <v>2</v>
      </c>
      <c r="D1730" s="3">
        <v>44241</v>
      </c>
      <c r="E1730" t="s">
        <v>1296</v>
      </c>
      <c r="F1730" t="s">
        <v>496</v>
      </c>
      <c r="G1730" t="s">
        <v>98</v>
      </c>
      <c r="H1730" t="s">
        <v>79</v>
      </c>
      <c r="I1730">
        <v>1680</v>
      </c>
      <c r="J1730">
        <v>2184</v>
      </c>
      <c r="K1730">
        <v>2</v>
      </c>
      <c r="L1730">
        <v>3360</v>
      </c>
      <c r="M1730">
        <v>4368</v>
      </c>
      <c r="N1730" t="s">
        <v>1400</v>
      </c>
    </row>
    <row r="1731" spans="1:14" x14ac:dyDescent="0.3">
      <c r="A1731">
        <v>141088</v>
      </c>
      <c r="B1731" t="s">
        <v>1390</v>
      </c>
      <c r="C1731" t="s">
        <v>1</v>
      </c>
      <c r="D1731" s="3">
        <v>44242</v>
      </c>
      <c r="E1731" t="s">
        <v>33</v>
      </c>
      <c r="F1731" s="5" t="s">
        <v>65</v>
      </c>
      <c r="G1731" t="s">
        <v>99</v>
      </c>
      <c r="H1731" s="5" t="s">
        <v>84</v>
      </c>
      <c r="I1731">
        <v>6540</v>
      </c>
      <c r="J1731">
        <v>8502</v>
      </c>
      <c r="K1731">
        <v>2</v>
      </c>
      <c r="L1731">
        <v>13080</v>
      </c>
      <c r="M1731">
        <v>17004</v>
      </c>
      <c r="N1731" t="s">
        <v>1401</v>
      </c>
    </row>
    <row r="1732" spans="1:14" x14ac:dyDescent="0.3">
      <c r="A1732">
        <v>141089</v>
      </c>
      <c r="B1732" t="s">
        <v>1390</v>
      </c>
      <c r="C1732" t="s">
        <v>1314</v>
      </c>
      <c r="D1732" s="3">
        <v>44243</v>
      </c>
      <c r="E1732" t="s">
        <v>34</v>
      </c>
      <c r="F1732" t="s">
        <v>68</v>
      </c>
      <c r="G1732" t="s">
        <v>45</v>
      </c>
      <c r="H1732" t="s">
        <v>82</v>
      </c>
      <c r="I1732">
        <v>2680</v>
      </c>
      <c r="J1732">
        <v>3484</v>
      </c>
      <c r="K1732">
        <v>4</v>
      </c>
      <c r="L1732">
        <v>10720</v>
      </c>
      <c r="M1732">
        <v>13936</v>
      </c>
      <c r="N1732" t="s">
        <v>1325</v>
      </c>
    </row>
    <row r="1733" spans="1:14" x14ac:dyDescent="0.3">
      <c r="A1733">
        <v>141090</v>
      </c>
      <c r="B1733" t="s">
        <v>1390</v>
      </c>
      <c r="C1733" t="s">
        <v>1315</v>
      </c>
      <c r="D1733" s="3">
        <v>44244</v>
      </c>
      <c r="E1733" t="s">
        <v>35</v>
      </c>
      <c r="F1733" t="s">
        <v>71</v>
      </c>
      <c r="G1733" t="s">
        <v>38</v>
      </c>
      <c r="H1733" t="s">
        <v>76</v>
      </c>
      <c r="I1733">
        <v>8250</v>
      </c>
      <c r="J1733">
        <v>10725</v>
      </c>
      <c r="K1733">
        <v>4</v>
      </c>
      <c r="L1733">
        <v>33000</v>
      </c>
      <c r="M1733">
        <v>42900</v>
      </c>
      <c r="N1733" t="s">
        <v>1398</v>
      </c>
    </row>
    <row r="1734" spans="1:14" x14ac:dyDescent="0.3">
      <c r="A1734">
        <v>141091</v>
      </c>
      <c r="B1734" t="s">
        <v>1390</v>
      </c>
      <c r="C1734" t="s">
        <v>0</v>
      </c>
      <c r="D1734" s="3">
        <v>44245</v>
      </c>
      <c r="E1734" t="s">
        <v>1296</v>
      </c>
      <c r="F1734" t="s">
        <v>430</v>
      </c>
      <c r="G1734" t="s">
        <v>42</v>
      </c>
      <c r="H1734" t="s">
        <v>76</v>
      </c>
      <c r="I1734">
        <v>2650</v>
      </c>
      <c r="J1734">
        <v>3445</v>
      </c>
      <c r="K1734">
        <v>4</v>
      </c>
      <c r="L1734">
        <v>10600</v>
      </c>
      <c r="M1734">
        <v>13780</v>
      </c>
      <c r="N1734" t="s">
        <v>1397</v>
      </c>
    </row>
    <row r="1735" spans="1:14" x14ac:dyDescent="0.3">
      <c r="A1735">
        <v>141092</v>
      </c>
      <c r="B1735" t="s">
        <v>1390</v>
      </c>
      <c r="C1735" t="s">
        <v>1316</v>
      </c>
      <c r="D1735" s="3">
        <v>44246</v>
      </c>
      <c r="E1735" t="s">
        <v>33</v>
      </c>
      <c r="F1735" t="s">
        <v>72</v>
      </c>
      <c r="G1735" t="s">
        <v>38</v>
      </c>
      <c r="H1735" t="s">
        <v>85</v>
      </c>
      <c r="I1735">
        <v>12550</v>
      </c>
      <c r="J1735">
        <v>16315</v>
      </c>
      <c r="K1735">
        <v>3</v>
      </c>
      <c r="L1735">
        <v>37650</v>
      </c>
      <c r="M1735">
        <v>48945</v>
      </c>
      <c r="N1735" t="s">
        <v>1399</v>
      </c>
    </row>
    <row r="1736" spans="1:14" x14ac:dyDescent="0.3">
      <c r="A1736">
        <v>141093</v>
      </c>
      <c r="B1736" t="s">
        <v>1390</v>
      </c>
      <c r="C1736" t="s">
        <v>1317</v>
      </c>
      <c r="D1736" s="3">
        <v>44246</v>
      </c>
      <c r="E1736" t="s">
        <v>34</v>
      </c>
      <c r="F1736" t="s">
        <v>73</v>
      </c>
      <c r="G1736" t="s">
        <v>41</v>
      </c>
      <c r="H1736" s="5" t="s">
        <v>78</v>
      </c>
      <c r="I1736">
        <v>14500</v>
      </c>
      <c r="J1736">
        <v>18850</v>
      </c>
      <c r="K1736">
        <v>4</v>
      </c>
      <c r="L1736">
        <v>58000</v>
      </c>
      <c r="M1736">
        <v>75400</v>
      </c>
      <c r="N1736" t="s">
        <v>1400</v>
      </c>
    </row>
    <row r="1737" spans="1:14" x14ac:dyDescent="0.3">
      <c r="A1737">
        <v>141094</v>
      </c>
      <c r="B1737" t="s">
        <v>1390</v>
      </c>
      <c r="C1737" t="s">
        <v>1318</v>
      </c>
      <c r="D1737" s="3">
        <v>44246</v>
      </c>
      <c r="E1737" t="s">
        <v>35</v>
      </c>
      <c r="F1737" t="s">
        <v>46</v>
      </c>
      <c r="G1737" t="s">
        <v>36</v>
      </c>
      <c r="H1737" t="s">
        <v>75</v>
      </c>
      <c r="I1737">
        <v>800</v>
      </c>
      <c r="J1737">
        <v>1040</v>
      </c>
      <c r="K1737">
        <v>4</v>
      </c>
      <c r="L1737">
        <v>3200</v>
      </c>
      <c r="M1737">
        <v>4160</v>
      </c>
      <c r="N1737" t="s">
        <v>1401</v>
      </c>
    </row>
    <row r="1738" spans="1:14" x14ac:dyDescent="0.3">
      <c r="A1738">
        <v>141095</v>
      </c>
      <c r="B1738" t="s">
        <v>1390</v>
      </c>
      <c r="C1738" t="s">
        <v>29</v>
      </c>
      <c r="D1738" s="3">
        <v>44246</v>
      </c>
      <c r="E1738" t="s">
        <v>1296</v>
      </c>
      <c r="F1738" t="s">
        <v>48</v>
      </c>
      <c r="G1738" t="s">
        <v>37</v>
      </c>
      <c r="H1738" t="s">
        <v>76</v>
      </c>
      <c r="I1738">
        <v>600</v>
      </c>
      <c r="J1738">
        <v>780</v>
      </c>
      <c r="K1738">
        <v>3</v>
      </c>
      <c r="L1738">
        <v>1800</v>
      </c>
      <c r="M1738">
        <v>2340</v>
      </c>
      <c r="N1738" t="s">
        <v>1325</v>
      </c>
    </row>
    <row r="1739" spans="1:14" x14ac:dyDescent="0.3">
      <c r="A1739">
        <v>141096</v>
      </c>
      <c r="B1739" t="s">
        <v>1390</v>
      </c>
      <c r="C1739" t="s">
        <v>20</v>
      </c>
      <c r="D1739" s="3">
        <v>44247</v>
      </c>
      <c r="E1739" t="s">
        <v>33</v>
      </c>
      <c r="F1739" t="s">
        <v>50</v>
      </c>
      <c r="G1739" t="s">
        <v>38</v>
      </c>
      <c r="H1739" t="s">
        <v>75</v>
      </c>
      <c r="I1739">
        <v>10500</v>
      </c>
      <c r="J1739">
        <v>13650</v>
      </c>
      <c r="K1739">
        <v>2</v>
      </c>
      <c r="L1739">
        <v>21000</v>
      </c>
      <c r="M1739">
        <v>27300</v>
      </c>
      <c r="N1739" t="s">
        <v>1398</v>
      </c>
    </row>
    <row r="1740" spans="1:14" x14ac:dyDescent="0.3">
      <c r="A1740">
        <v>141097</v>
      </c>
      <c r="B1740" t="s">
        <v>1390</v>
      </c>
      <c r="C1740" t="s">
        <v>19</v>
      </c>
      <c r="D1740" s="3">
        <v>44248</v>
      </c>
      <c r="E1740" t="s">
        <v>34</v>
      </c>
      <c r="F1740" t="s">
        <v>491</v>
      </c>
      <c r="G1740" t="s">
        <v>39</v>
      </c>
      <c r="H1740" t="s">
        <v>77</v>
      </c>
      <c r="I1740">
        <v>6500</v>
      </c>
      <c r="J1740">
        <v>8450</v>
      </c>
      <c r="K1740">
        <v>2</v>
      </c>
      <c r="L1740">
        <v>13000</v>
      </c>
      <c r="M1740">
        <v>16900</v>
      </c>
      <c r="N1740" t="s">
        <v>1397</v>
      </c>
    </row>
    <row r="1741" spans="1:14" x14ac:dyDescent="0.3">
      <c r="A1741">
        <v>141098</v>
      </c>
      <c r="B1741" t="s">
        <v>1390</v>
      </c>
      <c r="C1741" t="s">
        <v>1319</v>
      </c>
      <c r="D1741" s="3">
        <v>44249</v>
      </c>
      <c r="E1741" t="s">
        <v>35</v>
      </c>
      <c r="F1741" t="s">
        <v>497</v>
      </c>
      <c r="G1741" t="s">
        <v>40</v>
      </c>
      <c r="H1741" t="s">
        <v>76</v>
      </c>
      <c r="I1741">
        <v>4500</v>
      </c>
      <c r="J1741">
        <v>5850</v>
      </c>
      <c r="K1741">
        <v>2</v>
      </c>
      <c r="L1741">
        <v>9000</v>
      </c>
      <c r="M1741">
        <v>11700</v>
      </c>
      <c r="N1741" t="s">
        <v>1399</v>
      </c>
    </row>
    <row r="1742" spans="1:14" x14ac:dyDescent="0.3">
      <c r="A1742">
        <v>141099</v>
      </c>
      <c r="B1742" t="s">
        <v>1390</v>
      </c>
      <c r="C1742" t="s">
        <v>18</v>
      </c>
      <c r="D1742" s="3">
        <v>44250</v>
      </c>
      <c r="E1742" t="s">
        <v>1296</v>
      </c>
      <c r="F1742" t="s">
        <v>51</v>
      </c>
      <c r="G1742" t="s">
        <v>41</v>
      </c>
      <c r="H1742" t="s">
        <v>78</v>
      </c>
      <c r="I1742">
        <v>8500</v>
      </c>
      <c r="J1742">
        <v>11050</v>
      </c>
      <c r="K1742">
        <v>2</v>
      </c>
      <c r="L1742">
        <v>17000</v>
      </c>
      <c r="M1742">
        <v>22100</v>
      </c>
      <c r="N1742" t="s">
        <v>1400</v>
      </c>
    </row>
    <row r="1743" spans="1:14" x14ac:dyDescent="0.3">
      <c r="A1743">
        <v>141100</v>
      </c>
      <c r="B1743" t="s">
        <v>1390</v>
      </c>
      <c r="C1743" t="s">
        <v>17</v>
      </c>
      <c r="D1743" s="3">
        <v>44251</v>
      </c>
      <c r="E1743" t="s">
        <v>33</v>
      </c>
      <c r="F1743" t="s">
        <v>52</v>
      </c>
      <c r="G1743" t="s">
        <v>44</v>
      </c>
      <c r="H1743" t="s">
        <v>80</v>
      </c>
      <c r="I1743">
        <v>12500</v>
      </c>
      <c r="J1743">
        <v>16250</v>
      </c>
      <c r="K1743">
        <v>2</v>
      </c>
      <c r="L1743">
        <v>25000</v>
      </c>
      <c r="M1743">
        <v>32500</v>
      </c>
      <c r="N1743" t="s">
        <v>1401</v>
      </c>
    </row>
    <row r="1744" spans="1:14" x14ac:dyDescent="0.3">
      <c r="A1744">
        <v>141101</v>
      </c>
      <c r="B1744" t="s">
        <v>1390</v>
      </c>
      <c r="C1744" t="s">
        <v>1320</v>
      </c>
      <c r="D1744" s="3">
        <v>44252</v>
      </c>
      <c r="E1744" t="s">
        <v>34</v>
      </c>
      <c r="F1744" t="s">
        <v>438</v>
      </c>
      <c r="G1744" t="s">
        <v>42</v>
      </c>
      <c r="H1744" t="s">
        <v>79</v>
      </c>
      <c r="I1744">
        <v>3500</v>
      </c>
      <c r="J1744">
        <v>4550</v>
      </c>
      <c r="K1744">
        <v>2</v>
      </c>
      <c r="L1744">
        <v>7000</v>
      </c>
      <c r="M1744">
        <v>9100</v>
      </c>
      <c r="N1744" t="s">
        <v>1325</v>
      </c>
    </row>
    <row r="1745" spans="1:14" x14ac:dyDescent="0.3">
      <c r="A1745">
        <v>141102</v>
      </c>
      <c r="B1745" t="s">
        <v>1390</v>
      </c>
      <c r="C1745" t="s">
        <v>16</v>
      </c>
      <c r="D1745" s="3">
        <v>44253</v>
      </c>
      <c r="E1745" t="s">
        <v>35</v>
      </c>
      <c r="F1745" s="5" t="s">
        <v>67</v>
      </c>
      <c r="G1745" t="s">
        <v>109</v>
      </c>
      <c r="H1745" t="s">
        <v>81</v>
      </c>
      <c r="I1745">
        <v>4500</v>
      </c>
      <c r="J1745">
        <v>5850</v>
      </c>
      <c r="K1745">
        <v>2</v>
      </c>
      <c r="L1745">
        <v>9000</v>
      </c>
      <c r="M1745">
        <v>11700</v>
      </c>
      <c r="N1745" t="s">
        <v>1398</v>
      </c>
    </row>
    <row r="1746" spans="1:14" x14ac:dyDescent="0.3">
      <c r="A1746">
        <v>141103</v>
      </c>
      <c r="B1746" t="s">
        <v>1390</v>
      </c>
      <c r="C1746" t="s">
        <v>15</v>
      </c>
      <c r="D1746" s="3">
        <v>44254</v>
      </c>
      <c r="E1746" t="s">
        <v>1296</v>
      </c>
      <c r="F1746" t="s">
        <v>498</v>
      </c>
      <c r="G1746" t="s">
        <v>45</v>
      </c>
      <c r="H1746" t="s">
        <v>82</v>
      </c>
      <c r="I1746">
        <v>2100</v>
      </c>
      <c r="J1746">
        <v>2730</v>
      </c>
      <c r="K1746">
        <v>4</v>
      </c>
      <c r="L1746">
        <v>8400</v>
      </c>
      <c r="M1746">
        <v>10920</v>
      </c>
      <c r="N1746" t="s">
        <v>1397</v>
      </c>
    </row>
    <row r="1747" spans="1:14" x14ac:dyDescent="0.3">
      <c r="A1747">
        <v>141104</v>
      </c>
      <c r="B1747" t="s">
        <v>1390</v>
      </c>
      <c r="C1747" t="s">
        <v>14</v>
      </c>
      <c r="D1747" s="3">
        <v>44255</v>
      </c>
      <c r="E1747" t="s">
        <v>33</v>
      </c>
      <c r="F1747" t="s">
        <v>49</v>
      </c>
      <c r="G1747" t="s">
        <v>36</v>
      </c>
      <c r="H1747" t="s">
        <v>75</v>
      </c>
      <c r="I1747">
        <v>1150</v>
      </c>
      <c r="J1747">
        <v>1495</v>
      </c>
      <c r="K1747">
        <v>3</v>
      </c>
      <c r="L1747">
        <v>3450</v>
      </c>
      <c r="M1747">
        <v>4485</v>
      </c>
      <c r="N1747" t="s">
        <v>1399</v>
      </c>
    </row>
    <row r="1748" spans="1:14" x14ac:dyDescent="0.3">
      <c r="A1748">
        <v>141105</v>
      </c>
      <c r="B1748" t="s">
        <v>1390</v>
      </c>
      <c r="C1748" t="s">
        <v>13</v>
      </c>
      <c r="D1748" s="3">
        <v>44256</v>
      </c>
      <c r="E1748" t="s">
        <v>34</v>
      </c>
      <c r="F1748" t="s">
        <v>47</v>
      </c>
      <c r="G1748" t="s">
        <v>37</v>
      </c>
      <c r="H1748" t="s">
        <v>76</v>
      </c>
      <c r="I1748">
        <v>350</v>
      </c>
      <c r="J1748">
        <v>455</v>
      </c>
      <c r="K1748">
        <v>4</v>
      </c>
      <c r="L1748">
        <v>1400</v>
      </c>
      <c r="M1748">
        <v>1820</v>
      </c>
      <c r="N1748" t="s">
        <v>1400</v>
      </c>
    </row>
    <row r="1749" spans="1:14" x14ac:dyDescent="0.3">
      <c r="A1749">
        <v>141106</v>
      </c>
      <c r="B1749" t="s">
        <v>1390</v>
      </c>
      <c r="C1749" t="s">
        <v>12</v>
      </c>
      <c r="D1749" s="3">
        <v>44257</v>
      </c>
      <c r="E1749" t="s">
        <v>35</v>
      </c>
      <c r="F1749" t="s">
        <v>53</v>
      </c>
      <c r="G1749" t="s">
        <v>38</v>
      </c>
      <c r="H1749" t="s">
        <v>75</v>
      </c>
      <c r="I1749">
        <v>9500</v>
      </c>
      <c r="J1749">
        <v>12350</v>
      </c>
      <c r="K1749">
        <v>1</v>
      </c>
      <c r="L1749">
        <v>9500</v>
      </c>
      <c r="M1749">
        <v>12350</v>
      </c>
      <c r="N1749" t="s">
        <v>1401</v>
      </c>
    </row>
    <row r="1750" spans="1:14" x14ac:dyDescent="0.3">
      <c r="A1750">
        <v>141107</v>
      </c>
      <c r="B1750" t="s">
        <v>1390</v>
      </c>
      <c r="C1750" t="s">
        <v>11</v>
      </c>
      <c r="D1750" s="3">
        <v>44258</v>
      </c>
      <c r="E1750" t="s">
        <v>1296</v>
      </c>
      <c r="F1750" t="s">
        <v>499</v>
      </c>
      <c r="G1750" t="s">
        <v>39</v>
      </c>
      <c r="H1750" t="s">
        <v>77</v>
      </c>
      <c r="I1750">
        <v>10000</v>
      </c>
      <c r="J1750">
        <v>13000</v>
      </c>
      <c r="K1750">
        <v>3</v>
      </c>
      <c r="L1750">
        <v>30000</v>
      </c>
      <c r="M1750">
        <v>39000</v>
      </c>
      <c r="N1750" t="s">
        <v>1325</v>
      </c>
    </row>
    <row r="1751" spans="1:14" x14ac:dyDescent="0.3">
      <c r="A1751">
        <v>141108</v>
      </c>
      <c r="B1751" t="s">
        <v>1390</v>
      </c>
      <c r="C1751" t="s">
        <v>1321</v>
      </c>
      <c r="D1751" s="3">
        <v>44259</v>
      </c>
      <c r="E1751" t="s">
        <v>33</v>
      </c>
      <c r="F1751" t="s">
        <v>500</v>
      </c>
      <c r="G1751" t="s">
        <v>40</v>
      </c>
      <c r="H1751" t="s">
        <v>76</v>
      </c>
      <c r="I1751">
        <v>6500</v>
      </c>
      <c r="J1751">
        <v>8450</v>
      </c>
      <c r="K1751">
        <v>3</v>
      </c>
      <c r="L1751">
        <v>19500</v>
      </c>
      <c r="M1751">
        <v>25350</v>
      </c>
      <c r="N1751" t="s">
        <v>1398</v>
      </c>
    </row>
    <row r="1752" spans="1:14" x14ac:dyDescent="0.3">
      <c r="A1752">
        <v>141109</v>
      </c>
      <c r="B1752" t="s">
        <v>1390</v>
      </c>
      <c r="C1752" t="s">
        <v>1322</v>
      </c>
      <c r="D1752" s="3">
        <v>44260</v>
      </c>
      <c r="E1752" t="s">
        <v>34</v>
      </c>
      <c r="F1752" t="s">
        <v>501</v>
      </c>
      <c r="G1752" t="s">
        <v>41</v>
      </c>
      <c r="H1752" t="s">
        <v>78</v>
      </c>
      <c r="I1752">
        <v>8500</v>
      </c>
      <c r="J1752">
        <v>11050</v>
      </c>
      <c r="K1752">
        <v>1</v>
      </c>
      <c r="L1752">
        <v>8500</v>
      </c>
      <c r="M1752">
        <v>11050</v>
      </c>
      <c r="N1752" t="s">
        <v>1397</v>
      </c>
    </row>
    <row r="1753" spans="1:14" x14ac:dyDescent="0.3">
      <c r="A1753">
        <v>141110</v>
      </c>
      <c r="B1753" t="s">
        <v>1390</v>
      </c>
      <c r="C1753" t="s">
        <v>1323</v>
      </c>
      <c r="D1753" s="3">
        <v>44260</v>
      </c>
      <c r="E1753" t="s">
        <v>35</v>
      </c>
      <c r="F1753" t="s">
        <v>57</v>
      </c>
      <c r="G1753" t="s">
        <v>44</v>
      </c>
      <c r="H1753" t="s">
        <v>80</v>
      </c>
      <c r="I1753">
        <v>7000</v>
      </c>
      <c r="J1753">
        <v>9100</v>
      </c>
      <c r="K1753">
        <v>3</v>
      </c>
      <c r="L1753">
        <v>21000</v>
      </c>
      <c r="M1753">
        <v>27300</v>
      </c>
      <c r="N1753" t="s">
        <v>1399</v>
      </c>
    </row>
    <row r="1754" spans="1:14" x14ac:dyDescent="0.3">
      <c r="A1754">
        <v>141111</v>
      </c>
      <c r="B1754" t="s">
        <v>1390</v>
      </c>
      <c r="C1754" t="s">
        <v>10</v>
      </c>
      <c r="D1754" s="3">
        <v>44261</v>
      </c>
      <c r="E1754" t="s">
        <v>1296</v>
      </c>
      <c r="F1754" t="s">
        <v>502</v>
      </c>
      <c r="G1754" t="s">
        <v>42</v>
      </c>
      <c r="H1754" t="s">
        <v>79</v>
      </c>
      <c r="I1754">
        <v>6550</v>
      </c>
      <c r="J1754">
        <v>8515</v>
      </c>
      <c r="K1754">
        <v>4</v>
      </c>
      <c r="L1754">
        <v>26200</v>
      </c>
      <c r="M1754">
        <v>34060</v>
      </c>
      <c r="N1754" t="s">
        <v>1400</v>
      </c>
    </row>
    <row r="1755" spans="1:14" x14ac:dyDescent="0.3">
      <c r="A1755">
        <v>141112</v>
      </c>
      <c r="B1755" t="s">
        <v>1390</v>
      </c>
      <c r="C1755" t="s">
        <v>9</v>
      </c>
      <c r="D1755" s="3">
        <v>44262</v>
      </c>
      <c r="E1755" t="s">
        <v>33</v>
      </c>
      <c r="F1755" s="5" t="s">
        <v>66</v>
      </c>
      <c r="G1755" t="s">
        <v>109</v>
      </c>
      <c r="H1755" t="s">
        <v>81</v>
      </c>
      <c r="I1755">
        <v>7650</v>
      </c>
      <c r="J1755">
        <v>9945</v>
      </c>
      <c r="K1755">
        <v>4</v>
      </c>
      <c r="L1755">
        <v>30600</v>
      </c>
      <c r="M1755">
        <v>39780</v>
      </c>
      <c r="N1755" t="s">
        <v>1401</v>
      </c>
    </row>
    <row r="1756" spans="1:14" x14ac:dyDescent="0.3">
      <c r="A1756">
        <v>141113</v>
      </c>
      <c r="B1756" t="s">
        <v>1390</v>
      </c>
      <c r="C1756" t="s">
        <v>1324</v>
      </c>
      <c r="D1756" s="3">
        <v>44262</v>
      </c>
      <c r="E1756" t="s">
        <v>34</v>
      </c>
      <c r="F1756" t="s">
        <v>58</v>
      </c>
      <c r="G1756" t="s">
        <v>45</v>
      </c>
      <c r="H1756" t="s">
        <v>82</v>
      </c>
      <c r="I1756">
        <v>1150</v>
      </c>
      <c r="J1756">
        <v>1495</v>
      </c>
      <c r="K1756">
        <v>3</v>
      </c>
      <c r="L1756">
        <v>3450</v>
      </c>
      <c r="M1756">
        <v>4485</v>
      </c>
      <c r="N1756" t="s">
        <v>1325</v>
      </c>
    </row>
    <row r="1757" spans="1:14" x14ac:dyDescent="0.3">
      <c r="A1757">
        <v>141114</v>
      </c>
      <c r="B1757" t="s">
        <v>1390</v>
      </c>
      <c r="C1757" t="s">
        <v>8</v>
      </c>
      <c r="D1757" s="3">
        <v>44262</v>
      </c>
      <c r="E1757" t="s">
        <v>35</v>
      </c>
      <c r="F1757" t="s">
        <v>59</v>
      </c>
      <c r="G1757" t="s">
        <v>36</v>
      </c>
      <c r="H1757" t="s">
        <v>75</v>
      </c>
      <c r="I1757">
        <v>850</v>
      </c>
      <c r="J1757">
        <v>1105</v>
      </c>
      <c r="K1757">
        <v>3</v>
      </c>
      <c r="L1757">
        <v>2550</v>
      </c>
      <c r="M1757">
        <v>3315</v>
      </c>
      <c r="N1757" t="s">
        <v>1398</v>
      </c>
    </row>
    <row r="1758" spans="1:14" x14ac:dyDescent="0.3">
      <c r="A1758">
        <v>141115</v>
      </c>
      <c r="B1758" t="s">
        <v>1390</v>
      </c>
      <c r="C1758" t="s">
        <v>7</v>
      </c>
      <c r="D1758" s="3">
        <v>44262</v>
      </c>
      <c r="E1758" t="s">
        <v>1296</v>
      </c>
      <c r="F1758" t="s">
        <v>60</v>
      </c>
      <c r="G1758" t="s">
        <v>37</v>
      </c>
      <c r="H1758" t="s">
        <v>76</v>
      </c>
      <c r="I1758">
        <v>650</v>
      </c>
      <c r="J1758">
        <v>845</v>
      </c>
      <c r="K1758">
        <v>3</v>
      </c>
      <c r="L1758">
        <v>1950</v>
      </c>
      <c r="M1758">
        <v>2535</v>
      </c>
      <c r="N1758" t="s">
        <v>1397</v>
      </c>
    </row>
    <row r="1759" spans="1:14" x14ac:dyDescent="0.3">
      <c r="A1759">
        <v>141116</v>
      </c>
      <c r="B1759" t="s">
        <v>1390</v>
      </c>
      <c r="C1759" t="s">
        <v>1325</v>
      </c>
      <c r="D1759" s="3">
        <v>44262</v>
      </c>
      <c r="E1759" t="s">
        <v>33</v>
      </c>
      <c r="F1759" t="s">
        <v>61</v>
      </c>
      <c r="G1759" t="s">
        <v>38</v>
      </c>
      <c r="H1759" t="s">
        <v>75</v>
      </c>
      <c r="I1759">
        <v>7500</v>
      </c>
      <c r="J1759">
        <v>9750</v>
      </c>
      <c r="K1759">
        <v>1</v>
      </c>
      <c r="L1759">
        <v>7500</v>
      </c>
      <c r="M1759">
        <v>9750</v>
      </c>
      <c r="N1759" t="s">
        <v>1399</v>
      </c>
    </row>
    <row r="1760" spans="1:14" x14ac:dyDescent="0.3">
      <c r="A1760">
        <v>141117</v>
      </c>
      <c r="B1760" t="s">
        <v>1390</v>
      </c>
      <c r="C1760" t="s">
        <v>1326</v>
      </c>
      <c r="D1760" s="3">
        <v>44262</v>
      </c>
      <c r="E1760" t="s">
        <v>34</v>
      </c>
      <c r="F1760" t="s">
        <v>499</v>
      </c>
      <c r="G1760" t="s">
        <v>39</v>
      </c>
      <c r="H1760" s="5" t="s">
        <v>83</v>
      </c>
      <c r="I1760">
        <v>10000</v>
      </c>
      <c r="J1760">
        <v>13000</v>
      </c>
      <c r="K1760">
        <v>4</v>
      </c>
      <c r="L1760">
        <v>40000</v>
      </c>
      <c r="M1760">
        <v>52000</v>
      </c>
      <c r="N1760" t="s">
        <v>1400</v>
      </c>
    </row>
    <row r="1761" spans="1:14" x14ac:dyDescent="0.3">
      <c r="A1761">
        <v>141118</v>
      </c>
      <c r="B1761" t="s">
        <v>1390</v>
      </c>
      <c r="C1761" t="s">
        <v>6</v>
      </c>
      <c r="D1761" s="3">
        <v>44262</v>
      </c>
      <c r="E1761" t="s">
        <v>35</v>
      </c>
      <c r="F1761" t="s">
        <v>503</v>
      </c>
      <c r="G1761" t="s">
        <v>40</v>
      </c>
      <c r="H1761" t="s">
        <v>76</v>
      </c>
      <c r="I1761">
        <v>10500</v>
      </c>
      <c r="J1761">
        <v>13650</v>
      </c>
      <c r="K1761">
        <v>3</v>
      </c>
      <c r="L1761">
        <v>31500</v>
      </c>
      <c r="M1761">
        <v>40950</v>
      </c>
      <c r="N1761" t="s">
        <v>1401</v>
      </c>
    </row>
    <row r="1762" spans="1:14" x14ac:dyDescent="0.3">
      <c r="A1762">
        <v>141119</v>
      </c>
      <c r="B1762" t="s">
        <v>1390</v>
      </c>
      <c r="C1762" t="s">
        <v>5</v>
      </c>
      <c r="D1762" s="3">
        <v>44263</v>
      </c>
      <c r="E1762" t="s">
        <v>1296</v>
      </c>
      <c r="F1762" t="s">
        <v>63</v>
      </c>
      <c r="G1762" t="s">
        <v>41</v>
      </c>
      <c r="H1762" t="s">
        <v>78</v>
      </c>
      <c r="I1762">
        <v>8500</v>
      </c>
      <c r="J1762">
        <v>11050</v>
      </c>
      <c r="K1762">
        <v>3</v>
      </c>
      <c r="L1762">
        <v>25500</v>
      </c>
      <c r="M1762">
        <v>33150</v>
      </c>
      <c r="N1762" t="s">
        <v>1325</v>
      </c>
    </row>
    <row r="1763" spans="1:14" x14ac:dyDescent="0.3">
      <c r="A1763">
        <v>141120</v>
      </c>
      <c r="B1763" t="s">
        <v>1390</v>
      </c>
      <c r="C1763" t="s">
        <v>4</v>
      </c>
      <c r="D1763" s="3">
        <v>44264</v>
      </c>
      <c r="E1763" t="s">
        <v>33</v>
      </c>
      <c r="F1763" t="s">
        <v>57</v>
      </c>
      <c r="G1763" t="s">
        <v>44</v>
      </c>
      <c r="H1763" t="s">
        <v>80</v>
      </c>
      <c r="I1763">
        <v>7000</v>
      </c>
      <c r="J1763">
        <v>9100</v>
      </c>
      <c r="K1763">
        <v>4</v>
      </c>
      <c r="L1763">
        <v>28000</v>
      </c>
      <c r="M1763">
        <v>36400</v>
      </c>
      <c r="N1763" t="s">
        <v>1398</v>
      </c>
    </row>
    <row r="1764" spans="1:14" x14ac:dyDescent="0.3">
      <c r="A1764">
        <v>141121</v>
      </c>
      <c r="B1764" t="s">
        <v>1390</v>
      </c>
      <c r="C1764" t="s">
        <v>30</v>
      </c>
      <c r="D1764" s="3">
        <v>44265</v>
      </c>
      <c r="E1764" t="s">
        <v>34</v>
      </c>
      <c r="F1764" t="s">
        <v>504</v>
      </c>
      <c r="G1764" t="s">
        <v>42</v>
      </c>
      <c r="H1764" t="s">
        <v>79</v>
      </c>
      <c r="I1764">
        <v>1680</v>
      </c>
      <c r="J1764">
        <v>2184</v>
      </c>
      <c r="K1764">
        <v>4</v>
      </c>
      <c r="L1764">
        <v>6720</v>
      </c>
      <c r="M1764">
        <v>8736</v>
      </c>
      <c r="N1764" t="s">
        <v>1397</v>
      </c>
    </row>
    <row r="1765" spans="1:14" x14ac:dyDescent="0.3">
      <c r="A1765">
        <v>141122</v>
      </c>
      <c r="B1765" t="s">
        <v>1390</v>
      </c>
      <c r="C1765" t="s">
        <v>31</v>
      </c>
      <c r="D1765" s="3">
        <v>44266</v>
      </c>
      <c r="E1765" t="s">
        <v>35</v>
      </c>
      <c r="F1765" s="5" t="s">
        <v>65</v>
      </c>
      <c r="G1765" t="s">
        <v>109</v>
      </c>
      <c r="H1765" s="5" t="s">
        <v>84</v>
      </c>
      <c r="I1765">
        <v>6540</v>
      </c>
      <c r="J1765">
        <v>8502</v>
      </c>
      <c r="K1765">
        <v>3</v>
      </c>
      <c r="L1765">
        <v>19620</v>
      </c>
      <c r="M1765">
        <v>25506</v>
      </c>
      <c r="N1765" t="s">
        <v>1399</v>
      </c>
    </row>
    <row r="1766" spans="1:14" x14ac:dyDescent="0.3">
      <c r="A1766">
        <v>141123</v>
      </c>
      <c r="B1766" t="s">
        <v>1390</v>
      </c>
      <c r="C1766" t="s">
        <v>32</v>
      </c>
      <c r="D1766" s="3">
        <v>44267</v>
      </c>
      <c r="E1766" t="s">
        <v>1296</v>
      </c>
      <c r="F1766" t="s">
        <v>68</v>
      </c>
      <c r="G1766" t="s">
        <v>45</v>
      </c>
      <c r="H1766" t="s">
        <v>82</v>
      </c>
      <c r="I1766">
        <v>2680</v>
      </c>
      <c r="J1766">
        <v>3484</v>
      </c>
      <c r="K1766">
        <v>3</v>
      </c>
      <c r="L1766">
        <v>8040</v>
      </c>
      <c r="M1766">
        <v>10452</v>
      </c>
      <c r="N1766" t="s">
        <v>1400</v>
      </c>
    </row>
    <row r="1767" spans="1:14" x14ac:dyDescent="0.3">
      <c r="A1767">
        <v>141124</v>
      </c>
      <c r="B1767" t="s">
        <v>1390</v>
      </c>
      <c r="C1767" t="s">
        <v>28</v>
      </c>
      <c r="D1767" s="3">
        <v>44268</v>
      </c>
      <c r="E1767" t="s">
        <v>33</v>
      </c>
      <c r="F1767" t="s">
        <v>71</v>
      </c>
      <c r="G1767" t="s">
        <v>38</v>
      </c>
      <c r="H1767" t="s">
        <v>76</v>
      </c>
      <c r="I1767">
        <v>8250</v>
      </c>
      <c r="J1767">
        <v>10725</v>
      </c>
      <c r="K1767">
        <v>1</v>
      </c>
      <c r="L1767">
        <v>8250</v>
      </c>
      <c r="M1767">
        <v>10725</v>
      </c>
      <c r="N1767" t="s">
        <v>1401</v>
      </c>
    </row>
    <row r="1768" spans="1:14" x14ac:dyDescent="0.3">
      <c r="A1768">
        <v>141125</v>
      </c>
      <c r="B1768" t="s">
        <v>1390</v>
      </c>
      <c r="C1768" t="s">
        <v>1311</v>
      </c>
      <c r="D1768" s="3">
        <v>44269</v>
      </c>
      <c r="E1768" t="s">
        <v>34</v>
      </c>
      <c r="F1768" t="s">
        <v>438</v>
      </c>
      <c r="G1768" t="s">
        <v>42</v>
      </c>
      <c r="H1768" t="s">
        <v>76</v>
      </c>
      <c r="I1768">
        <v>2650</v>
      </c>
      <c r="J1768">
        <v>3445</v>
      </c>
      <c r="K1768">
        <v>1</v>
      </c>
      <c r="L1768">
        <v>2650</v>
      </c>
      <c r="M1768">
        <v>3445</v>
      </c>
      <c r="N1768" t="s">
        <v>1325</v>
      </c>
    </row>
    <row r="1769" spans="1:14" x14ac:dyDescent="0.3">
      <c r="A1769">
        <v>141126</v>
      </c>
      <c r="B1769" t="s">
        <v>1390</v>
      </c>
      <c r="C1769" t="s">
        <v>1312</v>
      </c>
      <c r="D1769" s="3">
        <v>44270</v>
      </c>
      <c r="E1769" t="s">
        <v>35</v>
      </c>
      <c r="F1769" t="s">
        <v>72</v>
      </c>
      <c r="G1769" t="s">
        <v>38</v>
      </c>
      <c r="H1769" t="s">
        <v>85</v>
      </c>
      <c r="I1769">
        <v>12550</v>
      </c>
      <c r="J1769">
        <v>16315</v>
      </c>
      <c r="K1769">
        <v>3</v>
      </c>
      <c r="L1769">
        <v>37650</v>
      </c>
      <c r="M1769">
        <v>48945</v>
      </c>
      <c r="N1769" t="s">
        <v>1398</v>
      </c>
    </row>
    <row r="1770" spans="1:14" x14ac:dyDescent="0.3">
      <c r="A1770">
        <v>141127</v>
      </c>
      <c r="B1770" t="s">
        <v>1390</v>
      </c>
      <c r="C1770" t="s">
        <v>1313</v>
      </c>
      <c r="D1770" s="3">
        <v>44271</v>
      </c>
      <c r="E1770" t="s">
        <v>1296</v>
      </c>
      <c r="F1770" t="s">
        <v>73</v>
      </c>
      <c r="G1770" t="s">
        <v>41</v>
      </c>
      <c r="H1770" s="5" t="s">
        <v>78</v>
      </c>
      <c r="I1770">
        <v>14500</v>
      </c>
      <c r="J1770">
        <v>18850</v>
      </c>
      <c r="K1770">
        <v>2</v>
      </c>
      <c r="L1770">
        <v>29000</v>
      </c>
      <c r="M1770">
        <v>37700</v>
      </c>
      <c r="N1770" t="s">
        <v>1397</v>
      </c>
    </row>
    <row r="1771" spans="1:14" x14ac:dyDescent="0.3">
      <c r="A1771">
        <v>141128</v>
      </c>
      <c r="B1771" t="s">
        <v>1390</v>
      </c>
      <c r="C1771" t="s">
        <v>3</v>
      </c>
      <c r="D1771" s="3">
        <v>44271</v>
      </c>
      <c r="E1771" t="s">
        <v>33</v>
      </c>
      <c r="F1771" t="s">
        <v>46</v>
      </c>
      <c r="G1771" t="s">
        <v>36</v>
      </c>
      <c r="H1771" t="s">
        <v>75</v>
      </c>
      <c r="I1771">
        <v>800</v>
      </c>
      <c r="J1771">
        <v>1040</v>
      </c>
      <c r="K1771">
        <v>4</v>
      </c>
      <c r="L1771">
        <v>3200</v>
      </c>
      <c r="M1771">
        <v>4160</v>
      </c>
      <c r="N1771" t="s">
        <v>1399</v>
      </c>
    </row>
    <row r="1772" spans="1:14" x14ac:dyDescent="0.3">
      <c r="A1772">
        <v>141129</v>
      </c>
      <c r="B1772" t="s">
        <v>1390</v>
      </c>
      <c r="C1772" t="s">
        <v>2</v>
      </c>
      <c r="D1772" s="3">
        <v>44271</v>
      </c>
      <c r="E1772" t="s">
        <v>34</v>
      </c>
      <c r="F1772" t="s">
        <v>48</v>
      </c>
      <c r="G1772" t="s">
        <v>37</v>
      </c>
      <c r="H1772" t="s">
        <v>76</v>
      </c>
      <c r="I1772">
        <v>600</v>
      </c>
      <c r="J1772">
        <v>780</v>
      </c>
      <c r="K1772">
        <v>4</v>
      </c>
      <c r="L1772">
        <v>2400</v>
      </c>
      <c r="M1772">
        <v>3120</v>
      </c>
      <c r="N1772" t="s">
        <v>1400</v>
      </c>
    </row>
    <row r="1773" spans="1:14" x14ac:dyDescent="0.3">
      <c r="A1773">
        <v>141130</v>
      </c>
      <c r="B1773" t="s">
        <v>1390</v>
      </c>
      <c r="C1773" t="s">
        <v>1</v>
      </c>
      <c r="D1773" s="3">
        <v>44271</v>
      </c>
      <c r="E1773" t="s">
        <v>35</v>
      </c>
      <c r="F1773" t="s">
        <v>50</v>
      </c>
      <c r="G1773" t="s">
        <v>38</v>
      </c>
      <c r="H1773" t="s">
        <v>75</v>
      </c>
      <c r="I1773">
        <v>10500</v>
      </c>
      <c r="J1773">
        <v>13650</v>
      </c>
      <c r="K1773">
        <v>1</v>
      </c>
      <c r="L1773">
        <v>10500</v>
      </c>
      <c r="M1773">
        <v>13650</v>
      </c>
      <c r="N1773" t="s">
        <v>1401</v>
      </c>
    </row>
    <row r="1774" spans="1:14" x14ac:dyDescent="0.3">
      <c r="A1774">
        <v>141131</v>
      </c>
      <c r="B1774" t="s">
        <v>1390</v>
      </c>
      <c r="C1774" t="s">
        <v>1314</v>
      </c>
      <c r="D1774" s="3">
        <v>44271</v>
      </c>
      <c r="E1774" t="s">
        <v>1296</v>
      </c>
      <c r="F1774" t="s">
        <v>499</v>
      </c>
      <c r="G1774" t="s">
        <v>39</v>
      </c>
      <c r="H1774" t="s">
        <v>77</v>
      </c>
      <c r="I1774">
        <v>6500</v>
      </c>
      <c r="J1774">
        <v>8450</v>
      </c>
      <c r="K1774">
        <v>4</v>
      </c>
      <c r="L1774">
        <v>26000</v>
      </c>
      <c r="M1774">
        <v>33800</v>
      </c>
      <c r="N1774" t="s">
        <v>1325</v>
      </c>
    </row>
    <row r="1775" spans="1:14" x14ac:dyDescent="0.3">
      <c r="A1775">
        <v>141132</v>
      </c>
      <c r="B1775" t="s">
        <v>1390</v>
      </c>
      <c r="C1775" t="s">
        <v>1315</v>
      </c>
      <c r="D1775" s="3">
        <v>44271</v>
      </c>
      <c r="E1775" t="s">
        <v>33</v>
      </c>
      <c r="F1775" t="s">
        <v>505</v>
      </c>
      <c r="G1775" t="s">
        <v>40</v>
      </c>
      <c r="H1775" t="s">
        <v>76</v>
      </c>
      <c r="I1775">
        <v>4500</v>
      </c>
      <c r="J1775">
        <v>5850</v>
      </c>
      <c r="K1775">
        <v>4</v>
      </c>
      <c r="L1775">
        <v>18000</v>
      </c>
      <c r="M1775">
        <v>23400</v>
      </c>
      <c r="N1775" t="s">
        <v>1398</v>
      </c>
    </row>
    <row r="1776" spans="1:14" x14ac:dyDescent="0.3">
      <c r="A1776">
        <v>141133</v>
      </c>
      <c r="B1776" t="s">
        <v>1390</v>
      </c>
      <c r="C1776" t="s">
        <v>0</v>
      </c>
      <c r="D1776" s="3">
        <v>44271</v>
      </c>
      <c r="E1776" t="s">
        <v>34</v>
      </c>
      <c r="F1776" t="s">
        <v>51</v>
      </c>
      <c r="G1776" t="s">
        <v>41</v>
      </c>
      <c r="H1776" t="s">
        <v>78</v>
      </c>
      <c r="I1776">
        <v>8500</v>
      </c>
      <c r="J1776">
        <v>11050</v>
      </c>
      <c r="K1776">
        <v>4</v>
      </c>
      <c r="L1776">
        <v>34000</v>
      </c>
      <c r="M1776">
        <v>44200</v>
      </c>
      <c r="N1776" t="s">
        <v>1397</v>
      </c>
    </row>
    <row r="1777" spans="1:14" x14ac:dyDescent="0.3">
      <c r="A1777">
        <v>141134</v>
      </c>
      <c r="B1777" t="s">
        <v>1390</v>
      </c>
      <c r="C1777" t="s">
        <v>1316</v>
      </c>
      <c r="D1777" s="3">
        <v>44271</v>
      </c>
      <c r="E1777" t="s">
        <v>35</v>
      </c>
      <c r="F1777" t="s">
        <v>52</v>
      </c>
      <c r="G1777" t="s">
        <v>44</v>
      </c>
      <c r="H1777" t="s">
        <v>80</v>
      </c>
      <c r="I1777">
        <v>12500</v>
      </c>
      <c r="J1777">
        <v>16250</v>
      </c>
      <c r="K1777">
        <v>3</v>
      </c>
      <c r="L1777">
        <v>37500</v>
      </c>
      <c r="M1777">
        <v>48750</v>
      </c>
      <c r="N1777" t="s">
        <v>1399</v>
      </c>
    </row>
    <row r="1778" spans="1:14" x14ac:dyDescent="0.3">
      <c r="A1778">
        <v>141135</v>
      </c>
      <c r="B1778" t="s">
        <v>1390</v>
      </c>
      <c r="C1778" t="s">
        <v>1317</v>
      </c>
      <c r="D1778" s="3">
        <v>44271</v>
      </c>
      <c r="E1778" t="s">
        <v>1296</v>
      </c>
      <c r="F1778" t="s">
        <v>446</v>
      </c>
      <c r="G1778" t="s">
        <v>89</v>
      </c>
      <c r="H1778" t="s">
        <v>79</v>
      </c>
      <c r="I1778">
        <v>3500</v>
      </c>
      <c r="J1778">
        <v>4550</v>
      </c>
      <c r="K1778">
        <v>1</v>
      </c>
      <c r="L1778">
        <v>3500</v>
      </c>
      <c r="M1778">
        <v>4550</v>
      </c>
      <c r="N1778" t="s">
        <v>1400</v>
      </c>
    </row>
    <row r="1779" spans="1:14" x14ac:dyDescent="0.3">
      <c r="A1779">
        <v>141136</v>
      </c>
      <c r="B1779" t="s">
        <v>1390</v>
      </c>
      <c r="C1779" t="s">
        <v>1318</v>
      </c>
      <c r="D1779" s="3">
        <v>44271</v>
      </c>
      <c r="E1779" t="s">
        <v>33</v>
      </c>
      <c r="F1779" s="5" t="s">
        <v>67</v>
      </c>
      <c r="G1779" t="s">
        <v>37</v>
      </c>
      <c r="H1779" t="s">
        <v>81</v>
      </c>
      <c r="I1779">
        <v>4500</v>
      </c>
      <c r="J1779">
        <v>5850</v>
      </c>
      <c r="K1779">
        <v>4</v>
      </c>
      <c r="L1779">
        <v>18000</v>
      </c>
      <c r="M1779">
        <v>23400</v>
      </c>
      <c r="N1779" t="s">
        <v>1401</v>
      </c>
    </row>
    <row r="1780" spans="1:14" x14ac:dyDescent="0.3">
      <c r="A1780">
        <v>141137</v>
      </c>
      <c r="B1780" t="s">
        <v>1390</v>
      </c>
      <c r="C1780" t="s">
        <v>29</v>
      </c>
      <c r="D1780" s="3">
        <v>44272</v>
      </c>
      <c r="E1780" t="s">
        <v>34</v>
      </c>
      <c r="F1780" t="s">
        <v>506</v>
      </c>
      <c r="G1780" t="s">
        <v>45</v>
      </c>
      <c r="H1780" t="s">
        <v>82</v>
      </c>
      <c r="I1780">
        <v>2100</v>
      </c>
      <c r="J1780">
        <v>2730</v>
      </c>
      <c r="K1780">
        <v>4</v>
      </c>
      <c r="L1780">
        <v>8400</v>
      </c>
      <c r="M1780">
        <v>10920</v>
      </c>
      <c r="N1780" t="s">
        <v>1325</v>
      </c>
    </row>
    <row r="1781" spans="1:14" x14ac:dyDescent="0.3">
      <c r="A1781">
        <v>141138</v>
      </c>
      <c r="B1781" t="s">
        <v>1390</v>
      </c>
      <c r="C1781" t="s">
        <v>20</v>
      </c>
      <c r="D1781" s="3">
        <v>44273</v>
      </c>
      <c r="E1781" t="s">
        <v>35</v>
      </c>
      <c r="F1781" t="s">
        <v>49</v>
      </c>
      <c r="G1781" t="s">
        <v>36</v>
      </c>
      <c r="H1781" t="s">
        <v>75</v>
      </c>
      <c r="I1781">
        <v>1150</v>
      </c>
      <c r="J1781">
        <v>1495</v>
      </c>
      <c r="K1781">
        <v>3</v>
      </c>
      <c r="L1781">
        <v>3450</v>
      </c>
      <c r="M1781">
        <v>4485</v>
      </c>
      <c r="N1781" t="s">
        <v>1398</v>
      </c>
    </row>
    <row r="1782" spans="1:14" x14ac:dyDescent="0.3">
      <c r="A1782">
        <v>141139</v>
      </c>
      <c r="B1782" t="s">
        <v>1390</v>
      </c>
      <c r="C1782" t="s">
        <v>19</v>
      </c>
      <c r="D1782" s="3">
        <v>44273</v>
      </c>
      <c r="E1782" t="s">
        <v>1296</v>
      </c>
      <c r="F1782" t="s">
        <v>47</v>
      </c>
      <c r="G1782" t="s">
        <v>37</v>
      </c>
      <c r="H1782" t="s">
        <v>76</v>
      </c>
      <c r="I1782">
        <v>350</v>
      </c>
      <c r="J1782">
        <v>455</v>
      </c>
      <c r="K1782">
        <v>1</v>
      </c>
      <c r="L1782">
        <v>350</v>
      </c>
      <c r="M1782">
        <v>455</v>
      </c>
      <c r="N1782" t="s">
        <v>1397</v>
      </c>
    </row>
    <row r="1783" spans="1:14" x14ac:dyDescent="0.3">
      <c r="A1783">
        <v>141140</v>
      </c>
      <c r="B1783" t="s">
        <v>1390</v>
      </c>
      <c r="C1783" t="s">
        <v>1319</v>
      </c>
      <c r="D1783" s="3">
        <v>44273</v>
      </c>
      <c r="E1783" t="s">
        <v>33</v>
      </c>
      <c r="F1783" t="s">
        <v>53</v>
      </c>
      <c r="G1783" t="s">
        <v>38</v>
      </c>
      <c r="H1783" t="s">
        <v>75</v>
      </c>
      <c r="I1783">
        <v>9500</v>
      </c>
      <c r="J1783">
        <v>12350</v>
      </c>
      <c r="K1783">
        <v>4</v>
      </c>
      <c r="L1783">
        <v>38000</v>
      </c>
      <c r="M1783">
        <v>49400</v>
      </c>
      <c r="N1783" t="s">
        <v>1399</v>
      </c>
    </row>
    <row r="1784" spans="1:14" x14ac:dyDescent="0.3">
      <c r="A1784">
        <v>141141</v>
      </c>
      <c r="B1784" t="s">
        <v>1390</v>
      </c>
      <c r="C1784" t="s">
        <v>18</v>
      </c>
      <c r="D1784" s="3">
        <v>44273</v>
      </c>
      <c r="E1784" t="s">
        <v>34</v>
      </c>
      <c r="F1784" t="s">
        <v>507</v>
      </c>
      <c r="G1784" t="s">
        <v>39</v>
      </c>
      <c r="H1784" t="s">
        <v>77</v>
      </c>
      <c r="I1784">
        <v>10000</v>
      </c>
      <c r="J1784">
        <v>13000</v>
      </c>
      <c r="K1784">
        <v>3</v>
      </c>
      <c r="L1784">
        <v>30000</v>
      </c>
      <c r="M1784">
        <v>39000</v>
      </c>
      <c r="N1784" t="s">
        <v>1400</v>
      </c>
    </row>
    <row r="1785" spans="1:14" x14ac:dyDescent="0.3">
      <c r="A1785">
        <v>141142</v>
      </c>
      <c r="B1785" t="s">
        <v>1390</v>
      </c>
      <c r="C1785" t="s">
        <v>17</v>
      </c>
      <c r="D1785" s="3">
        <v>44273</v>
      </c>
      <c r="E1785" t="s">
        <v>35</v>
      </c>
      <c r="F1785" t="s">
        <v>508</v>
      </c>
      <c r="G1785" t="s">
        <v>40</v>
      </c>
      <c r="H1785" t="s">
        <v>76</v>
      </c>
      <c r="I1785">
        <v>6500</v>
      </c>
      <c r="J1785">
        <v>8450</v>
      </c>
      <c r="K1785">
        <v>1</v>
      </c>
      <c r="L1785">
        <v>6500</v>
      </c>
      <c r="M1785">
        <v>8450</v>
      </c>
      <c r="N1785" t="s">
        <v>1401</v>
      </c>
    </row>
    <row r="1786" spans="1:14" x14ac:dyDescent="0.3">
      <c r="A1786">
        <v>141143</v>
      </c>
      <c r="B1786" t="s">
        <v>1390</v>
      </c>
      <c r="C1786" t="s">
        <v>1320</v>
      </c>
      <c r="D1786" s="3">
        <v>44273</v>
      </c>
      <c r="E1786" t="s">
        <v>1296</v>
      </c>
      <c r="F1786" t="s">
        <v>509</v>
      </c>
      <c r="G1786" t="s">
        <v>41</v>
      </c>
      <c r="H1786" t="s">
        <v>78</v>
      </c>
      <c r="I1786">
        <v>8500</v>
      </c>
      <c r="J1786">
        <v>11050</v>
      </c>
      <c r="K1786">
        <v>4</v>
      </c>
      <c r="L1786">
        <v>34000</v>
      </c>
      <c r="M1786">
        <v>44200</v>
      </c>
      <c r="N1786" t="s">
        <v>1325</v>
      </c>
    </row>
    <row r="1787" spans="1:14" x14ac:dyDescent="0.3">
      <c r="A1787">
        <v>141144</v>
      </c>
      <c r="B1787" t="s">
        <v>1390</v>
      </c>
      <c r="C1787" t="s">
        <v>16</v>
      </c>
      <c r="D1787" s="3">
        <v>44273</v>
      </c>
      <c r="E1787" t="s">
        <v>33</v>
      </c>
      <c r="F1787" t="s">
        <v>57</v>
      </c>
      <c r="G1787" t="s">
        <v>44</v>
      </c>
      <c r="H1787" t="s">
        <v>80</v>
      </c>
      <c r="I1787">
        <v>7000</v>
      </c>
      <c r="J1787">
        <v>9100</v>
      </c>
      <c r="K1787">
        <v>3</v>
      </c>
      <c r="L1787">
        <v>21000</v>
      </c>
      <c r="M1787">
        <v>27300</v>
      </c>
      <c r="N1787" t="s">
        <v>1398</v>
      </c>
    </row>
    <row r="1788" spans="1:14" x14ac:dyDescent="0.3">
      <c r="A1788">
        <v>141145</v>
      </c>
      <c r="B1788" t="s">
        <v>1390</v>
      </c>
      <c r="C1788" t="s">
        <v>15</v>
      </c>
      <c r="D1788" s="3">
        <v>44273</v>
      </c>
      <c r="E1788" t="s">
        <v>34</v>
      </c>
      <c r="F1788" t="s">
        <v>510</v>
      </c>
      <c r="G1788" t="s">
        <v>89</v>
      </c>
      <c r="H1788" t="s">
        <v>79</v>
      </c>
      <c r="I1788">
        <v>6550</v>
      </c>
      <c r="J1788">
        <v>8515</v>
      </c>
      <c r="K1788">
        <v>3</v>
      </c>
      <c r="L1788">
        <v>19650</v>
      </c>
      <c r="M1788">
        <v>25545</v>
      </c>
      <c r="N1788" t="s">
        <v>1397</v>
      </c>
    </row>
    <row r="1789" spans="1:14" x14ac:dyDescent="0.3">
      <c r="A1789">
        <v>141146</v>
      </c>
      <c r="B1789" t="s">
        <v>1390</v>
      </c>
      <c r="C1789" t="s">
        <v>14</v>
      </c>
      <c r="D1789" s="3">
        <v>44274</v>
      </c>
      <c r="E1789" t="s">
        <v>35</v>
      </c>
      <c r="F1789" s="5" t="s">
        <v>66</v>
      </c>
      <c r="G1789" t="s">
        <v>37</v>
      </c>
      <c r="H1789" t="s">
        <v>81</v>
      </c>
      <c r="I1789">
        <v>7650</v>
      </c>
      <c r="J1789">
        <v>9945</v>
      </c>
      <c r="K1789">
        <v>4</v>
      </c>
      <c r="L1789">
        <v>30600</v>
      </c>
      <c r="M1789">
        <v>39780</v>
      </c>
      <c r="N1789" t="s">
        <v>1399</v>
      </c>
    </row>
    <row r="1790" spans="1:14" x14ac:dyDescent="0.3">
      <c r="A1790">
        <v>141147</v>
      </c>
      <c r="B1790" t="s">
        <v>1390</v>
      </c>
      <c r="C1790" t="s">
        <v>13</v>
      </c>
      <c r="D1790" s="3">
        <v>44274</v>
      </c>
      <c r="E1790" t="s">
        <v>1296</v>
      </c>
      <c r="F1790" t="s">
        <v>58</v>
      </c>
      <c r="G1790" t="s">
        <v>45</v>
      </c>
      <c r="H1790" t="s">
        <v>82</v>
      </c>
      <c r="I1790">
        <v>1150</v>
      </c>
      <c r="J1790">
        <v>1495</v>
      </c>
      <c r="K1790">
        <v>2</v>
      </c>
      <c r="L1790">
        <v>2300</v>
      </c>
      <c r="M1790">
        <v>2990</v>
      </c>
      <c r="N1790" t="s">
        <v>1400</v>
      </c>
    </row>
    <row r="1791" spans="1:14" x14ac:dyDescent="0.3">
      <c r="A1791">
        <v>141148</v>
      </c>
      <c r="B1791" t="s">
        <v>1390</v>
      </c>
      <c r="C1791" t="s">
        <v>12</v>
      </c>
      <c r="D1791" s="3">
        <v>44274</v>
      </c>
      <c r="E1791" t="s">
        <v>33</v>
      </c>
      <c r="F1791" t="s">
        <v>59</v>
      </c>
      <c r="G1791" t="s">
        <v>36</v>
      </c>
      <c r="H1791" t="s">
        <v>75</v>
      </c>
      <c r="I1791">
        <v>850</v>
      </c>
      <c r="J1791">
        <v>1105</v>
      </c>
      <c r="K1791">
        <v>4</v>
      </c>
      <c r="L1791">
        <v>3400</v>
      </c>
      <c r="M1791">
        <v>4420</v>
      </c>
      <c r="N1791" t="s">
        <v>1401</v>
      </c>
    </row>
    <row r="1792" spans="1:14" x14ac:dyDescent="0.3">
      <c r="A1792">
        <v>141149</v>
      </c>
      <c r="B1792" t="s">
        <v>1390</v>
      </c>
      <c r="C1792" t="s">
        <v>11</v>
      </c>
      <c r="D1792" s="3">
        <v>44274</v>
      </c>
      <c r="E1792" t="s">
        <v>34</v>
      </c>
      <c r="F1792" t="s">
        <v>60</v>
      </c>
      <c r="G1792" t="s">
        <v>37</v>
      </c>
      <c r="H1792" t="s">
        <v>76</v>
      </c>
      <c r="I1792">
        <v>650</v>
      </c>
      <c r="J1792">
        <v>845</v>
      </c>
      <c r="K1792">
        <v>2</v>
      </c>
      <c r="L1792">
        <v>1300</v>
      </c>
      <c r="M1792">
        <v>1690</v>
      </c>
      <c r="N1792" t="s">
        <v>1325</v>
      </c>
    </row>
    <row r="1793" spans="1:14" x14ac:dyDescent="0.3">
      <c r="A1793">
        <v>141150</v>
      </c>
      <c r="B1793" t="s">
        <v>1390</v>
      </c>
      <c r="C1793" t="s">
        <v>1321</v>
      </c>
      <c r="D1793" s="3">
        <v>44274</v>
      </c>
      <c r="E1793" t="s">
        <v>35</v>
      </c>
      <c r="F1793" t="s">
        <v>61</v>
      </c>
      <c r="G1793" t="s">
        <v>38</v>
      </c>
      <c r="H1793" t="s">
        <v>75</v>
      </c>
      <c r="I1793">
        <v>7500</v>
      </c>
      <c r="J1793">
        <v>9750</v>
      </c>
      <c r="K1793">
        <v>4</v>
      </c>
      <c r="L1793">
        <v>30000</v>
      </c>
      <c r="M1793">
        <v>39000</v>
      </c>
      <c r="N1793" t="s">
        <v>1398</v>
      </c>
    </row>
    <row r="1794" spans="1:14" x14ac:dyDescent="0.3">
      <c r="A1794">
        <v>141151</v>
      </c>
      <c r="B1794" t="s">
        <v>1390</v>
      </c>
      <c r="C1794" t="s">
        <v>1322</v>
      </c>
      <c r="D1794" s="3">
        <v>44274</v>
      </c>
      <c r="E1794" t="s">
        <v>1296</v>
      </c>
      <c r="F1794" t="s">
        <v>507</v>
      </c>
      <c r="G1794" t="s">
        <v>39</v>
      </c>
      <c r="H1794" s="5" t="s">
        <v>83</v>
      </c>
      <c r="I1794">
        <v>10000</v>
      </c>
      <c r="J1794">
        <v>13000</v>
      </c>
      <c r="K1794">
        <v>2</v>
      </c>
      <c r="L1794">
        <v>20000</v>
      </c>
      <c r="M1794">
        <v>26000</v>
      </c>
      <c r="N1794" t="s">
        <v>1397</v>
      </c>
    </row>
    <row r="1795" spans="1:14" x14ac:dyDescent="0.3">
      <c r="A1795">
        <v>141152</v>
      </c>
      <c r="B1795" t="s">
        <v>1390</v>
      </c>
      <c r="C1795" t="s">
        <v>1323</v>
      </c>
      <c r="D1795" s="3">
        <v>44274</v>
      </c>
      <c r="E1795" t="s">
        <v>33</v>
      </c>
      <c r="F1795" t="s">
        <v>511</v>
      </c>
      <c r="G1795" t="s">
        <v>40</v>
      </c>
      <c r="H1795" t="s">
        <v>76</v>
      </c>
      <c r="I1795">
        <v>10500</v>
      </c>
      <c r="J1795">
        <v>13650</v>
      </c>
      <c r="K1795">
        <v>2</v>
      </c>
      <c r="L1795">
        <v>21000</v>
      </c>
      <c r="M1795">
        <v>27300</v>
      </c>
      <c r="N1795" t="s">
        <v>1399</v>
      </c>
    </row>
    <row r="1796" spans="1:14" x14ac:dyDescent="0.3">
      <c r="A1796">
        <v>141153</v>
      </c>
      <c r="B1796" t="s">
        <v>1390</v>
      </c>
      <c r="C1796" t="s">
        <v>10</v>
      </c>
      <c r="D1796" s="3">
        <v>44275</v>
      </c>
      <c r="E1796" t="s">
        <v>34</v>
      </c>
      <c r="F1796" t="s">
        <v>63</v>
      </c>
      <c r="G1796" t="s">
        <v>41</v>
      </c>
      <c r="H1796" t="s">
        <v>78</v>
      </c>
      <c r="I1796">
        <v>8500</v>
      </c>
      <c r="J1796">
        <v>11050</v>
      </c>
      <c r="K1796">
        <v>3</v>
      </c>
      <c r="L1796">
        <v>25500</v>
      </c>
      <c r="M1796">
        <v>33150</v>
      </c>
      <c r="N1796" t="s">
        <v>1400</v>
      </c>
    </row>
    <row r="1797" spans="1:14" x14ac:dyDescent="0.3">
      <c r="A1797">
        <v>141154</v>
      </c>
      <c r="B1797" t="s">
        <v>1390</v>
      </c>
      <c r="C1797" t="s">
        <v>9</v>
      </c>
      <c r="D1797" s="3">
        <v>44276</v>
      </c>
      <c r="E1797" t="s">
        <v>35</v>
      </c>
      <c r="F1797" t="s">
        <v>57</v>
      </c>
      <c r="G1797" t="s">
        <v>44</v>
      </c>
      <c r="H1797" t="s">
        <v>80</v>
      </c>
      <c r="I1797">
        <v>7000</v>
      </c>
      <c r="J1797">
        <v>9100</v>
      </c>
      <c r="K1797">
        <v>2</v>
      </c>
      <c r="L1797">
        <v>14000</v>
      </c>
      <c r="M1797">
        <v>18200</v>
      </c>
      <c r="N1797" t="s">
        <v>1401</v>
      </c>
    </row>
    <row r="1798" spans="1:14" x14ac:dyDescent="0.3">
      <c r="A1798">
        <v>141155</v>
      </c>
      <c r="B1798" t="s">
        <v>1390</v>
      </c>
      <c r="C1798" t="s">
        <v>1324</v>
      </c>
      <c r="D1798" s="3">
        <v>44277</v>
      </c>
      <c r="E1798" t="s">
        <v>1296</v>
      </c>
      <c r="F1798" t="s">
        <v>512</v>
      </c>
      <c r="G1798" t="s">
        <v>89</v>
      </c>
      <c r="H1798" t="s">
        <v>79</v>
      </c>
      <c r="I1798">
        <v>1680</v>
      </c>
      <c r="J1798">
        <v>2184</v>
      </c>
      <c r="K1798">
        <v>2</v>
      </c>
      <c r="L1798">
        <v>3360</v>
      </c>
      <c r="M1798">
        <v>4368</v>
      </c>
      <c r="N1798" t="s">
        <v>1325</v>
      </c>
    </row>
    <row r="1799" spans="1:14" x14ac:dyDescent="0.3">
      <c r="A1799">
        <v>141156</v>
      </c>
      <c r="B1799" t="s">
        <v>1390</v>
      </c>
      <c r="C1799" t="s">
        <v>8</v>
      </c>
      <c r="D1799" s="3">
        <v>44278</v>
      </c>
      <c r="E1799" t="s">
        <v>33</v>
      </c>
      <c r="F1799" s="5" t="s">
        <v>65</v>
      </c>
      <c r="G1799" t="s">
        <v>37</v>
      </c>
      <c r="H1799" s="5" t="s">
        <v>84</v>
      </c>
      <c r="I1799">
        <v>6540</v>
      </c>
      <c r="J1799">
        <v>8502</v>
      </c>
      <c r="K1799">
        <v>1</v>
      </c>
      <c r="L1799">
        <v>6540</v>
      </c>
      <c r="M1799">
        <v>8502</v>
      </c>
      <c r="N1799" t="s">
        <v>1398</v>
      </c>
    </row>
    <row r="1800" spans="1:14" x14ac:dyDescent="0.3">
      <c r="A1800">
        <v>141157</v>
      </c>
      <c r="B1800" t="s">
        <v>1390</v>
      </c>
      <c r="C1800" t="s">
        <v>7</v>
      </c>
      <c r="D1800" s="3">
        <v>44279</v>
      </c>
      <c r="E1800" t="s">
        <v>34</v>
      </c>
      <c r="F1800" t="s">
        <v>68</v>
      </c>
      <c r="G1800" t="s">
        <v>45</v>
      </c>
      <c r="H1800" t="s">
        <v>82</v>
      </c>
      <c r="I1800">
        <v>2680</v>
      </c>
      <c r="J1800">
        <v>3484</v>
      </c>
      <c r="K1800">
        <v>3</v>
      </c>
      <c r="L1800">
        <v>8040</v>
      </c>
      <c r="M1800">
        <v>10452</v>
      </c>
      <c r="N1800" t="s">
        <v>1397</v>
      </c>
    </row>
    <row r="1801" spans="1:14" x14ac:dyDescent="0.3">
      <c r="A1801">
        <v>141158</v>
      </c>
      <c r="B1801" t="s">
        <v>1390</v>
      </c>
      <c r="C1801" t="s">
        <v>1325</v>
      </c>
      <c r="D1801" s="3">
        <v>44279</v>
      </c>
      <c r="E1801" t="s">
        <v>35</v>
      </c>
      <c r="F1801" t="s">
        <v>71</v>
      </c>
      <c r="G1801" t="s">
        <v>38</v>
      </c>
      <c r="H1801" t="s">
        <v>76</v>
      </c>
      <c r="I1801">
        <v>8250</v>
      </c>
      <c r="J1801">
        <v>10725</v>
      </c>
      <c r="K1801">
        <v>4</v>
      </c>
      <c r="L1801">
        <v>33000</v>
      </c>
      <c r="M1801">
        <v>42900</v>
      </c>
      <c r="N1801" t="s">
        <v>1399</v>
      </c>
    </row>
    <row r="1802" spans="1:14" x14ac:dyDescent="0.3">
      <c r="A1802">
        <v>141159</v>
      </c>
      <c r="B1802" t="s">
        <v>1390</v>
      </c>
      <c r="C1802" t="s">
        <v>1326</v>
      </c>
      <c r="D1802" s="3">
        <v>44279</v>
      </c>
      <c r="E1802" t="s">
        <v>1296</v>
      </c>
      <c r="F1802" t="s">
        <v>446</v>
      </c>
      <c r="G1802" t="s">
        <v>42</v>
      </c>
      <c r="H1802" t="s">
        <v>76</v>
      </c>
      <c r="I1802">
        <v>2650</v>
      </c>
      <c r="J1802">
        <v>3445</v>
      </c>
      <c r="K1802">
        <v>1</v>
      </c>
      <c r="L1802">
        <v>2650</v>
      </c>
      <c r="M1802">
        <v>3445</v>
      </c>
      <c r="N1802" t="s">
        <v>1400</v>
      </c>
    </row>
    <row r="1803" spans="1:14" x14ac:dyDescent="0.3">
      <c r="A1803">
        <v>141160</v>
      </c>
      <c r="B1803" t="s">
        <v>1390</v>
      </c>
      <c r="C1803" t="s">
        <v>6</v>
      </c>
      <c r="D1803" s="3">
        <v>44279</v>
      </c>
      <c r="E1803" t="s">
        <v>33</v>
      </c>
      <c r="F1803" t="s">
        <v>72</v>
      </c>
      <c r="G1803" t="s">
        <v>38</v>
      </c>
      <c r="H1803" t="s">
        <v>85</v>
      </c>
      <c r="I1803">
        <v>12550</v>
      </c>
      <c r="J1803">
        <v>16315</v>
      </c>
      <c r="K1803">
        <v>2</v>
      </c>
      <c r="L1803">
        <v>25100</v>
      </c>
      <c r="M1803">
        <v>32630</v>
      </c>
      <c r="N1803" t="s">
        <v>1401</v>
      </c>
    </row>
    <row r="1804" spans="1:14" x14ac:dyDescent="0.3">
      <c r="A1804">
        <v>141161</v>
      </c>
      <c r="B1804" t="s">
        <v>1390</v>
      </c>
      <c r="C1804" t="s">
        <v>5</v>
      </c>
      <c r="D1804" s="3">
        <v>44279</v>
      </c>
      <c r="E1804" t="s">
        <v>34</v>
      </c>
      <c r="F1804" t="s">
        <v>73</v>
      </c>
      <c r="G1804" t="s">
        <v>41</v>
      </c>
      <c r="H1804" s="5" t="s">
        <v>78</v>
      </c>
      <c r="I1804">
        <v>14500</v>
      </c>
      <c r="J1804">
        <v>18850</v>
      </c>
      <c r="K1804">
        <v>4</v>
      </c>
      <c r="L1804">
        <v>58000</v>
      </c>
      <c r="M1804">
        <v>75400</v>
      </c>
      <c r="N1804" t="s">
        <v>1325</v>
      </c>
    </row>
    <row r="1805" spans="1:14" x14ac:dyDescent="0.3">
      <c r="A1805">
        <v>141162</v>
      </c>
      <c r="B1805" t="s">
        <v>1390</v>
      </c>
      <c r="C1805" t="s">
        <v>4</v>
      </c>
      <c r="D1805" s="3">
        <v>44279</v>
      </c>
      <c r="E1805" t="s">
        <v>35</v>
      </c>
      <c r="F1805" t="s">
        <v>46</v>
      </c>
      <c r="G1805" t="s">
        <v>36</v>
      </c>
      <c r="H1805" t="s">
        <v>75</v>
      </c>
      <c r="I1805">
        <v>800</v>
      </c>
      <c r="J1805">
        <v>1040</v>
      </c>
      <c r="K1805">
        <v>3</v>
      </c>
      <c r="L1805">
        <v>2400</v>
      </c>
      <c r="M1805">
        <v>3120</v>
      </c>
      <c r="N1805" t="s">
        <v>1398</v>
      </c>
    </row>
    <row r="1806" spans="1:14" x14ac:dyDescent="0.3">
      <c r="A1806">
        <v>141163</v>
      </c>
      <c r="B1806" t="s">
        <v>1390</v>
      </c>
      <c r="C1806" t="s">
        <v>30</v>
      </c>
      <c r="D1806" s="3">
        <v>44279</v>
      </c>
      <c r="E1806" t="s">
        <v>1296</v>
      </c>
      <c r="F1806" t="s">
        <v>48</v>
      </c>
      <c r="G1806" t="s">
        <v>37</v>
      </c>
      <c r="H1806" t="s">
        <v>76</v>
      </c>
      <c r="I1806">
        <v>600</v>
      </c>
      <c r="J1806">
        <v>780</v>
      </c>
      <c r="K1806">
        <v>1</v>
      </c>
      <c r="L1806">
        <v>600</v>
      </c>
      <c r="M1806">
        <v>780</v>
      </c>
      <c r="N1806" t="s">
        <v>1397</v>
      </c>
    </row>
    <row r="1807" spans="1:14" x14ac:dyDescent="0.3">
      <c r="A1807">
        <v>141164</v>
      </c>
      <c r="B1807" t="s">
        <v>1390</v>
      </c>
      <c r="C1807" t="s">
        <v>31</v>
      </c>
      <c r="D1807" s="3">
        <v>44279</v>
      </c>
      <c r="E1807" t="s">
        <v>33</v>
      </c>
      <c r="F1807" t="s">
        <v>50</v>
      </c>
      <c r="G1807" t="s">
        <v>38</v>
      </c>
      <c r="H1807" t="s">
        <v>75</v>
      </c>
      <c r="I1807">
        <v>10500</v>
      </c>
      <c r="J1807">
        <v>13650</v>
      </c>
      <c r="K1807">
        <v>4</v>
      </c>
      <c r="L1807">
        <v>42000</v>
      </c>
      <c r="M1807">
        <v>54600</v>
      </c>
      <c r="N1807" t="s">
        <v>1399</v>
      </c>
    </row>
    <row r="1808" spans="1:14" x14ac:dyDescent="0.3">
      <c r="A1808">
        <v>141165</v>
      </c>
      <c r="B1808" t="s">
        <v>1390</v>
      </c>
      <c r="C1808" t="s">
        <v>32</v>
      </c>
      <c r="D1808" s="3">
        <v>44279</v>
      </c>
      <c r="E1808" t="s">
        <v>34</v>
      </c>
      <c r="F1808" t="s">
        <v>507</v>
      </c>
      <c r="G1808" t="s">
        <v>39</v>
      </c>
      <c r="H1808" t="s">
        <v>77</v>
      </c>
      <c r="I1808">
        <v>6500</v>
      </c>
      <c r="J1808">
        <v>8450</v>
      </c>
      <c r="K1808">
        <v>2</v>
      </c>
      <c r="L1808">
        <v>13000</v>
      </c>
      <c r="M1808">
        <v>16900</v>
      </c>
      <c r="N1808" t="s">
        <v>1400</v>
      </c>
    </row>
    <row r="1809" spans="1:14" x14ac:dyDescent="0.3">
      <c r="A1809">
        <v>141166</v>
      </c>
      <c r="B1809" t="s">
        <v>1390</v>
      </c>
      <c r="C1809" t="s">
        <v>28</v>
      </c>
      <c r="D1809" s="3">
        <v>44280</v>
      </c>
      <c r="E1809" t="s">
        <v>35</v>
      </c>
      <c r="F1809" t="s">
        <v>513</v>
      </c>
      <c r="G1809" t="s">
        <v>40</v>
      </c>
      <c r="H1809" t="s">
        <v>76</v>
      </c>
      <c r="I1809">
        <v>4500</v>
      </c>
      <c r="J1809">
        <v>5850</v>
      </c>
      <c r="K1809">
        <v>2</v>
      </c>
      <c r="L1809">
        <v>9000</v>
      </c>
      <c r="M1809">
        <v>11700</v>
      </c>
      <c r="N1809" t="s">
        <v>1401</v>
      </c>
    </row>
    <row r="1810" spans="1:14" x14ac:dyDescent="0.3">
      <c r="A1810">
        <v>141167</v>
      </c>
      <c r="B1810" t="s">
        <v>1390</v>
      </c>
      <c r="C1810" t="s">
        <v>1311</v>
      </c>
      <c r="D1810" s="3">
        <v>44280</v>
      </c>
      <c r="E1810" t="s">
        <v>1296</v>
      </c>
      <c r="F1810" t="s">
        <v>51</v>
      </c>
      <c r="G1810" t="s">
        <v>41</v>
      </c>
      <c r="H1810" t="s">
        <v>78</v>
      </c>
      <c r="I1810">
        <v>8500</v>
      </c>
      <c r="J1810">
        <v>11050</v>
      </c>
      <c r="K1810">
        <v>4</v>
      </c>
      <c r="L1810">
        <v>34000</v>
      </c>
      <c r="M1810">
        <v>44200</v>
      </c>
      <c r="N1810" t="s">
        <v>1325</v>
      </c>
    </row>
    <row r="1811" spans="1:14" x14ac:dyDescent="0.3">
      <c r="A1811">
        <v>141168</v>
      </c>
      <c r="B1811" t="s">
        <v>1390</v>
      </c>
      <c r="C1811" t="s">
        <v>1312</v>
      </c>
      <c r="D1811" s="3">
        <v>44280</v>
      </c>
      <c r="E1811" t="s">
        <v>33</v>
      </c>
      <c r="F1811" t="s">
        <v>52</v>
      </c>
      <c r="G1811" t="s">
        <v>44</v>
      </c>
      <c r="H1811" t="s">
        <v>80</v>
      </c>
      <c r="I1811">
        <v>12500</v>
      </c>
      <c r="J1811">
        <v>16250</v>
      </c>
      <c r="K1811">
        <v>2</v>
      </c>
      <c r="L1811">
        <v>25000</v>
      </c>
      <c r="M1811">
        <v>32500</v>
      </c>
      <c r="N1811" t="s">
        <v>1398</v>
      </c>
    </row>
    <row r="1812" spans="1:14" x14ac:dyDescent="0.3">
      <c r="A1812">
        <v>141169</v>
      </c>
      <c r="B1812" t="s">
        <v>1390</v>
      </c>
      <c r="C1812" t="s">
        <v>1313</v>
      </c>
      <c r="D1812" s="3">
        <v>44280</v>
      </c>
      <c r="E1812" t="s">
        <v>34</v>
      </c>
      <c r="F1812" t="s">
        <v>454</v>
      </c>
      <c r="G1812" t="s">
        <v>98</v>
      </c>
      <c r="H1812" t="s">
        <v>79</v>
      </c>
      <c r="I1812">
        <v>3500</v>
      </c>
      <c r="J1812">
        <v>4550</v>
      </c>
      <c r="K1812">
        <v>3</v>
      </c>
      <c r="L1812">
        <v>10500</v>
      </c>
      <c r="M1812">
        <v>13650</v>
      </c>
      <c r="N1812" t="s">
        <v>1397</v>
      </c>
    </row>
    <row r="1813" spans="1:14" x14ac:dyDescent="0.3">
      <c r="A1813">
        <v>141170</v>
      </c>
      <c r="B1813" t="s">
        <v>1390</v>
      </c>
      <c r="C1813" t="s">
        <v>3</v>
      </c>
      <c r="D1813" s="3">
        <v>44280</v>
      </c>
      <c r="E1813" t="s">
        <v>35</v>
      </c>
      <c r="F1813" s="5" t="s">
        <v>67</v>
      </c>
      <c r="G1813" t="s">
        <v>99</v>
      </c>
      <c r="H1813" t="s">
        <v>81</v>
      </c>
      <c r="I1813">
        <v>4500</v>
      </c>
      <c r="J1813">
        <v>5850</v>
      </c>
      <c r="K1813">
        <v>1</v>
      </c>
      <c r="L1813">
        <v>4500</v>
      </c>
      <c r="M1813">
        <v>5850</v>
      </c>
      <c r="N1813" t="s">
        <v>1399</v>
      </c>
    </row>
    <row r="1814" spans="1:14" x14ac:dyDescent="0.3">
      <c r="A1814">
        <v>141171</v>
      </c>
      <c r="B1814" t="s">
        <v>1390</v>
      </c>
      <c r="C1814" t="s">
        <v>2</v>
      </c>
      <c r="D1814" s="3">
        <v>44280</v>
      </c>
      <c r="E1814" t="s">
        <v>1296</v>
      </c>
      <c r="F1814" t="s">
        <v>514</v>
      </c>
      <c r="G1814" t="s">
        <v>45</v>
      </c>
      <c r="H1814" t="s">
        <v>82</v>
      </c>
      <c r="I1814">
        <v>2100</v>
      </c>
      <c r="J1814">
        <v>2730</v>
      </c>
      <c r="K1814">
        <v>1</v>
      </c>
      <c r="L1814">
        <v>2100</v>
      </c>
      <c r="M1814">
        <v>2730</v>
      </c>
      <c r="N1814" t="s">
        <v>1400</v>
      </c>
    </row>
    <row r="1815" spans="1:14" x14ac:dyDescent="0.3">
      <c r="A1815">
        <v>141172</v>
      </c>
      <c r="B1815" t="s">
        <v>1390</v>
      </c>
      <c r="C1815" t="s">
        <v>1</v>
      </c>
      <c r="D1815" s="3">
        <v>44280</v>
      </c>
      <c r="E1815" t="s">
        <v>33</v>
      </c>
      <c r="F1815" t="s">
        <v>49</v>
      </c>
      <c r="G1815" t="s">
        <v>36</v>
      </c>
      <c r="H1815" t="s">
        <v>75</v>
      </c>
      <c r="I1815">
        <v>1150</v>
      </c>
      <c r="J1815">
        <v>1495</v>
      </c>
      <c r="K1815">
        <v>4</v>
      </c>
      <c r="L1815">
        <v>4600</v>
      </c>
      <c r="M1815">
        <v>5980</v>
      </c>
      <c r="N1815" t="s">
        <v>1401</v>
      </c>
    </row>
    <row r="1816" spans="1:14" x14ac:dyDescent="0.3">
      <c r="A1816">
        <v>141173</v>
      </c>
      <c r="B1816" t="s">
        <v>1390</v>
      </c>
      <c r="C1816" t="s">
        <v>1314</v>
      </c>
      <c r="D1816" s="3">
        <v>44280</v>
      </c>
      <c r="E1816" t="s">
        <v>34</v>
      </c>
      <c r="F1816" t="s">
        <v>47</v>
      </c>
      <c r="G1816" t="s">
        <v>37</v>
      </c>
      <c r="H1816" t="s">
        <v>76</v>
      </c>
      <c r="I1816">
        <v>350</v>
      </c>
      <c r="J1816">
        <v>455</v>
      </c>
      <c r="K1816">
        <v>1</v>
      </c>
      <c r="L1816">
        <v>350</v>
      </c>
      <c r="M1816">
        <v>455</v>
      </c>
      <c r="N1816" t="s">
        <v>1325</v>
      </c>
    </row>
    <row r="1817" spans="1:14" x14ac:dyDescent="0.3">
      <c r="A1817">
        <v>141174</v>
      </c>
      <c r="B1817" t="s">
        <v>1390</v>
      </c>
      <c r="C1817" t="s">
        <v>1315</v>
      </c>
      <c r="D1817" s="3">
        <v>44280</v>
      </c>
      <c r="E1817" t="s">
        <v>35</v>
      </c>
      <c r="F1817" t="s">
        <v>53</v>
      </c>
      <c r="G1817" t="s">
        <v>38</v>
      </c>
      <c r="H1817" t="s">
        <v>75</v>
      </c>
      <c r="I1817">
        <v>9500</v>
      </c>
      <c r="J1817">
        <v>12350</v>
      </c>
      <c r="K1817">
        <v>4</v>
      </c>
      <c r="L1817">
        <v>38000</v>
      </c>
      <c r="M1817">
        <v>49400</v>
      </c>
      <c r="N1817" t="s">
        <v>1398</v>
      </c>
    </row>
    <row r="1818" spans="1:14" x14ac:dyDescent="0.3">
      <c r="A1818">
        <v>141175</v>
      </c>
      <c r="B1818" t="s">
        <v>1390</v>
      </c>
      <c r="C1818" t="s">
        <v>0</v>
      </c>
      <c r="D1818" s="3">
        <v>44281</v>
      </c>
      <c r="E1818" t="s">
        <v>1296</v>
      </c>
      <c r="F1818" t="s">
        <v>515</v>
      </c>
      <c r="G1818" t="s">
        <v>39</v>
      </c>
      <c r="H1818" t="s">
        <v>77</v>
      </c>
      <c r="I1818">
        <v>10000</v>
      </c>
      <c r="J1818">
        <v>13000</v>
      </c>
      <c r="K1818">
        <v>1</v>
      </c>
      <c r="L1818">
        <v>10000</v>
      </c>
      <c r="M1818">
        <v>13000</v>
      </c>
      <c r="N1818" t="s">
        <v>1397</v>
      </c>
    </row>
    <row r="1819" spans="1:14" x14ac:dyDescent="0.3">
      <c r="A1819">
        <v>141176</v>
      </c>
      <c r="B1819" t="s">
        <v>1390</v>
      </c>
      <c r="C1819" t="s">
        <v>1316</v>
      </c>
      <c r="D1819" s="3">
        <v>44281</v>
      </c>
      <c r="E1819" t="s">
        <v>33</v>
      </c>
      <c r="F1819" t="s">
        <v>516</v>
      </c>
      <c r="G1819" t="s">
        <v>40</v>
      </c>
      <c r="H1819" t="s">
        <v>76</v>
      </c>
      <c r="I1819">
        <v>6500</v>
      </c>
      <c r="J1819">
        <v>8450</v>
      </c>
      <c r="K1819">
        <v>1</v>
      </c>
      <c r="L1819">
        <v>6500</v>
      </c>
      <c r="M1819">
        <v>8450</v>
      </c>
      <c r="N1819" t="s">
        <v>1399</v>
      </c>
    </row>
    <row r="1820" spans="1:14" x14ac:dyDescent="0.3">
      <c r="A1820">
        <v>141177</v>
      </c>
      <c r="B1820" t="s">
        <v>1390</v>
      </c>
      <c r="C1820" t="s">
        <v>1317</v>
      </c>
      <c r="D1820" s="3">
        <v>44281</v>
      </c>
      <c r="E1820" t="s">
        <v>34</v>
      </c>
      <c r="F1820" t="s">
        <v>517</v>
      </c>
      <c r="G1820" t="s">
        <v>41</v>
      </c>
      <c r="H1820" t="s">
        <v>78</v>
      </c>
      <c r="I1820">
        <v>8500</v>
      </c>
      <c r="J1820">
        <v>11050</v>
      </c>
      <c r="K1820">
        <v>2</v>
      </c>
      <c r="L1820">
        <v>17000</v>
      </c>
      <c r="M1820">
        <v>22100</v>
      </c>
      <c r="N1820" t="s">
        <v>1400</v>
      </c>
    </row>
    <row r="1821" spans="1:14" x14ac:dyDescent="0.3">
      <c r="A1821">
        <v>141178</v>
      </c>
      <c r="B1821" t="s">
        <v>1390</v>
      </c>
      <c r="C1821" t="s">
        <v>1318</v>
      </c>
      <c r="D1821" s="3">
        <v>44281</v>
      </c>
      <c r="E1821" t="s">
        <v>35</v>
      </c>
      <c r="F1821" t="s">
        <v>57</v>
      </c>
      <c r="G1821" t="s">
        <v>44</v>
      </c>
      <c r="H1821" t="s">
        <v>80</v>
      </c>
      <c r="I1821">
        <v>7000</v>
      </c>
      <c r="J1821">
        <v>9100</v>
      </c>
      <c r="K1821">
        <v>1</v>
      </c>
      <c r="L1821">
        <v>7000</v>
      </c>
      <c r="M1821">
        <v>9100</v>
      </c>
      <c r="N1821" t="s">
        <v>1401</v>
      </c>
    </row>
    <row r="1822" spans="1:14" x14ac:dyDescent="0.3">
      <c r="A1822">
        <v>141179</v>
      </c>
      <c r="B1822" t="s">
        <v>1390</v>
      </c>
      <c r="C1822" t="s">
        <v>29</v>
      </c>
      <c r="D1822" s="3">
        <v>44281</v>
      </c>
      <c r="E1822" t="s">
        <v>1296</v>
      </c>
      <c r="F1822" t="s">
        <v>518</v>
      </c>
      <c r="G1822" t="s">
        <v>98</v>
      </c>
      <c r="H1822" t="s">
        <v>79</v>
      </c>
      <c r="I1822">
        <v>6550</v>
      </c>
      <c r="J1822">
        <v>8515</v>
      </c>
      <c r="K1822">
        <v>2</v>
      </c>
      <c r="L1822">
        <v>13100</v>
      </c>
      <c r="M1822">
        <v>17030</v>
      </c>
      <c r="N1822" t="s">
        <v>1325</v>
      </c>
    </row>
    <row r="1823" spans="1:14" x14ac:dyDescent="0.3">
      <c r="A1823">
        <v>141180</v>
      </c>
      <c r="B1823" t="s">
        <v>1390</v>
      </c>
      <c r="C1823" t="s">
        <v>20</v>
      </c>
      <c r="D1823" s="3">
        <v>44281</v>
      </c>
      <c r="E1823" t="s">
        <v>33</v>
      </c>
      <c r="F1823" s="5" t="s">
        <v>66</v>
      </c>
      <c r="G1823" t="s">
        <v>99</v>
      </c>
      <c r="H1823" t="s">
        <v>81</v>
      </c>
      <c r="I1823">
        <v>7650</v>
      </c>
      <c r="J1823">
        <v>9945</v>
      </c>
      <c r="K1823">
        <v>3</v>
      </c>
      <c r="L1823">
        <v>22950</v>
      </c>
      <c r="M1823">
        <v>29835</v>
      </c>
      <c r="N1823" t="s">
        <v>1398</v>
      </c>
    </row>
    <row r="1824" spans="1:14" x14ac:dyDescent="0.3">
      <c r="A1824">
        <v>141181</v>
      </c>
      <c r="B1824" t="s">
        <v>1390</v>
      </c>
      <c r="C1824" t="s">
        <v>19</v>
      </c>
      <c r="D1824" s="3">
        <v>44281</v>
      </c>
      <c r="E1824" t="s">
        <v>34</v>
      </c>
      <c r="F1824" t="s">
        <v>58</v>
      </c>
      <c r="G1824" t="s">
        <v>45</v>
      </c>
      <c r="H1824" t="s">
        <v>82</v>
      </c>
      <c r="I1824">
        <v>1150</v>
      </c>
      <c r="J1824">
        <v>1495</v>
      </c>
      <c r="K1824">
        <v>1</v>
      </c>
      <c r="L1824">
        <v>1150</v>
      </c>
      <c r="M1824">
        <v>1495</v>
      </c>
      <c r="N1824" t="s">
        <v>1397</v>
      </c>
    </row>
    <row r="1825" spans="1:14" x14ac:dyDescent="0.3">
      <c r="A1825">
        <v>141182</v>
      </c>
      <c r="B1825" t="s">
        <v>1390</v>
      </c>
      <c r="C1825" t="s">
        <v>1319</v>
      </c>
      <c r="D1825" s="3">
        <v>44281</v>
      </c>
      <c r="E1825" t="s">
        <v>35</v>
      </c>
      <c r="F1825" t="s">
        <v>59</v>
      </c>
      <c r="G1825" t="s">
        <v>36</v>
      </c>
      <c r="H1825" t="s">
        <v>75</v>
      </c>
      <c r="I1825">
        <v>850</v>
      </c>
      <c r="J1825">
        <v>1105</v>
      </c>
      <c r="K1825">
        <v>1</v>
      </c>
      <c r="L1825">
        <v>850</v>
      </c>
      <c r="M1825">
        <v>1105</v>
      </c>
      <c r="N1825" t="s">
        <v>1399</v>
      </c>
    </row>
    <row r="1826" spans="1:14" x14ac:dyDescent="0.3">
      <c r="A1826">
        <v>141183</v>
      </c>
      <c r="B1826" t="s">
        <v>1390</v>
      </c>
      <c r="C1826" t="s">
        <v>18</v>
      </c>
      <c r="D1826" s="3">
        <v>44281</v>
      </c>
      <c r="E1826" t="s">
        <v>1296</v>
      </c>
      <c r="F1826" t="s">
        <v>60</v>
      </c>
      <c r="G1826" t="s">
        <v>37</v>
      </c>
      <c r="H1826" t="s">
        <v>76</v>
      </c>
      <c r="I1826">
        <v>650</v>
      </c>
      <c r="J1826">
        <v>845</v>
      </c>
      <c r="K1826">
        <v>4</v>
      </c>
      <c r="L1826">
        <v>2600</v>
      </c>
      <c r="M1826">
        <v>3380</v>
      </c>
      <c r="N1826" t="s">
        <v>1400</v>
      </c>
    </row>
    <row r="1827" spans="1:14" x14ac:dyDescent="0.3">
      <c r="A1827">
        <v>141184</v>
      </c>
      <c r="B1827" t="s">
        <v>1390</v>
      </c>
      <c r="C1827" t="s">
        <v>17</v>
      </c>
      <c r="D1827" s="3">
        <v>44281</v>
      </c>
      <c r="E1827" t="s">
        <v>33</v>
      </c>
      <c r="F1827" t="s">
        <v>61</v>
      </c>
      <c r="G1827" t="s">
        <v>38</v>
      </c>
      <c r="H1827" t="s">
        <v>75</v>
      </c>
      <c r="I1827">
        <v>7500</v>
      </c>
      <c r="J1827">
        <v>9750</v>
      </c>
      <c r="K1827">
        <v>3</v>
      </c>
      <c r="L1827">
        <v>22500</v>
      </c>
      <c r="M1827">
        <v>29250</v>
      </c>
      <c r="N1827" t="s">
        <v>1401</v>
      </c>
    </row>
    <row r="1828" spans="1:14" x14ac:dyDescent="0.3">
      <c r="A1828">
        <v>141185</v>
      </c>
      <c r="B1828" t="s">
        <v>1390</v>
      </c>
      <c r="C1828" t="s">
        <v>1320</v>
      </c>
      <c r="D1828" s="3">
        <v>44281</v>
      </c>
      <c r="E1828" t="s">
        <v>34</v>
      </c>
      <c r="F1828" t="s">
        <v>515</v>
      </c>
      <c r="G1828" t="s">
        <v>39</v>
      </c>
      <c r="H1828" s="5" t="s">
        <v>83</v>
      </c>
      <c r="I1828">
        <v>10000</v>
      </c>
      <c r="J1828">
        <v>13000</v>
      </c>
      <c r="K1828">
        <v>2</v>
      </c>
      <c r="L1828">
        <v>20000</v>
      </c>
      <c r="M1828">
        <v>26000</v>
      </c>
      <c r="N1828" t="s">
        <v>1325</v>
      </c>
    </row>
    <row r="1829" spans="1:14" x14ac:dyDescent="0.3">
      <c r="A1829">
        <v>141186</v>
      </c>
      <c r="B1829" t="s">
        <v>1390</v>
      </c>
      <c r="C1829" t="s">
        <v>16</v>
      </c>
      <c r="D1829" s="3">
        <v>44281</v>
      </c>
      <c r="E1829" t="s">
        <v>35</v>
      </c>
      <c r="F1829" t="s">
        <v>519</v>
      </c>
      <c r="G1829" t="s">
        <v>40</v>
      </c>
      <c r="H1829" t="s">
        <v>76</v>
      </c>
      <c r="I1829">
        <v>10500</v>
      </c>
      <c r="J1829">
        <v>13650</v>
      </c>
      <c r="K1829">
        <v>3</v>
      </c>
      <c r="L1829">
        <v>31500</v>
      </c>
      <c r="M1829">
        <v>40950</v>
      </c>
      <c r="N1829" t="s">
        <v>1398</v>
      </c>
    </row>
    <row r="1830" spans="1:14" x14ac:dyDescent="0.3">
      <c r="A1830">
        <v>141187</v>
      </c>
      <c r="B1830" t="s">
        <v>1390</v>
      </c>
      <c r="C1830" t="s">
        <v>15</v>
      </c>
      <c r="D1830" s="3">
        <v>44281</v>
      </c>
      <c r="E1830" t="s">
        <v>1296</v>
      </c>
      <c r="F1830" t="s">
        <v>63</v>
      </c>
      <c r="G1830" t="s">
        <v>41</v>
      </c>
      <c r="H1830" t="s">
        <v>78</v>
      </c>
      <c r="I1830">
        <v>8500</v>
      </c>
      <c r="J1830">
        <v>11050</v>
      </c>
      <c r="K1830">
        <v>4</v>
      </c>
      <c r="L1830">
        <v>34000</v>
      </c>
      <c r="M1830">
        <v>44200</v>
      </c>
      <c r="N1830" t="s">
        <v>1397</v>
      </c>
    </row>
    <row r="1831" spans="1:14" x14ac:dyDescent="0.3">
      <c r="A1831">
        <v>141188</v>
      </c>
      <c r="B1831" t="s">
        <v>1390</v>
      </c>
      <c r="C1831" t="s">
        <v>14</v>
      </c>
      <c r="D1831" s="3">
        <v>44281</v>
      </c>
      <c r="E1831" t="s">
        <v>33</v>
      </c>
      <c r="F1831" t="s">
        <v>57</v>
      </c>
      <c r="G1831" t="s">
        <v>44</v>
      </c>
      <c r="H1831" t="s">
        <v>80</v>
      </c>
      <c r="I1831">
        <v>7000</v>
      </c>
      <c r="J1831">
        <v>9100</v>
      </c>
      <c r="K1831">
        <v>2</v>
      </c>
      <c r="L1831">
        <v>14000</v>
      </c>
      <c r="M1831">
        <v>18200</v>
      </c>
      <c r="N1831" t="s">
        <v>1399</v>
      </c>
    </row>
    <row r="1832" spans="1:14" x14ac:dyDescent="0.3">
      <c r="A1832">
        <v>141189</v>
      </c>
      <c r="B1832" t="s">
        <v>1390</v>
      </c>
      <c r="C1832" t="s">
        <v>13</v>
      </c>
      <c r="D1832" s="3">
        <v>44281</v>
      </c>
      <c r="E1832" t="s">
        <v>34</v>
      </c>
      <c r="F1832" t="s">
        <v>520</v>
      </c>
      <c r="G1832" t="s">
        <v>98</v>
      </c>
      <c r="H1832" t="s">
        <v>79</v>
      </c>
      <c r="I1832">
        <v>1680</v>
      </c>
      <c r="J1832">
        <v>2184</v>
      </c>
      <c r="K1832">
        <v>1</v>
      </c>
      <c r="L1832">
        <v>1680</v>
      </c>
      <c r="M1832">
        <v>2184</v>
      </c>
      <c r="N1832" t="s">
        <v>1400</v>
      </c>
    </row>
    <row r="1833" spans="1:14" x14ac:dyDescent="0.3">
      <c r="A1833">
        <v>141190</v>
      </c>
      <c r="B1833" t="s">
        <v>1347</v>
      </c>
      <c r="C1833" t="s">
        <v>12</v>
      </c>
      <c r="D1833" s="3">
        <v>44282</v>
      </c>
      <c r="E1833" t="s">
        <v>35</v>
      </c>
      <c r="F1833" s="5" t="s">
        <v>65</v>
      </c>
      <c r="G1833" t="s">
        <v>99</v>
      </c>
      <c r="H1833" s="5" t="s">
        <v>84</v>
      </c>
      <c r="I1833">
        <v>6540</v>
      </c>
      <c r="J1833">
        <v>8502</v>
      </c>
      <c r="K1833">
        <v>3</v>
      </c>
      <c r="L1833">
        <v>19620</v>
      </c>
      <c r="M1833">
        <v>25506</v>
      </c>
      <c r="N1833" t="s">
        <v>1401</v>
      </c>
    </row>
    <row r="1834" spans="1:14" x14ac:dyDescent="0.3">
      <c r="A1834">
        <v>141191</v>
      </c>
      <c r="B1834" t="s">
        <v>1349</v>
      </c>
      <c r="C1834" t="s">
        <v>11</v>
      </c>
      <c r="D1834" s="3">
        <v>44282</v>
      </c>
      <c r="E1834" t="s">
        <v>1296</v>
      </c>
      <c r="F1834" t="s">
        <v>68</v>
      </c>
      <c r="G1834" t="s">
        <v>45</v>
      </c>
      <c r="H1834" t="s">
        <v>82</v>
      </c>
      <c r="I1834">
        <v>2680</v>
      </c>
      <c r="J1834">
        <v>3484</v>
      </c>
      <c r="K1834">
        <v>4</v>
      </c>
      <c r="L1834">
        <v>10720</v>
      </c>
      <c r="M1834">
        <v>13936</v>
      </c>
      <c r="N1834" t="s">
        <v>1325</v>
      </c>
    </row>
    <row r="1835" spans="1:14" x14ac:dyDescent="0.3">
      <c r="A1835">
        <v>141192</v>
      </c>
      <c r="B1835" t="s">
        <v>1351</v>
      </c>
      <c r="C1835" t="s">
        <v>1321</v>
      </c>
      <c r="D1835" s="3">
        <v>44282</v>
      </c>
      <c r="E1835" t="s">
        <v>33</v>
      </c>
      <c r="F1835" t="s">
        <v>71</v>
      </c>
      <c r="G1835" t="s">
        <v>38</v>
      </c>
      <c r="H1835" t="s">
        <v>76</v>
      </c>
      <c r="I1835">
        <v>8250</v>
      </c>
      <c r="J1835">
        <v>10725</v>
      </c>
      <c r="K1835">
        <v>2</v>
      </c>
      <c r="L1835">
        <v>16500</v>
      </c>
      <c r="M1835">
        <v>21450</v>
      </c>
      <c r="N1835" t="s">
        <v>1398</v>
      </c>
    </row>
    <row r="1836" spans="1:14" x14ac:dyDescent="0.3">
      <c r="A1836">
        <v>141193</v>
      </c>
      <c r="B1836" t="s">
        <v>1353</v>
      </c>
      <c r="C1836" t="s">
        <v>1322</v>
      </c>
      <c r="D1836" s="3">
        <v>44282</v>
      </c>
      <c r="E1836" t="s">
        <v>34</v>
      </c>
      <c r="F1836" t="s">
        <v>454</v>
      </c>
      <c r="G1836" t="s">
        <v>42</v>
      </c>
      <c r="H1836" t="s">
        <v>76</v>
      </c>
      <c r="I1836">
        <v>2650</v>
      </c>
      <c r="J1836">
        <v>3445</v>
      </c>
      <c r="K1836">
        <v>2</v>
      </c>
      <c r="L1836">
        <v>5300</v>
      </c>
      <c r="M1836">
        <v>6890</v>
      </c>
      <c r="N1836" t="s">
        <v>1397</v>
      </c>
    </row>
    <row r="1837" spans="1:14" x14ac:dyDescent="0.3">
      <c r="A1837">
        <v>141194</v>
      </c>
      <c r="B1837" t="s">
        <v>1355</v>
      </c>
      <c r="C1837" t="s">
        <v>1323</v>
      </c>
      <c r="D1837" s="3">
        <v>44282</v>
      </c>
      <c r="E1837" t="s">
        <v>35</v>
      </c>
      <c r="F1837" t="s">
        <v>72</v>
      </c>
      <c r="G1837" t="s">
        <v>38</v>
      </c>
      <c r="H1837" t="s">
        <v>85</v>
      </c>
      <c r="I1837">
        <v>12550</v>
      </c>
      <c r="J1837">
        <v>16315</v>
      </c>
      <c r="K1837">
        <v>3</v>
      </c>
      <c r="L1837">
        <v>37650</v>
      </c>
      <c r="M1837">
        <v>48945</v>
      </c>
      <c r="N1837" t="s">
        <v>1399</v>
      </c>
    </row>
    <row r="1838" spans="1:14" x14ac:dyDescent="0.3">
      <c r="A1838">
        <v>141195</v>
      </c>
      <c r="B1838" t="s">
        <v>1357</v>
      </c>
      <c r="C1838" t="s">
        <v>10</v>
      </c>
      <c r="D1838" s="3">
        <v>44282</v>
      </c>
      <c r="E1838" t="s">
        <v>1296</v>
      </c>
      <c r="F1838" t="s">
        <v>73</v>
      </c>
      <c r="G1838" t="s">
        <v>41</v>
      </c>
      <c r="H1838" s="5" t="s">
        <v>78</v>
      </c>
      <c r="I1838">
        <v>14500</v>
      </c>
      <c r="J1838">
        <v>18850</v>
      </c>
      <c r="K1838">
        <v>2</v>
      </c>
      <c r="L1838">
        <v>29000</v>
      </c>
      <c r="M1838">
        <v>37700</v>
      </c>
      <c r="N1838" t="s">
        <v>1400</v>
      </c>
    </row>
    <row r="1839" spans="1:14" x14ac:dyDescent="0.3">
      <c r="A1839">
        <v>141196</v>
      </c>
      <c r="B1839" t="s">
        <v>1359</v>
      </c>
      <c r="C1839" t="s">
        <v>9</v>
      </c>
      <c r="D1839" s="3">
        <v>44282</v>
      </c>
      <c r="E1839" t="s">
        <v>33</v>
      </c>
      <c r="F1839" t="s">
        <v>46</v>
      </c>
      <c r="G1839" t="s">
        <v>36</v>
      </c>
      <c r="H1839" t="s">
        <v>75</v>
      </c>
      <c r="I1839">
        <v>800</v>
      </c>
      <c r="J1839">
        <v>1040</v>
      </c>
      <c r="K1839">
        <v>2</v>
      </c>
      <c r="L1839">
        <v>1600</v>
      </c>
      <c r="M1839">
        <v>2080</v>
      </c>
      <c r="N1839" t="s">
        <v>1401</v>
      </c>
    </row>
    <row r="1840" spans="1:14" x14ac:dyDescent="0.3">
      <c r="A1840">
        <v>141197</v>
      </c>
      <c r="B1840" t="s">
        <v>1390</v>
      </c>
      <c r="C1840" t="s">
        <v>1324</v>
      </c>
      <c r="D1840" s="3">
        <v>44282</v>
      </c>
      <c r="E1840" t="s">
        <v>34</v>
      </c>
      <c r="F1840" t="s">
        <v>48</v>
      </c>
      <c r="G1840" t="s">
        <v>37</v>
      </c>
      <c r="H1840" t="s">
        <v>76</v>
      </c>
      <c r="I1840">
        <v>600</v>
      </c>
      <c r="J1840">
        <v>780</v>
      </c>
      <c r="K1840">
        <v>4</v>
      </c>
      <c r="L1840">
        <v>2400</v>
      </c>
      <c r="M1840">
        <v>3120</v>
      </c>
      <c r="N1840" t="s">
        <v>1325</v>
      </c>
    </row>
    <row r="1841" spans="1:14" x14ac:dyDescent="0.3">
      <c r="A1841">
        <v>141198</v>
      </c>
      <c r="B1841" t="s">
        <v>1390</v>
      </c>
      <c r="C1841" t="s">
        <v>8</v>
      </c>
      <c r="D1841" s="3">
        <v>44282</v>
      </c>
      <c r="E1841" t="s">
        <v>35</v>
      </c>
      <c r="F1841" t="s">
        <v>50</v>
      </c>
      <c r="G1841" t="s">
        <v>38</v>
      </c>
      <c r="H1841" t="s">
        <v>75</v>
      </c>
      <c r="I1841">
        <v>10500</v>
      </c>
      <c r="J1841">
        <v>13650</v>
      </c>
      <c r="K1841">
        <v>2</v>
      </c>
      <c r="L1841">
        <v>21000</v>
      </c>
      <c r="M1841">
        <v>27300</v>
      </c>
      <c r="N1841" t="s">
        <v>1398</v>
      </c>
    </row>
    <row r="1842" spans="1:14" x14ac:dyDescent="0.3">
      <c r="A1842">
        <v>141199</v>
      </c>
      <c r="B1842" t="s">
        <v>1390</v>
      </c>
      <c r="C1842" t="s">
        <v>7</v>
      </c>
      <c r="D1842" s="3">
        <v>44282</v>
      </c>
      <c r="E1842" t="s">
        <v>1296</v>
      </c>
      <c r="F1842" t="s">
        <v>515</v>
      </c>
      <c r="G1842" t="s">
        <v>39</v>
      </c>
      <c r="H1842" t="s">
        <v>77</v>
      </c>
      <c r="I1842">
        <v>6500</v>
      </c>
      <c r="J1842">
        <v>8450</v>
      </c>
      <c r="K1842">
        <v>4</v>
      </c>
      <c r="L1842">
        <v>26000</v>
      </c>
      <c r="M1842">
        <v>33800</v>
      </c>
      <c r="N1842" t="s">
        <v>1397</v>
      </c>
    </row>
    <row r="1843" spans="1:14" x14ac:dyDescent="0.3">
      <c r="A1843">
        <v>141200</v>
      </c>
      <c r="B1843" t="s">
        <v>1390</v>
      </c>
      <c r="C1843" t="s">
        <v>1325</v>
      </c>
      <c r="D1843" s="3">
        <v>44282</v>
      </c>
      <c r="E1843" t="s">
        <v>33</v>
      </c>
      <c r="F1843" t="s">
        <v>521</v>
      </c>
      <c r="G1843" t="s">
        <v>40</v>
      </c>
      <c r="H1843" t="s">
        <v>76</v>
      </c>
      <c r="I1843">
        <v>4500</v>
      </c>
      <c r="J1843">
        <v>5850</v>
      </c>
      <c r="K1843">
        <v>4</v>
      </c>
      <c r="L1843">
        <v>18000</v>
      </c>
      <c r="M1843">
        <v>23400</v>
      </c>
      <c r="N1843" t="s">
        <v>1399</v>
      </c>
    </row>
    <row r="1844" spans="1:14" x14ac:dyDescent="0.3">
      <c r="A1844">
        <v>141201</v>
      </c>
      <c r="B1844" t="s">
        <v>1390</v>
      </c>
      <c r="C1844" t="s">
        <v>1326</v>
      </c>
      <c r="D1844" s="3">
        <v>44282</v>
      </c>
      <c r="E1844" t="s">
        <v>34</v>
      </c>
      <c r="F1844" t="s">
        <v>51</v>
      </c>
      <c r="G1844" t="s">
        <v>41</v>
      </c>
      <c r="H1844" t="s">
        <v>78</v>
      </c>
      <c r="I1844">
        <v>8500</v>
      </c>
      <c r="J1844">
        <v>11050</v>
      </c>
      <c r="K1844">
        <v>3</v>
      </c>
      <c r="L1844">
        <v>25500</v>
      </c>
      <c r="M1844">
        <v>33150</v>
      </c>
      <c r="N1844" t="s">
        <v>1400</v>
      </c>
    </row>
    <row r="1845" spans="1:14" x14ac:dyDescent="0.3">
      <c r="A1845">
        <v>141202</v>
      </c>
      <c r="B1845" t="s">
        <v>1390</v>
      </c>
      <c r="C1845" t="s">
        <v>6</v>
      </c>
      <c r="D1845" s="3">
        <v>44282</v>
      </c>
      <c r="E1845" t="s">
        <v>35</v>
      </c>
      <c r="F1845" t="s">
        <v>52</v>
      </c>
      <c r="G1845" t="s">
        <v>44</v>
      </c>
      <c r="H1845" t="s">
        <v>80</v>
      </c>
      <c r="I1845">
        <v>12500</v>
      </c>
      <c r="J1845">
        <v>16250</v>
      </c>
      <c r="K1845">
        <v>2</v>
      </c>
      <c r="L1845">
        <v>25000</v>
      </c>
      <c r="M1845">
        <v>32500</v>
      </c>
      <c r="N1845" t="s">
        <v>1401</v>
      </c>
    </row>
    <row r="1846" spans="1:14" x14ac:dyDescent="0.3">
      <c r="A1846">
        <v>141203</v>
      </c>
      <c r="B1846" t="s">
        <v>1390</v>
      </c>
      <c r="C1846" t="s">
        <v>5</v>
      </c>
      <c r="D1846" s="3">
        <v>44282</v>
      </c>
      <c r="E1846" t="s">
        <v>1296</v>
      </c>
      <c r="F1846" t="s">
        <v>462</v>
      </c>
      <c r="G1846" t="s">
        <v>42</v>
      </c>
      <c r="H1846" t="s">
        <v>79</v>
      </c>
      <c r="I1846">
        <v>3500</v>
      </c>
      <c r="J1846">
        <v>4550</v>
      </c>
      <c r="K1846">
        <v>1</v>
      </c>
      <c r="L1846">
        <v>3500</v>
      </c>
      <c r="M1846">
        <v>4550</v>
      </c>
      <c r="N1846" t="s">
        <v>1325</v>
      </c>
    </row>
    <row r="1847" spans="1:14" x14ac:dyDescent="0.3">
      <c r="A1847">
        <v>141204</v>
      </c>
      <c r="B1847" t="s">
        <v>1390</v>
      </c>
      <c r="C1847" t="s">
        <v>4</v>
      </c>
      <c r="D1847" s="3">
        <v>44282</v>
      </c>
      <c r="E1847" t="s">
        <v>33</v>
      </c>
      <c r="F1847" s="5" t="s">
        <v>67</v>
      </c>
      <c r="G1847" t="s">
        <v>109</v>
      </c>
      <c r="H1847" t="s">
        <v>81</v>
      </c>
      <c r="I1847">
        <v>4500</v>
      </c>
      <c r="J1847">
        <v>5850</v>
      </c>
      <c r="K1847">
        <v>1</v>
      </c>
      <c r="L1847">
        <v>4500</v>
      </c>
      <c r="M1847">
        <v>5850</v>
      </c>
      <c r="N1847" t="s">
        <v>1398</v>
      </c>
    </row>
    <row r="1848" spans="1:14" x14ac:dyDescent="0.3">
      <c r="A1848">
        <v>141205</v>
      </c>
      <c r="B1848" t="s">
        <v>1390</v>
      </c>
      <c r="C1848" t="s">
        <v>30</v>
      </c>
      <c r="D1848" s="3">
        <v>44282</v>
      </c>
      <c r="E1848" t="s">
        <v>34</v>
      </c>
      <c r="F1848" t="s">
        <v>522</v>
      </c>
      <c r="G1848" t="s">
        <v>45</v>
      </c>
      <c r="H1848" t="s">
        <v>82</v>
      </c>
      <c r="I1848">
        <v>2100</v>
      </c>
      <c r="J1848">
        <v>2730</v>
      </c>
      <c r="K1848">
        <v>4</v>
      </c>
      <c r="L1848">
        <v>8400</v>
      </c>
      <c r="M1848">
        <v>10920</v>
      </c>
      <c r="N1848" t="s">
        <v>1397</v>
      </c>
    </row>
    <row r="1849" spans="1:14" x14ac:dyDescent="0.3">
      <c r="A1849">
        <v>141206</v>
      </c>
      <c r="B1849" t="s">
        <v>1390</v>
      </c>
      <c r="C1849" t="s">
        <v>31</v>
      </c>
      <c r="D1849" s="3">
        <v>44282</v>
      </c>
      <c r="E1849" t="s">
        <v>35</v>
      </c>
      <c r="F1849" t="s">
        <v>49</v>
      </c>
      <c r="G1849" t="s">
        <v>36</v>
      </c>
      <c r="H1849" t="s">
        <v>75</v>
      </c>
      <c r="I1849">
        <v>1150</v>
      </c>
      <c r="J1849">
        <v>1495</v>
      </c>
      <c r="K1849">
        <v>3</v>
      </c>
      <c r="L1849">
        <v>3450</v>
      </c>
      <c r="M1849">
        <v>4485</v>
      </c>
      <c r="N1849" t="s">
        <v>1399</v>
      </c>
    </row>
    <row r="1850" spans="1:14" x14ac:dyDescent="0.3">
      <c r="A1850">
        <v>141207</v>
      </c>
      <c r="B1850" t="s">
        <v>1390</v>
      </c>
      <c r="C1850" t="s">
        <v>32</v>
      </c>
      <c r="D1850" s="3">
        <v>44282</v>
      </c>
      <c r="E1850" t="s">
        <v>1296</v>
      </c>
      <c r="F1850" t="s">
        <v>47</v>
      </c>
      <c r="G1850" t="s">
        <v>37</v>
      </c>
      <c r="H1850" t="s">
        <v>76</v>
      </c>
      <c r="I1850">
        <v>350</v>
      </c>
      <c r="J1850">
        <v>455</v>
      </c>
      <c r="K1850">
        <v>3</v>
      </c>
      <c r="L1850">
        <v>1050</v>
      </c>
      <c r="M1850">
        <v>1365</v>
      </c>
      <c r="N1850" t="s">
        <v>1400</v>
      </c>
    </row>
    <row r="1851" spans="1:14" x14ac:dyDescent="0.3">
      <c r="A1851">
        <v>141208</v>
      </c>
      <c r="B1851" t="s">
        <v>1378</v>
      </c>
      <c r="C1851" t="s">
        <v>28</v>
      </c>
      <c r="D1851" s="3">
        <v>44282</v>
      </c>
      <c r="E1851" t="s">
        <v>33</v>
      </c>
      <c r="F1851" t="s">
        <v>53</v>
      </c>
      <c r="G1851" t="s">
        <v>38</v>
      </c>
      <c r="H1851" t="s">
        <v>75</v>
      </c>
      <c r="I1851">
        <v>9500</v>
      </c>
      <c r="J1851">
        <v>12350</v>
      </c>
      <c r="K1851">
        <v>3</v>
      </c>
      <c r="L1851">
        <v>28500</v>
      </c>
      <c r="M1851">
        <v>37050</v>
      </c>
      <c r="N1851" t="s">
        <v>1401</v>
      </c>
    </row>
    <row r="1852" spans="1:14" x14ac:dyDescent="0.3">
      <c r="A1852">
        <v>141209</v>
      </c>
      <c r="B1852" t="s">
        <v>1379</v>
      </c>
      <c r="C1852" t="s">
        <v>1311</v>
      </c>
      <c r="D1852" s="3">
        <v>44282</v>
      </c>
      <c r="E1852" t="s">
        <v>34</v>
      </c>
      <c r="F1852" t="s">
        <v>523</v>
      </c>
      <c r="G1852" t="s">
        <v>39</v>
      </c>
      <c r="H1852" t="s">
        <v>77</v>
      </c>
      <c r="I1852">
        <v>10000</v>
      </c>
      <c r="J1852">
        <v>13000</v>
      </c>
      <c r="K1852">
        <v>4</v>
      </c>
      <c r="L1852">
        <v>40000</v>
      </c>
      <c r="M1852">
        <v>52000</v>
      </c>
      <c r="N1852" t="s">
        <v>1325</v>
      </c>
    </row>
    <row r="1853" spans="1:14" x14ac:dyDescent="0.3">
      <c r="A1853">
        <v>141210</v>
      </c>
      <c r="B1853" t="s">
        <v>1380</v>
      </c>
      <c r="C1853" t="s">
        <v>1312</v>
      </c>
      <c r="D1853" s="3">
        <v>44282</v>
      </c>
      <c r="E1853" t="s">
        <v>35</v>
      </c>
      <c r="F1853" t="s">
        <v>524</v>
      </c>
      <c r="G1853" t="s">
        <v>40</v>
      </c>
      <c r="H1853" t="s">
        <v>76</v>
      </c>
      <c r="I1853">
        <v>6500</v>
      </c>
      <c r="J1853">
        <v>8450</v>
      </c>
      <c r="K1853">
        <v>4</v>
      </c>
      <c r="L1853">
        <v>26000</v>
      </c>
      <c r="M1853">
        <v>33800</v>
      </c>
      <c r="N1853" t="s">
        <v>1398</v>
      </c>
    </row>
    <row r="1854" spans="1:14" x14ac:dyDescent="0.3">
      <c r="A1854">
        <v>141211</v>
      </c>
      <c r="B1854" t="s">
        <v>1381</v>
      </c>
      <c r="C1854" t="s">
        <v>1313</v>
      </c>
      <c r="D1854" s="3">
        <v>44282</v>
      </c>
      <c r="E1854" t="s">
        <v>1296</v>
      </c>
      <c r="F1854" t="s">
        <v>525</v>
      </c>
      <c r="G1854" t="s">
        <v>41</v>
      </c>
      <c r="H1854" t="s">
        <v>78</v>
      </c>
      <c r="I1854">
        <v>8500</v>
      </c>
      <c r="J1854">
        <v>11050</v>
      </c>
      <c r="K1854">
        <v>3</v>
      </c>
      <c r="L1854">
        <v>25500</v>
      </c>
      <c r="M1854">
        <v>33150</v>
      </c>
      <c r="N1854" t="s">
        <v>1397</v>
      </c>
    </row>
    <row r="1855" spans="1:14" x14ac:dyDescent="0.3">
      <c r="A1855">
        <v>141212</v>
      </c>
      <c r="B1855" t="s">
        <v>1382</v>
      </c>
      <c r="C1855" t="s">
        <v>3</v>
      </c>
      <c r="D1855" s="3">
        <v>44282</v>
      </c>
      <c r="E1855" t="s">
        <v>33</v>
      </c>
      <c r="F1855" t="s">
        <v>57</v>
      </c>
      <c r="G1855" t="s">
        <v>44</v>
      </c>
      <c r="H1855" t="s">
        <v>80</v>
      </c>
      <c r="I1855">
        <v>7000</v>
      </c>
      <c r="J1855">
        <v>9100</v>
      </c>
      <c r="K1855">
        <v>4</v>
      </c>
      <c r="L1855">
        <v>28000</v>
      </c>
      <c r="M1855">
        <v>36400</v>
      </c>
      <c r="N1855" t="s">
        <v>1399</v>
      </c>
    </row>
    <row r="1856" spans="1:14" x14ac:dyDescent="0.3">
      <c r="A1856">
        <v>141213</v>
      </c>
      <c r="B1856" t="s">
        <v>1378</v>
      </c>
      <c r="C1856" t="s">
        <v>2</v>
      </c>
      <c r="D1856" s="3">
        <v>44282</v>
      </c>
      <c r="E1856" t="s">
        <v>34</v>
      </c>
      <c r="F1856" t="s">
        <v>526</v>
      </c>
      <c r="G1856" t="s">
        <v>42</v>
      </c>
      <c r="H1856" t="s">
        <v>79</v>
      </c>
      <c r="I1856">
        <v>6550</v>
      </c>
      <c r="J1856">
        <v>8515</v>
      </c>
      <c r="K1856">
        <v>3</v>
      </c>
      <c r="L1856">
        <v>19650</v>
      </c>
      <c r="M1856">
        <v>25545</v>
      </c>
      <c r="N1856" t="s">
        <v>1400</v>
      </c>
    </row>
    <row r="1857" spans="1:14" x14ac:dyDescent="0.3">
      <c r="A1857">
        <v>141214</v>
      </c>
      <c r="B1857" t="s">
        <v>1379</v>
      </c>
      <c r="C1857" t="s">
        <v>1</v>
      </c>
      <c r="D1857" s="3">
        <v>44282</v>
      </c>
      <c r="E1857" t="s">
        <v>35</v>
      </c>
      <c r="F1857" s="5" t="s">
        <v>66</v>
      </c>
      <c r="G1857" t="s">
        <v>109</v>
      </c>
      <c r="H1857" t="s">
        <v>81</v>
      </c>
      <c r="I1857">
        <v>7650</v>
      </c>
      <c r="J1857">
        <v>9945</v>
      </c>
      <c r="K1857">
        <v>4</v>
      </c>
      <c r="L1857">
        <v>30600</v>
      </c>
      <c r="M1857">
        <v>39780</v>
      </c>
      <c r="N1857" t="s">
        <v>1401</v>
      </c>
    </row>
    <row r="1858" spans="1:14" x14ac:dyDescent="0.3">
      <c r="A1858">
        <v>141215</v>
      </c>
      <c r="B1858" t="s">
        <v>1384</v>
      </c>
      <c r="C1858" t="s">
        <v>1314</v>
      </c>
      <c r="D1858" s="3">
        <v>44282</v>
      </c>
      <c r="E1858" t="s">
        <v>1296</v>
      </c>
      <c r="F1858" t="s">
        <v>58</v>
      </c>
      <c r="G1858" t="s">
        <v>45</v>
      </c>
      <c r="H1858" t="s">
        <v>82</v>
      </c>
      <c r="I1858">
        <v>1150</v>
      </c>
      <c r="J1858">
        <v>1495</v>
      </c>
      <c r="K1858">
        <v>4</v>
      </c>
      <c r="L1858">
        <v>4600</v>
      </c>
      <c r="M1858">
        <v>5980</v>
      </c>
      <c r="N1858" t="s">
        <v>1325</v>
      </c>
    </row>
    <row r="1859" spans="1:14" x14ac:dyDescent="0.3">
      <c r="A1859">
        <v>141216</v>
      </c>
      <c r="B1859" t="s">
        <v>1385</v>
      </c>
      <c r="C1859" t="s">
        <v>1315</v>
      </c>
      <c r="D1859" s="3">
        <v>44282</v>
      </c>
      <c r="E1859" t="s">
        <v>33</v>
      </c>
      <c r="F1859" t="s">
        <v>59</v>
      </c>
      <c r="G1859" t="s">
        <v>36</v>
      </c>
      <c r="H1859" t="s">
        <v>75</v>
      </c>
      <c r="I1859">
        <v>850</v>
      </c>
      <c r="J1859">
        <v>1105</v>
      </c>
      <c r="K1859">
        <v>3</v>
      </c>
      <c r="L1859">
        <v>2550</v>
      </c>
      <c r="M1859">
        <v>3315</v>
      </c>
      <c r="N1859" t="s">
        <v>1398</v>
      </c>
    </row>
    <row r="1860" spans="1:14" x14ac:dyDescent="0.3">
      <c r="A1860">
        <v>141217</v>
      </c>
      <c r="B1860" t="s">
        <v>1387</v>
      </c>
      <c r="C1860" t="s">
        <v>0</v>
      </c>
      <c r="D1860" s="3">
        <v>44282</v>
      </c>
      <c r="E1860" t="s">
        <v>34</v>
      </c>
      <c r="F1860" t="s">
        <v>60</v>
      </c>
      <c r="G1860" t="s">
        <v>37</v>
      </c>
      <c r="H1860" t="s">
        <v>76</v>
      </c>
      <c r="I1860">
        <v>650</v>
      </c>
      <c r="J1860">
        <v>845</v>
      </c>
      <c r="K1860">
        <v>2</v>
      </c>
      <c r="L1860">
        <v>1300</v>
      </c>
      <c r="M1860">
        <v>1690</v>
      </c>
      <c r="N1860" t="s">
        <v>1397</v>
      </c>
    </row>
    <row r="1861" spans="1:14" x14ac:dyDescent="0.3">
      <c r="A1861">
        <v>141218</v>
      </c>
      <c r="B1861" t="s">
        <v>1389</v>
      </c>
      <c r="C1861" t="s">
        <v>1316</v>
      </c>
      <c r="D1861" s="3">
        <v>44282</v>
      </c>
      <c r="E1861" t="s">
        <v>35</v>
      </c>
      <c r="F1861" t="s">
        <v>61</v>
      </c>
      <c r="G1861" t="s">
        <v>38</v>
      </c>
      <c r="H1861" t="s">
        <v>75</v>
      </c>
      <c r="I1861">
        <v>7500</v>
      </c>
      <c r="J1861">
        <v>9750</v>
      </c>
      <c r="K1861">
        <v>2</v>
      </c>
      <c r="L1861">
        <v>15000</v>
      </c>
      <c r="M1861">
        <v>19500</v>
      </c>
      <c r="N1861" t="s">
        <v>1399</v>
      </c>
    </row>
    <row r="1862" spans="1:14" x14ac:dyDescent="0.3">
      <c r="A1862">
        <v>141219</v>
      </c>
      <c r="B1862" t="s">
        <v>1390</v>
      </c>
      <c r="C1862" t="s">
        <v>1317</v>
      </c>
      <c r="D1862" s="3">
        <v>44282</v>
      </c>
      <c r="E1862" t="s">
        <v>1296</v>
      </c>
      <c r="F1862" t="s">
        <v>523</v>
      </c>
      <c r="G1862" t="s">
        <v>39</v>
      </c>
      <c r="H1862" s="5" t="s">
        <v>83</v>
      </c>
      <c r="I1862">
        <v>10000</v>
      </c>
      <c r="J1862">
        <v>13000</v>
      </c>
      <c r="K1862">
        <v>4</v>
      </c>
      <c r="L1862">
        <v>40000</v>
      </c>
      <c r="M1862">
        <v>52000</v>
      </c>
      <c r="N1862" t="s">
        <v>1400</v>
      </c>
    </row>
    <row r="1863" spans="1:14" x14ac:dyDescent="0.3">
      <c r="A1863">
        <v>141220</v>
      </c>
      <c r="B1863" t="s">
        <v>1390</v>
      </c>
      <c r="C1863" t="s">
        <v>1318</v>
      </c>
      <c r="D1863" s="3">
        <v>44282</v>
      </c>
      <c r="E1863" t="s">
        <v>33</v>
      </c>
      <c r="F1863" t="s">
        <v>527</v>
      </c>
      <c r="G1863" t="s">
        <v>40</v>
      </c>
      <c r="H1863" t="s">
        <v>76</v>
      </c>
      <c r="I1863">
        <v>10500</v>
      </c>
      <c r="J1863">
        <v>13650</v>
      </c>
      <c r="K1863">
        <v>1</v>
      </c>
      <c r="L1863">
        <v>10500</v>
      </c>
      <c r="M1863">
        <v>13650</v>
      </c>
      <c r="N1863" t="s">
        <v>1401</v>
      </c>
    </row>
    <row r="1864" spans="1:14" x14ac:dyDescent="0.3">
      <c r="A1864">
        <v>141221</v>
      </c>
      <c r="B1864" t="s">
        <v>1390</v>
      </c>
      <c r="C1864" t="s">
        <v>29</v>
      </c>
      <c r="D1864" s="3">
        <v>44282</v>
      </c>
      <c r="E1864" t="s">
        <v>34</v>
      </c>
      <c r="F1864" t="s">
        <v>63</v>
      </c>
      <c r="G1864" t="s">
        <v>41</v>
      </c>
      <c r="H1864" t="s">
        <v>78</v>
      </c>
      <c r="I1864">
        <v>8500</v>
      </c>
      <c r="J1864">
        <v>11050</v>
      </c>
      <c r="K1864">
        <v>1</v>
      </c>
      <c r="L1864">
        <v>8500</v>
      </c>
      <c r="M1864">
        <v>11050</v>
      </c>
      <c r="N1864" t="s">
        <v>1325</v>
      </c>
    </row>
    <row r="1865" spans="1:14" x14ac:dyDescent="0.3">
      <c r="A1865">
        <v>141222</v>
      </c>
      <c r="B1865" t="s">
        <v>1390</v>
      </c>
      <c r="C1865" t="s">
        <v>20</v>
      </c>
      <c r="D1865" s="3">
        <v>44283</v>
      </c>
      <c r="E1865" t="s">
        <v>35</v>
      </c>
      <c r="F1865" t="s">
        <v>57</v>
      </c>
      <c r="G1865" t="s">
        <v>44</v>
      </c>
      <c r="H1865" t="s">
        <v>80</v>
      </c>
      <c r="I1865">
        <v>7000</v>
      </c>
      <c r="J1865">
        <v>9100</v>
      </c>
      <c r="K1865">
        <v>1</v>
      </c>
      <c r="L1865">
        <v>7000</v>
      </c>
      <c r="M1865">
        <v>9100</v>
      </c>
      <c r="N1865" t="s">
        <v>1398</v>
      </c>
    </row>
    <row r="1866" spans="1:14" x14ac:dyDescent="0.3">
      <c r="A1866">
        <v>141223</v>
      </c>
      <c r="B1866" t="s">
        <v>1390</v>
      </c>
      <c r="C1866" t="s">
        <v>19</v>
      </c>
      <c r="D1866" s="3">
        <v>44283</v>
      </c>
      <c r="E1866" t="s">
        <v>1296</v>
      </c>
      <c r="F1866" t="s">
        <v>528</v>
      </c>
      <c r="G1866" t="s">
        <v>42</v>
      </c>
      <c r="H1866" t="s">
        <v>79</v>
      </c>
      <c r="I1866">
        <v>1680</v>
      </c>
      <c r="J1866">
        <v>2184</v>
      </c>
      <c r="K1866">
        <v>4</v>
      </c>
      <c r="L1866">
        <v>6720</v>
      </c>
      <c r="M1866">
        <v>8736</v>
      </c>
      <c r="N1866" t="s">
        <v>1397</v>
      </c>
    </row>
    <row r="1867" spans="1:14" x14ac:dyDescent="0.3">
      <c r="A1867">
        <v>141224</v>
      </c>
      <c r="B1867" t="s">
        <v>1390</v>
      </c>
      <c r="C1867" t="s">
        <v>1319</v>
      </c>
      <c r="D1867" s="3">
        <v>44283</v>
      </c>
      <c r="E1867" t="s">
        <v>33</v>
      </c>
      <c r="F1867" s="5" t="s">
        <v>65</v>
      </c>
      <c r="G1867" t="s">
        <v>109</v>
      </c>
      <c r="H1867" s="5" t="s">
        <v>84</v>
      </c>
      <c r="I1867">
        <v>6540</v>
      </c>
      <c r="J1867">
        <v>8502</v>
      </c>
      <c r="K1867">
        <v>2</v>
      </c>
      <c r="L1867">
        <v>13080</v>
      </c>
      <c r="M1867">
        <v>17004</v>
      </c>
      <c r="N1867" t="s">
        <v>1399</v>
      </c>
    </row>
    <row r="1868" spans="1:14" x14ac:dyDescent="0.3">
      <c r="A1868">
        <v>141225</v>
      </c>
      <c r="B1868" t="s">
        <v>1390</v>
      </c>
      <c r="C1868" t="s">
        <v>18</v>
      </c>
      <c r="D1868" s="3">
        <v>44283</v>
      </c>
      <c r="E1868" t="s">
        <v>34</v>
      </c>
      <c r="F1868" t="s">
        <v>68</v>
      </c>
      <c r="G1868" t="s">
        <v>45</v>
      </c>
      <c r="H1868" t="s">
        <v>82</v>
      </c>
      <c r="I1868">
        <v>2680</v>
      </c>
      <c r="J1868">
        <v>3484</v>
      </c>
      <c r="K1868">
        <v>2</v>
      </c>
      <c r="L1868">
        <v>5360</v>
      </c>
      <c r="M1868">
        <v>6968</v>
      </c>
      <c r="N1868" t="s">
        <v>1400</v>
      </c>
    </row>
    <row r="1869" spans="1:14" x14ac:dyDescent="0.3">
      <c r="A1869">
        <v>141226</v>
      </c>
      <c r="B1869" t="s">
        <v>1390</v>
      </c>
      <c r="C1869" t="s">
        <v>17</v>
      </c>
      <c r="D1869" s="3">
        <v>44283</v>
      </c>
      <c r="E1869" t="s">
        <v>35</v>
      </c>
      <c r="F1869" t="s">
        <v>71</v>
      </c>
      <c r="G1869" t="s">
        <v>38</v>
      </c>
      <c r="H1869" t="s">
        <v>76</v>
      </c>
      <c r="I1869">
        <v>8250</v>
      </c>
      <c r="J1869">
        <v>10725</v>
      </c>
      <c r="K1869">
        <v>4</v>
      </c>
      <c r="L1869">
        <v>33000</v>
      </c>
      <c r="M1869">
        <v>42900</v>
      </c>
      <c r="N1869" t="s">
        <v>1401</v>
      </c>
    </row>
    <row r="1870" spans="1:14" x14ac:dyDescent="0.3">
      <c r="A1870">
        <v>141227</v>
      </c>
      <c r="B1870" t="s">
        <v>1390</v>
      </c>
      <c r="C1870" t="s">
        <v>1320</v>
      </c>
      <c r="D1870" s="3">
        <v>44283</v>
      </c>
      <c r="E1870" t="s">
        <v>1296</v>
      </c>
      <c r="F1870" t="s">
        <v>462</v>
      </c>
      <c r="G1870" t="s">
        <v>42</v>
      </c>
      <c r="H1870" t="s">
        <v>76</v>
      </c>
      <c r="I1870">
        <v>2650</v>
      </c>
      <c r="J1870">
        <v>3445</v>
      </c>
      <c r="K1870">
        <v>2</v>
      </c>
      <c r="L1870">
        <v>5300</v>
      </c>
      <c r="M1870">
        <v>6890</v>
      </c>
      <c r="N1870" t="s">
        <v>1325</v>
      </c>
    </row>
    <row r="1871" spans="1:14" x14ac:dyDescent="0.3">
      <c r="A1871">
        <v>141228</v>
      </c>
      <c r="B1871" t="s">
        <v>1390</v>
      </c>
      <c r="C1871" t="s">
        <v>16</v>
      </c>
      <c r="D1871" s="3">
        <v>44283</v>
      </c>
      <c r="E1871" t="s">
        <v>33</v>
      </c>
      <c r="F1871" t="s">
        <v>72</v>
      </c>
      <c r="G1871" t="s">
        <v>38</v>
      </c>
      <c r="H1871" t="s">
        <v>85</v>
      </c>
      <c r="I1871">
        <v>12550</v>
      </c>
      <c r="J1871">
        <v>16315</v>
      </c>
      <c r="K1871">
        <v>3</v>
      </c>
      <c r="L1871">
        <v>37650</v>
      </c>
      <c r="M1871">
        <v>48945</v>
      </c>
      <c r="N1871" t="s">
        <v>1398</v>
      </c>
    </row>
    <row r="1872" spans="1:14" x14ac:dyDescent="0.3">
      <c r="A1872">
        <v>141229</v>
      </c>
      <c r="B1872" t="s">
        <v>1390</v>
      </c>
      <c r="C1872" t="s">
        <v>15</v>
      </c>
      <c r="D1872" s="3">
        <v>44283</v>
      </c>
      <c r="E1872" t="s">
        <v>34</v>
      </c>
      <c r="F1872" t="s">
        <v>73</v>
      </c>
      <c r="G1872" t="s">
        <v>41</v>
      </c>
      <c r="H1872" s="5" t="s">
        <v>78</v>
      </c>
      <c r="I1872">
        <v>14500</v>
      </c>
      <c r="J1872">
        <v>18850</v>
      </c>
      <c r="K1872">
        <v>2</v>
      </c>
      <c r="L1872">
        <v>29000</v>
      </c>
      <c r="M1872">
        <v>37700</v>
      </c>
      <c r="N1872" t="s">
        <v>1397</v>
      </c>
    </row>
    <row r="1873" spans="1:14" x14ac:dyDescent="0.3">
      <c r="A1873">
        <v>141230</v>
      </c>
      <c r="B1873" t="s">
        <v>1390</v>
      </c>
      <c r="C1873" t="s">
        <v>14</v>
      </c>
      <c r="D1873" s="3">
        <v>44283</v>
      </c>
      <c r="E1873" t="s">
        <v>35</v>
      </c>
      <c r="F1873" t="s">
        <v>46</v>
      </c>
      <c r="G1873" t="s">
        <v>36</v>
      </c>
      <c r="H1873" t="s">
        <v>75</v>
      </c>
      <c r="I1873">
        <v>800</v>
      </c>
      <c r="J1873">
        <v>1040</v>
      </c>
      <c r="K1873">
        <v>1</v>
      </c>
      <c r="L1873">
        <v>800</v>
      </c>
      <c r="M1873">
        <v>1040</v>
      </c>
      <c r="N1873" t="s">
        <v>1399</v>
      </c>
    </row>
    <row r="1874" spans="1:14" x14ac:dyDescent="0.3">
      <c r="A1874">
        <v>141231</v>
      </c>
      <c r="B1874" t="s">
        <v>1355</v>
      </c>
      <c r="C1874" t="s">
        <v>13</v>
      </c>
      <c r="D1874" s="3">
        <v>44283</v>
      </c>
      <c r="E1874" t="s">
        <v>1296</v>
      </c>
      <c r="F1874" t="s">
        <v>48</v>
      </c>
      <c r="G1874" t="s">
        <v>37</v>
      </c>
      <c r="H1874" t="s">
        <v>76</v>
      </c>
      <c r="I1874">
        <v>600</v>
      </c>
      <c r="J1874">
        <v>780</v>
      </c>
      <c r="K1874">
        <v>3</v>
      </c>
      <c r="L1874">
        <v>1800</v>
      </c>
      <c r="M1874">
        <v>2340</v>
      </c>
      <c r="N1874" t="s">
        <v>1400</v>
      </c>
    </row>
    <row r="1875" spans="1:14" x14ac:dyDescent="0.3">
      <c r="A1875">
        <v>141232</v>
      </c>
      <c r="B1875" t="s">
        <v>1357</v>
      </c>
      <c r="C1875" t="s">
        <v>12</v>
      </c>
      <c r="D1875" s="3">
        <v>44283</v>
      </c>
      <c r="E1875" t="s">
        <v>33</v>
      </c>
      <c r="F1875" t="s">
        <v>50</v>
      </c>
      <c r="G1875" t="s">
        <v>38</v>
      </c>
      <c r="H1875" t="s">
        <v>75</v>
      </c>
      <c r="I1875">
        <v>10500</v>
      </c>
      <c r="J1875">
        <v>13650</v>
      </c>
      <c r="K1875">
        <v>2</v>
      </c>
      <c r="L1875">
        <v>21000</v>
      </c>
      <c r="M1875">
        <v>27300</v>
      </c>
      <c r="N1875" t="s">
        <v>1401</v>
      </c>
    </row>
    <row r="1876" spans="1:14" x14ac:dyDescent="0.3">
      <c r="A1876">
        <v>141233</v>
      </c>
      <c r="B1876" t="s">
        <v>1359</v>
      </c>
      <c r="C1876" t="s">
        <v>11</v>
      </c>
      <c r="D1876" s="3">
        <v>44283</v>
      </c>
      <c r="E1876" t="s">
        <v>34</v>
      </c>
      <c r="F1876" t="s">
        <v>523</v>
      </c>
      <c r="G1876" t="s">
        <v>39</v>
      </c>
      <c r="H1876" t="s">
        <v>77</v>
      </c>
      <c r="I1876">
        <v>6500</v>
      </c>
      <c r="J1876">
        <v>8450</v>
      </c>
      <c r="K1876">
        <v>1</v>
      </c>
      <c r="L1876">
        <v>6500</v>
      </c>
      <c r="M1876">
        <v>8450</v>
      </c>
      <c r="N1876" t="s">
        <v>1325</v>
      </c>
    </row>
    <row r="1877" spans="1:14" x14ac:dyDescent="0.3">
      <c r="A1877">
        <v>141234</v>
      </c>
      <c r="B1877" t="s">
        <v>1361</v>
      </c>
      <c r="C1877" t="s">
        <v>1321</v>
      </c>
      <c r="D1877" s="3">
        <v>44283</v>
      </c>
      <c r="E1877" t="s">
        <v>35</v>
      </c>
      <c r="F1877" t="s">
        <v>529</v>
      </c>
      <c r="G1877" t="s">
        <v>40</v>
      </c>
      <c r="H1877" t="s">
        <v>76</v>
      </c>
      <c r="I1877">
        <v>4500</v>
      </c>
      <c r="J1877">
        <v>5850</v>
      </c>
      <c r="K1877">
        <v>4</v>
      </c>
      <c r="L1877">
        <v>18000</v>
      </c>
      <c r="M1877">
        <v>23400</v>
      </c>
      <c r="N1877" t="s">
        <v>1398</v>
      </c>
    </row>
    <row r="1878" spans="1:14" x14ac:dyDescent="0.3">
      <c r="A1878">
        <v>141235</v>
      </c>
      <c r="B1878" t="s">
        <v>1363</v>
      </c>
      <c r="C1878" t="s">
        <v>1322</v>
      </c>
      <c r="D1878" s="3">
        <v>44283</v>
      </c>
      <c r="E1878" t="s">
        <v>1296</v>
      </c>
      <c r="F1878" t="s">
        <v>51</v>
      </c>
      <c r="G1878" t="s">
        <v>41</v>
      </c>
      <c r="H1878" t="s">
        <v>78</v>
      </c>
      <c r="I1878">
        <v>8500</v>
      </c>
      <c r="J1878">
        <v>11050</v>
      </c>
      <c r="K1878">
        <v>2</v>
      </c>
      <c r="L1878">
        <v>17000</v>
      </c>
      <c r="M1878">
        <v>22100</v>
      </c>
      <c r="N1878" t="s">
        <v>1397</v>
      </c>
    </row>
    <row r="1879" spans="1:14" x14ac:dyDescent="0.3">
      <c r="A1879">
        <v>141236</v>
      </c>
      <c r="B1879" t="s">
        <v>1365</v>
      </c>
      <c r="C1879" t="s">
        <v>1323</v>
      </c>
      <c r="D1879" s="3">
        <v>44283</v>
      </c>
      <c r="E1879" t="s">
        <v>33</v>
      </c>
      <c r="F1879" t="s">
        <v>52</v>
      </c>
      <c r="G1879" t="s">
        <v>44</v>
      </c>
      <c r="H1879" t="s">
        <v>80</v>
      </c>
      <c r="I1879">
        <v>12500</v>
      </c>
      <c r="J1879">
        <v>16250</v>
      </c>
      <c r="K1879">
        <v>3</v>
      </c>
      <c r="L1879">
        <v>37500</v>
      </c>
      <c r="M1879">
        <v>48750</v>
      </c>
      <c r="N1879" t="s">
        <v>1399</v>
      </c>
    </row>
    <row r="1880" spans="1:14" x14ac:dyDescent="0.3">
      <c r="A1880">
        <v>141237</v>
      </c>
      <c r="B1880" t="s">
        <v>1367</v>
      </c>
      <c r="C1880" t="s">
        <v>10</v>
      </c>
      <c r="D1880" s="3">
        <v>44283</v>
      </c>
      <c r="E1880" t="s">
        <v>34</v>
      </c>
      <c r="F1880" t="s">
        <v>470</v>
      </c>
      <c r="G1880" t="s">
        <v>89</v>
      </c>
      <c r="H1880" t="s">
        <v>79</v>
      </c>
      <c r="I1880">
        <v>3500</v>
      </c>
      <c r="J1880">
        <v>4550</v>
      </c>
      <c r="K1880">
        <v>3</v>
      </c>
      <c r="L1880">
        <v>10500</v>
      </c>
      <c r="M1880">
        <v>13650</v>
      </c>
      <c r="N1880" t="s">
        <v>1400</v>
      </c>
    </row>
    <row r="1881" spans="1:14" x14ac:dyDescent="0.3">
      <c r="A1881">
        <v>141238</v>
      </c>
      <c r="B1881" t="s">
        <v>1369</v>
      </c>
      <c r="C1881" t="s">
        <v>9</v>
      </c>
      <c r="D1881" s="3">
        <v>44283</v>
      </c>
      <c r="E1881" t="s">
        <v>35</v>
      </c>
      <c r="F1881" s="5" t="s">
        <v>67</v>
      </c>
      <c r="G1881" t="s">
        <v>37</v>
      </c>
      <c r="H1881" t="s">
        <v>81</v>
      </c>
      <c r="I1881">
        <v>4500</v>
      </c>
      <c r="J1881">
        <v>5850</v>
      </c>
      <c r="K1881">
        <v>3</v>
      </c>
      <c r="L1881">
        <v>13500</v>
      </c>
      <c r="M1881">
        <v>17550</v>
      </c>
      <c r="N1881" t="s">
        <v>1401</v>
      </c>
    </row>
    <row r="1882" spans="1:14" x14ac:dyDescent="0.3">
      <c r="A1882">
        <v>141239</v>
      </c>
      <c r="B1882" t="s">
        <v>1370</v>
      </c>
      <c r="C1882" t="s">
        <v>1324</v>
      </c>
      <c r="D1882" s="3">
        <v>44283</v>
      </c>
      <c r="E1882" t="s">
        <v>1296</v>
      </c>
      <c r="F1882" t="s">
        <v>530</v>
      </c>
      <c r="G1882" t="s">
        <v>45</v>
      </c>
      <c r="H1882" t="s">
        <v>82</v>
      </c>
      <c r="I1882">
        <v>2100</v>
      </c>
      <c r="J1882">
        <v>2730</v>
      </c>
      <c r="K1882">
        <v>4</v>
      </c>
      <c r="L1882">
        <v>8400</v>
      </c>
      <c r="M1882">
        <v>10920</v>
      </c>
      <c r="N1882" t="s">
        <v>1325</v>
      </c>
    </row>
    <row r="1883" spans="1:14" x14ac:dyDescent="0.3">
      <c r="A1883">
        <v>141240</v>
      </c>
      <c r="B1883" t="s">
        <v>1390</v>
      </c>
      <c r="C1883" t="s">
        <v>8</v>
      </c>
      <c r="D1883" s="3">
        <v>44283</v>
      </c>
      <c r="E1883" t="s">
        <v>33</v>
      </c>
      <c r="F1883" t="s">
        <v>49</v>
      </c>
      <c r="G1883" t="s">
        <v>36</v>
      </c>
      <c r="H1883" t="s">
        <v>75</v>
      </c>
      <c r="I1883">
        <v>1150</v>
      </c>
      <c r="J1883">
        <v>1495</v>
      </c>
      <c r="K1883">
        <v>1</v>
      </c>
      <c r="L1883">
        <v>1150</v>
      </c>
      <c r="M1883">
        <v>1495</v>
      </c>
      <c r="N1883" t="s">
        <v>1398</v>
      </c>
    </row>
    <row r="1884" spans="1:14" x14ac:dyDescent="0.3">
      <c r="A1884">
        <v>141241</v>
      </c>
      <c r="B1884" t="s">
        <v>1390</v>
      </c>
      <c r="C1884" t="s">
        <v>7</v>
      </c>
      <c r="D1884" s="3">
        <v>44283</v>
      </c>
      <c r="E1884" t="s">
        <v>34</v>
      </c>
      <c r="F1884" t="s">
        <v>47</v>
      </c>
      <c r="G1884" t="s">
        <v>37</v>
      </c>
      <c r="H1884" t="s">
        <v>76</v>
      </c>
      <c r="I1884">
        <v>350</v>
      </c>
      <c r="J1884">
        <v>455</v>
      </c>
      <c r="K1884">
        <v>1</v>
      </c>
      <c r="L1884">
        <v>350</v>
      </c>
      <c r="M1884">
        <v>455</v>
      </c>
      <c r="N1884" t="s">
        <v>1397</v>
      </c>
    </row>
    <row r="1885" spans="1:14" x14ac:dyDescent="0.3">
      <c r="A1885">
        <v>141242</v>
      </c>
      <c r="B1885" t="s">
        <v>1390</v>
      </c>
      <c r="C1885" t="s">
        <v>1325</v>
      </c>
      <c r="D1885" s="3">
        <v>44283</v>
      </c>
      <c r="E1885" t="s">
        <v>35</v>
      </c>
      <c r="F1885" t="s">
        <v>53</v>
      </c>
      <c r="G1885" t="s">
        <v>38</v>
      </c>
      <c r="H1885" t="s">
        <v>75</v>
      </c>
      <c r="I1885">
        <v>9500</v>
      </c>
      <c r="J1885">
        <v>12350</v>
      </c>
      <c r="K1885">
        <v>4</v>
      </c>
      <c r="L1885">
        <v>38000</v>
      </c>
      <c r="M1885">
        <v>49400</v>
      </c>
      <c r="N1885" t="s">
        <v>1399</v>
      </c>
    </row>
    <row r="1886" spans="1:14" x14ac:dyDescent="0.3">
      <c r="A1886">
        <v>141243</v>
      </c>
      <c r="B1886" t="s">
        <v>1390</v>
      </c>
      <c r="C1886" t="s">
        <v>1326</v>
      </c>
      <c r="D1886" s="3">
        <v>44283</v>
      </c>
      <c r="E1886" t="s">
        <v>1296</v>
      </c>
      <c r="F1886" t="s">
        <v>531</v>
      </c>
      <c r="G1886" t="s">
        <v>39</v>
      </c>
      <c r="H1886" t="s">
        <v>77</v>
      </c>
      <c r="I1886">
        <v>10000</v>
      </c>
      <c r="J1886">
        <v>13000</v>
      </c>
      <c r="K1886">
        <v>1</v>
      </c>
      <c r="L1886">
        <v>10000</v>
      </c>
      <c r="M1886">
        <v>13000</v>
      </c>
      <c r="N1886" t="s">
        <v>1400</v>
      </c>
    </row>
    <row r="1887" spans="1:14" x14ac:dyDescent="0.3">
      <c r="A1887">
        <v>141244</v>
      </c>
      <c r="B1887" t="s">
        <v>1390</v>
      </c>
      <c r="C1887" t="s">
        <v>6</v>
      </c>
      <c r="D1887" s="3">
        <v>44283</v>
      </c>
      <c r="E1887" t="s">
        <v>33</v>
      </c>
      <c r="F1887" t="s">
        <v>532</v>
      </c>
      <c r="G1887" t="s">
        <v>40</v>
      </c>
      <c r="H1887" t="s">
        <v>76</v>
      </c>
      <c r="I1887">
        <v>6500</v>
      </c>
      <c r="J1887">
        <v>8450</v>
      </c>
      <c r="K1887">
        <v>4</v>
      </c>
      <c r="L1887">
        <v>26000</v>
      </c>
      <c r="M1887">
        <v>33800</v>
      </c>
      <c r="N1887" t="s">
        <v>1401</v>
      </c>
    </row>
    <row r="1888" spans="1:14" x14ac:dyDescent="0.3">
      <c r="A1888">
        <v>141245</v>
      </c>
      <c r="B1888" t="s">
        <v>1390</v>
      </c>
      <c r="C1888" t="s">
        <v>5</v>
      </c>
      <c r="D1888" s="3">
        <v>44283</v>
      </c>
      <c r="E1888" t="s">
        <v>34</v>
      </c>
      <c r="F1888" t="s">
        <v>533</v>
      </c>
      <c r="G1888" t="s">
        <v>41</v>
      </c>
      <c r="H1888" t="s">
        <v>78</v>
      </c>
      <c r="I1888">
        <v>8500</v>
      </c>
      <c r="J1888">
        <v>11050</v>
      </c>
      <c r="K1888">
        <v>1</v>
      </c>
      <c r="L1888">
        <v>8500</v>
      </c>
      <c r="M1888">
        <v>11050</v>
      </c>
      <c r="N1888" t="s">
        <v>1325</v>
      </c>
    </row>
    <row r="1889" spans="1:14" x14ac:dyDescent="0.3">
      <c r="A1889">
        <v>141246</v>
      </c>
      <c r="B1889" t="s">
        <v>1390</v>
      </c>
      <c r="C1889" t="s">
        <v>4</v>
      </c>
      <c r="D1889" s="3">
        <v>44283</v>
      </c>
      <c r="E1889" t="s">
        <v>35</v>
      </c>
      <c r="F1889" t="s">
        <v>57</v>
      </c>
      <c r="G1889" t="s">
        <v>44</v>
      </c>
      <c r="H1889" t="s">
        <v>80</v>
      </c>
      <c r="I1889">
        <v>7000</v>
      </c>
      <c r="J1889">
        <v>9100</v>
      </c>
      <c r="K1889">
        <v>4</v>
      </c>
      <c r="L1889">
        <v>28000</v>
      </c>
      <c r="M1889">
        <v>36400</v>
      </c>
      <c r="N1889" t="s">
        <v>1398</v>
      </c>
    </row>
    <row r="1890" spans="1:14" x14ac:dyDescent="0.3">
      <c r="A1890">
        <v>141247</v>
      </c>
      <c r="B1890" t="s">
        <v>1390</v>
      </c>
      <c r="C1890" t="s">
        <v>30</v>
      </c>
      <c r="D1890" s="3">
        <v>44283</v>
      </c>
      <c r="E1890" t="s">
        <v>1296</v>
      </c>
      <c r="F1890" t="s">
        <v>534</v>
      </c>
      <c r="G1890" t="s">
        <v>89</v>
      </c>
      <c r="H1890" t="s">
        <v>79</v>
      </c>
      <c r="I1890">
        <v>6550</v>
      </c>
      <c r="J1890">
        <v>8515</v>
      </c>
      <c r="K1890">
        <v>3</v>
      </c>
      <c r="L1890">
        <v>19650</v>
      </c>
      <c r="M1890">
        <v>25545</v>
      </c>
      <c r="N1890" t="s">
        <v>1397</v>
      </c>
    </row>
    <row r="1891" spans="1:14" x14ac:dyDescent="0.3">
      <c r="A1891">
        <v>141248</v>
      </c>
      <c r="B1891" t="s">
        <v>1390</v>
      </c>
      <c r="C1891" t="s">
        <v>31</v>
      </c>
      <c r="D1891" s="3">
        <v>44283</v>
      </c>
      <c r="E1891" t="s">
        <v>33</v>
      </c>
      <c r="F1891" s="5" t="s">
        <v>66</v>
      </c>
      <c r="G1891" t="s">
        <v>37</v>
      </c>
      <c r="H1891" t="s">
        <v>81</v>
      </c>
      <c r="I1891">
        <v>7650</v>
      </c>
      <c r="J1891">
        <v>9945</v>
      </c>
      <c r="K1891">
        <v>4</v>
      </c>
      <c r="L1891">
        <v>30600</v>
      </c>
      <c r="M1891">
        <v>39780</v>
      </c>
      <c r="N1891" t="s">
        <v>1399</v>
      </c>
    </row>
    <row r="1892" spans="1:14" x14ac:dyDescent="0.3">
      <c r="A1892">
        <v>141249</v>
      </c>
      <c r="B1892" t="s">
        <v>1390</v>
      </c>
      <c r="C1892" t="s">
        <v>32</v>
      </c>
      <c r="D1892" s="3">
        <v>44283</v>
      </c>
      <c r="E1892" t="s">
        <v>34</v>
      </c>
      <c r="F1892" t="s">
        <v>58</v>
      </c>
      <c r="G1892" t="s">
        <v>45</v>
      </c>
      <c r="H1892" t="s">
        <v>82</v>
      </c>
      <c r="I1892">
        <v>1150</v>
      </c>
      <c r="J1892">
        <v>1495</v>
      </c>
      <c r="K1892">
        <v>3</v>
      </c>
      <c r="L1892">
        <v>3450</v>
      </c>
      <c r="M1892">
        <v>4485</v>
      </c>
      <c r="N1892" t="s">
        <v>1400</v>
      </c>
    </row>
    <row r="1893" spans="1:14" x14ac:dyDescent="0.3">
      <c r="A1893">
        <v>141250</v>
      </c>
      <c r="B1893" t="s">
        <v>1390</v>
      </c>
      <c r="C1893" t="s">
        <v>28</v>
      </c>
      <c r="D1893" s="3">
        <v>44283</v>
      </c>
      <c r="E1893" t="s">
        <v>35</v>
      </c>
      <c r="F1893" t="s">
        <v>59</v>
      </c>
      <c r="G1893" t="s">
        <v>36</v>
      </c>
      <c r="H1893" t="s">
        <v>75</v>
      </c>
      <c r="I1893">
        <v>850</v>
      </c>
      <c r="J1893">
        <v>1105</v>
      </c>
      <c r="K1893">
        <v>2</v>
      </c>
      <c r="L1893">
        <v>1700</v>
      </c>
      <c r="M1893">
        <v>2210</v>
      </c>
      <c r="N1893" t="s">
        <v>1401</v>
      </c>
    </row>
    <row r="1894" spans="1:14" x14ac:dyDescent="0.3">
      <c r="A1894">
        <v>141251</v>
      </c>
      <c r="B1894" t="s">
        <v>1379</v>
      </c>
      <c r="C1894" t="s">
        <v>1311</v>
      </c>
      <c r="D1894" s="3">
        <v>44283</v>
      </c>
      <c r="E1894" t="s">
        <v>1296</v>
      </c>
      <c r="F1894" t="s">
        <v>60</v>
      </c>
      <c r="G1894" t="s">
        <v>37</v>
      </c>
      <c r="H1894" t="s">
        <v>76</v>
      </c>
      <c r="I1894">
        <v>650</v>
      </c>
      <c r="J1894">
        <v>845</v>
      </c>
      <c r="K1894">
        <v>4</v>
      </c>
      <c r="L1894">
        <v>2600</v>
      </c>
      <c r="M1894">
        <v>3380</v>
      </c>
      <c r="N1894" t="s">
        <v>1325</v>
      </c>
    </row>
    <row r="1895" spans="1:14" x14ac:dyDescent="0.3">
      <c r="A1895">
        <v>141252</v>
      </c>
      <c r="B1895" t="s">
        <v>1384</v>
      </c>
      <c r="C1895" t="s">
        <v>1312</v>
      </c>
      <c r="D1895" s="3">
        <v>44283</v>
      </c>
      <c r="E1895" t="s">
        <v>33</v>
      </c>
      <c r="F1895" t="s">
        <v>61</v>
      </c>
      <c r="G1895" t="s">
        <v>38</v>
      </c>
      <c r="H1895" t="s">
        <v>75</v>
      </c>
      <c r="I1895">
        <v>7500</v>
      </c>
      <c r="J1895">
        <v>9750</v>
      </c>
      <c r="K1895">
        <v>2</v>
      </c>
      <c r="L1895">
        <v>15000</v>
      </c>
      <c r="M1895">
        <v>19500</v>
      </c>
      <c r="N1895" t="s">
        <v>1398</v>
      </c>
    </row>
    <row r="1896" spans="1:14" x14ac:dyDescent="0.3">
      <c r="A1896">
        <v>141253</v>
      </c>
      <c r="B1896" t="s">
        <v>1385</v>
      </c>
      <c r="C1896" t="s">
        <v>1313</v>
      </c>
      <c r="D1896" s="3">
        <v>44283</v>
      </c>
      <c r="E1896" t="s">
        <v>34</v>
      </c>
      <c r="F1896" t="s">
        <v>531</v>
      </c>
      <c r="G1896" t="s">
        <v>39</v>
      </c>
      <c r="H1896" s="5" t="s">
        <v>83</v>
      </c>
      <c r="I1896">
        <v>10000</v>
      </c>
      <c r="J1896">
        <v>13000</v>
      </c>
      <c r="K1896">
        <v>3</v>
      </c>
      <c r="L1896">
        <v>30000</v>
      </c>
      <c r="M1896">
        <v>39000</v>
      </c>
      <c r="N1896" t="s">
        <v>1397</v>
      </c>
    </row>
    <row r="1897" spans="1:14" x14ac:dyDescent="0.3">
      <c r="A1897">
        <v>141254</v>
      </c>
      <c r="B1897" t="s">
        <v>1387</v>
      </c>
      <c r="C1897" t="s">
        <v>3</v>
      </c>
      <c r="D1897" s="3">
        <v>44283</v>
      </c>
      <c r="E1897" t="s">
        <v>35</v>
      </c>
      <c r="F1897" t="s">
        <v>535</v>
      </c>
      <c r="G1897" t="s">
        <v>40</v>
      </c>
      <c r="H1897" t="s">
        <v>76</v>
      </c>
      <c r="I1897">
        <v>10500</v>
      </c>
      <c r="J1897">
        <v>13650</v>
      </c>
      <c r="K1897">
        <v>3</v>
      </c>
      <c r="L1897">
        <v>31500</v>
      </c>
      <c r="M1897">
        <v>40950</v>
      </c>
      <c r="N1897" t="s">
        <v>1399</v>
      </c>
    </row>
    <row r="1898" spans="1:14" x14ac:dyDescent="0.3">
      <c r="A1898">
        <v>141255</v>
      </c>
      <c r="B1898" t="s">
        <v>1389</v>
      </c>
      <c r="C1898" t="s">
        <v>2</v>
      </c>
      <c r="D1898" s="3">
        <v>44283</v>
      </c>
      <c r="E1898" t="s">
        <v>1296</v>
      </c>
      <c r="F1898" t="s">
        <v>63</v>
      </c>
      <c r="G1898" t="s">
        <v>41</v>
      </c>
      <c r="H1898" t="s">
        <v>78</v>
      </c>
      <c r="I1898">
        <v>8500</v>
      </c>
      <c r="J1898">
        <v>11050</v>
      </c>
      <c r="K1898">
        <v>2</v>
      </c>
      <c r="L1898">
        <v>17000</v>
      </c>
      <c r="M1898">
        <v>22100</v>
      </c>
      <c r="N1898" t="s">
        <v>1400</v>
      </c>
    </row>
    <row r="1899" spans="1:14" x14ac:dyDescent="0.3">
      <c r="A1899">
        <v>141256</v>
      </c>
      <c r="B1899" t="s">
        <v>1390</v>
      </c>
      <c r="C1899" t="s">
        <v>1</v>
      </c>
      <c r="D1899" s="3">
        <v>44283</v>
      </c>
      <c r="E1899" t="s">
        <v>33</v>
      </c>
      <c r="F1899" t="s">
        <v>57</v>
      </c>
      <c r="G1899" t="s">
        <v>44</v>
      </c>
      <c r="H1899" t="s">
        <v>80</v>
      </c>
      <c r="I1899">
        <v>7000</v>
      </c>
      <c r="J1899">
        <v>9100</v>
      </c>
      <c r="K1899">
        <v>1</v>
      </c>
      <c r="L1899">
        <v>7000</v>
      </c>
      <c r="M1899">
        <v>9100</v>
      </c>
      <c r="N1899" t="s">
        <v>1401</v>
      </c>
    </row>
    <row r="1900" spans="1:14" x14ac:dyDescent="0.3">
      <c r="A1900">
        <v>141257</v>
      </c>
      <c r="B1900" t="s">
        <v>1392</v>
      </c>
      <c r="C1900" t="s">
        <v>1314</v>
      </c>
      <c r="D1900" s="3">
        <v>44283</v>
      </c>
      <c r="E1900" t="s">
        <v>34</v>
      </c>
      <c r="F1900" t="s">
        <v>536</v>
      </c>
      <c r="G1900" t="s">
        <v>89</v>
      </c>
      <c r="H1900" t="s">
        <v>79</v>
      </c>
      <c r="I1900">
        <v>1680</v>
      </c>
      <c r="J1900">
        <v>2184</v>
      </c>
      <c r="K1900">
        <v>1</v>
      </c>
      <c r="L1900">
        <v>1680</v>
      </c>
      <c r="M1900">
        <v>2184</v>
      </c>
      <c r="N1900" t="s">
        <v>1325</v>
      </c>
    </row>
    <row r="1901" spans="1:14" x14ac:dyDescent="0.3">
      <c r="A1901">
        <v>141258</v>
      </c>
      <c r="B1901" t="s">
        <v>1394</v>
      </c>
      <c r="C1901" t="s">
        <v>1315</v>
      </c>
      <c r="D1901" s="3">
        <v>44283</v>
      </c>
      <c r="E1901" t="s">
        <v>35</v>
      </c>
      <c r="F1901" s="5" t="s">
        <v>65</v>
      </c>
      <c r="G1901" t="s">
        <v>37</v>
      </c>
      <c r="H1901" s="5" t="s">
        <v>84</v>
      </c>
      <c r="I1901">
        <v>6540</v>
      </c>
      <c r="J1901">
        <v>8502</v>
      </c>
      <c r="K1901">
        <v>3</v>
      </c>
      <c r="L1901">
        <v>19620</v>
      </c>
      <c r="M1901">
        <v>25506</v>
      </c>
      <c r="N1901" t="s">
        <v>1398</v>
      </c>
    </row>
    <row r="1902" spans="1:14" x14ac:dyDescent="0.3">
      <c r="A1902">
        <v>141259</v>
      </c>
      <c r="B1902" t="s">
        <v>1337</v>
      </c>
      <c r="C1902" t="s">
        <v>0</v>
      </c>
      <c r="D1902" s="3">
        <v>44283</v>
      </c>
      <c r="E1902" t="s">
        <v>1296</v>
      </c>
      <c r="F1902" t="s">
        <v>68</v>
      </c>
      <c r="G1902" t="s">
        <v>45</v>
      </c>
      <c r="H1902" t="s">
        <v>82</v>
      </c>
      <c r="I1902">
        <v>2680</v>
      </c>
      <c r="J1902">
        <v>3484</v>
      </c>
      <c r="K1902">
        <v>3</v>
      </c>
      <c r="L1902">
        <v>8040</v>
      </c>
      <c r="M1902">
        <v>10452</v>
      </c>
      <c r="N1902" t="s">
        <v>1397</v>
      </c>
    </row>
    <row r="1903" spans="1:14" x14ac:dyDescent="0.3">
      <c r="A1903">
        <v>141260</v>
      </c>
      <c r="B1903" t="s">
        <v>1339</v>
      </c>
      <c r="C1903" t="s">
        <v>1316</v>
      </c>
      <c r="D1903" s="3">
        <v>44284</v>
      </c>
      <c r="E1903" t="s">
        <v>33</v>
      </c>
      <c r="F1903" t="s">
        <v>71</v>
      </c>
      <c r="G1903" t="s">
        <v>38</v>
      </c>
      <c r="H1903" t="s">
        <v>76</v>
      </c>
      <c r="I1903">
        <v>8250</v>
      </c>
      <c r="J1903">
        <v>10725</v>
      </c>
      <c r="K1903">
        <v>2</v>
      </c>
      <c r="L1903">
        <v>16500</v>
      </c>
      <c r="M1903">
        <v>21450</v>
      </c>
      <c r="N1903" t="s">
        <v>1399</v>
      </c>
    </row>
    <row r="1904" spans="1:14" x14ac:dyDescent="0.3">
      <c r="A1904">
        <v>141261</v>
      </c>
      <c r="B1904" t="s">
        <v>1390</v>
      </c>
      <c r="C1904" t="s">
        <v>1317</v>
      </c>
      <c r="D1904" s="3">
        <v>44284</v>
      </c>
      <c r="E1904" t="s">
        <v>34</v>
      </c>
      <c r="F1904" t="s">
        <v>470</v>
      </c>
      <c r="G1904" t="s">
        <v>42</v>
      </c>
      <c r="H1904" t="s">
        <v>76</v>
      </c>
      <c r="I1904">
        <v>2650</v>
      </c>
      <c r="J1904">
        <v>3445</v>
      </c>
      <c r="K1904">
        <v>3</v>
      </c>
      <c r="L1904">
        <v>7950</v>
      </c>
      <c r="M1904">
        <v>10335</v>
      </c>
      <c r="N1904" t="s">
        <v>1400</v>
      </c>
    </row>
    <row r="1905" spans="1:14" x14ac:dyDescent="0.3">
      <c r="A1905">
        <v>141262</v>
      </c>
      <c r="B1905" t="s">
        <v>1390</v>
      </c>
      <c r="C1905" t="s">
        <v>1318</v>
      </c>
      <c r="D1905" s="3">
        <v>44284</v>
      </c>
      <c r="E1905" t="s">
        <v>35</v>
      </c>
      <c r="F1905" t="s">
        <v>72</v>
      </c>
      <c r="G1905" t="s">
        <v>38</v>
      </c>
      <c r="H1905" t="s">
        <v>85</v>
      </c>
      <c r="I1905">
        <v>12550</v>
      </c>
      <c r="J1905">
        <v>16315</v>
      </c>
      <c r="K1905">
        <v>4</v>
      </c>
      <c r="L1905">
        <v>50200</v>
      </c>
      <c r="M1905">
        <v>65260</v>
      </c>
      <c r="N1905" t="s">
        <v>1401</v>
      </c>
    </row>
    <row r="1906" spans="1:14" x14ac:dyDescent="0.3">
      <c r="A1906">
        <v>141263</v>
      </c>
      <c r="B1906" t="s">
        <v>1390</v>
      </c>
      <c r="C1906" t="s">
        <v>29</v>
      </c>
      <c r="D1906" s="3">
        <v>44284</v>
      </c>
      <c r="E1906" t="s">
        <v>1296</v>
      </c>
      <c r="F1906" t="s">
        <v>73</v>
      </c>
      <c r="G1906" t="s">
        <v>41</v>
      </c>
      <c r="H1906" s="5" t="s">
        <v>78</v>
      </c>
      <c r="I1906">
        <v>14500</v>
      </c>
      <c r="J1906">
        <v>18850</v>
      </c>
      <c r="K1906">
        <v>1</v>
      </c>
      <c r="L1906">
        <v>14500</v>
      </c>
      <c r="M1906">
        <v>18850</v>
      </c>
      <c r="N1906" t="s">
        <v>1325</v>
      </c>
    </row>
    <row r="1907" spans="1:14" x14ac:dyDescent="0.3">
      <c r="A1907">
        <v>141264</v>
      </c>
      <c r="B1907" t="s">
        <v>1390</v>
      </c>
      <c r="C1907" t="s">
        <v>20</v>
      </c>
      <c r="D1907" s="3">
        <v>44284</v>
      </c>
      <c r="E1907" t="s">
        <v>33</v>
      </c>
      <c r="F1907" t="s">
        <v>46</v>
      </c>
      <c r="G1907" t="s">
        <v>36</v>
      </c>
      <c r="H1907" t="s">
        <v>75</v>
      </c>
      <c r="I1907">
        <v>800</v>
      </c>
      <c r="J1907">
        <v>1040</v>
      </c>
      <c r="K1907">
        <v>3</v>
      </c>
      <c r="L1907">
        <v>2400</v>
      </c>
      <c r="M1907">
        <v>3120</v>
      </c>
      <c r="N1907" t="s">
        <v>1325</v>
      </c>
    </row>
    <row r="1908" spans="1:14" x14ac:dyDescent="0.3">
      <c r="A1908">
        <v>141265</v>
      </c>
      <c r="B1908" t="s">
        <v>1390</v>
      </c>
      <c r="C1908" t="s">
        <v>19</v>
      </c>
      <c r="D1908" s="3">
        <v>44284</v>
      </c>
      <c r="E1908" t="s">
        <v>34</v>
      </c>
      <c r="F1908" t="s">
        <v>48</v>
      </c>
      <c r="G1908" t="s">
        <v>37</v>
      </c>
      <c r="H1908" t="s">
        <v>76</v>
      </c>
      <c r="I1908">
        <v>600</v>
      </c>
      <c r="J1908">
        <v>780</v>
      </c>
      <c r="K1908">
        <v>1</v>
      </c>
      <c r="L1908">
        <v>600</v>
      </c>
      <c r="M1908">
        <v>780</v>
      </c>
      <c r="N1908" t="s">
        <v>1398</v>
      </c>
    </row>
    <row r="1909" spans="1:14" x14ac:dyDescent="0.3">
      <c r="A1909">
        <v>141266</v>
      </c>
      <c r="B1909" t="s">
        <v>1390</v>
      </c>
      <c r="C1909" t="s">
        <v>1319</v>
      </c>
      <c r="D1909" s="3">
        <v>44284</v>
      </c>
      <c r="E1909" t="s">
        <v>35</v>
      </c>
      <c r="F1909" t="s">
        <v>50</v>
      </c>
      <c r="G1909" t="s">
        <v>38</v>
      </c>
      <c r="H1909" t="s">
        <v>75</v>
      </c>
      <c r="I1909">
        <v>10500</v>
      </c>
      <c r="J1909">
        <v>13650</v>
      </c>
      <c r="K1909">
        <v>4</v>
      </c>
      <c r="L1909">
        <v>42000</v>
      </c>
      <c r="M1909">
        <v>54600</v>
      </c>
      <c r="N1909" t="s">
        <v>1397</v>
      </c>
    </row>
    <row r="1910" spans="1:14" x14ac:dyDescent="0.3">
      <c r="A1910">
        <v>141267</v>
      </c>
      <c r="B1910" t="s">
        <v>1390</v>
      </c>
      <c r="C1910" t="s">
        <v>18</v>
      </c>
      <c r="D1910" s="3">
        <v>44284</v>
      </c>
      <c r="E1910" t="s">
        <v>1296</v>
      </c>
      <c r="F1910" t="s">
        <v>531</v>
      </c>
      <c r="G1910" t="s">
        <v>39</v>
      </c>
      <c r="H1910" t="s">
        <v>77</v>
      </c>
      <c r="I1910">
        <v>6500</v>
      </c>
      <c r="J1910">
        <v>8450</v>
      </c>
      <c r="K1910">
        <v>1</v>
      </c>
      <c r="L1910">
        <v>6500</v>
      </c>
      <c r="M1910">
        <v>8450</v>
      </c>
      <c r="N1910" t="s">
        <v>1399</v>
      </c>
    </row>
    <row r="1911" spans="1:14" x14ac:dyDescent="0.3">
      <c r="A1911">
        <v>141268</v>
      </c>
      <c r="B1911" t="s">
        <v>1390</v>
      </c>
      <c r="C1911" t="s">
        <v>17</v>
      </c>
      <c r="D1911" s="3">
        <v>44284</v>
      </c>
      <c r="E1911" t="s">
        <v>33</v>
      </c>
      <c r="F1911" t="s">
        <v>537</v>
      </c>
      <c r="G1911" t="s">
        <v>40</v>
      </c>
      <c r="H1911" t="s">
        <v>76</v>
      </c>
      <c r="I1911">
        <v>4500</v>
      </c>
      <c r="J1911">
        <v>5850</v>
      </c>
      <c r="K1911">
        <v>3</v>
      </c>
      <c r="L1911">
        <v>13500</v>
      </c>
      <c r="M1911">
        <v>17550</v>
      </c>
      <c r="N1911" t="s">
        <v>1400</v>
      </c>
    </row>
    <row r="1912" spans="1:14" x14ac:dyDescent="0.3">
      <c r="A1912">
        <v>141269</v>
      </c>
      <c r="B1912" t="s">
        <v>1390</v>
      </c>
      <c r="C1912" t="s">
        <v>1320</v>
      </c>
      <c r="D1912" s="3">
        <v>44284</v>
      </c>
      <c r="E1912" t="s">
        <v>34</v>
      </c>
      <c r="F1912" t="s">
        <v>51</v>
      </c>
      <c r="G1912" t="s">
        <v>41</v>
      </c>
      <c r="H1912" t="s">
        <v>78</v>
      </c>
      <c r="I1912">
        <v>8500</v>
      </c>
      <c r="J1912">
        <v>11050</v>
      </c>
      <c r="K1912">
        <v>4</v>
      </c>
      <c r="L1912">
        <v>34000</v>
      </c>
      <c r="M1912">
        <v>44200</v>
      </c>
      <c r="N1912" t="s">
        <v>1401</v>
      </c>
    </row>
    <row r="1913" spans="1:14" x14ac:dyDescent="0.3">
      <c r="A1913">
        <v>141270</v>
      </c>
      <c r="B1913" t="s">
        <v>1390</v>
      </c>
      <c r="C1913" t="s">
        <v>16</v>
      </c>
      <c r="D1913" s="3">
        <v>44284</v>
      </c>
      <c r="E1913" t="s">
        <v>35</v>
      </c>
      <c r="F1913" t="s">
        <v>52</v>
      </c>
      <c r="G1913" t="s">
        <v>44</v>
      </c>
      <c r="H1913" t="s">
        <v>80</v>
      </c>
      <c r="I1913">
        <v>12500</v>
      </c>
      <c r="J1913">
        <v>16250</v>
      </c>
      <c r="K1913">
        <v>4</v>
      </c>
      <c r="L1913">
        <v>50000</v>
      </c>
      <c r="M1913">
        <v>65000</v>
      </c>
      <c r="N1913" t="s">
        <v>1325</v>
      </c>
    </row>
    <row r="1914" spans="1:14" x14ac:dyDescent="0.3">
      <c r="A1914">
        <v>141271</v>
      </c>
      <c r="B1914" t="s">
        <v>1390</v>
      </c>
      <c r="C1914" t="s">
        <v>15</v>
      </c>
      <c r="D1914" s="3">
        <v>44284</v>
      </c>
      <c r="E1914" t="s">
        <v>1296</v>
      </c>
      <c r="F1914" t="s">
        <v>478</v>
      </c>
      <c r="G1914" t="s">
        <v>98</v>
      </c>
      <c r="H1914" t="s">
        <v>79</v>
      </c>
      <c r="I1914">
        <v>3500</v>
      </c>
      <c r="J1914">
        <v>4550</v>
      </c>
      <c r="K1914">
        <v>2</v>
      </c>
      <c r="L1914">
        <v>7000</v>
      </c>
      <c r="M1914">
        <v>9100</v>
      </c>
      <c r="N1914" t="s">
        <v>1398</v>
      </c>
    </row>
    <row r="1915" spans="1:14" x14ac:dyDescent="0.3">
      <c r="A1915">
        <v>141272</v>
      </c>
      <c r="B1915" t="s">
        <v>1363</v>
      </c>
      <c r="C1915" t="s">
        <v>14</v>
      </c>
      <c r="D1915" s="3">
        <v>44284</v>
      </c>
      <c r="E1915" t="s">
        <v>33</v>
      </c>
      <c r="F1915" s="5" t="s">
        <v>67</v>
      </c>
      <c r="G1915" t="s">
        <v>99</v>
      </c>
      <c r="H1915" t="s">
        <v>81</v>
      </c>
      <c r="I1915">
        <v>4500</v>
      </c>
      <c r="J1915">
        <v>5850</v>
      </c>
      <c r="K1915">
        <v>3</v>
      </c>
      <c r="L1915">
        <v>13500</v>
      </c>
      <c r="M1915">
        <v>17550</v>
      </c>
      <c r="N1915" t="s">
        <v>1397</v>
      </c>
    </row>
    <row r="1916" spans="1:14" x14ac:dyDescent="0.3">
      <c r="A1916">
        <v>141273</v>
      </c>
      <c r="B1916" t="s">
        <v>1365</v>
      </c>
      <c r="C1916" t="s">
        <v>13</v>
      </c>
      <c r="D1916" s="3">
        <v>44284</v>
      </c>
      <c r="E1916" t="s">
        <v>34</v>
      </c>
      <c r="F1916" t="s">
        <v>538</v>
      </c>
      <c r="G1916" t="s">
        <v>45</v>
      </c>
      <c r="H1916" t="s">
        <v>82</v>
      </c>
      <c r="I1916">
        <v>2100</v>
      </c>
      <c r="J1916">
        <v>2730</v>
      </c>
      <c r="K1916">
        <v>2</v>
      </c>
      <c r="L1916">
        <v>4200</v>
      </c>
      <c r="M1916">
        <v>5460</v>
      </c>
      <c r="N1916" t="s">
        <v>1399</v>
      </c>
    </row>
    <row r="1917" spans="1:14" x14ac:dyDescent="0.3">
      <c r="A1917">
        <v>141274</v>
      </c>
      <c r="B1917" t="s">
        <v>1367</v>
      </c>
      <c r="C1917" t="s">
        <v>12</v>
      </c>
      <c r="D1917" s="3">
        <v>44284</v>
      </c>
      <c r="E1917" t="s">
        <v>35</v>
      </c>
      <c r="F1917" t="s">
        <v>49</v>
      </c>
      <c r="G1917" t="s">
        <v>36</v>
      </c>
      <c r="H1917" t="s">
        <v>75</v>
      </c>
      <c r="I1917">
        <v>1150</v>
      </c>
      <c r="J1917">
        <v>1495</v>
      </c>
      <c r="K1917">
        <v>2</v>
      </c>
      <c r="L1917">
        <v>2300</v>
      </c>
      <c r="M1917">
        <v>2990</v>
      </c>
      <c r="N1917" t="s">
        <v>1400</v>
      </c>
    </row>
    <row r="1918" spans="1:14" x14ac:dyDescent="0.3">
      <c r="A1918">
        <v>141275</v>
      </c>
      <c r="B1918" t="s">
        <v>1369</v>
      </c>
      <c r="C1918" t="s">
        <v>11</v>
      </c>
      <c r="D1918" s="3">
        <v>44284</v>
      </c>
      <c r="E1918" t="s">
        <v>1296</v>
      </c>
      <c r="F1918" t="s">
        <v>47</v>
      </c>
      <c r="G1918" t="s">
        <v>37</v>
      </c>
      <c r="H1918" t="s">
        <v>76</v>
      </c>
      <c r="I1918">
        <v>350</v>
      </c>
      <c r="J1918">
        <v>455</v>
      </c>
      <c r="K1918">
        <v>1</v>
      </c>
      <c r="L1918">
        <v>350</v>
      </c>
      <c r="M1918">
        <v>455</v>
      </c>
      <c r="N1918" t="s">
        <v>1401</v>
      </c>
    </row>
    <row r="1919" spans="1:14" x14ac:dyDescent="0.3">
      <c r="A1919">
        <v>141276</v>
      </c>
      <c r="B1919" t="s">
        <v>1370</v>
      </c>
      <c r="C1919" t="s">
        <v>1321</v>
      </c>
      <c r="D1919" s="3">
        <v>44284</v>
      </c>
      <c r="E1919" t="s">
        <v>33</v>
      </c>
      <c r="F1919" t="s">
        <v>53</v>
      </c>
      <c r="G1919" t="s">
        <v>38</v>
      </c>
      <c r="H1919" t="s">
        <v>75</v>
      </c>
      <c r="I1919">
        <v>9500</v>
      </c>
      <c r="J1919">
        <v>12350</v>
      </c>
      <c r="K1919">
        <v>1</v>
      </c>
      <c r="L1919">
        <v>9500</v>
      </c>
      <c r="M1919">
        <v>12350</v>
      </c>
      <c r="N1919" t="s">
        <v>1325</v>
      </c>
    </row>
    <row r="1920" spans="1:14" x14ac:dyDescent="0.3">
      <c r="A1920">
        <v>141277</v>
      </c>
      <c r="B1920" t="s">
        <v>1371</v>
      </c>
      <c r="C1920" t="s">
        <v>1322</v>
      </c>
      <c r="D1920" s="3">
        <v>44284</v>
      </c>
      <c r="E1920" t="s">
        <v>34</v>
      </c>
      <c r="F1920" t="s">
        <v>539</v>
      </c>
      <c r="G1920" t="s">
        <v>39</v>
      </c>
      <c r="H1920" t="s">
        <v>77</v>
      </c>
      <c r="I1920">
        <v>10000</v>
      </c>
      <c r="J1920">
        <v>13000</v>
      </c>
      <c r="K1920">
        <v>1</v>
      </c>
      <c r="L1920">
        <v>10000</v>
      </c>
      <c r="M1920">
        <v>13000</v>
      </c>
      <c r="N1920" t="s">
        <v>1398</v>
      </c>
    </row>
    <row r="1921" spans="1:14" x14ac:dyDescent="0.3">
      <c r="A1921">
        <v>141278</v>
      </c>
      <c r="B1921" t="s">
        <v>1373</v>
      </c>
      <c r="C1921" t="s">
        <v>1323</v>
      </c>
      <c r="D1921" s="3">
        <v>44284</v>
      </c>
      <c r="E1921" t="s">
        <v>35</v>
      </c>
      <c r="F1921" t="s">
        <v>540</v>
      </c>
      <c r="G1921" t="s">
        <v>40</v>
      </c>
      <c r="H1921" t="s">
        <v>76</v>
      </c>
      <c r="I1921">
        <v>6500</v>
      </c>
      <c r="J1921">
        <v>8450</v>
      </c>
      <c r="K1921">
        <v>3</v>
      </c>
      <c r="L1921">
        <v>19500</v>
      </c>
      <c r="M1921">
        <v>25350</v>
      </c>
      <c r="N1921" t="s">
        <v>1397</v>
      </c>
    </row>
    <row r="1922" spans="1:14" x14ac:dyDescent="0.3">
      <c r="A1922">
        <v>141279</v>
      </c>
      <c r="B1922" t="s">
        <v>1374</v>
      </c>
      <c r="C1922" t="s">
        <v>10</v>
      </c>
      <c r="D1922" s="3">
        <v>44284</v>
      </c>
      <c r="E1922" t="s">
        <v>1296</v>
      </c>
      <c r="F1922" t="s">
        <v>541</v>
      </c>
      <c r="G1922" t="s">
        <v>41</v>
      </c>
      <c r="H1922" t="s">
        <v>78</v>
      </c>
      <c r="I1922">
        <v>8500</v>
      </c>
      <c r="J1922">
        <v>11050</v>
      </c>
      <c r="K1922">
        <v>1</v>
      </c>
      <c r="L1922">
        <v>8500</v>
      </c>
      <c r="M1922">
        <v>11050</v>
      </c>
      <c r="N1922" t="s">
        <v>1399</v>
      </c>
    </row>
    <row r="1923" spans="1:14" x14ac:dyDescent="0.3">
      <c r="A1923">
        <v>141280</v>
      </c>
      <c r="B1923" t="s">
        <v>1375</v>
      </c>
      <c r="C1923" t="s">
        <v>9</v>
      </c>
      <c r="D1923" s="3">
        <v>44284</v>
      </c>
      <c r="E1923" t="s">
        <v>33</v>
      </c>
      <c r="F1923" t="s">
        <v>57</v>
      </c>
      <c r="G1923" t="s">
        <v>44</v>
      </c>
      <c r="H1923" t="s">
        <v>80</v>
      </c>
      <c r="I1923">
        <v>7000</v>
      </c>
      <c r="J1923">
        <v>9100</v>
      </c>
      <c r="K1923">
        <v>2</v>
      </c>
      <c r="L1923">
        <v>14000</v>
      </c>
      <c r="M1923">
        <v>18200</v>
      </c>
      <c r="N1923" t="s">
        <v>1400</v>
      </c>
    </row>
    <row r="1924" spans="1:14" x14ac:dyDescent="0.3">
      <c r="A1924">
        <v>141281</v>
      </c>
      <c r="B1924" t="s">
        <v>1376</v>
      </c>
      <c r="C1924" t="s">
        <v>1324</v>
      </c>
      <c r="D1924" s="3">
        <v>44284</v>
      </c>
      <c r="E1924" t="s">
        <v>34</v>
      </c>
      <c r="F1924" t="s">
        <v>542</v>
      </c>
      <c r="G1924" t="s">
        <v>98</v>
      </c>
      <c r="H1924" t="s">
        <v>79</v>
      </c>
      <c r="I1924">
        <v>6550</v>
      </c>
      <c r="J1924">
        <v>8515</v>
      </c>
      <c r="K1924">
        <v>4</v>
      </c>
      <c r="L1924">
        <v>26200</v>
      </c>
      <c r="M1924">
        <v>34060</v>
      </c>
      <c r="N1924" t="s">
        <v>1401</v>
      </c>
    </row>
    <row r="1925" spans="1:14" x14ac:dyDescent="0.3">
      <c r="A1925">
        <v>141282</v>
      </c>
      <c r="B1925" t="s">
        <v>1378</v>
      </c>
      <c r="C1925" t="s">
        <v>8</v>
      </c>
      <c r="D1925" s="3">
        <v>44284</v>
      </c>
      <c r="E1925" t="s">
        <v>35</v>
      </c>
      <c r="F1925" s="5" t="s">
        <v>66</v>
      </c>
      <c r="G1925" t="s">
        <v>99</v>
      </c>
      <c r="H1925" t="s">
        <v>81</v>
      </c>
      <c r="I1925">
        <v>7650</v>
      </c>
      <c r="J1925">
        <v>9945</v>
      </c>
      <c r="K1925">
        <v>1</v>
      </c>
      <c r="L1925">
        <v>7650</v>
      </c>
      <c r="M1925">
        <v>9945</v>
      </c>
      <c r="N1925" t="s">
        <v>1325</v>
      </c>
    </row>
    <row r="1926" spans="1:14" x14ac:dyDescent="0.3">
      <c r="A1926">
        <v>141283</v>
      </c>
      <c r="B1926" t="s">
        <v>1379</v>
      </c>
      <c r="C1926" t="s">
        <v>7</v>
      </c>
      <c r="D1926" s="3">
        <v>44284</v>
      </c>
      <c r="E1926" t="s">
        <v>1296</v>
      </c>
      <c r="F1926" t="s">
        <v>58</v>
      </c>
      <c r="G1926" t="s">
        <v>45</v>
      </c>
      <c r="H1926" t="s">
        <v>82</v>
      </c>
      <c r="I1926">
        <v>1150</v>
      </c>
      <c r="J1926">
        <v>1495</v>
      </c>
      <c r="K1926">
        <v>3</v>
      </c>
      <c r="L1926">
        <v>3450</v>
      </c>
      <c r="M1926">
        <v>4485</v>
      </c>
      <c r="N1926" t="s">
        <v>1398</v>
      </c>
    </row>
    <row r="1927" spans="1:14" x14ac:dyDescent="0.3">
      <c r="A1927">
        <v>141284</v>
      </c>
      <c r="B1927" t="s">
        <v>1380</v>
      </c>
      <c r="C1927" t="s">
        <v>1325</v>
      </c>
      <c r="D1927" s="3">
        <v>44284</v>
      </c>
      <c r="E1927" t="s">
        <v>33</v>
      </c>
      <c r="F1927" t="s">
        <v>59</v>
      </c>
      <c r="G1927" t="s">
        <v>36</v>
      </c>
      <c r="H1927" t="s">
        <v>75</v>
      </c>
      <c r="I1927">
        <v>850</v>
      </c>
      <c r="J1927">
        <v>1105</v>
      </c>
      <c r="K1927">
        <v>3</v>
      </c>
      <c r="L1927">
        <v>2550</v>
      </c>
      <c r="M1927">
        <v>3315</v>
      </c>
      <c r="N1927" t="s">
        <v>1397</v>
      </c>
    </row>
    <row r="1928" spans="1:14" x14ac:dyDescent="0.3">
      <c r="A1928">
        <v>141285</v>
      </c>
      <c r="B1928" t="s">
        <v>1381</v>
      </c>
      <c r="C1928" t="s">
        <v>1326</v>
      </c>
      <c r="D1928" s="3">
        <v>44284</v>
      </c>
      <c r="E1928" t="s">
        <v>34</v>
      </c>
      <c r="F1928" t="s">
        <v>60</v>
      </c>
      <c r="G1928" t="s">
        <v>37</v>
      </c>
      <c r="H1928" t="s">
        <v>76</v>
      </c>
      <c r="I1928">
        <v>650</v>
      </c>
      <c r="J1928">
        <v>845</v>
      </c>
      <c r="K1928">
        <v>4</v>
      </c>
      <c r="L1928">
        <v>2600</v>
      </c>
      <c r="M1928">
        <v>3380</v>
      </c>
      <c r="N1928" t="s">
        <v>1399</v>
      </c>
    </row>
    <row r="1929" spans="1:14" x14ac:dyDescent="0.3">
      <c r="A1929">
        <v>141286</v>
      </c>
      <c r="B1929" t="s">
        <v>1382</v>
      </c>
      <c r="C1929" t="s">
        <v>6</v>
      </c>
      <c r="D1929" s="3">
        <v>44284</v>
      </c>
      <c r="E1929" t="s">
        <v>35</v>
      </c>
      <c r="F1929" t="s">
        <v>61</v>
      </c>
      <c r="G1929" t="s">
        <v>38</v>
      </c>
      <c r="H1929" t="s">
        <v>75</v>
      </c>
      <c r="I1929">
        <v>7500</v>
      </c>
      <c r="J1929">
        <v>9750</v>
      </c>
      <c r="K1929">
        <v>3</v>
      </c>
      <c r="L1929">
        <v>22500</v>
      </c>
      <c r="M1929">
        <v>29250</v>
      </c>
      <c r="N1929" t="s">
        <v>1400</v>
      </c>
    </row>
    <row r="1930" spans="1:14" x14ac:dyDescent="0.3">
      <c r="A1930">
        <v>141287</v>
      </c>
      <c r="B1930" t="s">
        <v>1378</v>
      </c>
      <c r="C1930" t="s">
        <v>5</v>
      </c>
      <c r="D1930" s="3">
        <v>44284</v>
      </c>
      <c r="E1930" t="s">
        <v>1296</v>
      </c>
      <c r="F1930" t="s">
        <v>539</v>
      </c>
      <c r="G1930" t="s">
        <v>39</v>
      </c>
      <c r="H1930" s="5" t="s">
        <v>83</v>
      </c>
      <c r="I1930">
        <v>10000</v>
      </c>
      <c r="J1930">
        <v>13000</v>
      </c>
      <c r="K1930">
        <v>3</v>
      </c>
      <c r="L1930">
        <v>30000</v>
      </c>
      <c r="M1930">
        <v>39000</v>
      </c>
      <c r="N1930" t="s">
        <v>1401</v>
      </c>
    </row>
    <row r="1931" spans="1:14" x14ac:dyDescent="0.3">
      <c r="A1931">
        <v>141288</v>
      </c>
      <c r="B1931" t="s">
        <v>1379</v>
      </c>
      <c r="C1931" t="s">
        <v>4</v>
      </c>
      <c r="D1931" s="3">
        <v>44284</v>
      </c>
      <c r="E1931" t="s">
        <v>33</v>
      </c>
      <c r="F1931" t="s">
        <v>543</v>
      </c>
      <c r="G1931" t="s">
        <v>40</v>
      </c>
      <c r="H1931" t="s">
        <v>76</v>
      </c>
      <c r="I1931">
        <v>10500</v>
      </c>
      <c r="J1931">
        <v>13650</v>
      </c>
      <c r="K1931">
        <v>1</v>
      </c>
      <c r="L1931">
        <v>10500</v>
      </c>
      <c r="M1931">
        <v>13650</v>
      </c>
      <c r="N1931" t="s">
        <v>1325</v>
      </c>
    </row>
    <row r="1932" spans="1:14" x14ac:dyDescent="0.3">
      <c r="A1932">
        <v>141289</v>
      </c>
      <c r="B1932" t="s">
        <v>1384</v>
      </c>
      <c r="C1932" t="s">
        <v>30</v>
      </c>
      <c r="D1932" s="3">
        <v>44284</v>
      </c>
      <c r="E1932" t="s">
        <v>34</v>
      </c>
      <c r="F1932" t="s">
        <v>63</v>
      </c>
      <c r="G1932" t="s">
        <v>41</v>
      </c>
      <c r="H1932" t="s">
        <v>78</v>
      </c>
      <c r="I1932">
        <v>8500</v>
      </c>
      <c r="J1932">
        <v>11050</v>
      </c>
      <c r="K1932">
        <v>4</v>
      </c>
      <c r="L1932">
        <v>34000</v>
      </c>
      <c r="M1932">
        <v>44200</v>
      </c>
      <c r="N1932" t="s">
        <v>1398</v>
      </c>
    </row>
    <row r="1933" spans="1:14" x14ac:dyDescent="0.3">
      <c r="A1933">
        <v>141290</v>
      </c>
      <c r="B1933" t="s">
        <v>1385</v>
      </c>
      <c r="C1933" t="s">
        <v>31</v>
      </c>
      <c r="D1933" s="3">
        <v>44284</v>
      </c>
      <c r="E1933" t="s">
        <v>35</v>
      </c>
      <c r="F1933" t="s">
        <v>57</v>
      </c>
      <c r="G1933" t="s">
        <v>44</v>
      </c>
      <c r="H1933" t="s">
        <v>80</v>
      </c>
      <c r="I1933">
        <v>7000</v>
      </c>
      <c r="J1933">
        <v>9100</v>
      </c>
      <c r="K1933">
        <v>1</v>
      </c>
      <c r="L1933">
        <v>7000</v>
      </c>
      <c r="M1933">
        <v>9100</v>
      </c>
      <c r="N1933" t="s">
        <v>1397</v>
      </c>
    </row>
    <row r="1934" spans="1:14" x14ac:dyDescent="0.3">
      <c r="A1934">
        <v>141291</v>
      </c>
      <c r="B1934" t="s">
        <v>1387</v>
      </c>
      <c r="C1934" t="s">
        <v>32</v>
      </c>
      <c r="D1934" s="3">
        <v>44284</v>
      </c>
      <c r="E1934" t="s">
        <v>1296</v>
      </c>
      <c r="F1934" t="s">
        <v>544</v>
      </c>
      <c r="G1934" t="s">
        <v>98</v>
      </c>
      <c r="H1934" t="s">
        <v>79</v>
      </c>
      <c r="I1934">
        <v>1680</v>
      </c>
      <c r="J1934">
        <v>2184</v>
      </c>
      <c r="K1934">
        <v>1</v>
      </c>
      <c r="L1934">
        <v>1680</v>
      </c>
      <c r="M1934">
        <v>2184</v>
      </c>
      <c r="N1934" t="s">
        <v>1399</v>
      </c>
    </row>
    <row r="1935" spans="1:14" x14ac:dyDescent="0.3">
      <c r="A1935">
        <v>141292</v>
      </c>
      <c r="B1935" t="s">
        <v>1389</v>
      </c>
      <c r="C1935" t="s">
        <v>28</v>
      </c>
      <c r="D1935" s="3">
        <v>44284</v>
      </c>
      <c r="E1935" t="s">
        <v>33</v>
      </c>
      <c r="F1935" s="5" t="s">
        <v>65</v>
      </c>
      <c r="G1935" t="s">
        <v>99</v>
      </c>
      <c r="H1935" s="5" t="s">
        <v>84</v>
      </c>
      <c r="I1935">
        <v>6540</v>
      </c>
      <c r="J1935">
        <v>8502</v>
      </c>
      <c r="K1935">
        <v>2</v>
      </c>
      <c r="L1935">
        <v>13080</v>
      </c>
      <c r="M1935">
        <v>17004</v>
      </c>
      <c r="N1935" t="s">
        <v>1400</v>
      </c>
    </row>
    <row r="1936" spans="1:14" x14ac:dyDescent="0.3">
      <c r="A1936">
        <v>141293</v>
      </c>
      <c r="B1936" t="s">
        <v>1390</v>
      </c>
      <c r="C1936" t="s">
        <v>1311</v>
      </c>
      <c r="D1936" s="3">
        <v>44284</v>
      </c>
      <c r="E1936" t="s">
        <v>34</v>
      </c>
      <c r="F1936" t="s">
        <v>68</v>
      </c>
      <c r="G1936" t="s">
        <v>45</v>
      </c>
      <c r="H1936" t="s">
        <v>82</v>
      </c>
      <c r="I1936">
        <v>2680</v>
      </c>
      <c r="J1936">
        <v>3484</v>
      </c>
      <c r="K1936">
        <v>3</v>
      </c>
      <c r="L1936">
        <v>8040</v>
      </c>
      <c r="M1936">
        <v>10452</v>
      </c>
      <c r="N1936" t="s">
        <v>1401</v>
      </c>
    </row>
    <row r="1937" spans="1:14" x14ac:dyDescent="0.3">
      <c r="A1937">
        <v>141294</v>
      </c>
      <c r="B1937" t="s">
        <v>1392</v>
      </c>
      <c r="C1937" t="s">
        <v>1312</v>
      </c>
      <c r="D1937" s="3">
        <v>44284</v>
      </c>
      <c r="E1937" t="s">
        <v>35</v>
      </c>
      <c r="F1937" t="s">
        <v>71</v>
      </c>
      <c r="G1937" t="s">
        <v>38</v>
      </c>
      <c r="H1937" t="s">
        <v>76</v>
      </c>
      <c r="I1937">
        <v>8250</v>
      </c>
      <c r="J1937">
        <v>10725</v>
      </c>
      <c r="K1937">
        <v>2</v>
      </c>
      <c r="L1937">
        <v>16500</v>
      </c>
      <c r="M1937">
        <v>21450</v>
      </c>
      <c r="N1937" t="s">
        <v>1325</v>
      </c>
    </row>
    <row r="1938" spans="1:14" x14ac:dyDescent="0.3">
      <c r="A1938">
        <v>141295</v>
      </c>
      <c r="B1938" t="s">
        <v>1394</v>
      </c>
      <c r="C1938" t="s">
        <v>1313</v>
      </c>
      <c r="D1938" s="3">
        <v>44284</v>
      </c>
      <c r="E1938" t="s">
        <v>1296</v>
      </c>
      <c r="F1938" t="s">
        <v>478</v>
      </c>
      <c r="G1938" t="s">
        <v>42</v>
      </c>
      <c r="H1938" t="s">
        <v>76</v>
      </c>
      <c r="I1938">
        <v>2650</v>
      </c>
      <c r="J1938">
        <v>3445</v>
      </c>
      <c r="K1938">
        <v>3</v>
      </c>
      <c r="L1938">
        <v>7950</v>
      </c>
      <c r="M1938">
        <v>10335</v>
      </c>
      <c r="N1938" t="s">
        <v>1398</v>
      </c>
    </row>
    <row r="1939" spans="1:14" x14ac:dyDescent="0.3">
      <c r="A1939">
        <v>141296</v>
      </c>
      <c r="B1939" t="s">
        <v>1337</v>
      </c>
      <c r="C1939" t="s">
        <v>3</v>
      </c>
      <c r="D1939" s="3">
        <v>44284</v>
      </c>
      <c r="E1939" t="s">
        <v>33</v>
      </c>
      <c r="F1939" t="s">
        <v>72</v>
      </c>
      <c r="G1939" t="s">
        <v>38</v>
      </c>
      <c r="H1939" t="s">
        <v>85</v>
      </c>
      <c r="I1939">
        <v>12550</v>
      </c>
      <c r="J1939">
        <v>16315</v>
      </c>
      <c r="K1939">
        <v>3</v>
      </c>
      <c r="L1939">
        <v>37650</v>
      </c>
      <c r="M1939">
        <v>48945</v>
      </c>
      <c r="N1939" t="s">
        <v>1397</v>
      </c>
    </row>
    <row r="1940" spans="1:14" x14ac:dyDescent="0.3">
      <c r="A1940">
        <v>141297</v>
      </c>
      <c r="B1940" t="s">
        <v>1339</v>
      </c>
      <c r="C1940" t="s">
        <v>2</v>
      </c>
      <c r="D1940" s="3">
        <v>44284</v>
      </c>
      <c r="E1940" t="s">
        <v>34</v>
      </c>
      <c r="F1940" t="s">
        <v>73</v>
      </c>
      <c r="G1940" t="s">
        <v>41</v>
      </c>
      <c r="H1940" s="5" t="s">
        <v>78</v>
      </c>
      <c r="I1940">
        <v>14500</v>
      </c>
      <c r="J1940">
        <v>18850</v>
      </c>
      <c r="K1940">
        <v>3</v>
      </c>
      <c r="L1940">
        <v>43500</v>
      </c>
      <c r="M1940">
        <v>56550</v>
      </c>
      <c r="N1940" t="s">
        <v>1399</v>
      </c>
    </row>
    <row r="1941" spans="1:14" x14ac:dyDescent="0.3">
      <c r="A1941">
        <v>141298</v>
      </c>
      <c r="B1941" t="s">
        <v>1341</v>
      </c>
      <c r="C1941" t="s">
        <v>1</v>
      </c>
      <c r="D1941" s="3">
        <v>44284</v>
      </c>
      <c r="E1941" t="s">
        <v>35</v>
      </c>
      <c r="F1941" t="s">
        <v>46</v>
      </c>
      <c r="G1941" t="s">
        <v>36</v>
      </c>
      <c r="H1941" t="s">
        <v>75</v>
      </c>
      <c r="I1941">
        <v>800</v>
      </c>
      <c r="J1941">
        <v>1040</v>
      </c>
      <c r="K1941">
        <v>3</v>
      </c>
      <c r="L1941">
        <v>2400</v>
      </c>
      <c r="M1941">
        <v>3120</v>
      </c>
      <c r="N1941" t="s">
        <v>1400</v>
      </c>
    </row>
    <row r="1942" spans="1:14" x14ac:dyDescent="0.3">
      <c r="A1942">
        <v>141299</v>
      </c>
      <c r="B1942" t="s">
        <v>1343</v>
      </c>
      <c r="C1942" t="s">
        <v>1314</v>
      </c>
      <c r="D1942" s="3">
        <v>44284</v>
      </c>
      <c r="E1942" t="s">
        <v>1296</v>
      </c>
      <c r="F1942" t="s">
        <v>48</v>
      </c>
      <c r="G1942" t="s">
        <v>37</v>
      </c>
      <c r="H1942" t="s">
        <v>76</v>
      </c>
      <c r="I1942">
        <v>600</v>
      </c>
      <c r="J1942">
        <v>780</v>
      </c>
      <c r="K1942">
        <v>1</v>
      </c>
      <c r="L1942">
        <v>600</v>
      </c>
      <c r="M1942">
        <v>780</v>
      </c>
      <c r="N1942" t="s">
        <v>1401</v>
      </c>
    </row>
    <row r="1943" spans="1:14" x14ac:dyDescent="0.3">
      <c r="A1943">
        <v>141300</v>
      </c>
      <c r="B1943" t="s">
        <v>1345</v>
      </c>
      <c r="C1943" t="s">
        <v>1315</v>
      </c>
      <c r="D1943" s="3">
        <v>44284</v>
      </c>
      <c r="E1943" t="s">
        <v>33</v>
      </c>
      <c r="F1943" t="s">
        <v>50</v>
      </c>
      <c r="G1943" t="s">
        <v>38</v>
      </c>
      <c r="H1943" t="s">
        <v>75</v>
      </c>
      <c r="I1943">
        <v>10500</v>
      </c>
      <c r="J1943">
        <v>13650</v>
      </c>
      <c r="K1943">
        <v>1</v>
      </c>
      <c r="L1943">
        <v>10500</v>
      </c>
      <c r="M1943">
        <v>13650</v>
      </c>
      <c r="N1943" t="s">
        <v>1325</v>
      </c>
    </row>
    <row r="1944" spans="1:14" x14ac:dyDescent="0.3">
      <c r="A1944">
        <v>141301</v>
      </c>
      <c r="B1944" t="s">
        <v>1347</v>
      </c>
      <c r="C1944" t="s">
        <v>0</v>
      </c>
      <c r="D1944" s="3">
        <v>44284</v>
      </c>
      <c r="E1944" t="s">
        <v>34</v>
      </c>
      <c r="F1944" t="s">
        <v>539</v>
      </c>
      <c r="G1944" t="s">
        <v>39</v>
      </c>
      <c r="H1944" t="s">
        <v>77</v>
      </c>
      <c r="I1944">
        <v>6500</v>
      </c>
      <c r="J1944">
        <v>8450</v>
      </c>
      <c r="K1944">
        <v>2</v>
      </c>
      <c r="L1944">
        <v>13000</v>
      </c>
      <c r="M1944">
        <v>16900</v>
      </c>
      <c r="N1944" t="s">
        <v>1398</v>
      </c>
    </row>
    <row r="1945" spans="1:14" x14ac:dyDescent="0.3">
      <c r="A1945">
        <v>141302</v>
      </c>
      <c r="B1945" t="s">
        <v>1349</v>
      </c>
      <c r="C1945" t="s">
        <v>1316</v>
      </c>
      <c r="D1945" s="3">
        <v>44284</v>
      </c>
      <c r="E1945" t="s">
        <v>35</v>
      </c>
      <c r="F1945" t="s">
        <v>545</v>
      </c>
      <c r="G1945" t="s">
        <v>40</v>
      </c>
      <c r="H1945" t="s">
        <v>76</v>
      </c>
      <c r="I1945">
        <v>4500</v>
      </c>
      <c r="J1945">
        <v>5850</v>
      </c>
      <c r="K1945">
        <v>4</v>
      </c>
      <c r="L1945">
        <v>18000</v>
      </c>
      <c r="M1945">
        <v>23400</v>
      </c>
      <c r="N1945" t="s">
        <v>1397</v>
      </c>
    </row>
    <row r="1946" spans="1:14" x14ac:dyDescent="0.3">
      <c r="A1946">
        <v>141303</v>
      </c>
      <c r="B1946" t="s">
        <v>1351</v>
      </c>
      <c r="C1946" t="s">
        <v>1317</v>
      </c>
      <c r="D1946" s="3">
        <v>44284</v>
      </c>
      <c r="E1946" t="s">
        <v>1296</v>
      </c>
      <c r="F1946" t="s">
        <v>51</v>
      </c>
      <c r="G1946" t="s">
        <v>41</v>
      </c>
      <c r="H1946" t="s">
        <v>78</v>
      </c>
      <c r="I1946">
        <v>8500</v>
      </c>
      <c r="J1946">
        <v>11050</v>
      </c>
      <c r="K1946">
        <v>1</v>
      </c>
      <c r="L1946">
        <v>8500</v>
      </c>
      <c r="M1946">
        <v>11050</v>
      </c>
      <c r="N1946" t="s">
        <v>1399</v>
      </c>
    </row>
    <row r="1947" spans="1:14" x14ac:dyDescent="0.3">
      <c r="A1947">
        <v>141304</v>
      </c>
      <c r="B1947" t="s">
        <v>1353</v>
      </c>
      <c r="C1947" t="s">
        <v>1318</v>
      </c>
      <c r="D1947" s="3">
        <v>44284</v>
      </c>
      <c r="E1947" t="s">
        <v>33</v>
      </c>
      <c r="F1947" t="s">
        <v>52</v>
      </c>
      <c r="G1947" t="s">
        <v>44</v>
      </c>
      <c r="H1947" t="s">
        <v>80</v>
      </c>
      <c r="I1947">
        <v>12500</v>
      </c>
      <c r="J1947">
        <v>16250</v>
      </c>
      <c r="K1947">
        <v>2</v>
      </c>
      <c r="L1947">
        <v>25000</v>
      </c>
      <c r="M1947">
        <v>32500</v>
      </c>
      <c r="N1947" t="s">
        <v>1400</v>
      </c>
    </row>
    <row r="1948" spans="1:14" x14ac:dyDescent="0.3">
      <c r="A1948">
        <v>141305</v>
      </c>
      <c r="B1948" t="s">
        <v>1355</v>
      </c>
      <c r="C1948" t="s">
        <v>29</v>
      </c>
      <c r="D1948" s="3">
        <v>44284</v>
      </c>
      <c r="E1948" t="s">
        <v>34</v>
      </c>
      <c r="F1948" t="s">
        <v>486</v>
      </c>
      <c r="G1948" t="s">
        <v>42</v>
      </c>
      <c r="H1948" t="s">
        <v>79</v>
      </c>
      <c r="I1948">
        <v>3500</v>
      </c>
      <c r="J1948">
        <v>4550</v>
      </c>
      <c r="K1948">
        <v>3</v>
      </c>
      <c r="L1948">
        <v>10500</v>
      </c>
      <c r="M1948">
        <v>13650</v>
      </c>
      <c r="N1948" t="s">
        <v>1401</v>
      </c>
    </row>
    <row r="1949" spans="1:14" x14ac:dyDescent="0.3">
      <c r="A1949">
        <v>141306</v>
      </c>
      <c r="B1949" t="s">
        <v>1357</v>
      </c>
      <c r="C1949" t="s">
        <v>20</v>
      </c>
      <c r="D1949" s="3">
        <v>44284</v>
      </c>
      <c r="E1949" t="s">
        <v>35</v>
      </c>
      <c r="F1949" s="5" t="s">
        <v>67</v>
      </c>
      <c r="G1949" t="s">
        <v>109</v>
      </c>
      <c r="H1949" t="s">
        <v>81</v>
      </c>
      <c r="I1949">
        <v>4500</v>
      </c>
      <c r="J1949">
        <v>5850</v>
      </c>
      <c r="K1949">
        <v>2</v>
      </c>
      <c r="L1949">
        <v>9000</v>
      </c>
      <c r="M1949">
        <v>11700</v>
      </c>
      <c r="N1949" t="s">
        <v>1325</v>
      </c>
    </row>
    <row r="1950" spans="1:14" x14ac:dyDescent="0.3">
      <c r="A1950">
        <v>141307</v>
      </c>
      <c r="B1950" t="s">
        <v>1359</v>
      </c>
      <c r="C1950" t="s">
        <v>19</v>
      </c>
      <c r="D1950" s="3">
        <v>44284</v>
      </c>
      <c r="E1950" t="s">
        <v>1296</v>
      </c>
      <c r="F1950" t="s">
        <v>546</v>
      </c>
      <c r="G1950" t="s">
        <v>45</v>
      </c>
      <c r="H1950" t="s">
        <v>82</v>
      </c>
      <c r="I1950">
        <v>2100</v>
      </c>
      <c r="J1950">
        <v>2730</v>
      </c>
      <c r="K1950">
        <v>2</v>
      </c>
      <c r="L1950">
        <v>4200</v>
      </c>
      <c r="M1950">
        <v>5460</v>
      </c>
      <c r="N1950" t="s">
        <v>1398</v>
      </c>
    </row>
    <row r="1951" spans="1:14" x14ac:dyDescent="0.3">
      <c r="A1951">
        <v>141308</v>
      </c>
      <c r="B1951" t="s">
        <v>1361</v>
      </c>
      <c r="C1951" t="s">
        <v>1319</v>
      </c>
      <c r="D1951" s="3">
        <v>44284</v>
      </c>
      <c r="E1951" t="s">
        <v>33</v>
      </c>
      <c r="F1951" t="s">
        <v>49</v>
      </c>
      <c r="G1951" t="s">
        <v>36</v>
      </c>
      <c r="H1951" t="s">
        <v>75</v>
      </c>
      <c r="I1951">
        <v>1150</v>
      </c>
      <c r="J1951">
        <v>1495</v>
      </c>
      <c r="K1951">
        <v>4</v>
      </c>
      <c r="L1951">
        <v>4600</v>
      </c>
      <c r="M1951">
        <v>5980</v>
      </c>
      <c r="N1951" t="s">
        <v>1397</v>
      </c>
    </row>
    <row r="1952" spans="1:14" x14ac:dyDescent="0.3">
      <c r="A1952">
        <v>141309</v>
      </c>
      <c r="B1952" t="s">
        <v>1363</v>
      </c>
      <c r="C1952" t="s">
        <v>18</v>
      </c>
      <c r="D1952" s="3">
        <v>44284</v>
      </c>
      <c r="E1952" t="s">
        <v>34</v>
      </c>
      <c r="F1952" t="s">
        <v>47</v>
      </c>
      <c r="G1952" t="s">
        <v>37</v>
      </c>
      <c r="H1952" t="s">
        <v>76</v>
      </c>
      <c r="I1952">
        <v>350</v>
      </c>
      <c r="J1952">
        <v>455</v>
      </c>
      <c r="K1952">
        <v>2</v>
      </c>
      <c r="L1952">
        <v>700</v>
      </c>
      <c r="M1952">
        <v>910</v>
      </c>
      <c r="N1952" t="s">
        <v>1399</v>
      </c>
    </row>
    <row r="1953" spans="1:14" x14ac:dyDescent="0.3">
      <c r="A1953">
        <v>141310</v>
      </c>
      <c r="B1953" t="s">
        <v>1365</v>
      </c>
      <c r="C1953" t="s">
        <v>17</v>
      </c>
      <c r="D1953" s="3">
        <v>44284</v>
      </c>
      <c r="E1953" t="s">
        <v>35</v>
      </c>
      <c r="F1953" t="s">
        <v>53</v>
      </c>
      <c r="G1953" t="s">
        <v>38</v>
      </c>
      <c r="H1953" t="s">
        <v>75</v>
      </c>
      <c r="I1953">
        <v>9500</v>
      </c>
      <c r="J1953">
        <v>12350</v>
      </c>
      <c r="K1953">
        <v>3</v>
      </c>
      <c r="L1953">
        <v>28500</v>
      </c>
      <c r="M1953">
        <v>37050</v>
      </c>
      <c r="N1953" t="s">
        <v>1400</v>
      </c>
    </row>
    <row r="1954" spans="1:14" x14ac:dyDescent="0.3">
      <c r="A1954">
        <v>141311</v>
      </c>
      <c r="B1954" t="s">
        <v>1365</v>
      </c>
      <c r="C1954" t="s">
        <v>1320</v>
      </c>
      <c r="D1954" s="3">
        <v>44284</v>
      </c>
      <c r="E1954" t="s">
        <v>1296</v>
      </c>
      <c r="F1954" t="s">
        <v>547</v>
      </c>
      <c r="G1954" t="s">
        <v>39</v>
      </c>
      <c r="H1954" t="s">
        <v>77</v>
      </c>
      <c r="I1954">
        <v>10000</v>
      </c>
      <c r="J1954">
        <v>13000</v>
      </c>
      <c r="K1954">
        <v>4</v>
      </c>
      <c r="L1954">
        <v>40000</v>
      </c>
      <c r="M1954">
        <v>52000</v>
      </c>
      <c r="N1954" t="s">
        <v>1401</v>
      </c>
    </row>
    <row r="1955" spans="1:14" x14ac:dyDescent="0.3">
      <c r="A1955">
        <v>141312</v>
      </c>
      <c r="B1955" t="s">
        <v>1365</v>
      </c>
      <c r="C1955" t="s">
        <v>16</v>
      </c>
      <c r="D1955" s="3">
        <v>44284</v>
      </c>
      <c r="E1955" t="s">
        <v>33</v>
      </c>
      <c r="F1955" t="s">
        <v>548</v>
      </c>
      <c r="G1955" t="s">
        <v>40</v>
      </c>
      <c r="H1955" t="s">
        <v>76</v>
      </c>
      <c r="I1955">
        <v>6500</v>
      </c>
      <c r="J1955">
        <v>8450</v>
      </c>
      <c r="K1955">
        <v>2</v>
      </c>
      <c r="L1955">
        <v>13000</v>
      </c>
      <c r="M1955">
        <v>16900</v>
      </c>
      <c r="N1955" t="s">
        <v>1325</v>
      </c>
    </row>
    <row r="1956" spans="1:14" x14ac:dyDescent="0.3">
      <c r="A1956">
        <v>141313</v>
      </c>
      <c r="B1956" t="s">
        <v>1365</v>
      </c>
      <c r="C1956" t="s">
        <v>15</v>
      </c>
      <c r="D1956" s="3">
        <v>44284</v>
      </c>
      <c r="E1956" t="s">
        <v>34</v>
      </c>
      <c r="F1956" t="s">
        <v>549</v>
      </c>
      <c r="G1956" t="s">
        <v>41</v>
      </c>
      <c r="H1956" t="s">
        <v>78</v>
      </c>
      <c r="I1956">
        <v>8500</v>
      </c>
      <c r="J1956">
        <v>11050</v>
      </c>
      <c r="K1956">
        <v>2</v>
      </c>
      <c r="L1956">
        <v>17000</v>
      </c>
      <c r="M1956">
        <v>22100</v>
      </c>
      <c r="N1956" t="s">
        <v>1398</v>
      </c>
    </row>
    <row r="1957" spans="1:14" x14ac:dyDescent="0.3">
      <c r="A1957">
        <v>141314</v>
      </c>
      <c r="B1957" t="s">
        <v>1365</v>
      </c>
      <c r="C1957" t="s">
        <v>14</v>
      </c>
      <c r="D1957" s="3">
        <v>44284</v>
      </c>
      <c r="E1957" t="s">
        <v>35</v>
      </c>
      <c r="F1957" t="s">
        <v>57</v>
      </c>
      <c r="G1957" t="s">
        <v>44</v>
      </c>
      <c r="H1957" t="s">
        <v>80</v>
      </c>
      <c r="I1957">
        <v>7000</v>
      </c>
      <c r="J1957">
        <v>9100</v>
      </c>
      <c r="K1957">
        <v>2</v>
      </c>
      <c r="L1957">
        <v>14000</v>
      </c>
      <c r="M1957">
        <v>18200</v>
      </c>
      <c r="N1957" t="s">
        <v>1397</v>
      </c>
    </row>
    <row r="1958" spans="1:14" x14ac:dyDescent="0.3">
      <c r="A1958">
        <v>141315</v>
      </c>
      <c r="B1958" t="s">
        <v>1365</v>
      </c>
      <c r="C1958" t="s">
        <v>13</v>
      </c>
      <c r="D1958" s="3">
        <v>44284</v>
      </c>
      <c r="E1958" t="s">
        <v>1296</v>
      </c>
      <c r="F1958" t="s">
        <v>550</v>
      </c>
      <c r="G1958" t="s">
        <v>42</v>
      </c>
      <c r="H1958" t="s">
        <v>79</v>
      </c>
      <c r="I1958">
        <v>6550</v>
      </c>
      <c r="J1958">
        <v>8515</v>
      </c>
      <c r="K1958">
        <v>2</v>
      </c>
      <c r="L1958">
        <v>13100</v>
      </c>
      <c r="M1958">
        <v>17030</v>
      </c>
      <c r="N1958" t="s">
        <v>1399</v>
      </c>
    </row>
    <row r="1959" spans="1:14" x14ac:dyDescent="0.3">
      <c r="A1959">
        <v>141316</v>
      </c>
      <c r="B1959" t="s">
        <v>1365</v>
      </c>
      <c r="C1959" t="s">
        <v>12</v>
      </c>
      <c r="D1959" s="3">
        <v>44284</v>
      </c>
      <c r="E1959" t="s">
        <v>33</v>
      </c>
      <c r="F1959" s="5" t="s">
        <v>66</v>
      </c>
      <c r="G1959" t="s">
        <v>109</v>
      </c>
      <c r="H1959" t="s">
        <v>81</v>
      </c>
      <c r="I1959">
        <v>7650</v>
      </c>
      <c r="J1959">
        <v>9945</v>
      </c>
      <c r="K1959">
        <v>2</v>
      </c>
      <c r="L1959">
        <v>15300</v>
      </c>
      <c r="M1959">
        <v>19890</v>
      </c>
      <c r="N1959" t="s">
        <v>1400</v>
      </c>
    </row>
    <row r="1960" spans="1:14" x14ac:dyDescent="0.3">
      <c r="A1960">
        <v>141317</v>
      </c>
      <c r="B1960" t="s">
        <v>1365</v>
      </c>
      <c r="C1960" t="s">
        <v>11</v>
      </c>
      <c r="D1960" s="3">
        <v>44284</v>
      </c>
      <c r="E1960" t="s">
        <v>34</v>
      </c>
      <c r="F1960" t="s">
        <v>58</v>
      </c>
      <c r="G1960" t="s">
        <v>45</v>
      </c>
      <c r="H1960" t="s">
        <v>82</v>
      </c>
      <c r="I1960">
        <v>1150</v>
      </c>
      <c r="J1960">
        <v>1495</v>
      </c>
      <c r="K1960">
        <v>1</v>
      </c>
      <c r="L1960">
        <v>1150</v>
      </c>
      <c r="M1960">
        <v>1495</v>
      </c>
      <c r="N1960" t="s">
        <v>1401</v>
      </c>
    </row>
    <row r="1961" spans="1:14" x14ac:dyDescent="0.3">
      <c r="A1961">
        <v>141318</v>
      </c>
      <c r="B1961" t="s">
        <v>1365</v>
      </c>
      <c r="C1961" t="s">
        <v>1321</v>
      </c>
      <c r="D1961" s="3">
        <v>44284</v>
      </c>
      <c r="E1961" t="s">
        <v>35</v>
      </c>
      <c r="F1961" t="s">
        <v>59</v>
      </c>
      <c r="G1961" t="s">
        <v>36</v>
      </c>
      <c r="H1961" t="s">
        <v>75</v>
      </c>
      <c r="I1961">
        <v>850</v>
      </c>
      <c r="J1961">
        <v>1105</v>
      </c>
      <c r="K1961">
        <v>4</v>
      </c>
      <c r="L1961">
        <v>3400</v>
      </c>
      <c r="M1961">
        <v>4420</v>
      </c>
      <c r="N1961" t="s">
        <v>1325</v>
      </c>
    </row>
    <row r="1962" spans="1:14" x14ac:dyDescent="0.3">
      <c r="A1962">
        <v>141319</v>
      </c>
      <c r="B1962" t="s">
        <v>1365</v>
      </c>
      <c r="C1962" t="s">
        <v>1322</v>
      </c>
      <c r="D1962" s="3">
        <v>44284</v>
      </c>
      <c r="E1962" t="s">
        <v>1296</v>
      </c>
      <c r="F1962" t="s">
        <v>60</v>
      </c>
      <c r="G1962" t="s">
        <v>37</v>
      </c>
      <c r="H1962" t="s">
        <v>76</v>
      </c>
      <c r="I1962">
        <v>650</v>
      </c>
      <c r="J1962">
        <v>845</v>
      </c>
      <c r="K1962">
        <v>1</v>
      </c>
      <c r="L1962">
        <v>650</v>
      </c>
      <c r="M1962">
        <v>845</v>
      </c>
      <c r="N1962" t="s">
        <v>1398</v>
      </c>
    </row>
    <row r="1963" spans="1:14" x14ac:dyDescent="0.3">
      <c r="A1963">
        <v>141320</v>
      </c>
      <c r="B1963" t="s">
        <v>1365</v>
      </c>
      <c r="C1963" t="s">
        <v>1323</v>
      </c>
      <c r="D1963" s="3">
        <v>44284</v>
      </c>
      <c r="E1963" t="s">
        <v>33</v>
      </c>
      <c r="F1963" t="s">
        <v>61</v>
      </c>
      <c r="G1963" t="s">
        <v>38</v>
      </c>
      <c r="H1963" t="s">
        <v>75</v>
      </c>
      <c r="I1963">
        <v>7500</v>
      </c>
      <c r="J1963">
        <v>9750</v>
      </c>
      <c r="K1963">
        <v>1</v>
      </c>
      <c r="L1963">
        <v>7500</v>
      </c>
      <c r="M1963">
        <v>9750</v>
      </c>
      <c r="N1963" t="s">
        <v>1397</v>
      </c>
    </row>
    <row r="1964" spans="1:14" x14ac:dyDescent="0.3">
      <c r="A1964">
        <v>141321</v>
      </c>
      <c r="B1964" t="s">
        <v>1365</v>
      </c>
      <c r="C1964" t="s">
        <v>10</v>
      </c>
      <c r="D1964" s="3">
        <v>44284</v>
      </c>
      <c r="E1964" t="s">
        <v>34</v>
      </c>
      <c r="F1964" t="s">
        <v>547</v>
      </c>
      <c r="G1964" t="s">
        <v>39</v>
      </c>
      <c r="H1964" s="5" t="s">
        <v>83</v>
      </c>
      <c r="I1964">
        <v>10000</v>
      </c>
      <c r="J1964">
        <v>13000</v>
      </c>
      <c r="K1964">
        <v>4</v>
      </c>
      <c r="L1964">
        <v>40000</v>
      </c>
      <c r="M1964">
        <v>52000</v>
      </c>
      <c r="N1964" t="s">
        <v>1399</v>
      </c>
    </row>
    <row r="1965" spans="1:14" x14ac:dyDescent="0.3">
      <c r="A1965">
        <v>141322</v>
      </c>
      <c r="B1965" t="s">
        <v>1365</v>
      </c>
      <c r="C1965" t="s">
        <v>9</v>
      </c>
      <c r="D1965" s="3">
        <v>44284</v>
      </c>
      <c r="E1965" t="s">
        <v>35</v>
      </c>
      <c r="F1965" t="s">
        <v>551</v>
      </c>
      <c r="G1965" t="s">
        <v>40</v>
      </c>
      <c r="H1965" t="s">
        <v>76</v>
      </c>
      <c r="I1965">
        <v>10500</v>
      </c>
      <c r="J1965">
        <v>13650</v>
      </c>
      <c r="K1965">
        <v>4</v>
      </c>
      <c r="L1965">
        <v>42000</v>
      </c>
      <c r="M1965">
        <v>54600</v>
      </c>
      <c r="N1965" t="s">
        <v>1400</v>
      </c>
    </row>
    <row r="1966" spans="1:14" x14ac:dyDescent="0.3">
      <c r="A1966">
        <v>141323</v>
      </c>
      <c r="B1966" t="s">
        <v>1365</v>
      </c>
      <c r="C1966" t="s">
        <v>1324</v>
      </c>
      <c r="D1966" s="3">
        <v>44284</v>
      </c>
      <c r="E1966" t="s">
        <v>1296</v>
      </c>
      <c r="F1966" t="s">
        <v>63</v>
      </c>
      <c r="G1966" t="s">
        <v>41</v>
      </c>
      <c r="H1966" t="s">
        <v>78</v>
      </c>
      <c r="I1966">
        <v>8500</v>
      </c>
      <c r="J1966">
        <v>11050</v>
      </c>
      <c r="K1966">
        <v>4</v>
      </c>
      <c r="L1966">
        <v>34000</v>
      </c>
      <c r="M1966">
        <v>44200</v>
      </c>
      <c r="N1966" t="s">
        <v>1401</v>
      </c>
    </row>
    <row r="1967" spans="1:14" x14ac:dyDescent="0.3">
      <c r="A1967">
        <v>141324</v>
      </c>
      <c r="B1967" t="s">
        <v>1365</v>
      </c>
      <c r="C1967" t="s">
        <v>8</v>
      </c>
      <c r="D1967" s="3">
        <v>44284</v>
      </c>
      <c r="E1967" t="s">
        <v>33</v>
      </c>
      <c r="F1967" t="s">
        <v>57</v>
      </c>
      <c r="G1967" t="s">
        <v>44</v>
      </c>
      <c r="H1967" t="s">
        <v>80</v>
      </c>
      <c r="I1967">
        <v>7000</v>
      </c>
      <c r="J1967">
        <v>9100</v>
      </c>
      <c r="K1967">
        <v>2</v>
      </c>
      <c r="L1967">
        <v>14000</v>
      </c>
      <c r="M1967">
        <v>18200</v>
      </c>
      <c r="N1967" t="s">
        <v>1325</v>
      </c>
    </row>
    <row r="1968" spans="1:14" x14ac:dyDescent="0.3">
      <c r="A1968">
        <v>141325</v>
      </c>
      <c r="B1968" t="s">
        <v>1365</v>
      </c>
      <c r="C1968" t="s">
        <v>7</v>
      </c>
      <c r="D1968" s="3">
        <v>44284</v>
      </c>
      <c r="E1968" t="s">
        <v>34</v>
      </c>
      <c r="F1968" t="s">
        <v>552</v>
      </c>
      <c r="G1968" t="s">
        <v>42</v>
      </c>
      <c r="H1968" t="s">
        <v>79</v>
      </c>
      <c r="I1968">
        <v>1680</v>
      </c>
      <c r="J1968">
        <v>2184</v>
      </c>
      <c r="K1968">
        <v>3</v>
      </c>
      <c r="L1968">
        <v>5040</v>
      </c>
      <c r="M1968">
        <v>6552</v>
      </c>
      <c r="N1968" t="s">
        <v>1398</v>
      </c>
    </row>
    <row r="1969" spans="1:14" x14ac:dyDescent="0.3">
      <c r="A1969">
        <v>141326</v>
      </c>
      <c r="B1969" t="s">
        <v>1365</v>
      </c>
      <c r="C1969" t="s">
        <v>1325</v>
      </c>
      <c r="D1969" s="3">
        <v>44284</v>
      </c>
      <c r="E1969" t="s">
        <v>35</v>
      </c>
      <c r="F1969" s="5" t="s">
        <v>65</v>
      </c>
      <c r="G1969" t="s">
        <v>109</v>
      </c>
      <c r="H1969" s="5" t="s">
        <v>84</v>
      </c>
      <c r="I1969">
        <v>6540</v>
      </c>
      <c r="J1969">
        <v>8502</v>
      </c>
      <c r="K1969">
        <v>2</v>
      </c>
      <c r="L1969">
        <v>13080</v>
      </c>
      <c r="M1969">
        <v>17004</v>
      </c>
      <c r="N1969" t="s">
        <v>1397</v>
      </c>
    </row>
    <row r="1970" spans="1:14" x14ac:dyDescent="0.3">
      <c r="A1970">
        <v>141327</v>
      </c>
      <c r="B1970" t="s">
        <v>1365</v>
      </c>
      <c r="C1970" t="s">
        <v>1326</v>
      </c>
      <c r="D1970" s="3">
        <v>44284</v>
      </c>
      <c r="E1970" t="s">
        <v>1296</v>
      </c>
      <c r="F1970" t="s">
        <v>68</v>
      </c>
      <c r="G1970" t="s">
        <v>45</v>
      </c>
      <c r="H1970" t="s">
        <v>82</v>
      </c>
      <c r="I1970">
        <v>2680</v>
      </c>
      <c r="J1970">
        <v>3484</v>
      </c>
      <c r="K1970">
        <v>2</v>
      </c>
      <c r="L1970">
        <v>5360</v>
      </c>
      <c r="M1970">
        <v>6968</v>
      </c>
      <c r="N1970" t="s">
        <v>1399</v>
      </c>
    </row>
    <row r="1971" spans="1:14" x14ac:dyDescent="0.3">
      <c r="A1971">
        <v>141328</v>
      </c>
      <c r="B1971" t="s">
        <v>1365</v>
      </c>
      <c r="C1971" t="s">
        <v>6</v>
      </c>
      <c r="D1971" s="3">
        <v>44284</v>
      </c>
      <c r="E1971" t="s">
        <v>33</v>
      </c>
      <c r="F1971" t="s">
        <v>71</v>
      </c>
      <c r="G1971" t="s">
        <v>38</v>
      </c>
      <c r="H1971" t="s">
        <v>76</v>
      </c>
      <c r="I1971">
        <v>8250</v>
      </c>
      <c r="J1971">
        <v>10725</v>
      </c>
      <c r="K1971">
        <v>4</v>
      </c>
      <c r="L1971">
        <v>33000</v>
      </c>
      <c r="M1971">
        <v>42900</v>
      </c>
      <c r="N1971" t="s">
        <v>1400</v>
      </c>
    </row>
    <row r="1972" spans="1:14" x14ac:dyDescent="0.3">
      <c r="A1972">
        <v>141329</v>
      </c>
      <c r="B1972" t="s">
        <v>1365</v>
      </c>
      <c r="C1972" t="s">
        <v>5</v>
      </c>
      <c r="D1972" s="3">
        <v>44284</v>
      </c>
      <c r="E1972" t="s">
        <v>34</v>
      </c>
      <c r="F1972" t="s">
        <v>486</v>
      </c>
      <c r="G1972" t="s">
        <v>42</v>
      </c>
      <c r="H1972" t="s">
        <v>76</v>
      </c>
      <c r="I1972">
        <v>2650</v>
      </c>
      <c r="J1972">
        <v>3445</v>
      </c>
      <c r="K1972">
        <v>2</v>
      </c>
      <c r="L1972">
        <v>5300</v>
      </c>
      <c r="M1972">
        <v>6890</v>
      </c>
      <c r="N1972" t="s">
        <v>1401</v>
      </c>
    </row>
    <row r="1973" spans="1:14" x14ac:dyDescent="0.3">
      <c r="A1973">
        <v>141330</v>
      </c>
      <c r="B1973" t="s">
        <v>1365</v>
      </c>
      <c r="C1973" t="s">
        <v>4</v>
      </c>
      <c r="D1973" s="3">
        <v>44284</v>
      </c>
      <c r="E1973" t="s">
        <v>35</v>
      </c>
      <c r="F1973" t="s">
        <v>72</v>
      </c>
      <c r="G1973" t="s">
        <v>38</v>
      </c>
      <c r="H1973" t="s">
        <v>85</v>
      </c>
      <c r="I1973">
        <v>12550</v>
      </c>
      <c r="J1973">
        <v>16315</v>
      </c>
      <c r="K1973">
        <v>2</v>
      </c>
      <c r="L1973">
        <v>25100</v>
      </c>
      <c r="M1973">
        <v>32630</v>
      </c>
      <c r="N1973" t="s">
        <v>1325</v>
      </c>
    </row>
    <row r="1974" spans="1:14" x14ac:dyDescent="0.3">
      <c r="A1974">
        <v>141331</v>
      </c>
      <c r="B1974" t="s">
        <v>1365</v>
      </c>
      <c r="C1974" t="s">
        <v>30</v>
      </c>
      <c r="D1974" s="3">
        <v>44284</v>
      </c>
      <c r="E1974" t="s">
        <v>1296</v>
      </c>
      <c r="F1974" t="s">
        <v>73</v>
      </c>
      <c r="G1974" t="s">
        <v>41</v>
      </c>
      <c r="H1974" s="5" t="s">
        <v>78</v>
      </c>
      <c r="I1974">
        <v>14500</v>
      </c>
      <c r="J1974">
        <v>18850</v>
      </c>
      <c r="K1974">
        <v>4</v>
      </c>
      <c r="L1974">
        <v>58000</v>
      </c>
      <c r="M1974">
        <v>75400</v>
      </c>
      <c r="N1974" t="s">
        <v>1398</v>
      </c>
    </row>
    <row r="1975" spans="1:14" x14ac:dyDescent="0.3">
      <c r="A1975">
        <v>141332</v>
      </c>
      <c r="B1975" t="s">
        <v>1365</v>
      </c>
      <c r="C1975" t="s">
        <v>31</v>
      </c>
      <c r="D1975" s="3">
        <v>44284</v>
      </c>
      <c r="E1975" t="s">
        <v>33</v>
      </c>
      <c r="F1975" t="s">
        <v>46</v>
      </c>
      <c r="G1975" t="s">
        <v>36</v>
      </c>
      <c r="H1975" t="s">
        <v>75</v>
      </c>
      <c r="I1975">
        <v>800</v>
      </c>
      <c r="J1975">
        <v>1040</v>
      </c>
      <c r="K1975">
        <v>4</v>
      </c>
      <c r="L1975">
        <v>3200</v>
      </c>
      <c r="M1975">
        <v>4160</v>
      </c>
      <c r="N1975" t="s">
        <v>1397</v>
      </c>
    </row>
    <row r="1976" spans="1:14" x14ac:dyDescent="0.3">
      <c r="A1976">
        <v>141333</v>
      </c>
      <c r="B1976" t="s">
        <v>1365</v>
      </c>
      <c r="C1976" t="s">
        <v>32</v>
      </c>
      <c r="D1976" s="3">
        <v>44284</v>
      </c>
      <c r="E1976" t="s">
        <v>34</v>
      </c>
      <c r="F1976" t="s">
        <v>48</v>
      </c>
      <c r="G1976" t="s">
        <v>37</v>
      </c>
      <c r="H1976" t="s">
        <v>76</v>
      </c>
      <c r="I1976">
        <v>600</v>
      </c>
      <c r="J1976">
        <v>780</v>
      </c>
      <c r="K1976">
        <v>2</v>
      </c>
      <c r="L1976">
        <v>1200</v>
      </c>
      <c r="M1976">
        <v>1560</v>
      </c>
      <c r="N1976" t="s">
        <v>1399</v>
      </c>
    </row>
    <row r="1977" spans="1:14" x14ac:dyDescent="0.3">
      <c r="A1977">
        <v>141334</v>
      </c>
      <c r="B1977" t="s">
        <v>1365</v>
      </c>
      <c r="C1977" t="s">
        <v>28</v>
      </c>
      <c r="D1977" s="3">
        <v>44284</v>
      </c>
      <c r="E1977" t="s">
        <v>35</v>
      </c>
      <c r="F1977" t="s">
        <v>50</v>
      </c>
      <c r="G1977" t="s">
        <v>38</v>
      </c>
      <c r="H1977" t="s">
        <v>75</v>
      </c>
      <c r="I1977">
        <v>10500</v>
      </c>
      <c r="J1977">
        <v>13650</v>
      </c>
      <c r="K1977">
        <v>4</v>
      </c>
      <c r="L1977">
        <v>42000</v>
      </c>
      <c r="M1977">
        <v>54600</v>
      </c>
      <c r="N1977" t="s">
        <v>1400</v>
      </c>
    </row>
    <row r="1978" spans="1:14" x14ac:dyDescent="0.3">
      <c r="A1978">
        <v>141335</v>
      </c>
      <c r="B1978" t="s">
        <v>1365</v>
      </c>
      <c r="C1978" t="s">
        <v>1311</v>
      </c>
      <c r="D1978" s="3">
        <v>44284</v>
      </c>
      <c r="E1978" t="s">
        <v>1296</v>
      </c>
      <c r="F1978" t="s">
        <v>547</v>
      </c>
      <c r="G1978" t="s">
        <v>39</v>
      </c>
      <c r="H1978" t="s">
        <v>77</v>
      </c>
      <c r="I1978">
        <v>6500</v>
      </c>
      <c r="J1978">
        <v>8450</v>
      </c>
      <c r="K1978">
        <v>4</v>
      </c>
      <c r="L1978">
        <v>26000</v>
      </c>
      <c r="M1978">
        <v>33800</v>
      </c>
      <c r="N1978" t="s">
        <v>1401</v>
      </c>
    </row>
    <row r="1979" spans="1:14" x14ac:dyDescent="0.3">
      <c r="A1979">
        <v>141336</v>
      </c>
      <c r="B1979" t="s">
        <v>1365</v>
      </c>
      <c r="C1979" t="s">
        <v>1312</v>
      </c>
      <c r="D1979" s="3">
        <v>44284</v>
      </c>
      <c r="E1979" t="s">
        <v>33</v>
      </c>
      <c r="F1979" t="s">
        <v>553</v>
      </c>
      <c r="G1979" t="s">
        <v>40</v>
      </c>
      <c r="H1979" t="s">
        <v>76</v>
      </c>
      <c r="I1979">
        <v>4500</v>
      </c>
      <c r="J1979">
        <v>5850</v>
      </c>
      <c r="K1979">
        <v>4</v>
      </c>
      <c r="L1979">
        <v>18000</v>
      </c>
      <c r="M1979">
        <v>23400</v>
      </c>
      <c r="N1979" t="s">
        <v>1325</v>
      </c>
    </row>
    <row r="1980" spans="1:14" x14ac:dyDescent="0.3">
      <c r="A1980">
        <v>141337</v>
      </c>
      <c r="B1980" t="s">
        <v>1365</v>
      </c>
      <c r="C1980" t="s">
        <v>1313</v>
      </c>
      <c r="D1980" s="3">
        <v>44284</v>
      </c>
      <c r="E1980" t="s">
        <v>34</v>
      </c>
      <c r="F1980" t="s">
        <v>51</v>
      </c>
      <c r="G1980" t="s">
        <v>41</v>
      </c>
      <c r="H1980" t="s">
        <v>78</v>
      </c>
      <c r="I1980">
        <v>8500</v>
      </c>
      <c r="J1980">
        <v>11050</v>
      </c>
      <c r="K1980">
        <v>1</v>
      </c>
      <c r="L1980">
        <v>8500</v>
      </c>
      <c r="M1980">
        <v>11050</v>
      </c>
      <c r="N1980" t="s">
        <v>1398</v>
      </c>
    </row>
    <row r="1981" spans="1:14" x14ac:dyDescent="0.3">
      <c r="A1981">
        <v>141338</v>
      </c>
      <c r="B1981" t="s">
        <v>1365</v>
      </c>
      <c r="C1981" t="s">
        <v>3</v>
      </c>
      <c r="D1981" s="3">
        <v>44284</v>
      </c>
      <c r="E1981" t="s">
        <v>35</v>
      </c>
      <c r="F1981" t="s">
        <v>52</v>
      </c>
      <c r="G1981" t="s">
        <v>44</v>
      </c>
      <c r="H1981" t="s">
        <v>80</v>
      </c>
      <c r="I1981">
        <v>12500</v>
      </c>
      <c r="J1981">
        <v>16250</v>
      </c>
      <c r="K1981">
        <v>2</v>
      </c>
      <c r="L1981">
        <v>25000</v>
      </c>
      <c r="M1981">
        <v>32500</v>
      </c>
      <c r="N1981" t="s">
        <v>1397</v>
      </c>
    </row>
    <row r="1982" spans="1:14" x14ac:dyDescent="0.3">
      <c r="A1982">
        <v>141339</v>
      </c>
      <c r="B1982" t="s">
        <v>1365</v>
      </c>
      <c r="C1982" t="s">
        <v>2</v>
      </c>
      <c r="D1982" s="3">
        <v>44284</v>
      </c>
      <c r="E1982" t="s">
        <v>1296</v>
      </c>
      <c r="F1982" t="s">
        <v>494</v>
      </c>
      <c r="G1982" t="s">
        <v>89</v>
      </c>
      <c r="H1982" t="s">
        <v>79</v>
      </c>
      <c r="I1982">
        <v>3500</v>
      </c>
      <c r="J1982">
        <v>4550</v>
      </c>
      <c r="K1982">
        <v>4</v>
      </c>
      <c r="L1982">
        <v>14000</v>
      </c>
      <c r="M1982">
        <v>18200</v>
      </c>
      <c r="N1982" t="s">
        <v>1399</v>
      </c>
    </row>
    <row r="1983" spans="1:14" x14ac:dyDescent="0.3">
      <c r="A1983">
        <v>141340</v>
      </c>
      <c r="B1983" t="s">
        <v>1365</v>
      </c>
      <c r="C1983" t="s">
        <v>1</v>
      </c>
      <c r="D1983" s="3">
        <v>44284</v>
      </c>
      <c r="E1983" t="s">
        <v>33</v>
      </c>
      <c r="F1983" s="5" t="s">
        <v>67</v>
      </c>
      <c r="G1983" t="s">
        <v>37</v>
      </c>
      <c r="H1983" t="s">
        <v>81</v>
      </c>
      <c r="I1983">
        <v>4500</v>
      </c>
      <c r="J1983">
        <v>5850</v>
      </c>
      <c r="K1983">
        <v>4</v>
      </c>
      <c r="L1983">
        <v>18000</v>
      </c>
      <c r="M1983">
        <v>23400</v>
      </c>
      <c r="N1983" t="s">
        <v>1400</v>
      </c>
    </row>
    <row r="1984" spans="1:14" x14ac:dyDescent="0.3">
      <c r="A1984">
        <v>141341</v>
      </c>
      <c r="B1984" t="s">
        <v>1365</v>
      </c>
      <c r="C1984" t="s">
        <v>1314</v>
      </c>
      <c r="D1984" s="3">
        <v>44284</v>
      </c>
      <c r="E1984" t="s">
        <v>34</v>
      </c>
      <c r="F1984" t="s">
        <v>554</v>
      </c>
      <c r="G1984" t="s">
        <v>45</v>
      </c>
      <c r="H1984" t="s">
        <v>82</v>
      </c>
      <c r="I1984">
        <v>2100</v>
      </c>
      <c r="J1984">
        <v>2730</v>
      </c>
      <c r="K1984">
        <v>2</v>
      </c>
      <c r="L1984">
        <v>4200</v>
      </c>
      <c r="M1984">
        <v>5460</v>
      </c>
      <c r="N1984" t="s">
        <v>1401</v>
      </c>
    </row>
    <row r="1985" spans="1:14" x14ac:dyDescent="0.3">
      <c r="A1985">
        <v>141342</v>
      </c>
      <c r="B1985" t="s">
        <v>1365</v>
      </c>
      <c r="C1985" t="s">
        <v>1315</v>
      </c>
      <c r="D1985" s="3">
        <v>44284</v>
      </c>
      <c r="E1985" t="s">
        <v>35</v>
      </c>
      <c r="F1985" t="s">
        <v>49</v>
      </c>
      <c r="G1985" t="s">
        <v>36</v>
      </c>
      <c r="H1985" t="s">
        <v>75</v>
      </c>
      <c r="I1985">
        <v>1150</v>
      </c>
      <c r="J1985">
        <v>1495</v>
      </c>
      <c r="K1985">
        <v>2</v>
      </c>
      <c r="L1985">
        <v>2300</v>
      </c>
      <c r="M1985">
        <v>2990</v>
      </c>
      <c r="N1985" t="s">
        <v>1325</v>
      </c>
    </row>
    <row r="1986" spans="1:14" x14ac:dyDescent="0.3">
      <c r="A1986">
        <v>141343</v>
      </c>
      <c r="B1986" t="s">
        <v>1365</v>
      </c>
      <c r="C1986" t="s">
        <v>0</v>
      </c>
      <c r="D1986" s="3">
        <v>44284</v>
      </c>
      <c r="E1986" t="s">
        <v>1296</v>
      </c>
      <c r="F1986" t="s">
        <v>47</v>
      </c>
      <c r="G1986" t="s">
        <v>37</v>
      </c>
      <c r="H1986" t="s">
        <v>76</v>
      </c>
      <c r="I1986">
        <v>350</v>
      </c>
      <c r="J1986">
        <v>455</v>
      </c>
      <c r="K1986">
        <v>3</v>
      </c>
      <c r="L1986">
        <v>1050</v>
      </c>
      <c r="M1986">
        <v>1365</v>
      </c>
      <c r="N1986" t="s">
        <v>1398</v>
      </c>
    </row>
    <row r="1987" spans="1:14" x14ac:dyDescent="0.3">
      <c r="A1987">
        <v>141344</v>
      </c>
      <c r="B1987" t="s">
        <v>1365</v>
      </c>
      <c r="C1987" t="s">
        <v>1316</v>
      </c>
      <c r="D1987" s="3">
        <v>44284</v>
      </c>
      <c r="E1987" t="s">
        <v>33</v>
      </c>
      <c r="F1987" t="s">
        <v>53</v>
      </c>
      <c r="G1987" t="s">
        <v>38</v>
      </c>
      <c r="H1987" t="s">
        <v>75</v>
      </c>
      <c r="I1987">
        <v>9500</v>
      </c>
      <c r="J1987">
        <v>12350</v>
      </c>
      <c r="K1987">
        <v>4</v>
      </c>
      <c r="L1987">
        <v>38000</v>
      </c>
      <c r="M1987">
        <v>49400</v>
      </c>
      <c r="N1987" t="s">
        <v>1397</v>
      </c>
    </row>
    <row r="1988" spans="1:14" x14ac:dyDescent="0.3">
      <c r="A1988">
        <v>141345</v>
      </c>
      <c r="B1988" t="s">
        <v>1365</v>
      </c>
      <c r="C1988" t="s">
        <v>1317</v>
      </c>
      <c r="D1988" s="3">
        <v>44284</v>
      </c>
      <c r="E1988" t="s">
        <v>34</v>
      </c>
      <c r="F1988" t="s">
        <v>555</v>
      </c>
      <c r="G1988" t="s">
        <v>39</v>
      </c>
      <c r="H1988" t="s">
        <v>77</v>
      </c>
      <c r="I1988">
        <v>10000</v>
      </c>
      <c r="J1988">
        <v>13000</v>
      </c>
      <c r="K1988">
        <v>3</v>
      </c>
      <c r="L1988">
        <v>30000</v>
      </c>
      <c r="M1988">
        <v>39000</v>
      </c>
      <c r="N1988" t="s">
        <v>1399</v>
      </c>
    </row>
    <row r="1989" spans="1:14" x14ac:dyDescent="0.3">
      <c r="A1989">
        <v>141346</v>
      </c>
      <c r="B1989" t="s">
        <v>1365</v>
      </c>
      <c r="C1989" t="s">
        <v>1318</v>
      </c>
      <c r="D1989" s="3">
        <v>44284</v>
      </c>
      <c r="E1989" t="s">
        <v>35</v>
      </c>
      <c r="F1989" t="s">
        <v>556</v>
      </c>
      <c r="G1989" t="s">
        <v>40</v>
      </c>
      <c r="H1989" t="s">
        <v>76</v>
      </c>
      <c r="I1989">
        <v>6500</v>
      </c>
      <c r="J1989">
        <v>8450</v>
      </c>
      <c r="K1989">
        <v>3</v>
      </c>
      <c r="L1989">
        <v>19500</v>
      </c>
      <c r="M1989">
        <v>25350</v>
      </c>
      <c r="N1989" t="s">
        <v>1400</v>
      </c>
    </row>
    <row r="1990" spans="1:14" x14ac:dyDescent="0.3">
      <c r="A1990">
        <v>141347</v>
      </c>
      <c r="B1990" t="s">
        <v>1365</v>
      </c>
      <c r="C1990" t="s">
        <v>29</v>
      </c>
      <c r="D1990" s="3">
        <v>44284</v>
      </c>
      <c r="E1990" t="s">
        <v>1296</v>
      </c>
      <c r="F1990" t="s">
        <v>557</v>
      </c>
      <c r="G1990" t="s">
        <v>41</v>
      </c>
      <c r="H1990" t="s">
        <v>78</v>
      </c>
      <c r="I1990">
        <v>8500</v>
      </c>
      <c r="J1990">
        <v>11050</v>
      </c>
      <c r="K1990">
        <v>1</v>
      </c>
      <c r="L1990">
        <v>8500</v>
      </c>
      <c r="M1990">
        <v>11050</v>
      </c>
      <c r="N1990" t="s">
        <v>1401</v>
      </c>
    </row>
    <row r="1991" spans="1:14" x14ac:dyDescent="0.3">
      <c r="A1991">
        <v>141348</v>
      </c>
      <c r="B1991" t="s">
        <v>1365</v>
      </c>
      <c r="C1991" t="s">
        <v>20</v>
      </c>
      <c r="D1991" s="3">
        <v>44284</v>
      </c>
      <c r="E1991" t="s">
        <v>33</v>
      </c>
      <c r="F1991" t="s">
        <v>57</v>
      </c>
      <c r="G1991" t="s">
        <v>44</v>
      </c>
      <c r="H1991" t="s">
        <v>80</v>
      </c>
      <c r="I1991">
        <v>7000</v>
      </c>
      <c r="J1991">
        <v>9100</v>
      </c>
      <c r="K1991">
        <v>1</v>
      </c>
      <c r="L1991">
        <v>7000</v>
      </c>
      <c r="M1991">
        <v>9100</v>
      </c>
      <c r="N1991" t="s">
        <v>1325</v>
      </c>
    </row>
    <row r="1992" spans="1:14" x14ac:dyDescent="0.3">
      <c r="A1992">
        <v>141349</v>
      </c>
      <c r="B1992" t="s">
        <v>1365</v>
      </c>
      <c r="C1992" t="s">
        <v>19</v>
      </c>
      <c r="D1992" s="3">
        <v>44284</v>
      </c>
      <c r="E1992" t="s">
        <v>34</v>
      </c>
      <c r="F1992" t="s">
        <v>558</v>
      </c>
      <c r="G1992" t="s">
        <v>89</v>
      </c>
      <c r="H1992" t="s">
        <v>79</v>
      </c>
      <c r="I1992">
        <v>6550</v>
      </c>
      <c r="J1992">
        <v>8515</v>
      </c>
      <c r="K1992">
        <v>1</v>
      </c>
      <c r="L1992">
        <v>6550</v>
      </c>
      <c r="M1992">
        <v>8515</v>
      </c>
      <c r="N1992" t="s">
        <v>1398</v>
      </c>
    </row>
    <row r="1993" spans="1:14" x14ac:dyDescent="0.3">
      <c r="A1993">
        <v>141350</v>
      </c>
      <c r="B1993" t="s">
        <v>1365</v>
      </c>
      <c r="C1993" t="s">
        <v>1319</v>
      </c>
      <c r="D1993" s="3">
        <v>44284</v>
      </c>
      <c r="E1993" t="s">
        <v>35</v>
      </c>
      <c r="F1993" s="5" t="s">
        <v>66</v>
      </c>
      <c r="G1993" t="s">
        <v>37</v>
      </c>
      <c r="H1993" t="s">
        <v>81</v>
      </c>
      <c r="I1993">
        <v>7650</v>
      </c>
      <c r="J1993">
        <v>9945</v>
      </c>
      <c r="K1993">
        <v>2</v>
      </c>
      <c r="L1993">
        <v>15300</v>
      </c>
      <c r="M1993">
        <v>19890</v>
      </c>
      <c r="N1993" t="s">
        <v>1397</v>
      </c>
    </row>
    <row r="1994" spans="1:14" x14ac:dyDescent="0.3">
      <c r="A1994">
        <v>141351</v>
      </c>
      <c r="B1994" t="s">
        <v>1365</v>
      </c>
      <c r="C1994" t="s">
        <v>18</v>
      </c>
      <c r="D1994" s="3">
        <v>44284</v>
      </c>
      <c r="E1994" t="s">
        <v>1296</v>
      </c>
      <c r="F1994" t="s">
        <v>58</v>
      </c>
      <c r="G1994" t="s">
        <v>45</v>
      </c>
      <c r="H1994" t="s">
        <v>82</v>
      </c>
      <c r="I1994">
        <v>1150</v>
      </c>
      <c r="J1994">
        <v>1495</v>
      </c>
      <c r="K1994">
        <v>2</v>
      </c>
      <c r="L1994">
        <v>2300</v>
      </c>
      <c r="M1994">
        <v>2990</v>
      </c>
      <c r="N1994" t="s">
        <v>1399</v>
      </c>
    </row>
    <row r="1995" spans="1:14" x14ac:dyDescent="0.3">
      <c r="A1995">
        <v>141352</v>
      </c>
      <c r="B1995" t="s">
        <v>1365</v>
      </c>
      <c r="C1995" t="s">
        <v>17</v>
      </c>
      <c r="D1995" s="3">
        <v>44284</v>
      </c>
      <c r="E1995" t="s">
        <v>33</v>
      </c>
      <c r="F1995" t="s">
        <v>59</v>
      </c>
      <c r="G1995" t="s">
        <v>36</v>
      </c>
      <c r="H1995" t="s">
        <v>75</v>
      </c>
      <c r="I1995">
        <v>850</v>
      </c>
      <c r="J1995">
        <v>1105</v>
      </c>
      <c r="K1995">
        <v>2</v>
      </c>
      <c r="L1995">
        <v>1700</v>
      </c>
      <c r="M1995">
        <v>2210</v>
      </c>
      <c r="N1995" t="s">
        <v>1400</v>
      </c>
    </row>
    <row r="1996" spans="1:14" x14ac:dyDescent="0.3">
      <c r="A1996">
        <v>141353</v>
      </c>
      <c r="B1996" t="s">
        <v>1365</v>
      </c>
      <c r="C1996" t="s">
        <v>1320</v>
      </c>
      <c r="D1996" s="3">
        <v>44284</v>
      </c>
      <c r="E1996" t="s">
        <v>34</v>
      </c>
      <c r="F1996" t="s">
        <v>60</v>
      </c>
      <c r="G1996" t="s">
        <v>37</v>
      </c>
      <c r="H1996" t="s">
        <v>76</v>
      </c>
      <c r="I1996">
        <v>650</v>
      </c>
      <c r="J1996">
        <v>845</v>
      </c>
      <c r="K1996">
        <v>1</v>
      </c>
      <c r="L1996">
        <v>650</v>
      </c>
      <c r="M1996">
        <v>845</v>
      </c>
      <c r="N1996" t="s">
        <v>1401</v>
      </c>
    </row>
    <row r="1997" spans="1:14" x14ac:dyDescent="0.3">
      <c r="A1997">
        <v>141354</v>
      </c>
      <c r="B1997" t="s">
        <v>1365</v>
      </c>
      <c r="C1997" t="s">
        <v>16</v>
      </c>
      <c r="D1997" s="3">
        <v>44284</v>
      </c>
      <c r="E1997" t="s">
        <v>35</v>
      </c>
      <c r="F1997" t="s">
        <v>61</v>
      </c>
      <c r="G1997" t="s">
        <v>38</v>
      </c>
      <c r="H1997" t="s">
        <v>75</v>
      </c>
      <c r="I1997">
        <v>7500</v>
      </c>
      <c r="J1997">
        <v>9750</v>
      </c>
      <c r="K1997">
        <v>2</v>
      </c>
      <c r="L1997">
        <v>15000</v>
      </c>
      <c r="M1997">
        <v>19500</v>
      </c>
      <c r="N1997" t="s">
        <v>1325</v>
      </c>
    </row>
    <row r="1998" spans="1:14" x14ac:dyDescent="0.3">
      <c r="A1998">
        <v>141355</v>
      </c>
      <c r="B1998" t="s">
        <v>1365</v>
      </c>
      <c r="C1998" t="s">
        <v>15</v>
      </c>
      <c r="D1998" s="3">
        <v>44284</v>
      </c>
      <c r="E1998" t="s">
        <v>1296</v>
      </c>
      <c r="F1998" t="s">
        <v>555</v>
      </c>
      <c r="G1998" t="s">
        <v>39</v>
      </c>
      <c r="H1998" s="5" t="s">
        <v>83</v>
      </c>
      <c r="I1998">
        <v>10000</v>
      </c>
      <c r="J1998">
        <v>13000</v>
      </c>
      <c r="K1998">
        <v>3</v>
      </c>
      <c r="L1998">
        <v>30000</v>
      </c>
      <c r="M1998">
        <v>39000</v>
      </c>
      <c r="N1998" t="s">
        <v>1398</v>
      </c>
    </row>
    <row r="1999" spans="1:14" x14ac:dyDescent="0.3">
      <c r="A1999">
        <v>141356</v>
      </c>
      <c r="B1999" t="s">
        <v>1365</v>
      </c>
      <c r="C1999" t="s">
        <v>14</v>
      </c>
      <c r="D1999" s="3">
        <v>44284</v>
      </c>
      <c r="E1999" t="s">
        <v>33</v>
      </c>
      <c r="F1999" t="s">
        <v>559</v>
      </c>
      <c r="G1999" t="s">
        <v>40</v>
      </c>
      <c r="H1999" t="s">
        <v>76</v>
      </c>
      <c r="I1999">
        <v>10500</v>
      </c>
      <c r="J1999">
        <v>13650</v>
      </c>
      <c r="K1999">
        <v>2</v>
      </c>
      <c r="L1999">
        <v>21000</v>
      </c>
      <c r="M1999">
        <v>27300</v>
      </c>
      <c r="N1999" t="s">
        <v>1397</v>
      </c>
    </row>
    <row r="2000" spans="1:14" x14ac:dyDescent="0.3">
      <c r="A2000">
        <v>141357</v>
      </c>
      <c r="B2000" t="s">
        <v>1365</v>
      </c>
      <c r="C2000" t="s">
        <v>13</v>
      </c>
      <c r="D2000" s="3">
        <v>44284</v>
      </c>
      <c r="E2000" t="s">
        <v>34</v>
      </c>
      <c r="F2000" t="s">
        <v>63</v>
      </c>
      <c r="G2000" t="s">
        <v>41</v>
      </c>
      <c r="H2000" t="s">
        <v>78</v>
      </c>
      <c r="I2000">
        <v>8500</v>
      </c>
      <c r="J2000">
        <v>11050</v>
      </c>
      <c r="K2000">
        <v>4</v>
      </c>
      <c r="L2000">
        <v>34000</v>
      </c>
      <c r="M2000">
        <v>44200</v>
      </c>
      <c r="N2000" t="s">
        <v>1399</v>
      </c>
    </row>
    <row r="2001" spans="1:14" x14ac:dyDescent="0.3">
      <c r="A2001">
        <v>141358</v>
      </c>
      <c r="B2001" t="s">
        <v>1365</v>
      </c>
      <c r="C2001" t="s">
        <v>12</v>
      </c>
      <c r="D2001" s="3">
        <v>44284</v>
      </c>
      <c r="E2001" t="s">
        <v>35</v>
      </c>
      <c r="F2001" t="s">
        <v>57</v>
      </c>
      <c r="G2001" t="s">
        <v>44</v>
      </c>
      <c r="H2001" t="s">
        <v>80</v>
      </c>
      <c r="I2001">
        <v>7000</v>
      </c>
      <c r="J2001">
        <v>9100</v>
      </c>
      <c r="K2001">
        <v>3</v>
      </c>
      <c r="L2001">
        <v>21000</v>
      </c>
      <c r="M2001">
        <v>27300</v>
      </c>
      <c r="N2001" t="s">
        <v>1400</v>
      </c>
    </row>
    <row r="2002" spans="1:14" x14ac:dyDescent="0.3">
      <c r="A2002">
        <v>141359</v>
      </c>
      <c r="B2002" t="s">
        <v>1365</v>
      </c>
      <c r="C2002" t="s">
        <v>11</v>
      </c>
      <c r="D2002" s="3">
        <v>44284</v>
      </c>
      <c r="E2002" t="s">
        <v>1296</v>
      </c>
      <c r="F2002" t="s">
        <v>560</v>
      </c>
      <c r="G2002" t="s">
        <v>89</v>
      </c>
      <c r="H2002" t="s">
        <v>79</v>
      </c>
      <c r="I2002">
        <v>1680</v>
      </c>
      <c r="J2002">
        <v>2184</v>
      </c>
      <c r="K2002">
        <v>3</v>
      </c>
      <c r="L2002">
        <v>5040</v>
      </c>
      <c r="M2002">
        <v>6552</v>
      </c>
      <c r="N2002" t="s">
        <v>1401</v>
      </c>
    </row>
    <row r="2003" spans="1:14" x14ac:dyDescent="0.3">
      <c r="A2003">
        <v>141360</v>
      </c>
      <c r="B2003" t="s">
        <v>1365</v>
      </c>
      <c r="C2003" t="s">
        <v>1321</v>
      </c>
      <c r="D2003" s="3">
        <v>44284</v>
      </c>
      <c r="E2003" t="s">
        <v>33</v>
      </c>
      <c r="F2003" s="5" t="s">
        <v>65</v>
      </c>
      <c r="G2003" t="s">
        <v>37</v>
      </c>
      <c r="H2003" s="5" t="s">
        <v>84</v>
      </c>
      <c r="I2003">
        <v>6540</v>
      </c>
      <c r="J2003">
        <v>8502</v>
      </c>
      <c r="K2003">
        <v>3</v>
      </c>
      <c r="L2003">
        <v>19620</v>
      </c>
      <c r="M2003">
        <v>25506</v>
      </c>
      <c r="N2003" t="s">
        <v>1325</v>
      </c>
    </row>
    <row r="2004" spans="1:14" x14ac:dyDescent="0.3">
      <c r="A2004">
        <v>141361</v>
      </c>
      <c r="B2004" t="s">
        <v>1365</v>
      </c>
      <c r="C2004" t="s">
        <v>1322</v>
      </c>
      <c r="D2004" s="3">
        <v>44284</v>
      </c>
      <c r="E2004" t="s">
        <v>34</v>
      </c>
      <c r="F2004" t="s">
        <v>68</v>
      </c>
      <c r="G2004" t="s">
        <v>45</v>
      </c>
      <c r="H2004" t="s">
        <v>82</v>
      </c>
      <c r="I2004">
        <v>2680</v>
      </c>
      <c r="J2004">
        <v>3484</v>
      </c>
      <c r="K2004">
        <v>4</v>
      </c>
      <c r="L2004">
        <v>10720</v>
      </c>
      <c r="M2004">
        <v>13936</v>
      </c>
      <c r="N2004" t="s">
        <v>1398</v>
      </c>
    </row>
    <row r="2005" spans="1:14" x14ac:dyDescent="0.3">
      <c r="A2005">
        <v>141362</v>
      </c>
      <c r="B2005" t="s">
        <v>1365</v>
      </c>
      <c r="C2005" t="s">
        <v>1323</v>
      </c>
      <c r="D2005" s="3">
        <v>44284</v>
      </c>
      <c r="E2005" t="s">
        <v>35</v>
      </c>
      <c r="F2005" t="s">
        <v>71</v>
      </c>
      <c r="G2005" t="s">
        <v>38</v>
      </c>
      <c r="H2005" t="s">
        <v>76</v>
      </c>
      <c r="I2005">
        <v>8250</v>
      </c>
      <c r="J2005">
        <v>10725</v>
      </c>
      <c r="K2005">
        <v>1</v>
      </c>
      <c r="L2005">
        <v>8250</v>
      </c>
      <c r="M2005">
        <v>10725</v>
      </c>
      <c r="N2005" t="s">
        <v>1397</v>
      </c>
    </row>
    <row r="2006" spans="1:14" x14ac:dyDescent="0.3">
      <c r="A2006">
        <v>141363</v>
      </c>
      <c r="B2006" t="s">
        <v>1365</v>
      </c>
      <c r="C2006" t="s">
        <v>10</v>
      </c>
      <c r="D2006" s="3">
        <v>44284</v>
      </c>
      <c r="E2006" t="s">
        <v>1296</v>
      </c>
      <c r="F2006" t="s">
        <v>494</v>
      </c>
      <c r="G2006" t="s">
        <v>42</v>
      </c>
      <c r="H2006" t="s">
        <v>76</v>
      </c>
      <c r="I2006">
        <v>2650</v>
      </c>
      <c r="J2006">
        <v>3445</v>
      </c>
      <c r="K2006">
        <v>2</v>
      </c>
      <c r="L2006">
        <v>5300</v>
      </c>
      <c r="M2006">
        <v>6890</v>
      </c>
      <c r="N2006" t="s">
        <v>1399</v>
      </c>
    </row>
    <row r="2007" spans="1:14" x14ac:dyDescent="0.3">
      <c r="A2007">
        <v>141364</v>
      </c>
      <c r="B2007" t="s">
        <v>1365</v>
      </c>
      <c r="C2007" t="s">
        <v>9</v>
      </c>
      <c r="D2007" s="3">
        <v>44284</v>
      </c>
      <c r="E2007" t="s">
        <v>33</v>
      </c>
      <c r="F2007" t="s">
        <v>72</v>
      </c>
      <c r="G2007" t="s">
        <v>38</v>
      </c>
      <c r="H2007" t="s">
        <v>85</v>
      </c>
      <c r="I2007">
        <v>12550</v>
      </c>
      <c r="J2007">
        <v>16315</v>
      </c>
      <c r="K2007">
        <v>3</v>
      </c>
      <c r="L2007">
        <v>37650</v>
      </c>
      <c r="M2007">
        <v>48945</v>
      </c>
      <c r="N2007" t="s">
        <v>1400</v>
      </c>
    </row>
    <row r="2008" spans="1:14" x14ac:dyDescent="0.3">
      <c r="A2008">
        <v>141365</v>
      </c>
      <c r="B2008" t="s">
        <v>1365</v>
      </c>
      <c r="C2008" t="s">
        <v>1324</v>
      </c>
      <c r="D2008" s="3">
        <v>44284</v>
      </c>
      <c r="E2008" t="s">
        <v>34</v>
      </c>
      <c r="F2008" t="s">
        <v>73</v>
      </c>
      <c r="G2008" t="s">
        <v>41</v>
      </c>
      <c r="H2008" s="5" t="s">
        <v>78</v>
      </c>
      <c r="I2008">
        <v>14500</v>
      </c>
      <c r="J2008">
        <v>18850</v>
      </c>
      <c r="K2008">
        <v>3</v>
      </c>
      <c r="L2008">
        <v>43500</v>
      </c>
      <c r="M2008">
        <v>56550</v>
      </c>
      <c r="N2008" t="s">
        <v>1401</v>
      </c>
    </row>
    <row r="2009" spans="1:14" x14ac:dyDescent="0.3">
      <c r="A2009">
        <v>141366</v>
      </c>
      <c r="B2009" t="s">
        <v>1365</v>
      </c>
      <c r="C2009" t="s">
        <v>8</v>
      </c>
      <c r="D2009" s="3">
        <v>44284</v>
      </c>
      <c r="E2009" t="s">
        <v>35</v>
      </c>
      <c r="F2009" t="s">
        <v>46</v>
      </c>
      <c r="G2009" t="s">
        <v>36</v>
      </c>
      <c r="H2009" t="s">
        <v>75</v>
      </c>
      <c r="I2009">
        <v>800</v>
      </c>
      <c r="J2009">
        <v>1040</v>
      </c>
      <c r="K2009">
        <v>2</v>
      </c>
      <c r="L2009">
        <v>1600</v>
      </c>
      <c r="M2009">
        <v>2080</v>
      </c>
      <c r="N2009" t="s">
        <v>1325</v>
      </c>
    </row>
    <row r="2010" spans="1:14" x14ac:dyDescent="0.3">
      <c r="A2010">
        <v>141367</v>
      </c>
      <c r="B2010" t="s">
        <v>1365</v>
      </c>
      <c r="C2010" t="s">
        <v>7</v>
      </c>
      <c r="D2010" s="3">
        <v>44284</v>
      </c>
      <c r="E2010" t="s">
        <v>1296</v>
      </c>
      <c r="F2010" t="s">
        <v>48</v>
      </c>
      <c r="G2010" t="s">
        <v>37</v>
      </c>
      <c r="H2010" t="s">
        <v>76</v>
      </c>
      <c r="I2010">
        <v>600</v>
      </c>
      <c r="J2010">
        <v>780</v>
      </c>
      <c r="K2010">
        <v>3</v>
      </c>
      <c r="L2010">
        <v>1800</v>
      </c>
      <c r="M2010">
        <v>2340</v>
      </c>
      <c r="N2010" t="s">
        <v>1398</v>
      </c>
    </row>
    <row r="2011" spans="1:14" x14ac:dyDescent="0.3">
      <c r="A2011">
        <v>141368</v>
      </c>
      <c r="B2011" t="s">
        <v>1365</v>
      </c>
      <c r="C2011" t="s">
        <v>1325</v>
      </c>
      <c r="D2011" s="3">
        <v>44284</v>
      </c>
      <c r="E2011" t="s">
        <v>33</v>
      </c>
      <c r="F2011" t="s">
        <v>50</v>
      </c>
      <c r="G2011" t="s">
        <v>38</v>
      </c>
      <c r="H2011" t="s">
        <v>75</v>
      </c>
      <c r="I2011">
        <v>10500</v>
      </c>
      <c r="J2011">
        <v>13650</v>
      </c>
      <c r="K2011">
        <v>3</v>
      </c>
      <c r="L2011">
        <v>31500</v>
      </c>
      <c r="M2011">
        <v>40950</v>
      </c>
      <c r="N2011" t="s">
        <v>1397</v>
      </c>
    </row>
    <row r="2012" spans="1:14" x14ac:dyDescent="0.3">
      <c r="A2012">
        <v>141369</v>
      </c>
      <c r="B2012" t="s">
        <v>1365</v>
      </c>
      <c r="C2012" t="s">
        <v>1326</v>
      </c>
      <c r="D2012" s="3">
        <v>44284</v>
      </c>
      <c r="E2012" t="s">
        <v>34</v>
      </c>
      <c r="F2012" t="s">
        <v>555</v>
      </c>
      <c r="G2012" t="s">
        <v>39</v>
      </c>
      <c r="H2012" t="s">
        <v>77</v>
      </c>
      <c r="I2012">
        <v>6500</v>
      </c>
      <c r="J2012">
        <v>8450</v>
      </c>
      <c r="K2012">
        <v>4</v>
      </c>
      <c r="L2012">
        <v>26000</v>
      </c>
      <c r="M2012">
        <v>33800</v>
      </c>
      <c r="N2012" t="s">
        <v>1399</v>
      </c>
    </row>
    <row r="2013" spans="1:14" x14ac:dyDescent="0.3">
      <c r="A2013">
        <v>141370</v>
      </c>
      <c r="B2013" t="s">
        <v>1365</v>
      </c>
      <c r="C2013" t="s">
        <v>6</v>
      </c>
      <c r="D2013" s="3">
        <v>44284</v>
      </c>
      <c r="E2013" t="s">
        <v>35</v>
      </c>
      <c r="F2013" t="s">
        <v>561</v>
      </c>
      <c r="G2013" t="s">
        <v>40</v>
      </c>
      <c r="H2013" t="s">
        <v>76</v>
      </c>
      <c r="I2013">
        <v>4500</v>
      </c>
      <c r="J2013">
        <v>5850</v>
      </c>
      <c r="K2013">
        <v>4</v>
      </c>
      <c r="L2013">
        <v>18000</v>
      </c>
      <c r="M2013">
        <v>23400</v>
      </c>
      <c r="N2013" t="s">
        <v>1400</v>
      </c>
    </row>
    <row r="2014" spans="1:14" x14ac:dyDescent="0.3">
      <c r="A2014">
        <v>141371</v>
      </c>
      <c r="B2014" t="s">
        <v>1365</v>
      </c>
      <c r="C2014" t="s">
        <v>5</v>
      </c>
      <c r="D2014" s="3">
        <v>44284</v>
      </c>
      <c r="E2014" t="s">
        <v>1296</v>
      </c>
      <c r="F2014" t="s">
        <v>51</v>
      </c>
      <c r="G2014" t="s">
        <v>41</v>
      </c>
      <c r="H2014" t="s">
        <v>78</v>
      </c>
      <c r="I2014">
        <v>8500</v>
      </c>
      <c r="J2014">
        <v>11050</v>
      </c>
      <c r="K2014">
        <v>3</v>
      </c>
      <c r="L2014">
        <v>25500</v>
      </c>
      <c r="M2014">
        <v>33150</v>
      </c>
      <c r="N2014" t="s">
        <v>1401</v>
      </c>
    </row>
    <row r="2015" spans="1:14" x14ac:dyDescent="0.3">
      <c r="A2015">
        <v>141372</v>
      </c>
      <c r="B2015" t="s">
        <v>1365</v>
      </c>
      <c r="C2015" t="s">
        <v>4</v>
      </c>
      <c r="D2015" s="3">
        <v>44284</v>
      </c>
      <c r="E2015" t="s">
        <v>33</v>
      </c>
      <c r="F2015" t="s">
        <v>52</v>
      </c>
      <c r="G2015" t="s">
        <v>44</v>
      </c>
      <c r="H2015" t="s">
        <v>80</v>
      </c>
      <c r="I2015">
        <v>12500</v>
      </c>
      <c r="J2015">
        <v>16250</v>
      </c>
      <c r="K2015">
        <v>4</v>
      </c>
      <c r="L2015">
        <v>50000</v>
      </c>
      <c r="M2015">
        <v>65000</v>
      </c>
      <c r="N2015" t="s">
        <v>1325</v>
      </c>
    </row>
    <row r="2016" spans="1:14" x14ac:dyDescent="0.3">
      <c r="A2016">
        <v>141373</v>
      </c>
      <c r="B2016" t="s">
        <v>1365</v>
      </c>
      <c r="C2016" t="s">
        <v>30</v>
      </c>
      <c r="D2016" s="3">
        <v>44285</v>
      </c>
      <c r="E2016" t="s">
        <v>34</v>
      </c>
      <c r="F2016" t="s">
        <v>502</v>
      </c>
      <c r="G2016" t="s">
        <v>98</v>
      </c>
      <c r="H2016" t="s">
        <v>79</v>
      </c>
      <c r="I2016">
        <v>3500</v>
      </c>
      <c r="J2016">
        <v>4550</v>
      </c>
      <c r="K2016">
        <v>1</v>
      </c>
      <c r="L2016">
        <v>3500</v>
      </c>
      <c r="M2016">
        <v>4550</v>
      </c>
      <c r="N2016" t="s">
        <v>1398</v>
      </c>
    </row>
    <row r="2017" spans="1:14" x14ac:dyDescent="0.3">
      <c r="A2017">
        <v>141374</v>
      </c>
      <c r="B2017" t="s">
        <v>1365</v>
      </c>
      <c r="C2017" t="s">
        <v>31</v>
      </c>
      <c r="D2017" s="3">
        <v>44285</v>
      </c>
      <c r="E2017" t="s">
        <v>35</v>
      </c>
      <c r="F2017" s="5" t="s">
        <v>67</v>
      </c>
      <c r="G2017" t="s">
        <v>99</v>
      </c>
      <c r="H2017" t="s">
        <v>81</v>
      </c>
      <c r="I2017">
        <v>4500</v>
      </c>
      <c r="J2017">
        <v>5850</v>
      </c>
      <c r="K2017">
        <v>1</v>
      </c>
      <c r="L2017">
        <v>4500</v>
      </c>
      <c r="M2017">
        <v>5850</v>
      </c>
      <c r="N2017" t="s">
        <v>1397</v>
      </c>
    </row>
    <row r="2018" spans="1:14" x14ac:dyDescent="0.3">
      <c r="A2018">
        <v>141375</v>
      </c>
      <c r="B2018" t="s">
        <v>1365</v>
      </c>
      <c r="C2018" t="s">
        <v>32</v>
      </c>
      <c r="D2018" s="3">
        <v>44285</v>
      </c>
      <c r="E2018" t="s">
        <v>1296</v>
      </c>
      <c r="F2018" t="s">
        <v>562</v>
      </c>
      <c r="G2018" t="s">
        <v>45</v>
      </c>
      <c r="H2018" t="s">
        <v>82</v>
      </c>
      <c r="I2018">
        <v>2100</v>
      </c>
      <c r="J2018">
        <v>2730</v>
      </c>
      <c r="K2018">
        <v>4</v>
      </c>
      <c r="L2018">
        <v>8400</v>
      </c>
      <c r="M2018">
        <v>10920</v>
      </c>
      <c r="N2018" t="s">
        <v>1399</v>
      </c>
    </row>
    <row r="2019" spans="1:14" x14ac:dyDescent="0.3">
      <c r="A2019">
        <v>141376</v>
      </c>
      <c r="B2019" t="s">
        <v>1365</v>
      </c>
      <c r="C2019" t="s">
        <v>28</v>
      </c>
      <c r="D2019" s="3">
        <v>44285</v>
      </c>
      <c r="E2019" t="s">
        <v>33</v>
      </c>
      <c r="F2019" t="s">
        <v>49</v>
      </c>
      <c r="G2019" t="s">
        <v>36</v>
      </c>
      <c r="H2019" t="s">
        <v>75</v>
      </c>
      <c r="I2019">
        <v>1150</v>
      </c>
      <c r="J2019">
        <v>1495</v>
      </c>
      <c r="K2019">
        <v>2</v>
      </c>
      <c r="L2019">
        <v>2300</v>
      </c>
      <c r="M2019">
        <v>2990</v>
      </c>
      <c r="N2019" t="s">
        <v>1400</v>
      </c>
    </row>
    <row r="2020" spans="1:14" x14ac:dyDescent="0.3">
      <c r="A2020">
        <v>141377</v>
      </c>
      <c r="B2020" t="s">
        <v>1365</v>
      </c>
      <c r="C2020" t="s">
        <v>1311</v>
      </c>
      <c r="D2020" s="3">
        <v>44285</v>
      </c>
      <c r="E2020" t="s">
        <v>34</v>
      </c>
      <c r="F2020" t="s">
        <v>47</v>
      </c>
      <c r="G2020" t="s">
        <v>37</v>
      </c>
      <c r="H2020" t="s">
        <v>76</v>
      </c>
      <c r="I2020">
        <v>350</v>
      </c>
      <c r="J2020">
        <v>455</v>
      </c>
      <c r="K2020">
        <v>1</v>
      </c>
      <c r="L2020">
        <v>350</v>
      </c>
      <c r="M2020">
        <v>455</v>
      </c>
      <c r="N2020" t="s">
        <v>1401</v>
      </c>
    </row>
    <row r="2021" spans="1:14" x14ac:dyDescent="0.3">
      <c r="A2021">
        <v>141378</v>
      </c>
      <c r="B2021" t="s">
        <v>1365</v>
      </c>
      <c r="C2021" t="s">
        <v>1312</v>
      </c>
      <c r="D2021" s="3">
        <v>44285</v>
      </c>
      <c r="E2021" t="s">
        <v>35</v>
      </c>
      <c r="F2021" t="s">
        <v>53</v>
      </c>
      <c r="G2021" t="s">
        <v>38</v>
      </c>
      <c r="H2021" t="s">
        <v>75</v>
      </c>
      <c r="I2021">
        <v>9500</v>
      </c>
      <c r="J2021">
        <v>12350</v>
      </c>
      <c r="K2021">
        <v>1</v>
      </c>
      <c r="L2021">
        <v>9500</v>
      </c>
      <c r="M2021">
        <v>12350</v>
      </c>
      <c r="N2021" t="s">
        <v>1325</v>
      </c>
    </row>
    <row r="2022" spans="1:14" x14ac:dyDescent="0.3">
      <c r="A2022">
        <v>141379</v>
      </c>
      <c r="B2022" t="s">
        <v>1365</v>
      </c>
      <c r="C2022" t="s">
        <v>1313</v>
      </c>
      <c r="D2022" s="3">
        <v>44285</v>
      </c>
      <c r="E2022" t="s">
        <v>1296</v>
      </c>
      <c r="F2022" t="s">
        <v>563</v>
      </c>
      <c r="G2022" t="s">
        <v>39</v>
      </c>
      <c r="H2022" t="s">
        <v>77</v>
      </c>
      <c r="I2022">
        <v>10000</v>
      </c>
      <c r="J2022">
        <v>13000</v>
      </c>
      <c r="K2022">
        <v>2</v>
      </c>
      <c r="L2022">
        <v>20000</v>
      </c>
      <c r="M2022">
        <v>26000</v>
      </c>
      <c r="N2022" t="s">
        <v>1398</v>
      </c>
    </row>
    <row r="2023" spans="1:14" x14ac:dyDescent="0.3">
      <c r="A2023">
        <v>141380</v>
      </c>
      <c r="B2023" t="s">
        <v>1365</v>
      </c>
      <c r="C2023" t="s">
        <v>3</v>
      </c>
      <c r="D2023" s="3">
        <v>44285</v>
      </c>
      <c r="E2023" t="s">
        <v>33</v>
      </c>
      <c r="F2023" t="s">
        <v>564</v>
      </c>
      <c r="G2023" t="s">
        <v>40</v>
      </c>
      <c r="H2023" t="s">
        <v>76</v>
      </c>
      <c r="I2023">
        <v>6500</v>
      </c>
      <c r="J2023">
        <v>8450</v>
      </c>
      <c r="K2023">
        <v>3</v>
      </c>
      <c r="L2023">
        <v>19500</v>
      </c>
      <c r="M2023">
        <v>25350</v>
      </c>
      <c r="N2023" t="s">
        <v>1397</v>
      </c>
    </row>
    <row r="2024" spans="1:14" x14ac:dyDescent="0.3">
      <c r="A2024">
        <v>141381</v>
      </c>
      <c r="B2024" t="s">
        <v>1365</v>
      </c>
      <c r="C2024" t="s">
        <v>2</v>
      </c>
      <c r="D2024" s="3">
        <v>44285</v>
      </c>
      <c r="E2024" t="s">
        <v>34</v>
      </c>
      <c r="F2024" t="s">
        <v>565</v>
      </c>
      <c r="G2024" t="s">
        <v>41</v>
      </c>
      <c r="H2024" t="s">
        <v>78</v>
      </c>
      <c r="I2024">
        <v>8500</v>
      </c>
      <c r="J2024">
        <v>11050</v>
      </c>
      <c r="K2024">
        <v>2</v>
      </c>
      <c r="L2024">
        <v>17000</v>
      </c>
      <c r="M2024">
        <v>22100</v>
      </c>
      <c r="N2024" t="s">
        <v>1399</v>
      </c>
    </row>
    <row r="2025" spans="1:14" x14ac:dyDescent="0.3">
      <c r="A2025">
        <v>141382</v>
      </c>
      <c r="B2025" t="s">
        <v>1365</v>
      </c>
      <c r="C2025" t="s">
        <v>1</v>
      </c>
      <c r="D2025" s="3">
        <v>44285</v>
      </c>
      <c r="E2025" t="s">
        <v>35</v>
      </c>
      <c r="F2025" t="s">
        <v>57</v>
      </c>
      <c r="G2025" t="s">
        <v>44</v>
      </c>
      <c r="H2025" t="s">
        <v>80</v>
      </c>
      <c r="I2025">
        <v>7000</v>
      </c>
      <c r="J2025">
        <v>9100</v>
      </c>
      <c r="K2025">
        <v>1</v>
      </c>
      <c r="L2025">
        <v>7000</v>
      </c>
      <c r="M2025">
        <v>9100</v>
      </c>
      <c r="N2025" t="s">
        <v>1400</v>
      </c>
    </row>
    <row r="2026" spans="1:14" x14ac:dyDescent="0.3">
      <c r="A2026">
        <v>141383</v>
      </c>
      <c r="B2026" t="s">
        <v>1365</v>
      </c>
      <c r="C2026" t="s">
        <v>1314</v>
      </c>
      <c r="D2026" s="3">
        <v>44285</v>
      </c>
      <c r="E2026" t="s">
        <v>1296</v>
      </c>
      <c r="F2026" t="s">
        <v>566</v>
      </c>
      <c r="G2026" t="s">
        <v>98</v>
      </c>
      <c r="H2026" t="s">
        <v>79</v>
      </c>
      <c r="I2026">
        <v>6550</v>
      </c>
      <c r="J2026">
        <v>8515</v>
      </c>
      <c r="K2026">
        <v>4</v>
      </c>
      <c r="L2026">
        <v>26200</v>
      </c>
      <c r="M2026">
        <v>34060</v>
      </c>
      <c r="N2026" t="s">
        <v>1401</v>
      </c>
    </row>
    <row r="2027" spans="1:14" x14ac:dyDescent="0.3">
      <c r="A2027">
        <v>141384</v>
      </c>
      <c r="B2027" t="s">
        <v>1365</v>
      </c>
      <c r="C2027" t="s">
        <v>1315</v>
      </c>
      <c r="D2027" s="3">
        <v>44285</v>
      </c>
      <c r="E2027" t="s">
        <v>33</v>
      </c>
      <c r="F2027" s="5" t="s">
        <v>66</v>
      </c>
      <c r="G2027" t="s">
        <v>99</v>
      </c>
      <c r="H2027" t="s">
        <v>81</v>
      </c>
      <c r="I2027">
        <v>7650</v>
      </c>
      <c r="J2027">
        <v>9945</v>
      </c>
      <c r="K2027">
        <v>4</v>
      </c>
      <c r="L2027">
        <v>30600</v>
      </c>
      <c r="M2027">
        <v>39780</v>
      </c>
      <c r="N2027" t="s">
        <v>1325</v>
      </c>
    </row>
    <row r="2028" spans="1:14" x14ac:dyDescent="0.3">
      <c r="A2028">
        <v>141385</v>
      </c>
      <c r="B2028" t="s">
        <v>1365</v>
      </c>
      <c r="C2028" t="s">
        <v>0</v>
      </c>
      <c r="D2028" s="3">
        <v>44285</v>
      </c>
      <c r="E2028" t="s">
        <v>34</v>
      </c>
      <c r="F2028" t="s">
        <v>58</v>
      </c>
      <c r="G2028" t="s">
        <v>45</v>
      </c>
      <c r="H2028" t="s">
        <v>82</v>
      </c>
      <c r="I2028">
        <v>1150</v>
      </c>
      <c r="J2028">
        <v>1495</v>
      </c>
      <c r="K2028">
        <v>3</v>
      </c>
      <c r="L2028">
        <v>3450</v>
      </c>
      <c r="M2028">
        <v>4485</v>
      </c>
      <c r="N2028" t="s">
        <v>1398</v>
      </c>
    </row>
    <row r="2029" spans="1:14" x14ac:dyDescent="0.3">
      <c r="A2029">
        <v>141386</v>
      </c>
      <c r="B2029" t="s">
        <v>1365</v>
      </c>
      <c r="C2029" t="s">
        <v>1316</v>
      </c>
      <c r="D2029" s="3">
        <v>44285</v>
      </c>
      <c r="E2029" t="s">
        <v>35</v>
      </c>
      <c r="F2029" t="s">
        <v>59</v>
      </c>
      <c r="G2029" t="s">
        <v>36</v>
      </c>
      <c r="H2029" t="s">
        <v>75</v>
      </c>
      <c r="I2029">
        <v>850</v>
      </c>
      <c r="J2029">
        <v>1105</v>
      </c>
      <c r="K2029">
        <v>2</v>
      </c>
      <c r="L2029">
        <v>1700</v>
      </c>
      <c r="M2029">
        <v>2210</v>
      </c>
      <c r="N2029" t="s">
        <v>1397</v>
      </c>
    </row>
    <row r="2030" spans="1:14" x14ac:dyDescent="0.3">
      <c r="A2030">
        <v>141387</v>
      </c>
      <c r="B2030" t="s">
        <v>1365</v>
      </c>
      <c r="C2030" t="s">
        <v>1317</v>
      </c>
      <c r="D2030" s="3">
        <v>44285</v>
      </c>
      <c r="E2030" t="s">
        <v>1296</v>
      </c>
      <c r="F2030" t="s">
        <v>60</v>
      </c>
      <c r="G2030" t="s">
        <v>37</v>
      </c>
      <c r="H2030" t="s">
        <v>76</v>
      </c>
      <c r="I2030">
        <v>650</v>
      </c>
      <c r="J2030">
        <v>845</v>
      </c>
      <c r="K2030">
        <v>1</v>
      </c>
      <c r="L2030">
        <v>650</v>
      </c>
      <c r="M2030">
        <v>845</v>
      </c>
      <c r="N2030" t="s">
        <v>1399</v>
      </c>
    </row>
    <row r="2031" spans="1:14" x14ac:dyDescent="0.3">
      <c r="A2031">
        <v>141388</v>
      </c>
      <c r="B2031" t="s">
        <v>1365</v>
      </c>
      <c r="C2031" t="s">
        <v>1318</v>
      </c>
      <c r="D2031" s="3">
        <v>44285</v>
      </c>
      <c r="E2031" t="s">
        <v>33</v>
      </c>
      <c r="F2031" t="s">
        <v>61</v>
      </c>
      <c r="G2031" t="s">
        <v>38</v>
      </c>
      <c r="H2031" t="s">
        <v>75</v>
      </c>
      <c r="I2031">
        <v>7500</v>
      </c>
      <c r="J2031">
        <v>9750</v>
      </c>
      <c r="K2031">
        <v>3</v>
      </c>
      <c r="L2031">
        <v>22500</v>
      </c>
      <c r="M2031">
        <v>29250</v>
      </c>
      <c r="N2031" t="s">
        <v>1400</v>
      </c>
    </row>
    <row r="2032" spans="1:14" x14ac:dyDescent="0.3">
      <c r="A2032">
        <v>141389</v>
      </c>
      <c r="B2032" t="s">
        <v>1365</v>
      </c>
      <c r="C2032" t="s">
        <v>29</v>
      </c>
      <c r="D2032" s="3">
        <v>44285</v>
      </c>
      <c r="E2032" t="s">
        <v>34</v>
      </c>
      <c r="F2032" t="s">
        <v>563</v>
      </c>
      <c r="G2032" t="s">
        <v>39</v>
      </c>
      <c r="H2032" s="5" t="s">
        <v>83</v>
      </c>
      <c r="I2032">
        <v>10000</v>
      </c>
      <c r="J2032">
        <v>13000</v>
      </c>
      <c r="K2032">
        <v>2</v>
      </c>
      <c r="L2032">
        <v>20000</v>
      </c>
      <c r="M2032">
        <v>26000</v>
      </c>
      <c r="N2032" t="s">
        <v>1401</v>
      </c>
    </row>
    <row r="2033" spans="1:14" x14ac:dyDescent="0.3">
      <c r="A2033">
        <v>141390</v>
      </c>
      <c r="B2033" t="s">
        <v>1365</v>
      </c>
      <c r="C2033" t="s">
        <v>20</v>
      </c>
      <c r="D2033" s="3">
        <v>44285</v>
      </c>
      <c r="E2033" t="s">
        <v>35</v>
      </c>
      <c r="F2033" t="s">
        <v>567</v>
      </c>
      <c r="G2033" t="s">
        <v>40</v>
      </c>
      <c r="H2033" t="s">
        <v>76</v>
      </c>
      <c r="I2033">
        <v>10500</v>
      </c>
      <c r="J2033">
        <v>13650</v>
      </c>
      <c r="K2033">
        <v>2</v>
      </c>
      <c r="L2033">
        <v>21000</v>
      </c>
      <c r="M2033">
        <v>27300</v>
      </c>
      <c r="N2033" t="s">
        <v>1325</v>
      </c>
    </row>
    <row r="2034" spans="1:14" x14ac:dyDescent="0.3">
      <c r="A2034">
        <v>141391</v>
      </c>
      <c r="B2034" t="s">
        <v>1365</v>
      </c>
      <c r="C2034" t="s">
        <v>19</v>
      </c>
      <c r="D2034" s="3">
        <v>44285</v>
      </c>
      <c r="E2034" t="s">
        <v>1296</v>
      </c>
      <c r="F2034" t="s">
        <v>63</v>
      </c>
      <c r="G2034" t="s">
        <v>41</v>
      </c>
      <c r="H2034" t="s">
        <v>78</v>
      </c>
      <c r="I2034">
        <v>8500</v>
      </c>
      <c r="J2034">
        <v>11050</v>
      </c>
      <c r="K2034">
        <v>2</v>
      </c>
      <c r="L2034">
        <v>17000</v>
      </c>
      <c r="M2034">
        <v>22100</v>
      </c>
      <c r="N2034" t="s">
        <v>1398</v>
      </c>
    </row>
    <row r="2035" spans="1:14" x14ac:dyDescent="0.3">
      <c r="A2035">
        <v>141392</v>
      </c>
      <c r="B2035" t="s">
        <v>1365</v>
      </c>
      <c r="C2035" t="s">
        <v>1319</v>
      </c>
      <c r="D2035" s="3">
        <v>44285</v>
      </c>
      <c r="E2035" t="s">
        <v>33</v>
      </c>
      <c r="F2035" t="s">
        <v>57</v>
      </c>
      <c r="G2035" t="s">
        <v>44</v>
      </c>
      <c r="H2035" t="s">
        <v>80</v>
      </c>
      <c r="I2035">
        <v>7000</v>
      </c>
      <c r="J2035">
        <v>9100</v>
      </c>
      <c r="K2035">
        <v>1</v>
      </c>
      <c r="L2035">
        <v>7000</v>
      </c>
      <c r="M2035">
        <v>9100</v>
      </c>
      <c r="N2035" t="s">
        <v>1397</v>
      </c>
    </row>
    <row r="2036" spans="1:14" x14ac:dyDescent="0.3">
      <c r="A2036">
        <v>141393</v>
      </c>
      <c r="B2036" t="s">
        <v>1365</v>
      </c>
      <c r="C2036" t="s">
        <v>18</v>
      </c>
      <c r="D2036" s="3">
        <v>44285</v>
      </c>
      <c r="E2036" t="s">
        <v>34</v>
      </c>
      <c r="F2036" t="s">
        <v>568</v>
      </c>
      <c r="G2036" t="s">
        <v>98</v>
      </c>
      <c r="H2036" t="s">
        <v>79</v>
      </c>
      <c r="I2036">
        <v>1680</v>
      </c>
      <c r="J2036">
        <v>2184</v>
      </c>
      <c r="K2036">
        <v>2</v>
      </c>
      <c r="L2036">
        <v>3360</v>
      </c>
      <c r="M2036">
        <v>4368</v>
      </c>
      <c r="N2036" t="s">
        <v>1399</v>
      </c>
    </row>
    <row r="2037" spans="1:14" x14ac:dyDescent="0.3">
      <c r="A2037">
        <v>141394</v>
      </c>
      <c r="B2037" t="s">
        <v>1365</v>
      </c>
      <c r="C2037" t="s">
        <v>17</v>
      </c>
      <c r="D2037" s="3">
        <v>44285</v>
      </c>
      <c r="E2037" t="s">
        <v>35</v>
      </c>
      <c r="F2037" s="5" t="s">
        <v>65</v>
      </c>
      <c r="G2037" t="s">
        <v>99</v>
      </c>
      <c r="H2037" s="5" t="s">
        <v>84</v>
      </c>
      <c r="I2037">
        <v>6540</v>
      </c>
      <c r="J2037">
        <v>8502</v>
      </c>
      <c r="K2037">
        <v>4</v>
      </c>
      <c r="L2037">
        <v>26160</v>
      </c>
      <c r="M2037">
        <v>34008</v>
      </c>
      <c r="N2037" t="s">
        <v>1400</v>
      </c>
    </row>
    <row r="2038" spans="1:14" x14ac:dyDescent="0.3">
      <c r="A2038">
        <v>141395</v>
      </c>
      <c r="B2038" t="s">
        <v>1365</v>
      </c>
      <c r="C2038" t="s">
        <v>1320</v>
      </c>
      <c r="D2038" s="3">
        <v>44285</v>
      </c>
      <c r="E2038" t="s">
        <v>1296</v>
      </c>
      <c r="F2038" t="s">
        <v>68</v>
      </c>
      <c r="G2038" t="s">
        <v>45</v>
      </c>
      <c r="H2038" t="s">
        <v>82</v>
      </c>
      <c r="I2038">
        <v>2680</v>
      </c>
      <c r="J2038">
        <v>3484</v>
      </c>
      <c r="K2038">
        <v>1</v>
      </c>
      <c r="L2038">
        <v>2680</v>
      </c>
      <c r="M2038">
        <v>3484</v>
      </c>
      <c r="N2038" t="s">
        <v>1401</v>
      </c>
    </row>
    <row r="2039" spans="1:14" x14ac:dyDescent="0.3">
      <c r="A2039">
        <v>141396</v>
      </c>
      <c r="B2039" t="s">
        <v>1365</v>
      </c>
      <c r="C2039" t="s">
        <v>16</v>
      </c>
      <c r="D2039" s="3">
        <v>44285</v>
      </c>
      <c r="E2039" t="s">
        <v>33</v>
      </c>
      <c r="F2039" t="s">
        <v>71</v>
      </c>
      <c r="G2039" t="s">
        <v>38</v>
      </c>
      <c r="H2039" t="s">
        <v>76</v>
      </c>
      <c r="I2039">
        <v>8250</v>
      </c>
      <c r="J2039">
        <v>10725</v>
      </c>
      <c r="K2039">
        <v>2</v>
      </c>
      <c r="L2039">
        <v>16500</v>
      </c>
      <c r="M2039">
        <v>21450</v>
      </c>
      <c r="N2039" t="s">
        <v>1325</v>
      </c>
    </row>
    <row r="2040" spans="1:14" x14ac:dyDescent="0.3">
      <c r="A2040">
        <v>141397</v>
      </c>
      <c r="B2040" t="s">
        <v>1365</v>
      </c>
      <c r="C2040" t="s">
        <v>15</v>
      </c>
      <c r="D2040" s="3">
        <v>44285</v>
      </c>
      <c r="E2040" t="s">
        <v>34</v>
      </c>
      <c r="F2040" t="s">
        <v>502</v>
      </c>
      <c r="G2040" t="s">
        <v>42</v>
      </c>
      <c r="H2040" t="s">
        <v>76</v>
      </c>
      <c r="I2040">
        <v>2650</v>
      </c>
      <c r="J2040">
        <v>3445</v>
      </c>
      <c r="K2040">
        <v>1</v>
      </c>
      <c r="L2040">
        <v>2650</v>
      </c>
      <c r="M2040">
        <v>3445</v>
      </c>
      <c r="N2040" t="s">
        <v>1398</v>
      </c>
    </row>
    <row r="2041" spans="1:14" x14ac:dyDescent="0.3">
      <c r="A2041">
        <v>141398</v>
      </c>
      <c r="B2041" t="s">
        <v>1365</v>
      </c>
      <c r="C2041" t="s">
        <v>14</v>
      </c>
      <c r="D2041" s="3">
        <v>44285</v>
      </c>
      <c r="E2041" t="s">
        <v>35</v>
      </c>
      <c r="F2041" t="s">
        <v>72</v>
      </c>
      <c r="G2041" t="s">
        <v>38</v>
      </c>
      <c r="H2041" t="s">
        <v>85</v>
      </c>
      <c r="I2041">
        <v>12550</v>
      </c>
      <c r="J2041">
        <v>16315</v>
      </c>
      <c r="K2041">
        <v>3</v>
      </c>
      <c r="L2041">
        <v>37650</v>
      </c>
      <c r="M2041">
        <v>48945</v>
      </c>
      <c r="N2041" t="s">
        <v>1397</v>
      </c>
    </row>
    <row r="2042" spans="1:14" x14ac:dyDescent="0.3">
      <c r="A2042">
        <v>141399</v>
      </c>
      <c r="B2042" t="s">
        <v>1365</v>
      </c>
      <c r="C2042" t="s">
        <v>13</v>
      </c>
      <c r="D2042" s="3">
        <v>44285</v>
      </c>
      <c r="E2042" t="s">
        <v>1296</v>
      </c>
      <c r="F2042" t="s">
        <v>73</v>
      </c>
      <c r="G2042" t="s">
        <v>41</v>
      </c>
      <c r="H2042" s="5" t="s">
        <v>78</v>
      </c>
      <c r="I2042">
        <v>14500</v>
      </c>
      <c r="J2042">
        <v>18850</v>
      </c>
      <c r="K2042">
        <v>4</v>
      </c>
      <c r="L2042">
        <v>58000</v>
      </c>
      <c r="M2042">
        <v>75400</v>
      </c>
      <c r="N2042" t="s">
        <v>1399</v>
      </c>
    </row>
    <row r="2043" spans="1:14" x14ac:dyDescent="0.3">
      <c r="A2043">
        <v>141400</v>
      </c>
      <c r="B2043" t="s">
        <v>1365</v>
      </c>
      <c r="C2043" t="s">
        <v>12</v>
      </c>
      <c r="D2043" s="3">
        <v>44285</v>
      </c>
      <c r="E2043" t="s">
        <v>33</v>
      </c>
      <c r="F2043" t="s">
        <v>46</v>
      </c>
      <c r="G2043" t="s">
        <v>36</v>
      </c>
      <c r="H2043" t="s">
        <v>75</v>
      </c>
      <c r="I2043">
        <v>800</v>
      </c>
      <c r="J2043">
        <v>1040</v>
      </c>
      <c r="K2043">
        <v>1</v>
      </c>
      <c r="L2043">
        <v>800</v>
      </c>
      <c r="M2043">
        <v>1040</v>
      </c>
      <c r="N2043" t="s">
        <v>1400</v>
      </c>
    </row>
    <row r="2044" spans="1:14" x14ac:dyDescent="0.3">
      <c r="A2044">
        <v>141401</v>
      </c>
      <c r="B2044" t="s">
        <v>1365</v>
      </c>
      <c r="C2044" t="s">
        <v>11</v>
      </c>
      <c r="D2044" s="3">
        <v>44285</v>
      </c>
      <c r="E2044" t="s">
        <v>34</v>
      </c>
      <c r="F2044" t="s">
        <v>48</v>
      </c>
      <c r="G2044" t="s">
        <v>37</v>
      </c>
      <c r="H2044" t="s">
        <v>76</v>
      </c>
      <c r="I2044">
        <v>600</v>
      </c>
      <c r="J2044">
        <v>780</v>
      </c>
      <c r="K2044">
        <v>2</v>
      </c>
      <c r="L2044">
        <v>1200</v>
      </c>
      <c r="M2044">
        <v>1560</v>
      </c>
      <c r="N2044" t="s">
        <v>1401</v>
      </c>
    </row>
    <row r="2045" spans="1:14" x14ac:dyDescent="0.3">
      <c r="A2045">
        <v>141402</v>
      </c>
      <c r="B2045" t="s">
        <v>1365</v>
      </c>
      <c r="C2045" t="s">
        <v>1321</v>
      </c>
      <c r="D2045" s="3">
        <v>44285</v>
      </c>
      <c r="E2045" t="s">
        <v>35</v>
      </c>
      <c r="F2045" t="s">
        <v>50</v>
      </c>
      <c r="G2045" t="s">
        <v>38</v>
      </c>
      <c r="H2045" t="s">
        <v>75</v>
      </c>
      <c r="I2045">
        <v>10500</v>
      </c>
      <c r="J2045">
        <v>13650</v>
      </c>
      <c r="K2045">
        <v>1</v>
      </c>
      <c r="L2045">
        <v>10500</v>
      </c>
      <c r="M2045">
        <v>13650</v>
      </c>
      <c r="N2045" t="s">
        <v>1325</v>
      </c>
    </row>
    <row r="2046" spans="1:14" x14ac:dyDescent="0.3">
      <c r="A2046">
        <v>141403</v>
      </c>
      <c r="B2046" t="s">
        <v>1365</v>
      </c>
      <c r="C2046" t="s">
        <v>1322</v>
      </c>
      <c r="D2046" s="3">
        <v>44285</v>
      </c>
      <c r="E2046" t="s">
        <v>1296</v>
      </c>
      <c r="F2046" t="s">
        <v>563</v>
      </c>
      <c r="G2046" t="s">
        <v>39</v>
      </c>
      <c r="H2046" t="s">
        <v>77</v>
      </c>
      <c r="I2046">
        <v>6500</v>
      </c>
      <c r="J2046">
        <v>8450</v>
      </c>
      <c r="K2046">
        <v>3</v>
      </c>
      <c r="L2046">
        <v>19500</v>
      </c>
      <c r="M2046">
        <v>25350</v>
      </c>
      <c r="N2046" t="s">
        <v>1398</v>
      </c>
    </row>
    <row r="2047" spans="1:14" x14ac:dyDescent="0.3">
      <c r="A2047">
        <v>141404</v>
      </c>
      <c r="B2047" t="s">
        <v>1365</v>
      </c>
      <c r="C2047" t="s">
        <v>1323</v>
      </c>
      <c r="D2047" s="3">
        <v>44285</v>
      </c>
      <c r="E2047" t="s">
        <v>33</v>
      </c>
      <c r="F2047" t="s">
        <v>569</v>
      </c>
      <c r="G2047" t="s">
        <v>40</v>
      </c>
      <c r="H2047" t="s">
        <v>76</v>
      </c>
      <c r="I2047">
        <v>4500</v>
      </c>
      <c r="J2047">
        <v>5850</v>
      </c>
      <c r="K2047">
        <v>3</v>
      </c>
      <c r="L2047">
        <v>13500</v>
      </c>
      <c r="M2047">
        <v>17550</v>
      </c>
      <c r="N2047" t="s">
        <v>1397</v>
      </c>
    </row>
    <row r="2048" spans="1:14" x14ac:dyDescent="0.3">
      <c r="A2048">
        <v>141405</v>
      </c>
      <c r="B2048" t="s">
        <v>1365</v>
      </c>
      <c r="C2048" t="s">
        <v>10</v>
      </c>
      <c r="D2048" s="3">
        <v>44285</v>
      </c>
      <c r="E2048" t="s">
        <v>34</v>
      </c>
      <c r="F2048" t="s">
        <v>51</v>
      </c>
      <c r="G2048" t="s">
        <v>41</v>
      </c>
      <c r="H2048" t="s">
        <v>78</v>
      </c>
      <c r="I2048">
        <v>8500</v>
      </c>
      <c r="J2048">
        <v>11050</v>
      </c>
      <c r="K2048">
        <v>2</v>
      </c>
      <c r="L2048">
        <v>17000</v>
      </c>
      <c r="M2048">
        <v>22100</v>
      </c>
      <c r="N2048" t="s">
        <v>1399</v>
      </c>
    </row>
    <row r="2049" spans="1:14" x14ac:dyDescent="0.3">
      <c r="A2049">
        <v>141406</v>
      </c>
      <c r="B2049" t="s">
        <v>1365</v>
      </c>
      <c r="C2049" t="s">
        <v>9</v>
      </c>
      <c r="D2049" s="3">
        <v>44285</v>
      </c>
      <c r="E2049" t="s">
        <v>35</v>
      </c>
      <c r="F2049" t="s">
        <v>52</v>
      </c>
      <c r="G2049" t="s">
        <v>44</v>
      </c>
      <c r="H2049" t="s">
        <v>80</v>
      </c>
      <c r="I2049">
        <v>12500</v>
      </c>
      <c r="J2049">
        <v>16250</v>
      </c>
      <c r="K2049">
        <v>1</v>
      </c>
      <c r="L2049">
        <v>12500</v>
      </c>
      <c r="M2049">
        <v>16250</v>
      </c>
      <c r="N2049" t="s">
        <v>1400</v>
      </c>
    </row>
    <row r="2050" spans="1:14" x14ac:dyDescent="0.3">
      <c r="A2050">
        <v>141407</v>
      </c>
      <c r="B2050" t="s">
        <v>1365</v>
      </c>
      <c r="C2050" t="s">
        <v>1324</v>
      </c>
      <c r="D2050" s="3">
        <v>44285</v>
      </c>
      <c r="E2050" t="s">
        <v>1296</v>
      </c>
      <c r="F2050" t="s">
        <v>510</v>
      </c>
      <c r="G2050" t="s">
        <v>42</v>
      </c>
      <c r="H2050" t="s">
        <v>79</v>
      </c>
      <c r="I2050">
        <v>3500</v>
      </c>
      <c r="J2050">
        <v>4550</v>
      </c>
      <c r="K2050">
        <v>1</v>
      </c>
      <c r="L2050">
        <v>3500</v>
      </c>
      <c r="M2050">
        <v>4550</v>
      </c>
      <c r="N2050" t="s">
        <v>1401</v>
      </c>
    </row>
    <row r="2051" spans="1:14" x14ac:dyDescent="0.3">
      <c r="A2051">
        <v>141408</v>
      </c>
      <c r="B2051" t="s">
        <v>1365</v>
      </c>
      <c r="C2051" t="s">
        <v>8</v>
      </c>
      <c r="D2051" s="3">
        <v>44285</v>
      </c>
      <c r="E2051" t="s">
        <v>33</v>
      </c>
      <c r="F2051" s="5" t="s">
        <v>67</v>
      </c>
      <c r="G2051" t="s">
        <v>109</v>
      </c>
      <c r="H2051" t="s">
        <v>81</v>
      </c>
      <c r="I2051">
        <v>4500</v>
      </c>
      <c r="J2051">
        <v>5850</v>
      </c>
      <c r="K2051">
        <v>3</v>
      </c>
      <c r="L2051">
        <v>13500</v>
      </c>
      <c r="M2051">
        <v>17550</v>
      </c>
      <c r="N2051" t="s">
        <v>1325</v>
      </c>
    </row>
    <row r="2052" spans="1:14" x14ac:dyDescent="0.3">
      <c r="A2052">
        <v>141409</v>
      </c>
      <c r="B2052" t="s">
        <v>1365</v>
      </c>
      <c r="C2052" t="s">
        <v>7</v>
      </c>
      <c r="D2052" s="3">
        <v>44285</v>
      </c>
      <c r="E2052" t="s">
        <v>34</v>
      </c>
      <c r="F2052" t="s">
        <v>570</v>
      </c>
      <c r="G2052" t="s">
        <v>45</v>
      </c>
      <c r="H2052" t="s">
        <v>82</v>
      </c>
      <c r="I2052">
        <v>2100</v>
      </c>
      <c r="J2052">
        <v>2730</v>
      </c>
      <c r="K2052">
        <v>2</v>
      </c>
      <c r="L2052">
        <v>4200</v>
      </c>
      <c r="M2052">
        <v>5460</v>
      </c>
      <c r="N2052" t="s">
        <v>1398</v>
      </c>
    </row>
    <row r="2053" spans="1:14" x14ac:dyDescent="0.3">
      <c r="A2053">
        <v>141410</v>
      </c>
      <c r="B2053" t="s">
        <v>1365</v>
      </c>
      <c r="C2053" t="s">
        <v>1325</v>
      </c>
      <c r="D2053" s="3">
        <v>44285</v>
      </c>
      <c r="E2053" t="s">
        <v>35</v>
      </c>
      <c r="F2053" t="s">
        <v>49</v>
      </c>
      <c r="G2053" t="s">
        <v>36</v>
      </c>
      <c r="H2053" t="s">
        <v>75</v>
      </c>
      <c r="I2053">
        <v>1150</v>
      </c>
      <c r="J2053">
        <v>1495</v>
      </c>
      <c r="K2053">
        <v>3</v>
      </c>
      <c r="L2053">
        <v>3450</v>
      </c>
      <c r="M2053">
        <v>4485</v>
      </c>
      <c r="N2053" t="s">
        <v>1397</v>
      </c>
    </row>
    <row r="2054" spans="1:14" x14ac:dyDescent="0.3">
      <c r="A2054">
        <v>141411</v>
      </c>
      <c r="B2054" t="s">
        <v>1365</v>
      </c>
      <c r="C2054" t="s">
        <v>1326</v>
      </c>
      <c r="D2054" s="3">
        <v>44285</v>
      </c>
      <c r="E2054" t="s">
        <v>1296</v>
      </c>
      <c r="F2054" t="s">
        <v>47</v>
      </c>
      <c r="G2054" t="s">
        <v>37</v>
      </c>
      <c r="H2054" t="s">
        <v>76</v>
      </c>
      <c r="I2054">
        <v>350</v>
      </c>
      <c r="J2054">
        <v>455</v>
      </c>
      <c r="K2054">
        <v>4</v>
      </c>
      <c r="L2054">
        <v>1400</v>
      </c>
      <c r="M2054">
        <v>1820</v>
      </c>
      <c r="N2054" t="s">
        <v>1399</v>
      </c>
    </row>
    <row r="2055" spans="1:14" x14ac:dyDescent="0.3">
      <c r="A2055">
        <v>141412</v>
      </c>
      <c r="B2055" t="s">
        <v>1365</v>
      </c>
      <c r="C2055" t="s">
        <v>6</v>
      </c>
      <c r="D2055" s="3">
        <v>44285</v>
      </c>
      <c r="E2055" t="s">
        <v>33</v>
      </c>
      <c r="F2055" t="s">
        <v>53</v>
      </c>
      <c r="G2055" t="s">
        <v>38</v>
      </c>
      <c r="H2055" t="s">
        <v>75</v>
      </c>
      <c r="I2055">
        <v>9500</v>
      </c>
      <c r="J2055">
        <v>12350</v>
      </c>
      <c r="K2055">
        <v>4</v>
      </c>
      <c r="L2055">
        <v>38000</v>
      </c>
      <c r="M2055">
        <v>49400</v>
      </c>
      <c r="N2055" t="s">
        <v>1400</v>
      </c>
    </row>
    <row r="2056" spans="1:14" x14ac:dyDescent="0.3">
      <c r="A2056">
        <v>141413</v>
      </c>
      <c r="B2056" t="s">
        <v>1365</v>
      </c>
      <c r="C2056" t="s">
        <v>5</v>
      </c>
      <c r="D2056" s="3">
        <v>44285</v>
      </c>
      <c r="E2056" t="s">
        <v>34</v>
      </c>
      <c r="F2056" t="s">
        <v>571</v>
      </c>
      <c r="G2056" t="s">
        <v>39</v>
      </c>
      <c r="H2056" t="s">
        <v>77</v>
      </c>
      <c r="I2056">
        <v>10000</v>
      </c>
      <c r="J2056">
        <v>13000</v>
      </c>
      <c r="K2056">
        <v>2</v>
      </c>
      <c r="L2056">
        <v>20000</v>
      </c>
      <c r="M2056">
        <v>26000</v>
      </c>
      <c r="N2056" t="s">
        <v>1401</v>
      </c>
    </row>
    <row r="2057" spans="1:14" x14ac:dyDescent="0.3">
      <c r="A2057">
        <v>141414</v>
      </c>
      <c r="B2057" t="s">
        <v>1365</v>
      </c>
      <c r="C2057" t="s">
        <v>4</v>
      </c>
      <c r="D2057" s="3">
        <v>44285</v>
      </c>
      <c r="E2057" t="s">
        <v>35</v>
      </c>
      <c r="F2057" t="s">
        <v>572</v>
      </c>
      <c r="G2057" t="s">
        <v>40</v>
      </c>
      <c r="H2057" t="s">
        <v>76</v>
      </c>
      <c r="I2057">
        <v>6500</v>
      </c>
      <c r="J2057">
        <v>8450</v>
      </c>
      <c r="K2057">
        <v>3</v>
      </c>
      <c r="L2057">
        <v>19500</v>
      </c>
      <c r="M2057">
        <v>25350</v>
      </c>
      <c r="N2057" t="s">
        <v>1325</v>
      </c>
    </row>
    <row r="2058" spans="1:14" x14ac:dyDescent="0.3">
      <c r="A2058">
        <v>141415</v>
      </c>
      <c r="B2058" t="s">
        <v>1365</v>
      </c>
      <c r="C2058" t="s">
        <v>30</v>
      </c>
      <c r="D2058" s="3">
        <v>44285</v>
      </c>
      <c r="E2058" t="s">
        <v>1296</v>
      </c>
      <c r="F2058" t="s">
        <v>573</v>
      </c>
      <c r="G2058" t="s">
        <v>41</v>
      </c>
      <c r="H2058" t="s">
        <v>78</v>
      </c>
      <c r="I2058">
        <v>8500</v>
      </c>
      <c r="J2058">
        <v>11050</v>
      </c>
      <c r="K2058">
        <v>2</v>
      </c>
      <c r="L2058">
        <v>17000</v>
      </c>
      <c r="M2058">
        <v>22100</v>
      </c>
      <c r="N2058" t="s">
        <v>1398</v>
      </c>
    </row>
    <row r="2059" spans="1:14" x14ac:dyDescent="0.3">
      <c r="A2059">
        <v>141416</v>
      </c>
      <c r="B2059" t="s">
        <v>1365</v>
      </c>
      <c r="C2059" t="s">
        <v>31</v>
      </c>
      <c r="D2059" s="3">
        <v>44285</v>
      </c>
      <c r="E2059" t="s">
        <v>33</v>
      </c>
      <c r="F2059" t="s">
        <v>57</v>
      </c>
      <c r="G2059" t="s">
        <v>44</v>
      </c>
      <c r="H2059" t="s">
        <v>80</v>
      </c>
      <c r="I2059">
        <v>7000</v>
      </c>
      <c r="J2059">
        <v>9100</v>
      </c>
      <c r="K2059">
        <v>2</v>
      </c>
      <c r="L2059">
        <v>14000</v>
      </c>
      <c r="M2059">
        <v>18200</v>
      </c>
      <c r="N2059" t="s">
        <v>1397</v>
      </c>
    </row>
    <row r="2060" spans="1:14" x14ac:dyDescent="0.3">
      <c r="A2060">
        <v>141417</v>
      </c>
      <c r="B2060" t="s">
        <v>1365</v>
      </c>
      <c r="C2060" t="s">
        <v>32</v>
      </c>
      <c r="D2060" s="3">
        <v>44285</v>
      </c>
      <c r="E2060" t="s">
        <v>34</v>
      </c>
      <c r="F2060" t="s">
        <v>574</v>
      </c>
      <c r="G2060" t="s">
        <v>42</v>
      </c>
      <c r="H2060" t="s">
        <v>79</v>
      </c>
      <c r="I2060">
        <v>6550</v>
      </c>
      <c r="J2060">
        <v>8515</v>
      </c>
      <c r="K2060">
        <v>2</v>
      </c>
      <c r="L2060">
        <v>13100</v>
      </c>
      <c r="M2060">
        <v>17030</v>
      </c>
      <c r="N2060" t="s">
        <v>1399</v>
      </c>
    </row>
    <row r="2061" spans="1:14" x14ac:dyDescent="0.3">
      <c r="A2061">
        <v>141418</v>
      </c>
      <c r="B2061" t="s">
        <v>1365</v>
      </c>
      <c r="C2061" t="s">
        <v>28</v>
      </c>
      <c r="D2061" s="3">
        <v>44285</v>
      </c>
      <c r="E2061" t="s">
        <v>35</v>
      </c>
      <c r="F2061" s="5" t="s">
        <v>66</v>
      </c>
      <c r="G2061" t="s">
        <v>109</v>
      </c>
      <c r="H2061" t="s">
        <v>81</v>
      </c>
      <c r="I2061">
        <v>7650</v>
      </c>
      <c r="J2061">
        <v>9945</v>
      </c>
      <c r="K2061">
        <v>1</v>
      </c>
      <c r="L2061">
        <v>7650</v>
      </c>
      <c r="M2061">
        <v>9945</v>
      </c>
      <c r="N2061" t="s">
        <v>1400</v>
      </c>
    </row>
    <row r="2062" spans="1:14" x14ac:dyDescent="0.3">
      <c r="A2062">
        <v>141419</v>
      </c>
      <c r="B2062" t="s">
        <v>1365</v>
      </c>
      <c r="C2062" t="s">
        <v>1311</v>
      </c>
      <c r="D2062" s="3">
        <v>44285</v>
      </c>
      <c r="E2062" t="s">
        <v>1296</v>
      </c>
      <c r="F2062" t="s">
        <v>58</v>
      </c>
      <c r="G2062" t="s">
        <v>45</v>
      </c>
      <c r="H2062" t="s">
        <v>82</v>
      </c>
      <c r="I2062">
        <v>1150</v>
      </c>
      <c r="J2062">
        <v>1495</v>
      </c>
      <c r="K2062">
        <v>2</v>
      </c>
      <c r="L2062">
        <v>2300</v>
      </c>
      <c r="M2062">
        <v>2990</v>
      </c>
      <c r="N2062" t="s">
        <v>1401</v>
      </c>
    </row>
    <row r="2063" spans="1:14" x14ac:dyDescent="0.3">
      <c r="A2063">
        <v>141420</v>
      </c>
      <c r="B2063" t="s">
        <v>1365</v>
      </c>
      <c r="C2063" t="s">
        <v>1312</v>
      </c>
      <c r="D2063" s="3">
        <v>44285</v>
      </c>
      <c r="E2063" t="s">
        <v>33</v>
      </c>
      <c r="F2063" t="s">
        <v>59</v>
      </c>
      <c r="G2063" t="s">
        <v>36</v>
      </c>
      <c r="H2063" t="s">
        <v>75</v>
      </c>
      <c r="I2063">
        <v>850</v>
      </c>
      <c r="J2063">
        <v>1105</v>
      </c>
      <c r="K2063">
        <v>4</v>
      </c>
      <c r="L2063">
        <v>3400</v>
      </c>
      <c r="M2063">
        <v>4420</v>
      </c>
      <c r="N2063" t="s">
        <v>1325</v>
      </c>
    </row>
    <row r="2064" spans="1:14" x14ac:dyDescent="0.3">
      <c r="A2064">
        <v>141421</v>
      </c>
      <c r="B2064" t="s">
        <v>1365</v>
      </c>
      <c r="C2064" t="s">
        <v>1313</v>
      </c>
      <c r="D2064" s="3">
        <v>44285</v>
      </c>
      <c r="E2064" t="s">
        <v>34</v>
      </c>
      <c r="F2064" t="s">
        <v>60</v>
      </c>
      <c r="G2064" t="s">
        <v>37</v>
      </c>
      <c r="H2064" t="s">
        <v>76</v>
      </c>
      <c r="I2064">
        <v>650</v>
      </c>
      <c r="J2064">
        <v>845</v>
      </c>
      <c r="K2064">
        <v>2</v>
      </c>
      <c r="L2064">
        <v>1300</v>
      </c>
      <c r="M2064">
        <v>1690</v>
      </c>
      <c r="N2064" t="s">
        <v>1398</v>
      </c>
    </row>
    <row r="2065" spans="1:14" x14ac:dyDescent="0.3">
      <c r="A2065">
        <v>141422</v>
      </c>
      <c r="B2065" t="s">
        <v>1365</v>
      </c>
      <c r="C2065" t="s">
        <v>3</v>
      </c>
      <c r="D2065" s="3">
        <v>44285</v>
      </c>
      <c r="E2065" t="s">
        <v>35</v>
      </c>
      <c r="F2065" t="s">
        <v>61</v>
      </c>
      <c r="G2065" t="s">
        <v>38</v>
      </c>
      <c r="H2065" t="s">
        <v>75</v>
      </c>
      <c r="I2065">
        <v>7500</v>
      </c>
      <c r="J2065">
        <v>9750</v>
      </c>
      <c r="K2065">
        <v>1</v>
      </c>
      <c r="L2065">
        <v>7500</v>
      </c>
      <c r="M2065">
        <v>9750</v>
      </c>
      <c r="N2065" t="s">
        <v>1397</v>
      </c>
    </row>
    <row r="2066" spans="1:14" x14ac:dyDescent="0.3">
      <c r="A2066">
        <v>141423</v>
      </c>
      <c r="B2066" t="s">
        <v>1365</v>
      </c>
      <c r="C2066" t="s">
        <v>2</v>
      </c>
      <c r="D2066" s="3">
        <v>44285</v>
      </c>
      <c r="E2066" t="s">
        <v>1296</v>
      </c>
      <c r="F2066" t="s">
        <v>571</v>
      </c>
      <c r="G2066" t="s">
        <v>39</v>
      </c>
      <c r="H2066" s="5" t="s">
        <v>83</v>
      </c>
      <c r="I2066">
        <v>10000</v>
      </c>
      <c r="J2066">
        <v>13000</v>
      </c>
      <c r="K2066">
        <v>2</v>
      </c>
      <c r="L2066">
        <v>20000</v>
      </c>
      <c r="M2066">
        <v>26000</v>
      </c>
      <c r="N2066" t="s">
        <v>1399</v>
      </c>
    </row>
    <row r="2067" spans="1:14" x14ac:dyDescent="0.3">
      <c r="A2067">
        <v>141424</v>
      </c>
      <c r="B2067" t="s">
        <v>1365</v>
      </c>
      <c r="C2067" t="s">
        <v>1</v>
      </c>
      <c r="D2067" s="3">
        <v>44285</v>
      </c>
      <c r="E2067" t="s">
        <v>33</v>
      </c>
      <c r="F2067" t="s">
        <v>575</v>
      </c>
      <c r="G2067" t="s">
        <v>40</v>
      </c>
      <c r="H2067" t="s">
        <v>76</v>
      </c>
      <c r="I2067">
        <v>10500</v>
      </c>
      <c r="J2067">
        <v>13650</v>
      </c>
      <c r="K2067">
        <v>1</v>
      </c>
      <c r="L2067">
        <v>10500</v>
      </c>
      <c r="M2067">
        <v>13650</v>
      </c>
      <c r="N2067" t="s">
        <v>1400</v>
      </c>
    </row>
    <row r="2068" spans="1:14" x14ac:dyDescent="0.3">
      <c r="A2068">
        <v>141425</v>
      </c>
      <c r="B2068" t="s">
        <v>1365</v>
      </c>
      <c r="C2068" t="s">
        <v>1314</v>
      </c>
      <c r="D2068" s="3">
        <v>44285</v>
      </c>
      <c r="E2068" t="s">
        <v>34</v>
      </c>
      <c r="F2068" t="s">
        <v>63</v>
      </c>
      <c r="G2068" t="s">
        <v>41</v>
      </c>
      <c r="H2068" t="s">
        <v>78</v>
      </c>
      <c r="I2068">
        <v>8500</v>
      </c>
      <c r="J2068">
        <v>11050</v>
      </c>
      <c r="K2068">
        <v>3</v>
      </c>
      <c r="L2068">
        <v>25500</v>
      </c>
      <c r="M2068">
        <v>33150</v>
      </c>
      <c r="N2068" t="s">
        <v>1401</v>
      </c>
    </row>
    <row r="2069" spans="1:14" x14ac:dyDescent="0.3">
      <c r="A2069">
        <v>141426</v>
      </c>
      <c r="B2069" t="s">
        <v>1365</v>
      </c>
      <c r="C2069" t="s">
        <v>1315</v>
      </c>
      <c r="D2069" s="3">
        <v>44285</v>
      </c>
      <c r="E2069" t="s">
        <v>35</v>
      </c>
      <c r="F2069" t="s">
        <v>57</v>
      </c>
      <c r="G2069" t="s">
        <v>44</v>
      </c>
      <c r="H2069" t="s">
        <v>80</v>
      </c>
      <c r="I2069">
        <v>7000</v>
      </c>
      <c r="J2069">
        <v>9100</v>
      </c>
      <c r="K2069">
        <v>1</v>
      </c>
      <c r="L2069">
        <v>7000</v>
      </c>
      <c r="M2069">
        <v>9100</v>
      </c>
      <c r="N2069" t="s">
        <v>1325</v>
      </c>
    </row>
    <row r="2070" spans="1:14" x14ac:dyDescent="0.3">
      <c r="A2070">
        <v>141427</v>
      </c>
      <c r="B2070" t="s">
        <v>1365</v>
      </c>
      <c r="C2070" t="s">
        <v>0</v>
      </c>
      <c r="D2070" s="3">
        <v>44285</v>
      </c>
      <c r="E2070" t="s">
        <v>1296</v>
      </c>
      <c r="F2070" t="s">
        <v>576</v>
      </c>
      <c r="G2070" t="s">
        <v>42</v>
      </c>
      <c r="H2070" t="s">
        <v>79</v>
      </c>
      <c r="I2070">
        <v>1680</v>
      </c>
      <c r="J2070">
        <v>2184</v>
      </c>
      <c r="K2070">
        <v>1</v>
      </c>
      <c r="L2070">
        <v>1680</v>
      </c>
      <c r="M2070">
        <v>2184</v>
      </c>
      <c r="N2070" t="s">
        <v>1398</v>
      </c>
    </row>
    <row r="2071" spans="1:14" x14ac:dyDescent="0.3">
      <c r="A2071">
        <v>141428</v>
      </c>
      <c r="B2071" t="s">
        <v>1365</v>
      </c>
      <c r="C2071" t="s">
        <v>1316</v>
      </c>
      <c r="D2071" s="3">
        <v>44285</v>
      </c>
      <c r="E2071" t="s">
        <v>33</v>
      </c>
      <c r="F2071" s="5" t="s">
        <v>65</v>
      </c>
      <c r="G2071" t="s">
        <v>109</v>
      </c>
      <c r="H2071" s="5" t="s">
        <v>84</v>
      </c>
      <c r="I2071">
        <v>6540</v>
      </c>
      <c r="J2071">
        <v>8502</v>
      </c>
      <c r="K2071">
        <v>3</v>
      </c>
      <c r="L2071">
        <v>19620</v>
      </c>
      <c r="M2071">
        <v>25506</v>
      </c>
      <c r="N2071" t="s">
        <v>1397</v>
      </c>
    </row>
    <row r="2072" spans="1:14" x14ac:dyDescent="0.3">
      <c r="A2072">
        <v>141429</v>
      </c>
      <c r="B2072" t="s">
        <v>1365</v>
      </c>
      <c r="C2072" t="s">
        <v>1317</v>
      </c>
      <c r="D2072" s="3">
        <v>44285</v>
      </c>
      <c r="E2072" t="s">
        <v>34</v>
      </c>
      <c r="F2072" t="s">
        <v>68</v>
      </c>
      <c r="G2072" t="s">
        <v>45</v>
      </c>
      <c r="H2072" t="s">
        <v>82</v>
      </c>
      <c r="I2072">
        <v>2680</v>
      </c>
      <c r="J2072">
        <v>3484</v>
      </c>
      <c r="K2072">
        <v>4</v>
      </c>
      <c r="L2072">
        <v>10720</v>
      </c>
      <c r="M2072">
        <v>13936</v>
      </c>
      <c r="N2072" t="s">
        <v>1399</v>
      </c>
    </row>
    <row r="2073" spans="1:14" x14ac:dyDescent="0.3">
      <c r="A2073">
        <v>141430</v>
      </c>
      <c r="B2073" t="s">
        <v>1365</v>
      </c>
      <c r="C2073" t="s">
        <v>1318</v>
      </c>
      <c r="D2073" s="3">
        <v>44285</v>
      </c>
      <c r="E2073" t="s">
        <v>35</v>
      </c>
      <c r="F2073" t="s">
        <v>71</v>
      </c>
      <c r="G2073" t="s">
        <v>38</v>
      </c>
      <c r="H2073" t="s">
        <v>76</v>
      </c>
      <c r="I2073">
        <v>8250</v>
      </c>
      <c r="J2073">
        <v>10725</v>
      </c>
      <c r="K2073">
        <v>4</v>
      </c>
      <c r="L2073">
        <v>33000</v>
      </c>
      <c r="M2073">
        <v>42900</v>
      </c>
      <c r="N2073" t="s">
        <v>1400</v>
      </c>
    </row>
    <row r="2074" spans="1:14" x14ac:dyDescent="0.3">
      <c r="A2074">
        <v>141431</v>
      </c>
      <c r="B2074" t="s">
        <v>1365</v>
      </c>
      <c r="C2074" t="s">
        <v>29</v>
      </c>
      <c r="D2074" s="3">
        <v>44285</v>
      </c>
      <c r="E2074" t="s">
        <v>1296</v>
      </c>
      <c r="F2074" t="s">
        <v>510</v>
      </c>
      <c r="G2074" t="s">
        <v>42</v>
      </c>
      <c r="H2074" t="s">
        <v>76</v>
      </c>
      <c r="I2074">
        <v>2650</v>
      </c>
      <c r="J2074">
        <v>3445</v>
      </c>
      <c r="K2074">
        <v>2</v>
      </c>
      <c r="L2074">
        <v>5300</v>
      </c>
      <c r="M2074">
        <v>6890</v>
      </c>
      <c r="N2074" t="s">
        <v>1401</v>
      </c>
    </row>
    <row r="2075" spans="1:14" x14ac:dyDescent="0.3">
      <c r="A2075">
        <v>141432</v>
      </c>
      <c r="B2075" t="s">
        <v>1365</v>
      </c>
      <c r="C2075" t="s">
        <v>20</v>
      </c>
      <c r="D2075" s="3">
        <v>44285</v>
      </c>
      <c r="E2075" t="s">
        <v>33</v>
      </c>
      <c r="F2075" t="s">
        <v>72</v>
      </c>
      <c r="G2075" t="s">
        <v>38</v>
      </c>
      <c r="H2075" t="s">
        <v>85</v>
      </c>
      <c r="I2075">
        <v>12550</v>
      </c>
      <c r="J2075">
        <v>16315</v>
      </c>
      <c r="K2075">
        <v>3</v>
      </c>
      <c r="L2075">
        <v>37650</v>
      </c>
      <c r="M2075">
        <v>48945</v>
      </c>
      <c r="N2075" t="s">
        <v>1325</v>
      </c>
    </row>
    <row r="2076" spans="1:14" x14ac:dyDescent="0.3">
      <c r="A2076">
        <v>141433</v>
      </c>
      <c r="B2076" t="s">
        <v>1365</v>
      </c>
      <c r="C2076" t="s">
        <v>19</v>
      </c>
      <c r="D2076" s="3">
        <v>44285</v>
      </c>
      <c r="E2076" t="s">
        <v>34</v>
      </c>
      <c r="F2076" t="s">
        <v>73</v>
      </c>
      <c r="G2076" t="s">
        <v>41</v>
      </c>
      <c r="H2076" s="5" t="s">
        <v>78</v>
      </c>
      <c r="I2076">
        <v>14500</v>
      </c>
      <c r="J2076">
        <v>18850</v>
      </c>
      <c r="K2076">
        <v>1</v>
      </c>
      <c r="L2076">
        <v>14500</v>
      </c>
      <c r="M2076">
        <v>18850</v>
      </c>
      <c r="N2076" t="s">
        <v>1398</v>
      </c>
    </row>
    <row r="2077" spans="1:14" x14ac:dyDescent="0.3">
      <c r="A2077">
        <v>141434</v>
      </c>
      <c r="B2077" t="s">
        <v>1365</v>
      </c>
      <c r="C2077" t="s">
        <v>1319</v>
      </c>
      <c r="D2077" s="3">
        <v>44285</v>
      </c>
      <c r="E2077" t="s">
        <v>35</v>
      </c>
      <c r="F2077" t="s">
        <v>46</v>
      </c>
      <c r="G2077" t="s">
        <v>36</v>
      </c>
      <c r="H2077" t="s">
        <v>75</v>
      </c>
      <c r="I2077">
        <v>800</v>
      </c>
      <c r="J2077">
        <v>1040</v>
      </c>
      <c r="K2077">
        <v>3</v>
      </c>
      <c r="L2077">
        <v>2400</v>
      </c>
      <c r="M2077">
        <v>3120</v>
      </c>
      <c r="N2077" t="s">
        <v>1397</v>
      </c>
    </row>
    <row r="2078" spans="1:14" x14ac:dyDescent="0.3">
      <c r="A2078">
        <v>141435</v>
      </c>
      <c r="B2078" t="s">
        <v>1365</v>
      </c>
      <c r="C2078" t="s">
        <v>18</v>
      </c>
      <c r="D2078" s="3">
        <v>44285</v>
      </c>
      <c r="E2078" t="s">
        <v>1296</v>
      </c>
      <c r="F2078" t="s">
        <v>48</v>
      </c>
      <c r="G2078" t="s">
        <v>37</v>
      </c>
      <c r="H2078" t="s">
        <v>76</v>
      </c>
      <c r="I2078">
        <v>600</v>
      </c>
      <c r="J2078">
        <v>780</v>
      </c>
      <c r="K2078">
        <v>4</v>
      </c>
      <c r="L2078">
        <v>2400</v>
      </c>
      <c r="M2078">
        <v>3120</v>
      </c>
      <c r="N2078" t="s">
        <v>1399</v>
      </c>
    </row>
    <row r="2079" spans="1:14" x14ac:dyDescent="0.3">
      <c r="A2079">
        <v>141436</v>
      </c>
      <c r="B2079" t="s">
        <v>1365</v>
      </c>
      <c r="C2079" t="s">
        <v>17</v>
      </c>
      <c r="D2079" s="3">
        <v>44285</v>
      </c>
      <c r="E2079" t="s">
        <v>33</v>
      </c>
      <c r="F2079" t="s">
        <v>50</v>
      </c>
      <c r="G2079" t="s">
        <v>38</v>
      </c>
      <c r="H2079" t="s">
        <v>75</v>
      </c>
      <c r="I2079">
        <v>10500</v>
      </c>
      <c r="J2079">
        <v>13650</v>
      </c>
      <c r="K2079">
        <v>2</v>
      </c>
      <c r="L2079">
        <v>21000</v>
      </c>
      <c r="M2079">
        <v>27300</v>
      </c>
      <c r="N2079" t="s">
        <v>1400</v>
      </c>
    </row>
    <row r="2080" spans="1:14" x14ac:dyDescent="0.3">
      <c r="A2080">
        <v>141437</v>
      </c>
      <c r="B2080" t="s">
        <v>1365</v>
      </c>
      <c r="C2080" t="s">
        <v>1320</v>
      </c>
      <c r="D2080" s="3">
        <v>44285</v>
      </c>
      <c r="E2080" t="s">
        <v>34</v>
      </c>
      <c r="F2080" t="s">
        <v>571</v>
      </c>
      <c r="G2080" t="s">
        <v>39</v>
      </c>
      <c r="H2080" t="s">
        <v>77</v>
      </c>
      <c r="I2080">
        <v>6500</v>
      </c>
      <c r="J2080">
        <v>8450</v>
      </c>
      <c r="K2080">
        <v>2</v>
      </c>
      <c r="L2080">
        <v>13000</v>
      </c>
      <c r="M2080">
        <v>16900</v>
      </c>
      <c r="N2080" t="s">
        <v>1401</v>
      </c>
    </row>
    <row r="2081" spans="1:14" x14ac:dyDescent="0.3">
      <c r="A2081">
        <v>141438</v>
      </c>
      <c r="B2081" t="s">
        <v>1365</v>
      </c>
      <c r="C2081" t="s">
        <v>16</v>
      </c>
      <c r="D2081" s="3">
        <v>44285</v>
      </c>
      <c r="E2081" t="s">
        <v>35</v>
      </c>
      <c r="F2081" t="s">
        <v>577</v>
      </c>
      <c r="G2081" t="s">
        <v>40</v>
      </c>
      <c r="H2081" t="s">
        <v>76</v>
      </c>
      <c r="I2081">
        <v>4500</v>
      </c>
      <c r="J2081">
        <v>5850</v>
      </c>
      <c r="K2081">
        <v>1</v>
      </c>
      <c r="L2081">
        <v>4500</v>
      </c>
      <c r="M2081">
        <v>5850</v>
      </c>
      <c r="N2081" t="s">
        <v>1325</v>
      </c>
    </row>
    <row r="2082" spans="1:14" x14ac:dyDescent="0.3">
      <c r="A2082">
        <v>141439</v>
      </c>
      <c r="B2082" t="s">
        <v>1365</v>
      </c>
      <c r="C2082" t="s">
        <v>15</v>
      </c>
      <c r="D2082" s="3">
        <v>44285</v>
      </c>
      <c r="E2082" t="s">
        <v>1296</v>
      </c>
      <c r="F2082" t="s">
        <v>51</v>
      </c>
      <c r="G2082" t="s">
        <v>41</v>
      </c>
      <c r="H2082" t="s">
        <v>78</v>
      </c>
      <c r="I2082">
        <v>8500</v>
      </c>
      <c r="J2082">
        <v>11050</v>
      </c>
      <c r="K2082">
        <v>4</v>
      </c>
      <c r="L2082">
        <v>34000</v>
      </c>
      <c r="M2082">
        <v>44200</v>
      </c>
      <c r="N2082" t="s">
        <v>1398</v>
      </c>
    </row>
    <row r="2083" spans="1:14" x14ac:dyDescent="0.3">
      <c r="A2083">
        <v>141440</v>
      </c>
      <c r="B2083" t="s">
        <v>1365</v>
      </c>
      <c r="C2083" t="s">
        <v>14</v>
      </c>
      <c r="D2083" s="3">
        <v>44285</v>
      </c>
      <c r="E2083" t="s">
        <v>33</v>
      </c>
      <c r="F2083" t="s">
        <v>52</v>
      </c>
      <c r="G2083" t="s">
        <v>44</v>
      </c>
      <c r="H2083" t="s">
        <v>80</v>
      </c>
      <c r="I2083">
        <v>12500</v>
      </c>
      <c r="J2083">
        <v>16250</v>
      </c>
      <c r="K2083">
        <v>4</v>
      </c>
      <c r="L2083">
        <v>50000</v>
      </c>
      <c r="M2083">
        <v>65000</v>
      </c>
      <c r="N2083" t="s">
        <v>1397</v>
      </c>
    </row>
    <row r="2084" spans="1:14" x14ac:dyDescent="0.3">
      <c r="A2084">
        <v>141441</v>
      </c>
      <c r="B2084" t="s">
        <v>1365</v>
      </c>
      <c r="C2084" t="s">
        <v>13</v>
      </c>
      <c r="D2084" s="3">
        <v>44285</v>
      </c>
      <c r="E2084" t="s">
        <v>34</v>
      </c>
      <c r="F2084" t="s">
        <v>518</v>
      </c>
      <c r="G2084" t="s">
        <v>89</v>
      </c>
      <c r="H2084" t="s">
        <v>79</v>
      </c>
      <c r="I2084">
        <v>3500</v>
      </c>
      <c r="J2084">
        <v>4550</v>
      </c>
      <c r="K2084">
        <v>2</v>
      </c>
      <c r="L2084">
        <v>7000</v>
      </c>
      <c r="M2084">
        <v>9100</v>
      </c>
      <c r="N2084" t="s">
        <v>1399</v>
      </c>
    </row>
    <row r="2085" spans="1:14" x14ac:dyDescent="0.3">
      <c r="A2085">
        <v>141442</v>
      </c>
      <c r="B2085" t="s">
        <v>1365</v>
      </c>
      <c r="C2085" t="s">
        <v>12</v>
      </c>
      <c r="D2085" s="3">
        <v>44285</v>
      </c>
      <c r="E2085" t="s">
        <v>35</v>
      </c>
      <c r="F2085" s="5" t="s">
        <v>67</v>
      </c>
      <c r="G2085" t="s">
        <v>37</v>
      </c>
      <c r="H2085" t="s">
        <v>81</v>
      </c>
      <c r="I2085">
        <v>4500</v>
      </c>
      <c r="J2085">
        <v>5850</v>
      </c>
      <c r="K2085">
        <v>3</v>
      </c>
      <c r="L2085">
        <v>13500</v>
      </c>
      <c r="M2085">
        <v>17550</v>
      </c>
      <c r="N2085" t="s">
        <v>1400</v>
      </c>
    </row>
    <row r="2086" spans="1:14" x14ac:dyDescent="0.3">
      <c r="A2086">
        <v>141443</v>
      </c>
      <c r="B2086" t="s">
        <v>1365</v>
      </c>
      <c r="C2086" t="s">
        <v>11</v>
      </c>
      <c r="D2086" s="3">
        <v>44285</v>
      </c>
      <c r="E2086" t="s">
        <v>1296</v>
      </c>
      <c r="F2086" t="s">
        <v>578</v>
      </c>
      <c r="G2086" t="s">
        <v>45</v>
      </c>
      <c r="H2086" t="s">
        <v>82</v>
      </c>
      <c r="I2086">
        <v>2100</v>
      </c>
      <c r="J2086">
        <v>2730</v>
      </c>
      <c r="K2086">
        <v>4</v>
      </c>
      <c r="L2086">
        <v>8400</v>
      </c>
      <c r="M2086">
        <v>10920</v>
      </c>
      <c r="N2086" t="s">
        <v>1401</v>
      </c>
    </row>
    <row r="2087" spans="1:14" x14ac:dyDescent="0.3">
      <c r="A2087">
        <v>141444</v>
      </c>
      <c r="B2087" t="s">
        <v>1365</v>
      </c>
      <c r="C2087" t="s">
        <v>1321</v>
      </c>
      <c r="D2087" s="3">
        <v>44285</v>
      </c>
      <c r="E2087" t="s">
        <v>33</v>
      </c>
      <c r="F2087" t="s">
        <v>49</v>
      </c>
      <c r="G2087" t="s">
        <v>36</v>
      </c>
      <c r="H2087" t="s">
        <v>75</v>
      </c>
      <c r="I2087">
        <v>1150</v>
      </c>
      <c r="J2087">
        <v>1495</v>
      </c>
      <c r="K2087">
        <v>3</v>
      </c>
      <c r="L2087">
        <v>3450</v>
      </c>
      <c r="M2087">
        <v>4485</v>
      </c>
      <c r="N2087" t="s">
        <v>1325</v>
      </c>
    </row>
    <row r="2088" spans="1:14" x14ac:dyDescent="0.3">
      <c r="A2088">
        <v>141445</v>
      </c>
      <c r="B2088" t="s">
        <v>1365</v>
      </c>
      <c r="C2088" t="s">
        <v>1322</v>
      </c>
      <c r="D2088" s="3">
        <v>44285</v>
      </c>
      <c r="E2088" t="s">
        <v>34</v>
      </c>
      <c r="F2088" t="s">
        <v>47</v>
      </c>
      <c r="G2088" t="s">
        <v>37</v>
      </c>
      <c r="H2088" t="s">
        <v>76</v>
      </c>
      <c r="I2088">
        <v>350</v>
      </c>
      <c r="J2088">
        <v>455</v>
      </c>
      <c r="K2088">
        <v>1</v>
      </c>
      <c r="L2088">
        <v>350</v>
      </c>
      <c r="M2088">
        <v>455</v>
      </c>
      <c r="N2088" t="s">
        <v>1398</v>
      </c>
    </row>
    <row r="2089" spans="1:14" x14ac:dyDescent="0.3">
      <c r="A2089">
        <v>141446</v>
      </c>
      <c r="B2089" t="s">
        <v>1365</v>
      </c>
      <c r="C2089" t="s">
        <v>1323</v>
      </c>
      <c r="D2089" s="3">
        <v>44285</v>
      </c>
      <c r="E2089" t="s">
        <v>35</v>
      </c>
      <c r="F2089" t="s">
        <v>53</v>
      </c>
      <c r="G2089" t="s">
        <v>38</v>
      </c>
      <c r="H2089" t="s">
        <v>75</v>
      </c>
      <c r="I2089">
        <v>9500</v>
      </c>
      <c r="J2089">
        <v>12350</v>
      </c>
      <c r="K2089">
        <v>2</v>
      </c>
      <c r="L2089">
        <v>19000</v>
      </c>
      <c r="M2089">
        <v>24700</v>
      </c>
      <c r="N2089" t="s">
        <v>1397</v>
      </c>
    </row>
    <row r="2090" spans="1:14" x14ac:dyDescent="0.3">
      <c r="A2090">
        <v>141447</v>
      </c>
      <c r="B2090" t="s">
        <v>1365</v>
      </c>
      <c r="C2090" t="s">
        <v>10</v>
      </c>
      <c r="D2090" s="3">
        <v>44285</v>
      </c>
      <c r="E2090" t="s">
        <v>1296</v>
      </c>
      <c r="F2090" t="s">
        <v>579</v>
      </c>
      <c r="G2090" t="s">
        <v>39</v>
      </c>
      <c r="H2090" t="s">
        <v>77</v>
      </c>
      <c r="I2090">
        <v>10000</v>
      </c>
      <c r="J2090">
        <v>13000</v>
      </c>
      <c r="K2090">
        <v>2</v>
      </c>
      <c r="L2090">
        <v>20000</v>
      </c>
      <c r="M2090">
        <v>26000</v>
      </c>
      <c r="N2090" t="s">
        <v>1399</v>
      </c>
    </row>
    <row r="2091" spans="1:14" x14ac:dyDescent="0.3">
      <c r="A2091">
        <v>141448</v>
      </c>
      <c r="B2091" t="s">
        <v>1365</v>
      </c>
      <c r="C2091" t="s">
        <v>9</v>
      </c>
      <c r="D2091" s="3">
        <v>44285</v>
      </c>
      <c r="E2091" t="s">
        <v>33</v>
      </c>
      <c r="F2091" t="s">
        <v>580</v>
      </c>
      <c r="G2091" t="s">
        <v>40</v>
      </c>
      <c r="H2091" t="s">
        <v>76</v>
      </c>
      <c r="I2091">
        <v>6500</v>
      </c>
      <c r="J2091">
        <v>8450</v>
      </c>
      <c r="K2091">
        <v>4</v>
      </c>
      <c r="L2091">
        <v>26000</v>
      </c>
      <c r="M2091">
        <v>33800</v>
      </c>
      <c r="N2091" t="s">
        <v>1400</v>
      </c>
    </row>
    <row r="2092" spans="1:14" x14ac:dyDescent="0.3">
      <c r="A2092">
        <v>141449</v>
      </c>
      <c r="B2092" t="s">
        <v>1365</v>
      </c>
      <c r="C2092" t="s">
        <v>1324</v>
      </c>
      <c r="D2092" s="3">
        <v>44285</v>
      </c>
      <c r="E2092" t="s">
        <v>34</v>
      </c>
      <c r="F2092" t="s">
        <v>581</v>
      </c>
      <c r="G2092" t="s">
        <v>41</v>
      </c>
      <c r="H2092" t="s">
        <v>78</v>
      </c>
      <c r="I2092">
        <v>8500</v>
      </c>
      <c r="J2092">
        <v>11050</v>
      </c>
      <c r="K2092">
        <v>3</v>
      </c>
      <c r="L2092">
        <v>25500</v>
      </c>
      <c r="M2092">
        <v>33150</v>
      </c>
      <c r="N2092" t="s">
        <v>1401</v>
      </c>
    </row>
    <row r="2093" spans="1:14" x14ac:dyDescent="0.3">
      <c r="A2093">
        <v>141450</v>
      </c>
      <c r="B2093" t="s">
        <v>1365</v>
      </c>
      <c r="C2093" t="s">
        <v>8</v>
      </c>
      <c r="D2093" s="3">
        <v>44285</v>
      </c>
      <c r="E2093" t="s">
        <v>35</v>
      </c>
      <c r="F2093" t="s">
        <v>57</v>
      </c>
      <c r="G2093" t="s">
        <v>44</v>
      </c>
      <c r="H2093" t="s">
        <v>80</v>
      </c>
      <c r="I2093">
        <v>7000</v>
      </c>
      <c r="J2093">
        <v>9100</v>
      </c>
      <c r="K2093">
        <v>4</v>
      </c>
      <c r="L2093">
        <v>28000</v>
      </c>
      <c r="M2093">
        <v>36400</v>
      </c>
      <c r="N2093" t="s">
        <v>1325</v>
      </c>
    </row>
    <row r="2094" spans="1:14" x14ac:dyDescent="0.3">
      <c r="A2094">
        <v>141451</v>
      </c>
      <c r="B2094" t="s">
        <v>1365</v>
      </c>
      <c r="C2094" t="s">
        <v>7</v>
      </c>
      <c r="D2094" s="3">
        <v>44285</v>
      </c>
      <c r="E2094" t="s">
        <v>1296</v>
      </c>
      <c r="F2094" t="s">
        <v>582</v>
      </c>
      <c r="G2094" t="s">
        <v>89</v>
      </c>
      <c r="H2094" t="s">
        <v>79</v>
      </c>
      <c r="I2094">
        <v>6550</v>
      </c>
      <c r="J2094">
        <v>8515</v>
      </c>
      <c r="K2094">
        <v>2</v>
      </c>
      <c r="L2094">
        <v>13100</v>
      </c>
      <c r="M2094">
        <v>17030</v>
      </c>
      <c r="N2094" t="s">
        <v>1398</v>
      </c>
    </row>
    <row r="2095" spans="1:14" x14ac:dyDescent="0.3">
      <c r="A2095">
        <v>141452</v>
      </c>
      <c r="B2095" t="s">
        <v>1365</v>
      </c>
      <c r="C2095" t="s">
        <v>1325</v>
      </c>
      <c r="D2095" s="3">
        <v>44285</v>
      </c>
      <c r="E2095" t="s">
        <v>33</v>
      </c>
      <c r="F2095" s="5" t="s">
        <v>66</v>
      </c>
      <c r="G2095" t="s">
        <v>37</v>
      </c>
      <c r="H2095" t="s">
        <v>81</v>
      </c>
      <c r="I2095">
        <v>7650</v>
      </c>
      <c r="J2095">
        <v>9945</v>
      </c>
      <c r="K2095">
        <v>3</v>
      </c>
      <c r="L2095">
        <v>22950</v>
      </c>
      <c r="M2095">
        <v>29835</v>
      </c>
      <c r="N2095" t="s">
        <v>1397</v>
      </c>
    </row>
    <row r="2096" spans="1:14" x14ac:dyDescent="0.3">
      <c r="A2096">
        <v>141453</v>
      </c>
      <c r="B2096" t="s">
        <v>1365</v>
      </c>
      <c r="C2096" t="s">
        <v>1326</v>
      </c>
      <c r="D2096" s="3">
        <v>44285</v>
      </c>
      <c r="E2096" t="s">
        <v>34</v>
      </c>
      <c r="F2096" t="s">
        <v>58</v>
      </c>
      <c r="G2096" t="s">
        <v>45</v>
      </c>
      <c r="H2096" t="s">
        <v>82</v>
      </c>
      <c r="I2096">
        <v>1150</v>
      </c>
      <c r="J2096">
        <v>1495</v>
      </c>
      <c r="K2096">
        <v>4</v>
      </c>
      <c r="L2096">
        <v>4600</v>
      </c>
      <c r="M2096">
        <v>5980</v>
      </c>
      <c r="N2096" t="s">
        <v>1399</v>
      </c>
    </row>
    <row r="2097" spans="1:14" x14ac:dyDescent="0.3">
      <c r="A2097">
        <v>141454</v>
      </c>
      <c r="B2097" t="s">
        <v>1365</v>
      </c>
      <c r="C2097" t="s">
        <v>6</v>
      </c>
      <c r="D2097" s="3">
        <v>44285</v>
      </c>
      <c r="E2097" t="s">
        <v>35</v>
      </c>
      <c r="F2097" t="s">
        <v>59</v>
      </c>
      <c r="G2097" t="s">
        <v>36</v>
      </c>
      <c r="H2097" t="s">
        <v>75</v>
      </c>
      <c r="I2097">
        <v>850</v>
      </c>
      <c r="J2097">
        <v>1105</v>
      </c>
      <c r="K2097">
        <v>2</v>
      </c>
      <c r="L2097">
        <v>1700</v>
      </c>
      <c r="M2097">
        <v>2210</v>
      </c>
      <c r="N2097" t="s">
        <v>1400</v>
      </c>
    </row>
    <row r="2098" spans="1:14" x14ac:dyDescent="0.3">
      <c r="A2098">
        <v>141455</v>
      </c>
      <c r="B2098" t="s">
        <v>1365</v>
      </c>
      <c r="C2098" t="s">
        <v>5</v>
      </c>
      <c r="D2098" s="3">
        <v>44285</v>
      </c>
      <c r="E2098" t="s">
        <v>1296</v>
      </c>
      <c r="F2098" t="s">
        <v>60</v>
      </c>
      <c r="G2098" t="s">
        <v>37</v>
      </c>
      <c r="H2098" t="s">
        <v>76</v>
      </c>
      <c r="I2098">
        <v>650</v>
      </c>
      <c r="J2098">
        <v>845</v>
      </c>
      <c r="K2098">
        <v>4</v>
      </c>
      <c r="L2098">
        <v>2600</v>
      </c>
      <c r="M2098">
        <v>3380</v>
      </c>
      <c r="N2098" t="s">
        <v>1401</v>
      </c>
    </row>
    <row r="2099" spans="1:14" x14ac:dyDescent="0.3">
      <c r="A2099">
        <v>141456</v>
      </c>
      <c r="B2099" t="s">
        <v>1365</v>
      </c>
      <c r="C2099" t="s">
        <v>4</v>
      </c>
      <c r="D2099" s="3">
        <v>44285</v>
      </c>
      <c r="E2099" t="s">
        <v>33</v>
      </c>
      <c r="F2099" t="s">
        <v>61</v>
      </c>
      <c r="G2099" t="s">
        <v>38</v>
      </c>
      <c r="H2099" t="s">
        <v>75</v>
      </c>
      <c r="I2099">
        <v>7500</v>
      </c>
      <c r="J2099">
        <v>9750</v>
      </c>
      <c r="K2099">
        <v>1</v>
      </c>
      <c r="L2099">
        <v>7500</v>
      </c>
      <c r="M2099">
        <v>9750</v>
      </c>
      <c r="N2099" t="s">
        <v>1325</v>
      </c>
    </row>
    <row r="2100" spans="1:14" x14ac:dyDescent="0.3">
      <c r="A2100">
        <v>141457</v>
      </c>
      <c r="B2100" t="s">
        <v>1365</v>
      </c>
      <c r="C2100" t="s">
        <v>30</v>
      </c>
      <c r="D2100" s="3">
        <v>44285</v>
      </c>
      <c r="E2100" t="s">
        <v>34</v>
      </c>
      <c r="F2100" t="s">
        <v>579</v>
      </c>
      <c r="G2100" t="s">
        <v>39</v>
      </c>
      <c r="H2100" s="5" t="s">
        <v>83</v>
      </c>
      <c r="I2100">
        <v>10000</v>
      </c>
      <c r="J2100">
        <v>13000</v>
      </c>
      <c r="K2100">
        <v>4</v>
      </c>
      <c r="L2100">
        <v>40000</v>
      </c>
      <c r="M2100">
        <v>52000</v>
      </c>
      <c r="N2100" t="s">
        <v>1398</v>
      </c>
    </row>
    <row r="2101" spans="1:14" x14ac:dyDescent="0.3">
      <c r="A2101">
        <v>141458</v>
      </c>
      <c r="B2101" t="s">
        <v>1365</v>
      </c>
      <c r="C2101" t="s">
        <v>31</v>
      </c>
      <c r="D2101" s="3">
        <v>44285</v>
      </c>
      <c r="E2101" t="s">
        <v>35</v>
      </c>
      <c r="F2101" t="s">
        <v>583</v>
      </c>
      <c r="G2101" t="s">
        <v>40</v>
      </c>
      <c r="H2101" t="s">
        <v>76</v>
      </c>
      <c r="I2101">
        <v>10500</v>
      </c>
      <c r="J2101">
        <v>13650</v>
      </c>
      <c r="K2101">
        <v>4</v>
      </c>
      <c r="L2101">
        <v>42000</v>
      </c>
      <c r="M2101">
        <v>54600</v>
      </c>
      <c r="N2101" t="s">
        <v>1397</v>
      </c>
    </row>
    <row r="2102" spans="1:14" x14ac:dyDescent="0.3">
      <c r="A2102">
        <v>141459</v>
      </c>
      <c r="B2102" t="s">
        <v>1365</v>
      </c>
      <c r="C2102" t="s">
        <v>32</v>
      </c>
      <c r="D2102" s="3">
        <v>44285</v>
      </c>
      <c r="E2102" t="s">
        <v>1296</v>
      </c>
      <c r="F2102" t="s">
        <v>63</v>
      </c>
      <c r="G2102" t="s">
        <v>41</v>
      </c>
      <c r="H2102" t="s">
        <v>78</v>
      </c>
      <c r="I2102">
        <v>8500</v>
      </c>
      <c r="J2102">
        <v>11050</v>
      </c>
      <c r="K2102">
        <v>1</v>
      </c>
      <c r="L2102">
        <v>8500</v>
      </c>
      <c r="M2102">
        <v>11050</v>
      </c>
      <c r="N2102" t="s">
        <v>1399</v>
      </c>
    </row>
    <row r="2103" spans="1:14" x14ac:dyDescent="0.3">
      <c r="A2103">
        <v>141460</v>
      </c>
      <c r="B2103" t="s">
        <v>1365</v>
      </c>
      <c r="C2103" t="s">
        <v>28</v>
      </c>
      <c r="D2103" s="3">
        <v>44285</v>
      </c>
      <c r="E2103" t="s">
        <v>33</v>
      </c>
      <c r="F2103" t="s">
        <v>57</v>
      </c>
      <c r="G2103" t="s">
        <v>44</v>
      </c>
      <c r="H2103" t="s">
        <v>80</v>
      </c>
      <c r="I2103">
        <v>7000</v>
      </c>
      <c r="J2103">
        <v>9100</v>
      </c>
      <c r="K2103">
        <v>1</v>
      </c>
      <c r="L2103">
        <v>7000</v>
      </c>
      <c r="M2103">
        <v>9100</v>
      </c>
      <c r="N2103" t="s">
        <v>1400</v>
      </c>
    </row>
    <row r="2104" spans="1:14" x14ac:dyDescent="0.3">
      <c r="A2104">
        <v>141461</v>
      </c>
      <c r="B2104" t="s">
        <v>1365</v>
      </c>
      <c r="C2104" t="s">
        <v>1311</v>
      </c>
      <c r="D2104" s="3">
        <v>44285</v>
      </c>
      <c r="E2104" t="s">
        <v>34</v>
      </c>
      <c r="F2104" t="s">
        <v>584</v>
      </c>
      <c r="G2104" t="s">
        <v>89</v>
      </c>
      <c r="H2104" t="s">
        <v>79</v>
      </c>
      <c r="I2104">
        <v>1680</v>
      </c>
      <c r="J2104">
        <v>2184</v>
      </c>
      <c r="K2104">
        <v>4</v>
      </c>
      <c r="L2104">
        <v>6720</v>
      </c>
      <c r="M2104">
        <v>8736</v>
      </c>
      <c r="N2104" t="s">
        <v>1401</v>
      </c>
    </row>
    <row r="2105" spans="1:14" x14ac:dyDescent="0.3">
      <c r="A2105">
        <v>141462</v>
      </c>
      <c r="B2105" t="s">
        <v>1365</v>
      </c>
      <c r="C2105" t="s">
        <v>1312</v>
      </c>
      <c r="D2105" s="3">
        <v>44285</v>
      </c>
      <c r="E2105" t="s">
        <v>35</v>
      </c>
      <c r="F2105" s="5" t="s">
        <v>65</v>
      </c>
      <c r="G2105" t="s">
        <v>37</v>
      </c>
      <c r="H2105" s="5" t="s">
        <v>84</v>
      </c>
      <c r="I2105">
        <v>6540</v>
      </c>
      <c r="J2105">
        <v>8502</v>
      </c>
      <c r="K2105">
        <v>4</v>
      </c>
      <c r="L2105">
        <v>26160</v>
      </c>
      <c r="M2105">
        <v>34008</v>
      </c>
      <c r="N2105" t="s">
        <v>1325</v>
      </c>
    </row>
    <row r="2106" spans="1:14" x14ac:dyDescent="0.3">
      <c r="A2106">
        <v>141463</v>
      </c>
      <c r="B2106" t="s">
        <v>1365</v>
      </c>
      <c r="C2106" t="s">
        <v>1313</v>
      </c>
      <c r="D2106" s="3">
        <v>44285</v>
      </c>
      <c r="E2106" t="s">
        <v>1296</v>
      </c>
      <c r="F2106" t="s">
        <v>68</v>
      </c>
      <c r="G2106" t="s">
        <v>45</v>
      </c>
      <c r="H2106" t="s">
        <v>82</v>
      </c>
      <c r="I2106">
        <v>2680</v>
      </c>
      <c r="J2106">
        <v>3484</v>
      </c>
      <c r="K2106">
        <v>3</v>
      </c>
      <c r="L2106">
        <v>8040</v>
      </c>
      <c r="M2106">
        <v>10452</v>
      </c>
      <c r="N2106" t="s">
        <v>1398</v>
      </c>
    </row>
    <row r="2107" spans="1:14" x14ac:dyDescent="0.3">
      <c r="A2107">
        <v>141464</v>
      </c>
      <c r="B2107" t="s">
        <v>1365</v>
      </c>
      <c r="C2107" t="s">
        <v>3</v>
      </c>
      <c r="D2107" s="3">
        <v>44285</v>
      </c>
      <c r="E2107" t="s">
        <v>33</v>
      </c>
      <c r="F2107" t="s">
        <v>71</v>
      </c>
      <c r="G2107" t="s">
        <v>38</v>
      </c>
      <c r="H2107" t="s">
        <v>76</v>
      </c>
      <c r="I2107">
        <v>8250</v>
      </c>
      <c r="J2107">
        <v>10725</v>
      </c>
      <c r="K2107">
        <v>1</v>
      </c>
      <c r="L2107">
        <v>8250</v>
      </c>
      <c r="M2107">
        <v>10725</v>
      </c>
      <c r="N2107" t="s">
        <v>1397</v>
      </c>
    </row>
    <row r="2108" spans="1:14" x14ac:dyDescent="0.3">
      <c r="A2108">
        <v>141465</v>
      </c>
      <c r="B2108" t="s">
        <v>1365</v>
      </c>
      <c r="C2108" t="s">
        <v>2</v>
      </c>
      <c r="D2108" s="3">
        <v>44285</v>
      </c>
      <c r="E2108" t="s">
        <v>34</v>
      </c>
      <c r="F2108" t="s">
        <v>518</v>
      </c>
      <c r="G2108" t="s">
        <v>42</v>
      </c>
      <c r="H2108" t="s">
        <v>76</v>
      </c>
      <c r="I2108">
        <v>2650</v>
      </c>
      <c r="J2108">
        <v>3445</v>
      </c>
      <c r="K2108">
        <v>4</v>
      </c>
      <c r="L2108">
        <v>10600</v>
      </c>
      <c r="M2108">
        <v>13780</v>
      </c>
      <c r="N2108" t="s">
        <v>1399</v>
      </c>
    </row>
    <row r="2109" spans="1:14" x14ac:dyDescent="0.3">
      <c r="A2109">
        <v>141466</v>
      </c>
      <c r="B2109" t="s">
        <v>1365</v>
      </c>
      <c r="C2109" t="s">
        <v>1</v>
      </c>
      <c r="D2109" s="3">
        <v>44285</v>
      </c>
      <c r="E2109" t="s">
        <v>35</v>
      </c>
      <c r="F2109" t="s">
        <v>72</v>
      </c>
      <c r="G2109" t="s">
        <v>38</v>
      </c>
      <c r="H2109" t="s">
        <v>85</v>
      </c>
      <c r="I2109">
        <v>12550</v>
      </c>
      <c r="J2109">
        <v>16315</v>
      </c>
      <c r="K2109">
        <v>4</v>
      </c>
      <c r="L2109">
        <v>50200</v>
      </c>
      <c r="M2109">
        <v>65260</v>
      </c>
      <c r="N2109" t="s">
        <v>1400</v>
      </c>
    </row>
    <row r="2110" spans="1:14" x14ac:dyDescent="0.3">
      <c r="A2110">
        <v>141467</v>
      </c>
      <c r="B2110" t="s">
        <v>1365</v>
      </c>
      <c r="C2110" t="s">
        <v>1314</v>
      </c>
      <c r="D2110" s="3">
        <v>44285</v>
      </c>
      <c r="E2110" t="s">
        <v>1296</v>
      </c>
      <c r="F2110" t="s">
        <v>73</v>
      </c>
      <c r="G2110" t="s">
        <v>41</v>
      </c>
      <c r="H2110" s="5" t="s">
        <v>78</v>
      </c>
      <c r="I2110">
        <v>14500</v>
      </c>
      <c r="J2110">
        <v>18850</v>
      </c>
      <c r="K2110">
        <v>3</v>
      </c>
      <c r="L2110">
        <v>43500</v>
      </c>
      <c r="M2110">
        <v>56550</v>
      </c>
      <c r="N2110" t="s">
        <v>1401</v>
      </c>
    </row>
    <row r="2111" spans="1:14" x14ac:dyDescent="0.3">
      <c r="A2111">
        <v>141468</v>
      </c>
      <c r="B2111" t="s">
        <v>1365</v>
      </c>
      <c r="C2111" t="s">
        <v>1315</v>
      </c>
      <c r="D2111" s="3">
        <v>44285</v>
      </c>
      <c r="E2111" t="s">
        <v>33</v>
      </c>
      <c r="F2111" t="s">
        <v>46</v>
      </c>
      <c r="G2111" t="s">
        <v>36</v>
      </c>
      <c r="H2111" t="s">
        <v>75</v>
      </c>
      <c r="I2111">
        <v>800</v>
      </c>
      <c r="J2111">
        <v>1040</v>
      </c>
      <c r="K2111">
        <v>1</v>
      </c>
      <c r="L2111">
        <v>800</v>
      </c>
      <c r="M2111">
        <v>1040</v>
      </c>
      <c r="N2111" t="s">
        <v>1325</v>
      </c>
    </row>
    <row r="2112" spans="1:14" x14ac:dyDescent="0.3">
      <c r="A2112">
        <v>141469</v>
      </c>
      <c r="B2112" t="s">
        <v>1365</v>
      </c>
      <c r="C2112" t="s">
        <v>0</v>
      </c>
      <c r="D2112" s="3">
        <v>44285</v>
      </c>
      <c r="E2112" t="s">
        <v>34</v>
      </c>
      <c r="F2112" t="s">
        <v>48</v>
      </c>
      <c r="G2112" t="s">
        <v>37</v>
      </c>
      <c r="H2112" t="s">
        <v>76</v>
      </c>
      <c r="I2112">
        <v>600</v>
      </c>
      <c r="J2112">
        <v>780</v>
      </c>
      <c r="K2112">
        <v>1</v>
      </c>
      <c r="L2112">
        <v>600</v>
      </c>
      <c r="M2112">
        <v>780</v>
      </c>
      <c r="N2112" t="s">
        <v>1398</v>
      </c>
    </row>
    <row r="2113" spans="1:14" x14ac:dyDescent="0.3">
      <c r="A2113">
        <v>141470</v>
      </c>
      <c r="B2113" t="s">
        <v>1365</v>
      </c>
      <c r="C2113" t="s">
        <v>1316</v>
      </c>
      <c r="D2113" s="3">
        <v>44285</v>
      </c>
      <c r="E2113" t="s">
        <v>35</v>
      </c>
      <c r="F2113" t="s">
        <v>50</v>
      </c>
      <c r="G2113" t="s">
        <v>38</v>
      </c>
      <c r="H2113" t="s">
        <v>75</v>
      </c>
      <c r="I2113">
        <v>10500</v>
      </c>
      <c r="J2113">
        <v>13650</v>
      </c>
      <c r="K2113">
        <v>3</v>
      </c>
      <c r="L2113">
        <v>31500</v>
      </c>
      <c r="M2113">
        <v>40950</v>
      </c>
      <c r="N2113" t="s">
        <v>1397</v>
      </c>
    </row>
    <row r="2114" spans="1:14" x14ac:dyDescent="0.3">
      <c r="A2114">
        <v>141471</v>
      </c>
      <c r="B2114" t="s">
        <v>1365</v>
      </c>
      <c r="C2114" t="s">
        <v>1317</v>
      </c>
      <c r="D2114" s="3">
        <v>44285</v>
      </c>
      <c r="E2114" t="s">
        <v>1296</v>
      </c>
      <c r="F2114" t="s">
        <v>579</v>
      </c>
      <c r="G2114" t="s">
        <v>39</v>
      </c>
      <c r="H2114" t="s">
        <v>77</v>
      </c>
      <c r="I2114">
        <v>6500</v>
      </c>
      <c r="J2114">
        <v>8450</v>
      </c>
      <c r="K2114">
        <v>1</v>
      </c>
      <c r="L2114">
        <v>6500</v>
      </c>
      <c r="M2114">
        <v>8450</v>
      </c>
      <c r="N2114" t="s">
        <v>1399</v>
      </c>
    </row>
    <row r="2115" spans="1:14" x14ac:dyDescent="0.3">
      <c r="A2115">
        <v>141472</v>
      </c>
      <c r="B2115" t="s">
        <v>1365</v>
      </c>
      <c r="C2115" t="s">
        <v>1318</v>
      </c>
      <c r="D2115" s="3">
        <v>44285</v>
      </c>
      <c r="E2115" t="s">
        <v>33</v>
      </c>
      <c r="F2115" t="s">
        <v>585</v>
      </c>
      <c r="G2115" t="s">
        <v>40</v>
      </c>
      <c r="H2115" t="s">
        <v>76</v>
      </c>
      <c r="I2115">
        <v>4500</v>
      </c>
      <c r="J2115">
        <v>5850</v>
      </c>
      <c r="K2115">
        <v>4</v>
      </c>
      <c r="L2115">
        <v>18000</v>
      </c>
      <c r="M2115">
        <v>23400</v>
      </c>
      <c r="N2115" t="s">
        <v>1400</v>
      </c>
    </row>
    <row r="2116" spans="1:14" x14ac:dyDescent="0.3">
      <c r="A2116">
        <v>141473</v>
      </c>
      <c r="B2116" t="s">
        <v>1365</v>
      </c>
      <c r="C2116" t="s">
        <v>29</v>
      </c>
      <c r="D2116" s="3">
        <v>44285</v>
      </c>
      <c r="E2116" t="s">
        <v>34</v>
      </c>
      <c r="F2116" t="s">
        <v>51</v>
      </c>
      <c r="G2116" t="s">
        <v>41</v>
      </c>
      <c r="H2116" t="s">
        <v>78</v>
      </c>
      <c r="I2116">
        <v>8500</v>
      </c>
      <c r="J2116">
        <v>11050</v>
      </c>
      <c r="K2116">
        <v>2</v>
      </c>
      <c r="L2116">
        <v>17000</v>
      </c>
      <c r="M2116">
        <v>22100</v>
      </c>
      <c r="N2116" t="s">
        <v>1401</v>
      </c>
    </row>
    <row r="2117" spans="1:14" x14ac:dyDescent="0.3">
      <c r="A2117">
        <v>141474</v>
      </c>
      <c r="B2117" t="s">
        <v>1365</v>
      </c>
      <c r="C2117" t="s">
        <v>20</v>
      </c>
      <c r="D2117" s="3">
        <v>44285</v>
      </c>
      <c r="E2117" t="s">
        <v>35</v>
      </c>
      <c r="F2117" t="s">
        <v>52</v>
      </c>
      <c r="G2117" t="s">
        <v>44</v>
      </c>
      <c r="H2117" t="s">
        <v>80</v>
      </c>
      <c r="I2117">
        <v>12500</v>
      </c>
      <c r="J2117">
        <v>16250</v>
      </c>
      <c r="K2117">
        <v>4</v>
      </c>
      <c r="L2117">
        <v>50000</v>
      </c>
      <c r="M2117">
        <v>65000</v>
      </c>
      <c r="N2117" t="s">
        <v>1325</v>
      </c>
    </row>
    <row r="2118" spans="1:14" x14ac:dyDescent="0.3">
      <c r="A2118">
        <v>141475</v>
      </c>
      <c r="B2118" t="s">
        <v>1365</v>
      </c>
      <c r="C2118" t="s">
        <v>19</v>
      </c>
      <c r="D2118" s="3">
        <v>44285</v>
      </c>
      <c r="E2118" t="s">
        <v>1296</v>
      </c>
      <c r="F2118" t="s">
        <v>526</v>
      </c>
      <c r="G2118" t="s">
        <v>98</v>
      </c>
      <c r="H2118" t="s">
        <v>79</v>
      </c>
      <c r="I2118">
        <v>3500</v>
      </c>
      <c r="J2118">
        <v>4550</v>
      </c>
      <c r="K2118">
        <v>4</v>
      </c>
      <c r="L2118">
        <v>14000</v>
      </c>
      <c r="M2118">
        <v>18200</v>
      </c>
      <c r="N2118" t="s">
        <v>1398</v>
      </c>
    </row>
    <row r="2119" spans="1:14" x14ac:dyDescent="0.3">
      <c r="A2119">
        <v>141476</v>
      </c>
      <c r="B2119" t="s">
        <v>1365</v>
      </c>
      <c r="C2119" t="s">
        <v>1319</v>
      </c>
      <c r="D2119" s="3">
        <v>44285</v>
      </c>
      <c r="E2119" t="s">
        <v>33</v>
      </c>
      <c r="F2119" s="5" t="s">
        <v>67</v>
      </c>
      <c r="G2119" t="s">
        <v>99</v>
      </c>
      <c r="H2119" t="s">
        <v>81</v>
      </c>
      <c r="I2119">
        <v>4500</v>
      </c>
      <c r="J2119">
        <v>5850</v>
      </c>
      <c r="K2119">
        <v>4</v>
      </c>
      <c r="L2119">
        <v>18000</v>
      </c>
      <c r="M2119">
        <v>23400</v>
      </c>
      <c r="N2119" t="s">
        <v>1397</v>
      </c>
    </row>
    <row r="2120" spans="1:14" x14ac:dyDescent="0.3">
      <c r="A2120">
        <v>141477</v>
      </c>
      <c r="B2120" t="s">
        <v>1365</v>
      </c>
      <c r="C2120" t="s">
        <v>18</v>
      </c>
      <c r="D2120" s="3">
        <v>44285</v>
      </c>
      <c r="E2120" t="s">
        <v>34</v>
      </c>
      <c r="F2120" t="s">
        <v>586</v>
      </c>
      <c r="G2120" t="s">
        <v>45</v>
      </c>
      <c r="H2120" t="s">
        <v>82</v>
      </c>
      <c r="I2120">
        <v>2100</v>
      </c>
      <c r="J2120">
        <v>2730</v>
      </c>
      <c r="K2120">
        <v>4</v>
      </c>
      <c r="L2120">
        <v>8400</v>
      </c>
      <c r="M2120">
        <v>10920</v>
      </c>
      <c r="N2120" t="s">
        <v>1399</v>
      </c>
    </row>
    <row r="2121" spans="1:14" x14ac:dyDescent="0.3">
      <c r="A2121">
        <v>141478</v>
      </c>
      <c r="B2121" t="s">
        <v>1365</v>
      </c>
      <c r="C2121" t="s">
        <v>17</v>
      </c>
      <c r="D2121" s="3">
        <v>44285</v>
      </c>
      <c r="E2121" t="s">
        <v>35</v>
      </c>
      <c r="F2121" t="s">
        <v>49</v>
      </c>
      <c r="G2121" t="s">
        <v>36</v>
      </c>
      <c r="H2121" t="s">
        <v>75</v>
      </c>
      <c r="I2121">
        <v>1150</v>
      </c>
      <c r="J2121">
        <v>1495</v>
      </c>
      <c r="K2121">
        <v>2</v>
      </c>
      <c r="L2121">
        <v>2300</v>
      </c>
      <c r="M2121">
        <v>2990</v>
      </c>
      <c r="N2121" t="s">
        <v>1400</v>
      </c>
    </row>
    <row r="2122" spans="1:14" x14ac:dyDescent="0.3">
      <c r="A2122">
        <v>141479</v>
      </c>
      <c r="B2122" t="s">
        <v>1365</v>
      </c>
      <c r="C2122" t="s">
        <v>1320</v>
      </c>
      <c r="D2122" s="3">
        <v>44285</v>
      </c>
      <c r="E2122" t="s">
        <v>1296</v>
      </c>
      <c r="F2122" t="s">
        <v>47</v>
      </c>
      <c r="G2122" t="s">
        <v>37</v>
      </c>
      <c r="H2122" t="s">
        <v>76</v>
      </c>
      <c r="I2122">
        <v>350</v>
      </c>
      <c r="J2122">
        <v>455</v>
      </c>
      <c r="K2122">
        <v>2</v>
      </c>
      <c r="L2122">
        <v>700</v>
      </c>
      <c r="M2122">
        <v>910</v>
      </c>
      <c r="N2122" t="s">
        <v>1401</v>
      </c>
    </row>
    <row r="2123" spans="1:14" x14ac:dyDescent="0.3">
      <c r="A2123">
        <v>141480</v>
      </c>
      <c r="B2123" t="s">
        <v>1365</v>
      </c>
      <c r="C2123" t="s">
        <v>16</v>
      </c>
      <c r="D2123" s="3">
        <v>44285</v>
      </c>
      <c r="E2123" t="s">
        <v>33</v>
      </c>
      <c r="F2123" t="s">
        <v>53</v>
      </c>
      <c r="G2123" t="s">
        <v>38</v>
      </c>
      <c r="H2123" t="s">
        <v>75</v>
      </c>
      <c r="I2123">
        <v>9500</v>
      </c>
      <c r="J2123">
        <v>12350</v>
      </c>
      <c r="K2123">
        <v>2</v>
      </c>
      <c r="L2123">
        <v>19000</v>
      </c>
      <c r="M2123">
        <v>24700</v>
      </c>
      <c r="N2123" t="s">
        <v>1325</v>
      </c>
    </row>
    <row r="2124" spans="1:14" x14ac:dyDescent="0.3">
      <c r="A2124">
        <v>141481</v>
      </c>
      <c r="B2124" t="s">
        <v>1365</v>
      </c>
      <c r="C2124" t="s">
        <v>15</v>
      </c>
      <c r="D2124" s="3">
        <v>44285</v>
      </c>
      <c r="E2124" t="s">
        <v>34</v>
      </c>
      <c r="F2124" t="s">
        <v>587</v>
      </c>
      <c r="G2124" t="s">
        <v>39</v>
      </c>
      <c r="H2124" t="s">
        <v>77</v>
      </c>
      <c r="I2124">
        <v>10000</v>
      </c>
      <c r="J2124">
        <v>13000</v>
      </c>
      <c r="K2124">
        <v>4</v>
      </c>
      <c r="L2124">
        <v>40000</v>
      </c>
      <c r="M2124">
        <v>52000</v>
      </c>
      <c r="N2124" t="s">
        <v>1398</v>
      </c>
    </row>
    <row r="2125" spans="1:14" x14ac:dyDescent="0.3">
      <c r="A2125">
        <v>141482</v>
      </c>
      <c r="B2125" t="s">
        <v>1365</v>
      </c>
      <c r="C2125" t="s">
        <v>14</v>
      </c>
      <c r="D2125" s="3">
        <v>44285</v>
      </c>
      <c r="E2125" t="s">
        <v>35</v>
      </c>
      <c r="F2125" t="s">
        <v>588</v>
      </c>
      <c r="G2125" t="s">
        <v>40</v>
      </c>
      <c r="H2125" t="s">
        <v>76</v>
      </c>
      <c r="I2125">
        <v>6500</v>
      </c>
      <c r="J2125">
        <v>8450</v>
      </c>
      <c r="K2125">
        <v>3</v>
      </c>
      <c r="L2125">
        <v>19500</v>
      </c>
      <c r="M2125">
        <v>25350</v>
      </c>
      <c r="N2125" t="s">
        <v>1397</v>
      </c>
    </row>
    <row r="2126" spans="1:14" x14ac:dyDescent="0.3">
      <c r="A2126">
        <v>141483</v>
      </c>
      <c r="B2126" t="s">
        <v>1365</v>
      </c>
      <c r="C2126" t="s">
        <v>13</v>
      </c>
      <c r="D2126" s="3">
        <v>44285</v>
      </c>
      <c r="E2126" t="s">
        <v>1296</v>
      </c>
      <c r="F2126" t="s">
        <v>589</v>
      </c>
      <c r="G2126" t="s">
        <v>41</v>
      </c>
      <c r="H2126" t="s">
        <v>78</v>
      </c>
      <c r="I2126">
        <v>8500</v>
      </c>
      <c r="J2126">
        <v>11050</v>
      </c>
      <c r="K2126">
        <v>1</v>
      </c>
      <c r="L2126">
        <v>8500</v>
      </c>
      <c r="M2126">
        <v>11050</v>
      </c>
      <c r="N2126" t="s">
        <v>1399</v>
      </c>
    </row>
    <row r="2127" spans="1:14" x14ac:dyDescent="0.3">
      <c r="A2127">
        <v>141484</v>
      </c>
      <c r="B2127" t="s">
        <v>1365</v>
      </c>
      <c r="C2127" t="s">
        <v>12</v>
      </c>
      <c r="D2127" s="3">
        <v>44285</v>
      </c>
      <c r="E2127" t="s">
        <v>33</v>
      </c>
      <c r="F2127" t="s">
        <v>57</v>
      </c>
      <c r="G2127" t="s">
        <v>44</v>
      </c>
      <c r="H2127" t="s">
        <v>80</v>
      </c>
      <c r="I2127">
        <v>7000</v>
      </c>
      <c r="J2127">
        <v>9100</v>
      </c>
      <c r="K2127">
        <v>1</v>
      </c>
      <c r="L2127">
        <v>7000</v>
      </c>
      <c r="M2127">
        <v>9100</v>
      </c>
      <c r="N2127" t="s">
        <v>1400</v>
      </c>
    </row>
    <row r="2128" spans="1:14" x14ac:dyDescent="0.3">
      <c r="A2128">
        <v>141485</v>
      </c>
      <c r="B2128" t="s">
        <v>1365</v>
      </c>
      <c r="C2128" t="s">
        <v>11</v>
      </c>
      <c r="D2128" s="3">
        <v>44285</v>
      </c>
      <c r="E2128" t="s">
        <v>34</v>
      </c>
      <c r="F2128" t="s">
        <v>590</v>
      </c>
      <c r="G2128" t="s">
        <v>98</v>
      </c>
      <c r="H2128" t="s">
        <v>79</v>
      </c>
      <c r="I2128">
        <v>6550</v>
      </c>
      <c r="J2128">
        <v>8515</v>
      </c>
      <c r="K2128">
        <v>2</v>
      </c>
      <c r="L2128">
        <v>13100</v>
      </c>
      <c r="M2128">
        <v>17030</v>
      </c>
      <c r="N2128" t="s">
        <v>1401</v>
      </c>
    </row>
    <row r="2129" spans="1:14" x14ac:dyDescent="0.3">
      <c r="A2129">
        <v>141486</v>
      </c>
      <c r="B2129" t="s">
        <v>1365</v>
      </c>
      <c r="C2129" t="s">
        <v>1321</v>
      </c>
      <c r="D2129" s="3">
        <v>44285</v>
      </c>
      <c r="E2129" t="s">
        <v>35</v>
      </c>
      <c r="F2129" s="5" t="s">
        <v>66</v>
      </c>
      <c r="G2129" t="s">
        <v>99</v>
      </c>
      <c r="H2129" t="s">
        <v>81</v>
      </c>
      <c r="I2129">
        <v>7650</v>
      </c>
      <c r="J2129">
        <v>9945</v>
      </c>
      <c r="K2129">
        <v>2</v>
      </c>
      <c r="L2129">
        <v>15300</v>
      </c>
      <c r="M2129">
        <v>19890</v>
      </c>
      <c r="N2129" t="s">
        <v>1325</v>
      </c>
    </row>
    <row r="2130" spans="1:14" x14ac:dyDescent="0.3">
      <c r="A2130">
        <v>141487</v>
      </c>
      <c r="B2130" t="s">
        <v>1365</v>
      </c>
      <c r="C2130" t="s">
        <v>1322</v>
      </c>
      <c r="D2130" s="3">
        <v>44285</v>
      </c>
      <c r="E2130" t="s">
        <v>1296</v>
      </c>
      <c r="F2130" t="s">
        <v>58</v>
      </c>
      <c r="G2130" t="s">
        <v>45</v>
      </c>
      <c r="H2130" t="s">
        <v>82</v>
      </c>
      <c r="I2130">
        <v>1150</v>
      </c>
      <c r="J2130">
        <v>1495</v>
      </c>
      <c r="K2130">
        <v>4</v>
      </c>
      <c r="L2130">
        <v>4600</v>
      </c>
      <c r="M2130">
        <v>5980</v>
      </c>
      <c r="N2130" t="s">
        <v>1398</v>
      </c>
    </row>
    <row r="2131" spans="1:14" x14ac:dyDescent="0.3">
      <c r="A2131">
        <v>141488</v>
      </c>
      <c r="B2131" t="s">
        <v>1365</v>
      </c>
      <c r="C2131" t="s">
        <v>1323</v>
      </c>
      <c r="D2131" s="3">
        <v>44285</v>
      </c>
      <c r="E2131" t="s">
        <v>33</v>
      </c>
      <c r="F2131" t="s">
        <v>59</v>
      </c>
      <c r="G2131" t="s">
        <v>36</v>
      </c>
      <c r="H2131" t="s">
        <v>75</v>
      </c>
      <c r="I2131">
        <v>850</v>
      </c>
      <c r="J2131">
        <v>1105</v>
      </c>
      <c r="K2131">
        <v>2</v>
      </c>
      <c r="L2131">
        <v>1700</v>
      </c>
      <c r="M2131">
        <v>2210</v>
      </c>
      <c r="N2131" t="s">
        <v>1397</v>
      </c>
    </row>
    <row r="2132" spans="1:14" x14ac:dyDescent="0.3">
      <c r="A2132">
        <v>141489</v>
      </c>
      <c r="B2132" t="s">
        <v>1365</v>
      </c>
      <c r="C2132" t="s">
        <v>10</v>
      </c>
      <c r="D2132" s="3">
        <v>44285</v>
      </c>
      <c r="E2132" t="s">
        <v>34</v>
      </c>
      <c r="F2132" t="s">
        <v>60</v>
      </c>
      <c r="G2132" t="s">
        <v>37</v>
      </c>
      <c r="H2132" t="s">
        <v>76</v>
      </c>
      <c r="I2132">
        <v>650</v>
      </c>
      <c r="J2132">
        <v>845</v>
      </c>
      <c r="K2132">
        <v>2</v>
      </c>
      <c r="L2132">
        <v>1300</v>
      </c>
      <c r="M2132">
        <v>1690</v>
      </c>
      <c r="N2132" t="s">
        <v>1399</v>
      </c>
    </row>
    <row r="2133" spans="1:14" x14ac:dyDescent="0.3">
      <c r="A2133">
        <v>141490</v>
      </c>
      <c r="B2133" t="s">
        <v>1365</v>
      </c>
      <c r="C2133" t="s">
        <v>9</v>
      </c>
      <c r="D2133" s="3">
        <v>44285</v>
      </c>
      <c r="E2133" t="s">
        <v>35</v>
      </c>
      <c r="F2133" t="s">
        <v>61</v>
      </c>
      <c r="G2133" t="s">
        <v>38</v>
      </c>
      <c r="H2133" t="s">
        <v>75</v>
      </c>
      <c r="I2133">
        <v>7500</v>
      </c>
      <c r="J2133">
        <v>9750</v>
      </c>
      <c r="K2133">
        <v>3</v>
      </c>
      <c r="L2133">
        <v>22500</v>
      </c>
      <c r="M2133">
        <v>29250</v>
      </c>
      <c r="N2133" t="s">
        <v>1400</v>
      </c>
    </row>
    <row r="2134" spans="1:14" x14ac:dyDescent="0.3">
      <c r="A2134">
        <v>141491</v>
      </c>
      <c r="B2134" t="s">
        <v>1365</v>
      </c>
      <c r="C2134" t="s">
        <v>1324</v>
      </c>
      <c r="D2134" s="3">
        <v>44285</v>
      </c>
      <c r="E2134" t="s">
        <v>1296</v>
      </c>
      <c r="F2134" t="s">
        <v>587</v>
      </c>
      <c r="G2134" t="s">
        <v>39</v>
      </c>
      <c r="H2134" s="5" t="s">
        <v>83</v>
      </c>
      <c r="I2134">
        <v>10000</v>
      </c>
      <c r="J2134">
        <v>13000</v>
      </c>
      <c r="K2134">
        <v>4</v>
      </c>
      <c r="L2134">
        <v>40000</v>
      </c>
      <c r="M2134">
        <v>52000</v>
      </c>
      <c r="N2134" t="s">
        <v>1401</v>
      </c>
    </row>
    <row r="2135" spans="1:14" x14ac:dyDescent="0.3">
      <c r="A2135">
        <v>141492</v>
      </c>
      <c r="B2135" t="s">
        <v>1365</v>
      </c>
      <c r="C2135" t="s">
        <v>8</v>
      </c>
      <c r="D2135" s="3">
        <v>44285</v>
      </c>
      <c r="E2135" t="s">
        <v>33</v>
      </c>
      <c r="F2135" t="s">
        <v>591</v>
      </c>
      <c r="G2135" t="s">
        <v>40</v>
      </c>
      <c r="H2135" t="s">
        <v>76</v>
      </c>
      <c r="I2135">
        <v>10500</v>
      </c>
      <c r="J2135">
        <v>13650</v>
      </c>
      <c r="K2135">
        <v>2</v>
      </c>
      <c r="L2135">
        <v>21000</v>
      </c>
      <c r="M2135">
        <v>27300</v>
      </c>
      <c r="N2135" t="s">
        <v>1325</v>
      </c>
    </row>
    <row r="2136" spans="1:14" x14ac:dyDescent="0.3">
      <c r="A2136">
        <v>141493</v>
      </c>
      <c r="B2136" t="s">
        <v>1365</v>
      </c>
      <c r="C2136" t="s">
        <v>7</v>
      </c>
      <c r="D2136" s="3">
        <v>44285</v>
      </c>
      <c r="E2136" t="s">
        <v>34</v>
      </c>
      <c r="F2136" t="s">
        <v>63</v>
      </c>
      <c r="G2136" t="s">
        <v>41</v>
      </c>
      <c r="H2136" t="s">
        <v>78</v>
      </c>
      <c r="I2136">
        <v>8500</v>
      </c>
      <c r="J2136">
        <v>11050</v>
      </c>
      <c r="K2136">
        <v>4</v>
      </c>
      <c r="L2136">
        <v>34000</v>
      </c>
      <c r="M2136">
        <v>44200</v>
      </c>
      <c r="N2136" t="s">
        <v>1398</v>
      </c>
    </row>
    <row r="2137" spans="1:14" x14ac:dyDescent="0.3">
      <c r="A2137">
        <v>141494</v>
      </c>
      <c r="B2137" t="s">
        <v>1365</v>
      </c>
      <c r="C2137" t="s">
        <v>1325</v>
      </c>
      <c r="D2137" s="3">
        <v>44285</v>
      </c>
      <c r="E2137" t="s">
        <v>35</v>
      </c>
      <c r="F2137" t="s">
        <v>57</v>
      </c>
      <c r="G2137" t="s">
        <v>44</v>
      </c>
      <c r="H2137" t="s">
        <v>80</v>
      </c>
      <c r="I2137">
        <v>7000</v>
      </c>
      <c r="J2137">
        <v>9100</v>
      </c>
      <c r="K2137">
        <v>4</v>
      </c>
      <c r="L2137">
        <v>28000</v>
      </c>
      <c r="M2137">
        <v>36400</v>
      </c>
      <c r="N2137" t="s">
        <v>1397</v>
      </c>
    </row>
    <row r="2138" spans="1:14" x14ac:dyDescent="0.3">
      <c r="A2138">
        <v>141495</v>
      </c>
      <c r="B2138" t="s">
        <v>1365</v>
      </c>
      <c r="C2138" t="s">
        <v>1326</v>
      </c>
      <c r="D2138" s="3">
        <v>44285</v>
      </c>
      <c r="E2138" t="s">
        <v>1296</v>
      </c>
      <c r="F2138" t="s">
        <v>592</v>
      </c>
      <c r="G2138" t="s">
        <v>98</v>
      </c>
      <c r="H2138" t="s">
        <v>79</v>
      </c>
      <c r="I2138">
        <v>1680</v>
      </c>
      <c r="J2138">
        <v>2184</v>
      </c>
      <c r="K2138">
        <v>2</v>
      </c>
      <c r="L2138">
        <v>3360</v>
      </c>
      <c r="M2138">
        <v>4368</v>
      </c>
      <c r="N2138" t="s">
        <v>1399</v>
      </c>
    </row>
    <row r="2139" spans="1:14" x14ac:dyDescent="0.3">
      <c r="A2139">
        <v>141496</v>
      </c>
      <c r="B2139" t="s">
        <v>1365</v>
      </c>
      <c r="C2139" t="s">
        <v>6</v>
      </c>
      <c r="D2139" s="3">
        <v>44285</v>
      </c>
      <c r="E2139" t="s">
        <v>33</v>
      </c>
      <c r="F2139" s="5" t="s">
        <v>65</v>
      </c>
      <c r="G2139" t="s">
        <v>99</v>
      </c>
      <c r="H2139" s="5" t="s">
        <v>84</v>
      </c>
      <c r="I2139">
        <v>6540</v>
      </c>
      <c r="J2139">
        <v>8502</v>
      </c>
      <c r="K2139">
        <v>3</v>
      </c>
      <c r="L2139">
        <v>19620</v>
      </c>
      <c r="M2139">
        <v>25506</v>
      </c>
      <c r="N2139" t="s">
        <v>1400</v>
      </c>
    </row>
    <row r="2140" spans="1:14" x14ac:dyDescent="0.3">
      <c r="A2140">
        <v>141497</v>
      </c>
      <c r="B2140" t="s">
        <v>1365</v>
      </c>
      <c r="C2140" t="s">
        <v>5</v>
      </c>
      <c r="D2140" s="3">
        <v>44285</v>
      </c>
      <c r="E2140" t="s">
        <v>34</v>
      </c>
      <c r="F2140" t="s">
        <v>68</v>
      </c>
      <c r="G2140" t="s">
        <v>45</v>
      </c>
      <c r="H2140" t="s">
        <v>82</v>
      </c>
      <c r="I2140">
        <v>2680</v>
      </c>
      <c r="J2140">
        <v>3484</v>
      </c>
      <c r="K2140">
        <v>2</v>
      </c>
      <c r="L2140">
        <v>5360</v>
      </c>
      <c r="M2140">
        <v>6968</v>
      </c>
      <c r="N2140" t="s">
        <v>1401</v>
      </c>
    </row>
    <row r="2141" spans="1:14" x14ac:dyDescent="0.3">
      <c r="A2141">
        <v>141498</v>
      </c>
      <c r="B2141" t="s">
        <v>1365</v>
      </c>
      <c r="C2141" t="s">
        <v>4</v>
      </c>
      <c r="D2141" s="3">
        <v>44285</v>
      </c>
      <c r="E2141" t="s">
        <v>35</v>
      </c>
      <c r="F2141" t="s">
        <v>71</v>
      </c>
      <c r="G2141" t="s">
        <v>38</v>
      </c>
      <c r="H2141" t="s">
        <v>76</v>
      </c>
      <c r="I2141">
        <v>8250</v>
      </c>
      <c r="J2141">
        <v>10725</v>
      </c>
      <c r="K2141">
        <v>1</v>
      </c>
      <c r="L2141">
        <v>8250</v>
      </c>
      <c r="M2141">
        <v>10725</v>
      </c>
      <c r="N2141" t="s">
        <v>1325</v>
      </c>
    </row>
    <row r="2142" spans="1:14" x14ac:dyDescent="0.3">
      <c r="A2142">
        <v>141499</v>
      </c>
      <c r="B2142" t="s">
        <v>1365</v>
      </c>
      <c r="C2142" t="s">
        <v>30</v>
      </c>
      <c r="D2142" s="3">
        <v>44285</v>
      </c>
      <c r="E2142" t="s">
        <v>1296</v>
      </c>
      <c r="F2142" t="s">
        <v>526</v>
      </c>
      <c r="G2142" t="s">
        <v>42</v>
      </c>
      <c r="H2142" t="s">
        <v>76</v>
      </c>
      <c r="I2142">
        <v>2650</v>
      </c>
      <c r="J2142">
        <v>3445</v>
      </c>
      <c r="K2142">
        <v>4</v>
      </c>
      <c r="L2142">
        <v>10600</v>
      </c>
      <c r="M2142">
        <v>13780</v>
      </c>
      <c r="N2142" t="s">
        <v>1398</v>
      </c>
    </row>
    <row r="2143" spans="1:14" x14ac:dyDescent="0.3">
      <c r="A2143">
        <v>141500</v>
      </c>
      <c r="B2143" t="s">
        <v>1365</v>
      </c>
      <c r="C2143" t="s">
        <v>31</v>
      </c>
      <c r="D2143" s="3">
        <v>44285</v>
      </c>
      <c r="E2143" t="s">
        <v>33</v>
      </c>
      <c r="F2143" t="s">
        <v>72</v>
      </c>
      <c r="G2143" t="s">
        <v>38</v>
      </c>
      <c r="H2143" t="s">
        <v>85</v>
      </c>
      <c r="I2143">
        <v>12550</v>
      </c>
      <c r="J2143">
        <v>16315</v>
      </c>
      <c r="K2143">
        <v>2</v>
      </c>
      <c r="L2143">
        <v>25100</v>
      </c>
      <c r="M2143">
        <v>32630</v>
      </c>
      <c r="N2143" t="s">
        <v>1397</v>
      </c>
    </row>
    <row r="2144" spans="1:14" x14ac:dyDescent="0.3">
      <c r="A2144">
        <v>141501</v>
      </c>
      <c r="B2144" t="s">
        <v>1365</v>
      </c>
      <c r="C2144" t="s">
        <v>32</v>
      </c>
      <c r="D2144" s="3">
        <v>44285</v>
      </c>
      <c r="E2144" t="s">
        <v>34</v>
      </c>
      <c r="F2144" t="s">
        <v>73</v>
      </c>
      <c r="G2144" t="s">
        <v>41</v>
      </c>
      <c r="H2144" s="5" t="s">
        <v>78</v>
      </c>
      <c r="I2144">
        <v>14500</v>
      </c>
      <c r="J2144">
        <v>18850</v>
      </c>
      <c r="K2144">
        <v>4</v>
      </c>
      <c r="L2144">
        <v>58000</v>
      </c>
      <c r="M2144">
        <v>75400</v>
      </c>
      <c r="N2144" t="s">
        <v>1399</v>
      </c>
    </row>
    <row r="2145" spans="1:14" x14ac:dyDescent="0.3">
      <c r="A2145">
        <v>141502</v>
      </c>
      <c r="B2145" t="s">
        <v>1365</v>
      </c>
      <c r="C2145" t="s">
        <v>28</v>
      </c>
      <c r="D2145" s="3">
        <v>44285</v>
      </c>
      <c r="E2145" t="s">
        <v>35</v>
      </c>
      <c r="F2145" t="s">
        <v>46</v>
      </c>
      <c r="G2145" t="s">
        <v>36</v>
      </c>
      <c r="H2145" t="s">
        <v>75</v>
      </c>
      <c r="I2145">
        <v>800</v>
      </c>
      <c r="J2145">
        <v>1040</v>
      </c>
      <c r="K2145">
        <v>1</v>
      </c>
      <c r="L2145">
        <v>800</v>
      </c>
      <c r="M2145">
        <v>1040</v>
      </c>
      <c r="N2145" t="s">
        <v>1400</v>
      </c>
    </row>
    <row r="2146" spans="1:14" x14ac:dyDescent="0.3">
      <c r="A2146">
        <v>141503</v>
      </c>
      <c r="B2146" t="s">
        <v>1365</v>
      </c>
      <c r="C2146" t="s">
        <v>1311</v>
      </c>
      <c r="D2146" s="3">
        <v>44285</v>
      </c>
      <c r="E2146" t="s">
        <v>1296</v>
      </c>
      <c r="F2146" t="s">
        <v>48</v>
      </c>
      <c r="G2146" t="s">
        <v>37</v>
      </c>
      <c r="H2146" t="s">
        <v>76</v>
      </c>
      <c r="I2146">
        <v>600</v>
      </c>
      <c r="J2146">
        <v>780</v>
      </c>
      <c r="K2146">
        <v>1</v>
      </c>
      <c r="L2146">
        <v>600</v>
      </c>
      <c r="M2146">
        <v>780</v>
      </c>
      <c r="N2146" t="s">
        <v>1401</v>
      </c>
    </row>
    <row r="2147" spans="1:14" x14ac:dyDescent="0.3">
      <c r="A2147">
        <v>141504</v>
      </c>
      <c r="B2147" t="s">
        <v>1365</v>
      </c>
      <c r="C2147" t="s">
        <v>1312</v>
      </c>
      <c r="D2147" s="3">
        <v>44285</v>
      </c>
      <c r="E2147" t="s">
        <v>33</v>
      </c>
      <c r="F2147" t="s">
        <v>50</v>
      </c>
      <c r="G2147" t="s">
        <v>38</v>
      </c>
      <c r="H2147" t="s">
        <v>75</v>
      </c>
      <c r="I2147">
        <v>10500</v>
      </c>
      <c r="J2147">
        <v>13650</v>
      </c>
      <c r="K2147">
        <v>1</v>
      </c>
      <c r="L2147">
        <v>10500</v>
      </c>
      <c r="M2147">
        <v>13650</v>
      </c>
      <c r="N2147" t="s">
        <v>1325</v>
      </c>
    </row>
    <row r="2148" spans="1:14" x14ac:dyDescent="0.3">
      <c r="A2148">
        <v>141505</v>
      </c>
      <c r="B2148" t="s">
        <v>1365</v>
      </c>
      <c r="C2148" t="s">
        <v>1313</v>
      </c>
      <c r="D2148" s="3">
        <v>44285</v>
      </c>
      <c r="E2148" t="s">
        <v>34</v>
      </c>
      <c r="F2148" t="s">
        <v>587</v>
      </c>
      <c r="G2148" t="s">
        <v>39</v>
      </c>
      <c r="H2148" t="s">
        <v>77</v>
      </c>
      <c r="I2148">
        <v>6500</v>
      </c>
      <c r="J2148">
        <v>8450</v>
      </c>
      <c r="K2148">
        <v>2</v>
      </c>
      <c r="L2148">
        <v>13000</v>
      </c>
      <c r="M2148">
        <v>16900</v>
      </c>
      <c r="N2148" t="s">
        <v>1398</v>
      </c>
    </row>
    <row r="2149" spans="1:14" x14ac:dyDescent="0.3">
      <c r="A2149">
        <v>141506</v>
      </c>
      <c r="B2149" t="s">
        <v>1365</v>
      </c>
      <c r="C2149" t="s">
        <v>3</v>
      </c>
      <c r="D2149" s="3">
        <v>44285</v>
      </c>
      <c r="E2149" t="s">
        <v>35</v>
      </c>
      <c r="F2149" t="s">
        <v>593</v>
      </c>
      <c r="G2149" t="s">
        <v>40</v>
      </c>
      <c r="H2149" t="s">
        <v>76</v>
      </c>
      <c r="I2149">
        <v>4500</v>
      </c>
      <c r="J2149">
        <v>5850</v>
      </c>
      <c r="K2149">
        <v>2</v>
      </c>
      <c r="L2149">
        <v>9000</v>
      </c>
      <c r="M2149">
        <v>11700</v>
      </c>
      <c r="N2149" t="s">
        <v>1397</v>
      </c>
    </row>
    <row r="2150" spans="1:14" x14ac:dyDescent="0.3">
      <c r="A2150">
        <v>141507</v>
      </c>
      <c r="B2150" t="s">
        <v>1365</v>
      </c>
      <c r="C2150" t="s">
        <v>2</v>
      </c>
      <c r="D2150" s="3">
        <v>44285</v>
      </c>
      <c r="E2150" t="s">
        <v>1296</v>
      </c>
      <c r="F2150" t="s">
        <v>51</v>
      </c>
      <c r="G2150" t="s">
        <v>41</v>
      </c>
      <c r="H2150" t="s">
        <v>78</v>
      </c>
      <c r="I2150">
        <v>8500</v>
      </c>
      <c r="J2150">
        <v>11050</v>
      </c>
      <c r="K2150">
        <v>2</v>
      </c>
      <c r="L2150">
        <v>17000</v>
      </c>
      <c r="M2150">
        <v>22100</v>
      </c>
      <c r="N2150" t="s">
        <v>1399</v>
      </c>
    </row>
    <row r="2151" spans="1:14" x14ac:dyDescent="0.3">
      <c r="A2151">
        <v>141508</v>
      </c>
      <c r="B2151" t="s">
        <v>1365</v>
      </c>
      <c r="C2151" t="s">
        <v>1</v>
      </c>
      <c r="D2151" s="3">
        <v>44285</v>
      </c>
      <c r="E2151" t="s">
        <v>33</v>
      </c>
      <c r="F2151" t="s">
        <v>52</v>
      </c>
      <c r="G2151" t="s">
        <v>44</v>
      </c>
      <c r="H2151" t="s">
        <v>80</v>
      </c>
      <c r="I2151">
        <v>12500</v>
      </c>
      <c r="J2151">
        <v>16250</v>
      </c>
      <c r="K2151">
        <v>3</v>
      </c>
      <c r="L2151">
        <v>37500</v>
      </c>
      <c r="M2151">
        <v>48750</v>
      </c>
      <c r="N2151" t="s">
        <v>1400</v>
      </c>
    </row>
    <row r="2152" spans="1:14" x14ac:dyDescent="0.3">
      <c r="A2152">
        <v>141509</v>
      </c>
      <c r="B2152" t="s">
        <v>1365</v>
      </c>
      <c r="C2152" t="s">
        <v>1314</v>
      </c>
      <c r="D2152" s="3">
        <v>44285</v>
      </c>
      <c r="E2152" t="s">
        <v>34</v>
      </c>
      <c r="F2152" t="s">
        <v>534</v>
      </c>
      <c r="G2152" t="s">
        <v>42</v>
      </c>
      <c r="H2152" t="s">
        <v>79</v>
      </c>
      <c r="I2152">
        <v>3500</v>
      </c>
      <c r="J2152">
        <v>4550</v>
      </c>
      <c r="K2152">
        <v>1</v>
      </c>
      <c r="L2152">
        <v>3500</v>
      </c>
      <c r="M2152">
        <v>4550</v>
      </c>
      <c r="N2152" t="s">
        <v>1401</v>
      </c>
    </row>
    <row r="2153" spans="1:14" x14ac:dyDescent="0.3">
      <c r="A2153">
        <v>141510</v>
      </c>
      <c r="B2153" t="s">
        <v>1365</v>
      </c>
      <c r="C2153" t="s">
        <v>1315</v>
      </c>
      <c r="D2153" s="3">
        <v>44285</v>
      </c>
      <c r="E2153" t="s">
        <v>35</v>
      </c>
      <c r="F2153" s="5" t="s">
        <v>67</v>
      </c>
      <c r="G2153" t="s">
        <v>109</v>
      </c>
      <c r="H2153" t="s">
        <v>81</v>
      </c>
      <c r="I2153">
        <v>4500</v>
      </c>
      <c r="J2153">
        <v>5850</v>
      </c>
      <c r="K2153">
        <v>1</v>
      </c>
      <c r="L2153">
        <v>4500</v>
      </c>
      <c r="M2153">
        <v>5850</v>
      </c>
      <c r="N2153" t="s">
        <v>1325</v>
      </c>
    </row>
    <row r="2154" spans="1:14" x14ac:dyDescent="0.3">
      <c r="A2154">
        <v>141511</v>
      </c>
      <c r="B2154" t="s">
        <v>1365</v>
      </c>
      <c r="C2154" t="s">
        <v>0</v>
      </c>
      <c r="D2154" s="3">
        <v>44285</v>
      </c>
      <c r="E2154" t="s">
        <v>1296</v>
      </c>
      <c r="F2154" t="s">
        <v>594</v>
      </c>
      <c r="G2154" t="s">
        <v>45</v>
      </c>
      <c r="H2154" t="s">
        <v>82</v>
      </c>
      <c r="I2154">
        <v>2100</v>
      </c>
      <c r="J2154">
        <v>2730</v>
      </c>
      <c r="K2154">
        <v>2</v>
      </c>
      <c r="L2154">
        <v>4200</v>
      </c>
      <c r="M2154">
        <v>5460</v>
      </c>
      <c r="N2154" t="s">
        <v>1398</v>
      </c>
    </row>
    <row r="2155" spans="1:14" x14ac:dyDescent="0.3">
      <c r="A2155">
        <v>141512</v>
      </c>
      <c r="B2155" t="s">
        <v>1365</v>
      </c>
      <c r="C2155" t="s">
        <v>1316</v>
      </c>
      <c r="D2155" s="3">
        <v>44286</v>
      </c>
      <c r="E2155" t="s">
        <v>33</v>
      </c>
      <c r="F2155" t="s">
        <v>49</v>
      </c>
      <c r="G2155" t="s">
        <v>36</v>
      </c>
      <c r="H2155" t="s">
        <v>75</v>
      </c>
      <c r="I2155">
        <v>1150</v>
      </c>
      <c r="J2155">
        <v>1495</v>
      </c>
      <c r="K2155">
        <v>3</v>
      </c>
      <c r="L2155">
        <v>3450</v>
      </c>
      <c r="M2155">
        <v>4485</v>
      </c>
      <c r="N2155" t="s">
        <v>1397</v>
      </c>
    </row>
    <row r="2156" spans="1:14" x14ac:dyDescent="0.3">
      <c r="A2156">
        <v>141513</v>
      </c>
      <c r="B2156" t="s">
        <v>1365</v>
      </c>
      <c r="C2156" t="s">
        <v>1317</v>
      </c>
      <c r="D2156" s="3">
        <v>44286</v>
      </c>
      <c r="E2156" t="s">
        <v>34</v>
      </c>
      <c r="F2156" t="s">
        <v>47</v>
      </c>
      <c r="G2156" t="s">
        <v>37</v>
      </c>
      <c r="H2156" t="s">
        <v>76</v>
      </c>
      <c r="I2156">
        <v>350</v>
      </c>
      <c r="J2156">
        <v>455</v>
      </c>
      <c r="K2156">
        <v>4</v>
      </c>
      <c r="L2156">
        <v>1400</v>
      </c>
      <c r="M2156">
        <v>1820</v>
      </c>
      <c r="N2156" t="s">
        <v>1399</v>
      </c>
    </row>
    <row r="2157" spans="1:14" x14ac:dyDescent="0.3">
      <c r="A2157">
        <v>141514</v>
      </c>
      <c r="B2157" t="s">
        <v>1365</v>
      </c>
      <c r="C2157" t="s">
        <v>1318</v>
      </c>
      <c r="D2157" s="3">
        <v>44286</v>
      </c>
      <c r="E2157" t="s">
        <v>35</v>
      </c>
      <c r="F2157" t="s">
        <v>53</v>
      </c>
      <c r="G2157" t="s">
        <v>38</v>
      </c>
      <c r="H2157" t="s">
        <v>75</v>
      </c>
      <c r="I2157">
        <v>9500</v>
      </c>
      <c r="J2157">
        <v>12350</v>
      </c>
      <c r="K2157">
        <v>3</v>
      </c>
      <c r="L2157">
        <v>28500</v>
      </c>
      <c r="M2157">
        <v>37050</v>
      </c>
      <c r="N2157" t="s">
        <v>1400</v>
      </c>
    </row>
    <row r="2158" spans="1:14" x14ac:dyDescent="0.3">
      <c r="A2158">
        <v>141515</v>
      </c>
      <c r="B2158" t="s">
        <v>1365</v>
      </c>
      <c r="C2158" t="s">
        <v>29</v>
      </c>
      <c r="D2158" s="3">
        <v>44286</v>
      </c>
      <c r="E2158" t="s">
        <v>1296</v>
      </c>
      <c r="F2158" t="s">
        <v>595</v>
      </c>
      <c r="G2158" t="s">
        <v>39</v>
      </c>
      <c r="H2158" t="s">
        <v>77</v>
      </c>
      <c r="I2158">
        <v>10000</v>
      </c>
      <c r="J2158">
        <v>13000</v>
      </c>
      <c r="K2158">
        <v>2</v>
      </c>
      <c r="L2158">
        <v>20000</v>
      </c>
      <c r="M2158">
        <v>26000</v>
      </c>
      <c r="N2158" t="s">
        <v>1401</v>
      </c>
    </row>
    <row r="2159" spans="1:14" x14ac:dyDescent="0.3">
      <c r="A2159">
        <v>141516</v>
      </c>
      <c r="B2159" t="s">
        <v>1365</v>
      </c>
      <c r="C2159" t="s">
        <v>20</v>
      </c>
      <c r="D2159" s="3">
        <v>44286</v>
      </c>
      <c r="E2159" t="s">
        <v>33</v>
      </c>
      <c r="F2159" t="s">
        <v>596</v>
      </c>
      <c r="G2159" t="s">
        <v>40</v>
      </c>
      <c r="H2159" t="s">
        <v>76</v>
      </c>
      <c r="I2159">
        <v>6500</v>
      </c>
      <c r="J2159">
        <v>8450</v>
      </c>
      <c r="K2159">
        <v>1</v>
      </c>
      <c r="L2159">
        <v>6500</v>
      </c>
      <c r="M2159">
        <v>8450</v>
      </c>
      <c r="N2159" t="s">
        <v>1325</v>
      </c>
    </row>
    <row r="2160" spans="1:14" x14ac:dyDescent="0.3">
      <c r="A2160">
        <v>141517</v>
      </c>
      <c r="B2160" t="s">
        <v>1365</v>
      </c>
      <c r="C2160" t="s">
        <v>19</v>
      </c>
      <c r="D2160" s="3">
        <v>44286</v>
      </c>
      <c r="E2160" t="s">
        <v>34</v>
      </c>
      <c r="F2160" t="s">
        <v>597</v>
      </c>
      <c r="G2160" t="s">
        <v>41</v>
      </c>
      <c r="H2160" t="s">
        <v>78</v>
      </c>
      <c r="I2160">
        <v>8500</v>
      </c>
      <c r="J2160">
        <v>11050</v>
      </c>
      <c r="K2160">
        <v>1</v>
      </c>
      <c r="L2160">
        <v>8500</v>
      </c>
      <c r="M2160">
        <v>11050</v>
      </c>
      <c r="N2160" t="s">
        <v>1398</v>
      </c>
    </row>
    <row r="2161" spans="1:14" x14ac:dyDescent="0.3">
      <c r="A2161">
        <v>141518</v>
      </c>
      <c r="B2161" t="s">
        <v>1365</v>
      </c>
      <c r="C2161" t="s">
        <v>1319</v>
      </c>
      <c r="D2161" s="3">
        <v>44286</v>
      </c>
      <c r="E2161" t="s">
        <v>35</v>
      </c>
      <c r="F2161" t="s">
        <v>57</v>
      </c>
      <c r="G2161" t="s">
        <v>44</v>
      </c>
      <c r="H2161" t="s">
        <v>80</v>
      </c>
      <c r="I2161">
        <v>7000</v>
      </c>
      <c r="J2161">
        <v>9100</v>
      </c>
      <c r="K2161">
        <v>3</v>
      </c>
      <c r="L2161">
        <v>21000</v>
      </c>
      <c r="M2161">
        <v>27300</v>
      </c>
      <c r="N2161" t="s">
        <v>1397</v>
      </c>
    </row>
    <row r="2162" spans="1:14" x14ac:dyDescent="0.3">
      <c r="A2162">
        <v>141519</v>
      </c>
      <c r="B2162" t="s">
        <v>1365</v>
      </c>
      <c r="C2162" t="s">
        <v>18</v>
      </c>
      <c r="D2162" s="3">
        <v>44286</v>
      </c>
      <c r="E2162" t="s">
        <v>1296</v>
      </c>
      <c r="F2162" t="s">
        <v>598</v>
      </c>
      <c r="G2162" t="s">
        <v>42</v>
      </c>
      <c r="H2162" t="s">
        <v>79</v>
      </c>
      <c r="I2162">
        <v>6550</v>
      </c>
      <c r="J2162">
        <v>8515</v>
      </c>
      <c r="K2162">
        <v>4</v>
      </c>
      <c r="L2162">
        <v>26200</v>
      </c>
      <c r="M2162">
        <v>34060</v>
      </c>
      <c r="N2162" t="s">
        <v>1399</v>
      </c>
    </row>
    <row r="2163" spans="1:14" x14ac:dyDescent="0.3">
      <c r="A2163">
        <v>141520</v>
      </c>
      <c r="B2163" t="s">
        <v>1365</v>
      </c>
      <c r="C2163" t="s">
        <v>17</v>
      </c>
      <c r="D2163" s="3">
        <v>44286</v>
      </c>
      <c r="E2163" t="s">
        <v>33</v>
      </c>
      <c r="F2163" s="5" t="s">
        <v>66</v>
      </c>
      <c r="G2163" t="s">
        <v>109</v>
      </c>
      <c r="H2163" t="s">
        <v>81</v>
      </c>
      <c r="I2163">
        <v>7650</v>
      </c>
      <c r="J2163">
        <v>9945</v>
      </c>
      <c r="K2163">
        <v>4</v>
      </c>
      <c r="L2163">
        <v>30600</v>
      </c>
      <c r="M2163">
        <v>39780</v>
      </c>
      <c r="N2163" t="s">
        <v>1400</v>
      </c>
    </row>
    <row r="2164" spans="1:14" x14ac:dyDescent="0.3">
      <c r="A2164">
        <v>141521</v>
      </c>
      <c r="B2164" t="s">
        <v>1365</v>
      </c>
      <c r="C2164" t="s">
        <v>1320</v>
      </c>
      <c r="D2164" s="3">
        <v>44286</v>
      </c>
      <c r="E2164" t="s">
        <v>34</v>
      </c>
      <c r="F2164" t="s">
        <v>58</v>
      </c>
      <c r="G2164" t="s">
        <v>45</v>
      </c>
      <c r="H2164" t="s">
        <v>82</v>
      </c>
      <c r="I2164">
        <v>1150</v>
      </c>
      <c r="J2164">
        <v>1495</v>
      </c>
      <c r="K2164">
        <v>3</v>
      </c>
      <c r="L2164">
        <v>3450</v>
      </c>
      <c r="M2164">
        <v>4485</v>
      </c>
      <c r="N2164" t="s">
        <v>1401</v>
      </c>
    </row>
    <row r="2165" spans="1:14" x14ac:dyDescent="0.3">
      <c r="A2165">
        <v>141522</v>
      </c>
      <c r="B2165" t="s">
        <v>1365</v>
      </c>
      <c r="C2165" t="s">
        <v>16</v>
      </c>
      <c r="D2165" s="3">
        <v>44286</v>
      </c>
      <c r="E2165" t="s">
        <v>35</v>
      </c>
      <c r="F2165" t="s">
        <v>59</v>
      </c>
      <c r="G2165" t="s">
        <v>36</v>
      </c>
      <c r="H2165" t="s">
        <v>75</v>
      </c>
      <c r="I2165">
        <v>850</v>
      </c>
      <c r="J2165">
        <v>1105</v>
      </c>
      <c r="K2165">
        <v>2</v>
      </c>
      <c r="L2165">
        <v>1700</v>
      </c>
      <c r="M2165">
        <v>2210</v>
      </c>
      <c r="N2165" t="s">
        <v>1325</v>
      </c>
    </row>
    <row r="2166" spans="1:14" x14ac:dyDescent="0.3">
      <c r="A2166">
        <v>141523</v>
      </c>
      <c r="B2166" t="s">
        <v>1365</v>
      </c>
      <c r="C2166" t="s">
        <v>15</v>
      </c>
      <c r="D2166" s="3">
        <v>44286</v>
      </c>
      <c r="E2166" t="s">
        <v>1296</v>
      </c>
      <c r="F2166" t="s">
        <v>60</v>
      </c>
      <c r="G2166" t="s">
        <v>37</v>
      </c>
      <c r="H2166" t="s">
        <v>76</v>
      </c>
      <c r="I2166">
        <v>650</v>
      </c>
      <c r="J2166">
        <v>845</v>
      </c>
      <c r="K2166">
        <v>4</v>
      </c>
      <c r="L2166">
        <v>2600</v>
      </c>
      <c r="M2166">
        <v>3380</v>
      </c>
      <c r="N2166" t="s">
        <v>1398</v>
      </c>
    </row>
    <row r="2167" spans="1:14" x14ac:dyDescent="0.3">
      <c r="A2167">
        <v>141524</v>
      </c>
      <c r="B2167" t="s">
        <v>1365</v>
      </c>
      <c r="C2167" t="s">
        <v>14</v>
      </c>
      <c r="D2167" s="3">
        <v>44286</v>
      </c>
      <c r="E2167" t="s">
        <v>33</v>
      </c>
      <c r="F2167" t="s">
        <v>61</v>
      </c>
      <c r="G2167" t="s">
        <v>38</v>
      </c>
      <c r="H2167" t="s">
        <v>75</v>
      </c>
      <c r="I2167">
        <v>7500</v>
      </c>
      <c r="J2167">
        <v>9750</v>
      </c>
      <c r="K2167">
        <v>4</v>
      </c>
      <c r="L2167">
        <v>30000</v>
      </c>
      <c r="M2167">
        <v>39000</v>
      </c>
      <c r="N2167" t="s">
        <v>1397</v>
      </c>
    </row>
    <row r="2168" spans="1:14" x14ac:dyDescent="0.3">
      <c r="A2168">
        <v>141525</v>
      </c>
      <c r="B2168" t="s">
        <v>1365</v>
      </c>
      <c r="C2168" t="s">
        <v>13</v>
      </c>
      <c r="D2168" s="3">
        <v>44286</v>
      </c>
      <c r="E2168" t="s">
        <v>34</v>
      </c>
      <c r="F2168" t="s">
        <v>595</v>
      </c>
      <c r="G2168" t="s">
        <v>39</v>
      </c>
      <c r="H2168" s="5" t="s">
        <v>83</v>
      </c>
      <c r="I2168">
        <v>10000</v>
      </c>
      <c r="J2168">
        <v>13000</v>
      </c>
      <c r="K2168">
        <v>1</v>
      </c>
      <c r="L2168">
        <v>10000</v>
      </c>
      <c r="M2168">
        <v>13000</v>
      </c>
      <c r="N2168" t="s">
        <v>1399</v>
      </c>
    </row>
    <row r="2169" spans="1:14" x14ac:dyDescent="0.3">
      <c r="A2169">
        <v>141526</v>
      </c>
      <c r="B2169" t="s">
        <v>1365</v>
      </c>
      <c r="C2169" t="s">
        <v>12</v>
      </c>
      <c r="D2169" s="3">
        <v>44286</v>
      </c>
      <c r="E2169" t="s">
        <v>35</v>
      </c>
      <c r="F2169" t="s">
        <v>599</v>
      </c>
      <c r="G2169" t="s">
        <v>40</v>
      </c>
      <c r="H2169" t="s">
        <v>76</v>
      </c>
      <c r="I2169">
        <v>10500</v>
      </c>
      <c r="J2169">
        <v>13650</v>
      </c>
      <c r="K2169">
        <v>1</v>
      </c>
      <c r="L2169">
        <v>10500</v>
      </c>
      <c r="M2169">
        <v>13650</v>
      </c>
      <c r="N2169" t="s">
        <v>1400</v>
      </c>
    </row>
    <row r="2170" spans="1:14" x14ac:dyDescent="0.3">
      <c r="A2170">
        <v>141527</v>
      </c>
      <c r="B2170" t="s">
        <v>1365</v>
      </c>
      <c r="C2170" t="s">
        <v>11</v>
      </c>
      <c r="D2170" s="3">
        <v>44286</v>
      </c>
      <c r="E2170" t="s">
        <v>1296</v>
      </c>
      <c r="F2170" t="s">
        <v>63</v>
      </c>
      <c r="G2170" t="s">
        <v>41</v>
      </c>
      <c r="H2170" t="s">
        <v>78</v>
      </c>
      <c r="I2170">
        <v>8500</v>
      </c>
      <c r="J2170">
        <v>11050</v>
      </c>
      <c r="K2170">
        <v>2</v>
      </c>
      <c r="L2170">
        <v>17000</v>
      </c>
      <c r="M2170">
        <v>22100</v>
      </c>
      <c r="N2170" t="s">
        <v>1401</v>
      </c>
    </row>
    <row r="2171" spans="1:14" x14ac:dyDescent="0.3">
      <c r="A2171">
        <v>141528</v>
      </c>
      <c r="B2171" t="s">
        <v>1365</v>
      </c>
      <c r="C2171" t="s">
        <v>1321</v>
      </c>
      <c r="D2171" s="3">
        <v>44286</v>
      </c>
      <c r="E2171" t="s">
        <v>33</v>
      </c>
      <c r="F2171" t="s">
        <v>57</v>
      </c>
      <c r="G2171" t="s">
        <v>44</v>
      </c>
      <c r="H2171" t="s">
        <v>80</v>
      </c>
      <c r="I2171">
        <v>7000</v>
      </c>
      <c r="J2171">
        <v>9100</v>
      </c>
      <c r="K2171">
        <v>2</v>
      </c>
      <c r="L2171">
        <v>14000</v>
      </c>
      <c r="M2171">
        <v>18200</v>
      </c>
      <c r="N2171" t="s">
        <v>1325</v>
      </c>
    </row>
    <row r="2172" spans="1:14" x14ac:dyDescent="0.3">
      <c r="A2172">
        <v>141529</v>
      </c>
      <c r="B2172" t="s">
        <v>1365</v>
      </c>
      <c r="C2172" t="s">
        <v>1322</v>
      </c>
      <c r="D2172" s="3">
        <v>44286</v>
      </c>
      <c r="E2172" t="s">
        <v>34</v>
      </c>
      <c r="F2172" t="s">
        <v>600</v>
      </c>
      <c r="G2172" t="s">
        <v>42</v>
      </c>
      <c r="H2172" t="s">
        <v>79</v>
      </c>
      <c r="I2172">
        <v>1680</v>
      </c>
      <c r="J2172">
        <v>2184</v>
      </c>
      <c r="K2172">
        <v>3</v>
      </c>
      <c r="L2172">
        <v>5040</v>
      </c>
      <c r="M2172">
        <v>6552</v>
      </c>
      <c r="N2172" t="s">
        <v>1398</v>
      </c>
    </row>
    <row r="2173" spans="1:14" x14ac:dyDescent="0.3">
      <c r="A2173">
        <v>141530</v>
      </c>
      <c r="B2173" t="s">
        <v>1365</v>
      </c>
      <c r="C2173" t="s">
        <v>1323</v>
      </c>
      <c r="D2173" s="3">
        <v>44286</v>
      </c>
      <c r="E2173" t="s">
        <v>35</v>
      </c>
      <c r="F2173" s="5" t="s">
        <v>65</v>
      </c>
      <c r="G2173" t="s">
        <v>109</v>
      </c>
      <c r="H2173" s="5" t="s">
        <v>84</v>
      </c>
      <c r="I2173">
        <v>6540</v>
      </c>
      <c r="J2173">
        <v>8502</v>
      </c>
      <c r="K2173">
        <v>1</v>
      </c>
      <c r="L2173">
        <v>6540</v>
      </c>
      <c r="M2173">
        <v>8502</v>
      </c>
      <c r="N2173" t="s">
        <v>1397</v>
      </c>
    </row>
    <row r="2174" spans="1:14" x14ac:dyDescent="0.3">
      <c r="A2174">
        <v>141531</v>
      </c>
      <c r="B2174" t="s">
        <v>1365</v>
      </c>
      <c r="C2174" t="s">
        <v>10</v>
      </c>
      <c r="D2174" s="3">
        <v>44286</v>
      </c>
      <c r="E2174" t="s">
        <v>1296</v>
      </c>
      <c r="F2174" t="s">
        <v>68</v>
      </c>
      <c r="G2174" t="s">
        <v>45</v>
      </c>
      <c r="H2174" t="s">
        <v>82</v>
      </c>
      <c r="I2174">
        <v>2680</v>
      </c>
      <c r="J2174">
        <v>3484</v>
      </c>
      <c r="K2174">
        <v>2</v>
      </c>
      <c r="L2174">
        <v>5360</v>
      </c>
      <c r="M2174">
        <v>6968</v>
      </c>
      <c r="N2174" t="s">
        <v>1399</v>
      </c>
    </row>
    <row r="2175" spans="1:14" x14ac:dyDescent="0.3">
      <c r="A2175">
        <v>141532</v>
      </c>
      <c r="B2175" t="s">
        <v>1365</v>
      </c>
      <c r="C2175" t="s">
        <v>9</v>
      </c>
      <c r="D2175" s="3">
        <v>44286</v>
      </c>
      <c r="E2175" t="s">
        <v>33</v>
      </c>
      <c r="F2175" t="s">
        <v>71</v>
      </c>
      <c r="G2175" t="s">
        <v>38</v>
      </c>
      <c r="H2175" t="s">
        <v>76</v>
      </c>
      <c r="I2175">
        <v>8250</v>
      </c>
      <c r="J2175">
        <v>10725</v>
      </c>
      <c r="K2175">
        <v>3</v>
      </c>
      <c r="L2175">
        <v>24750</v>
      </c>
      <c r="M2175">
        <v>32175</v>
      </c>
      <c r="N2175" t="s">
        <v>1400</v>
      </c>
    </row>
    <row r="2176" spans="1:14" x14ac:dyDescent="0.3">
      <c r="A2176">
        <v>141533</v>
      </c>
      <c r="B2176" t="s">
        <v>1365</v>
      </c>
      <c r="C2176" t="s">
        <v>1324</v>
      </c>
      <c r="D2176" s="3">
        <v>44286</v>
      </c>
      <c r="E2176" t="s">
        <v>34</v>
      </c>
      <c r="F2176" t="s">
        <v>534</v>
      </c>
      <c r="G2176" t="s">
        <v>42</v>
      </c>
      <c r="H2176" t="s">
        <v>76</v>
      </c>
      <c r="I2176">
        <v>2650</v>
      </c>
      <c r="J2176">
        <v>3445</v>
      </c>
      <c r="K2176">
        <v>3</v>
      </c>
      <c r="L2176">
        <v>7950</v>
      </c>
      <c r="M2176">
        <v>10335</v>
      </c>
      <c r="N2176" t="s">
        <v>1401</v>
      </c>
    </row>
    <row r="2177" spans="1:14" x14ac:dyDescent="0.3">
      <c r="A2177">
        <v>141534</v>
      </c>
      <c r="B2177" t="s">
        <v>1365</v>
      </c>
      <c r="C2177" t="s">
        <v>8</v>
      </c>
      <c r="D2177" s="3">
        <v>44286</v>
      </c>
      <c r="E2177" t="s">
        <v>35</v>
      </c>
      <c r="F2177" t="s">
        <v>72</v>
      </c>
      <c r="G2177" t="s">
        <v>38</v>
      </c>
      <c r="H2177" t="s">
        <v>85</v>
      </c>
      <c r="I2177">
        <v>12550</v>
      </c>
      <c r="J2177">
        <v>16315</v>
      </c>
      <c r="K2177">
        <v>4</v>
      </c>
      <c r="L2177">
        <v>50200</v>
      </c>
      <c r="M2177">
        <v>65260</v>
      </c>
      <c r="N2177" t="s">
        <v>1325</v>
      </c>
    </row>
    <row r="2178" spans="1:14" x14ac:dyDescent="0.3">
      <c r="A2178">
        <v>141535</v>
      </c>
      <c r="B2178" t="s">
        <v>1365</v>
      </c>
      <c r="C2178" t="s">
        <v>7</v>
      </c>
      <c r="D2178" s="3">
        <v>44286</v>
      </c>
      <c r="E2178" t="s">
        <v>1296</v>
      </c>
      <c r="F2178" t="s">
        <v>73</v>
      </c>
      <c r="G2178" t="s">
        <v>41</v>
      </c>
      <c r="H2178" s="5" t="s">
        <v>78</v>
      </c>
      <c r="I2178">
        <v>14500</v>
      </c>
      <c r="J2178">
        <v>18850</v>
      </c>
      <c r="K2178">
        <v>2</v>
      </c>
      <c r="L2178">
        <v>29000</v>
      </c>
      <c r="M2178">
        <v>37700</v>
      </c>
      <c r="N2178" t="s">
        <v>1398</v>
      </c>
    </row>
    <row r="2179" spans="1:14" x14ac:dyDescent="0.3">
      <c r="A2179">
        <v>141536</v>
      </c>
      <c r="B2179" t="s">
        <v>1365</v>
      </c>
      <c r="C2179" t="s">
        <v>1325</v>
      </c>
      <c r="D2179" s="3">
        <v>44286</v>
      </c>
      <c r="E2179" t="s">
        <v>33</v>
      </c>
      <c r="F2179" t="s">
        <v>46</v>
      </c>
      <c r="G2179" t="s">
        <v>36</v>
      </c>
      <c r="H2179" t="s">
        <v>75</v>
      </c>
      <c r="I2179">
        <v>800</v>
      </c>
      <c r="J2179">
        <v>1040</v>
      </c>
      <c r="K2179">
        <v>4</v>
      </c>
      <c r="L2179">
        <v>3200</v>
      </c>
      <c r="M2179">
        <v>4160</v>
      </c>
      <c r="N2179" t="s">
        <v>1397</v>
      </c>
    </row>
    <row r="2180" spans="1:14" x14ac:dyDescent="0.3">
      <c r="A2180">
        <v>141537</v>
      </c>
      <c r="B2180" t="s">
        <v>1365</v>
      </c>
      <c r="C2180" t="s">
        <v>1326</v>
      </c>
      <c r="D2180" s="3">
        <v>44286</v>
      </c>
      <c r="E2180" t="s">
        <v>34</v>
      </c>
      <c r="F2180" t="s">
        <v>48</v>
      </c>
      <c r="G2180" t="s">
        <v>37</v>
      </c>
      <c r="H2180" t="s">
        <v>76</v>
      </c>
      <c r="I2180">
        <v>600</v>
      </c>
      <c r="J2180">
        <v>780</v>
      </c>
      <c r="K2180">
        <v>1</v>
      </c>
      <c r="L2180">
        <v>600</v>
      </c>
      <c r="M2180">
        <v>780</v>
      </c>
      <c r="N2180" t="s">
        <v>1399</v>
      </c>
    </row>
    <row r="2181" spans="1:14" x14ac:dyDescent="0.3">
      <c r="A2181">
        <v>141538</v>
      </c>
      <c r="B2181" t="s">
        <v>1365</v>
      </c>
      <c r="C2181" t="s">
        <v>6</v>
      </c>
      <c r="D2181" s="3">
        <v>44286</v>
      </c>
      <c r="E2181" t="s">
        <v>35</v>
      </c>
      <c r="F2181" t="s">
        <v>50</v>
      </c>
      <c r="G2181" t="s">
        <v>38</v>
      </c>
      <c r="H2181" t="s">
        <v>75</v>
      </c>
      <c r="I2181">
        <v>10500</v>
      </c>
      <c r="J2181">
        <v>13650</v>
      </c>
      <c r="K2181">
        <v>2</v>
      </c>
      <c r="L2181">
        <v>21000</v>
      </c>
      <c r="M2181">
        <v>27300</v>
      </c>
      <c r="N2181" t="s">
        <v>1400</v>
      </c>
    </row>
    <row r="2182" spans="1:14" x14ac:dyDescent="0.3">
      <c r="A2182">
        <v>141539</v>
      </c>
      <c r="B2182" t="s">
        <v>1365</v>
      </c>
      <c r="C2182" t="s">
        <v>5</v>
      </c>
      <c r="D2182" s="3">
        <v>44286</v>
      </c>
      <c r="E2182" t="s">
        <v>1296</v>
      </c>
      <c r="F2182" t="s">
        <v>595</v>
      </c>
      <c r="G2182" t="s">
        <v>39</v>
      </c>
      <c r="H2182" t="s">
        <v>77</v>
      </c>
      <c r="I2182">
        <v>6500</v>
      </c>
      <c r="J2182">
        <v>8450</v>
      </c>
      <c r="K2182">
        <v>4</v>
      </c>
      <c r="L2182">
        <v>26000</v>
      </c>
      <c r="M2182">
        <v>33800</v>
      </c>
      <c r="N2182" t="s">
        <v>1401</v>
      </c>
    </row>
    <row r="2183" spans="1:14" x14ac:dyDescent="0.3">
      <c r="A2183">
        <v>141540</v>
      </c>
      <c r="B2183" t="s">
        <v>1365</v>
      </c>
      <c r="C2183" t="s">
        <v>4</v>
      </c>
      <c r="D2183" s="3">
        <v>44286</v>
      </c>
      <c r="E2183" t="s">
        <v>33</v>
      </c>
      <c r="F2183" t="s">
        <v>601</v>
      </c>
      <c r="G2183" t="s">
        <v>40</v>
      </c>
      <c r="H2183" t="s">
        <v>76</v>
      </c>
      <c r="I2183">
        <v>4500</v>
      </c>
      <c r="J2183">
        <v>5850</v>
      </c>
      <c r="K2183">
        <v>1</v>
      </c>
      <c r="L2183">
        <v>4500</v>
      </c>
      <c r="M2183">
        <v>5850</v>
      </c>
      <c r="N2183" t="s">
        <v>1325</v>
      </c>
    </row>
    <row r="2184" spans="1:14" x14ac:dyDescent="0.3">
      <c r="A2184">
        <v>141541</v>
      </c>
      <c r="B2184" t="s">
        <v>1365</v>
      </c>
      <c r="C2184" t="s">
        <v>30</v>
      </c>
      <c r="D2184" s="3">
        <v>44286</v>
      </c>
      <c r="E2184" t="s">
        <v>34</v>
      </c>
      <c r="F2184" t="s">
        <v>51</v>
      </c>
      <c r="G2184" t="s">
        <v>41</v>
      </c>
      <c r="H2184" t="s">
        <v>78</v>
      </c>
      <c r="I2184">
        <v>8500</v>
      </c>
      <c r="J2184">
        <v>11050</v>
      </c>
      <c r="K2184">
        <v>1</v>
      </c>
      <c r="L2184">
        <v>8500</v>
      </c>
      <c r="M2184">
        <v>11050</v>
      </c>
      <c r="N2184" t="s">
        <v>1398</v>
      </c>
    </row>
    <row r="2185" spans="1:14" x14ac:dyDescent="0.3">
      <c r="A2185">
        <v>141542</v>
      </c>
      <c r="B2185" t="s">
        <v>1365</v>
      </c>
      <c r="C2185" t="s">
        <v>31</v>
      </c>
      <c r="D2185" s="3">
        <v>44286</v>
      </c>
      <c r="E2185" t="s">
        <v>35</v>
      </c>
      <c r="F2185" t="s">
        <v>52</v>
      </c>
      <c r="G2185" t="s">
        <v>44</v>
      </c>
      <c r="H2185" t="s">
        <v>80</v>
      </c>
      <c r="I2185">
        <v>12500</v>
      </c>
      <c r="J2185">
        <v>16250</v>
      </c>
      <c r="K2185">
        <v>1</v>
      </c>
      <c r="L2185">
        <v>12500</v>
      </c>
      <c r="M2185">
        <v>16250</v>
      </c>
      <c r="N2185" t="s">
        <v>1397</v>
      </c>
    </row>
    <row r="2186" spans="1:14" x14ac:dyDescent="0.3">
      <c r="A2186">
        <v>141543</v>
      </c>
      <c r="B2186" t="s">
        <v>1365</v>
      </c>
      <c r="C2186" t="s">
        <v>32</v>
      </c>
      <c r="D2186" s="3">
        <v>44286</v>
      </c>
      <c r="E2186" t="s">
        <v>1296</v>
      </c>
      <c r="F2186" t="s">
        <v>542</v>
      </c>
      <c r="G2186" t="s">
        <v>89</v>
      </c>
      <c r="H2186" t="s">
        <v>79</v>
      </c>
      <c r="I2186">
        <v>3500</v>
      </c>
      <c r="J2186">
        <v>4550</v>
      </c>
      <c r="K2186">
        <v>4</v>
      </c>
      <c r="L2186">
        <v>14000</v>
      </c>
      <c r="M2186">
        <v>18200</v>
      </c>
      <c r="N2186" t="s">
        <v>1399</v>
      </c>
    </row>
    <row r="2187" spans="1:14" x14ac:dyDescent="0.3">
      <c r="A2187">
        <v>141544</v>
      </c>
      <c r="B2187" t="s">
        <v>1365</v>
      </c>
      <c r="C2187" t="s">
        <v>28</v>
      </c>
      <c r="D2187" s="3">
        <v>44286</v>
      </c>
      <c r="E2187" t="s">
        <v>33</v>
      </c>
      <c r="F2187" s="5" t="s">
        <v>67</v>
      </c>
      <c r="G2187" t="s">
        <v>37</v>
      </c>
      <c r="H2187" t="s">
        <v>81</v>
      </c>
      <c r="I2187">
        <v>4500</v>
      </c>
      <c r="J2187">
        <v>5850</v>
      </c>
      <c r="K2187">
        <v>1</v>
      </c>
      <c r="L2187">
        <v>4500</v>
      </c>
      <c r="M2187">
        <v>5850</v>
      </c>
      <c r="N2187" t="s">
        <v>1400</v>
      </c>
    </row>
    <row r="2188" spans="1:14" x14ac:dyDescent="0.3">
      <c r="A2188">
        <v>141545</v>
      </c>
      <c r="B2188" t="s">
        <v>1365</v>
      </c>
      <c r="C2188" t="s">
        <v>1311</v>
      </c>
      <c r="D2188" s="3">
        <v>44286</v>
      </c>
      <c r="E2188" t="s">
        <v>34</v>
      </c>
      <c r="F2188" t="s">
        <v>602</v>
      </c>
      <c r="G2188" t="s">
        <v>45</v>
      </c>
      <c r="H2188" t="s">
        <v>82</v>
      </c>
      <c r="I2188">
        <v>2100</v>
      </c>
      <c r="J2188">
        <v>2730</v>
      </c>
      <c r="K2188">
        <v>4</v>
      </c>
      <c r="L2188">
        <v>8400</v>
      </c>
      <c r="M2188">
        <v>10920</v>
      </c>
      <c r="N2188" t="s">
        <v>1401</v>
      </c>
    </row>
    <row r="2189" spans="1:14" x14ac:dyDescent="0.3">
      <c r="A2189">
        <v>141546</v>
      </c>
      <c r="B2189" t="s">
        <v>1378</v>
      </c>
      <c r="C2189" t="s">
        <v>1312</v>
      </c>
      <c r="D2189" s="3">
        <v>44286</v>
      </c>
      <c r="E2189" t="s">
        <v>35</v>
      </c>
      <c r="F2189" t="s">
        <v>49</v>
      </c>
      <c r="G2189" t="s">
        <v>36</v>
      </c>
      <c r="H2189" t="s">
        <v>75</v>
      </c>
      <c r="I2189">
        <v>1150</v>
      </c>
      <c r="J2189">
        <v>1495</v>
      </c>
      <c r="K2189">
        <v>1</v>
      </c>
      <c r="L2189">
        <v>1150</v>
      </c>
      <c r="M2189">
        <v>1495</v>
      </c>
      <c r="N2189" t="s">
        <v>1325</v>
      </c>
    </row>
    <row r="2190" spans="1:14" x14ac:dyDescent="0.3">
      <c r="A2190">
        <v>141547</v>
      </c>
      <c r="B2190" t="s">
        <v>1379</v>
      </c>
      <c r="C2190" t="s">
        <v>1313</v>
      </c>
      <c r="D2190" s="3">
        <v>44286</v>
      </c>
      <c r="E2190" t="s">
        <v>1296</v>
      </c>
      <c r="F2190" t="s">
        <v>47</v>
      </c>
      <c r="G2190" t="s">
        <v>37</v>
      </c>
      <c r="H2190" t="s">
        <v>76</v>
      </c>
      <c r="I2190">
        <v>350</v>
      </c>
      <c r="J2190">
        <v>455</v>
      </c>
      <c r="K2190">
        <v>4</v>
      </c>
      <c r="L2190">
        <v>1400</v>
      </c>
      <c r="M2190">
        <v>1820</v>
      </c>
      <c r="N2190" t="s">
        <v>1398</v>
      </c>
    </row>
    <row r="2191" spans="1:14" x14ac:dyDescent="0.3">
      <c r="A2191">
        <v>141548</v>
      </c>
      <c r="B2191" t="s">
        <v>1384</v>
      </c>
      <c r="C2191" t="s">
        <v>3</v>
      </c>
      <c r="D2191" s="3">
        <v>44286</v>
      </c>
      <c r="E2191" t="s">
        <v>33</v>
      </c>
      <c r="F2191" t="s">
        <v>53</v>
      </c>
      <c r="G2191" t="s">
        <v>38</v>
      </c>
      <c r="H2191" t="s">
        <v>75</v>
      </c>
      <c r="I2191">
        <v>9500</v>
      </c>
      <c r="J2191">
        <v>12350</v>
      </c>
      <c r="K2191">
        <v>4</v>
      </c>
      <c r="L2191">
        <v>38000</v>
      </c>
      <c r="M2191">
        <v>49400</v>
      </c>
      <c r="N2191" t="s">
        <v>1397</v>
      </c>
    </row>
    <row r="2192" spans="1:14" x14ac:dyDescent="0.3">
      <c r="A2192">
        <v>141549</v>
      </c>
      <c r="B2192" t="s">
        <v>1385</v>
      </c>
      <c r="C2192" t="s">
        <v>2</v>
      </c>
      <c r="D2192" s="3">
        <v>44286</v>
      </c>
      <c r="E2192" t="s">
        <v>34</v>
      </c>
      <c r="F2192" t="s">
        <v>603</v>
      </c>
      <c r="G2192" t="s">
        <v>39</v>
      </c>
      <c r="H2192" t="s">
        <v>77</v>
      </c>
      <c r="I2192">
        <v>10000</v>
      </c>
      <c r="J2192">
        <v>13000</v>
      </c>
      <c r="K2192">
        <v>3</v>
      </c>
      <c r="L2192">
        <v>30000</v>
      </c>
      <c r="M2192">
        <v>39000</v>
      </c>
      <c r="N2192" t="s">
        <v>1399</v>
      </c>
    </row>
    <row r="2193" spans="1:14" x14ac:dyDescent="0.3">
      <c r="A2193">
        <v>141550</v>
      </c>
      <c r="B2193" t="s">
        <v>1387</v>
      </c>
      <c r="C2193" t="s">
        <v>1</v>
      </c>
      <c r="D2193" s="3">
        <v>44286</v>
      </c>
      <c r="E2193" t="s">
        <v>35</v>
      </c>
      <c r="F2193" t="s">
        <v>604</v>
      </c>
      <c r="G2193" t="s">
        <v>40</v>
      </c>
      <c r="H2193" t="s">
        <v>76</v>
      </c>
      <c r="I2193">
        <v>6500</v>
      </c>
      <c r="J2193">
        <v>8450</v>
      </c>
      <c r="K2193">
        <v>3</v>
      </c>
      <c r="L2193">
        <v>19500</v>
      </c>
      <c r="M2193">
        <v>25350</v>
      </c>
      <c r="N2193" t="s">
        <v>1400</v>
      </c>
    </row>
    <row r="2194" spans="1:14" x14ac:dyDescent="0.3">
      <c r="A2194">
        <v>141551</v>
      </c>
      <c r="B2194" t="s">
        <v>1389</v>
      </c>
      <c r="C2194" t="s">
        <v>1314</v>
      </c>
      <c r="D2194" s="3">
        <v>44286</v>
      </c>
      <c r="E2194" t="s">
        <v>1296</v>
      </c>
      <c r="F2194" t="s">
        <v>605</v>
      </c>
      <c r="G2194" t="s">
        <v>41</v>
      </c>
      <c r="H2194" t="s">
        <v>78</v>
      </c>
      <c r="I2194">
        <v>8500</v>
      </c>
      <c r="J2194">
        <v>11050</v>
      </c>
      <c r="K2194">
        <v>4</v>
      </c>
      <c r="L2194">
        <v>34000</v>
      </c>
      <c r="M2194">
        <v>44200</v>
      </c>
      <c r="N2194" t="s">
        <v>1401</v>
      </c>
    </row>
    <row r="2195" spans="1:14" x14ac:dyDescent="0.3">
      <c r="A2195">
        <v>141552</v>
      </c>
      <c r="B2195" t="s">
        <v>1390</v>
      </c>
      <c r="C2195" t="s">
        <v>1315</v>
      </c>
      <c r="D2195" s="3">
        <v>44286</v>
      </c>
      <c r="E2195" t="s">
        <v>33</v>
      </c>
      <c r="F2195" t="s">
        <v>57</v>
      </c>
      <c r="G2195" t="s">
        <v>44</v>
      </c>
      <c r="H2195" t="s">
        <v>80</v>
      </c>
      <c r="I2195">
        <v>7000</v>
      </c>
      <c r="J2195">
        <v>9100</v>
      </c>
      <c r="K2195">
        <v>2</v>
      </c>
      <c r="L2195">
        <v>14000</v>
      </c>
      <c r="M2195">
        <v>18200</v>
      </c>
      <c r="N2195" t="s">
        <v>1325</v>
      </c>
    </row>
    <row r="2196" spans="1:14" x14ac:dyDescent="0.3">
      <c r="A2196">
        <v>141553</v>
      </c>
      <c r="B2196" t="s">
        <v>1392</v>
      </c>
      <c r="C2196" t="s">
        <v>0</v>
      </c>
      <c r="D2196" s="3">
        <v>44286</v>
      </c>
      <c r="E2196" t="s">
        <v>34</v>
      </c>
      <c r="F2196" t="s">
        <v>606</v>
      </c>
      <c r="G2196" t="s">
        <v>89</v>
      </c>
      <c r="H2196" t="s">
        <v>79</v>
      </c>
      <c r="I2196">
        <v>6550</v>
      </c>
      <c r="J2196">
        <v>8515</v>
      </c>
      <c r="K2196">
        <v>2</v>
      </c>
      <c r="L2196">
        <v>13100</v>
      </c>
      <c r="M2196">
        <v>17030</v>
      </c>
      <c r="N2196" t="s">
        <v>1398</v>
      </c>
    </row>
    <row r="2197" spans="1:14" x14ac:dyDescent="0.3">
      <c r="A2197">
        <v>141554</v>
      </c>
      <c r="B2197" t="s">
        <v>1394</v>
      </c>
      <c r="C2197" t="s">
        <v>1316</v>
      </c>
      <c r="D2197" s="3">
        <v>44286</v>
      </c>
      <c r="E2197" t="s">
        <v>35</v>
      </c>
      <c r="F2197" s="5" t="s">
        <v>66</v>
      </c>
      <c r="G2197" t="s">
        <v>37</v>
      </c>
      <c r="H2197" t="s">
        <v>81</v>
      </c>
      <c r="I2197">
        <v>7650</v>
      </c>
      <c r="J2197">
        <v>9945</v>
      </c>
      <c r="K2197">
        <v>2</v>
      </c>
      <c r="L2197">
        <v>15300</v>
      </c>
      <c r="M2197">
        <v>19890</v>
      </c>
      <c r="N2197" t="s">
        <v>1397</v>
      </c>
    </row>
    <row r="2198" spans="1:14" x14ac:dyDescent="0.3">
      <c r="A2198">
        <v>141555</v>
      </c>
      <c r="B2198" t="s">
        <v>1337</v>
      </c>
      <c r="C2198" t="s">
        <v>1317</v>
      </c>
      <c r="D2198" s="3">
        <v>44286</v>
      </c>
      <c r="E2198" t="s">
        <v>1296</v>
      </c>
      <c r="F2198" t="s">
        <v>58</v>
      </c>
      <c r="G2198" t="s">
        <v>45</v>
      </c>
      <c r="H2198" t="s">
        <v>82</v>
      </c>
      <c r="I2198">
        <v>1150</v>
      </c>
      <c r="J2198">
        <v>1495</v>
      </c>
      <c r="K2198">
        <v>3</v>
      </c>
      <c r="L2198">
        <v>3450</v>
      </c>
      <c r="M2198">
        <v>4485</v>
      </c>
      <c r="N2198" t="s">
        <v>1399</v>
      </c>
    </row>
    <row r="2199" spans="1:14" x14ac:dyDescent="0.3">
      <c r="A2199">
        <v>141556</v>
      </c>
      <c r="B2199" t="s">
        <v>1339</v>
      </c>
      <c r="C2199" t="s">
        <v>1318</v>
      </c>
      <c r="D2199" s="3">
        <v>44286</v>
      </c>
      <c r="E2199" t="s">
        <v>33</v>
      </c>
      <c r="F2199" t="s">
        <v>59</v>
      </c>
      <c r="G2199" t="s">
        <v>36</v>
      </c>
      <c r="H2199" t="s">
        <v>75</v>
      </c>
      <c r="I2199">
        <v>850</v>
      </c>
      <c r="J2199">
        <v>1105</v>
      </c>
      <c r="K2199">
        <v>4</v>
      </c>
      <c r="L2199">
        <v>3400</v>
      </c>
      <c r="M2199">
        <v>4420</v>
      </c>
      <c r="N2199" t="s">
        <v>1400</v>
      </c>
    </row>
    <row r="2200" spans="1:14" x14ac:dyDescent="0.3">
      <c r="A2200">
        <v>141557</v>
      </c>
      <c r="B2200" t="s">
        <v>1341</v>
      </c>
      <c r="C2200" t="s">
        <v>29</v>
      </c>
      <c r="D2200" s="3">
        <v>44286</v>
      </c>
      <c r="E2200" t="s">
        <v>34</v>
      </c>
      <c r="F2200" t="s">
        <v>60</v>
      </c>
      <c r="G2200" t="s">
        <v>37</v>
      </c>
      <c r="H2200" t="s">
        <v>76</v>
      </c>
      <c r="I2200">
        <v>650</v>
      </c>
      <c r="J2200">
        <v>845</v>
      </c>
      <c r="K2200">
        <v>3</v>
      </c>
      <c r="L2200">
        <v>1950</v>
      </c>
      <c r="M2200">
        <v>2535</v>
      </c>
      <c r="N2200" t="s">
        <v>1401</v>
      </c>
    </row>
    <row r="2201" spans="1:14" x14ac:dyDescent="0.3">
      <c r="A2201">
        <v>141558</v>
      </c>
      <c r="B2201" t="s">
        <v>1343</v>
      </c>
      <c r="C2201" t="s">
        <v>20</v>
      </c>
      <c r="D2201" s="3">
        <v>44286</v>
      </c>
      <c r="E2201" t="s">
        <v>35</v>
      </c>
      <c r="F2201" t="s">
        <v>61</v>
      </c>
      <c r="G2201" t="s">
        <v>38</v>
      </c>
      <c r="H2201" t="s">
        <v>75</v>
      </c>
      <c r="I2201">
        <v>7500</v>
      </c>
      <c r="J2201">
        <v>9750</v>
      </c>
      <c r="K2201">
        <v>4</v>
      </c>
      <c r="L2201">
        <v>30000</v>
      </c>
      <c r="M2201">
        <v>39000</v>
      </c>
      <c r="N2201" t="s">
        <v>1325</v>
      </c>
    </row>
    <row r="2202" spans="1:14" x14ac:dyDescent="0.3">
      <c r="A2202">
        <v>141559</v>
      </c>
      <c r="B2202" t="s">
        <v>1345</v>
      </c>
      <c r="C2202" t="s">
        <v>19</v>
      </c>
      <c r="D2202" s="3">
        <v>44286</v>
      </c>
      <c r="E2202" t="s">
        <v>1296</v>
      </c>
      <c r="F2202" t="s">
        <v>603</v>
      </c>
      <c r="G2202" t="s">
        <v>39</v>
      </c>
      <c r="H2202" s="5" t="s">
        <v>83</v>
      </c>
      <c r="I2202">
        <v>10000</v>
      </c>
      <c r="J2202">
        <v>13000</v>
      </c>
      <c r="K2202">
        <v>2</v>
      </c>
      <c r="L2202">
        <v>20000</v>
      </c>
      <c r="M2202">
        <v>26000</v>
      </c>
      <c r="N2202" t="s">
        <v>1398</v>
      </c>
    </row>
    <row r="2203" spans="1:14" x14ac:dyDescent="0.3">
      <c r="A2203">
        <v>141560</v>
      </c>
      <c r="B2203" t="s">
        <v>1347</v>
      </c>
      <c r="C2203" t="s">
        <v>1319</v>
      </c>
      <c r="D2203" s="3">
        <v>44286</v>
      </c>
      <c r="E2203" t="s">
        <v>33</v>
      </c>
      <c r="F2203" t="s">
        <v>607</v>
      </c>
      <c r="G2203" t="s">
        <v>40</v>
      </c>
      <c r="H2203" t="s">
        <v>76</v>
      </c>
      <c r="I2203">
        <v>10500</v>
      </c>
      <c r="J2203">
        <v>13650</v>
      </c>
      <c r="K2203">
        <v>2</v>
      </c>
      <c r="L2203">
        <v>21000</v>
      </c>
      <c r="M2203">
        <v>27300</v>
      </c>
      <c r="N2203" t="s">
        <v>1397</v>
      </c>
    </row>
    <row r="2204" spans="1:14" x14ac:dyDescent="0.3">
      <c r="A2204">
        <v>141561</v>
      </c>
      <c r="B2204" t="s">
        <v>1349</v>
      </c>
      <c r="C2204" t="s">
        <v>18</v>
      </c>
      <c r="D2204" s="3">
        <v>44286</v>
      </c>
      <c r="E2204" t="s">
        <v>34</v>
      </c>
      <c r="F2204" t="s">
        <v>63</v>
      </c>
      <c r="G2204" t="s">
        <v>41</v>
      </c>
      <c r="H2204" t="s">
        <v>78</v>
      </c>
      <c r="I2204">
        <v>8500</v>
      </c>
      <c r="J2204">
        <v>11050</v>
      </c>
      <c r="K2204">
        <v>3</v>
      </c>
      <c r="L2204">
        <v>25500</v>
      </c>
      <c r="M2204">
        <v>33150</v>
      </c>
      <c r="N2204" t="s">
        <v>1399</v>
      </c>
    </row>
    <row r="2205" spans="1:14" x14ac:dyDescent="0.3">
      <c r="A2205">
        <v>141562</v>
      </c>
      <c r="B2205" t="s">
        <v>1351</v>
      </c>
      <c r="C2205" t="s">
        <v>17</v>
      </c>
      <c r="D2205" s="3">
        <v>44286</v>
      </c>
      <c r="E2205" t="s">
        <v>35</v>
      </c>
      <c r="F2205" t="s">
        <v>57</v>
      </c>
      <c r="G2205" t="s">
        <v>44</v>
      </c>
      <c r="H2205" t="s">
        <v>80</v>
      </c>
      <c r="I2205">
        <v>7000</v>
      </c>
      <c r="J2205">
        <v>9100</v>
      </c>
      <c r="K2205">
        <v>3</v>
      </c>
      <c r="L2205">
        <v>21000</v>
      </c>
      <c r="M2205">
        <v>27300</v>
      </c>
      <c r="N2205" t="s">
        <v>1400</v>
      </c>
    </row>
    <row r="2206" spans="1:14" x14ac:dyDescent="0.3">
      <c r="A2206">
        <v>141563</v>
      </c>
      <c r="B2206" t="s">
        <v>1353</v>
      </c>
      <c r="C2206" t="s">
        <v>1320</v>
      </c>
      <c r="D2206" s="3">
        <v>44286</v>
      </c>
      <c r="E2206" t="s">
        <v>1296</v>
      </c>
      <c r="F2206" t="s">
        <v>608</v>
      </c>
      <c r="G2206" t="s">
        <v>89</v>
      </c>
      <c r="H2206" t="s">
        <v>79</v>
      </c>
      <c r="I2206">
        <v>1680</v>
      </c>
      <c r="J2206">
        <v>2184</v>
      </c>
      <c r="K2206">
        <v>4</v>
      </c>
      <c r="L2206">
        <v>6720</v>
      </c>
      <c r="M2206">
        <v>8736</v>
      </c>
      <c r="N2206" t="s">
        <v>1401</v>
      </c>
    </row>
    <row r="2207" spans="1:14" x14ac:dyDescent="0.3">
      <c r="A2207">
        <v>141564</v>
      </c>
      <c r="B2207" t="s">
        <v>1355</v>
      </c>
      <c r="C2207" t="s">
        <v>16</v>
      </c>
      <c r="D2207" s="3">
        <v>44286</v>
      </c>
      <c r="E2207" t="s">
        <v>33</v>
      </c>
      <c r="F2207" s="5" t="s">
        <v>65</v>
      </c>
      <c r="G2207" t="s">
        <v>37</v>
      </c>
      <c r="H2207" s="5" t="s">
        <v>84</v>
      </c>
      <c r="I2207">
        <v>6540</v>
      </c>
      <c r="J2207">
        <v>8502</v>
      </c>
      <c r="K2207">
        <v>3</v>
      </c>
      <c r="L2207">
        <v>19620</v>
      </c>
      <c r="M2207">
        <v>25506</v>
      </c>
      <c r="N2207" t="s">
        <v>1325</v>
      </c>
    </row>
    <row r="2208" spans="1:14" x14ac:dyDescent="0.3">
      <c r="A2208">
        <v>141565</v>
      </c>
      <c r="B2208" t="s">
        <v>1357</v>
      </c>
      <c r="C2208" t="s">
        <v>15</v>
      </c>
      <c r="D2208" s="3">
        <v>44286</v>
      </c>
      <c r="E2208" t="s">
        <v>34</v>
      </c>
      <c r="F2208" t="s">
        <v>68</v>
      </c>
      <c r="G2208" t="s">
        <v>45</v>
      </c>
      <c r="H2208" t="s">
        <v>82</v>
      </c>
      <c r="I2208">
        <v>2680</v>
      </c>
      <c r="J2208">
        <v>3484</v>
      </c>
      <c r="K2208">
        <v>1</v>
      </c>
      <c r="L2208">
        <v>2680</v>
      </c>
      <c r="M2208">
        <v>3484</v>
      </c>
      <c r="N2208" t="s">
        <v>1398</v>
      </c>
    </row>
    <row r="2209" spans="1:14" x14ac:dyDescent="0.3">
      <c r="A2209">
        <v>141566</v>
      </c>
      <c r="B2209" t="s">
        <v>1359</v>
      </c>
      <c r="C2209" t="s">
        <v>14</v>
      </c>
      <c r="D2209" s="3">
        <v>44286</v>
      </c>
      <c r="E2209" t="s">
        <v>35</v>
      </c>
      <c r="F2209" t="s">
        <v>71</v>
      </c>
      <c r="G2209" t="s">
        <v>38</v>
      </c>
      <c r="H2209" t="s">
        <v>76</v>
      </c>
      <c r="I2209">
        <v>8250</v>
      </c>
      <c r="J2209">
        <v>10725</v>
      </c>
      <c r="K2209">
        <v>2</v>
      </c>
      <c r="L2209">
        <v>16500</v>
      </c>
      <c r="M2209">
        <v>21450</v>
      </c>
      <c r="N2209" t="s">
        <v>1397</v>
      </c>
    </row>
    <row r="2210" spans="1:14" x14ac:dyDescent="0.3">
      <c r="A2210">
        <v>141567</v>
      </c>
      <c r="B2210" t="s">
        <v>1361</v>
      </c>
      <c r="C2210" t="s">
        <v>13</v>
      </c>
      <c r="D2210" s="3">
        <v>44286</v>
      </c>
      <c r="E2210" t="s">
        <v>1296</v>
      </c>
      <c r="F2210" t="s">
        <v>542</v>
      </c>
      <c r="G2210" t="s">
        <v>42</v>
      </c>
      <c r="H2210" t="s">
        <v>76</v>
      </c>
      <c r="I2210">
        <v>2650</v>
      </c>
      <c r="J2210">
        <v>3445</v>
      </c>
      <c r="K2210">
        <v>4</v>
      </c>
      <c r="L2210">
        <v>10600</v>
      </c>
      <c r="M2210">
        <v>13780</v>
      </c>
      <c r="N2210" t="s">
        <v>1399</v>
      </c>
    </row>
    <row r="2211" spans="1:14" x14ac:dyDescent="0.3">
      <c r="A2211">
        <v>141568</v>
      </c>
      <c r="B2211" t="s">
        <v>1363</v>
      </c>
      <c r="C2211" t="s">
        <v>12</v>
      </c>
      <c r="D2211" s="3">
        <v>44286</v>
      </c>
      <c r="E2211" t="s">
        <v>33</v>
      </c>
      <c r="F2211" t="s">
        <v>72</v>
      </c>
      <c r="G2211" t="s">
        <v>38</v>
      </c>
      <c r="H2211" t="s">
        <v>85</v>
      </c>
      <c r="I2211">
        <v>12550</v>
      </c>
      <c r="J2211">
        <v>16315</v>
      </c>
      <c r="K2211">
        <v>2</v>
      </c>
      <c r="L2211">
        <v>25100</v>
      </c>
      <c r="M2211">
        <v>32630</v>
      </c>
      <c r="N2211" t="s">
        <v>1400</v>
      </c>
    </row>
    <row r="2212" spans="1:14" x14ac:dyDescent="0.3">
      <c r="A2212">
        <v>141569</v>
      </c>
      <c r="B2212" t="s">
        <v>1365</v>
      </c>
      <c r="C2212" t="s">
        <v>11</v>
      </c>
      <c r="D2212" s="3">
        <v>44286</v>
      </c>
      <c r="E2212" t="s">
        <v>34</v>
      </c>
      <c r="F2212" t="s">
        <v>73</v>
      </c>
      <c r="G2212" t="s">
        <v>41</v>
      </c>
      <c r="H2212" s="5" t="s">
        <v>78</v>
      </c>
      <c r="I2212">
        <v>14500</v>
      </c>
      <c r="J2212">
        <v>18850</v>
      </c>
      <c r="K2212">
        <v>1</v>
      </c>
      <c r="L2212">
        <v>14500</v>
      </c>
      <c r="M2212">
        <v>18850</v>
      </c>
      <c r="N2212" t="s">
        <v>1401</v>
      </c>
    </row>
    <row r="2213" spans="1:14" x14ac:dyDescent="0.3">
      <c r="A2213">
        <v>141570</v>
      </c>
      <c r="B2213" t="s">
        <v>1367</v>
      </c>
      <c r="C2213" t="s">
        <v>1321</v>
      </c>
      <c r="D2213" s="3">
        <v>44286</v>
      </c>
      <c r="E2213" t="s">
        <v>35</v>
      </c>
      <c r="F2213" t="s">
        <v>46</v>
      </c>
      <c r="G2213" t="s">
        <v>36</v>
      </c>
      <c r="H2213" t="s">
        <v>75</v>
      </c>
      <c r="I2213">
        <v>800</v>
      </c>
      <c r="J2213">
        <v>1040</v>
      </c>
      <c r="K2213">
        <v>4</v>
      </c>
      <c r="L2213">
        <v>3200</v>
      </c>
      <c r="M2213">
        <v>4160</v>
      </c>
      <c r="N2213" t="s">
        <v>1325</v>
      </c>
    </row>
    <row r="2214" spans="1:14" x14ac:dyDescent="0.3">
      <c r="A2214">
        <v>141571</v>
      </c>
      <c r="B2214" t="s">
        <v>1369</v>
      </c>
      <c r="C2214" t="s">
        <v>1322</v>
      </c>
      <c r="D2214" s="3">
        <v>44286</v>
      </c>
      <c r="E2214" t="s">
        <v>1296</v>
      </c>
      <c r="F2214" t="s">
        <v>48</v>
      </c>
      <c r="G2214" t="s">
        <v>37</v>
      </c>
      <c r="H2214" t="s">
        <v>76</v>
      </c>
      <c r="I2214">
        <v>600</v>
      </c>
      <c r="J2214">
        <v>780</v>
      </c>
      <c r="K2214">
        <v>3</v>
      </c>
      <c r="L2214">
        <v>1800</v>
      </c>
      <c r="M2214">
        <v>2340</v>
      </c>
      <c r="N2214" t="s">
        <v>1398</v>
      </c>
    </row>
    <row r="2215" spans="1:14" x14ac:dyDescent="0.3">
      <c r="A2215">
        <v>141572</v>
      </c>
      <c r="B2215" t="s">
        <v>1370</v>
      </c>
      <c r="C2215" t="s">
        <v>1323</v>
      </c>
      <c r="D2215" s="3">
        <v>44286</v>
      </c>
      <c r="E2215" t="s">
        <v>33</v>
      </c>
      <c r="F2215" t="s">
        <v>50</v>
      </c>
      <c r="G2215" t="s">
        <v>38</v>
      </c>
      <c r="H2215" t="s">
        <v>75</v>
      </c>
      <c r="I2215">
        <v>10500</v>
      </c>
      <c r="J2215">
        <v>13650</v>
      </c>
      <c r="K2215">
        <v>2</v>
      </c>
      <c r="L2215">
        <v>21000</v>
      </c>
      <c r="M2215">
        <v>27300</v>
      </c>
      <c r="N2215" t="s">
        <v>1397</v>
      </c>
    </row>
    <row r="2216" spans="1:14" x14ac:dyDescent="0.3">
      <c r="A2216">
        <v>141573</v>
      </c>
      <c r="B2216" t="s">
        <v>1371</v>
      </c>
      <c r="C2216" t="s">
        <v>10</v>
      </c>
      <c r="D2216" s="3">
        <v>44286</v>
      </c>
      <c r="E2216" t="s">
        <v>34</v>
      </c>
      <c r="F2216" t="s">
        <v>603</v>
      </c>
      <c r="G2216" t="s">
        <v>39</v>
      </c>
      <c r="H2216" t="s">
        <v>77</v>
      </c>
      <c r="I2216">
        <v>6500</v>
      </c>
      <c r="J2216">
        <v>8450</v>
      </c>
      <c r="K2216">
        <v>1</v>
      </c>
      <c r="L2216">
        <v>6500</v>
      </c>
      <c r="M2216">
        <v>8450</v>
      </c>
      <c r="N2216" t="s">
        <v>1399</v>
      </c>
    </row>
    <row r="2217" spans="1:14" x14ac:dyDescent="0.3">
      <c r="A2217">
        <v>141574</v>
      </c>
      <c r="B2217" t="s">
        <v>1373</v>
      </c>
      <c r="C2217" t="s">
        <v>9</v>
      </c>
      <c r="D2217" s="3">
        <v>44286</v>
      </c>
      <c r="E2217" t="s">
        <v>35</v>
      </c>
      <c r="F2217" t="s">
        <v>609</v>
      </c>
      <c r="G2217" t="s">
        <v>40</v>
      </c>
      <c r="H2217" t="s">
        <v>76</v>
      </c>
      <c r="I2217">
        <v>4500</v>
      </c>
      <c r="J2217">
        <v>5850</v>
      </c>
      <c r="K2217">
        <v>3</v>
      </c>
      <c r="L2217">
        <v>13500</v>
      </c>
      <c r="M2217">
        <v>17550</v>
      </c>
      <c r="N2217" t="s">
        <v>1400</v>
      </c>
    </row>
    <row r="2218" spans="1:14" x14ac:dyDescent="0.3">
      <c r="A2218">
        <v>141575</v>
      </c>
      <c r="B2218" t="s">
        <v>1374</v>
      </c>
      <c r="C2218" t="s">
        <v>1324</v>
      </c>
      <c r="D2218" s="3">
        <v>44286</v>
      </c>
      <c r="E2218" t="s">
        <v>1296</v>
      </c>
      <c r="F2218" t="s">
        <v>51</v>
      </c>
      <c r="G2218" t="s">
        <v>41</v>
      </c>
      <c r="H2218" t="s">
        <v>78</v>
      </c>
      <c r="I2218">
        <v>8500</v>
      </c>
      <c r="J2218">
        <v>11050</v>
      </c>
      <c r="K2218">
        <v>1</v>
      </c>
      <c r="L2218">
        <v>8500</v>
      </c>
      <c r="M2218">
        <v>11050</v>
      </c>
      <c r="N2218" t="s">
        <v>1401</v>
      </c>
    </row>
    <row r="2219" spans="1:14" x14ac:dyDescent="0.3">
      <c r="A2219">
        <v>141576</v>
      </c>
      <c r="B2219" t="s">
        <v>1375</v>
      </c>
      <c r="C2219" t="s">
        <v>8</v>
      </c>
      <c r="D2219" s="3">
        <v>44287</v>
      </c>
      <c r="E2219" t="s">
        <v>33</v>
      </c>
      <c r="F2219" t="s">
        <v>52</v>
      </c>
      <c r="G2219" t="s">
        <v>44</v>
      </c>
      <c r="H2219" t="s">
        <v>80</v>
      </c>
      <c r="I2219">
        <v>12500</v>
      </c>
      <c r="J2219">
        <v>16250</v>
      </c>
      <c r="K2219">
        <v>1</v>
      </c>
      <c r="L2219">
        <v>12500</v>
      </c>
      <c r="M2219">
        <v>16250</v>
      </c>
      <c r="N2219" t="s">
        <v>1325</v>
      </c>
    </row>
    <row r="2220" spans="1:14" x14ac:dyDescent="0.3">
      <c r="A2220">
        <v>141577</v>
      </c>
      <c r="B2220" t="s">
        <v>1376</v>
      </c>
      <c r="C2220" t="s">
        <v>7</v>
      </c>
      <c r="D2220" s="3">
        <v>44288</v>
      </c>
      <c r="E2220" t="s">
        <v>34</v>
      </c>
      <c r="F2220" t="s">
        <v>550</v>
      </c>
      <c r="G2220" t="s">
        <v>98</v>
      </c>
      <c r="H2220" t="s">
        <v>79</v>
      </c>
      <c r="I2220">
        <v>3500</v>
      </c>
      <c r="J2220">
        <v>4550</v>
      </c>
      <c r="K2220">
        <v>1</v>
      </c>
      <c r="L2220">
        <v>3500</v>
      </c>
      <c r="M2220">
        <v>4550</v>
      </c>
      <c r="N2220" t="s">
        <v>1398</v>
      </c>
    </row>
    <row r="2221" spans="1:14" x14ac:dyDescent="0.3">
      <c r="A2221">
        <v>141578</v>
      </c>
      <c r="B2221" t="s">
        <v>1378</v>
      </c>
      <c r="C2221" t="s">
        <v>1325</v>
      </c>
      <c r="D2221" s="3">
        <v>44289</v>
      </c>
      <c r="E2221" t="s">
        <v>35</v>
      </c>
      <c r="F2221" s="5" t="s">
        <v>67</v>
      </c>
      <c r="G2221" t="s">
        <v>99</v>
      </c>
      <c r="H2221" t="s">
        <v>81</v>
      </c>
      <c r="I2221">
        <v>4500</v>
      </c>
      <c r="J2221">
        <v>5850</v>
      </c>
      <c r="K2221">
        <v>2</v>
      </c>
      <c r="L2221">
        <v>9000</v>
      </c>
      <c r="M2221">
        <v>11700</v>
      </c>
      <c r="N2221" t="s">
        <v>1397</v>
      </c>
    </row>
    <row r="2222" spans="1:14" x14ac:dyDescent="0.3">
      <c r="A2222">
        <v>141579</v>
      </c>
      <c r="B2222" t="s">
        <v>1365</v>
      </c>
      <c r="C2222" t="s">
        <v>1326</v>
      </c>
      <c r="D2222" s="3">
        <v>44289</v>
      </c>
      <c r="E2222" t="s">
        <v>1296</v>
      </c>
      <c r="F2222" t="s">
        <v>610</v>
      </c>
      <c r="G2222" t="s">
        <v>45</v>
      </c>
      <c r="H2222" t="s">
        <v>82</v>
      </c>
      <c r="I2222">
        <v>2100</v>
      </c>
      <c r="J2222">
        <v>2730</v>
      </c>
      <c r="K2222">
        <v>1</v>
      </c>
      <c r="L2222">
        <v>2100</v>
      </c>
      <c r="M2222">
        <v>2730</v>
      </c>
      <c r="N2222" t="s">
        <v>1399</v>
      </c>
    </row>
    <row r="2223" spans="1:14" x14ac:dyDescent="0.3">
      <c r="A2223">
        <v>141580</v>
      </c>
      <c r="B2223" t="s">
        <v>1365</v>
      </c>
      <c r="C2223" t="s">
        <v>6</v>
      </c>
      <c r="D2223" s="3">
        <v>44289</v>
      </c>
      <c r="E2223" t="s">
        <v>33</v>
      </c>
      <c r="F2223" t="s">
        <v>49</v>
      </c>
      <c r="G2223" t="s">
        <v>36</v>
      </c>
      <c r="H2223" t="s">
        <v>75</v>
      </c>
      <c r="I2223">
        <v>1150</v>
      </c>
      <c r="J2223">
        <v>1495</v>
      </c>
      <c r="K2223">
        <v>4</v>
      </c>
      <c r="L2223">
        <v>4600</v>
      </c>
      <c r="M2223">
        <v>5980</v>
      </c>
      <c r="N2223" t="s">
        <v>1400</v>
      </c>
    </row>
    <row r="2224" spans="1:14" x14ac:dyDescent="0.3">
      <c r="A2224">
        <v>141581</v>
      </c>
      <c r="B2224" t="s">
        <v>1365</v>
      </c>
      <c r="C2224" t="s">
        <v>5</v>
      </c>
      <c r="D2224" s="3">
        <v>44289</v>
      </c>
      <c r="E2224" t="s">
        <v>34</v>
      </c>
      <c r="F2224" t="s">
        <v>47</v>
      </c>
      <c r="G2224" t="s">
        <v>37</v>
      </c>
      <c r="H2224" t="s">
        <v>76</v>
      </c>
      <c r="I2224">
        <v>350</v>
      </c>
      <c r="J2224">
        <v>455</v>
      </c>
      <c r="K2224">
        <v>1</v>
      </c>
      <c r="L2224">
        <v>350</v>
      </c>
      <c r="M2224">
        <v>455</v>
      </c>
      <c r="N2224" t="s">
        <v>1401</v>
      </c>
    </row>
    <row r="2225" spans="1:14" x14ac:dyDescent="0.3">
      <c r="A2225">
        <v>141582</v>
      </c>
      <c r="B2225" t="s">
        <v>1365</v>
      </c>
      <c r="C2225" t="s">
        <v>4</v>
      </c>
      <c r="D2225" s="3">
        <v>44289</v>
      </c>
      <c r="E2225" t="s">
        <v>35</v>
      </c>
      <c r="F2225" t="s">
        <v>53</v>
      </c>
      <c r="G2225" t="s">
        <v>38</v>
      </c>
      <c r="H2225" t="s">
        <v>75</v>
      </c>
      <c r="I2225">
        <v>9500</v>
      </c>
      <c r="J2225">
        <v>12350</v>
      </c>
      <c r="K2225">
        <v>4</v>
      </c>
      <c r="L2225">
        <v>38000</v>
      </c>
      <c r="M2225">
        <v>49400</v>
      </c>
      <c r="N2225" t="s">
        <v>1325</v>
      </c>
    </row>
    <row r="2226" spans="1:14" x14ac:dyDescent="0.3">
      <c r="A2226">
        <v>141583</v>
      </c>
      <c r="B2226" t="s">
        <v>1365</v>
      </c>
      <c r="C2226" t="s">
        <v>30</v>
      </c>
      <c r="D2226" s="3">
        <v>44289</v>
      </c>
      <c r="E2226" t="s">
        <v>1296</v>
      </c>
      <c r="F2226" t="s">
        <v>611</v>
      </c>
      <c r="G2226" t="s">
        <v>39</v>
      </c>
      <c r="H2226" t="s">
        <v>77</v>
      </c>
      <c r="I2226">
        <v>10000</v>
      </c>
      <c r="J2226">
        <v>13000</v>
      </c>
      <c r="K2226">
        <v>4</v>
      </c>
      <c r="L2226">
        <v>40000</v>
      </c>
      <c r="M2226">
        <v>52000</v>
      </c>
      <c r="N2226" t="s">
        <v>1398</v>
      </c>
    </row>
    <row r="2227" spans="1:14" x14ac:dyDescent="0.3">
      <c r="A2227">
        <v>141584</v>
      </c>
      <c r="B2227" t="s">
        <v>1365</v>
      </c>
      <c r="C2227" t="s">
        <v>31</v>
      </c>
      <c r="D2227" s="3">
        <v>44289</v>
      </c>
      <c r="E2227" t="s">
        <v>33</v>
      </c>
      <c r="F2227" t="s">
        <v>612</v>
      </c>
      <c r="G2227" t="s">
        <v>40</v>
      </c>
      <c r="H2227" t="s">
        <v>76</v>
      </c>
      <c r="I2227">
        <v>6500</v>
      </c>
      <c r="J2227">
        <v>8450</v>
      </c>
      <c r="K2227">
        <v>3</v>
      </c>
      <c r="L2227">
        <v>19500</v>
      </c>
      <c r="M2227">
        <v>25350</v>
      </c>
      <c r="N2227" t="s">
        <v>1397</v>
      </c>
    </row>
    <row r="2228" spans="1:14" x14ac:dyDescent="0.3">
      <c r="A2228">
        <v>141585</v>
      </c>
      <c r="B2228" t="s">
        <v>1365</v>
      </c>
      <c r="C2228" t="s">
        <v>32</v>
      </c>
      <c r="D2228" s="3">
        <v>44289</v>
      </c>
      <c r="E2228" t="s">
        <v>34</v>
      </c>
      <c r="F2228" t="s">
        <v>613</v>
      </c>
      <c r="G2228" t="s">
        <v>41</v>
      </c>
      <c r="H2228" t="s">
        <v>78</v>
      </c>
      <c r="I2228">
        <v>8500</v>
      </c>
      <c r="J2228">
        <v>11050</v>
      </c>
      <c r="K2228">
        <v>4</v>
      </c>
      <c r="L2228">
        <v>34000</v>
      </c>
      <c r="M2228">
        <v>44200</v>
      </c>
      <c r="N2228" t="s">
        <v>1399</v>
      </c>
    </row>
    <row r="2229" spans="1:14" x14ac:dyDescent="0.3">
      <c r="A2229">
        <v>141586</v>
      </c>
      <c r="B2229" t="s">
        <v>1365</v>
      </c>
      <c r="C2229" t="s">
        <v>28</v>
      </c>
      <c r="D2229" s="3">
        <v>44289</v>
      </c>
      <c r="E2229" t="s">
        <v>35</v>
      </c>
      <c r="F2229" t="s">
        <v>57</v>
      </c>
      <c r="G2229" t="s">
        <v>44</v>
      </c>
      <c r="H2229" t="s">
        <v>80</v>
      </c>
      <c r="I2229">
        <v>7000</v>
      </c>
      <c r="J2229">
        <v>9100</v>
      </c>
      <c r="K2229">
        <v>3</v>
      </c>
      <c r="L2229">
        <v>21000</v>
      </c>
      <c r="M2229">
        <v>27300</v>
      </c>
      <c r="N2229" t="s">
        <v>1400</v>
      </c>
    </row>
    <row r="2230" spans="1:14" x14ac:dyDescent="0.3">
      <c r="A2230">
        <v>141587</v>
      </c>
      <c r="B2230" t="s">
        <v>1365</v>
      </c>
      <c r="C2230" t="s">
        <v>1311</v>
      </c>
      <c r="D2230" s="3">
        <v>44289</v>
      </c>
      <c r="E2230" t="s">
        <v>1296</v>
      </c>
      <c r="F2230" t="s">
        <v>614</v>
      </c>
      <c r="G2230" t="s">
        <v>98</v>
      </c>
      <c r="H2230" t="s">
        <v>79</v>
      </c>
      <c r="I2230">
        <v>6550</v>
      </c>
      <c r="J2230">
        <v>8515</v>
      </c>
      <c r="K2230">
        <v>3</v>
      </c>
      <c r="L2230">
        <v>19650</v>
      </c>
      <c r="M2230">
        <v>25545</v>
      </c>
      <c r="N2230" t="s">
        <v>1401</v>
      </c>
    </row>
    <row r="2231" spans="1:14" x14ac:dyDescent="0.3">
      <c r="A2231">
        <v>141588</v>
      </c>
      <c r="B2231" t="s">
        <v>1365</v>
      </c>
      <c r="C2231" t="s">
        <v>1312</v>
      </c>
      <c r="D2231" s="3">
        <v>44289</v>
      </c>
      <c r="E2231" t="s">
        <v>33</v>
      </c>
      <c r="F2231" s="5" t="s">
        <v>66</v>
      </c>
      <c r="G2231" t="s">
        <v>99</v>
      </c>
      <c r="H2231" t="s">
        <v>81</v>
      </c>
      <c r="I2231">
        <v>7650</v>
      </c>
      <c r="J2231">
        <v>9945</v>
      </c>
      <c r="K2231">
        <v>1</v>
      </c>
      <c r="L2231">
        <v>7650</v>
      </c>
      <c r="M2231">
        <v>9945</v>
      </c>
      <c r="N2231" t="s">
        <v>1325</v>
      </c>
    </row>
    <row r="2232" spans="1:14" x14ac:dyDescent="0.3">
      <c r="A2232">
        <v>141589</v>
      </c>
      <c r="B2232" t="s">
        <v>1365</v>
      </c>
      <c r="C2232" t="s">
        <v>1313</v>
      </c>
      <c r="D2232" s="3">
        <v>44289</v>
      </c>
      <c r="E2232" t="s">
        <v>34</v>
      </c>
      <c r="F2232" t="s">
        <v>58</v>
      </c>
      <c r="G2232" t="s">
        <v>45</v>
      </c>
      <c r="H2232" t="s">
        <v>82</v>
      </c>
      <c r="I2232">
        <v>1150</v>
      </c>
      <c r="J2232">
        <v>1495</v>
      </c>
      <c r="K2232">
        <v>2</v>
      </c>
      <c r="L2232">
        <v>2300</v>
      </c>
      <c r="M2232">
        <v>2990</v>
      </c>
      <c r="N2232" t="s">
        <v>1398</v>
      </c>
    </row>
    <row r="2233" spans="1:14" x14ac:dyDescent="0.3">
      <c r="A2233">
        <v>141590</v>
      </c>
      <c r="B2233" t="s">
        <v>1365</v>
      </c>
      <c r="C2233" t="s">
        <v>3</v>
      </c>
      <c r="D2233" s="3">
        <v>44289</v>
      </c>
      <c r="E2233" t="s">
        <v>35</v>
      </c>
      <c r="F2233" t="s">
        <v>59</v>
      </c>
      <c r="G2233" t="s">
        <v>36</v>
      </c>
      <c r="H2233" t="s">
        <v>75</v>
      </c>
      <c r="I2233">
        <v>850</v>
      </c>
      <c r="J2233">
        <v>1105</v>
      </c>
      <c r="K2233">
        <v>4</v>
      </c>
      <c r="L2233">
        <v>3400</v>
      </c>
      <c r="M2233">
        <v>4420</v>
      </c>
      <c r="N2233" t="s">
        <v>1397</v>
      </c>
    </row>
    <row r="2234" spans="1:14" x14ac:dyDescent="0.3">
      <c r="A2234">
        <v>141591</v>
      </c>
      <c r="B2234" t="s">
        <v>1365</v>
      </c>
      <c r="C2234" t="s">
        <v>2</v>
      </c>
      <c r="D2234" s="3">
        <v>44289</v>
      </c>
      <c r="E2234" t="s">
        <v>1296</v>
      </c>
      <c r="F2234" t="s">
        <v>60</v>
      </c>
      <c r="G2234" t="s">
        <v>37</v>
      </c>
      <c r="H2234" t="s">
        <v>76</v>
      </c>
      <c r="I2234">
        <v>650</v>
      </c>
      <c r="J2234">
        <v>845</v>
      </c>
      <c r="K2234">
        <v>4</v>
      </c>
      <c r="L2234">
        <v>2600</v>
      </c>
      <c r="M2234">
        <v>3380</v>
      </c>
      <c r="N2234" t="s">
        <v>1399</v>
      </c>
    </row>
    <row r="2235" spans="1:14" x14ac:dyDescent="0.3">
      <c r="A2235">
        <v>141592</v>
      </c>
      <c r="B2235" t="s">
        <v>1365</v>
      </c>
      <c r="C2235" t="s">
        <v>1</v>
      </c>
      <c r="D2235" s="3">
        <v>44289</v>
      </c>
      <c r="E2235" t="s">
        <v>33</v>
      </c>
      <c r="F2235" t="s">
        <v>61</v>
      </c>
      <c r="G2235" t="s">
        <v>38</v>
      </c>
      <c r="H2235" t="s">
        <v>75</v>
      </c>
      <c r="I2235">
        <v>7500</v>
      </c>
      <c r="J2235">
        <v>9750</v>
      </c>
      <c r="K2235">
        <v>3</v>
      </c>
      <c r="L2235">
        <v>22500</v>
      </c>
      <c r="M2235">
        <v>29250</v>
      </c>
      <c r="N2235" t="s">
        <v>1400</v>
      </c>
    </row>
    <row r="2236" spans="1:14" x14ac:dyDescent="0.3">
      <c r="A2236">
        <v>141593</v>
      </c>
      <c r="B2236" t="s">
        <v>1365</v>
      </c>
      <c r="C2236" t="s">
        <v>1314</v>
      </c>
      <c r="D2236" s="3">
        <v>44289</v>
      </c>
      <c r="E2236" t="s">
        <v>34</v>
      </c>
      <c r="F2236" t="s">
        <v>611</v>
      </c>
      <c r="G2236" t="s">
        <v>39</v>
      </c>
      <c r="H2236" s="5" t="s">
        <v>83</v>
      </c>
      <c r="I2236">
        <v>10000</v>
      </c>
      <c r="J2236">
        <v>13000</v>
      </c>
      <c r="K2236">
        <v>2</v>
      </c>
      <c r="L2236">
        <v>20000</v>
      </c>
      <c r="M2236">
        <v>26000</v>
      </c>
      <c r="N2236" t="s">
        <v>1401</v>
      </c>
    </row>
    <row r="2237" spans="1:14" x14ac:dyDescent="0.3">
      <c r="A2237">
        <v>141594</v>
      </c>
      <c r="B2237" t="s">
        <v>1365</v>
      </c>
      <c r="C2237" t="s">
        <v>1315</v>
      </c>
      <c r="D2237" s="3">
        <v>44289</v>
      </c>
      <c r="E2237" t="s">
        <v>35</v>
      </c>
      <c r="F2237" t="s">
        <v>615</v>
      </c>
      <c r="G2237" t="s">
        <v>40</v>
      </c>
      <c r="H2237" t="s">
        <v>76</v>
      </c>
      <c r="I2237">
        <v>10500</v>
      </c>
      <c r="J2237">
        <v>13650</v>
      </c>
      <c r="K2237">
        <v>4</v>
      </c>
      <c r="L2237">
        <v>42000</v>
      </c>
      <c r="M2237">
        <v>54600</v>
      </c>
      <c r="N2237" t="s">
        <v>1325</v>
      </c>
    </row>
    <row r="2238" spans="1:14" x14ac:dyDescent="0.3">
      <c r="A2238">
        <v>141595</v>
      </c>
      <c r="B2238" t="s">
        <v>1365</v>
      </c>
      <c r="C2238" t="s">
        <v>0</v>
      </c>
      <c r="D2238" s="3">
        <v>44289</v>
      </c>
      <c r="E2238" t="s">
        <v>1296</v>
      </c>
      <c r="F2238" t="s">
        <v>63</v>
      </c>
      <c r="G2238" t="s">
        <v>41</v>
      </c>
      <c r="H2238" t="s">
        <v>78</v>
      </c>
      <c r="I2238">
        <v>8500</v>
      </c>
      <c r="J2238">
        <v>11050</v>
      </c>
      <c r="K2238">
        <v>3</v>
      </c>
      <c r="L2238">
        <v>25500</v>
      </c>
      <c r="M2238">
        <v>33150</v>
      </c>
      <c r="N2238" t="s">
        <v>1398</v>
      </c>
    </row>
    <row r="2239" spans="1:14" x14ac:dyDescent="0.3">
      <c r="A2239">
        <v>141596</v>
      </c>
      <c r="B2239" t="s">
        <v>1365</v>
      </c>
      <c r="C2239" t="s">
        <v>1316</v>
      </c>
      <c r="D2239" s="3">
        <v>44289</v>
      </c>
      <c r="E2239" t="s">
        <v>33</v>
      </c>
      <c r="F2239" t="s">
        <v>57</v>
      </c>
      <c r="G2239" t="s">
        <v>44</v>
      </c>
      <c r="H2239" t="s">
        <v>80</v>
      </c>
      <c r="I2239">
        <v>7000</v>
      </c>
      <c r="J2239">
        <v>9100</v>
      </c>
      <c r="K2239">
        <v>1</v>
      </c>
      <c r="L2239">
        <v>7000</v>
      </c>
      <c r="M2239">
        <v>9100</v>
      </c>
      <c r="N2239" t="s">
        <v>1397</v>
      </c>
    </row>
    <row r="2240" spans="1:14" x14ac:dyDescent="0.3">
      <c r="A2240">
        <v>141597</v>
      </c>
      <c r="B2240" t="s">
        <v>1365</v>
      </c>
      <c r="C2240" t="s">
        <v>1317</v>
      </c>
      <c r="D2240" s="3">
        <v>44289</v>
      </c>
      <c r="E2240" t="s">
        <v>34</v>
      </c>
      <c r="F2240" t="s">
        <v>616</v>
      </c>
      <c r="G2240" t="s">
        <v>98</v>
      </c>
      <c r="H2240" t="s">
        <v>79</v>
      </c>
      <c r="I2240">
        <v>1680</v>
      </c>
      <c r="J2240">
        <v>2184</v>
      </c>
      <c r="K2240">
        <v>1</v>
      </c>
      <c r="L2240">
        <v>1680</v>
      </c>
      <c r="M2240">
        <v>2184</v>
      </c>
      <c r="N2240" t="s">
        <v>1399</v>
      </c>
    </row>
    <row r="2241" spans="1:14" x14ac:dyDescent="0.3">
      <c r="A2241">
        <v>141598</v>
      </c>
      <c r="B2241" t="s">
        <v>1365</v>
      </c>
      <c r="C2241" t="s">
        <v>1318</v>
      </c>
      <c r="D2241" s="3">
        <v>44289</v>
      </c>
      <c r="E2241" t="s">
        <v>35</v>
      </c>
      <c r="F2241" s="5" t="s">
        <v>65</v>
      </c>
      <c r="G2241" t="s">
        <v>99</v>
      </c>
      <c r="H2241" s="5" t="s">
        <v>84</v>
      </c>
      <c r="I2241">
        <v>6540</v>
      </c>
      <c r="J2241">
        <v>8502</v>
      </c>
      <c r="K2241">
        <v>2</v>
      </c>
      <c r="L2241">
        <v>13080</v>
      </c>
      <c r="M2241">
        <v>17004</v>
      </c>
      <c r="N2241" t="s">
        <v>1400</v>
      </c>
    </row>
    <row r="2242" spans="1:14" x14ac:dyDescent="0.3">
      <c r="A2242">
        <v>141599</v>
      </c>
      <c r="B2242" t="s">
        <v>1365</v>
      </c>
      <c r="C2242" t="s">
        <v>29</v>
      </c>
      <c r="D2242" s="3">
        <v>44289</v>
      </c>
      <c r="E2242" t="s">
        <v>1296</v>
      </c>
      <c r="F2242" t="s">
        <v>68</v>
      </c>
      <c r="G2242" t="s">
        <v>45</v>
      </c>
      <c r="H2242" t="s">
        <v>82</v>
      </c>
      <c r="I2242">
        <v>2680</v>
      </c>
      <c r="J2242">
        <v>3484</v>
      </c>
      <c r="K2242">
        <v>1</v>
      </c>
      <c r="L2242">
        <v>2680</v>
      </c>
      <c r="M2242">
        <v>3484</v>
      </c>
      <c r="N2242" t="s">
        <v>1401</v>
      </c>
    </row>
    <row r="2243" spans="1:14" x14ac:dyDescent="0.3">
      <c r="A2243">
        <v>141600</v>
      </c>
      <c r="B2243" t="s">
        <v>1365</v>
      </c>
      <c r="C2243" t="s">
        <v>20</v>
      </c>
      <c r="D2243" s="3">
        <v>44289</v>
      </c>
      <c r="E2243" t="s">
        <v>33</v>
      </c>
      <c r="F2243" t="s">
        <v>71</v>
      </c>
      <c r="G2243" t="s">
        <v>38</v>
      </c>
      <c r="H2243" t="s">
        <v>76</v>
      </c>
      <c r="I2243">
        <v>8250</v>
      </c>
      <c r="J2243">
        <v>10725</v>
      </c>
      <c r="K2243">
        <v>3</v>
      </c>
      <c r="L2243">
        <v>24750</v>
      </c>
      <c r="M2243">
        <v>32175</v>
      </c>
      <c r="N2243" t="s">
        <v>1325</v>
      </c>
    </row>
    <row r="2244" spans="1:14" x14ac:dyDescent="0.3">
      <c r="A2244">
        <v>141601</v>
      </c>
      <c r="B2244" t="s">
        <v>1365</v>
      </c>
      <c r="C2244" t="s">
        <v>19</v>
      </c>
      <c r="D2244" s="3">
        <v>44289</v>
      </c>
      <c r="E2244" t="s">
        <v>34</v>
      </c>
      <c r="F2244" t="s">
        <v>550</v>
      </c>
      <c r="G2244" t="s">
        <v>42</v>
      </c>
      <c r="H2244" t="s">
        <v>76</v>
      </c>
      <c r="I2244">
        <v>2650</v>
      </c>
      <c r="J2244">
        <v>3445</v>
      </c>
      <c r="K2244">
        <v>4</v>
      </c>
      <c r="L2244">
        <v>10600</v>
      </c>
      <c r="M2244">
        <v>13780</v>
      </c>
      <c r="N2244" t="s">
        <v>1398</v>
      </c>
    </row>
    <row r="2245" spans="1:14" x14ac:dyDescent="0.3">
      <c r="A2245">
        <v>141602</v>
      </c>
      <c r="B2245" t="s">
        <v>1365</v>
      </c>
      <c r="C2245" t="s">
        <v>1319</v>
      </c>
      <c r="D2245" s="3">
        <v>44289</v>
      </c>
      <c r="E2245" t="s">
        <v>35</v>
      </c>
      <c r="F2245" t="s">
        <v>72</v>
      </c>
      <c r="G2245" t="s">
        <v>38</v>
      </c>
      <c r="H2245" t="s">
        <v>85</v>
      </c>
      <c r="I2245">
        <v>12550</v>
      </c>
      <c r="J2245">
        <v>16315</v>
      </c>
      <c r="K2245">
        <v>3</v>
      </c>
      <c r="L2245">
        <v>37650</v>
      </c>
      <c r="M2245">
        <v>48945</v>
      </c>
      <c r="N2245" t="s">
        <v>1397</v>
      </c>
    </row>
    <row r="2246" spans="1:14" x14ac:dyDescent="0.3">
      <c r="A2246">
        <v>141603</v>
      </c>
      <c r="B2246" t="s">
        <v>1365</v>
      </c>
      <c r="C2246" t="s">
        <v>18</v>
      </c>
      <c r="D2246" s="3">
        <v>44289</v>
      </c>
      <c r="E2246" t="s">
        <v>1296</v>
      </c>
      <c r="F2246" t="s">
        <v>73</v>
      </c>
      <c r="G2246" t="s">
        <v>41</v>
      </c>
      <c r="H2246" s="5" t="s">
        <v>78</v>
      </c>
      <c r="I2246">
        <v>14500</v>
      </c>
      <c r="J2246">
        <v>18850</v>
      </c>
      <c r="K2246">
        <v>1</v>
      </c>
      <c r="L2246">
        <v>14500</v>
      </c>
      <c r="M2246">
        <v>18850</v>
      </c>
      <c r="N2246" t="s">
        <v>1399</v>
      </c>
    </row>
    <row r="2247" spans="1:14" x14ac:dyDescent="0.3">
      <c r="A2247">
        <v>141604</v>
      </c>
      <c r="B2247" t="s">
        <v>1365</v>
      </c>
      <c r="C2247" t="s">
        <v>17</v>
      </c>
      <c r="D2247" s="3">
        <v>44289</v>
      </c>
      <c r="E2247" t="s">
        <v>33</v>
      </c>
      <c r="F2247" t="s">
        <v>46</v>
      </c>
      <c r="G2247" t="s">
        <v>36</v>
      </c>
      <c r="H2247" t="s">
        <v>75</v>
      </c>
      <c r="I2247">
        <v>800</v>
      </c>
      <c r="J2247">
        <v>1040</v>
      </c>
      <c r="K2247">
        <v>4</v>
      </c>
      <c r="L2247">
        <v>3200</v>
      </c>
      <c r="M2247">
        <v>4160</v>
      </c>
      <c r="N2247" t="s">
        <v>1400</v>
      </c>
    </row>
    <row r="2248" spans="1:14" x14ac:dyDescent="0.3">
      <c r="A2248">
        <v>141605</v>
      </c>
      <c r="B2248" t="s">
        <v>1365</v>
      </c>
      <c r="C2248" t="s">
        <v>1320</v>
      </c>
      <c r="D2248" s="3">
        <v>44289</v>
      </c>
      <c r="E2248" t="s">
        <v>34</v>
      </c>
      <c r="F2248" t="s">
        <v>48</v>
      </c>
      <c r="G2248" t="s">
        <v>37</v>
      </c>
      <c r="H2248" t="s">
        <v>76</v>
      </c>
      <c r="I2248">
        <v>600</v>
      </c>
      <c r="J2248">
        <v>780</v>
      </c>
      <c r="K2248">
        <v>2</v>
      </c>
      <c r="L2248">
        <v>1200</v>
      </c>
      <c r="M2248">
        <v>1560</v>
      </c>
      <c r="N2248" t="s">
        <v>1401</v>
      </c>
    </row>
    <row r="2249" spans="1:14" x14ac:dyDescent="0.3">
      <c r="A2249">
        <v>141606</v>
      </c>
      <c r="B2249" t="s">
        <v>1365</v>
      </c>
      <c r="C2249" t="s">
        <v>16</v>
      </c>
      <c r="D2249" s="3">
        <v>44289</v>
      </c>
      <c r="E2249" t="s">
        <v>35</v>
      </c>
      <c r="F2249" t="s">
        <v>50</v>
      </c>
      <c r="G2249" t="s">
        <v>38</v>
      </c>
      <c r="H2249" t="s">
        <v>75</v>
      </c>
      <c r="I2249">
        <v>10500</v>
      </c>
      <c r="J2249">
        <v>13650</v>
      </c>
      <c r="K2249">
        <v>4</v>
      </c>
      <c r="L2249">
        <v>42000</v>
      </c>
      <c r="M2249">
        <v>54600</v>
      </c>
      <c r="N2249" t="s">
        <v>1325</v>
      </c>
    </row>
    <row r="2250" spans="1:14" x14ac:dyDescent="0.3">
      <c r="A2250">
        <v>141607</v>
      </c>
      <c r="B2250" t="s">
        <v>1365</v>
      </c>
      <c r="C2250" t="s">
        <v>15</v>
      </c>
      <c r="D2250" s="3">
        <v>44289</v>
      </c>
      <c r="E2250" t="s">
        <v>1296</v>
      </c>
      <c r="F2250" t="s">
        <v>611</v>
      </c>
      <c r="G2250" t="s">
        <v>39</v>
      </c>
      <c r="H2250" t="s">
        <v>77</v>
      </c>
      <c r="I2250">
        <v>6500</v>
      </c>
      <c r="J2250">
        <v>8450</v>
      </c>
      <c r="K2250">
        <v>4</v>
      </c>
      <c r="L2250">
        <v>26000</v>
      </c>
      <c r="M2250">
        <v>33800</v>
      </c>
      <c r="N2250" t="s">
        <v>1398</v>
      </c>
    </row>
    <row r="2251" spans="1:14" x14ac:dyDescent="0.3">
      <c r="A2251">
        <v>141608</v>
      </c>
      <c r="B2251" t="s">
        <v>1365</v>
      </c>
      <c r="C2251" t="s">
        <v>14</v>
      </c>
      <c r="D2251" s="3">
        <v>44289</v>
      </c>
      <c r="E2251" t="s">
        <v>33</v>
      </c>
      <c r="F2251" t="s">
        <v>617</v>
      </c>
      <c r="G2251" t="s">
        <v>40</v>
      </c>
      <c r="H2251" t="s">
        <v>76</v>
      </c>
      <c r="I2251">
        <v>4500</v>
      </c>
      <c r="J2251">
        <v>5850</v>
      </c>
      <c r="K2251">
        <v>2</v>
      </c>
      <c r="L2251">
        <v>9000</v>
      </c>
      <c r="M2251">
        <v>11700</v>
      </c>
      <c r="N2251" t="s">
        <v>1397</v>
      </c>
    </row>
    <row r="2252" spans="1:14" x14ac:dyDescent="0.3">
      <c r="A2252">
        <v>141609</v>
      </c>
      <c r="B2252" t="s">
        <v>1365</v>
      </c>
      <c r="C2252" t="s">
        <v>13</v>
      </c>
      <c r="D2252" s="3">
        <v>44289</v>
      </c>
      <c r="E2252" t="s">
        <v>34</v>
      </c>
      <c r="F2252" t="s">
        <v>51</v>
      </c>
      <c r="G2252" t="s">
        <v>41</v>
      </c>
      <c r="H2252" t="s">
        <v>78</v>
      </c>
      <c r="I2252">
        <v>8500</v>
      </c>
      <c r="J2252">
        <v>11050</v>
      </c>
      <c r="K2252">
        <v>3</v>
      </c>
      <c r="L2252">
        <v>25500</v>
      </c>
      <c r="M2252">
        <v>33150</v>
      </c>
      <c r="N2252" t="s">
        <v>1399</v>
      </c>
    </row>
    <row r="2253" spans="1:14" x14ac:dyDescent="0.3">
      <c r="A2253">
        <v>141610</v>
      </c>
      <c r="B2253" t="s">
        <v>1365</v>
      </c>
      <c r="C2253" t="s">
        <v>12</v>
      </c>
      <c r="D2253" s="3">
        <v>44289</v>
      </c>
      <c r="E2253" t="s">
        <v>35</v>
      </c>
      <c r="F2253" t="s">
        <v>52</v>
      </c>
      <c r="G2253" t="s">
        <v>44</v>
      </c>
      <c r="H2253" t="s">
        <v>80</v>
      </c>
      <c r="I2253">
        <v>12500</v>
      </c>
      <c r="J2253">
        <v>16250</v>
      </c>
      <c r="K2253">
        <v>1</v>
      </c>
      <c r="L2253">
        <v>12500</v>
      </c>
      <c r="M2253">
        <v>16250</v>
      </c>
      <c r="N2253" t="s">
        <v>1400</v>
      </c>
    </row>
    <row r="2254" spans="1:14" x14ac:dyDescent="0.3">
      <c r="A2254">
        <v>141611</v>
      </c>
      <c r="B2254" t="s">
        <v>1365</v>
      </c>
      <c r="C2254" t="s">
        <v>11</v>
      </c>
      <c r="D2254" s="3">
        <v>44289</v>
      </c>
      <c r="E2254" t="s">
        <v>1296</v>
      </c>
      <c r="F2254" t="s">
        <v>558</v>
      </c>
      <c r="G2254" t="s">
        <v>42</v>
      </c>
      <c r="H2254" t="s">
        <v>79</v>
      </c>
      <c r="I2254">
        <v>3500</v>
      </c>
      <c r="J2254">
        <v>4550</v>
      </c>
      <c r="K2254">
        <v>1</v>
      </c>
      <c r="L2254">
        <v>3500</v>
      </c>
      <c r="M2254">
        <v>4550</v>
      </c>
      <c r="N2254" t="s">
        <v>1401</v>
      </c>
    </row>
    <row r="2255" spans="1:14" x14ac:dyDescent="0.3">
      <c r="A2255">
        <v>141612</v>
      </c>
      <c r="B2255" t="s">
        <v>1365</v>
      </c>
      <c r="C2255" t="s">
        <v>1321</v>
      </c>
      <c r="D2255" s="3">
        <v>44289</v>
      </c>
      <c r="E2255" t="s">
        <v>33</v>
      </c>
      <c r="F2255" s="5" t="s">
        <v>67</v>
      </c>
      <c r="G2255" t="s">
        <v>109</v>
      </c>
      <c r="H2255" t="s">
        <v>81</v>
      </c>
      <c r="I2255">
        <v>4500</v>
      </c>
      <c r="J2255">
        <v>5850</v>
      </c>
      <c r="K2255">
        <v>3</v>
      </c>
      <c r="L2255">
        <v>13500</v>
      </c>
      <c r="M2255">
        <v>17550</v>
      </c>
      <c r="N2255" t="s">
        <v>1325</v>
      </c>
    </row>
    <row r="2256" spans="1:14" x14ac:dyDescent="0.3">
      <c r="A2256">
        <v>141613</v>
      </c>
      <c r="B2256" t="s">
        <v>1365</v>
      </c>
      <c r="C2256" t="s">
        <v>1322</v>
      </c>
      <c r="D2256" s="3">
        <v>44289</v>
      </c>
      <c r="E2256" t="s">
        <v>34</v>
      </c>
      <c r="F2256" t="s">
        <v>618</v>
      </c>
      <c r="G2256" t="s">
        <v>45</v>
      </c>
      <c r="H2256" t="s">
        <v>82</v>
      </c>
      <c r="I2256">
        <v>2100</v>
      </c>
      <c r="J2256">
        <v>2730</v>
      </c>
      <c r="K2256">
        <v>3</v>
      </c>
      <c r="L2256">
        <v>6300</v>
      </c>
      <c r="M2256">
        <v>8190</v>
      </c>
      <c r="N2256" t="s">
        <v>1398</v>
      </c>
    </row>
    <row r="2257" spans="1:14" x14ac:dyDescent="0.3">
      <c r="A2257">
        <v>141614</v>
      </c>
      <c r="B2257" t="s">
        <v>1365</v>
      </c>
      <c r="C2257" t="s">
        <v>1323</v>
      </c>
      <c r="D2257" s="3">
        <v>44289</v>
      </c>
      <c r="E2257" t="s">
        <v>35</v>
      </c>
      <c r="F2257" t="s">
        <v>49</v>
      </c>
      <c r="G2257" t="s">
        <v>36</v>
      </c>
      <c r="H2257" t="s">
        <v>75</v>
      </c>
      <c r="I2257">
        <v>1150</v>
      </c>
      <c r="J2257">
        <v>1495</v>
      </c>
      <c r="K2257">
        <v>1</v>
      </c>
      <c r="L2257">
        <v>1150</v>
      </c>
      <c r="M2257">
        <v>1495</v>
      </c>
      <c r="N2257" t="s">
        <v>1397</v>
      </c>
    </row>
    <row r="2258" spans="1:14" x14ac:dyDescent="0.3">
      <c r="A2258">
        <v>141615</v>
      </c>
      <c r="B2258" t="s">
        <v>1365</v>
      </c>
      <c r="C2258" t="s">
        <v>10</v>
      </c>
      <c r="D2258" s="3">
        <v>44289</v>
      </c>
      <c r="E2258" t="s">
        <v>1296</v>
      </c>
      <c r="F2258" t="s">
        <v>47</v>
      </c>
      <c r="G2258" t="s">
        <v>37</v>
      </c>
      <c r="H2258" t="s">
        <v>76</v>
      </c>
      <c r="I2258">
        <v>350</v>
      </c>
      <c r="J2258">
        <v>455</v>
      </c>
      <c r="K2258">
        <v>2</v>
      </c>
      <c r="L2258">
        <v>700</v>
      </c>
      <c r="M2258">
        <v>910</v>
      </c>
      <c r="N2258" t="s">
        <v>1399</v>
      </c>
    </row>
    <row r="2259" spans="1:14" x14ac:dyDescent="0.3">
      <c r="A2259">
        <v>141616</v>
      </c>
      <c r="B2259" t="s">
        <v>1365</v>
      </c>
      <c r="C2259" t="s">
        <v>9</v>
      </c>
      <c r="D2259" s="3">
        <v>44289</v>
      </c>
      <c r="E2259" t="s">
        <v>33</v>
      </c>
      <c r="F2259" t="s">
        <v>53</v>
      </c>
      <c r="G2259" t="s">
        <v>38</v>
      </c>
      <c r="H2259" t="s">
        <v>75</v>
      </c>
      <c r="I2259">
        <v>9500</v>
      </c>
      <c r="J2259">
        <v>12350</v>
      </c>
      <c r="K2259">
        <v>1</v>
      </c>
      <c r="L2259">
        <v>9500</v>
      </c>
      <c r="M2259">
        <v>12350</v>
      </c>
      <c r="N2259" t="s">
        <v>1400</v>
      </c>
    </row>
    <row r="2260" spans="1:14" x14ac:dyDescent="0.3">
      <c r="A2260">
        <v>141617</v>
      </c>
      <c r="B2260" t="s">
        <v>1365</v>
      </c>
      <c r="C2260" t="s">
        <v>1324</v>
      </c>
      <c r="D2260" s="3">
        <v>44289</v>
      </c>
      <c r="E2260" t="s">
        <v>34</v>
      </c>
      <c r="F2260" t="s">
        <v>619</v>
      </c>
      <c r="G2260" t="s">
        <v>39</v>
      </c>
      <c r="H2260" t="s">
        <v>77</v>
      </c>
      <c r="I2260">
        <v>10000</v>
      </c>
      <c r="J2260">
        <v>13000</v>
      </c>
      <c r="K2260">
        <v>1</v>
      </c>
      <c r="L2260">
        <v>10000</v>
      </c>
      <c r="M2260">
        <v>13000</v>
      </c>
      <c r="N2260" t="s">
        <v>1401</v>
      </c>
    </row>
    <row r="2261" spans="1:14" x14ac:dyDescent="0.3">
      <c r="A2261">
        <v>141618</v>
      </c>
      <c r="B2261" t="s">
        <v>1365</v>
      </c>
      <c r="C2261" t="s">
        <v>8</v>
      </c>
      <c r="D2261" s="3">
        <v>44289</v>
      </c>
      <c r="E2261" t="s">
        <v>35</v>
      </c>
      <c r="F2261" t="s">
        <v>620</v>
      </c>
      <c r="G2261" t="s">
        <v>40</v>
      </c>
      <c r="H2261" t="s">
        <v>76</v>
      </c>
      <c r="I2261">
        <v>6500</v>
      </c>
      <c r="J2261">
        <v>8450</v>
      </c>
      <c r="K2261">
        <v>3</v>
      </c>
      <c r="L2261">
        <v>19500</v>
      </c>
      <c r="M2261">
        <v>25350</v>
      </c>
      <c r="N2261" t="s">
        <v>1325</v>
      </c>
    </row>
    <row r="2262" spans="1:14" x14ac:dyDescent="0.3">
      <c r="A2262">
        <v>141619</v>
      </c>
      <c r="B2262" t="s">
        <v>1365</v>
      </c>
      <c r="C2262" t="s">
        <v>7</v>
      </c>
      <c r="D2262" s="3">
        <v>44289</v>
      </c>
      <c r="E2262" t="s">
        <v>1296</v>
      </c>
      <c r="F2262" t="s">
        <v>621</v>
      </c>
      <c r="G2262" t="s">
        <v>41</v>
      </c>
      <c r="H2262" t="s">
        <v>78</v>
      </c>
      <c r="I2262">
        <v>8500</v>
      </c>
      <c r="J2262">
        <v>11050</v>
      </c>
      <c r="K2262">
        <v>1</v>
      </c>
      <c r="L2262">
        <v>8500</v>
      </c>
      <c r="M2262">
        <v>11050</v>
      </c>
      <c r="N2262" t="s">
        <v>1398</v>
      </c>
    </row>
    <row r="2263" spans="1:14" x14ac:dyDescent="0.3">
      <c r="A2263">
        <v>141620</v>
      </c>
      <c r="B2263" t="s">
        <v>1365</v>
      </c>
      <c r="C2263" t="s">
        <v>1325</v>
      </c>
      <c r="D2263" s="3">
        <v>44289</v>
      </c>
      <c r="E2263" t="s">
        <v>33</v>
      </c>
      <c r="F2263" t="s">
        <v>57</v>
      </c>
      <c r="G2263" t="s">
        <v>44</v>
      </c>
      <c r="H2263" t="s">
        <v>80</v>
      </c>
      <c r="I2263">
        <v>7000</v>
      </c>
      <c r="J2263">
        <v>9100</v>
      </c>
      <c r="K2263">
        <v>2</v>
      </c>
      <c r="L2263">
        <v>14000</v>
      </c>
      <c r="M2263">
        <v>18200</v>
      </c>
      <c r="N2263" t="s">
        <v>1397</v>
      </c>
    </row>
    <row r="2264" spans="1:14" x14ac:dyDescent="0.3">
      <c r="A2264">
        <v>141621</v>
      </c>
      <c r="B2264" t="s">
        <v>1365</v>
      </c>
      <c r="C2264" t="s">
        <v>1326</v>
      </c>
      <c r="D2264" s="3">
        <v>44289</v>
      </c>
      <c r="E2264" t="s">
        <v>34</v>
      </c>
      <c r="F2264" t="s">
        <v>622</v>
      </c>
      <c r="G2264" t="s">
        <v>42</v>
      </c>
      <c r="H2264" t="s">
        <v>79</v>
      </c>
      <c r="I2264">
        <v>6550</v>
      </c>
      <c r="J2264">
        <v>8515</v>
      </c>
      <c r="K2264">
        <v>1</v>
      </c>
      <c r="L2264">
        <v>6550</v>
      </c>
      <c r="M2264">
        <v>8515</v>
      </c>
      <c r="N2264" t="s">
        <v>1399</v>
      </c>
    </row>
    <row r="2265" spans="1:14" x14ac:dyDescent="0.3">
      <c r="A2265">
        <v>141622</v>
      </c>
      <c r="B2265" t="s">
        <v>1365</v>
      </c>
      <c r="C2265" t="s">
        <v>6</v>
      </c>
      <c r="D2265" s="3">
        <v>44289</v>
      </c>
      <c r="E2265" t="s">
        <v>35</v>
      </c>
      <c r="F2265" s="5" t="s">
        <v>66</v>
      </c>
      <c r="G2265" t="s">
        <v>109</v>
      </c>
      <c r="H2265" t="s">
        <v>81</v>
      </c>
      <c r="I2265">
        <v>7650</v>
      </c>
      <c r="J2265">
        <v>9945</v>
      </c>
      <c r="K2265">
        <v>2</v>
      </c>
      <c r="L2265">
        <v>15300</v>
      </c>
      <c r="M2265">
        <v>19890</v>
      </c>
      <c r="N2265" t="s">
        <v>1400</v>
      </c>
    </row>
    <row r="2266" spans="1:14" x14ac:dyDescent="0.3">
      <c r="A2266">
        <v>141623</v>
      </c>
      <c r="B2266" t="s">
        <v>1365</v>
      </c>
      <c r="C2266" t="s">
        <v>5</v>
      </c>
      <c r="D2266" s="3">
        <v>44289</v>
      </c>
      <c r="E2266" t="s">
        <v>1296</v>
      </c>
      <c r="F2266" t="s">
        <v>58</v>
      </c>
      <c r="G2266" t="s">
        <v>45</v>
      </c>
      <c r="H2266" t="s">
        <v>82</v>
      </c>
      <c r="I2266">
        <v>1150</v>
      </c>
      <c r="J2266">
        <v>1495</v>
      </c>
      <c r="K2266">
        <v>1</v>
      </c>
      <c r="L2266">
        <v>1150</v>
      </c>
      <c r="M2266">
        <v>1495</v>
      </c>
      <c r="N2266" t="s">
        <v>1401</v>
      </c>
    </row>
    <row r="2267" spans="1:14" x14ac:dyDescent="0.3">
      <c r="A2267">
        <v>141624</v>
      </c>
      <c r="B2267" t="s">
        <v>1365</v>
      </c>
      <c r="C2267" t="s">
        <v>4</v>
      </c>
      <c r="D2267" s="3">
        <v>44289</v>
      </c>
      <c r="E2267" t="s">
        <v>33</v>
      </c>
      <c r="F2267" t="s">
        <v>59</v>
      </c>
      <c r="G2267" t="s">
        <v>36</v>
      </c>
      <c r="H2267" t="s">
        <v>75</v>
      </c>
      <c r="I2267">
        <v>850</v>
      </c>
      <c r="J2267">
        <v>1105</v>
      </c>
      <c r="K2267">
        <v>1</v>
      </c>
      <c r="L2267">
        <v>850</v>
      </c>
      <c r="M2267">
        <v>1105</v>
      </c>
      <c r="N2267" t="s">
        <v>1325</v>
      </c>
    </row>
    <row r="2268" spans="1:14" x14ac:dyDescent="0.3">
      <c r="A2268">
        <v>141625</v>
      </c>
      <c r="B2268" t="s">
        <v>1365</v>
      </c>
      <c r="C2268" t="s">
        <v>30</v>
      </c>
      <c r="D2268" s="3">
        <v>44289</v>
      </c>
      <c r="E2268" t="s">
        <v>34</v>
      </c>
      <c r="F2268" t="s">
        <v>60</v>
      </c>
      <c r="G2268" t="s">
        <v>37</v>
      </c>
      <c r="H2268" t="s">
        <v>76</v>
      </c>
      <c r="I2268">
        <v>650</v>
      </c>
      <c r="J2268">
        <v>845</v>
      </c>
      <c r="K2268">
        <v>2</v>
      </c>
      <c r="L2268">
        <v>1300</v>
      </c>
      <c r="M2268">
        <v>1690</v>
      </c>
      <c r="N2268" t="s">
        <v>1398</v>
      </c>
    </row>
    <row r="2269" spans="1:14" x14ac:dyDescent="0.3">
      <c r="A2269">
        <v>141626</v>
      </c>
      <c r="B2269" t="s">
        <v>1365</v>
      </c>
      <c r="C2269" t="s">
        <v>31</v>
      </c>
      <c r="D2269" s="3">
        <v>44289</v>
      </c>
      <c r="E2269" t="s">
        <v>35</v>
      </c>
      <c r="F2269" t="s">
        <v>61</v>
      </c>
      <c r="G2269" t="s">
        <v>38</v>
      </c>
      <c r="H2269" t="s">
        <v>75</v>
      </c>
      <c r="I2269">
        <v>7500</v>
      </c>
      <c r="J2269">
        <v>9750</v>
      </c>
      <c r="K2269">
        <v>1</v>
      </c>
      <c r="L2269">
        <v>7500</v>
      </c>
      <c r="M2269">
        <v>9750</v>
      </c>
      <c r="N2269" t="s">
        <v>1397</v>
      </c>
    </row>
    <row r="2270" spans="1:14" x14ac:dyDescent="0.3">
      <c r="A2270">
        <v>141627</v>
      </c>
      <c r="B2270" t="s">
        <v>1365</v>
      </c>
      <c r="C2270" t="s">
        <v>32</v>
      </c>
      <c r="D2270" s="3">
        <v>44289</v>
      </c>
      <c r="E2270" t="s">
        <v>1296</v>
      </c>
      <c r="F2270" t="s">
        <v>619</v>
      </c>
      <c r="G2270" t="s">
        <v>39</v>
      </c>
      <c r="H2270" s="5" t="s">
        <v>83</v>
      </c>
      <c r="I2270">
        <v>10000</v>
      </c>
      <c r="J2270">
        <v>13000</v>
      </c>
      <c r="K2270">
        <v>1</v>
      </c>
      <c r="L2270">
        <v>10000</v>
      </c>
      <c r="M2270">
        <v>13000</v>
      </c>
      <c r="N2270" t="s">
        <v>1399</v>
      </c>
    </row>
    <row r="2271" spans="1:14" x14ac:dyDescent="0.3">
      <c r="A2271">
        <v>141628</v>
      </c>
      <c r="B2271" t="s">
        <v>1365</v>
      </c>
      <c r="C2271" t="s">
        <v>28</v>
      </c>
      <c r="D2271" s="3">
        <v>44289</v>
      </c>
      <c r="E2271" t="s">
        <v>33</v>
      </c>
      <c r="F2271" t="s">
        <v>623</v>
      </c>
      <c r="G2271" t="s">
        <v>40</v>
      </c>
      <c r="H2271" t="s">
        <v>76</v>
      </c>
      <c r="I2271">
        <v>10500</v>
      </c>
      <c r="J2271">
        <v>13650</v>
      </c>
      <c r="K2271">
        <v>4</v>
      </c>
      <c r="L2271">
        <v>42000</v>
      </c>
      <c r="M2271">
        <v>54600</v>
      </c>
      <c r="N2271" t="s">
        <v>1400</v>
      </c>
    </row>
    <row r="2272" spans="1:14" x14ac:dyDescent="0.3">
      <c r="A2272">
        <v>141629</v>
      </c>
      <c r="B2272" t="s">
        <v>1365</v>
      </c>
      <c r="C2272" t="s">
        <v>1311</v>
      </c>
      <c r="D2272" s="3">
        <v>44289</v>
      </c>
      <c r="E2272" t="s">
        <v>34</v>
      </c>
      <c r="F2272" t="s">
        <v>63</v>
      </c>
      <c r="G2272" t="s">
        <v>41</v>
      </c>
      <c r="H2272" t="s">
        <v>78</v>
      </c>
      <c r="I2272">
        <v>8500</v>
      </c>
      <c r="J2272">
        <v>11050</v>
      </c>
      <c r="K2272">
        <v>1</v>
      </c>
      <c r="L2272">
        <v>8500</v>
      </c>
      <c r="M2272">
        <v>11050</v>
      </c>
      <c r="N2272" t="s">
        <v>1401</v>
      </c>
    </row>
    <row r="2273" spans="1:14" x14ac:dyDescent="0.3">
      <c r="A2273">
        <v>141630</v>
      </c>
      <c r="B2273" t="s">
        <v>1365</v>
      </c>
      <c r="C2273" t="s">
        <v>1312</v>
      </c>
      <c r="D2273" s="3">
        <v>44289</v>
      </c>
      <c r="E2273" t="s">
        <v>35</v>
      </c>
      <c r="F2273" t="s">
        <v>57</v>
      </c>
      <c r="G2273" t="s">
        <v>44</v>
      </c>
      <c r="H2273" t="s">
        <v>80</v>
      </c>
      <c r="I2273">
        <v>7000</v>
      </c>
      <c r="J2273">
        <v>9100</v>
      </c>
      <c r="K2273">
        <v>1</v>
      </c>
      <c r="L2273">
        <v>7000</v>
      </c>
      <c r="M2273">
        <v>9100</v>
      </c>
      <c r="N2273" t="s">
        <v>1325</v>
      </c>
    </row>
    <row r="2274" spans="1:14" x14ac:dyDescent="0.3">
      <c r="A2274">
        <v>141631</v>
      </c>
      <c r="B2274" t="s">
        <v>1365</v>
      </c>
      <c r="C2274" t="s">
        <v>1313</v>
      </c>
      <c r="D2274" s="3">
        <v>44289</v>
      </c>
      <c r="E2274" t="s">
        <v>1296</v>
      </c>
      <c r="F2274" t="s">
        <v>624</v>
      </c>
      <c r="G2274" t="s">
        <v>42</v>
      </c>
      <c r="H2274" t="s">
        <v>79</v>
      </c>
      <c r="I2274">
        <v>1680</v>
      </c>
      <c r="J2274">
        <v>2184</v>
      </c>
      <c r="K2274">
        <v>1</v>
      </c>
      <c r="L2274">
        <v>1680</v>
      </c>
      <c r="M2274">
        <v>2184</v>
      </c>
      <c r="N2274" t="s">
        <v>1398</v>
      </c>
    </row>
    <row r="2275" spans="1:14" x14ac:dyDescent="0.3">
      <c r="A2275">
        <v>141632</v>
      </c>
      <c r="B2275" t="s">
        <v>1365</v>
      </c>
      <c r="C2275" t="s">
        <v>3</v>
      </c>
      <c r="D2275" s="3">
        <v>44289</v>
      </c>
      <c r="E2275" t="s">
        <v>33</v>
      </c>
      <c r="F2275" s="5" t="s">
        <v>65</v>
      </c>
      <c r="G2275" t="s">
        <v>109</v>
      </c>
      <c r="H2275" s="5" t="s">
        <v>84</v>
      </c>
      <c r="I2275">
        <v>6540</v>
      </c>
      <c r="J2275">
        <v>8502</v>
      </c>
      <c r="K2275">
        <v>2</v>
      </c>
      <c r="L2275">
        <v>13080</v>
      </c>
      <c r="M2275">
        <v>17004</v>
      </c>
      <c r="N2275" t="s">
        <v>1397</v>
      </c>
    </row>
    <row r="2276" spans="1:14" x14ac:dyDescent="0.3">
      <c r="A2276">
        <v>141633</v>
      </c>
      <c r="B2276" t="s">
        <v>1365</v>
      </c>
      <c r="C2276" t="s">
        <v>2</v>
      </c>
      <c r="D2276" s="3">
        <v>44289</v>
      </c>
      <c r="E2276" t="s">
        <v>34</v>
      </c>
      <c r="F2276" t="s">
        <v>68</v>
      </c>
      <c r="G2276" t="s">
        <v>45</v>
      </c>
      <c r="H2276" t="s">
        <v>82</v>
      </c>
      <c r="I2276">
        <v>2680</v>
      </c>
      <c r="J2276">
        <v>3484</v>
      </c>
      <c r="K2276">
        <v>4</v>
      </c>
      <c r="L2276">
        <v>10720</v>
      </c>
      <c r="M2276">
        <v>13936</v>
      </c>
      <c r="N2276" t="s">
        <v>1399</v>
      </c>
    </row>
    <row r="2277" spans="1:14" x14ac:dyDescent="0.3">
      <c r="A2277">
        <v>141634</v>
      </c>
      <c r="B2277" t="s">
        <v>1365</v>
      </c>
      <c r="C2277" t="s">
        <v>1</v>
      </c>
      <c r="D2277" s="3">
        <v>44289</v>
      </c>
      <c r="E2277" t="s">
        <v>35</v>
      </c>
      <c r="F2277" t="s">
        <v>71</v>
      </c>
      <c r="G2277" t="s">
        <v>38</v>
      </c>
      <c r="H2277" t="s">
        <v>76</v>
      </c>
      <c r="I2277">
        <v>8250</v>
      </c>
      <c r="J2277">
        <v>10725</v>
      </c>
      <c r="K2277">
        <v>1</v>
      </c>
      <c r="L2277">
        <v>8250</v>
      </c>
      <c r="M2277">
        <v>10725</v>
      </c>
      <c r="N2277" t="s">
        <v>1400</v>
      </c>
    </row>
    <row r="2278" spans="1:14" x14ac:dyDescent="0.3">
      <c r="A2278">
        <v>141635</v>
      </c>
      <c r="B2278" t="s">
        <v>1365</v>
      </c>
      <c r="C2278" t="s">
        <v>1314</v>
      </c>
      <c r="D2278" s="3">
        <v>44289</v>
      </c>
      <c r="E2278" t="s">
        <v>1296</v>
      </c>
      <c r="F2278" t="s">
        <v>558</v>
      </c>
      <c r="G2278" t="s">
        <v>42</v>
      </c>
      <c r="H2278" t="s">
        <v>76</v>
      </c>
      <c r="I2278">
        <v>2650</v>
      </c>
      <c r="J2278">
        <v>3445</v>
      </c>
      <c r="K2278">
        <v>4</v>
      </c>
      <c r="L2278">
        <v>10600</v>
      </c>
      <c r="M2278">
        <v>13780</v>
      </c>
      <c r="N2278" t="s">
        <v>1401</v>
      </c>
    </row>
    <row r="2279" spans="1:14" x14ac:dyDescent="0.3">
      <c r="A2279">
        <v>141636</v>
      </c>
      <c r="B2279" t="s">
        <v>1365</v>
      </c>
      <c r="C2279" t="s">
        <v>1315</v>
      </c>
      <c r="D2279" s="3">
        <v>44289</v>
      </c>
      <c r="E2279" t="s">
        <v>33</v>
      </c>
      <c r="F2279" t="s">
        <v>72</v>
      </c>
      <c r="G2279" t="s">
        <v>38</v>
      </c>
      <c r="H2279" t="s">
        <v>85</v>
      </c>
      <c r="I2279">
        <v>12550</v>
      </c>
      <c r="J2279">
        <v>16315</v>
      </c>
      <c r="K2279">
        <v>2</v>
      </c>
      <c r="L2279">
        <v>25100</v>
      </c>
      <c r="M2279">
        <v>32630</v>
      </c>
      <c r="N2279" t="s">
        <v>1325</v>
      </c>
    </row>
    <row r="2280" spans="1:14" x14ac:dyDescent="0.3">
      <c r="A2280">
        <v>141637</v>
      </c>
      <c r="B2280" t="s">
        <v>1365</v>
      </c>
      <c r="C2280" t="s">
        <v>0</v>
      </c>
      <c r="D2280" s="3">
        <v>44289</v>
      </c>
      <c r="E2280" t="s">
        <v>34</v>
      </c>
      <c r="F2280" t="s">
        <v>73</v>
      </c>
      <c r="G2280" t="s">
        <v>41</v>
      </c>
      <c r="H2280" s="5" t="s">
        <v>78</v>
      </c>
      <c r="I2280">
        <v>14500</v>
      </c>
      <c r="J2280">
        <v>18850</v>
      </c>
      <c r="K2280">
        <v>3</v>
      </c>
      <c r="L2280">
        <v>43500</v>
      </c>
      <c r="M2280">
        <v>56550</v>
      </c>
      <c r="N2280" t="s">
        <v>1325</v>
      </c>
    </row>
    <row r="2281" spans="1:14" x14ac:dyDescent="0.3">
      <c r="A2281">
        <v>141638</v>
      </c>
      <c r="B2281" t="s">
        <v>1365</v>
      </c>
      <c r="C2281" t="s">
        <v>1316</v>
      </c>
      <c r="D2281" s="3">
        <v>44289</v>
      </c>
      <c r="E2281" t="s">
        <v>35</v>
      </c>
      <c r="F2281" t="s">
        <v>46</v>
      </c>
      <c r="G2281" t="s">
        <v>36</v>
      </c>
      <c r="H2281" t="s">
        <v>75</v>
      </c>
      <c r="I2281">
        <v>800</v>
      </c>
      <c r="J2281">
        <v>1040</v>
      </c>
      <c r="K2281">
        <v>3</v>
      </c>
      <c r="L2281">
        <v>2400</v>
      </c>
      <c r="M2281">
        <v>3120</v>
      </c>
      <c r="N2281" t="s">
        <v>1398</v>
      </c>
    </row>
    <row r="2282" spans="1:14" x14ac:dyDescent="0.3">
      <c r="A2282">
        <v>141639</v>
      </c>
      <c r="B2282" t="s">
        <v>1365</v>
      </c>
      <c r="C2282" t="s">
        <v>1317</v>
      </c>
      <c r="D2282" s="3">
        <v>44289</v>
      </c>
      <c r="E2282" t="s">
        <v>1296</v>
      </c>
      <c r="F2282" t="s">
        <v>48</v>
      </c>
      <c r="G2282" t="s">
        <v>37</v>
      </c>
      <c r="H2282" t="s">
        <v>76</v>
      </c>
      <c r="I2282">
        <v>600</v>
      </c>
      <c r="J2282">
        <v>780</v>
      </c>
      <c r="K2282">
        <v>2</v>
      </c>
      <c r="L2282">
        <v>1200</v>
      </c>
      <c r="M2282">
        <v>1560</v>
      </c>
      <c r="N2282" t="s">
        <v>1397</v>
      </c>
    </row>
    <row r="2283" spans="1:14" x14ac:dyDescent="0.3">
      <c r="A2283">
        <v>141640</v>
      </c>
      <c r="B2283" t="s">
        <v>1365</v>
      </c>
      <c r="C2283" t="s">
        <v>1318</v>
      </c>
      <c r="D2283" s="3">
        <v>44289</v>
      </c>
      <c r="E2283" t="s">
        <v>33</v>
      </c>
      <c r="F2283" t="s">
        <v>50</v>
      </c>
      <c r="G2283" t="s">
        <v>38</v>
      </c>
      <c r="H2283" t="s">
        <v>75</v>
      </c>
      <c r="I2283">
        <v>10500</v>
      </c>
      <c r="J2283">
        <v>13650</v>
      </c>
      <c r="K2283">
        <v>4</v>
      </c>
      <c r="L2283">
        <v>42000</v>
      </c>
      <c r="M2283">
        <v>54600</v>
      </c>
      <c r="N2283" t="s">
        <v>1399</v>
      </c>
    </row>
    <row r="2284" spans="1:14" x14ac:dyDescent="0.3">
      <c r="A2284">
        <v>141641</v>
      </c>
      <c r="B2284" t="s">
        <v>1365</v>
      </c>
      <c r="C2284" t="s">
        <v>29</v>
      </c>
      <c r="D2284" s="3">
        <v>44289</v>
      </c>
      <c r="E2284" t="s">
        <v>34</v>
      </c>
      <c r="F2284" t="s">
        <v>619</v>
      </c>
      <c r="G2284" t="s">
        <v>39</v>
      </c>
      <c r="H2284" t="s">
        <v>77</v>
      </c>
      <c r="I2284">
        <v>6500</v>
      </c>
      <c r="J2284">
        <v>8450</v>
      </c>
      <c r="K2284">
        <v>2</v>
      </c>
      <c r="L2284">
        <v>13000</v>
      </c>
      <c r="M2284">
        <v>16900</v>
      </c>
      <c r="N2284" t="s">
        <v>1400</v>
      </c>
    </row>
    <row r="2285" spans="1:14" x14ac:dyDescent="0.3">
      <c r="A2285">
        <v>141642</v>
      </c>
      <c r="B2285" t="s">
        <v>1365</v>
      </c>
      <c r="C2285" t="s">
        <v>20</v>
      </c>
      <c r="D2285" s="3">
        <v>44289</v>
      </c>
      <c r="E2285" t="s">
        <v>35</v>
      </c>
      <c r="F2285" t="s">
        <v>625</v>
      </c>
      <c r="G2285" t="s">
        <v>40</v>
      </c>
      <c r="H2285" t="s">
        <v>76</v>
      </c>
      <c r="I2285">
        <v>4500</v>
      </c>
      <c r="J2285">
        <v>5850</v>
      </c>
      <c r="K2285">
        <v>3</v>
      </c>
      <c r="L2285">
        <v>13500</v>
      </c>
      <c r="M2285">
        <v>17550</v>
      </c>
      <c r="N2285" t="s">
        <v>1401</v>
      </c>
    </row>
    <row r="2286" spans="1:14" x14ac:dyDescent="0.3">
      <c r="A2286">
        <v>141643</v>
      </c>
      <c r="B2286" t="s">
        <v>1365</v>
      </c>
      <c r="C2286" t="s">
        <v>19</v>
      </c>
      <c r="D2286" s="3">
        <v>44289</v>
      </c>
      <c r="E2286" t="s">
        <v>1296</v>
      </c>
      <c r="F2286" t="s">
        <v>51</v>
      </c>
      <c r="G2286" t="s">
        <v>41</v>
      </c>
      <c r="H2286" t="s">
        <v>78</v>
      </c>
      <c r="I2286">
        <v>8500</v>
      </c>
      <c r="J2286">
        <v>11050</v>
      </c>
      <c r="K2286">
        <v>3</v>
      </c>
      <c r="L2286">
        <v>25500</v>
      </c>
      <c r="M2286">
        <v>33150</v>
      </c>
      <c r="N2286" t="s">
        <v>1325</v>
      </c>
    </row>
    <row r="2287" spans="1:14" x14ac:dyDescent="0.3">
      <c r="A2287">
        <v>141644</v>
      </c>
      <c r="B2287" t="s">
        <v>1365</v>
      </c>
      <c r="C2287" t="s">
        <v>1319</v>
      </c>
      <c r="D2287" s="3">
        <v>44289</v>
      </c>
      <c r="E2287" t="s">
        <v>33</v>
      </c>
      <c r="F2287" t="s">
        <v>52</v>
      </c>
      <c r="G2287" t="s">
        <v>44</v>
      </c>
      <c r="H2287" t="s">
        <v>80</v>
      </c>
      <c r="I2287">
        <v>12500</v>
      </c>
      <c r="J2287">
        <v>16250</v>
      </c>
      <c r="K2287">
        <v>4</v>
      </c>
      <c r="L2287">
        <v>50000</v>
      </c>
      <c r="M2287">
        <v>65000</v>
      </c>
      <c r="N2287" t="s">
        <v>1398</v>
      </c>
    </row>
    <row r="2288" spans="1:14" x14ac:dyDescent="0.3">
      <c r="A2288">
        <v>141645</v>
      </c>
      <c r="B2288" t="s">
        <v>1365</v>
      </c>
      <c r="C2288" t="s">
        <v>18</v>
      </c>
      <c r="D2288" s="3">
        <v>44289</v>
      </c>
      <c r="E2288" t="s">
        <v>34</v>
      </c>
      <c r="F2288" t="s">
        <v>566</v>
      </c>
      <c r="G2288" t="s">
        <v>89</v>
      </c>
      <c r="H2288" t="s">
        <v>79</v>
      </c>
      <c r="I2288">
        <v>3500</v>
      </c>
      <c r="J2288">
        <v>4550</v>
      </c>
      <c r="K2288">
        <v>1</v>
      </c>
      <c r="L2288">
        <v>3500</v>
      </c>
      <c r="M2288">
        <v>4550</v>
      </c>
      <c r="N2288" t="s">
        <v>1397</v>
      </c>
    </row>
    <row r="2289" spans="1:14" x14ac:dyDescent="0.3">
      <c r="A2289">
        <v>141646</v>
      </c>
      <c r="B2289" t="s">
        <v>1365</v>
      </c>
      <c r="C2289" t="s">
        <v>17</v>
      </c>
      <c r="D2289" s="3">
        <v>44289</v>
      </c>
      <c r="E2289" t="s">
        <v>35</v>
      </c>
      <c r="F2289" s="5" t="s">
        <v>67</v>
      </c>
      <c r="G2289" t="s">
        <v>37</v>
      </c>
      <c r="H2289" t="s">
        <v>81</v>
      </c>
      <c r="I2289">
        <v>4500</v>
      </c>
      <c r="J2289">
        <v>5850</v>
      </c>
      <c r="K2289">
        <v>1</v>
      </c>
      <c r="L2289">
        <v>4500</v>
      </c>
      <c r="M2289">
        <v>5850</v>
      </c>
      <c r="N2289" t="s">
        <v>1399</v>
      </c>
    </row>
    <row r="2290" spans="1:14" x14ac:dyDescent="0.3">
      <c r="A2290">
        <v>141647</v>
      </c>
      <c r="B2290" t="s">
        <v>1365</v>
      </c>
      <c r="C2290" t="s">
        <v>1320</v>
      </c>
      <c r="D2290" s="3">
        <v>44289</v>
      </c>
      <c r="E2290" t="s">
        <v>1296</v>
      </c>
      <c r="F2290" t="s">
        <v>626</v>
      </c>
      <c r="G2290" t="s">
        <v>45</v>
      </c>
      <c r="H2290" t="s">
        <v>82</v>
      </c>
      <c r="I2290">
        <v>2100</v>
      </c>
      <c r="J2290">
        <v>2730</v>
      </c>
      <c r="K2290">
        <v>4</v>
      </c>
      <c r="L2290">
        <v>8400</v>
      </c>
      <c r="M2290">
        <v>10920</v>
      </c>
      <c r="N2290" t="s">
        <v>1400</v>
      </c>
    </row>
    <row r="2291" spans="1:14" x14ac:dyDescent="0.3">
      <c r="A2291">
        <v>141648</v>
      </c>
      <c r="B2291" t="s">
        <v>1365</v>
      </c>
      <c r="C2291" t="s">
        <v>16</v>
      </c>
      <c r="D2291" s="3">
        <v>44289</v>
      </c>
      <c r="E2291" t="s">
        <v>33</v>
      </c>
      <c r="F2291" t="s">
        <v>49</v>
      </c>
      <c r="G2291" t="s">
        <v>36</v>
      </c>
      <c r="H2291" t="s">
        <v>75</v>
      </c>
      <c r="I2291">
        <v>1150</v>
      </c>
      <c r="J2291">
        <v>1495</v>
      </c>
      <c r="K2291">
        <v>1</v>
      </c>
      <c r="L2291">
        <v>1150</v>
      </c>
      <c r="M2291">
        <v>1495</v>
      </c>
      <c r="N2291" t="s">
        <v>1401</v>
      </c>
    </row>
    <row r="2292" spans="1:14" x14ac:dyDescent="0.3">
      <c r="A2292">
        <v>141649</v>
      </c>
      <c r="B2292" t="s">
        <v>1365</v>
      </c>
      <c r="C2292" t="s">
        <v>15</v>
      </c>
      <c r="D2292" s="3">
        <v>44289</v>
      </c>
      <c r="E2292" t="s">
        <v>34</v>
      </c>
      <c r="F2292" t="s">
        <v>47</v>
      </c>
      <c r="G2292" t="s">
        <v>37</v>
      </c>
      <c r="H2292" t="s">
        <v>76</v>
      </c>
      <c r="I2292">
        <v>350</v>
      </c>
      <c r="J2292">
        <v>455</v>
      </c>
      <c r="K2292">
        <v>4</v>
      </c>
      <c r="L2292">
        <v>1400</v>
      </c>
      <c r="M2292">
        <v>1820</v>
      </c>
      <c r="N2292" t="s">
        <v>1325</v>
      </c>
    </row>
    <row r="2293" spans="1:14" x14ac:dyDescent="0.3">
      <c r="A2293">
        <v>141650</v>
      </c>
      <c r="B2293" t="s">
        <v>1365</v>
      </c>
      <c r="C2293" t="s">
        <v>14</v>
      </c>
      <c r="D2293" s="3">
        <v>44289</v>
      </c>
      <c r="E2293" t="s">
        <v>35</v>
      </c>
      <c r="F2293" t="s">
        <v>53</v>
      </c>
      <c r="G2293" t="s">
        <v>38</v>
      </c>
      <c r="H2293" t="s">
        <v>75</v>
      </c>
      <c r="I2293">
        <v>9500</v>
      </c>
      <c r="J2293">
        <v>12350</v>
      </c>
      <c r="K2293">
        <v>1</v>
      </c>
      <c r="L2293">
        <v>9500</v>
      </c>
      <c r="M2293">
        <v>12350</v>
      </c>
      <c r="N2293" t="s">
        <v>1398</v>
      </c>
    </row>
    <row r="2294" spans="1:14" x14ac:dyDescent="0.3">
      <c r="A2294">
        <v>141651</v>
      </c>
      <c r="B2294" t="s">
        <v>1365</v>
      </c>
      <c r="C2294" t="s">
        <v>13</v>
      </c>
      <c r="D2294" s="3">
        <v>44289</v>
      </c>
      <c r="E2294" t="s">
        <v>1296</v>
      </c>
      <c r="F2294" t="s">
        <v>627</v>
      </c>
      <c r="G2294" t="s">
        <v>39</v>
      </c>
      <c r="H2294" t="s">
        <v>77</v>
      </c>
      <c r="I2294">
        <v>10000</v>
      </c>
      <c r="J2294">
        <v>13000</v>
      </c>
      <c r="K2294">
        <v>3</v>
      </c>
      <c r="L2294">
        <v>30000</v>
      </c>
      <c r="M2294">
        <v>39000</v>
      </c>
      <c r="N2294" t="s">
        <v>1397</v>
      </c>
    </row>
    <row r="2295" spans="1:14" x14ac:dyDescent="0.3">
      <c r="A2295">
        <v>141652</v>
      </c>
      <c r="B2295" t="s">
        <v>1365</v>
      </c>
      <c r="C2295" t="s">
        <v>12</v>
      </c>
      <c r="D2295" s="3">
        <v>44289</v>
      </c>
      <c r="E2295" t="s">
        <v>33</v>
      </c>
      <c r="F2295" t="s">
        <v>628</v>
      </c>
      <c r="G2295" t="s">
        <v>40</v>
      </c>
      <c r="H2295" t="s">
        <v>76</v>
      </c>
      <c r="I2295">
        <v>6500</v>
      </c>
      <c r="J2295">
        <v>8450</v>
      </c>
      <c r="K2295">
        <v>3</v>
      </c>
      <c r="L2295">
        <v>19500</v>
      </c>
      <c r="M2295">
        <v>25350</v>
      </c>
      <c r="N2295" t="s">
        <v>1399</v>
      </c>
    </row>
    <row r="2296" spans="1:14" x14ac:dyDescent="0.3">
      <c r="A2296">
        <v>141653</v>
      </c>
      <c r="B2296" t="s">
        <v>1365</v>
      </c>
      <c r="C2296" t="s">
        <v>11</v>
      </c>
      <c r="D2296" s="3">
        <v>44289</v>
      </c>
      <c r="E2296" t="s">
        <v>34</v>
      </c>
      <c r="F2296" t="s">
        <v>629</v>
      </c>
      <c r="G2296" t="s">
        <v>41</v>
      </c>
      <c r="H2296" t="s">
        <v>78</v>
      </c>
      <c r="I2296">
        <v>8500</v>
      </c>
      <c r="J2296">
        <v>11050</v>
      </c>
      <c r="K2296">
        <v>2</v>
      </c>
      <c r="L2296">
        <v>17000</v>
      </c>
      <c r="M2296">
        <v>22100</v>
      </c>
      <c r="N2296" t="s">
        <v>1400</v>
      </c>
    </row>
    <row r="2297" spans="1:14" x14ac:dyDescent="0.3">
      <c r="A2297">
        <v>141654</v>
      </c>
      <c r="B2297" t="s">
        <v>1365</v>
      </c>
      <c r="C2297" t="s">
        <v>1321</v>
      </c>
      <c r="D2297" s="3">
        <v>44289</v>
      </c>
      <c r="E2297" t="s">
        <v>35</v>
      </c>
      <c r="F2297" t="s">
        <v>57</v>
      </c>
      <c r="G2297" t="s">
        <v>44</v>
      </c>
      <c r="H2297" t="s">
        <v>80</v>
      </c>
      <c r="I2297">
        <v>7000</v>
      </c>
      <c r="J2297">
        <v>9100</v>
      </c>
      <c r="K2297">
        <v>1</v>
      </c>
      <c r="L2297">
        <v>7000</v>
      </c>
      <c r="M2297">
        <v>9100</v>
      </c>
      <c r="N2297" t="s">
        <v>1401</v>
      </c>
    </row>
    <row r="2298" spans="1:14" x14ac:dyDescent="0.3">
      <c r="A2298">
        <v>141655</v>
      </c>
      <c r="B2298" t="s">
        <v>1365</v>
      </c>
      <c r="C2298" t="s">
        <v>1322</v>
      </c>
      <c r="D2298" s="3">
        <v>44289</v>
      </c>
      <c r="E2298" t="s">
        <v>1296</v>
      </c>
      <c r="F2298" t="s">
        <v>630</v>
      </c>
      <c r="G2298" t="s">
        <v>89</v>
      </c>
      <c r="H2298" t="s">
        <v>79</v>
      </c>
      <c r="I2298">
        <v>6550</v>
      </c>
      <c r="J2298">
        <v>8515</v>
      </c>
      <c r="K2298">
        <v>3</v>
      </c>
      <c r="L2298">
        <v>19650</v>
      </c>
      <c r="M2298">
        <v>25545</v>
      </c>
      <c r="N2298" t="s">
        <v>1325</v>
      </c>
    </row>
    <row r="2299" spans="1:14" x14ac:dyDescent="0.3">
      <c r="A2299">
        <v>141656</v>
      </c>
      <c r="B2299" t="s">
        <v>1365</v>
      </c>
      <c r="C2299" t="s">
        <v>1323</v>
      </c>
      <c r="D2299" s="3">
        <v>44289</v>
      </c>
      <c r="E2299" t="s">
        <v>33</v>
      </c>
      <c r="F2299" s="5" t="s">
        <v>66</v>
      </c>
      <c r="G2299" t="s">
        <v>37</v>
      </c>
      <c r="H2299" t="s">
        <v>81</v>
      </c>
      <c r="I2299">
        <v>7650</v>
      </c>
      <c r="J2299">
        <v>9945</v>
      </c>
      <c r="K2299">
        <v>1</v>
      </c>
      <c r="L2299">
        <v>7650</v>
      </c>
      <c r="M2299">
        <v>9945</v>
      </c>
      <c r="N2299" t="s">
        <v>1398</v>
      </c>
    </row>
    <row r="2300" spans="1:14" x14ac:dyDescent="0.3">
      <c r="A2300">
        <v>141657</v>
      </c>
      <c r="B2300" t="s">
        <v>1365</v>
      </c>
      <c r="C2300" t="s">
        <v>10</v>
      </c>
      <c r="D2300" s="3">
        <v>44289</v>
      </c>
      <c r="E2300" t="s">
        <v>34</v>
      </c>
      <c r="F2300" t="s">
        <v>58</v>
      </c>
      <c r="G2300" t="s">
        <v>45</v>
      </c>
      <c r="H2300" t="s">
        <v>82</v>
      </c>
      <c r="I2300">
        <v>1150</v>
      </c>
      <c r="J2300">
        <v>1495</v>
      </c>
      <c r="K2300">
        <v>4</v>
      </c>
      <c r="L2300">
        <v>4600</v>
      </c>
      <c r="M2300">
        <v>5980</v>
      </c>
      <c r="N2300" t="s">
        <v>1397</v>
      </c>
    </row>
    <row r="2301" spans="1:14" x14ac:dyDescent="0.3">
      <c r="A2301">
        <v>141658</v>
      </c>
      <c r="B2301" t="s">
        <v>1365</v>
      </c>
      <c r="C2301" t="s">
        <v>9</v>
      </c>
      <c r="D2301" s="3">
        <v>44289</v>
      </c>
      <c r="E2301" t="s">
        <v>35</v>
      </c>
      <c r="F2301" t="s">
        <v>59</v>
      </c>
      <c r="G2301" t="s">
        <v>36</v>
      </c>
      <c r="H2301" t="s">
        <v>75</v>
      </c>
      <c r="I2301">
        <v>850</v>
      </c>
      <c r="J2301">
        <v>1105</v>
      </c>
      <c r="K2301">
        <v>1</v>
      </c>
      <c r="L2301">
        <v>850</v>
      </c>
      <c r="M2301">
        <v>1105</v>
      </c>
      <c r="N2301" t="s">
        <v>1399</v>
      </c>
    </row>
    <row r="2302" spans="1:14" x14ac:dyDescent="0.3">
      <c r="A2302">
        <v>141659</v>
      </c>
      <c r="B2302" t="s">
        <v>1365</v>
      </c>
      <c r="C2302" t="s">
        <v>1324</v>
      </c>
      <c r="D2302" s="3">
        <v>44289</v>
      </c>
      <c r="E2302" t="s">
        <v>1296</v>
      </c>
      <c r="F2302" t="s">
        <v>60</v>
      </c>
      <c r="G2302" t="s">
        <v>37</v>
      </c>
      <c r="H2302" t="s">
        <v>76</v>
      </c>
      <c r="I2302">
        <v>650</v>
      </c>
      <c r="J2302">
        <v>845</v>
      </c>
      <c r="K2302">
        <v>3</v>
      </c>
      <c r="L2302">
        <v>1950</v>
      </c>
      <c r="M2302">
        <v>2535</v>
      </c>
      <c r="N2302" t="s">
        <v>1400</v>
      </c>
    </row>
    <row r="2303" spans="1:14" x14ac:dyDescent="0.3">
      <c r="A2303">
        <v>141660</v>
      </c>
      <c r="B2303" t="s">
        <v>1365</v>
      </c>
      <c r="C2303" t="s">
        <v>8</v>
      </c>
      <c r="D2303" s="3">
        <v>44289</v>
      </c>
      <c r="E2303" t="s">
        <v>33</v>
      </c>
      <c r="F2303" t="s">
        <v>61</v>
      </c>
      <c r="G2303" t="s">
        <v>38</v>
      </c>
      <c r="H2303" t="s">
        <v>75</v>
      </c>
      <c r="I2303">
        <v>7500</v>
      </c>
      <c r="J2303">
        <v>9750</v>
      </c>
      <c r="K2303">
        <v>2</v>
      </c>
      <c r="L2303">
        <v>15000</v>
      </c>
      <c r="M2303">
        <v>19500</v>
      </c>
      <c r="N2303" t="s">
        <v>1401</v>
      </c>
    </row>
    <row r="2304" spans="1:14" x14ac:dyDescent="0.3">
      <c r="A2304">
        <v>141661</v>
      </c>
      <c r="B2304" t="s">
        <v>1365</v>
      </c>
      <c r="C2304" t="s">
        <v>7</v>
      </c>
      <c r="D2304" s="3">
        <v>44289</v>
      </c>
      <c r="E2304" t="s">
        <v>34</v>
      </c>
      <c r="F2304" t="s">
        <v>627</v>
      </c>
      <c r="G2304" t="s">
        <v>39</v>
      </c>
      <c r="H2304" s="5" t="s">
        <v>83</v>
      </c>
      <c r="I2304">
        <v>10000</v>
      </c>
      <c r="J2304">
        <v>13000</v>
      </c>
      <c r="K2304">
        <v>2</v>
      </c>
      <c r="L2304">
        <v>20000</v>
      </c>
      <c r="M2304">
        <v>26000</v>
      </c>
      <c r="N2304" t="s">
        <v>1325</v>
      </c>
    </row>
    <row r="2305" spans="1:14" x14ac:dyDescent="0.3">
      <c r="A2305">
        <v>141662</v>
      </c>
      <c r="B2305" t="s">
        <v>1365</v>
      </c>
      <c r="C2305" t="s">
        <v>1325</v>
      </c>
      <c r="D2305" s="3">
        <v>44289</v>
      </c>
      <c r="E2305" t="s">
        <v>35</v>
      </c>
      <c r="F2305" t="s">
        <v>631</v>
      </c>
      <c r="G2305" t="s">
        <v>40</v>
      </c>
      <c r="H2305" t="s">
        <v>76</v>
      </c>
      <c r="I2305">
        <v>10500</v>
      </c>
      <c r="J2305">
        <v>13650</v>
      </c>
      <c r="K2305">
        <v>1</v>
      </c>
      <c r="L2305">
        <v>10500</v>
      </c>
      <c r="M2305">
        <v>13650</v>
      </c>
      <c r="N2305" t="s">
        <v>1398</v>
      </c>
    </row>
    <row r="2306" spans="1:14" x14ac:dyDescent="0.3">
      <c r="A2306">
        <v>141663</v>
      </c>
      <c r="B2306" t="s">
        <v>1365</v>
      </c>
      <c r="C2306" t="s">
        <v>1326</v>
      </c>
      <c r="D2306" s="3">
        <v>44289</v>
      </c>
      <c r="E2306" t="s">
        <v>1296</v>
      </c>
      <c r="F2306" t="s">
        <v>63</v>
      </c>
      <c r="G2306" t="s">
        <v>41</v>
      </c>
      <c r="H2306" t="s">
        <v>78</v>
      </c>
      <c r="I2306">
        <v>8500</v>
      </c>
      <c r="J2306">
        <v>11050</v>
      </c>
      <c r="K2306">
        <v>2</v>
      </c>
      <c r="L2306">
        <v>17000</v>
      </c>
      <c r="M2306">
        <v>22100</v>
      </c>
      <c r="N2306" t="s">
        <v>1397</v>
      </c>
    </row>
    <row r="2307" spans="1:14" x14ac:dyDescent="0.3">
      <c r="A2307">
        <v>141664</v>
      </c>
      <c r="B2307" t="s">
        <v>1365</v>
      </c>
      <c r="C2307" t="s">
        <v>6</v>
      </c>
      <c r="D2307" s="3">
        <v>44289</v>
      </c>
      <c r="E2307" t="s">
        <v>33</v>
      </c>
      <c r="F2307" t="s">
        <v>57</v>
      </c>
      <c r="G2307" t="s">
        <v>44</v>
      </c>
      <c r="H2307" t="s">
        <v>80</v>
      </c>
      <c r="I2307">
        <v>7000</v>
      </c>
      <c r="J2307">
        <v>9100</v>
      </c>
      <c r="K2307">
        <v>3</v>
      </c>
      <c r="L2307">
        <v>21000</v>
      </c>
      <c r="M2307">
        <v>27300</v>
      </c>
      <c r="N2307" t="s">
        <v>1399</v>
      </c>
    </row>
    <row r="2308" spans="1:14" x14ac:dyDescent="0.3">
      <c r="A2308">
        <v>141665</v>
      </c>
      <c r="B2308" t="s">
        <v>1365</v>
      </c>
      <c r="C2308" t="s">
        <v>5</v>
      </c>
      <c r="D2308" s="3">
        <v>44289</v>
      </c>
      <c r="E2308" t="s">
        <v>34</v>
      </c>
      <c r="F2308" t="s">
        <v>632</v>
      </c>
      <c r="G2308" t="s">
        <v>89</v>
      </c>
      <c r="H2308" t="s">
        <v>79</v>
      </c>
      <c r="I2308">
        <v>1680</v>
      </c>
      <c r="J2308">
        <v>2184</v>
      </c>
      <c r="K2308">
        <v>3</v>
      </c>
      <c r="L2308">
        <v>5040</v>
      </c>
      <c r="M2308">
        <v>6552</v>
      </c>
      <c r="N2308" t="s">
        <v>1400</v>
      </c>
    </row>
    <row r="2309" spans="1:14" x14ac:dyDescent="0.3">
      <c r="A2309">
        <v>141666</v>
      </c>
      <c r="B2309" t="s">
        <v>1365</v>
      </c>
      <c r="C2309" t="s">
        <v>4</v>
      </c>
      <c r="D2309" s="3">
        <v>44289</v>
      </c>
      <c r="E2309" t="s">
        <v>35</v>
      </c>
      <c r="F2309" s="5" t="s">
        <v>65</v>
      </c>
      <c r="G2309" t="s">
        <v>37</v>
      </c>
      <c r="H2309" s="5" t="s">
        <v>84</v>
      </c>
      <c r="I2309">
        <v>6540</v>
      </c>
      <c r="J2309">
        <v>8502</v>
      </c>
      <c r="K2309">
        <v>1</v>
      </c>
      <c r="L2309">
        <v>6540</v>
      </c>
      <c r="M2309">
        <v>8502</v>
      </c>
      <c r="N2309" t="s">
        <v>1401</v>
      </c>
    </row>
    <row r="2310" spans="1:14" x14ac:dyDescent="0.3">
      <c r="A2310">
        <v>141667</v>
      </c>
      <c r="B2310" t="s">
        <v>1365</v>
      </c>
      <c r="C2310" t="s">
        <v>30</v>
      </c>
      <c r="D2310" s="3">
        <v>44289</v>
      </c>
      <c r="E2310" t="s">
        <v>1296</v>
      </c>
      <c r="F2310" t="s">
        <v>68</v>
      </c>
      <c r="G2310" t="s">
        <v>45</v>
      </c>
      <c r="H2310" t="s">
        <v>82</v>
      </c>
      <c r="I2310">
        <v>2680</v>
      </c>
      <c r="J2310">
        <v>3484</v>
      </c>
      <c r="K2310">
        <v>2</v>
      </c>
      <c r="L2310">
        <v>5360</v>
      </c>
      <c r="M2310">
        <v>6968</v>
      </c>
      <c r="N2310" t="s">
        <v>1325</v>
      </c>
    </row>
    <row r="2311" spans="1:14" x14ac:dyDescent="0.3">
      <c r="A2311">
        <v>141668</v>
      </c>
      <c r="B2311" t="s">
        <v>1365</v>
      </c>
      <c r="C2311" t="s">
        <v>31</v>
      </c>
      <c r="D2311" s="3">
        <v>44289</v>
      </c>
      <c r="E2311" t="s">
        <v>33</v>
      </c>
      <c r="F2311" t="s">
        <v>71</v>
      </c>
      <c r="G2311" t="s">
        <v>38</v>
      </c>
      <c r="H2311" t="s">
        <v>76</v>
      </c>
      <c r="I2311">
        <v>8250</v>
      </c>
      <c r="J2311">
        <v>10725</v>
      </c>
      <c r="K2311">
        <v>1</v>
      </c>
      <c r="L2311">
        <v>8250</v>
      </c>
      <c r="M2311">
        <v>10725</v>
      </c>
      <c r="N2311" t="s">
        <v>1398</v>
      </c>
    </row>
    <row r="2312" spans="1:14" x14ac:dyDescent="0.3">
      <c r="A2312">
        <v>141669</v>
      </c>
      <c r="B2312" t="s">
        <v>1365</v>
      </c>
      <c r="C2312" t="s">
        <v>32</v>
      </c>
      <c r="D2312" s="3">
        <v>44289</v>
      </c>
      <c r="E2312" t="s">
        <v>34</v>
      </c>
      <c r="F2312" t="s">
        <v>566</v>
      </c>
      <c r="G2312" t="s">
        <v>42</v>
      </c>
      <c r="H2312" t="s">
        <v>76</v>
      </c>
      <c r="I2312">
        <v>2650</v>
      </c>
      <c r="J2312">
        <v>3445</v>
      </c>
      <c r="K2312">
        <v>3</v>
      </c>
      <c r="L2312">
        <v>7950</v>
      </c>
      <c r="M2312">
        <v>10335</v>
      </c>
      <c r="N2312" t="s">
        <v>1397</v>
      </c>
    </row>
    <row r="2313" spans="1:14" x14ac:dyDescent="0.3">
      <c r="A2313">
        <v>141670</v>
      </c>
      <c r="B2313" t="s">
        <v>1365</v>
      </c>
      <c r="C2313" t="s">
        <v>28</v>
      </c>
      <c r="D2313" s="3">
        <v>44289</v>
      </c>
      <c r="E2313" t="s">
        <v>35</v>
      </c>
      <c r="F2313" t="s">
        <v>72</v>
      </c>
      <c r="G2313" t="s">
        <v>38</v>
      </c>
      <c r="H2313" t="s">
        <v>85</v>
      </c>
      <c r="I2313">
        <v>12550</v>
      </c>
      <c r="J2313">
        <v>16315</v>
      </c>
      <c r="K2313">
        <v>4</v>
      </c>
      <c r="L2313">
        <v>50200</v>
      </c>
      <c r="M2313">
        <v>65260</v>
      </c>
      <c r="N2313" t="s">
        <v>1399</v>
      </c>
    </row>
    <row r="2314" spans="1:14" x14ac:dyDescent="0.3">
      <c r="A2314">
        <v>141671</v>
      </c>
      <c r="B2314" t="s">
        <v>1365</v>
      </c>
      <c r="C2314" t="s">
        <v>1311</v>
      </c>
      <c r="D2314" s="3">
        <v>44289</v>
      </c>
      <c r="E2314" t="s">
        <v>1296</v>
      </c>
      <c r="F2314" t="s">
        <v>73</v>
      </c>
      <c r="G2314" t="s">
        <v>41</v>
      </c>
      <c r="H2314" s="5" t="s">
        <v>78</v>
      </c>
      <c r="I2314">
        <v>14500</v>
      </c>
      <c r="J2314">
        <v>18850</v>
      </c>
      <c r="K2314">
        <v>2</v>
      </c>
      <c r="L2314">
        <v>29000</v>
      </c>
      <c r="M2314">
        <v>37700</v>
      </c>
      <c r="N2314" t="s">
        <v>1400</v>
      </c>
    </row>
    <row r="2315" spans="1:14" x14ac:dyDescent="0.3">
      <c r="A2315">
        <v>141672</v>
      </c>
      <c r="B2315" t="s">
        <v>1365</v>
      </c>
      <c r="C2315" t="s">
        <v>1312</v>
      </c>
      <c r="D2315" s="3">
        <v>44289</v>
      </c>
      <c r="E2315" t="s">
        <v>33</v>
      </c>
      <c r="F2315" t="s">
        <v>46</v>
      </c>
      <c r="G2315" t="s">
        <v>36</v>
      </c>
      <c r="H2315" t="s">
        <v>75</v>
      </c>
      <c r="I2315">
        <v>800</v>
      </c>
      <c r="J2315">
        <v>1040</v>
      </c>
      <c r="K2315">
        <v>4</v>
      </c>
      <c r="L2315">
        <v>3200</v>
      </c>
      <c r="M2315">
        <v>4160</v>
      </c>
      <c r="N2315" t="s">
        <v>1401</v>
      </c>
    </row>
    <row r="2316" spans="1:14" x14ac:dyDescent="0.3">
      <c r="A2316">
        <v>141673</v>
      </c>
      <c r="B2316" t="s">
        <v>1365</v>
      </c>
      <c r="C2316" t="s">
        <v>1313</v>
      </c>
      <c r="D2316" s="3">
        <v>44289</v>
      </c>
      <c r="E2316" t="s">
        <v>34</v>
      </c>
      <c r="F2316" t="s">
        <v>48</v>
      </c>
      <c r="G2316" t="s">
        <v>37</v>
      </c>
      <c r="H2316" t="s">
        <v>76</v>
      </c>
      <c r="I2316">
        <v>600</v>
      </c>
      <c r="J2316">
        <v>780</v>
      </c>
      <c r="K2316">
        <v>2</v>
      </c>
      <c r="L2316">
        <v>1200</v>
      </c>
      <c r="M2316">
        <v>1560</v>
      </c>
      <c r="N2316" t="s">
        <v>1325</v>
      </c>
    </row>
    <row r="2317" spans="1:14" x14ac:dyDescent="0.3">
      <c r="A2317">
        <v>141674</v>
      </c>
      <c r="B2317" t="s">
        <v>1365</v>
      </c>
      <c r="C2317" t="s">
        <v>3</v>
      </c>
      <c r="D2317" s="3">
        <v>44289</v>
      </c>
      <c r="E2317" t="s">
        <v>35</v>
      </c>
      <c r="F2317" t="s">
        <v>50</v>
      </c>
      <c r="G2317" t="s">
        <v>38</v>
      </c>
      <c r="H2317" t="s">
        <v>75</v>
      </c>
      <c r="I2317">
        <v>10500</v>
      </c>
      <c r="J2317">
        <v>13650</v>
      </c>
      <c r="K2317">
        <v>1</v>
      </c>
      <c r="L2317">
        <v>10500</v>
      </c>
      <c r="M2317">
        <v>13650</v>
      </c>
      <c r="N2317" t="s">
        <v>1398</v>
      </c>
    </row>
    <row r="2318" spans="1:14" x14ac:dyDescent="0.3">
      <c r="A2318">
        <v>141675</v>
      </c>
      <c r="B2318" t="s">
        <v>1365</v>
      </c>
      <c r="C2318" t="s">
        <v>2</v>
      </c>
      <c r="D2318" s="3">
        <v>44289</v>
      </c>
      <c r="E2318" t="s">
        <v>1296</v>
      </c>
      <c r="F2318" t="s">
        <v>627</v>
      </c>
      <c r="G2318" t="s">
        <v>39</v>
      </c>
      <c r="H2318" t="s">
        <v>77</v>
      </c>
      <c r="I2318">
        <v>6500</v>
      </c>
      <c r="J2318">
        <v>8450</v>
      </c>
      <c r="K2318">
        <v>2</v>
      </c>
      <c r="L2318">
        <v>13000</v>
      </c>
      <c r="M2318">
        <v>16900</v>
      </c>
      <c r="N2318" t="s">
        <v>1397</v>
      </c>
    </row>
    <row r="2319" spans="1:14" x14ac:dyDescent="0.3">
      <c r="A2319">
        <v>141676</v>
      </c>
      <c r="B2319" t="s">
        <v>1365</v>
      </c>
      <c r="C2319" t="s">
        <v>1</v>
      </c>
      <c r="D2319" s="3">
        <v>44289</v>
      </c>
      <c r="E2319" t="s">
        <v>33</v>
      </c>
      <c r="F2319" t="s">
        <v>633</v>
      </c>
      <c r="G2319" t="s">
        <v>40</v>
      </c>
      <c r="H2319" t="s">
        <v>76</v>
      </c>
      <c r="I2319">
        <v>4500</v>
      </c>
      <c r="J2319">
        <v>5850</v>
      </c>
      <c r="K2319">
        <v>1</v>
      </c>
      <c r="L2319">
        <v>4500</v>
      </c>
      <c r="M2319">
        <v>5850</v>
      </c>
      <c r="N2319" t="s">
        <v>1399</v>
      </c>
    </row>
    <row r="2320" spans="1:14" x14ac:dyDescent="0.3">
      <c r="A2320">
        <v>141677</v>
      </c>
      <c r="B2320" t="s">
        <v>1365</v>
      </c>
      <c r="C2320" t="s">
        <v>1314</v>
      </c>
      <c r="D2320" s="3">
        <v>44289</v>
      </c>
      <c r="E2320" t="s">
        <v>34</v>
      </c>
      <c r="F2320" t="s">
        <v>51</v>
      </c>
      <c r="G2320" t="s">
        <v>41</v>
      </c>
      <c r="H2320" t="s">
        <v>78</v>
      </c>
      <c r="I2320">
        <v>8500</v>
      </c>
      <c r="J2320">
        <v>11050</v>
      </c>
      <c r="K2320">
        <v>4</v>
      </c>
      <c r="L2320">
        <v>34000</v>
      </c>
      <c r="M2320">
        <v>44200</v>
      </c>
      <c r="N2320" t="s">
        <v>1400</v>
      </c>
    </row>
    <row r="2321" spans="1:14" x14ac:dyDescent="0.3">
      <c r="A2321">
        <v>141678</v>
      </c>
      <c r="B2321" t="s">
        <v>1365</v>
      </c>
      <c r="C2321" t="s">
        <v>1315</v>
      </c>
      <c r="D2321" s="3">
        <v>44289</v>
      </c>
      <c r="E2321" t="s">
        <v>35</v>
      </c>
      <c r="F2321" t="s">
        <v>52</v>
      </c>
      <c r="G2321" t="s">
        <v>44</v>
      </c>
      <c r="H2321" t="s">
        <v>80</v>
      </c>
      <c r="I2321">
        <v>12500</v>
      </c>
      <c r="J2321">
        <v>16250</v>
      </c>
      <c r="K2321">
        <v>1</v>
      </c>
      <c r="L2321">
        <v>12500</v>
      </c>
      <c r="M2321">
        <v>16250</v>
      </c>
      <c r="N2321" t="s">
        <v>1401</v>
      </c>
    </row>
    <row r="2322" spans="1:14" x14ac:dyDescent="0.3">
      <c r="A2322">
        <v>141679</v>
      </c>
      <c r="B2322" t="s">
        <v>1365</v>
      </c>
      <c r="C2322" t="s">
        <v>0</v>
      </c>
      <c r="D2322" s="3">
        <v>44289</v>
      </c>
      <c r="E2322" t="s">
        <v>1296</v>
      </c>
      <c r="F2322" t="s">
        <v>574</v>
      </c>
      <c r="G2322" t="s">
        <v>98</v>
      </c>
      <c r="H2322" t="s">
        <v>79</v>
      </c>
      <c r="I2322">
        <v>3500</v>
      </c>
      <c r="J2322">
        <v>4550</v>
      </c>
      <c r="K2322">
        <v>4</v>
      </c>
      <c r="L2322">
        <v>14000</v>
      </c>
      <c r="M2322">
        <v>18200</v>
      </c>
      <c r="N2322" t="s">
        <v>1325</v>
      </c>
    </row>
    <row r="2323" spans="1:14" x14ac:dyDescent="0.3">
      <c r="A2323">
        <v>141680</v>
      </c>
      <c r="B2323" t="s">
        <v>1365</v>
      </c>
      <c r="C2323" t="s">
        <v>1316</v>
      </c>
      <c r="D2323" s="3">
        <v>44289</v>
      </c>
      <c r="E2323" t="s">
        <v>33</v>
      </c>
      <c r="F2323" s="5" t="s">
        <v>67</v>
      </c>
      <c r="G2323" t="s">
        <v>99</v>
      </c>
      <c r="H2323" t="s">
        <v>81</v>
      </c>
      <c r="I2323">
        <v>4500</v>
      </c>
      <c r="J2323">
        <v>5850</v>
      </c>
      <c r="K2323">
        <v>3</v>
      </c>
      <c r="L2323">
        <v>13500</v>
      </c>
      <c r="M2323">
        <v>17550</v>
      </c>
      <c r="N2323" t="s">
        <v>1398</v>
      </c>
    </row>
    <row r="2324" spans="1:14" x14ac:dyDescent="0.3">
      <c r="A2324">
        <v>141681</v>
      </c>
      <c r="B2324" t="s">
        <v>1365</v>
      </c>
      <c r="C2324" t="s">
        <v>1317</v>
      </c>
      <c r="D2324" s="3">
        <v>44289</v>
      </c>
      <c r="E2324" t="s">
        <v>34</v>
      </c>
      <c r="F2324" t="s">
        <v>634</v>
      </c>
      <c r="G2324" t="s">
        <v>45</v>
      </c>
      <c r="H2324" t="s">
        <v>82</v>
      </c>
      <c r="I2324">
        <v>2100</v>
      </c>
      <c r="J2324">
        <v>2730</v>
      </c>
      <c r="K2324">
        <v>3</v>
      </c>
      <c r="L2324">
        <v>6300</v>
      </c>
      <c r="M2324">
        <v>8190</v>
      </c>
      <c r="N2324" t="s">
        <v>1397</v>
      </c>
    </row>
    <row r="2325" spans="1:14" x14ac:dyDescent="0.3">
      <c r="A2325">
        <v>141682</v>
      </c>
      <c r="B2325" t="s">
        <v>1365</v>
      </c>
      <c r="C2325" t="s">
        <v>1318</v>
      </c>
      <c r="D2325" s="3">
        <v>44289</v>
      </c>
      <c r="E2325" t="s">
        <v>35</v>
      </c>
      <c r="F2325" t="s">
        <v>49</v>
      </c>
      <c r="G2325" t="s">
        <v>36</v>
      </c>
      <c r="H2325" t="s">
        <v>75</v>
      </c>
      <c r="I2325">
        <v>1150</v>
      </c>
      <c r="J2325">
        <v>1495</v>
      </c>
      <c r="K2325">
        <v>4</v>
      </c>
      <c r="L2325">
        <v>4600</v>
      </c>
      <c r="M2325">
        <v>5980</v>
      </c>
      <c r="N2325" t="s">
        <v>1399</v>
      </c>
    </row>
    <row r="2326" spans="1:14" x14ac:dyDescent="0.3">
      <c r="A2326">
        <v>141683</v>
      </c>
      <c r="B2326" t="s">
        <v>1365</v>
      </c>
      <c r="C2326" t="s">
        <v>29</v>
      </c>
      <c r="D2326" s="3">
        <v>44289</v>
      </c>
      <c r="E2326" t="s">
        <v>1296</v>
      </c>
      <c r="F2326" t="s">
        <v>47</v>
      </c>
      <c r="G2326" t="s">
        <v>37</v>
      </c>
      <c r="H2326" t="s">
        <v>76</v>
      </c>
      <c r="I2326">
        <v>350</v>
      </c>
      <c r="J2326">
        <v>455</v>
      </c>
      <c r="K2326">
        <v>2</v>
      </c>
      <c r="L2326">
        <v>700</v>
      </c>
      <c r="M2326">
        <v>910</v>
      </c>
      <c r="N2326" t="s">
        <v>1400</v>
      </c>
    </row>
    <row r="2327" spans="1:14" x14ac:dyDescent="0.3">
      <c r="A2327">
        <v>141684</v>
      </c>
      <c r="B2327" t="s">
        <v>1365</v>
      </c>
      <c r="C2327" t="s">
        <v>20</v>
      </c>
      <c r="D2327" s="3">
        <v>44289</v>
      </c>
      <c r="E2327" t="s">
        <v>33</v>
      </c>
      <c r="F2327" t="s">
        <v>53</v>
      </c>
      <c r="G2327" t="s">
        <v>38</v>
      </c>
      <c r="H2327" t="s">
        <v>75</v>
      </c>
      <c r="I2327">
        <v>9500</v>
      </c>
      <c r="J2327">
        <v>12350</v>
      </c>
      <c r="K2327">
        <v>2</v>
      </c>
      <c r="L2327">
        <v>19000</v>
      </c>
      <c r="M2327">
        <v>24700</v>
      </c>
      <c r="N2327" t="s">
        <v>1401</v>
      </c>
    </row>
    <row r="2328" spans="1:14" x14ac:dyDescent="0.3">
      <c r="A2328">
        <v>141685</v>
      </c>
      <c r="B2328" t="s">
        <v>1365</v>
      </c>
      <c r="C2328" t="s">
        <v>19</v>
      </c>
      <c r="D2328" s="3">
        <v>44289</v>
      </c>
      <c r="E2328" t="s">
        <v>34</v>
      </c>
      <c r="F2328" t="s">
        <v>635</v>
      </c>
      <c r="G2328" t="s">
        <v>39</v>
      </c>
      <c r="H2328" t="s">
        <v>77</v>
      </c>
      <c r="I2328">
        <v>10000</v>
      </c>
      <c r="J2328">
        <v>13000</v>
      </c>
      <c r="K2328">
        <v>1</v>
      </c>
      <c r="L2328">
        <v>10000</v>
      </c>
      <c r="M2328">
        <v>13000</v>
      </c>
      <c r="N2328" t="s">
        <v>1325</v>
      </c>
    </row>
    <row r="2329" spans="1:14" x14ac:dyDescent="0.3">
      <c r="A2329">
        <v>141686</v>
      </c>
      <c r="B2329" t="s">
        <v>1365</v>
      </c>
      <c r="C2329" t="s">
        <v>1319</v>
      </c>
      <c r="D2329" s="3">
        <v>44289</v>
      </c>
      <c r="E2329" t="s">
        <v>35</v>
      </c>
      <c r="F2329" t="s">
        <v>636</v>
      </c>
      <c r="G2329" t="s">
        <v>40</v>
      </c>
      <c r="H2329" t="s">
        <v>76</v>
      </c>
      <c r="I2329">
        <v>6500</v>
      </c>
      <c r="J2329">
        <v>8450</v>
      </c>
      <c r="K2329">
        <v>1</v>
      </c>
      <c r="L2329">
        <v>6500</v>
      </c>
      <c r="M2329">
        <v>8450</v>
      </c>
      <c r="N2329" t="s">
        <v>1398</v>
      </c>
    </row>
    <row r="2330" spans="1:14" x14ac:dyDescent="0.3">
      <c r="A2330">
        <v>141687</v>
      </c>
      <c r="B2330" t="s">
        <v>1365</v>
      </c>
      <c r="C2330" t="s">
        <v>18</v>
      </c>
      <c r="D2330" s="3">
        <v>44289</v>
      </c>
      <c r="E2330" t="s">
        <v>1296</v>
      </c>
      <c r="F2330" t="s">
        <v>637</v>
      </c>
      <c r="G2330" t="s">
        <v>41</v>
      </c>
      <c r="H2330" t="s">
        <v>78</v>
      </c>
      <c r="I2330">
        <v>8500</v>
      </c>
      <c r="J2330">
        <v>11050</v>
      </c>
      <c r="K2330">
        <v>2</v>
      </c>
      <c r="L2330">
        <v>17000</v>
      </c>
      <c r="M2330">
        <v>22100</v>
      </c>
      <c r="N2330" t="s">
        <v>1397</v>
      </c>
    </row>
    <row r="2331" spans="1:14" x14ac:dyDescent="0.3">
      <c r="A2331">
        <v>141688</v>
      </c>
      <c r="B2331" t="s">
        <v>1365</v>
      </c>
      <c r="C2331" t="s">
        <v>17</v>
      </c>
      <c r="D2331" s="3">
        <v>44289</v>
      </c>
      <c r="E2331" t="s">
        <v>33</v>
      </c>
      <c r="F2331" t="s">
        <v>57</v>
      </c>
      <c r="G2331" t="s">
        <v>44</v>
      </c>
      <c r="H2331" t="s">
        <v>80</v>
      </c>
      <c r="I2331">
        <v>7000</v>
      </c>
      <c r="J2331">
        <v>9100</v>
      </c>
      <c r="K2331">
        <v>4</v>
      </c>
      <c r="L2331">
        <v>28000</v>
      </c>
      <c r="M2331">
        <v>36400</v>
      </c>
      <c r="N2331" t="s">
        <v>1399</v>
      </c>
    </row>
    <row r="2332" spans="1:14" x14ac:dyDescent="0.3">
      <c r="A2332">
        <v>141689</v>
      </c>
      <c r="B2332" t="s">
        <v>1365</v>
      </c>
      <c r="C2332" t="s">
        <v>1320</v>
      </c>
      <c r="D2332" s="3">
        <v>44289</v>
      </c>
      <c r="E2332" t="s">
        <v>34</v>
      </c>
      <c r="F2332" t="s">
        <v>638</v>
      </c>
      <c r="G2332" t="s">
        <v>98</v>
      </c>
      <c r="H2332" t="s">
        <v>79</v>
      </c>
      <c r="I2332">
        <v>6550</v>
      </c>
      <c r="J2332">
        <v>8515</v>
      </c>
      <c r="K2332">
        <v>3</v>
      </c>
      <c r="L2332">
        <v>19650</v>
      </c>
      <c r="M2332">
        <v>25545</v>
      </c>
      <c r="N2332" t="s">
        <v>1400</v>
      </c>
    </row>
    <row r="2333" spans="1:14" x14ac:dyDescent="0.3">
      <c r="A2333">
        <v>141690</v>
      </c>
      <c r="B2333" t="s">
        <v>1365</v>
      </c>
      <c r="C2333" t="s">
        <v>16</v>
      </c>
      <c r="D2333" s="3">
        <v>44289</v>
      </c>
      <c r="E2333" t="s">
        <v>35</v>
      </c>
      <c r="F2333" s="5" t="s">
        <v>66</v>
      </c>
      <c r="G2333" t="s">
        <v>99</v>
      </c>
      <c r="H2333" t="s">
        <v>81</v>
      </c>
      <c r="I2333">
        <v>7650</v>
      </c>
      <c r="J2333">
        <v>9945</v>
      </c>
      <c r="K2333">
        <v>3</v>
      </c>
      <c r="L2333">
        <v>22950</v>
      </c>
      <c r="M2333">
        <v>29835</v>
      </c>
      <c r="N2333" t="s">
        <v>1401</v>
      </c>
    </row>
    <row r="2334" spans="1:14" x14ac:dyDescent="0.3">
      <c r="A2334">
        <v>141691</v>
      </c>
      <c r="B2334" t="s">
        <v>1365</v>
      </c>
      <c r="C2334" t="s">
        <v>15</v>
      </c>
      <c r="D2334" s="3">
        <v>44289</v>
      </c>
      <c r="E2334" t="s">
        <v>1296</v>
      </c>
      <c r="F2334" t="s">
        <v>58</v>
      </c>
      <c r="G2334" t="s">
        <v>45</v>
      </c>
      <c r="H2334" t="s">
        <v>82</v>
      </c>
      <c r="I2334">
        <v>1150</v>
      </c>
      <c r="J2334">
        <v>1495</v>
      </c>
      <c r="K2334">
        <v>4</v>
      </c>
      <c r="L2334">
        <v>4600</v>
      </c>
      <c r="M2334">
        <v>5980</v>
      </c>
      <c r="N2334" t="s">
        <v>1325</v>
      </c>
    </row>
    <row r="2335" spans="1:14" x14ac:dyDescent="0.3">
      <c r="A2335">
        <v>141692</v>
      </c>
      <c r="B2335" t="s">
        <v>1365</v>
      </c>
      <c r="C2335" t="s">
        <v>14</v>
      </c>
      <c r="D2335" s="3">
        <v>44289</v>
      </c>
      <c r="E2335" t="s">
        <v>33</v>
      </c>
      <c r="F2335" t="s">
        <v>59</v>
      </c>
      <c r="G2335" t="s">
        <v>36</v>
      </c>
      <c r="H2335" t="s">
        <v>75</v>
      </c>
      <c r="I2335">
        <v>850</v>
      </c>
      <c r="J2335">
        <v>1105</v>
      </c>
      <c r="K2335">
        <v>1</v>
      </c>
      <c r="L2335">
        <v>850</v>
      </c>
      <c r="M2335">
        <v>1105</v>
      </c>
      <c r="N2335" t="s">
        <v>1398</v>
      </c>
    </row>
    <row r="2336" spans="1:14" x14ac:dyDescent="0.3">
      <c r="A2336">
        <v>141693</v>
      </c>
      <c r="B2336" t="s">
        <v>1365</v>
      </c>
      <c r="C2336" t="s">
        <v>13</v>
      </c>
      <c r="D2336" s="3">
        <v>44289</v>
      </c>
      <c r="E2336" t="s">
        <v>34</v>
      </c>
      <c r="F2336" t="s">
        <v>60</v>
      </c>
      <c r="G2336" t="s">
        <v>37</v>
      </c>
      <c r="H2336" t="s">
        <v>76</v>
      </c>
      <c r="I2336">
        <v>650</v>
      </c>
      <c r="J2336">
        <v>845</v>
      </c>
      <c r="K2336">
        <v>1</v>
      </c>
      <c r="L2336">
        <v>650</v>
      </c>
      <c r="M2336">
        <v>845</v>
      </c>
      <c r="N2336" t="s">
        <v>1397</v>
      </c>
    </row>
    <row r="2337" spans="1:14" x14ac:dyDescent="0.3">
      <c r="A2337">
        <v>141694</v>
      </c>
      <c r="B2337" t="s">
        <v>1365</v>
      </c>
      <c r="C2337" t="s">
        <v>12</v>
      </c>
      <c r="D2337" s="3">
        <v>44289</v>
      </c>
      <c r="E2337" t="s">
        <v>35</v>
      </c>
      <c r="F2337" t="s">
        <v>61</v>
      </c>
      <c r="G2337" t="s">
        <v>38</v>
      </c>
      <c r="H2337" t="s">
        <v>75</v>
      </c>
      <c r="I2337">
        <v>7500</v>
      </c>
      <c r="J2337">
        <v>9750</v>
      </c>
      <c r="K2337">
        <v>4</v>
      </c>
      <c r="L2337">
        <v>30000</v>
      </c>
      <c r="M2337">
        <v>39000</v>
      </c>
      <c r="N2337" t="s">
        <v>1399</v>
      </c>
    </row>
    <row r="2338" spans="1:14" x14ac:dyDescent="0.3">
      <c r="A2338">
        <v>141695</v>
      </c>
      <c r="B2338" t="s">
        <v>1365</v>
      </c>
      <c r="C2338" t="s">
        <v>11</v>
      </c>
      <c r="D2338" s="3">
        <v>44289</v>
      </c>
      <c r="E2338" t="s">
        <v>1296</v>
      </c>
      <c r="F2338" t="s">
        <v>635</v>
      </c>
      <c r="G2338" t="s">
        <v>39</v>
      </c>
      <c r="H2338" s="5" t="s">
        <v>83</v>
      </c>
      <c r="I2338">
        <v>10000</v>
      </c>
      <c r="J2338">
        <v>13000</v>
      </c>
      <c r="K2338">
        <v>2</v>
      </c>
      <c r="L2338">
        <v>20000</v>
      </c>
      <c r="M2338">
        <v>26000</v>
      </c>
      <c r="N2338" t="s">
        <v>1400</v>
      </c>
    </row>
    <row r="2339" spans="1:14" x14ac:dyDescent="0.3">
      <c r="A2339">
        <v>141696</v>
      </c>
      <c r="B2339" t="s">
        <v>1365</v>
      </c>
      <c r="C2339" t="s">
        <v>1321</v>
      </c>
      <c r="D2339" s="3">
        <v>44289</v>
      </c>
      <c r="E2339" t="s">
        <v>33</v>
      </c>
      <c r="F2339" t="s">
        <v>639</v>
      </c>
      <c r="G2339" t="s">
        <v>40</v>
      </c>
      <c r="H2339" t="s">
        <v>76</v>
      </c>
      <c r="I2339">
        <v>10500</v>
      </c>
      <c r="J2339">
        <v>13650</v>
      </c>
      <c r="K2339">
        <v>3</v>
      </c>
      <c r="L2339">
        <v>31500</v>
      </c>
      <c r="M2339">
        <v>40950</v>
      </c>
      <c r="N2339" t="s">
        <v>1401</v>
      </c>
    </row>
    <row r="2340" spans="1:14" x14ac:dyDescent="0.3">
      <c r="A2340">
        <v>141697</v>
      </c>
      <c r="B2340" t="s">
        <v>1365</v>
      </c>
      <c r="C2340" t="s">
        <v>1322</v>
      </c>
      <c r="D2340" s="3">
        <v>44289</v>
      </c>
      <c r="E2340" t="s">
        <v>34</v>
      </c>
      <c r="F2340" t="s">
        <v>63</v>
      </c>
      <c r="G2340" t="s">
        <v>41</v>
      </c>
      <c r="H2340" t="s">
        <v>78</v>
      </c>
      <c r="I2340">
        <v>8500</v>
      </c>
      <c r="J2340">
        <v>11050</v>
      </c>
      <c r="K2340">
        <v>2</v>
      </c>
      <c r="L2340">
        <v>17000</v>
      </c>
      <c r="M2340">
        <v>22100</v>
      </c>
      <c r="N2340" t="s">
        <v>1325</v>
      </c>
    </row>
    <row r="2341" spans="1:14" x14ac:dyDescent="0.3">
      <c r="A2341">
        <v>141698</v>
      </c>
      <c r="B2341" t="s">
        <v>1365</v>
      </c>
      <c r="C2341" t="s">
        <v>1323</v>
      </c>
      <c r="D2341" s="3">
        <v>44289</v>
      </c>
      <c r="E2341" t="s">
        <v>35</v>
      </c>
      <c r="F2341" t="s">
        <v>57</v>
      </c>
      <c r="G2341" t="s">
        <v>44</v>
      </c>
      <c r="H2341" t="s">
        <v>80</v>
      </c>
      <c r="I2341">
        <v>7000</v>
      </c>
      <c r="J2341">
        <v>9100</v>
      </c>
      <c r="K2341">
        <v>1</v>
      </c>
      <c r="L2341">
        <v>7000</v>
      </c>
      <c r="M2341">
        <v>9100</v>
      </c>
      <c r="N2341" t="s">
        <v>1398</v>
      </c>
    </row>
    <row r="2342" spans="1:14" x14ac:dyDescent="0.3">
      <c r="A2342">
        <v>141699</v>
      </c>
      <c r="B2342" t="s">
        <v>1365</v>
      </c>
      <c r="C2342" t="s">
        <v>10</v>
      </c>
      <c r="D2342" s="3">
        <v>44289</v>
      </c>
      <c r="E2342" t="s">
        <v>1296</v>
      </c>
      <c r="F2342" t="s">
        <v>640</v>
      </c>
      <c r="G2342" t="s">
        <v>98</v>
      </c>
      <c r="H2342" t="s">
        <v>79</v>
      </c>
      <c r="I2342">
        <v>1680</v>
      </c>
      <c r="J2342">
        <v>2184</v>
      </c>
      <c r="K2342">
        <v>4</v>
      </c>
      <c r="L2342">
        <v>6720</v>
      </c>
      <c r="M2342">
        <v>8736</v>
      </c>
      <c r="N2342" t="s">
        <v>1397</v>
      </c>
    </row>
    <row r="2343" spans="1:14" x14ac:dyDescent="0.3">
      <c r="A2343">
        <v>141700</v>
      </c>
      <c r="B2343" t="s">
        <v>1365</v>
      </c>
      <c r="C2343" t="s">
        <v>9</v>
      </c>
      <c r="D2343" s="3">
        <v>44289</v>
      </c>
      <c r="E2343" t="s">
        <v>33</v>
      </c>
      <c r="F2343" s="5" t="s">
        <v>65</v>
      </c>
      <c r="G2343" t="s">
        <v>99</v>
      </c>
      <c r="H2343" s="5" t="s">
        <v>84</v>
      </c>
      <c r="I2343">
        <v>6540</v>
      </c>
      <c r="J2343">
        <v>8502</v>
      </c>
      <c r="K2343">
        <v>1</v>
      </c>
      <c r="L2343">
        <v>6540</v>
      </c>
      <c r="M2343">
        <v>8502</v>
      </c>
      <c r="N2343" t="s">
        <v>1399</v>
      </c>
    </row>
    <row r="2344" spans="1:14" x14ac:dyDescent="0.3">
      <c r="A2344">
        <v>141701</v>
      </c>
      <c r="B2344" t="s">
        <v>1365</v>
      </c>
      <c r="C2344" t="s">
        <v>1324</v>
      </c>
      <c r="D2344" s="3">
        <v>44289</v>
      </c>
      <c r="E2344" t="s">
        <v>34</v>
      </c>
      <c r="F2344" t="s">
        <v>68</v>
      </c>
      <c r="G2344" t="s">
        <v>45</v>
      </c>
      <c r="H2344" t="s">
        <v>82</v>
      </c>
      <c r="I2344">
        <v>2680</v>
      </c>
      <c r="J2344">
        <v>3484</v>
      </c>
      <c r="K2344">
        <v>4</v>
      </c>
      <c r="L2344">
        <v>10720</v>
      </c>
      <c r="M2344">
        <v>13936</v>
      </c>
      <c r="N2344" t="s">
        <v>1400</v>
      </c>
    </row>
    <row r="2345" spans="1:14" x14ac:dyDescent="0.3">
      <c r="A2345">
        <v>141702</v>
      </c>
      <c r="B2345" t="s">
        <v>1365</v>
      </c>
      <c r="C2345" t="s">
        <v>8</v>
      </c>
      <c r="D2345" s="3">
        <v>44289</v>
      </c>
      <c r="E2345" t="s">
        <v>35</v>
      </c>
      <c r="F2345" t="s">
        <v>71</v>
      </c>
      <c r="G2345" t="s">
        <v>38</v>
      </c>
      <c r="H2345" t="s">
        <v>76</v>
      </c>
      <c r="I2345">
        <v>8250</v>
      </c>
      <c r="J2345">
        <v>10725</v>
      </c>
      <c r="K2345">
        <v>4</v>
      </c>
      <c r="L2345">
        <v>33000</v>
      </c>
      <c r="M2345">
        <v>42900</v>
      </c>
      <c r="N2345" t="s">
        <v>1401</v>
      </c>
    </row>
    <row r="2346" spans="1:14" x14ac:dyDescent="0.3">
      <c r="A2346">
        <v>141703</v>
      </c>
      <c r="B2346" t="s">
        <v>1365</v>
      </c>
      <c r="C2346" t="s">
        <v>7</v>
      </c>
      <c r="D2346" s="3">
        <v>44289</v>
      </c>
      <c r="E2346" t="s">
        <v>1296</v>
      </c>
      <c r="F2346" t="s">
        <v>574</v>
      </c>
      <c r="G2346" t="s">
        <v>42</v>
      </c>
      <c r="H2346" t="s">
        <v>76</v>
      </c>
      <c r="I2346">
        <v>2650</v>
      </c>
      <c r="J2346">
        <v>3445</v>
      </c>
      <c r="K2346">
        <v>1</v>
      </c>
      <c r="L2346">
        <v>2650</v>
      </c>
      <c r="M2346">
        <v>3445</v>
      </c>
      <c r="N2346" t="s">
        <v>1325</v>
      </c>
    </row>
    <row r="2347" spans="1:14" x14ac:dyDescent="0.3">
      <c r="A2347">
        <v>141704</v>
      </c>
      <c r="B2347" t="s">
        <v>1365</v>
      </c>
      <c r="C2347" t="s">
        <v>1325</v>
      </c>
      <c r="D2347" s="3">
        <v>44289</v>
      </c>
      <c r="E2347" t="s">
        <v>33</v>
      </c>
      <c r="F2347" t="s">
        <v>72</v>
      </c>
      <c r="G2347" t="s">
        <v>38</v>
      </c>
      <c r="H2347" t="s">
        <v>85</v>
      </c>
      <c r="I2347">
        <v>12550</v>
      </c>
      <c r="J2347">
        <v>16315</v>
      </c>
      <c r="K2347">
        <v>3</v>
      </c>
      <c r="L2347">
        <v>37650</v>
      </c>
      <c r="M2347">
        <v>48945</v>
      </c>
      <c r="N2347" t="s">
        <v>1398</v>
      </c>
    </row>
    <row r="2348" spans="1:14" x14ac:dyDescent="0.3">
      <c r="A2348">
        <v>141705</v>
      </c>
      <c r="B2348" t="s">
        <v>1365</v>
      </c>
      <c r="C2348" t="s">
        <v>1326</v>
      </c>
      <c r="D2348" s="3">
        <v>44289</v>
      </c>
      <c r="E2348" t="s">
        <v>34</v>
      </c>
      <c r="F2348" t="s">
        <v>73</v>
      </c>
      <c r="G2348" t="s">
        <v>41</v>
      </c>
      <c r="H2348" s="5" t="s">
        <v>78</v>
      </c>
      <c r="I2348">
        <v>14500</v>
      </c>
      <c r="J2348">
        <v>18850</v>
      </c>
      <c r="K2348">
        <v>1</v>
      </c>
      <c r="L2348">
        <v>14500</v>
      </c>
      <c r="M2348">
        <v>18850</v>
      </c>
      <c r="N2348" t="s">
        <v>1397</v>
      </c>
    </row>
    <row r="2349" spans="1:14" x14ac:dyDescent="0.3">
      <c r="A2349">
        <v>141706</v>
      </c>
      <c r="B2349" t="s">
        <v>1365</v>
      </c>
      <c r="C2349" t="s">
        <v>6</v>
      </c>
      <c r="D2349" s="3">
        <v>44289</v>
      </c>
      <c r="E2349" t="s">
        <v>35</v>
      </c>
      <c r="F2349" t="s">
        <v>46</v>
      </c>
      <c r="G2349" t="s">
        <v>36</v>
      </c>
      <c r="H2349" t="s">
        <v>75</v>
      </c>
      <c r="I2349">
        <v>800</v>
      </c>
      <c r="J2349">
        <v>1040</v>
      </c>
      <c r="K2349">
        <v>4</v>
      </c>
      <c r="L2349">
        <v>3200</v>
      </c>
      <c r="M2349">
        <v>4160</v>
      </c>
      <c r="N2349" t="s">
        <v>1399</v>
      </c>
    </row>
    <row r="2350" spans="1:14" x14ac:dyDescent="0.3">
      <c r="A2350">
        <v>141707</v>
      </c>
      <c r="B2350" t="s">
        <v>1365</v>
      </c>
      <c r="C2350" t="s">
        <v>5</v>
      </c>
      <c r="D2350" s="3">
        <v>44289</v>
      </c>
      <c r="E2350" t="s">
        <v>1296</v>
      </c>
      <c r="F2350" t="s">
        <v>48</v>
      </c>
      <c r="G2350" t="s">
        <v>37</v>
      </c>
      <c r="H2350" t="s">
        <v>76</v>
      </c>
      <c r="I2350">
        <v>600</v>
      </c>
      <c r="J2350">
        <v>780</v>
      </c>
      <c r="K2350">
        <v>2</v>
      </c>
      <c r="L2350">
        <v>1200</v>
      </c>
      <c r="M2350">
        <v>1560</v>
      </c>
      <c r="N2350" t="s">
        <v>1400</v>
      </c>
    </row>
    <row r="2351" spans="1:14" x14ac:dyDescent="0.3">
      <c r="A2351">
        <v>141708</v>
      </c>
      <c r="B2351" t="s">
        <v>1365</v>
      </c>
      <c r="C2351" t="s">
        <v>4</v>
      </c>
      <c r="D2351" s="3">
        <v>44289</v>
      </c>
      <c r="E2351" t="s">
        <v>33</v>
      </c>
      <c r="F2351" t="s">
        <v>50</v>
      </c>
      <c r="G2351" t="s">
        <v>38</v>
      </c>
      <c r="H2351" t="s">
        <v>75</v>
      </c>
      <c r="I2351">
        <v>10500</v>
      </c>
      <c r="J2351">
        <v>13650</v>
      </c>
      <c r="K2351">
        <v>1</v>
      </c>
      <c r="L2351">
        <v>10500</v>
      </c>
      <c r="M2351">
        <v>13650</v>
      </c>
      <c r="N2351" t="s">
        <v>1401</v>
      </c>
    </row>
    <row r="2352" spans="1:14" x14ac:dyDescent="0.3">
      <c r="A2352">
        <v>141709</v>
      </c>
      <c r="B2352" t="s">
        <v>1365</v>
      </c>
      <c r="C2352" t="s">
        <v>30</v>
      </c>
      <c r="D2352" s="3">
        <v>44289</v>
      </c>
      <c r="E2352" t="s">
        <v>34</v>
      </c>
      <c r="F2352" t="s">
        <v>635</v>
      </c>
      <c r="G2352" t="s">
        <v>39</v>
      </c>
      <c r="H2352" t="s">
        <v>77</v>
      </c>
      <c r="I2352">
        <v>6500</v>
      </c>
      <c r="J2352">
        <v>8450</v>
      </c>
      <c r="K2352">
        <v>2</v>
      </c>
      <c r="L2352">
        <v>13000</v>
      </c>
      <c r="M2352">
        <v>16900</v>
      </c>
      <c r="N2352" t="s">
        <v>1325</v>
      </c>
    </row>
    <row r="2353" spans="1:14" x14ac:dyDescent="0.3">
      <c r="A2353">
        <v>141710</v>
      </c>
      <c r="B2353" t="s">
        <v>1365</v>
      </c>
      <c r="C2353" t="s">
        <v>31</v>
      </c>
      <c r="D2353" s="3">
        <v>44289</v>
      </c>
      <c r="E2353" t="s">
        <v>35</v>
      </c>
      <c r="F2353" t="s">
        <v>641</v>
      </c>
      <c r="G2353" t="s">
        <v>40</v>
      </c>
      <c r="H2353" t="s">
        <v>76</v>
      </c>
      <c r="I2353">
        <v>4500</v>
      </c>
      <c r="J2353">
        <v>5850</v>
      </c>
      <c r="K2353">
        <v>3</v>
      </c>
      <c r="L2353">
        <v>13500</v>
      </c>
      <c r="M2353">
        <v>17550</v>
      </c>
      <c r="N2353" t="s">
        <v>1398</v>
      </c>
    </row>
    <row r="2354" spans="1:14" x14ac:dyDescent="0.3">
      <c r="A2354">
        <v>141711</v>
      </c>
      <c r="B2354" t="s">
        <v>1365</v>
      </c>
      <c r="C2354" t="s">
        <v>32</v>
      </c>
      <c r="D2354" s="3">
        <v>44289</v>
      </c>
      <c r="E2354" t="s">
        <v>1296</v>
      </c>
      <c r="F2354" t="s">
        <v>51</v>
      </c>
      <c r="G2354" t="s">
        <v>41</v>
      </c>
      <c r="H2354" t="s">
        <v>78</v>
      </c>
      <c r="I2354">
        <v>8500</v>
      </c>
      <c r="J2354">
        <v>11050</v>
      </c>
      <c r="K2354">
        <v>4</v>
      </c>
      <c r="L2354">
        <v>34000</v>
      </c>
      <c r="M2354">
        <v>44200</v>
      </c>
      <c r="N2354" t="s">
        <v>1397</v>
      </c>
    </row>
    <row r="2355" spans="1:14" x14ac:dyDescent="0.3">
      <c r="A2355">
        <v>141712</v>
      </c>
      <c r="B2355" t="s">
        <v>1365</v>
      </c>
      <c r="C2355" t="s">
        <v>28</v>
      </c>
      <c r="D2355" s="3">
        <v>44289</v>
      </c>
      <c r="E2355" t="s">
        <v>33</v>
      </c>
      <c r="F2355" t="s">
        <v>52</v>
      </c>
      <c r="G2355" t="s">
        <v>44</v>
      </c>
      <c r="H2355" t="s">
        <v>80</v>
      </c>
      <c r="I2355">
        <v>12500</v>
      </c>
      <c r="J2355">
        <v>16250</v>
      </c>
      <c r="K2355">
        <v>4</v>
      </c>
      <c r="L2355">
        <v>50000</v>
      </c>
      <c r="M2355">
        <v>65000</v>
      </c>
      <c r="N2355" t="s">
        <v>1399</v>
      </c>
    </row>
    <row r="2356" spans="1:14" x14ac:dyDescent="0.3">
      <c r="A2356">
        <v>141713</v>
      </c>
      <c r="B2356" t="s">
        <v>1365</v>
      </c>
      <c r="C2356" t="s">
        <v>1311</v>
      </c>
      <c r="D2356" s="3">
        <v>44289</v>
      </c>
      <c r="E2356" t="s">
        <v>34</v>
      </c>
      <c r="F2356" t="s">
        <v>582</v>
      </c>
      <c r="G2356" t="s">
        <v>42</v>
      </c>
      <c r="H2356" t="s">
        <v>79</v>
      </c>
      <c r="I2356">
        <v>3500</v>
      </c>
      <c r="J2356">
        <v>4550</v>
      </c>
      <c r="K2356">
        <v>4</v>
      </c>
      <c r="L2356">
        <v>14000</v>
      </c>
      <c r="M2356">
        <v>18200</v>
      </c>
      <c r="N2356" t="s">
        <v>1400</v>
      </c>
    </row>
    <row r="2357" spans="1:14" x14ac:dyDescent="0.3">
      <c r="A2357">
        <v>141714</v>
      </c>
      <c r="B2357" t="s">
        <v>1365</v>
      </c>
      <c r="C2357" t="s">
        <v>1312</v>
      </c>
      <c r="D2357" s="3">
        <v>44289</v>
      </c>
      <c r="E2357" t="s">
        <v>35</v>
      </c>
      <c r="F2357" s="5" t="s">
        <v>67</v>
      </c>
      <c r="G2357" t="s">
        <v>109</v>
      </c>
      <c r="H2357" t="s">
        <v>81</v>
      </c>
      <c r="I2357">
        <v>4500</v>
      </c>
      <c r="J2357">
        <v>5850</v>
      </c>
      <c r="K2357">
        <v>2</v>
      </c>
      <c r="L2357">
        <v>9000</v>
      </c>
      <c r="M2357">
        <v>11700</v>
      </c>
      <c r="N2357" t="s">
        <v>1401</v>
      </c>
    </row>
    <row r="2358" spans="1:14" x14ac:dyDescent="0.3">
      <c r="A2358">
        <v>141715</v>
      </c>
      <c r="B2358" t="s">
        <v>1365</v>
      </c>
      <c r="C2358" t="s">
        <v>1313</v>
      </c>
      <c r="D2358" s="3">
        <v>44289</v>
      </c>
      <c r="E2358" t="s">
        <v>1296</v>
      </c>
      <c r="F2358" t="s">
        <v>642</v>
      </c>
      <c r="G2358" t="s">
        <v>45</v>
      </c>
      <c r="H2358" t="s">
        <v>82</v>
      </c>
      <c r="I2358">
        <v>2100</v>
      </c>
      <c r="J2358">
        <v>2730</v>
      </c>
      <c r="K2358">
        <v>3</v>
      </c>
      <c r="L2358">
        <v>6300</v>
      </c>
      <c r="M2358">
        <v>8190</v>
      </c>
      <c r="N2358" t="s">
        <v>1325</v>
      </c>
    </row>
    <row r="2359" spans="1:14" x14ac:dyDescent="0.3">
      <c r="A2359">
        <v>141716</v>
      </c>
      <c r="B2359" t="s">
        <v>1365</v>
      </c>
      <c r="C2359" t="s">
        <v>3</v>
      </c>
      <c r="D2359" s="3">
        <v>44289</v>
      </c>
      <c r="E2359" t="s">
        <v>33</v>
      </c>
      <c r="F2359" t="s">
        <v>49</v>
      </c>
      <c r="G2359" t="s">
        <v>36</v>
      </c>
      <c r="H2359" t="s">
        <v>75</v>
      </c>
      <c r="I2359">
        <v>1150</v>
      </c>
      <c r="J2359">
        <v>1495</v>
      </c>
      <c r="K2359">
        <v>2</v>
      </c>
      <c r="L2359">
        <v>2300</v>
      </c>
      <c r="M2359">
        <v>2990</v>
      </c>
      <c r="N2359" t="s">
        <v>1398</v>
      </c>
    </row>
    <row r="2360" spans="1:14" x14ac:dyDescent="0.3">
      <c r="A2360">
        <v>141717</v>
      </c>
      <c r="B2360" t="s">
        <v>1365</v>
      </c>
      <c r="C2360" t="s">
        <v>2</v>
      </c>
      <c r="D2360" s="3">
        <v>44289</v>
      </c>
      <c r="E2360" t="s">
        <v>34</v>
      </c>
      <c r="F2360" t="s">
        <v>47</v>
      </c>
      <c r="G2360" t="s">
        <v>37</v>
      </c>
      <c r="H2360" t="s">
        <v>76</v>
      </c>
      <c r="I2360">
        <v>350</v>
      </c>
      <c r="J2360">
        <v>455</v>
      </c>
      <c r="K2360">
        <v>1</v>
      </c>
      <c r="L2360">
        <v>350</v>
      </c>
      <c r="M2360">
        <v>455</v>
      </c>
      <c r="N2360" t="s">
        <v>1397</v>
      </c>
    </row>
    <row r="2361" spans="1:14" x14ac:dyDescent="0.3">
      <c r="A2361">
        <v>141718</v>
      </c>
      <c r="B2361" t="s">
        <v>1365</v>
      </c>
      <c r="C2361" t="s">
        <v>1</v>
      </c>
      <c r="D2361" s="3">
        <v>44289</v>
      </c>
      <c r="E2361" t="s">
        <v>35</v>
      </c>
      <c r="F2361" t="s">
        <v>53</v>
      </c>
      <c r="G2361" t="s">
        <v>38</v>
      </c>
      <c r="H2361" t="s">
        <v>75</v>
      </c>
      <c r="I2361">
        <v>9500</v>
      </c>
      <c r="J2361">
        <v>12350</v>
      </c>
      <c r="K2361">
        <v>4</v>
      </c>
      <c r="L2361">
        <v>38000</v>
      </c>
      <c r="M2361">
        <v>49400</v>
      </c>
      <c r="N2361" t="s">
        <v>1399</v>
      </c>
    </row>
    <row r="2362" spans="1:14" x14ac:dyDescent="0.3">
      <c r="A2362">
        <v>141719</v>
      </c>
      <c r="B2362" t="s">
        <v>1365</v>
      </c>
      <c r="C2362" t="s">
        <v>1314</v>
      </c>
      <c r="D2362" s="3">
        <v>44289</v>
      </c>
      <c r="E2362" t="s">
        <v>1296</v>
      </c>
      <c r="F2362" t="s">
        <v>643</v>
      </c>
      <c r="G2362" t="s">
        <v>39</v>
      </c>
      <c r="H2362" t="s">
        <v>77</v>
      </c>
      <c r="I2362">
        <v>10000</v>
      </c>
      <c r="J2362">
        <v>13000</v>
      </c>
      <c r="K2362">
        <v>2</v>
      </c>
      <c r="L2362">
        <v>20000</v>
      </c>
      <c r="M2362">
        <v>26000</v>
      </c>
      <c r="N2362" t="s">
        <v>1400</v>
      </c>
    </row>
    <row r="2363" spans="1:14" x14ac:dyDescent="0.3">
      <c r="A2363">
        <v>141720</v>
      </c>
      <c r="B2363" t="s">
        <v>1365</v>
      </c>
      <c r="C2363" t="s">
        <v>1315</v>
      </c>
      <c r="D2363" s="3">
        <v>44289</v>
      </c>
      <c r="E2363" t="s">
        <v>33</v>
      </c>
      <c r="F2363" t="s">
        <v>644</v>
      </c>
      <c r="G2363" t="s">
        <v>40</v>
      </c>
      <c r="H2363" t="s">
        <v>76</v>
      </c>
      <c r="I2363">
        <v>6500</v>
      </c>
      <c r="J2363">
        <v>8450</v>
      </c>
      <c r="K2363">
        <v>2</v>
      </c>
      <c r="L2363">
        <v>13000</v>
      </c>
      <c r="M2363">
        <v>16900</v>
      </c>
      <c r="N2363" t="s">
        <v>1401</v>
      </c>
    </row>
    <row r="2364" spans="1:14" x14ac:dyDescent="0.3">
      <c r="A2364">
        <v>141721</v>
      </c>
      <c r="B2364" t="s">
        <v>1365</v>
      </c>
      <c r="C2364" t="s">
        <v>0</v>
      </c>
      <c r="D2364" s="3">
        <v>44289</v>
      </c>
      <c r="E2364" t="s">
        <v>34</v>
      </c>
      <c r="F2364" t="s">
        <v>645</v>
      </c>
      <c r="G2364" t="s">
        <v>41</v>
      </c>
      <c r="H2364" t="s">
        <v>78</v>
      </c>
      <c r="I2364">
        <v>8500</v>
      </c>
      <c r="J2364">
        <v>11050</v>
      </c>
      <c r="K2364">
        <v>2</v>
      </c>
      <c r="L2364">
        <v>17000</v>
      </c>
      <c r="M2364">
        <v>22100</v>
      </c>
      <c r="N2364" t="s">
        <v>1325</v>
      </c>
    </row>
    <row r="2365" spans="1:14" x14ac:dyDescent="0.3">
      <c r="A2365">
        <v>141722</v>
      </c>
      <c r="B2365" t="s">
        <v>1365</v>
      </c>
      <c r="C2365" t="s">
        <v>1316</v>
      </c>
      <c r="D2365" s="3">
        <v>44289</v>
      </c>
      <c r="E2365" t="s">
        <v>35</v>
      </c>
      <c r="F2365" t="s">
        <v>57</v>
      </c>
      <c r="G2365" t="s">
        <v>44</v>
      </c>
      <c r="H2365" t="s">
        <v>80</v>
      </c>
      <c r="I2365">
        <v>7000</v>
      </c>
      <c r="J2365">
        <v>9100</v>
      </c>
      <c r="K2365">
        <v>2</v>
      </c>
      <c r="L2365">
        <v>14000</v>
      </c>
      <c r="M2365">
        <v>18200</v>
      </c>
      <c r="N2365" t="s">
        <v>1398</v>
      </c>
    </row>
    <row r="2366" spans="1:14" x14ac:dyDescent="0.3">
      <c r="A2366">
        <v>141723</v>
      </c>
      <c r="B2366" t="s">
        <v>1365</v>
      </c>
      <c r="C2366" t="s">
        <v>1317</v>
      </c>
      <c r="D2366" s="3">
        <v>44289</v>
      </c>
      <c r="E2366" t="s">
        <v>1296</v>
      </c>
      <c r="F2366" t="s">
        <v>646</v>
      </c>
      <c r="G2366" t="s">
        <v>42</v>
      </c>
      <c r="H2366" t="s">
        <v>79</v>
      </c>
      <c r="I2366">
        <v>6550</v>
      </c>
      <c r="J2366">
        <v>8515</v>
      </c>
      <c r="K2366">
        <v>1</v>
      </c>
      <c r="L2366">
        <v>6550</v>
      </c>
      <c r="M2366">
        <v>8515</v>
      </c>
      <c r="N2366" t="s">
        <v>1397</v>
      </c>
    </row>
    <row r="2367" spans="1:14" x14ac:dyDescent="0.3">
      <c r="A2367">
        <v>141724</v>
      </c>
      <c r="B2367" t="s">
        <v>1365</v>
      </c>
      <c r="C2367" t="s">
        <v>1318</v>
      </c>
      <c r="D2367" s="3">
        <v>44289</v>
      </c>
      <c r="E2367" t="s">
        <v>33</v>
      </c>
      <c r="F2367" s="5" t="s">
        <v>66</v>
      </c>
      <c r="G2367" t="s">
        <v>109</v>
      </c>
      <c r="H2367" t="s">
        <v>81</v>
      </c>
      <c r="I2367">
        <v>7650</v>
      </c>
      <c r="J2367">
        <v>9945</v>
      </c>
      <c r="K2367">
        <v>1</v>
      </c>
      <c r="L2367">
        <v>7650</v>
      </c>
      <c r="M2367">
        <v>9945</v>
      </c>
      <c r="N2367" t="s">
        <v>1399</v>
      </c>
    </row>
    <row r="2368" spans="1:14" x14ac:dyDescent="0.3">
      <c r="A2368">
        <v>141725</v>
      </c>
      <c r="B2368" t="s">
        <v>1365</v>
      </c>
      <c r="C2368" t="s">
        <v>29</v>
      </c>
      <c r="D2368" s="3">
        <v>44289</v>
      </c>
      <c r="E2368" t="s">
        <v>34</v>
      </c>
      <c r="F2368" t="s">
        <v>58</v>
      </c>
      <c r="G2368" t="s">
        <v>45</v>
      </c>
      <c r="H2368" t="s">
        <v>82</v>
      </c>
      <c r="I2368">
        <v>1150</v>
      </c>
      <c r="J2368">
        <v>1495</v>
      </c>
      <c r="K2368">
        <v>3</v>
      </c>
      <c r="L2368">
        <v>3450</v>
      </c>
      <c r="M2368">
        <v>4485</v>
      </c>
      <c r="N2368" t="s">
        <v>1400</v>
      </c>
    </row>
    <row r="2369" spans="1:14" x14ac:dyDescent="0.3">
      <c r="A2369">
        <v>141726</v>
      </c>
      <c r="B2369" t="s">
        <v>1365</v>
      </c>
      <c r="C2369" t="s">
        <v>20</v>
      </c>
      <c r="D2369" s="3">
        <v>44289</v>
      </c>
      <c r="E2369" t="s">
        <v>35</v>
      </c>
      <c r="F2369" t="s">
        <v>59</v>
      </c>
      <c r="G2369" t="s">
        <v>36</v>
      </c>
      <c r="H2369" t="s">
        <v>75</v>
      </c>
      <c r="I2369">
        <v>850</v>
      </c>
      <c r="J2369">
        <v>1105</v>
      </c>
      <c r="K2369">
        <v>1</v>
      </c>
      <c r="L2369">
        <v>850</v>
      </c>
      <c r="M2369">
        <v>1105</v>
      </c>
      <c r="N2369" t="s">
        <v>1401</v>
      </c>
    </row>
    <row r="2370" spans="1:14" x14ac:dyDescent="0.3">
      <c r="A2370">
        <v>141727</v>
      </c>
      <c r="B2370" t="s">
        <v>1365</v>
      </c>
      <c r="C2370" t="s">
        <v>19</v>
      </c>
      <c r="D2370" s="3">
        <v>44289</v>
      </c>
      <c r="E2370" t="s">
        <v>1296</v>
      </c>
      <c r="F2370" t="s">
        <v>60</v>
      </c>
      <c r="G2370" t="s">
        <v>37</v>
      </c>
      <c r="H2370" t="s">
        <v>76</v>
      </c>
      <c r="I2370">
        <v>650</v>
      </c>
      <c r="J2370">
        <v>845</v>
      </c>
      <c r="K2370">
        <v>2</v>
      </c>
      <c r="L2370">
        <v>1300</v>
      </c>
      <c r="M2370">
        <v>1690</v>
      </c>
      <c r="N2370" t="s">
        <v>1325</v>
      </c>
    </row>
    <row r="2371" spans="1:14" x14ac:dyDescent="0.3">
      <c r="A2371">
        <v>141728</v>
      </c>
      <c r="B2371" t="s">
        <v>1365</v>
      </c>
      <c r="C2371" t="s">
        <v>1319</v>
      </c>
      <c r="D2371" s="3">
        <v>44289</v>
      </c>
      <c r="E2371" t="s">
        <v>33</v>
      </c>
      <c r="F2371" t="s">
        <v>61</v>
      </c>
      <c r="G2371" t="s">
        <v>38</v>
      </c>
      <c r="H2371" t="s">
        <v>75</v>
      </c>
      <c r="I2371">
        <v>7500</v>
      </c>
      <c r="J2371">
        <v>9750</v>
      </c>
      <c r="K2371">
        <v>1</v>
      </c>
      <c r="L2371">
        <v>7500</v>
      </c>
      <c r="M2371">
        <v>9750</v>
      </c>
      <c r="N2371" t="s">
        <v>1398</v>
      </c>
    </row>
    <row r="2372" spans="1:14" x14ac:dyDescent="0.3">
      <c r="A2372">
        <v>141729</v>
      </c>
      <c r="B2372" t="s">
        <v>1365</v>
      </c>
      <c r="C2372" t="s">
        <v>18</v>
      </c>
      <c r="D2372" s="3">
        <v>44289</v>
      </c>
      <c r="E2372" t="s">
        <v>34</v>
      </c>
      <c r="F2372" t="s">
        <v>643</v>
      </c>
      <c r="G2372" t="s">
        <v>39</v>
      </c>
      <c r="H2372" s="5" t="s">
        <v>83</v>
      </c>
      <c r="I2372">
        <v>10000</v>
      </c>
      <c r="J2372">
        <v>13000</v>
      </c>
      <c r="K2372">
        <v>1</v>
      </c>
      <c r="L2372">
        <v>10000</v>
      </c>
      <c r="M2372">
        <v>13000</v>
      </c>
      <c r="N2372" t="s">
        <v>1397</v>
      </c>
    </row>
    <row r="2373" spans="1:14" x14ac:dyDescent="0.3">
      <c r="A2373">
        <v>141730</v>
      </c>
      <c r="B2373" t="s">
        <v>1365</v>
      </c>
      <c r="C2373" t="s">
        <v>17</v>
      </c>
      <c r="D2373" s="3">
        <v>44289</v>
      </c>
      <c r="E2373" t="s">
        <v>35</v>
      </c>
      <c r="F2373" t="s">
        <v>647</v>
      </c>
      <c r="G2373" t="s">
        <v>40</v>
      </c>
      <c r="H2373" t="s">
        <v>76</v>
      </c>
      <c r="I2373">
        <v>10500</v>
      </c>
      <c r="J2373">
        <v>13650</v>
      </c>
      <c r="K2373">
        <v>1</v>
      </c>
      <c r="L2373">
        <v>10500</v>
      </c>
      <c r="M2373">
        <v>13650</v>
      </c>
      <c r="N2373" t="s">
        <v>1399</v>
      </c>
    </row>
    <row r="2374" spans="1:14" x14ac:dyDescent="0.3">
      <c r="A2374">
        <v>141731</v>
      </c>
      <c r="B2374" t="s">
        <v>1365</v>
      </c>
      <c r="C2374" t="s">
        <v>1320</v>
      </c>
      <c r="D2374" s="3">
        <v>44289</v>
      </c>
      <c r="E2374" t="s">
        <v>1296</v>
      </c>
      <c r="F2374" t="s">
        <v>63</v>
      </c>
      <c r="G2374" t="s">
        <v>41</v>
      </c>
      <c r="H2374" t="s">
        <v>78</v>
      </c>
      <c r="I2374">
        <v>8500</v>
      </c>
      <c r="J2374">
        <v>11050</v>
      </c>
      <c r="K2374">
        <v>1</v>
      </c>
      <c r="L2374">
        <v>8500</v>
      </c>
      <c r="M2374">
        <v>11050</v>
      </c>
      <c r="N2374" t="s">
        <v>1400</v>
      </c>
    </row>
    <row r="2375" spans="1:14" x14ac:dyDescent="0.3">
      <c r="A2375">
        <v>141732</v>
      </c>
      <c r="B2375" t="s">
        <v>1365</v>
      </c>
      <c r="C2375" t="s">
        <v>16</v>
      </c>
      <c r="D2375" s="3">
        <v>44289</v>
      </c>
      <c r="E2375" t="s">
        <v>33</v>
      </c>
      <c r="F2375" t="s">
        <v>57</v>
      </c>
      <c r="G2375" t="s">
        <v>44</v>
      </c>
      <c r="H2375" t="s">
        <v>80</v>
      </c>
      <c r="I2375">
        <v>7000</v>
      </c>
      <c r="J2375">
        <v>9100</v>
      </c>
      <c r="K2375">
        <v>3</v>
      </c>
      <c r="L2375">
        <v>21000</v>
      </c>
      <c r="M2375">
        <v>27300</v>
      </c>
      <c r="N2375" t="s">
        <v>1401</v>
      </c>
    </row>
    <row r="2376" spans="1:14" x14ac:dyDescent="0.3">
      <c r="A2376">
        <v>141733</v>
      </c>
      <c r="B2376" t="s">
        <v>1365</v>
      </c>
      <c r="C2376" t="s">
        <v>15</v>
      </c>
      <c r="D2376" s="3">
        <v>44289</v>
      </c>
      <c r="E2376" t="s">
        <v>34</v>
      </c>
      <c r="F2376" t="s">
        <v>648</v>
      </c>
      <c r="G2376" t="s">
        <v>42</v>
      </c>
      <c r="H2376" t="s">
        <v>79</v>
      </c>
      <c r="I2376">
        <v>1680</v>
      </c>
      <c r="J2376">
        <v>2184</v>
      </c>
      <c r="K2376">
        <v>3</v>
      </c>
      <c r="L2376">
        <v>5040</v>
      </c>
      <c r="M2376">
        <v>6552</v>
      </c>
      <c r="N2376" t="s">
        <v>1325</v>
      </c>
    </row>
    <row r="2377" spans="1:14" x14ac:dyDescent="0.3">
      <c r="A2377">
        <v>141734</v>
      </c>
      <c r="B2377" t="s">
        <v>1365</v>
      </c>
      <c r="C2377" t="s">
        <v>14</v>
      </c>
      <c r="D2377" s="3">
        <v>44289</v>
      </c>
      <c r="E2377" t="s">
        <v>35</v>
      </c>
      <c r="F2377" s="5" t="s">
        <v>65</v>
      </c>
      <c r="G2377" t="s">
        <v>109</v>
      </c>
      <c r="H2377" s="5" t="s">
        <v>84</v>
      </c>
      <c r="I2377">
        <v>6540</v>
      </c>
      <c r="J2377">
        <v>8502</v>
      </c>
      <c r="K2377">
        <v>3</v>
      </c>
      <c r="L2377">
        <v>19620</v>
      </c>
      <c r="M2377">
        <v>25506</v>
      </c>
      <c r="N2377" t="s">
        <v>1398</v>
      </c>
    </row>
    <row r="2378" spans="1:14" x14ac:dyDescent="0.3">
      <c r="A2378">
        <v>141735</v>
      </c>
      <c r="B2378" t="s">
        <v>1365</v>
      </c>
      <c r="C2378" t="s">
        <v>13</v>
      </c>
      <c r="D2378" s="3">
        <v>44289</v>
      </c>
      <c r="E2378" t="s">
        <v>1296</v>
      </c>
      <c r="F2378" t="s">
        <v>68</v>
      </c>
      <c r="G2378" t="s">
        <v>45</v>
      </c>
      <c r="H2378" t="s">
        <v>82</v>
      </c>
      <c r="I2378">
        <v>2680</v>
      </c>
      <c r="J2378">
        <v>3484</v>
      </c>
      <c r="K2378">
        <v>3</v>
      </c>
      <c r="L2378">
        <v>8040</v>
      </c>
      <c r="M2378">
        <v>10452</v>
      </c>
      <c r="N2378" t="s">
        <v>1397</v>
      </c>
    </row>
    <row r="2379" spans="1:14" x14ac:dyDescent="0.3">
      <c r="A2379">
        <v>141736</v>
      </c>
      <c r="B2379" t="s">
        <v>1365</v>
      </c>
      <c r="C2379" t="s">
        <v>12</v>
      </c>
      <c r="D2379" s="3">
        <v>44289</v>
      </c>
      <c r="E2379" t="s">
        <v>33</v>
      </c>
      <c r="F2379" t="s">
        <v>71</v>
      </c>
      <c r="G2379" t="s">
        <v>38</v>
      </c>
      <c r="H2379" t="s">
        <v>76</v>
      </c>
      <c r="I2379">
        <v>8250</v>
      </c>
      <c r="J2379">
        <v>10725</v>
      </c>
      <c r="K2379">
        <v>2</v>
      </c>
      <c r="L2379">
        <v>16500</v>
      </c>
      <c r="M2379">
        <v>21450</v>
      </c>
      <c r="N2379" t="s">
        <v>1399</v>
      </c>
    </row>
    <row r="2380" spans="1:14" x14ac:dyDescent="0.3">
      <c r="A2380">
        <v>141737</v>
      </c>
      <c r="B2380" t="s">
        <v>1365</v>
      </c>
      <c r="C2380" t="s">
        <v>11</v>
      </c>
      <c r="D2380" s="3">
        <v>44289</v>
      </c>
      <c r="E2380" t="s">
        <v>34</v>
      </c>
      <c r="F2380" t="s">
        <v>582</v>
      </c>
      <c r="G2380" t="s">
        <v>42</v>
      </c>
      <c r="H2380" t="s">
        <v>76</v>
      </c>
      <c r="I2380">
        <v>2650</v>
      </c>
      <c r="J2380">
        <v>3445</v>
      </c>
      <c r="K2380">
        <v>4</v>
      </c>
      <c r="L2380">
        <v>10600</v>
      </c>
      <c r="M2380">
        <v>13780</v>
      </c>
      <c r="N2380" t="s">
        <v>1400</v>
      </c>
    </row>
    <row r="2381" spans="1:14" x14ac:dyDescent="0.3">
      <c r="A2381">
        <v>141738</v>
      </c>
      <c r="B2381" t="s">
        <v>1365</v>
      </c>
      <c r="C2381" t="s">
        <v>1321</v>
      </c>
      <c r="D2381" s="3">
        <v>44289</v>
      </c>
      <c r="E2381" t="s">
        <v>35</v>
      </c>
      <c r="F2381" t="s">
        <v>72</v>
      </c>
      <c r="G2381" t="s">
        <v>38</v>
      </c>
      <c r="H2381" t="s">
        <v>85</v>
      </c>
      <c r="I2381">
        <v>12550</v>
      </c>
      <c r="J2381">
        <v>16315</v>
      </c>
      <c r="K2381">
        <v>1</v>
      </c>
      <c r="L2381">
        <v>12550</v>
      </c>
      <c r="M2381">
        <v>16315</v>
      </c>
      <c r="N2381" t="s">
        <v>1401</v>
      </c>
    </row>
    <row r="2382" spans="1:14" x14ac:dyDescent="0.3">
      <c r="A2382">
        <v>141739</v>
      </c>
      <c r="B2382" t="s">
        <v>1365</v>
      </c>
      <c r="C2382" t="s">
        <v>1322</v>
      </c>
      <c r="D2382" s="3">
        <v>44289</v>
      </c>
      <c r="E2382" t="s">
        <v>1296</v>
      </c>
      <c r="F2382" t="s">
        <v>73</v>
      </c>
      <c r="G2382" t="s">
        <v>41</v>
      </c>
      <c r="H2382" s="5" t="s">
        <v>78</v>
      </c>
      <c r="I2382">
        <v>14500</v>
      </c>
      <c r="J2382">
        <v>18850</v>
      </c>
      <c r="K2382">
        <v>3</v>
      </c>
      <c r="L2382">
        <v>43500</v>
      </c>
      <c r="M2382">
        <v>56550</v>
      </c>
      <c r="N2382" t="s">
        <v>1325</v>
      </c>
    </row>
    <row r="2383" spans="1:14" x14ac:dyDescent="0.3">
      <c r="A2383">
        <v>141740</v>
      </c>
      <c r="B2383" t="s">
        <v>1365</v>
      </c>
      <c r="C2383" t="s">
        <v>1323</v>
      </c>
      <c r="D2383" s="3">
        <v>44289</v>
      </c>
      <c r="E2383" t="s">
        <v>33</v>
      </c>
      <c r="F2383" t="s">
        <v>46</v>
      </c>
      <c r="G2383" t="s">
        <v>36</v>
      </c>
      <c r="H2383" t="s">
        <v>75</v>
      </c>
      <c r="I2383">
        <v>800</v>
      </c>
      <c r="J2383">
        <v>1040</v>
      </c>
      <c r="K2383">
        <v>4</v>
      </c>
      <c r="L2383">
        <v>3200</v>
      </c>
      <c r="M2383">
        <v>4160</v>
      </c>
      <c r="N2383" t="s">
        <v>1398</v>
      </c>
    </row>
    <row r="2384" spans="1:14" x14ac:dyDescent="0.3">
      <c r="A2384">
        <v>141741</v>
      </c>
      <c r="B2384" t="s">
        <v>1365</v>
      </c>
      <c r="C2384" t="s">
        <v>10</v>
      </c>
      <c r="D2384" s="3">
        <v>44289</v>
      </c>
      <c r="E2384" t="s">
        <v>34</v>
      </c>
      <c r="F2384" t="s">
        <v>48</v>
      </c>
      <c r="G2384" t="s">
        <v>37</v>
      </c>
      <c r="H2384" t="s">
        <v>76</v>
      </c>
      <c r="I2384">
        <v>600</v>
      </c>
      <c r="J2384">
        <v>780</v>
      </c>
      <c r="K2384">
        <v>2</v>
      </c>
      <c r="L2384">
        <v>1200</v>
      </c>
      <c r="M2384">
        <v>1560</v>
      </c>
      <c r="N2384" t="s">
        <v>1397</v>
      </c>
    </row>
    <row r="2385" spans="1:14" x14ac:dyDescent="0.3">
      <c r="A2385">
        <v>141742</v>
      </c>
      <c r="B2385" t="s">
        <v>1365</v>
      </c>
      <c r="C2385" t="s">
        <v>9</v>
      </c>
      <c r="D2385" s="3">
        <v>44289</v>
      </c>
      <c r="E2385" t="s">
        <v>35</v>
      </c>
      <c r="F2385" t="s">
        <v>50</v>
      </c>
      <c r="G2385" t="s">
        <v>38</v>
      </c>
      <c r="H2385" t="s">
        <v>75</v>
      </c>
      <c r="I2385">
        <v>10500</v>
      </c>
      <c r="J2385">
        <v>13650</v>
      </c>
      <c r="K2385">
        <v>2</v>
      </c>
      <c r="L2385">
        <v>21000</v>
      </c>
      <c r="M2385">
        <v>27300</v>
      </c>
      <c r="N2385" t="s">
        <v>1399</v>
      </c>
    </row>
    <row r="2386" spans="1:14" x14ac:dyDescent="0.3">
      <c r="A2386">
        <v>141743</v>
      </c>
      <c r="B2386" t="s">
        <v>1365</v>
      </c>
      <c r="C2386" t="s">
        <v>1324</v>
      </c>
      <c r="D2386" s="3">
        <v>44289</v>
      </c>
      <c r="E2386" t="s">
        <v>1296</v>
      </c>
      <c r="F2386" t="s">
        <v>643</v>
      </c>
      <c r="G2386" t="s">
        <v>39</v>
      </c>
      <c r="H2386" t="s">
        <v>77</v>
      </c>
      <c r="I2386">
        <v>6500</v>
      </c>
      <c r="J2386">
        <v>8450</v>
      </c>
      <c r="K2386">
        <v>2</v>
      </c>
      <c r="L2386">
        <v>13000</v>
      </c>
      <c r="M2386">
        <v>16900</v>
      </c>
      <c r="N2386" t="s">
        <v>1400</v>
      </c>
    </row>
    <row r="2387" spans="1:14" x14ac:dyDescent="0.3">
      <c r="A2387">
        <v>141744</v>
      </c>
      <c r="B2387" t="s">
        <v>1365</v>
      </c>
      <c r="C2387" t="s">
        <v>8</v>
      </c>
      <c r="D2387" s="3">
        <v>44289</v>
      </c>
      <c r="E2387" t="s">
        <v>33</v>
      </c>
      <c r="F2387" t="s">
        <v>649</v>
      </c>
      <c r="G2387" t="s">
        <v>40</v>
      </c>
      <c r="H2387" t="s">
        <v>76</v>
      </c>
      <c r="I2387">
        <v>4500</v>
      </c>
      <c r="J2387">
        <v>5850</v>
      </c>
      <c r="K2387">
        <v>4</v>
      </c>
      <c r="L2387">
        <v>18000</v>
      </c>
      <c r="M2387">
        <v>23400</v>
      </c>
      <c r="N2387" t="s">
        <v>1401</v>
      </c>
    </row>
    <row r="2388" spans="1:14" x14ac:dyDescent="0.3">
      <c r="A2388">
        <v>141745</v>
      </c>
      <c r="B2388" t="s">
        <v>1365</v>
      </c>
      <c r="C2388" t="s">
        <v>7</v>
      </c>
      <c r="D2388" s="3">
        <v>44289</v>
      </c>
      <c r="E2388" t="s">
        <v>34</v>
      </c>
      <c r="F2388" t="s">
        <v>51</v>
      </c>
      <c r="G2388" t="s">
        <v>41</v>
      </c>
      <c r="H2388" t="s">
        <v>78</v>
      </c>
      <c r="I2388">
        <v>8500</v>
      </c>
      <c r="J2388">
        <v>11050</v>
      </c>
      <c r="K2388">
        <v>3</v>
      </c>
      <c r="L2388">
        <v>25500</v>
      </c>
      <c r="M2388">
        <v>33150</v>
      </c>
      <c r="N2388" t="s">
        <v>1325</v>
      </c>
    </row>
    <row r="2389" spans="1:14" x14ac:dyDescent="0.3">
      <c r="A2389">
        <v>141746</v>
      </c>
      <c r="B2389" t="s">
        <v>1365</v>
      </c>
      <c r="C2389" t="s">
        <v>1325</v>
      </c>
      <c r="D2389" s="3">
        <v>44289</v>
      </c>
      <c r="E2389" t="s">
        <v>35</v>
      </c>
      <c r="F2389" t="s">
        <v>52</v>
      </c>
      <c r="G2389" t="s">
        <v>44</v>
      </c>
      <c r="H2389" t="s">
        <v>80</v>
      </c>
      <c r="I2389">
        <v>12500</v>
      </c>
      <c r="J2389">
        <v>16250</v>
      </c>
      <c r="K2389">
        <v>2</v>
      </c>
      <c r="L2389">
        <v>25000</v>
      </c>
      <c r="M2389">
        <v>32500</v>
      </c>
      <c r="N2389" t="s">
        <v>1398</v>
      </c>
    </row>
    <row r="2390" spans="1:14" x14ac:dyDescent="0.3">
      <c r="A2390">
        <v>141747</v>
      </c>
      <c r="B2390" t="s">
        <v>1365</v>
      </c>
      <c r="C2390" t="s">
        <v>1326</v>
      </c>
      <c r="D2390" s="3">
        <v>44289</v>
      </c>
      <c r="E2390" t="s">
        <v>1296</v>
      </c>
      <c r="F2390" t="s">
        <v>590</v>
      </c>
      <c r="G2390" t="s">
        <v>89</v>
      </c>
      <c r="H2390" t="s">
        <v>79</v>
      </c>
      <c r="I2390">
        <v>3500</v>
      </c>
      <c r="J2390">
        <v>4550</v>
      </c>
      <c r="K2390">
        <v>2</v>
      </c>
      <c r="L2390">
        <v>7000</v>
      </c>
      <c r="M2390">
        <v>9100</v>
      </c>
      <c r="N2390" t="s">
        <v>1397</v>
      </c>
    </row>
    <row r="2391" spans="1:14" x14ac:dyDescent="0.3">
      <c r="A2391">
        <v>141748</v>
      </c>
      <c r="B2391" t="s">
        <v>1365</v>
      </c>
      <c r="C2391" t="s">
        <v>6</v>
      </c>
      <c r="D2391" s="3">
        <v>44289</v>
      </c>
      <c r="E2391" t="s">
        <v>33</v>
      </c>
      <c r="F2391" s="5" t="s">
        <v>67</v>
      </c>
      <c r="G2391" t="s">
        <v>37</v>
      </c>
      <c r="H2391" t="s">
        <v>81</v>
      </c>
      <c r="I2391">
        <v>4500</v>
      </c>
      <c r="J2391">
        <v>5850</v>
      </c>
      <c r="K2391">
        <v>4</v>
      </c>
      <c r="L2391">
        <v>18000</v>
      </c>
      <c r="M2391">
        <v>23400</v>
      </c>
      <c r="N2391" t="s">
        <v>1399</v>
      </c>
    </row>
    <row r="2392" spans="1:14" x14ac:dyDescent="0.3">
      <c r="A2392">
        <v>141749</v>
      </c>
      <c r="B2392" t="s">
        <v>1365</v>
      </c>
      <c r="C2392" t="s">
        <v>5</v>
      </c>
      <c r="D2392" s="3">
        <v>44289</v>
      </c>
      <c r="E2392" t="s">
        <v>34</v>
      </c>
      <c r="F2392" t="s">
        <v>650</v>
      </c>
      <c r="G2392" t="s">
        <v>45</v>
      </c>
      <c r="H2392" t="s">
        <v>82</v>
      </c>
      <c r="I2392">
        <v>2100</v>
      </c>
      <c r="J2392">
        <v>2730</v>
      </c>
      <c r="K2392">
        <v>1</v>
      </c>
      <c r="L2392">
        <v>2100</v>
      </c>
      <c r="M2392">
        <v>2730</v>
      </c>
      <c r="N2392" t="s">
        <v>1400</v>
      </c>
    </row>
    <row r="2393" spans="1:14" x14ac:dyDescent="0.3">
      <c r="A2393">
        <v>141750</v>
      </c>
      <c r="B2393" t="s">
        <v>1365</v>
      </c>
      <c r="C2393" t="s">
        <v>4</v>
      </c>
      <c r="D2393" s="3">
        <v>44289</v>
      </c>
      <c r="E2393" t="s">
        <v>35</v>
      </c>
      <c r="F2393" t="s">
        <v>49</v>
      </c>
      <c r="G2393" t="s">
        <v>36</v>
      </c>
      <c r="H2393" t="s">
        <v>75</v>
      </c>
      <c r="I2393">
        <v>1150</v>
      </c>
      <c r="J2393">
        <v>1495</v>
      </c>
      <c r="K2393">
        <v>2</v>
      </c>
      <c r="L2393">
        <v>2300</v>
      </c>
      <c r="M2393">
        <v>2990</v>
      </c>
      <c r="N2393" t="s">
        <v>1401</v>
      </c>
    </row>
    <row r="2394" spans="1:14" x14ac:dyDescent="0.3">
      <c r="A2394">
        <v>141751</v>
      </c>
      <c r="B2394" t="s">
        <v>1365</v>
      </c>
      <c r="C2394" t="s">
        <v>30</v>
      </c>
      <c r="D2394" s="3">
        <v>44289</v>
      </c>
      <c r="E2394" t="s">
        <v>1296</v>
      </c>
      <c r="F2394" t="s">
        <v>47</v>
      </c>
      <c r="G2394" t="s">
        <v>37</v>
      </c>
      <c r="H2394" t="s">
        <v>76</v>
      </c>
      <c r="I2394">
        <v>350</v>
      </c>
      <c r="J2394">
        <v>455</v>
      </c>
      <c r="K2394">
        <v>2</v>
      </c>
      <c r="L2394">
        <v>700</v>
      </c>
      <c r="M2394">
        <v>910</v>
      </c>
      <c r="N2394" t="s">
        <v>1325</v>
      </c>
    </row>
    <row r="2395" spans="1:14" x14ac:dyDescent="0.3">
      <c r="A2395">
        <v>141752</v>
      </c>
      <c r="B2395" t="s">
        <v>1365</v>
      </c>
      <c r="C2395" t="s">
        <v>31</v>
      </c>
      <c r="D2395" s="3">
        <v>44289</v>
      </c>
      <c r="E2395" t="s">
        <v>33</v>
      </c>
      <c r="F2395" t="s">
        <v>53</v>
      </c>
      <c r="G2395" t="s">
        <v>38</v>
      </c>
      <c r="H2395" t="s">
        <v>75</v>
      </c>
      <c r="I2395">
        <v>9500</v>
      </c>
      <c r="J2395">
        <v>12350</v>
      </c>
      <c r="K2395">
        <v>2</v>
      </c>
      <c r="L2395">
        <v>19000</v>
      </c>
      <c r="M2395">
        <v>24700</v>
      </c>
      <c r="N2395" t="s">
        <v>1398</v>
      </c>
    </row>
    <row r="2396" spans="1:14" x14ac:dyDescent="0.3">
      <c r="A2396">
        <v>141753</v>
      </c>
      <c r="B2396" t="s">
        <v>1365</v>
      </c>
      <c r="C2396" t="s">
        <v>32</v>
      </c>
      <c r="D2396" s="3">
        <v>44289</v>
      </c>
      <c r="E2396" t="s">
        <v>34</v>
      </c>
      <c r="F2396" t="s">
        <v>651</v>
      </c>
      <c r="G2396" t="s">
        <v>39</v>
      </c>
      <c r="H2396" t="s">
        <v>77</v>
      </c>
      <c r="I2396">
        <v>10000</v>
      </c>
      <c r="J2396">
        <v>13000</v>
      </c>
      <c r="K2396">
        <v>4</v>
      </c>
      <c r="L2396">
        <v>40000</v>
      </c>
      <c r="M2396">
        <v>52000</v>
      </c>
      <c r="N2396" t="s">
        <v>1397</v>
      </c>
    </row>
    <row r="2397" spans="1:14" x14ac:dyDescent="0.3">
      <c r="A2397">
        <v>141754</v>
      </c>
      <c r="B2397" t="s">
        <v>1365</v>
      </c>
      <c r="C2397" t="s">
        <v>28</v>
      </c>
      <c r="D2397" s="3">
        <v>44289</v>
      </c>
      <c r="E2397" t="s">
        <v>35</v>
      </c>
      <c r="F2397" t="s">
        <v>652</v>
      </c>
      <c r="G2397" t="s">
        <v>40</v>
      </c>
      <c r="H2397" t="s">
        <v>76</v>
      </c>
      <c r="I2397">
        <v>6500</v>
      </c>
      <c r="J2397">
        <v>8450</v>
      </c>
      <c r="K2397">
        <v>1</v>
      </c>
      <c r="L2397">
        <v>6500</v>
      </c>
      <c r="M2397">
        <v>8450</v>
      </c>
      <c r="N2397" t="s">
        <v>1399</v>
      </c>
    </row>
    <row r="2398" spans="1:14" x14ac:dyDescent="0.3">
      <c r="A2398">
        <v>141755</v>
      </c>
      <c r="B2398" t="s">
        <v>1365</v>
      </c>
      <c r="C2398" t="s">
        <v>1311</v>
      </c>
      <c r="D2398" s="3">
        <v>44289</v>
      </c>
      <c r="E2398" t="s">
        <v>1296</v>
      </c>
      <c r="F2398" t="s">
        <v>653</v>
      </c>
      <c r="G2398" t="s">
        <v>41</v>
      </c>
      <c r="H2398" t="s">
        <v>78</v>
      </c>
      <c r="I2398">
        <v>8500</v>
      </c>
      <c r="J2398">
        <v>11050</v>
      </c>
      <c r="K2398">
        <v>2</v>
      </c>
      <c r="L2398">
        <v>17000</v>
      </c>
      <c r="M2398">
        <v>22100</v>
      </c>
      <c r="N2398" t="s">
        <v>1400</v>
      </c>
    </row>
    <row r="2399" spans="1:14" x14ac:dyDescent="0.3">
      <c r="A2399">
        <v>141756</v>
      </c>
      <c r="B2399" t="s">
        <v>1365</v>
      </c>
      <c r="C2399" t="s">
        <v>1312</v>
      </c>
      <c r="D2399" s="3">
        <v>44289</v>
      </c>
      <c r="E2399" t="s">
        <v>33</v>
      </c>
      <c r="F2399" t="s">
        <v>57</v>
      </c>
      <c r="G2399" t="s">
        <v>44</v>
      </c>
      <c r="H2399" t="s">
        <v>80</v>
      </c>
      <c r="I2399">
        <v>7000</v>
      </c>
      <c r="J2399">
        <v>9100</v>
      </c>
      <c r="K2399">
        <v>4</v>
      </c>
      <c r="L2399">
        <v>28000</v>
      </c>
      <c r="M2399">
        <v>36400</v>
      </c>
      <c r="N2399" t="s">
        <v>1401</v>
      </c>
    </row>
    <row r="2400" spans="1:14" x14ac:dyDescent="0.3">
      <c r="A2400">
        <v>141757</v>
      </c>
      <c r="B2400" t="s">
        <v>1365</v>
      </c>
      <c r="C2400" t="s">
        <v>1313</v>
      </c>
      <c r="D2400" s="3">
        <v>44289</v>
      </c>
      <c r="E2400" t="s">
        <v>34</v>
      </c>
      <c r="F2400" t="s">
        <v>654</v>
      </c>
      <c r="G2400" t="s">
        <v>89</v>
      </c>
      <c r="H2400" t="s">
        <v>79</v>
      </c>
      <c r="I2400">
        <v>6550</v>
      </c>
      <c r="J2400">
        <v>8515</v>
      </c>
      <c r="K2400">
        <v>3</v>
      </c>
      <c r="L2400">
        <v>19650</v>
      </c>
      <c r="M2400">
        <v>25545</v>
      </c>
      <c r="N2400" t="s">
        <v>1325</v>
      </c>
    </row>
    <row r="2401" spans="1:14" x14ac:dyDescent="0.3">
      <c r="A2401">
        <v>141758</v>
      </c>
      <c r="B2401" t="s">
        <v>1365</v>
      </c>
      <c r="C2401" t="s">
        <v>3</v>
      </c>
      <c r="D2401" s="3">
        <v>44289</v>
      </c>
      <c r="E2401" t="s">
        <v>35</v>
      </c>
      <c r="F2401" s="5" t="s">
        <v>66</v>
      </c>
      <c r="G2401" t="s">
        <v>37</v>
      </c>
      <c r="H2401" t="s">
        <v>81</v>
      </c>
      <c r="I2401">
        <v>7650</v>
      </c>
      <c r="J2401">
        <v>9945</v>
      </c>
      <c r="K2401">
        <v>1</v>
      </c>
      <c r="L2401">
        <v>7650</v>
      </c>
      <c r="M2401">
        <v>9945</v>
      </c>
      <c r="N2401" t="s">
        <v>1398</v>
      </c>
    </row>
    <row r="2402" spans="1:14" x14ac:dyDescent="0.3">
      <c r="A2402">
        <v>141759</v>
      </c>
      <c r="B2402" t="s">
        <v>1365</v>
      </c>
      <c r="C2402" t="s">
        <v>2</v>
      </c>
      <c r="D2402" s="3">
        <v>44290</v>
      </c>
      <c r="E2402" t="s">
        <v>1296</v>
      </c>
      <c r="F2402" t="s">
        <v>58</v>
      </c>
      <c r="G2402" t="s">
        <v>45</v>
      </c>
      <c r="H2402" t="s">
        <v>82</v>
      </c>
      <c r="I2402">
        <v>1150</v>
      </c>
      <c r="J2402">
        <v>1495</v>
      </c>
      <c r="K2402">
        <v>4</v>
      </c>
      <c r="L2402">
        <v>4600</v>
      </c>
      <c r="M2402">
        <v>5980</v>
      </c>
      <c r="N2402" t="s">
        <v>1397</v>
      </c>
    </row>
    <row r="2403" spans="1:14" x14ac:dyDescent="0.3">
      <c r="A2403">
        <v>141760</v>
      </c>
      <c r="B2403" t="s">
        <v>1365</v>
      </c>
      <c r="C2403" t="s">
        <v>1</v>
      </c>
      <c r="D2403" s="3">
        <v>44291</v>
      </c>
      <c r="E2403" t="s">
        <v>33</v>
      </c>
      <c r="F2403" t="s">
        <v>59</v>
      </c>
      <c r="G2403" t="s">
        <v>36</v>
      </c>
      <c r="H2403" t="s">
        <v>75</v>
      </c>
      <c r="I2403">
        <v>850</v>
      </c>
      <c r="J2403">
        <v>1105</v>
      </c>
      <c r="K2403">
        <v>1</v>
      </c>
      <c r="L2403">
        <v>850</v>
      </c>
      <c r="M2403">
        <v>1105</v>
      </c>
      <c r="N2403" t="s">
        <v>1399</v>
      </c>
    </row>
    <row r="2404" spans="1:14" x14ac:dyDescent="0.3">
      <c r="A2404">
        <v>141761</v>
      </c>
      <c r="B2404" t="s">
        <v>1365</v>
      </c>
      <c r="C2404" t="s">
        <v>1314</v>
      </c>
      <c r="D2404" s="3">
        <v>44292</v>
      </c>
      <c r="E2404" t="s">
        <v>34</v>
      </c>
      <c r="F2404" t="s">
        <v>60</v>
      </c>
      <c r="G2404" t="s">
        <v>37</v>
      </c>
      <c r="H2404" t="s">
        <v>76</v>
      </c>
      <c r="I2404">
        <v>650</v>
      </c>
      <c r="J2404">
        <v>845</v>
      </c>
      <c r="K2404">
        <v>2</v>
      </c>
      <c r="L2404">
        <v>1300</v>
      </c>
      <c r="M2404">
        <v>1690</v>
      </c>
      <c r="N2404" t="s">
        <v>1400</v>
      </c>
    </row>
    <row r="2405" spans="1:14" x14ac:dyDescent="0.3">
      <c r="A2405">
        <v>141762</v>
      </c>
      <c r="B2405" t="s">
        <v>1365</v>
      </c>
      <c r="C2405" t="s">
        <v>1315</v>
      </c>
      <c r="D2405" s="3">
        <v>44293</v>
      </c>
      <c r="E2405" t="s">
        <v>35</v>
      </c>
      <c r="F2405" t="s">
        <v>61</v>
      </c>
      <c r="G2405" t="s">
        <v>38</v>
      </c>
      <c r="H2405" t="s">
        <v>75</v>
      </c>
      <c r="I2405">
        <v>7500</v>
      </c>
      <c r="J2405">
        <v>9750</v>
      </c>
      <c r="K2405">
        <v>4</v>
      </c>
      <c r="L2405">
        <v>30000</v>
      </c>
      <c r="M2405">
        <v>39000</v>
      </c>
      <c r="N2405" t="s">
        <v>1401</v>
      </c>
    </row>
    <row r="2406" spans="1:14" x14ac:dyDescent="0.3">
      <c r="A2406">
        <v>141763</v>
      </c>
      <c r="B2406" t="s">
        <v>1365</v>
      </c>
      <c r="C2406" t="s">
        <v>0</v>
      </c>
      <c r="D2406" s="3">
        <v>44294</v>
      </c>
      <c r="E2406" t="s">
        <v>1296</v>
      </c>
      <c r="F2406" t="s">
        <v>651</v>
      </c>
      <c r="G2406" t="s">
        <v>39</v>
      </c>
      <c r="H2406" s="5" t="s">
        <v>83</v>
      </c>
      <c r="I2406">
        <v>10000</v>
      </c>
      <c r="J2406">
        <v>13000</v>
      </c>
      <c r="K2406">
        <v>4</v>
      </c>
      <c r="L2406">
        <v>40000</v>
      </c>
      <c r="M2406">
        <v>52000</v>
      </c>
      <c r="N2406" t="s">
        <v>1325</v>
      </c>
    </row>
    <row r="2407" spans="1:14" x14ac:dyDescent="0.3">
      <c r="A2407">
        <v>141764</v>
      </c>
      <c r="B2407" t="s">
        <v>1365</v>
      </c>
      <c r="C2407" t="s">
        <v>1316</v>
      </c>
      <c r="D2407" s="3">
        <v>44295</v>
      </c>
      <c r="E2407" t="s">
        <v>33</v>
      </c>
      <c r="F2407" t="s">
        <v>655</v>
      </c>
      <c r="G2407" t="s">
        <v>40</v>
      </c>
      <c r="H2407" t="s">
        <v>76</v>
      </c>
      <c r="I2407">
        <v>10500</v>
      </c>
      <c r="J2407">
        <v>13650</v>
      </c>
      <c r="K2407">
        <v>3</v>
      </c>
      <c r="L2407">
        <v>31500</v>
      </c>
      <c r="M2407">
        <v>40950</v>
      </c>
      <c r="N2407" t="s">
        <v>1398</v>
      </c>
    </row>
    <row r="2408" spans="1:14" x14ac:dyDescent="0.3">
      <c r="A2408">
        <v>141765</v>
      </c>
      <c r="B2408" t="s">
        <v>1365</v>
      </c>
      <c r="C2408" t="s">
        <v>1317</v>
      </c>
      <c r="D2408" s="3">
        <v>44296</v>
      </c>
      <c r="E2408" t="s">
        <v>34</v>
      </c>
      <c r="F2408" t="s">
        <v>63</v>
      </c>
      <c r="G2408" t="s">
        <v>41</v>
      </c>
      <c r="H2408" t="s">
        <v>78</v>
      </c>
      <c r="I2408">
        <v>8500</v>
      </c>
      <c r="J2408">
        <v>11050</v>
      </c>
      <c r="K2408">
        <v>1</v>
      </c>
      <c r="L2408">
        <v>8500</v>
      </c>
      <c r="M2408">
        <v>11050</v>
      </c>
      <c r="N2408" t="s">
        <v>1397</v>
      </c>
    </row>
    <row r="2409" spans="1:14" x14ac:dyDescent="0.3">
      <c r="A2409">
        <v>141766</v>
      </c>
      <c r="B2409" t="s">
        <v>1365</v>
      </c>
      <c r="C2409" t="s">
        <v>1318</v>
      </c>
      <c r="D2409" s="3">
        <v>44296</v>
      </c>
      <c r="E2409" t="s">
        <v>35</v>
      </c>
      <c r="F2409" t="s">
        <v>57</v>
      </c>
      <c r="G2409" t="s">
        <v>44</v>
      </c>
      <c r="H2409" t="s">
        <v>80</v>
      </c>
      <c r="I2409">
        <v>7000</v>
      </c>
      <c r="J2409">
        <v>9100</v>
      </c>
      <c r="K2409">
        <v>2</v>
      </c>
      <c r="L2409">
        <v>14000</v>
      </c>
      <c r="M2409">
        <v>18200</v>
      </c>
      <c r="N2409" t="s">
        <v>1399</v>
      </c>
    </row>
    <row r="2410" spans="1:14" x14ac:dyDescent="0.3">
      <c r="A2410">
        <v>141767</v>
      </c>
      <c r="B2410" t="s">
        <v>1365</v>
      </c>
      <c r="C2410" t="s">
        <v>29</v>
      </c>
      <c r="D2410" s="3">
        <v>44296</v>
      </c>
      <c r="E2410" t="s">
        <v>1296</v>
      </c>
      <c r="F2410" t="s">
        <v>656</v>
      </c>
      <c r="G2410" t="s">
        <v>89</v>
      </c>
      <c r="H2410" t="s">
        <v>79</v>
      </c>
      <c r="I2410">
        <v>1680</v>
      </c>
      <c r="J2410">
        <v>2184</v>
      </c>
      <c r="K2410">
        <v>2</v>
      </c>
      <c r="L2410">
        <v>3360</v>
      </c>
      <c r="M2410">
        <v>4368</v>
      </c>
      <c r="N2410" t="s">
        <v>1400</v>
      </c>
    </row>
    <row r="2411" spans="1:14" x14ac:dyDescent="0.3">
      <c r="A2411">
        <v>141768</v>
      </c>
      <c r="B2411" t="s">
        <v>1365</v>
      </c>
      <c r="C2411" t="s">
        <v>20</v>
      </c>
      <c r="D2411" s="3">
        <v>44296</v>
      </c>
      <c r="E2411" t="s">
        <v>33</v>
      </c>
      <c r="F2411" s="5" t="s">
        <v>65</v>
      </c>
      <c r="G2411" t="s">
        <v>37</v>
      </c>
      <c r="H2411" s="5" t="s">
        <v>84</v>
      </c>
      <c r="I2411">
        <v>6540</v>
      </c>
      <c r="J2411">
        <v>8502</v>
      </c>
      <c r="K2411">
        <v>4</v>
      </c>
      <c r="L2411">
        <v>26160</v>
      </c>
      <c r="M2411">
        <v>34008</v>
      </c>
      <c r="N2411" t="s">
        <v>1401</v>
      </c>
    </row>
    <row r="2412" spans="1:14" x14ac:dyDescent="0.3">
      <c r="A2412">
        <v>141769</v>
      </c>
      <c r="B2412" t="s">
        <v>1365</v>
      </c>
      <c r="C2412" t="s">
        <v>19</v>
      </c>
      <c r="D2412" s="3">
        <v>44296</v>
      </c>
      <c r="E2412" t="s">
        <v>34</v>
      </c>
      <c r="F2412" t="s">
        <v>68</v>
      </c>
      <c r="G2412" t="s">
        <v>45</v>
      </c>
      <c r="H2412" t="s">
        <v>82</v>
      </c>
      <c r="I2412">
        <v>2680</v>
      </c>
      <c r="J2412">
        <v>3484</v>
      </c>
      <c r="K2412">
        <v>1</v>
      </c>
      <c r="L2412">
        <v>2680</v>
      </c>
      <c r="M2412">
        <v>3484</v>
      </c>
      <c r="N2412" t="s">
        <v>1325</v>
      </c>
    </row>
    <row r="2413" spans="1:14" x14ac:dyDescent="0.3">
      <c r="A2413">
        <v>141770</v>
      </c>
      <c r="B2413" t="s">
        <v>1365</v>
      </c>
      <c r="C2413" t="s">
        <v>1319</v>
      </c>
      <c r="D2413" s="3">
        <v>44296</v>
      </c>
      <c r="E2413" t="s">
        <v>35</v>
      </c>
      <c r="F2413" t="s">
        <v>71</v>
      </c>
      <c r="G2413" t="s">
        <v>38</v>
      </c>
      <c r="H2413" t="s">
        <v>76</v>
      </c>
      <c r="I2413">
        <v>8250</v>
      </c>
      <c r="J2413">
        <v>10725</v>
      </c>
      <c r="K2413">
        <v>4</v>
      </c>
      <c r="L2413">
        <v>33000</v>
      </c>
      <c r="M2413">
        <v>42900</v>
      </c>
      <c r="N2413" t="s">
        <v>1398</v>
      </c>
    </row>
    <row r="2414" spans="1:14" x14ac:dyDescent="0.3">
      <c r="A2414">
        <v>141771</v>
      </c>
      <c r="B2414" t="s">
        <v>1365</v>
      </c>
      <c r="C2414" t="s">
        <v>18</v>
      </c>
      <c r="D2414" s="3">
        <v>44296</v>
      </c>
      <c r="E2414" t="s">
        <v>1296</v>
      </c>
      <c r="F2414" t="s">
        <v>590</v>
      </c>
      <c r="G2414" t="s">
        <v>42</v>
      </c>
      <c r="H2414" t="s">
        <v>76</v>
      </c>
      <c r="I2414">
        <v>2650</v>
      </c>
      <c r="J2414">
        <v>3445</v>
      </c>
      <c r="K2414">
        <v>2</v>
      </c>
      <c r="L2414">
        <v>5300</v>
      </c>
      <c r="M2414">
        <v>6890</v>
      </c>
      <c r="N2414" t="s">
        <v>1397</v>
      </c>
    </row>
    <row r="2415" spans="1:14" x14ac:dyDescent="0.3">
      <c r="A2415">
        <v>141772</v>
      </c>
      <c r="B2415" t="s">
        <v>1365</v>
      </c>
      <c r="C2415" t="s">
        <v>17</v>
      </c>
      <c r="D2415" s="3">
        <v>44296</v>
      </c>
      <c r="E2415" t="s">
        <v>33</v>
      </c>
      <c r="F2415" t="s">
        <v>72</v>
      </c>
      <c r="G2415" t="s">
        <v>38</v>
      </c>
      <c r="H2415" t="s">
        <v>85</v>
      </c>
      <c r="I2415">
        <v>12550</v>
      </c>
      <c r="J2415">
        <v>16315</v>
      </c>
      <c r="K2415">
        <v>4</v>
      </c>
      <c r="L2415">
        <v>50200</v>
      </c>
      <c r="M2415">
        <v>65260</v>
      </c>
      <c r="N2415" t="s">
        <v>1399</v>
      </c>
    </row>
    <row r="2416" spans="1:14" x14ac:dyDescent="0.3">
      <c r="A2416">
        <v>141773</v>
      </c>
      <c r="B2416" t="s">
        <v>1365</v>
      </c>
      <c r="C2416" t="s">
        <v>1320</v>
      </c>
      <c r="D2416" s="3">
        <v>44296</v>
      </c>
      <c r="E2416" t="s">
        <v>34</v>
      </c>
      <c r="F2416" t="s">
        <v>73</v>
      </c>
      <c r="G2416" t="s">
        <v>41</v>
      </c>
      <c r="H2416" s="5" t="s">
        <v>78</v>
      </c>
      <c r="I2416">
        <v>14500</v>
      </c>
      <c r="J2416">
        <v>18850</v>
      </c>
      <c r="K2416">
        <v>2</v>
      </c>
      <c r="L2416">
        <v>29000</v>
      </c>
      <c r="M2416">
        <v>37700</v>
      </c>
      <c r="N2416" t="s">
        <v>1400</v>
      </c>
    </row>
    <row r="2417" spans="1:14" x14ac:dyDescent="0.3">
      <c r="A2417">
        <v>141774</v>
      </c>
      <c r="B2417" t="s">
        <v>1365</v>
      </c>
      <c r="C2417" t="s">
        <v>16</v>
      </c>
      <c r="D2417" s="3">
        <v>44296</v>
      </c>
      <c r="E2417" t="s">
        <v>35</v>
      </c>
      <c r="F2417" t="s">
        <v>46</v>
      </c>
      <c r="G2417" t="s">
        <v>36</v>
      </c>
      <c r="H2417" t="s">
        <v>75</v>
      </c>
      <c r="I2417">
        <v>800</v>
      </c>
      <c r="J2417">
        <v>1040</v>
      </c>
      <c r="K2417">
        <v>2</v>
      </c>
      <c r="L2417">
        <v>1600</v>
      </c>
      <c r="M2417">
        <v>2080</v>
      </c>
      <c r="N2417" t="s">
        <v>1401</v>
      </c>
    </row>
    <row r="2418" spans="1:14" x14ac:dyDescent="0.3">
      <c r="A2418">
        <v>141775</v>
      </c>
      <c r="B2418" t="s">
        <v>1365</v>
      </c>
      <c r="C2418" t="s">
        <v>15</v>
      </c>
      <c r="D2418" s="3">
        <v>44296</v>
      </c>
      <c r="E2418" t="s">
        <v>1296</v>
      </c>
      <c r="F2418" t="s">
        <v>48</v>
      </c>
      <c r="G2418" t="s">
        <v>37</v>
      </c>
      <c r="H2418" t="s">
        <v>76</v>
      </c>
      <c r="I2418">
        <v>600</v>
      </c>
      <c r="J2418">
        <v>780</v>
      </c>
      <c r="K2418">
        <v>4</v>
      </c>
      <c r="L2418">
        <v>2400</v>
      </c>
      <c r="M2418">
        <v>3120</v>
      </c>
      <c r="N2418" t="s">
        <v>1325</v>
      </c>
    </row>
    <row r="2419" spans="1:14" x14ac:dyDescent="0.3">
      <c r="A2419">
        <v>141776</v>
      </c>
      <c r="B2419" t="s">
        <v>1365</v>
      </c>
      <c r="C2419" t="s">
        <v>14</v>
      </c>
      <c r="D2419" s="3">
        <v>44296</v>
      </c>
      <c r="E2419" t="s">
        <v>33</v>
      </c>
      <c r="F2419" t="s">
        <v>50</v>
      </c>
      <c r="G2419" t="s">
        <v>38</v>
      </c>
      <c r="H2419" t="s">
        <v>75</v>
      </c>
      <c r="I2419">
        <v>10500</v>
      </c>
      <c r="J2419">
        <v>13650</v>
      </c>
      <c r="K2419">
        <v>2</v>
      </c>
      <c r="L2419">
        <v>21000</v>
      </c>
      <c r="M2419">
        <v>27300</v>
      </c>
      <c r="N2419" t="s">
        <v>1398</v>
      </c>
    </row>
    <row r="2420" spans="1:14" x14ac:dyDescent="0.3">
      <c r="A2420">
        <v>141777</v>
      </c>
      <c r="B2420" t="s">
        <v>1365</v>
      </c>
      <c r="C2420" t="s">
        <v>13</v>
      </c>
      <c r="D2420" s="3">
        <v>44296</v>
      </c>
      <c r="E2420" t="s">
        <v>34</v>
      </c>
      <c r="F2420" t="s">
        <v>651</v>
      </c>
      <c r="G2420" t="s">
        <v>39</v>
      </c>
      <c r="H2420" t="s">
        <v>77</v>
      </c>
      <c r="I2420">
        <v>6500</v>
      </c>
      <c r="J2420">
        <v>8450</v>
      </c>
      <c r="K2420">
        <v>2</v>
      </c>
      <c r="L2420">
        <v>13000</v>
      </c>
      <c r="M2420">
        <v>16900</v>
      </c>
      <c r="N2420" t="s">
        <v>1397</v>
      </c>
    </row>
    <row r="2421" spans="1:14" x14ac:dyDescent="0.3">
      <c r="A2421">
        <v>141778</v>
      </c>
      <c r="B2421" t="s">
        <v>1365</v>
      </c>
      <c r="C2421" t="s">
        <v>12</v>
      </c>
      <c r="D2421" s="3">
        <v>44296</v>
      </c>
      <c r="E2421" t="s">
        <v>35</v>
      </c>
      <c r="F2421" t="s">
        <v>657</v>
      </c>
      <c r="G2421" t="s">
        <v>40</v>
      </c>
      <c r="H2421" t="s">
        <v>76</v>
      </c>
      <c r="I2421">
        <v>4500</v>
      </c>
      <c r="J2421">
        <v>5850</v>
      </c>
      <c r="K2421">
        <v>4</v>
      </c>
      <c r="L2421">
        <v>18000</v>
      </c>
      <c r="M2421">
        <v>23400</v>
      </c>
      <c r="N2421" t="s">
        <v>1399</v>
      </c>
    </row>
    <row r="2422" spans="1:14" x14ac:dyDescent="0.3">
      <c r="A2422">
        <v>141779</v>
      </c>
      <c r="B2422" t="s">
        <v>1365</v>
      </c>
      <c r="C2422" t="s">
        <v>11</v>
      </c>
      <c r="D2422" s="3">
        <v>44296</v>
      </c>
      <c r="E2422" t="s">
        <v>1296</v>
      </c>
      <c r="F2422" t="s">
        <v>51</v>
      </c>
      <c r="G2422" t="s">
        <v>41</v>
      </c>
      <c r="H2422" t="s">
        <v>78</v>
      </c>
      <c r="I2422">
        <v>8500</v>
      </c>
      <c r="J2422">
        <v>11050</v>
      </c>
      <c r="K2422">
        <v>4</v>
      </c>
      <c r="L2422">
        <v>34000</v>
      </c>
      <c r="M2422">
        <v>44200</v>
      </c>
      <c r="N2422" t="s">
        <v>1400</v>
      </c>
    </row>
    <row r="2423" spans="1:14" x14ac:dyDescent="0.3">
      <c r="A2423">
        <v>141780</v>
      </c>
      <c r="B2423" t="s">
        <v>1365</v>
      </c>
      <c r="C2423" t="s">
        <v>1321</v>
      </c>
      <c r="D2423" s="3">
        <v>44296</v>
      </c>
      <c r="E2423" t="s">
        <v>33</v>
      </c>
      <c r="F2423" t="s">
        <v>52</v>
      </c>
      <c r="G2423" t="s">
        <v>44</v>
      </c>
      <c r="H2423" t="s">
        <v>80</v>
      </c>
      <c r="I2423">
        <v>12500</v>
      </c>
      <c r="J2423">
        <v>16250</v>
      </c>
      <c r="K2423">
        <v>2</v>
      </c>
      <c r="L2423">
        <v>25000</v>
      </c>
      <c r="M2423">
        <v>32500</v>
      </c>
      <c r="N2423" t="s">
        <v>1401</v>
      </c>
    </row>
    <row r="2424" spans="1:14" x14ac:dyDescent="0.3">
      <c r="A2424">
        <v>141781</v>
      </c>
      <c r="B2424" t="s">
        <v>1365</v>
      </c>
      <c r="C2424" t="s">
        <v>1322</v>
      </c>
      <c r="D2424" s="3">
        <v>44296</v>
      </c>
      <c r="E2424" t="s">
        <v>34</v>
      </c>
      <c r="F2424" t="s">
        <v>598</v>
      </c>
      <c r="G2424" t="s">
        <v>98</v>
      </c>
      <c r="H2424" t="s">
        <v>79</v>
      </c>
      <c r="I2424">
        <v>3500</v>
      </c>
      <c r="J2424">
        <v>4550</v>
      </c>
      <c r="K2424">
        <v>3</v>
      </c>
      <c r="L2424">
        <v>10500</v>
      </c>
      <c r="M2424">
        <v>13650</v>
      </c>
      <c r="N2424" t="s">
        <v>1325</v>
      </c>
    </row>
    <row r="2425" spans="1:14" x14ac:dyDescent="0.3">
      <c r="A2425">
        <v>141782</v>
      </c>
      <c r="B2425" t="s">
        <v>1365</v>
      </c>
      <c r="C2425" t="s">
        <v>1323</v>
      </c>
      <c r="D2425" s="3">
        <v>44296</v>
      </c>
      <c r="E2425" t="s">
        <v>35</v>
      </c>
      <c r="F2425" s="5" t="s">
        <v>67</v>
      </c>
      <c r="G2425" t="s">
        <v>99</v>
      </c>
      <c r="H2425" t="s">
        <v>81</v>
      </c>
      <c r="I2425">
        <v>4500</v>
      </c>
      <c r="J2425">
        <v>5850</v>
      </c>
      <c r="K2425">
        <v>2</v>
      </c>
      <c r="L2425">
        <v>9000</v>
      </c>
      <c r="M2425">
        <v>11700</v>
      </c>
      <c r="N2425" t="s">
        <v>1398</v>
      </c>
    </row>
    <row r="2426" spans="1:14" x14ac:dyDescent="0.3">
      <c r="A2426">
        <v>141783</v>
      </c>
      <c r="B2426" t="s">
        <v>1365</v>
      </c>
      <c r="C2426" t="s">
        <v>10</v>
      </c>
      <c r="D2426" s="3">
        <v>44296</v>
      </c>
      <c r="E2426" t="s">
        <v>1296</v>
      </c>
      <c r="F2426" t="s">
        <v>658</v>
      </c>
      <c r="G2426" t="s">
        <v>45</v>
      </c>
      <c r="H2426" t="s">
        <v>82</v>
      </c>
      <c r="I2426">
        <v>2100</v>
      </c>
      <c r="J2426">
        <v>2730</v>
      </c>
      <c r="K2426">
        <v>1</v>
      </c>
      <c r="L2426">
        <v>2100</v>
      </c>
      <c r="M2426">
        <v>2730</v>
      </c>
      <c r="N2426" t="s">
        <v>1397</v>
      </c>
    </row>
    <row r="2427" spans="1:14" x14ac:dyDescent="0.3">
      <c r="A2427">
        <v>141784</v>
      </c>
      <c r="B2427" t="s">
        <v>1365</v>
      </c>
      <c r="C2427" t="s">
        <v>9</v>
      </c>
      <c r="D2427" s="3">
        <v>44296</v>
      </c>
      <c r="E2427" t="s">
        <v>33</v>
      </c>
      <c r="F2427" t="s">
        <v>49</v>
      </c>
      <c r="G2427" t="s">
        <v>36</v>
      </c>
      <c r="H2427" t="s">
        <v>75</v>
      </c>
      <c r="I2427">
        <v>1150</v>
      </c>
      <c r="J2427">
        <v>1495</v>
      </c>
      <c r="K2427">
        <v>4</v>
      </c>
      <c r="L2427">
        <v>4600</v>
      </c>
      <c r="M2427">
        <v>5980</v>
      </c>
      <c r="N2427" t="s">
        <v>1399</v>
      </c>
    </row>
    <row r="2428" spans="1:14" x14ac:dyDescent="0.3">
      <c r="A2428">
        <v>141785</v>
      </c>
      <c r="B2428" t="s">
        <v>1365</v>
      </c>
      <c r="C2428" t="s">
        <v>1324</v>
      </c>
      <c r="D2428" s="3">
        <v>44296</v>
      </c>
      <c r="E2428" t="s">
        <v>34</v>
      </c>
      <c r="F2428" t="s">
        <v>47</v>
      </c>
      <c r="G2428" t="s">
        <v>37</v>
      </c>
      <c r="H2428" t="s">
        <v>76</v>
      </c>
      <c r="I2428">
        <v>350</v>
      </c>
      <c r="J2428">
        <v>455</v>
      </c>
      <c r="K2428">
        <v>1</v>
      </c>
      <c r="L2428">
        <v>350</v>
      </c>
      <c r="M2428">
        <v>455</v>
      </c>
      <c r="N2428" t="s">
        <v>1400</v>
      </c>
    </row>
    <row r="2429" spans="1:14" x14ac:dyDescent="0.3">
      <c r="A2429">
        <v>141786</v>
      </c>
      <c r="B2429" t="s">
        <v>1365</v>
      </c>
      <c r="C2429" t="s">
        <v>8</v>
      </c>
      <c r="D2429" s="3">
        <v>44296</v>
      </c>
      <c r="E2429" t="s">
        <v>35</v>
      </c>
      <c r="F2429" t="s">
        <v>53</v>
      </c>
      <c r="G2429" t="s">
        <v>38</v>
      </c>
      <c r="H2429" t="s">
        <v>75</v>
      </c>
      <c r="I2429">
        <v>9500</v>
      </c>
      <c r="J2429">
        <v>12350</v>
      </c>
      <c r="K2429">
        <v>1</v>
      </c>
      <c r="L2429">
        <v>9500</v>
      </c>
      <c r="M2429">
        <v>12350</v>
      </c>
      <c r="N2429" t="s">
        <v>1401</v>
      </c>
    </row>
    <row r="2430" spans="1:14" x14ac:dyDescent="0.3">
      <c r="A2430">
        <v>141787</v>
      </c>
      <c r="B2430" t="s">
        <v>1365</v>
      </c>
      <c r="C2430" t="s">
        <v>7</v>
      </c>
      <c r="D2430" s="3">
        <v>44296</v>
      </c>
      <c r="E2430" t="s">
        <v>1296</v>
      </c>
      <c r="F2430" t="s">
        <v>659</v>
      </c>
      <c r="G2430" t="s">
        <v>39</v>
      </c>
      <c r="H2430" t="s">
        <v>77</v>
      </c>
      <c r="I2430">
        <v>10000</v>
      </c>
      <c r="J2430">
        <v>13000</v>
      </c>
      <c r="K2430">
        <v>1</v>
      </c>
      <c r="L2430">
        <v>10000</v>
      </c>
      <c r="M2430">
        <v>13000</v>
      </c>
      <c r="N2430" t="s">
        <v>1325</v>
      </c>
    </row>
    <row r="2431" spans="1:14" x14ac:dyDescent="0.3">
      <c r="A2431">
        <v>141788</v>
      </c>
      <c r="B2431" t="s">
        <v>1365</v>
      </c>
      <c r="C2431" t="s">
        <v>1325</v>
      </c>
      <c r="D2431" s="3">
        <v>44296</v>
      </c>
      <c r="E2431" t="s">
        <v>33</v>
      </c>
      <c r="F2431" t="s">
        <v>660</v>
      </c>
      <c r="G2431" t="s">
        <v>40</v>
      </c>
      <c r="H2431" t="s">
        <v>76</v>
      </c>
      <c r="I2431">
        <v>6500</v>
      </c>
      <c r="J2431">
        <v>8450</v>
      </c>
      <c r="K2431">
        <v>1</v>
      </c>
      <c r="L2431">
        <v>6500</v>
      </c>
      <c r="M2431">
        <v>8450</v>
      </c>
      <c r="N2431" t="s">
        <v>1398</v>
      </c>
    </row>
    <row r="2432" spans="1:14" x14ac:dyDescent="0.3">
      <c r="A2432">
        <v>141789</v>
      </c>
      <c r="B2432" t="s">
        <v>1365</v>
      </c>
      <c r="C2432" t="s">
        <v>1326</v>
      </c>
      <c r="D2432" s="3">
        <v>44296</v>
      </c>
      <c r="E2432" t="s">
        <v>34</v>
      </c>
      <c r="F2432" t="s">
        <v>661</v>
      </c>
      <c r="G2432" t="s">
        <v>41</v>
      </c>
      <c r="H2432" t="s">
        <v>78</v>
      </c>
      <c r="I2432">
        <v>8500</v>
      </c>
      <c r="J2432">
        <v>11050</v>
      </c>
      <c r="K2432">
        <v>1</v>
      </c>
      <c r="L2432">
        <v>8500</v>
      </c>
      <c r="M2432">
        <v>11050</v>
      </c>
      <c r="N2432" t="s">
        <v>1397</v>
      </c>
    </row>
    <row r="2433" spans="1:14" x14ac:dyDescent="0.3">
      <c r="A2433">
        <v>141790</v>
      </c>
      <c r="B2433" t="s">
        <v>1365</v>
      </c>
      <c r="C2433" t="s">
        <v>6</v>
      </c>
      <c r="D2433" s="3">
        <v>44296</v>
      </c>
      <c r="E2433" t="s">
        <v>35</v>
      </c>
      <c r="F2433" t="s">
        <v>57</v>
      </c>
      <c r="G2433" t="s">
        <v>44</v>
      </c>
      <c r="H2433" t="s">
        <v>80</v>
      </c>
      <c r="I2433">
        <v>7000</v>
      </c>
      <c r="J2433">
        <v>9100</v>
      </c>
      <c r="K2433">
        <v>4</v>
      </c>
      <c r="L2433">
        <v>28000</v>
      </c>
      <c r="M2433">
        <v>36400</v>
      </c>
      <c r="N2433" t="s">
        <v>1399</v>
      </c>
    </row>
    <row r="2434" spans="1:14" x14ac:dyDescent="0.3">
      <c r="A2434">
        <v>141791</v>
      </c>
      <c r="B2434" t="s">
        <v>1365</v>
      </c>
      <c r="C2434" t="s">
        <v>5</v>
      </c>
      <c r="D2434" s="3">
        <v>44296</v>
      </c>
      <c r="E2434" t="s">
        <v>1296</v>
      </c>
      <c r="F2434" t="s">
        <v>662</v>
      </c>
      <c r="G2434" t="s">
        <v>98</v>
      </c>
      <c r="H2434" t="s">
        <v>79</v>
      </c>
      <c r="I2434">
        <v>6550</v>
      </c>
      <c r="J2434">
        <v>8515</v>
      </c>
      <c r="K2434">
        <v>2</v>
      </c>
      <c r="L2434">
        <v>13100</v>
      </c>
      <c r="M2434">
        <v>17030</v>
      </c>
      <c r="N2434" t="s">
        <v>1400</v>
      </c>
    </row>
    <row r="2435" spans="1:14" x14ac:dyDescent="0.3">
      <c r="A2435">
        <v>141792</v>
      </c>
      <c r="B2435" t="s">
        <v>1365</v>
      </c>
      <c r="C2435" t="s">
        <v>4</v>
      </c>
      <c r="D2435" s="3">
        <v>44296</v>
      </c>
      <c r="E2435" t="s">
        <v>33</v>
      </c>
      <c r="F2435" s="5" t="s">
        <v>66</v>
      </c>
      <c r="G2435" t="s">
        <v>99</v>
      </c>
      <c r="H2435" t="s">
        <v>81</v>
      </c>
      <c r="I2435">
        <v>7650</v>
      </c>
      <c r="J2435">
        <v>9945</v>
      </c>
      <c r="K2435">
        <v>1</v>
      </c>
      <c r="L2435">
        <v>7650</v>
      </c>
      <c r="M2435">
        <v>9945</v>
      </c>
      <c r="N2435" t="s">
        <v>1401</v>
      </c>
    </row>
    <row r="2436" spans="1:14" x14ac:dyDescent="0.3">
      <c r="A2436">
        <v>141793</v>
      </c>
      <c r="B2436" t="s">
        <v>1365</v>
      </c>
      <c r="C2436" t="s">
        <v>30</v>
      </c>
      <c r="D2436" s="3">
        <v>44297</v>
      </c>
      <c r="E2436" t="s">
        <v>34</v>
      </c>
      <c r="F2436" t="s">
        <v>58</v>
      </c>
      <c r="G2436" t="s">
        <v>45</v>
      </c>
      <c r="H2436" t="s">
        <v>82</v>
      </c>
      <c r="I2436">
        <v>1150</v>
      </c>
      <c r="J2436">
        <v>1495</v>
      </c>
      <c r="K2436">
        <v>1</v>
      </c>
      <c r="L2436">
        <v>1150</v>
      </c>
      <c r="M2436">
        <v>1495</v>
      </c>
      <c r="N2436" t="s">
        <v>1325</v>
      </c>
    </row>
    <row r="2437" spans="1:14" x14ac:dyDescent="0.3">
      <c r="A2437">
        <v>141794</v>
      </c>
      <c r="B2437" t="s">
        <v>1365</v>
      </c>
      <c r="C2437" t="s">
        <v>31</v>
      </c>
      <c r="D2437" s="3">
        <v>44298</v>
      </c>
      <c r="E2437" t="s">
        <v>35</v>
      </c>
      <c r="F2437" t="s">
        <v>59</v>
      </c>
      <c r="G2437" t="s">
        <v>36</v>
      </c>
      <c r="H2437" t="s">
        <v>75</v>
      </c>
      <c r="I2437">
        <v>850</v>
      </c>
      <c r="J2437">
        <v>1105</v>
      </c>
      <c r="K2437">
        <v>3</v>
      </c>
      <c r="L2437">
        <v>2550</v>
      </c>
      <c r="M2437">
        <v>3315</v>
      </c>
      <c r="N2437" t="s">
        <v>1398</v>
      </c>
    </row>
    <row r="2438" spans="1:14" x14ac:dyDescent="0.3">
      <c r="A2438">
        <v>141795</v>
      </c>
      <c r="B2438" t="s">
        <v>1365</v>
      </c>
      <c r="C2438" t="s">
        <v>32</v>
      </c>
      <c r="D2438" s="3">
        <v>44299</v>
      </c>
      <c r="E2438" t="s">
        <v>1296</v>
      </c>
      <c r="F2438" t="s">
        <v>60</v>
      </c>
      <c r="G2438" t="s">
        <v>37</v>
      </c>
      <c r="H2438" t="s">
        <v>76</v>
      </c>
      <c r="I2438">
        <v>650</v>
      </c>
      <c r="J2438">
        <v>845</v>
      </c>
      <c r="K2438">
        <v>3</v>
      </c>
      <c r="L2438">
        <v>1950</v>
      </c>
      <c r="M2438">
        <v>2535</v>
      </c>
      <c r="N2438" t="s">
        <v>1397</v>
      </c>
    </row>
    <row r="2439" spans="1:14" x14ac:dyDescent="0.3">
      <c r="A2439">
        <v>141796</v>
      </c>
      <c r="B2439" t="s">
        <v>1365</v>
      </c>
      <c r="C2439" t="s">
        <v>28</v>
      </c>
      <c r="D2439" s="3">
        <v>44300</v>
      </c>
      <c r="E2439" t="s">
        <v>33</v>
      </c>
      <c r="F2439" t="s">
        <v>61</v>
      </c>
      <c r="G2439" t="s">
        <v>38</v>
      </c>
      <c r="H2439" t="s">
        <v>75</v>
      </c>
      <c r="I2439">
        <v>7500</v>
      </c>
      <c r="J2439">
        <v>9750</v>
      </c>
      <c r="K2439">
        <v>1</v>
      </c>
      <c r="L2439">
        <v>7500</v>
      </c>
      <c r="M2439">
        <v>9750</v>
      </c>
      <c r="N2439" t="s">
        <v>1399</v>
      </c>
    </row>
    <row r="2440" spans="1:14" x14ac:dyDescent="0.3">
      <c r="A2440">
        <v>141797</v>
      </c>
      <c r="B2440" t="s">
        <v>1365</v>
      </c>
      <c r="C2440" t="s">
        <v>1311</v>
      </c>
      <c r="D2440" s="3">
        <v>44301</v>
      </c>
      <c r="E2440" t="s">
        <v>34</v>
      </c>
      <c r="F2440" t="s">
        <v>659</v>
      </c>
      <c r="G2440" t="s">
        <v>39</v>
      </c>
      <c r="H2440" s="5" t="s">
        <v>83</v>
      </c>
      <c r="I2440">
        <v>10000</v>
      </c>
      <c r="J2440">
        <v>13000</v>
      </c>
      <c r="K2440">
        <v>1</v>
      </c>
      <c r="L2440">
        <v>10000</v>
      </c>
      <c r="M2440">
        <v>13000</v>
      </c>
      <c r="N2440" t="s">
        <v>1400</v>
      </c>
    </row>
    <row r="2441" spans="1:14" x14ac:dyDescent="0.3">
      <c r="A2441">
        <v>141798</v>
      </c>
      <c r="B2441" t="s">
        <v>1365</v>
      </c>
      <c r="C2441" t="s">
        <v>1312</v>
      </c>
      <c r="D2441" s="3">
        <v>44302</v>
      </c>
      <c r="E2441" t="s">
        <v>35</v>
      </c>
      <c r="F2441" t="s">
        <v>663</v>
      </c>
      <c r="G2441" t="s">
        <v>40</v>
      </c>
      <c r="H2441" t="s">
        <v>76</v>
      </c>
      <c r="I2441">
        <v>10500</v>
      </c>
      <c r="J2441">
        <v>13650</v>
      </c>
      <c r="K2441">
        <v>4</v>
      </c>
      <c r="L2441">
        <v>42000</v>
      </c>
      <c r="M2441">
        <v>54600</v>
      </c>
      <c r="N2441" t="s">
        <v>1401</v>
      </c>
    </row>
    <row r="2442" spans="1:14" x14ac:dyDescent="0.3">
      <c r="A2442">
        <v>141799</v>
      </c>
      <c r="B2442" t="s">
        <v>1365</v>
      </c>
      <c r="C2442" t="s">
        <v>1313</v>
      </c>
      <c r="D2442" s="3">
        <v>44302</v>
      </c>
      <c r="E2442" t="s">
        <v>1296</v>
      </c>
      <c r="F2442" t="s">
        <v>63</v>
      </c>
      <c r="G2442" t="s">
        <v>41</v>
      </c>
      <c r="H2442" t="s">
        <v>78</v>
      </c>
      <c r="I2442">
        <v>8500</v>
      </c>
      <c r="J2442">
        <v>11050</v>
      </c>
      <c r="K2442">
        <v>2</v>
      </c>
      <c r="L2442">
        <v>17000</v>
      </c>
      <c r="M2442">
        <v>22100</v>
      </c>
      <c r="N2442" t="s">
        <v>1325</v>
      </c>
    </row>
    <row r="2443" spans="1:14" x14ac:dyDescent="0.3">
      <c r="A2443">
        <v>141800</v>
      </c>
      <c r="B2443" t="s">
        <v>1365</v>
      </c>
      <c r="C2443" t="s">
        <v>3</v>
      </c>
      <c r="D2443" s="3">
        <v>44302</v>
      </c>
      <c r="E2443" t="s">
        <v>33</v>
      </c>
      <c r="F2443" t="s">
        <v>57</v>
      </c>
      <c r="G2443" t="s">
        <v>44</v>
      </c>
      <c r="H2443" t="s">
        <v>80</v>
      </c>
      <c r="I2443">
        <v>7000</v>
      </c>
      <c r="J2443">
        <v>9100</v>
      </c>
      <c r="K2443">
        <v>1</v>
      </c>
      <c r="L2443">
        <v>7000</v>
      </c>
      <c r="M2443">
        <v>9100</v>
      </c>
      <c r="N2443" t="s">
        <v>1398</v>
      </c>
    </row>
    <row r="2444" spans="1:14" x14ac:dyDescent="0.3">
      <c r="A2444">
        <v>141801</v>
      </c>
      <c r="B2444" t="s">
        <v>1365</v>
      </c>
      <c r="C2444" t="s">
        <v>2</v>
      </c>
      <c r="D2444" s="3">
        <v>44302</v>
      </c>
      <c r="E2444" t="s">
        <v>34</v>
      </c>
      <c r="F2444" t="s">
        <v>664</v>
      </c>
      <c r="G2444" t="s">
        <v>98</v>
      </c>
      <c r="H2444" t="s">
        <v>79</v>
      </c>
      <c r="I2444">
        <v>1680</v>
      </c>
      <c r="J2444">
        <v>2184</v>
      </c>
      <c r="K2444">
        <v>4</v>
      </c>
      <c r="L2444">
        <v>6720</v>
      </c>
      <c r="M2444">
        <v>8736</v>
      </c>
      <c r="N2444" t="s">
        <v>1397</v>
      </c>
    </row>
    <row r="2445" spans="1:14" x14ac:dyDescent="0.3">
      <c r="A2445">
        <v>141802</v>
      </c>
      <c r="B2445" t="s">
        <v>1365</v>
      </c>
      <c r="C2445" t="s">
        <v>1</v>
      </c>
      <c r="D2445" s="3">
        <v>44302</v>
      </c>
      <c r="E2445" t="s">
        <v>35</v>
      </c>
      <c r="F2445" s="5" t="s">
        <v>65</v>
      </c>
      <c r="G2445" t="s">
        <v>99</v>
      </c>
      <c r="H2445" s="5" t="s">
        <v>84</v>
      </c>
      <c r="I2445">
        <v>6540</v>
      </c>
      <c r="J2445">
        <v>8502</v>
      </c>
      <c r="K2445">
        <v>2</v>
      </c>
      <c r="L2445">
        <v>13080</v>
      </c>
      <c r="M2445">
        <v>17004</v>
      </c>
      <c r="N2445" t="s">
        <v>1399</v>
      </c>
    </row>
    <row r="2446" spans="1:14" x14ac:dyDescent="0.3">
      <c r="A2446">
        <v>141803</v>
      </c>
      <c r="B2446" t="s">
        <v>1365</v>
      </c>
      <c r="C2446" t="s">
        <v>1314</v>
      </c>
      <c r="D2446" s="3">
        <v>44302</v>
      </c>
      <c r="E2446" t="s">
        <v>1296</v>
      </c>
      <c r="F2446" t="s">
        <v>68</v>
      </c>
      <c r="G2446" t="s">
        <v>45</v>
      </c>
      <c r="H2446" t="s">
        <v>82</v>
      </c>
      <c r="I2446">
        <v>2680</v>
      </c>
      <c r="J2446">
        <v>3484</v>
      </c>
      <c r="K2446">
        <v>2</v>
      </c>
      <c r="L2446">
        <v>5360</v>
      </c>
      <c r="M2446">
        <v>6968</v>
      </c>
      <c r="N2446" t="s">
        <v>1400</v>
      </c>
    </row>
    <row r="2447" spans="1:14" x14ac:dyDescent="0.3">
      <c r="A2447">
        <v>141804</v>
      </c>
      <c r="B2447" t="s">
        <v>1365</v>
      </c>
      <c r="C2447" t="s">
        <v>1315</v>
      </c>
      <c r="D2447" s="3">
        <v>44302</v>
      </c>
      <c r="E2447" t="s">
        <v>33</v>
      </c>
      <c r="F2447" t="s">
        <v>71</v>
      </c>
      <c r="G2447" t="s">
        <v>38</v>
      </c>
      <c r="H2447" t="s">
        <v>76</v>
      </c>
      <c r="I2447">
        <v>8250</v>
      </c>
      <c r="J2447">
        <v>10725</v>
      </c>
      <c r="K2447">
        <v>2</v>
      </c>
      <c r="L2447">
        <v>16500</v>
      </c>
      <c r="M2447">
        <v>21450</v>
      </c>
      <c r="N2447" t="s">
        <v>1401</v>
      </c>
    </row>
    <row r="2448" spans="1:14" x14ac:dyDescent="0.3">
      <c r="A2448">
        <v>141805</v>
      </c>
      <c r="B2448" t="s">
        <v>1365</v>
      </c>
      <c r="C2448" t="s">
        <v>0</v>
      </c>
      <c r="D2448" s="3">
        <v>44302</v>
      </c>
      <c r="E2448" t="s">
        <v>34</v>
      </c>
      <c r="F2448" t="s">
        <v>598</v>
      </c>
      <c r="G2448" t="s">
        <v>42</v>
      </c>
      <c r="H2448" t="s">
        <v>76</v>
      </c>
      <c r="I2448">
        <v>2650</v>
      </c>
      <c r="J2448">
        <v>3445</v>
      </c>
      <c r="K2448">
        <v>4</v>
      </c>
      <c r="L2448">
        <v>10600</v>
      </c>
      <c r="M2448">
        <v>13780</v>
      </c>
      <c r="N2448" t="s">
        <v>1325</v>
      </c>
    </row>
    <row r="2449" spans="1:14" x14ac:dyDescent="0.3">
      <c r="A2449">
        <v>141806</v>
      </c>
      <c r="B2449" t="s">
        <v>1365</v>
      </c>
      <c r="C2449" t="s">
        <v>1316</v>
      </c>
      <c r="D2449" s="3">
        <v>44302</v>
      </c>
      <c r="E2449" t="s">
        <v>35</v>
      </c>
      <c r="F2449" t="s">
        <v>72</v>
      </c>
      <c r="G2449" t="s">
        <v>38</v>
      </c>
      <c r="H2449" t="s">
        <v>85</v>
      </c>
      <c r="I2449">
        <v>12550</v>
      </c>
      <c r="J2449">
        <v>16315</v>
      </c>
      <c r="K2449">
        <v>1</v>
      </c>
      <c r="L2449">
        <v>12550</v>
      </c>
      <c r="M2449">
        <v>16315</v>
      </c>
      <c r="N2449" t="s">
        <v>1398</v>
      </c>
    </row>
    <row r="2450" spans="1:14" x14ac:dyDescent="0.3">
      <c r="A2450">
        <v>141807</v>
      </c>
      <c r="B2450" t="s">
        <v>1365</v>
      </c>
      <c r="C2450" t="s">
        <v>1317</v>
      </c>
      <c r="D2450" s="3">
        <v>44302</v>
      </c>
      <c r="E2450" t="s">
        <v>1296</v>
      </c>
      <c r="F2450" t="s">
        <v>73</v>
      </c>
      <c r="G2450" t="s">
        <v>41</v>
      </c>
      <c r="H2450" s="5" t="s">
        <v>78</v>
      </c>
      <c r="I2450">
        <v>14500</v>
      </c>
      <c r="J2450">
        <v>18850</v>
      </c>
      <c r="K2450">
        <v>4</v>
      </c>
      <c r="L2450">
        <v>58000</v>
      </c>
      <c r="M2450">
        <v>75400</v>
      </c>
      <c r="N2450" t="s">
        <v>1397</v>
      </c>
    </row>
    <row r="2451" spans="1:14" x14ac:dyDescent="0.3">
      <c r="A2451">
        <v>141808</v>
      </c>
      <c r="B2451" t="s">
        <v>1365</v>
      </c>
      <c r="C2451" t="s">
        <v>1318</v>
      </c>
      <c r="D2451" s="3">
        <v>44302</v>
      </c>
      <c r="E2451" t="s">
        <v>33</v>
      </c>
      <c r="F2451" t="s">
        <v>46</v>
      </c>
      <c r="G2451" t="s">
        <v>36</v>
      </c>
      <c r="H2451" t="s">
        <v>75</v>
      </c>
      <c r="I2451">
        <v>800</v>
      </c>
      <c r="J2451">
        <v>1040</v>
      </c>
      <c r="K2451">
        <v>1</v>
      </c>
      <c r="L2451">
        <v>800</v>
      </c>
      <c r="M2451">
        <v>1040</v>
      </c>
      <c r="N2451" t="s">
        <v>1399</v>
      </c>
    </row>
    <row r="2452" spans="1:14" x14ac:dyDescent="0.3">
      <c r="A2452">
        <v>141809</v>
      </c>
      <c r="B2452" t="s">
        <v>1365</v>
      </c>
      <c r="C2452" t="s">
        <v>29</v>
      </c>
      <c r="D2452" s="3">
        <v>44302</v>
      </c>
      <c r="E2452" t="s">
        <v>34</v>
      </c>
      <c r="F2452" t="s">
        <v>48</v>
      </c>
      <c r="G2452" t="s">
        <v>37</v>
      </c>
      <c r="H2452" t="s">
        <v>76</v>
      </c>
      <c r="I2452">
        <v>600</v>
      </c>
      <c r="J2452">
        <v>780</v>
      </c>
      <c r="K2452">
        <v>2</v>
      </c>
      <c r="L2452">
        <v>1200</v>
      </c>
      <c r="M2452">
        <v>1560</v>
      </c>
      <c r="N2452" t="s">
        <v>1400</v>
      </c>
    </row>
    <row r="2453" spans="1:14" x14ac:dyDescent="0.3">
      <c r="A2453">
        <v>141810</v>
      </c>
      <c r="B2453" t="s">
        <v>1365</v>
      </c>
      <c r="C2453" t="s">
        <v>20</v>
      </c>
      <c r="D2453" s="3">
        <v>44302</v>
      </c>
      <c r="E2453" t="s">
        <v>35</v>
      </c>
      <c r="F2453" t="s">
        <v>50</v>
      </c>
      <c r="G2453" t="s">
        <v>38</v>
      </c>
      <c r="H2453" t="s">
        <v>75</v>
      </c>
      <c r="I2453">
        <v>10500</v>
      </c>
      <c r="J2453">
        <v>13650</v>
      </c>
      <c r="K2453">
        <v>4</v>
      </c>
      <c r="L2453">
        <v>42000</v>
      </c>
      <c r="M2453">
        <v>54600</v>
      </c>
      <c r="N2453" t="s">
        <v>1401</v>
      </c>
    </row>
    <row r="2454" spans="1:14" x14ac:dyDescent="0.3">
      <c r="A2454">
        <v>141811</v>
      </c>
      <c r="B2454" t="s">
        <v>1365</v>
      </c>
      <c r="C2454" t="s">
        <v>19</v>
      </c>
      <c r="D2454" s="3">
        <v>44302</v>
      </c>
      <c r="E2454" t="s">
        <v>1296</v>
      </c>
      <c r="F2454" t="s">
        <v>659</v>
      </c>
      <c r="G2454" t="s">
        <v>39</v>
      </c>
      <c r="H2454" t="s">
        <v>77</v>
      </c>
      <c r="I2454">
        <v>6500</v>
      </c>
      <c r="J2454">
        <v>8450</v>
      </c>
      <c r="K2454">
        <v>4</v>
      </c>
      <c r="L2454">
        <v>26000</v>
      </c>
      <c r="M2454">
        <v>33800</v>
      </c>
      <c r="N2454" t="s">
        <v>1325</v>
      </c>
    </row>
    <row r="2455" spans="1:14" x14ac:dyDescent="0.3">
      <c r="A2455">
        <v>141812</v>
      </c>
      <c r="B2455" t="s">
        <v>1365</v>
      </c>
      <c r="C2455" t="s">
        <v>1319</v>
      </c>
      <c r="D2455" s="3">
        <v>44302</v>
      </c>
      <c r="E2455" t="s">
        <v>33</v>
      </c>
      <c r="F2455" t="s">
        <v>665</v>
      </c>
      <c r="G2455" t="s">
        <v>40</v>
      </c>
      <c r="H2455" t="s">
        <v>76</v>
      </c>
      <c r="I2455">
        <v>4500</v>
      </c>
      <c r="J2455">
        <v>5850</v>
      </c>
      <c r="K2455">
        <v>3</v>
      </c>
      <c r="L2455">
        <v>13500</v>
      </c>
      <c r="M2455">
        <v>17550</v>
      </c>
      <c r="N2455" t="s">
        <v>1398</v>
      </c>
    </row>
    <row r="2456" spans="1:14" x14ac:dyDescent="0.3">
      <c r="A2456">
        <v>141813</v>
      </c>
      <c r="B2456" t="s">
        <v>1365</v>
      </c>
      <c r="C2456" t="s">
        <v>18</v>
      </c>
      <c r="D2456" s="3">
        <v>44302</v>
      </c>
      <c r="E2456" t="s">
        <v>34</v>
      </c>
      <c r="F2456" t="s">
        <v>51</v>
      </c>
      <c r="G2456" t="s">
        <v>41</v>
      </c>
      <c r="H2456" t="s">
        <v>78</v>
      </c>
      <c r="I2456">
        <v>8500</v>
      </c>
      <c r="J2456">
        <v>11050</v>
      </c>
      <c r="K2456">
        <v>1</v>
      </c>
      <c r="L2456">
        <v>8500</v>
      </c>
      <c r="M2456">
        <v>11050</v>
      </c>
      <c r="N2456" t="s">
        <v>1397</v>
      </c>
    </row>
    <row r="2457" spans="1:14" x14ac:dyDescent="0.3">
      <c r="A2457">
        <v>141814</v>
      </c>
      <c r="B2457" t="s">
        <v>1365</v>
      </c>
      <c r="C2457" t="s">
        <v>17</v>
      </c>
      <c r="D2457" s="3">
        <v>44302</v>
      </c>
      <c r="E2457" t="s">
        <v>35</v>
      </c>
      <c r="F2457" t="s">
        <v>52</v>
      </c>
      <c r="G2457" t="s">
        <v>44</v>
      </c>
      <c r="H2457" t="s">
        <v>80</v>
      </c>
      <c r="I2457">
        <v>12500</v>
      </c>
      <c r="J2457">
        <v>16250</v>
      </c>
      <c r="K2457">
        <v>2</v>
      </c>
      <c r="L2457">
        <v>25000</v>
      </c>
      <c r="M2457">
        <v>32500</v>
      </c>
      <c r="N2457" t="s">
        <v>1399</v>
      </c>
    </row>
    <row r="2458" spans="1:14" x14ac:dyDescent="0.3">
      <c r="A2458">
        <v>141815</v>
      </c>
      <c r="B2458" t="s">
        <v>1339</v>
      </c>
      <c r="C2458" t="s">
        <v>1320</v>
      </c>
      <c r="D2458" s="3">
        <v>44302</v>
      </c>
      <c r="E2458" t="s">
        <v>1296</v>
      </c>
      <c r="F2458" t="s">
        <v>606</v>
      </c>
      <c r="G2458" t="s">
        <v>42</v>
      </c>
      <c r="H2458" t="s">
        <v>79</v>
      </c>
      <c r="I2458">
        <v>3500</v>
      </c>
      <c r="J2458">
        <v>4550</v>
      </c>
      <c r="K2458">
        <v>1</v>
      </c>
      <c r="L2458">
        <v>3500</v>
      </c>
      <c r="M2458">
        <v>4550</v>
      </c>
      <c r="N2458" t="s">
        <v>1400</v>
      </c>
    </row>
    <row r="2459" spans="1:14" x14ac:dyDescent="0.3">
      <c r="A2459">
        <v>141816</v>
      </c>
      <c r="B2459" t="s">
        <v>1341</v>
      </c>
      <c r="C2459" t="s">
        <v>16</v>
      </c>
      <c r="D2459" s="3">
        <v>44302</v>
      </c>
      <c r="E2459" t="s">
        <v>33</v>
      </c>
      <c r="F2459" s="5" t="s">
        <v>67</v>
      </c>
      <c r="G2459" t="s">
        <v>109</v>
      </c>
      <c r="H2459" t="s">
        <v>81</v>
      </c>
      <c r="I2459">
        <v>4500</v>
      </c>
      <c r="J2459">
        <v>5850</v>
      </c>
      <c r="K2459">
        <v>1</v>
      </c>
      <c r="L2459">
        <v>4500</v>
      </c>
      <c r="M2459">
        <v>5850</v>
      </c>
      <c r="N2459" t="s">
        <v>1401</v>
      </c>
    </row>
    <row r="2460" spans="1:14" x14ac:dyDescent="0.3">
      <c r="A2460">
        <v>141817</v>
      </c>
      <c r="B2460" t="s">
        <v>1343</v>
      </c>
      <c r="C2460" t="s">
        <v>15</v>
      </c>
      <c r="D2460" s="3">
        <v>44302</v>
      </c>
      <c r="E2460" t="s">
        <v>34</v>
      </c>
      <c r="F2460" t="s">
        <v>666</v>
      </c>
      <c r="G2460" t="s">
        <v>45</v>
      </c>
      <c r="H2460" t="s">
        <v>82</v>
      </c>
      <c r="I2460">
        <v>2100</v>
      </c>
      <c r="J2460">
        <v>2730</v>
      </c>
      <c r="K2460">
        <v>2</v>
      </c>
      <c r="L2460">
        <v>4200</v>
      </c>
      <c r="M2460">
        <v>5460</v>
      </c>
      <c r="N2460" t="s">
        <v>1325</v>
      </c>
    </row>
    <row r="2461" spans="1:14" x14ac:dyDescent="0.3">
      <c r="A2461">
        <v>141818</v>
      </c>
      <c r="B2461" t="s">
        <v>1345</v>
      </c>
      <c r="C2461" t="s">
        <v>14</v>
      </c>
      <c r="D2461" s="3">
        <v>44302</v>
      </c>
      <c r="E2461" t="s">
        <v>35</v>
      </c>
      <c r="F2461" t="s">
        <v>49</v>
      </c>
      <c r="G2461" t="s">
        <v>36</v>
      </c>
      <c r="H2461" t="s">
        <v>75</v>
      </c>
      <c r="I2461">
        <v>1150</v>
      </c>
      <c r="J2461">
        <v>1495</v>
      </c>
      <c r="K2461">
        <v>4</v>
      </c>
      <c r="L2461">
        <v>4600</v>
      </c>
      <c r="M2461">
        <v>5980</v>
      </c>
      <c r="N2461" t="s">
        <v>1398</v>
      </c>
    </row>
    <row r="2462" spans="1:14" x14ac:dyDescent="0.3">
      <c r="A2462">
        <v>141819</v>
      </c>
      <c r="B2462" t="s">
        <v>1347</v>
      </c>
      <c r="C2462" t="s">
        <v>13</v>
      </c>
      <c r="D2462" s="3">
        <v>44302</v>
      </c>
      <c r="E2462" t="s">
        <v>1296</v>
      </c>
      <c r="F2462" t="s">
        <v>47</v>
      </c>
      <c r="G2462" t="s">
        <v>37</v>
      </c>
      <c r="H2462" t="s">
        <v>76</v>
      </c>
      <c r="I2462">
        <v>350</v>
      </c>
      <c r="J2462">
        <v>455</v>
      </c>
      <c r="K2462">
        <v>3</v>
      </c>
      <c r="L2462">
        <v>1050</v>
      </c>
      <c r="M2462">
        <v>1365</v>
      </c>
      <c r="N2462" t="s">
        <v>1397</v>
      </c>
    </row>
    <row r="2463" spans="1:14" x14ac:dyDescent="0.3">
      <c r="A2463">
        <v>141820</v>
      </c>
      <c r="B2463" t="s">
        <v>1349</v>
      </c>
      <c r="C2463" t="s">
        <v>12</v>
      </c>
      <c r="D2463" s="3">
        <v>44302</v>
      </c>
      <c r="E2463" t="s">
        <v>33</v>
      </c>
      <c r="F2463" t="s">
        <v>53</v>
      </c>
      <c r="G2463" t="s">
        <v>38</v>
      </c>
      <c r="H2463" t="s">
        <v>75</v>
      </c>
      <c r="I2463">
        <v>9500</v>
      </c>
      <c r="J2463">
        <v>12350</v>
      </c>
      <c r="K2463">
        <v>2</v>
      </c>
      <c r="L2463">
        <v>19000</v>
      </c>
      <c r="M2463">
        <v>24700</v>
      </c>
      <c r="N2463" t="s">
        <v>1399</v>
      </c>
    </row>
    <row r="2464" spans="1:14" x14ac:dyDescent="0.3">
      <c r="A2464">
        <v>141821</v>
      </c>
      <c r="B2464" t="s">
        <v>1351</v>
      </c>
      <c r="C2464" t="s">
        <v>11</v>
      </c>
      <c r="D2464" s="3">
        <v>44302</v>
      </c>
      <c r="E2464" t="s">
        <v>34</v>
      </c>
      <c r="F2464" t="s">
        <v>667</v>
      </c>
      <c r="G2464" t="s">
        <v>39</v>
      </c>
      <c r="H2464" t="s">
        <v>77</v>
      </c>
      <c r="I2464">
        <v>10000</v>
      </c>
      <c r="J2464">
        <v>13000</v>
      </c>
      <c r="K2464">
        <v>4</v>
      </c>
      <c r="L2464">
        <v>40000</v>
      </c>
      <c r="M2464">
        <v>52000</v>
      </c>
      <c r="N2464" t="s">
        <v>1400</v>
      </c>
    </row>
    <row r="2465" spans="1:14" x14ac:dyDescent="0.3">
      <c r="A2465">
        <v>141822</v>
      </c>
      <c r="B2465" t="s">
        <v>1353</v>
      </c>
      <c r="C2465" t="s">
        <v>1321</v>
      </c>
      <c r="D2465" s="3">
        <v>44302</v>
      </c>
      <c r="E2465" t="s">
        <v>35</v>
      </c>
      <c r="F2465" t="s">
        <v>668</v>
      </c>
      <c r="G2465" t="s">
        <v>40</v>
      </c>
      <c r="H2465" t="s">
        <v>76</v>
      </c>
      <c r="I2465">
        <v>6500</v>
      </c>
      <c r="J2465">
        <v>8450</v>
      </c>
      <c r="K2465">
        <v>3</v>
      </c>
      <c r="L2465">
        <v>19500</v>
      </c>
      <c r="M2465">
        <v>25350</v>
      </c>
      <c r="N2465" t="s">
        <v>1401</v>
      </c>
    </row>
    <row r="2466" spans="1:14" x14ac:dyDescent="0.3">
      <c r="A2466">
        <v>141823</v>
      </c>
      <c r="B2466" t="s">
        <v>1355</v>
      </c>
      <c r="C2466" t="s">
        <v>1322</v>
      </c>
      <c r="D2466" s="3">
        <v>44302</v>
      </c>
      <c r="E2466" t="s">
        <v>1296</v>
      </c>
      <c r="F2466" t="s">
        <v>669</v>
      </c>
      <c r="G2466" t="s">
        <v>41</v>
      </c>
      <c r="H2466" t="s">
        <v>78</v>
      </c>
      <c r="I2466">
        <v>8500</v>
      </c>
      <c r="J2466">
        <v>11050</v>
      </c>
      <c r="K2466">
        <v>2</v>
      </c>
      <c r="L2466">
        <v>17000</v>
      </c>
      <c r="M2466">
        <v>22100</v>
      </c>
      <c r="N2466" t="s">
        <v>1325</v>
      </c>
    </row>
    <row r="2467" spans="1:14" x14ac:dyDescent="0.3">
      <c r="A2467">
        <v>141824</v>
      </c>
      <c r="B2467" t="s">
        <v>1357</v>
      </c>
      <c r="C2467" t="s">
        <v>1323</v>
      </c>
      <c r="D2467" s="3">
        <v>44302</v>
      </c>
      <c r="E2467" t="s">
        <v>33</v>
      </c>
      <c r="F2467" t="s">
        <v>57</v>
      </c>
      <c r="G2467" t="s">
        <v>44</v>
      </c>
      <c r="H2467" t="s">
        <v>80</v>
      </c>
      <c r="I2467">
        <v>7000</v>
      </c>
      <c r="J2467">
        <v>9100</v>
      </c>
      <c r="K2467">
        <v>3</v>
      </c>
      <c r="L2467">
        <v>21000</v>
      </c>
      <c r="M2467">
        <v>27300</v>
      </c>
      <c r="N2467" t="s">
        <v>1398</v>
      </c>
    </row>
    <row r="2468" spans="1:14" x14ac:dyDescent="0.3">
      <c r="A2468">
        <v>141825</v>
      </c>
      <c r="B2468" t="s">
        <v>1359</v>
      </c>
      <c r="C2468" t="s">
        <v>10</v>
      </c>
      <c r="D2468" s="3">
        <v>44302</v>
      </c>
      <c r="E2468" t="s">
        <v>34</v>
      </c>
      <c r="F2468" t="s">
        <v>670</v>
      </c>
      <c r="G2468" t="s">
        <v>42</v>
      </c>
      <c r="H2468" t="s">
        <v>79</v>
      </c>
      <c r="I2468">
        <v>6550</v>
      </c>
      <c r="J2468">
        <v>8515</v>
      </c>
      <c r="K2468">
        <v>4</v>
      </c>
      <c r="L2468">
        <v>26200</v>
      </c>
      <c r="M2468">
        <v>34060</v>
      </c>
      <c r="N2468" t="s">
        <v>1397</v>
      </c>
    </row>
    <row r="2469" spans="1:14" x14ac:dyDescent="0.3">
      <c r="A2469">
        <v>141826</v>
      </c>
      <c r="B2469" t="s">
        <v>1361</v>
      </c>
      <c r="C2469" t="s">
        <v>9</v>
      </c>
      <c r="D2469" s="3">
        <v>44302</v>
      </c>
      <c r="E2469" t="s">
        <v>35</v>
      </c>
      <c r="F2469" s="5" t="s">
        <v>66</v>
      </c>
      <c r="G2469" t="s">
        <v>109</v>
      </c>
      <c r="H2469" t="s">
        <v>81</v>
      </c>
      <c r="I2469">
        <v>7650</v>
      </c>
      <c r="J2469">
        <v>9945</v>
      </c>
      <c r="K2469">
        <v>2</v>
      </c>
      <c r="L2469">
        <v>15300</v>
      </c>
      <c r="M2469">
        <v>19890</v>
      </c>
      <c r="N2469" t="s">
        <v>1399</v>
      </c>
    </row>
    <row r="2470" spans="1:14" x14ac:dyDescent="0.3">
      <c r="A2470">
        <v>141827</v>
      </c>
      <c r="B2470" t="s">
        <v>1363</v>
      </c>
      <c r="C2470" t="s">
        <v>1324</v>
      </c>
      <c r="D2470" s="3">
        <v>44302</v>
      </c>
      <c r="E2470" t="s">
        <v>1296</v>
      </c>
      <c r="F2470" t="s">
        <v>58</v>
      </c>
      <c r="G2470" t="s">
        <v>45</v>
      </c>
      <c r="H2470" t="s">
        <v>82</v>
      </c>
      <c r="I2470">
        <v>1150</v>
      </c>
      <c r="J2470">
        <v>1495</v>
      </c>
      <c r="K2470">
        <v>3</v>
      </c>
      <c r="L2470">
        <v>3450</v>
      </c>
      <c r="M2470">
        <v>4485</v>
      </c>
      <c r="N2470" t="s">
        <v>1400</v>
      </c>
    </row>
    <row r="2471" spans="1:14" x14ac:dyDescent="0.3">
      <c r="A2471">
        <v>141828</v>
      </c>
      <c r="B2471" t="s">
        <v>1365</v>
      </c>
      <c r="C2471" t="s">
        <v>8</v>
      </c>
      <c r="D2471" s="3">
        <v>44302</v>
      </c>
      <c r="E2471" t="s">
        <v>33</v>
      </c>
      <c r="F2471" t="s">
        <v>59</v>
      </c>
      <c r="G2471" t="s">
        <v>36</v>
      </c>
      <c r="H2471" t="s">
        <v>75</v>
      </c>
      <c r="I2471">
        <v>850</v>
      </c>
      <c r="J2471">
        <v>1105</v>
      </c>
      <c r="K2471">
        <v>3</v>
      </c>
      <c r="L2471">
        <v>2550</v>
      </c>
      <c r="M2471">
        <v>3315</v>
      </c>
      <c r="N2471" t="s">
        <v>1401</v>
      </c>
    </row>
    <row r="2472" spans="1:14" x14ac:dyDescent="0.3">
      <c r="A2472">
        <v>141829</v>
      </c>
      <c r="B2472" t="s">
        <v>1367</v>
      </c>
      <c r="C2472" t="s">
        <v>7</v>
      </c>
      <c r="D2472" s="3">
        <v>44302</v>
      </c>
      <c r="E2472" t="s">
        <v>34</v>
      </c>
      <c r="F2472" t="s">
        <v>60</v>
      </c>
      <c r="G2472" t="s">
        <v>37</v>
      </c>
      <c r="H2472" t="s">
        <v>76</v>
      </c>
      <c r="I2472">
        <v>650</v>
      </c>
      <c r="J2472">
        <v>845</v>
      </c>
      <c r="K2472">
        <v>4</v>
      </c>
      <c r="L2472">
        <v>2600</v>
      </c>
      <c r="M2472">
        <v>3380</v>
      </c>
      <c r="N2472" t="s">
        <v>1325</v>
      </c>
    </row>
    <row r="2473" spans="1:14" x14ac:dyDescent="0.3">
      <c r="A2473">
        <v>141830</v>
      </c>
      <c r="B2473" t="s">
        <v>1369</v>
      </c>
      <c r="C2473" t="s">
        <v>1325</v>
      </c>
      <c r="D2473" s="3">
        <v>44302</v>
      </c>
      <c r="E2473" t="s">
        <v>35</v>
      </c>
      <c r="F2473" t="s">
        <v>61</v>
      </c>
      <c r="G2473" t="s">
        <v>38</v>
      </c>
      <c r="H2473" t="s">
        <v>75</v>
      </c>
      <c r="I2473">
        <v>7500</v>
      </c>
      <c r="J2473">
        <v>9750</v>
      </c>
      <c r="K2473">
        <v>2</v>
      </c>
      <c r="L2473">
        <v>15000</v>
      </c>
      <c r="M2473">
        <v>19500</v>
      </c>
      <c r="N2473" t="s">
        <v>1398</v>
      </c>
    </row>
    <row r="2474" spans="1:14" x14ac:dyDescent="0.3">
      <c r="A2474">
        <v>141831</v>
      </c>
      <c r="B2474" t="s">
        <v>1370</v>
      </c>
      <c r="C2474" t="s">
        <v>1326</v>
      </c>
      <c r="D2474" s="3">
        <v>44302</v>
      </c>
      <c r="E2474" t="s">
        <v>1296</v>
      </c>
      <c r="F2474" t="s">
        <v>667</v>
      </c>
      <c r="G2474" t="s">
        <v>39</v>
      </c>
      <c r="H2474" s="5" t="s">
        <v>83</v>
      </c>
      <c r="I2474">
        <v>10000</v>
      </c>
      <c r="J2474">
        <v>13000</v>
      </c>
      <c r="K2474">
        <v>4</v>
      </c>
      <c r="L2474">
        <v>40000</v>
      </c>
      <c r="M2474">
        <v>52000</v>
      </c>
      <c r="N2474" t="s">
        <v>1397</v>
      </c>
    </row>
    <row r="2475" spans="1:14" x14ac:dyDescent="0.3">
      <c r="A2475">
        <v>141832</v>
      </c>
      <c r="B2475" t="s">
        <v>1371</v>
      </c>
      <c r="C2475" t="s">
        <v>6</v>
      </c>
      <c r="D2475" s="3">
        <v>44302</v>
      </c>
      <c r="E2475" t="s">
        <v>33</v>
      </c>
      <c r="F2475" t="s">
        <v>671</v>
      </c>
      <c r="G2475" t="s">
        <v>40</v>
      </c>
      <c r="H2475" t="s">
        <v>76</v>
      </c>
      <c r="I2475">
        <v>10500</v>
      </c>
      <c r="J2475">
        <v>13650</v>
      </c>
      <c r="K2475">
        <v>2</v>
      </c>
      <c r="L2475">
        <v>21000</v>
      </c>
      <c r="M2475">
        <v>27300</v>
      </c>
      <c r="N2475" t="s">
        <v>1399</v>
      </c>
    </row>
    <row r="2476" spans="1:14" x14ac:dyDescent="0.3">
      <c r="A2476">
        <v>141833</v>
      </c>
      <c r="B2476" t="s">
        <v>1373</v>
      </c>
      <c r="C2476" t="s">
        <v>5</v>
      </c>
      <c r="D2476" s="3">
        <v>44302</v>
      </c>
      <c r="E2476" t="s">
        <v>34</v>
      </c>
      <c r="F2476" t="s">
        <v>63</v>
      </c>
      <c r="G2476" t="s">
        <v>41</v>
      </c>
      <c r="H2476" t="s">
        <v>78</v>
      </c>
      <c r="I2476">
        <v>8500</v>
      </c>
      <c r="J2476">
        <v>11050</v>
      </c>
      <c r="K2476">
        <v>3</v>
      </c>
      <c r="L2476">
        <v>25500</v>
      </c>
      <c r="M2476">
        <v>33150</v>
      </c>
      <c r="N2476" t="s">
        <v>1400</v>
      </c>
    </row>
    <row r="2477" spans="1:14" x14ac:dyDescent="0.3">
      <c r="A2477">
        <v>141834</v>
      </c>
      <c r="B2477" t="s">
        <v>1374</v>
      </c>
      <c r="C2477" t="s">
        <v>4</v>
      </c>
      <c r="D2477" s="3">
        <v>44302</v>
      </c>
      <c r="E2477" t="s">
        <v>35</v>
      </c>
      <c r="F2477" t="s">
        <v>57</v>
      </c>
      <c r="G2477" t="s">
        <v>44</v>
      </c>
      <c r="H2477" t="s">
        <v>80</v>
      </c>
      <c r="I2477">
        <v>7000</v>
      </c>
      <c r="J2477">
        <v>9100</v>
      </c>
      <c r="K2477">
        <v>2</v>
      </c>
      <c r="L2477">
        <v>14000</v>
      </c>
      <c r="M2477">
        <v>18200</v>
      </c>
      <c r="N2477" t="s">
        <v>1401</v>
      </c>
    </row>
    <row r="2478" spans="1:14" x14ac:dyDescent="0.3">
      <c r="A2478">
        <v>141835</v>
      </c>
      <c r="B2478" t="s">
        <v>1375</v>
      </c>
      <c r="C2478" t="s">
        <v>30</v>
      </c>
      <c r="D2478" s="3">
        <v>44302</v>
      </c>
      <c r="E2478" t="s">
        <v>1296</v>
      </c>
      <c r="F2478" t="s">
        <v>672</v>
      </c>
      <c r="G2478" t="s">
        <v>42</v>
      </c>
      <c r="H2478" t="s">
        <v>79</v>
      </c>
      <c r="I2478">
        <v>1680</v>
      </c>
      <c r="J2478">
        <v>2184</v>
      </c>
      <c r="K2478">
        <v>2</v>
      </c>
      <c r="L2478">
        <v>3360</v>
      </c>
      <c r="M2478">
        <v>4368</v>
      </c>
      <c r="N2478" t="s">
        <v>1325</v>
      </c>
    </row>
    <row r="2479" spans="1:14" x14ac:dyDescent="0.3">
      <c r="A2479">
        <v>141836</v>
      </c>
      <c r="B2479" t="s">
        <v>1376</v>
      </c>
      <c r="C2479" t="s">
        <v>31</v>
      </c>
      <c r="D2479" s="3">
        <v>44302</v>
      </c>
      <c r="E2479" t="s">
        <v>33</v>
      </c>
      <c r="F2479" s="5" t="s">
        <v>65</v>
      </c>
      <c r="G2479" t="s">
        <v>109</v>
      </c>
      <c r="H2479" s="5" t="s">
        <v>84</v>
      </c>
      <c r="I2479">
        <v>6540</v>
      </c>
      <c r="J2479">
        <v>8502</v>
      </c>
      <c r="K2479">
        <v>3</v>
      </c>
      <c r="L2479">
        <v>19620</v>
      </c>
      <c r="M2479">
        <v>25506</v>
      </c>
      <c r="N2479" t="s">
        <v>1398</v>
      </c>
    </row>
    <row r="2480" spans="1:14" x14ac:dyDescent="0.3">
      <c r="A2480">
        <v>141837</v>
      </c>
      <c r="B2480" t="s">
        <v>1378</v>
      </c>
      <c r="C2480" t="s">
        <v>32</v>
      </c>
      <c r="D2480" s="3">
        <v>44302</v>
      </c>
      <c r="E2480" t="s">
        <v>34</v>
      </c>
      <c r="F2480" t="s">
        <v>68</v>
      </c>
      <c r="G2480" t="s">
        <v>45</v>
      </c>
      <c r="H2480" t="s">
        <v>82</v>
      </c>
      <c r="I2480">
        <v>2680</v>
      </c>
      <c r="J2480">
        <v>3484</v>
      </c>
      <c r="K2480">
        <v>2</v>
      </c>
      <c r="L2480">
        <v>5360</v>
      </c>
      <c r="M2480">
        <v>6968</v>
      </c>
      <c r="N2480" t="s">
        <v>1397</v>
      </c>
    </row>
    <row r="2481" spans="1:14" x14ac:dyDescent="0.3">
      <c r="A2481">
        <v>141838</v>
      </c>
      <c r="B2481" t="s">
        <v>1379</v>
      </c>
      <c r="C2481" t="s">
        <v>28</v>
      </c>
      <c r="D2481" s="3">
        <v>44302</v>
      </c>
      <c r="E2481" t="s">
        <v>35</v>
      </c>
      <c r="F2481" t="s">
        <v>71</v>
      </c>
      <c r="G2481" t="s">
        <v>38</v>
      </c>
      <c r="H2481" t="s">
        <v>76</v>
      </c>
      <c r="I2481">
        <v>8250</v>
      </c>
      <c r="J2481">
        <v>10725</v>
      </c>
      <c r="K2481">
        <v>2</v>
      </c>
      <c r="L2481">
        <v>16500</v>
      </c>
      <c r="M2481">
        <v>21450</v>
      </c>
      <c r="N2481" t="s">
        <v>1399</v>
      </c>
    </row>
    <row r="2482" spans="1:14" x14ac:dyDescent="0.3">
      <c r="A2482">
        <v>141839</v>
      </c>
      <c r="B2482" t="s">
        <v>1380</v>
      </c>
      <c r="C2482" t="s">
        <v>1311</v>
      </c>
      <c r="D2482" s="3">
        <v>44302</v>
      </c>
      <c r="E2482" t="s">
        <v>1296</v>
      </c>
      <c r="F2482" t="s">
        <v>606</v>
      </c>
      <c r="G2482" t="s">
        <v>42</v>
      </c>
      <c r="H2482" t="s">
        <v>76</v>
      </c>
      <c r="I2482">
        <v>2650</v>
      </c>
      <c r="J2482">
        <v>3445</v>
      </c>
      <c r="K2482">
        <v>4</v>
      </c>
      <c r="L2482">
        <v>10600</v>
      </c>
      <c r="M2482">
        <v>13780</v>
      </c>
      <c r="N2482" t="s">
        <v>1400</v>
      </c>
    </row>
    <row r="2483" spans="1:14" x14ac:dyDescent="0.3">
      <c r="A2483">
        <v>141840</v>
      </c>
      <c r="B2483" t="s">
        <v>1381</v>
      </c>
      <c r="C2483" t="s">
        <v>1312</v>
      </c>
      <c r="D2483" s="3">
        <v>44302</v>
      </c>
      <c r="E2483" t="s">
        <v>33</v>
      </c>
      <c r="F2483" t="s">
        <v>72</v>
      </c>
      <c r="G2483" t="s">
        <v>38</v>
      </c>
      <c r="H2483" t="s">
        <v>85</v>
      </c>
      <c r="I2483">
        <v>12550</v>
      </c>
      <c r="J2483">
        <v>16315</v>
      </c>
      <c r="K2483">
        <v>4</v>
      </c>
      <c r="L2483">
        <v>50200</v>
      </c>
      <c r="M2483">
        <v>65260</v>
      </c>
      <c r="N2483" t="s">
        <v>1401</v>
      </c>
    </row>
    <row r="2484" spans="1:14" x14ac:dyDescent="0.3">
      <c r="A2484">
        <v>141841</v>
      </c>
      <c r="B2484" t="s">
        <v>1381</v>
      </c>
      <c r="C2484" t="s">
        <v>1313</v>
      </c>
      <c r="D2484" s="3">
        <v>44302</v>
      </c>
      <c r="E2484" t="s">
        <v>34</v>
      </c>
      <c r="F2484" t="s">
        <v>73</v>
      </c>
      <c r="G2484" t="s">
        <v>41</v>
      </c>
      <c r="H2484" s="5" t="s">
        <v>78</v>
      </c>
      <c r="I2484">
        <v>14500</v>
      </c>
      <c r="J2484">
        <v>18850</v>
      </c>
      <c r="K2484">
        <v>3</v>
      </c>
      <c r="L2484">
        <v>43500</v>
      </c>
      <c r="M2484">
        <v>56550</v>
      </c>
      <c r="N2484" t="s">
        <v>1325</v>
      </c>
    </row>
    <row r="2485" spans="1:14" x14ac:dyDescent="0.3">
      <c r="A2485">
        <v>141842</v>
      </c>
      <c r="B2485" t="s">
        <v>1381</v>
      </c>
      <c r="C2485" t="s">
        <v>3</v>
      </c>
      <c r="D2485" s="3">
        <v>44302</v>
      </c>
      <c r="E2485" t="s">
        <v>35</v>
      </c>
      <c r="F2485" t="s">
        <v>46</v>
      </c>
      <c r="G2485" t="s">
        <v>36</v>
      </c>
      <c r="H2485" t="s">
        <v>75</v>
      </c>
      <c r="I2485">
        <v>800</v>
      </c>
      <c r="J2485">
        <v>1040</v>
      </c>
      <c r="K2485">
        <v>3</v>
      </c>
      <c r="L2485">
        <v>2400</v>
      </c>
      <c r="M2485">
        <v>3120</v>
      </c>
      <c r="N2485" t="s">
        <v>1398</v>
      </c>
    </row>
    <row r="2486" spans="1:14" x14ac:dyDescent="0.3">
      <c r="A2486">
        <v>141843</v>
      </c>
      <c r="B2486" t="s">
        <v>1381</v>
      </c>
      <c r="C2486" t="s">
        <v>2</v>
      </c>
      <c r="D2486" s="3">
        <v>44302</v>
      </c>
      <c r="E2486" t="s">
        <v>1296</v>
      </c>
      <c r="F2486" t="s">
        <v>48</v>
      </c>
      <c r="G2486" t="s">
        <v>37</v>
      </c>
      <c r="H2486" t="s">
        <v>76</v>
      </c>
      <c r="I2486">
        <v>600</v>
      </c>
      <c r="J2486">
        <v>780</v>
      </c>
      <c r="K2486">
        <v>1</v>
      </c>
      <c r="L2486">
        <v>600</v>
      </c>
      <c r="M2486">
        <v>780</v>
      </c>
      <c r="N2486" t="s">
        <v>1397</v>
      </c>
    </row>
    <row r="2487" spans="1:14" x14ac:dyDescent="0.3">
      <c r="A2487">
        <v>141844</v>
      </c>
      <c r="B2487" t="s">
        <v>1381</v>
      </c>
      <c r="C2487" t="s">
        <v>1</v>
      </c>
      <c r="D2487" s="3">
        <v>44302</v>
      </c>
      <c r="E2487" t="s">
        <v>33</v>
      </c>
      <c r="F2487" t="s">
        <v>50</v>
      </c>
      <c r="G2487" t="s">
        <v>38</v>
      </c>
      <c r="H2487" t="s">
        <v>75</v>
      </c>
      <c r="I2487">
        <v>10500</v>
      </c>
      <c r="J2487">
        <v>13650</v>
      </c>
      <c r="K2487">
        <v>1</v>
      </c>
      <c r="L2487">
        <v>10500</v>
      </c>
      <c r="M2487">
        <v>13650</v>
      </c>
      <c r="N2487" t="s">
        <v>1399</v>
      </c>
    </row>
    <row r="2488" spans="1:14" x14ac:dyDescent="0.3">
      <c r="A2488">
        <v>141845</v>
      </c>
      <c r="B2488" t="s">
        <v>1381</v>
      </c>
      <c r="C2488" t="s">
        <v>1314</v>
      </c>
      <c r="D2488" s="3">
        <v>44302</v>
      </c>
      <c r="E2488" t="s">
        <v>34</v>
      </c>
      <c r="F2488" t="s">
        <v>667</v>
      </c>
      <c r="G2488" t="s">
        <v>39</v>
      </c>
      <c r="H2488" t="s">
        <v>77</v>
      </c>
      <c r="I2488">
        <v>6500</v>
      </c>
      <c r="J2488">
        <v>8450</v>
      </c>
      <c r="K2488">
        <v>4</v>
      </c>
      <c r="L2488">
        <v>26000</v>
      </c>
      <c r="M2488">
        <v>33800</v>
      </c>
      <c r="N2488" t="s">
        <v>1400</v>
      </c>
    </row>
    <row r="2489" spans="1:14" x14ac:dyDescent="0.3">
      <c r="A2489">
        <v>141846</v>
      </c>
      <c r="B2489" t="s">
        <v>1381</v>
      </c>
      <c r="C2489" t="s">
        <v>1315</v>
      </c>
      <c r="D2489" s="3">
        <v>44302</v>
      </c>
      <c r="E2489" t="s">
        <v>35</v>
      </c>
      <c r="F2489" t="s">
        <v>673</v>
      </c>
      <c r="G2489" t="s">
        <v>40</v>
      </c>
      <c r="H2489" t="s">
        <v>76</v>
      </c>
      <c r="I2489">
        <v>4500</v>
      </c>
      <c r="J2489">
        <v>5850</v>
      </c>
      <c r="K2489">
        <v>2</v>
      </c>
      <c r="L2489">
        <v>9000</v>
      </c>
      <c r="M2489">
        <v>11700</v>
      </c>
      <c r="N2489" t="s">
        <v>1401</v>
      </c>
    </row>
    <row r="2490" spans="1:14" x14ac:dyDescent="0.3">
      <c r="A2490">
        <v>141847</v>
      </c>
      <c r="B2490" t="s">
        <v>1381</v>
      </c>
      <c r="C2490" t="s">
        <v>0</v>
      </c>
      <c r="D2490" s="3">
        <v>44303</v>
      </c>
      <c r="E2490" t="s">
        <v>1296</v>
      </c>
      <c r="F2490" t="s">
        <v>51</v>
      </c>
      <c r="G2490" t="s">
        <v>41</v>
      </c>
      <c r="H2490" t="s">
        <v>78</v>
      </c>
      <c r="I2490">
        <v>8500</v>
      </c>
      <c r="J2490">
        <v>11050</v>
      </c>
      <c r="K2490">
        <v>2</v>
      </c>
      <c r="L2490">
        <v>17000</v>
      </c>
      <c r="M2490">
        <v>22100</v>
      </c>
      <c r="N2490" t="s">
        <v>1325</v>
      </c>
    </row>
    <row r="2491" spans="1:14" x14ac:dyDescent="0.3">
      <c r="A2491">
        <v>141848</v>
      </c>
      <c r="B2491" t="s">
        <v>1381</v>
      </c>
      <c r="C2491" t="s">
        <v>1316</v>
      </c>
      <c r="D2491" s="3">
        <v>44303</v>
      </c>
      <c r="E2491" t="s">
        <v>33</v>
      </c>
      <c r="F2491" t="s">
        <v>52</v>
      </c>
      <c r="G2491" t="s">
        <v>44</v>
      </c>
      <c r="H2491" t="s">
        <v>80</v>
      </c>
      <c r="I2491">
        <v>12500</v>
      </c>
      <c r="J2491">
        <v>16250</v>
      </c>
      <c r="K2491">
        <v>4</v>
      </c>
      <c r="L2491">
        <v>50000</v>
      </c>
      <c r="M2491">
        <v>65000</v>
      </c>
      <c r="N2491" t="s">
        <v>1398</v>
      </c>
    </row>
    <row r="2492" spans="1:14" x14ac:dyDescent="0.3">
      <c r="A2492">
        <v>141849</v>
      </c>
      <c r="B2492" t="s">
        <v>1381</v>
      </c>
      <c r="C2492" t="s">
        <v>1317</v>
      </c>
      <c r="D2492" s="3">
        <v>44303</v>
      </c>
      <c r="E2492" t="s">
        <v>34</v>
      </c>
      <c r="F2492" t="s">
        <v>614</v>
      </c>
      <c r="G2492" t="s">
        <v>89</v>
      </c>
      <c r="H2492" t="s">
        <v>79</v>
      </c>
      <c r="I2492">
        <v>3500</v>
      </c>
      <c r="J2492">
        <v>4550</v>
      </c>
      <c r="K2492">
        <v>1</v>
      </c>
      <c r="L2492">
        <v>3500</v>
      </c>
      <c r="M2492">
        <v>4550</v>
      </c>
      <c r="N2492" t="s">
        <v>1397</v>
      </c>
    </row>
    <row r="2493" spans="1:14" x14ac:dyDescent="0.3">
      <c r="A2493">
        <v>141850</v>
      </c>
      <c r="B2493" t="s">
        <v>1394</v>
      </c>
      <c r="C2493" t="s">
        <v>1318</v>
      </c>
      <c r="D2493" s="3">
        <v>44303</v>
      </c>
      <c r="E2493" t="s">
        <v>35</v>
      </c>
      <c r="F2493" s="5" t="s">
        <v>67</v>
      </c>
      <c r="G2493" t="s">
        <v>37</v>
      </c>
      <c r="H2493" t="s">
        <v>81</v>
      </c>
      <c r="I2493">
        <v>4500</v>
      </c>
      <c r="J2493">
        <v>5850</v>
      </c>
      <c r="K2493">
        <v>1</v>
      </c>
      <c r="L2493">
        <v>4500</v>
      </c>
      <c r="M2493">
        <v>5850</v>
      </c>
      <c r="N2493" t="s">
        <v>1399</v>
      </c>
    </row>
    <row r="2494" spans="1:14" x14ac:dyDescent="0.3">
      <c r="A2494">
        <v>141851</v>
      </c>
      <c r="B2494" t="s">
        <v>1337</v>
      </c>
      <c r="C2494" t="s">
        <v>29</v>
      </c>
      <c r="D2494" s="3">
        <v>44303</v>
      </c>
      <c r="E2494" t="s">
        <v>1296</v>
      </c>
      <c r="F2494" t="s">
        <v>674</v>
      </c>
      <c r="G2494" t="s">
        <v>45</v>
      </c>
      <c r="H2494" t="s">
        <v>82</v>
      </c>
      <c r="I2494">
        <v>2100</v>
      </c>
      <c r="J2494">
        <v>2730</v>
      </c>
      <c r="K2494">
        <v>2</v>
      </c>
      <c r="L2494">
        <v>4200</v>
      </c>
      <c r="M2494">
        <v>5460</v>
      </c>
      <c r="N2494" t="s">
        <v>1400</v>
      </c>
    </row>
    <row r="2495" spans="1:14" x14ac:dyDescent="0.3">
      <c r="A2495">
        <v>141852</v>
      </c>
      <c r="B2495" t="s">
        <v>1339</v>
      </c>
      <c r="C2495" t="s">
        <v>20</v>
      </c>
      <c r="D2495" s="3">
        <v>44303</v>
      </c>
      <c r="E2495" t="s">
        <v>33</v>
      </c>
      <c r="F2495" t="s">
        <v>49</v>
      </c>
      <c r="G2495" t="s">
        <v>36</v>
      </c>
      <c r="H2495" t="s">
        <v>75</v>
      </c>
      <c r="I2495">
        <v>1150</v>
      </c>
      <c r="J2495">
        <v>1495</v>
      </c>
      <c r="K2495">
        <v>1</v>
      </c>
      <c r="L2495">
        <v>1150</v>
      </c>
      <c r="M2495">
        <v>1495</v>
      </c>
      <c r="N2495" t="s">
        <v>1401</v>
      </c>
    </row>
    <row r="2496" spans="1:14" x14ac:dyDescent="0.3">
      <c r="A2496">
        <v>141853</v>
      </c>
      <c r="B2496" t="s">
        <v>1381</v>
      </c>
      <c r="C2496" t="s">
        <v>19</v>
      </c>
      <c r="D2496" s="3">
        <v>44303</v>
      </c>
      <c r="E2496" t="s">
        <v>34</v>
      </c>
      <c r="F2496" t="s">
        <v>47</v>
      </c>
      <c r="G2496" t="s">
        <v>37</v>
      </c>
      <c r="H2496" t="s">
        <v>76</v>
      </c>
      <c r="I2496">
        <v>350</v>
      </c>
      <c r="J2496">
        <v>455</v>
      </c>
      <c r="K2496">
        <v>1</v>
      </c>
      <c r="L2496">
        <v>350</v>
      </c>
      <c r="M2496">
        <v>455</v>
      </c>
      <c r="N2496" t="s">
        <v>1325</v>
      </c>
    </row>
    <row r="2497" spans="1:14" x14ac:dyDescent="0.3">
      <c r="A2497">
        <v>141854</v>
      </c>
      <c r="B2497" t="s">
        <v>1381</v>
      </c>
      <c r="C2497" t="s">
        <v>1319</v>
      </c>
      <c r="D2497" s="3">
        <v>44303</v>
      </c>
      <c r="E2497" t="s">
        <v>35</v>
      </c>
      <c r="F2497" t="s">
        <v>53</v>
      </c>
      <c r="G2497" t="s">
        <v>38</v>
      </c>
      <c r="H2497" t="s">
        <v>75</v>
      </c>
      <c r="I2497">
        <v>9500</v>
      </c>
      <c r="J2497">
        <v>12350</v>
      </c>
      <c r="K2497">
        <v>1</v>
      </c>
      <c r="L2497">
        <v>9500</v>
      </c>
      <c r="M2497">
        <v>12350</v>
      </c>
      <c r="N2497" t="s">
        <v>1398</v>
      </c>
    </row>
    <row r="2498" spans="1:14" x14ac:dyDescent="0.3">
      <c r="A2498">
        <v>141855</v>
      </c>
      <c r="B2498" t="s">
        <v>1381</v>
      </c>
      <c r="C2498" t="s">
        <v>18</v>
      </c>
      <c r="D2498" s="3">
        <v>44303</v>
      </c>
      <c r="E2498" t="s">
        <v>1296</v>
      </c>
      <c r="F2498" t="s">
        <v>675</v>
      </c>
      <c r="G2498" t="s">
        <v>39</v>
      </c>
      <c r="H2498" t="s">
        <v>77</v>
      </c>
      <c r="I2498">
        <v>10000</v>
      </c>
      <c r="J2498">
        <v>13000</v>
      </c>
      <c r="K2498">
        <v>1</v>
      </c>
      <c r="L2498">
        <v>10000</v>
      </c>
      <c r="M2498">
        <v>13000</v>
      </c>
      <c r="N2498" t="s">
        <v>1397</v>
      </c>
    </row>
    <row r="2499" spans="1:14" x14ac:dyDescent="0.3">
      <c r="A2499">
        <v>141856</v>
      </c>
      <c r="B2499" t="s">
        <v>1381</v>
      </c>
      <c r="C2499" t="s">
        <v>17</v>
      </c>
      <c r="D2499" s="3">
        <v>44303</v>
      </c>
      <c r="E2499" t="s">
        <v>33</v>
      </c>
      <c r="F2499" t="s">
        <v>676</v>
      </c>
      <c r="G2499" t="s">
        <v>40</v>
      </c>
      <c r="H2499" t="s">
        <v>76</v>
      </c>
      <c r="I2499">
        <v>6500</v>
      </c>
      <c r="J2499">
        <v>8450</v>
      </c>
      <c r="K2499">
        <v>4</v>
      </c>
      <c r="L2499">
        <v>26000</v>
      </c>
      <c r="M2499">
        <v>33800</v>
      </c>
      <c r="N2499" t="s">
        <v>1399</v>
      </c>
    </row>
    <row r="2500" spans="1:14" x14ac:dyDescent="0.3">
      <c r="A2500">
        <v>141857</v>
      </c>
      <c r="B2500" t="s">
        <v>1381</v>
      </c>
      <c r="C2500" t="s">
        <v>1320</v>
      </c>
      <c r="D2500" s="3">
        <v>44303</v>
      </c>
      <c r="E2500" t="s">
        <v>34</v>
      </c>
      <c r="F2500" t="s">
        <v>677</v>
      </c>
      <c r="G2500" t="s">
        <v>41</v>
      </c>
      <c r="H2500" t="s">
        <v>78</v>
      </c>
      <c r="I2500">
        <v>8500</v>
      </c>
      <c r="J2500">
        <v>11050</v>
      </c>
      <c r="K2500">
        <v>4</v>
      </c>
      <c r="L2500">
        <v>34000</v>
      </c>
      <c r="M2500">
        <v>44200</v>
      </c>
      <c r="N2500" t="s">
        <v>1400</v>
      </c>
    </row>
    <row r="2501" spans="1:14" x14ac:dyDescent="0.3">
      <c r="A2501">
        <v>141858</v>
      </c>
      <c r="B2501" t="s">
        <v>1381</v>
      </c>
      <c r="C2501" t="s">
        <v>16</v>
      </c>
      <c r="D2501" s="3">
        <v>44304</v>
      </c>
      <c r="E2501" t="s">
        <v>35</v>
      </c>
      <c r="F2501" t="s">
        <v>57</v>
      </c>
      <c r="G2501" t="s">
        <v>44</v>
      </c>
      <c r="H2501" t="s">
        <v>80</v>
      </c>
      <c r="I2501">
        <v>7000</v>
      </c>
      <c r="J2501">
        <v>9100</v>
      </c>
      <c r="K2501">
        <v>3</v>
      </c>
      <c r="L2501">
        <v>21000</v>
      </c>
      <c r="M2501">
        <v>27300</v>
      </c>
      <c r="N2501" t="s">
        <v>1401</v>
      </c>
    </row>
    <row r="2502" spans="1:14" x14ac:dyDescent="0.3">
      <c r="A2502">
        <v>141859</v>
      </c>
      <c r="B2502" t="s">
        <v>1381</v>
      </c>
      <c r="C2502" t="s">
        <v>15</v>
      </c>
      <c r="D2502" s="3">
        <v>44304</v>
      </c>
      <c r="E2502" t="s">
        <v>1296</v>
      </c>
      <c r="F2502" t="s">
        <v>678</v>
      </c>
      <c r="G2502" t="s">
        <v>89</v>
      </c>
      <c r="H2502" t="s">
        <v>79</v>
      </c>
      <c r="I2502">
        <v>6550</v>
      </c>
      <c r="J2502">
        <v>8515</v>
      </c>
      <c r="K2502">
        <v>3</v>
      </c>
      <c r="L2502">
        <v>19650</v>
      </c>
      <c r="M2502">
        <v>25545</v>
      </c>
      <c r="N2502" t="s">
        <v>1325</v>
      </c>
    </row>
    <row r="2503" spans="1:14" x14ac:dyDescent="0.3">
      <c r="A2503">
        <v>141860</v>
      </c>
      <c r="B2503" t="s">
        <v>1381</v>
      </c>
      <c r="C2503" t="s">
        <v>14</v>
      </c>
      <c r="D2503" s="3">
        <v>44304</v>
      </c>
      <c r="E2503" t="s">
        <v>33</v>
      </c>
      <c r="F2503" s="5" t="s">
        <v>66</v>
      </c>
      <c r="G2503" t="s">
        <v>37</v>
      </c>
      <c r="H2503" t="s">
        <v>81</v>
      </c>
      <c r="I2503">
        <v>7650</v>
      </c>
      <c r="J2503">
        <v>9945</v>
      </c>
      <c r="K2503">
        <v>2</v>
      </c>
      <c r="L2503">
        <v>15300</v>
      </c>
      <c r="M2503">
        <v>19890</v>
      </c>
      <c r="N2503" t="s">
        <v>1398</v>
      </c>
    </row>
    <row r="2504" spans="1:14" x14ac:dyDescent="0.3">
      <c r="A2504">
        <v>141861</v>
      </c>
      <c r="B2504" t="s">
        <v>1381</v>
      </c>
      <c r="C2504" t="s">
        <v>13</v>
      </c>
      <c r="D2504" s="3">
        <v>44304</v>
      </c>
      <c r="E2504" t="s">
        <v>34</v>
      </c>
      <c r="F2504" t="s">
        <v>58</v>
      </c>
      <c r="G2504" t="s">
        <v>45</v>
      </c>
      <c r="H2504" t="s">
        <v>82</v>
      </c>
      <c r="I2504">
        <v>1150</v>
      </c>
      <c r="J2504">
        <v>1495</v>
      </c>
      <c r="K2504">
        <v>2</v>
      </c>
      <c r="L2504">
        <v>2300</v>
      </c>
      <c r="M2504">
        <v>2990</v>
      </c>
      <c r="N2504" t="s">
        <v>1397</v>
      </c>
    </row>
    <row r="2505" spans="1:14" x14ac:dyDescent="0.3">
      <c r="A2505">
        <v>141862</v>
      </c>
      <c r="B2505" t="s">
        <v>1381</v>
      </c>
      <c r="C2505" t="s">
        <v>12</v>
      </c>
      <c r="D2505" s="3">
        <v>44304</v>
      </c>
      <c r="E2505" t="s">
        <v>35</v>
      </c>
      <c r="F2505" t="s">
        <v>59</v>
      </c>
      <c r="G2505" t="s">
        <v>36</v>
      </c>
      <c r="H2505" t="s">
        <v>75</v>
      </c>
      <c r="I2505">
        <v>850</v>
      </c>
      <c r="J2505">
        <v>1105</v>
      </c>
      <c r="K2505">
        <v>3</v>
      </c>
      <c r="L2505">
        <v>2550</v>
      </c>
      <c r="M2505">
        <v>3315</v>
      </c>
      <c r="N2505" t="s">
        <v>1399</v>
      </c>
    </row>
    <row r="2506" spans="1:14" x14ac:dyDescent="0.3">
      <c r="A2506">
        <v>141863</v>
      </c>
      <c r="B2506" t="s">
        <v>1361</v>
      </c>
      <c r="C2506" t="s">
        <v>11</v>
      </c>
      <c r="D2506" s="3">
        <v>44304</v>
      </c>
      <c r="E2506" t="s">
        <v>1296</v>
      </c>
      <c r="F2506" t="s">
        <v>60</v>
      </c>
      <c r="G2506" t="s">
        <v>37</v>
      </c>
      <c r="H2506" t="s">
        <v>76</v>
      </c>
      <c r="I2506">
        <v>650</v>
      </c>
      <c r="J2506">
        <v>845</v>
      </c>
      <c r="K2506">
        <v>2</v>
      </c>
      <c r="L2506">
        <v>1300</v>
      </c>
      <c r="M2506">
        <v>1690</v>
      </c>
      <c r="N2506" t="s">
        <v>1400</v>
      </c>
    </row>
    <row r="2507" spans="1:14" x14ac:dyDescent="0.3">
      <c r="A2507">
        <v>141864</v>
      </c>
      <c r="B2507" t="s">
        <v>1363</v>
      </c>
      <c r="C2507" t="s">
        <v>1321</v>
      </c>
      <c r="D2507" s="3">
        <v>44304</v>
      </c>
      <c r="E2507" t="s">
        <v>33</v>
      </c>
      <c r="F2507" t="s">
        <v>61</v>
      </c>
      <c r="G2507" t="s">
        <v>38</v>
      </c>
      <c r="H2507" t="s">
        <v>75</v>
      </c>
      <c r="I2507">
        <v>7500</v>
      </c>
      <c r="J2507">
        <v>9750</v>
      </c>
      <c r="K2507">
        <v>2</v>
      </c>
      <c r="L2507">
        <v>15000</v>
      </c>
      <c r="M2507">
        <v>19500</v>
      </c>
      <c r="N2507" t="s">
        <v>1401</v>
      </c>
    </row>
    <row r="2508" spans="1:14" x14ac:dyDescent="0.3">
      <c r="A2508">
        <v>141865</v>
      </c>
      <c r="B2508" t="s">
        <v>1365</v>
      </c>
      <c r="C2508" t="s">
        <v>1322</v>
      </c>
      <c r="D2508" s="3">
        <v>44304</v>
      </c>
      <c r="E2508" t="s">
        <v>34</v>
      </c>
      <c r="F2508" t="s">
        <v>675</v>
      </c>
      <c r="G2508" t="s">
        <v>39</v>
      </c>
      <c r="H2508" s="5" t="s">
        <v>83</v>
      </c>
      <c r="I2508">
        <v>10000</v>
      </c>
      <c r="J2508">
        <v>13000</v>
      </c>
      <c r="K2508">
        <v>3</v>
      </c>
      <c r="L2508">
        <v>30000</v>
      </c>
      <c r="M2508">
        <v>39000</v>
      </c>
      <c r="N2508" t="s">
        <v>1325</v>
      </c>
    </row>
    <row r="2509" spans="1:14" x14ac:dyDescent="0.3">
      <c r="A2509">
        <v>141866</v>
      </c>
      <c r="B2509" t="s">
        <v>1367</v>
      </c>
      <c r="C2509" t="s">
        <v>1323</v>
      </c>
      <c r="D2509" s="3">
        <v>44304</v>
      </c>
      <c r="E2509" t="s">
        <v>35</v>
      </c>
      <c r="F2509" t="s">
        <v>679</v>
      </c>
      <c r="G2509" t="s">
        <v>40</v>
      </c>
      <c r="H2509" t="s">
        <v>76</v>
      </c>
      <c r="I2509">
        <v>10500</v>
      </c>
      <c r="J2509">
        <v>13650</v>
      </c>
      <c r="K2509">
        <v>4</v>
      </c>
      <c r="L2509">
        <v>42000</v>
      </c>
      <c r="M2509">
        <v>54600</v>
      </c>
      <c r="N2509" t="s">
        <v>1398</v>
      </c>
    </row>
    <row r="2510" spans="1:14" x14ac:dyDescent="0.3">
      <c r="A2510">
        <v>141867</v>
      </c>
      <c r="B2510" t="s">
        <v>1369</v>
      </c>
      <c r="C2510" t="s">
        <v>10</v>
      </c>
      <c r="D2510" s="3">
        <v>44304</v>
      </c>
      <c r="E2510" t="s">
        <v>1296</v>
      </c>
      <c r="F2510" t="s">
        <v>63</v>
      </c>
      <c r="G2510" t="s">
        <v>41</v>
      </c>
      <c r="H2510" t="s">
        <v>78</v>
      </c>
      <c r="I2510">
        <v>8500</v>
      </c>
      <c r="J2510">
        <v>11050</v>
      </c>
      <c r="K2510">
        <v>1</v>
      </c>
      <c r="L2510">
        <v>8500</v>
      </c>
      <c r="M2510">
        <v>11050</v>
      </c>
      <c r="N2510" t="s">
        <v>1397</v>
      </c>
    </row>
    <row r="2511" spans="1:14" x14ac:dyDescent="0.3">
      <c r="A2511">
        <v>141868</v>
      </c>
      <c r="B2511" t="s">
        <v>1370</v>
      </c>
      <c r="C2511" t="s">
        <v>9</v>
      </c>
      <c r="D2511" s="3">
        <v>44304</v>
      </c>
      <c r="E2511" t="s">
        <v>33</v>
      </c>
      <c r="F2511" t="s">
        <v>57</v>
      </c>
      <c r="G2511" t="s">
        <v>44</v>
      </c>
      <c r="H2511" t="s">
        <v>80</v>
      </c>
      <c r="I2511">
        <v>7000</v>
      </c>
      <c r="J2511">
        <v>9100</v>
      </c>
      <c r="K2511">
        <v>3</v>
      </c>
      <c r="L2511">
        <v>21000</v>
      </c>
      <c r="M2511">
        <v>27300</v>
      </c>
      <c r="N2511" t="s">
        <v>1399</v>
      </c>
    </row>
    <row r="2512" spans="1:14" x14ac:dyDescent="0.3">
      <c r="A2512">
        <v>141869</v>
      </c>
      <c r="B2512" t="s">
        <v>1371</v>
      </c>
      <c r="C2512" t="s">
        <v>1324</v>
      </c>
      <c r="D2512" s="3">
        <v>44304</v>
      </c>
      <c r="E2512" t="s">
        <v>34</v>
      </c>
      <c r="F2512" t="s">
        <v>680</v>
      </c>
      <c r="G2512" t="s">
        <v>89</v>
      </c>
      <c r="H2512" t="s">
        <v>79</v>
      </c>
      <c r="I2512">
        <v>1680</v>
      </c>
      <c r="J2512">
        <v>2184</v>
      </c>
      <c r="K2512">
        <v>4</v>
      </c>
      <c r="L2512">
        <v>6720</v>
      </c>
      <c r="M2512">
        <v>8736</v>
      </c>
      <c r="N2512" t="s">
        <v>1400</v>
      </c>
    </row>
    <row r="2513" spans="1:14" x14ac:dyDescent="0.3">
      <c r="A2513">
        <v>141870</v>
      </c>
      <c r="B2513" t="s">
        <v>1373</v>
      </c>
      <c r="C2513" t="s">
        <v>8</v>
      </c>
      <c r="D2513" s="3">
        <v>44304</v>
      </c>
      <c r="E2513" t="s">
        <v>35</v>
      </c>
      <c r="F2513" s="5" t="s">
        <v>65</v>
      </c>
      <c r="G2513" t="s">
        <v>37</v>
      </c>
      <c r="H2513" s="5" t="s">
        <v>84</v>
      </c>
      <c r="I2513">
        <v>6540</v>
      </c>
      <c r="J2513">
        <v>8502</v>
      </c>
      <c r="K2513">
        <v>4</v>
      </c>
      <c r="L2513">
        <v>26160</v>
      </c>
      <c r="M2513">
        <v>34008</v>
      </c>
      <c r="N2513" t="s">
        <v>1401</v>
      </c>
    </row>
    <row r="2514" spans="1:14" x14ac:dyDescent="0.3">
      <c r="A2514">
        <v>141871</v>
      </c>
      <c r="B2514" t="s">
        <v>1374</v>
      </c>
      <c r="C2514" t="s">
        <v>7</v>
      </c>
      <c r="D2514" s="3">
        <v>44304</v>
      </c>
      <c r="E2514" t="s">
        <v>1296</v>
      </c>
      <c r="F2514" t="s">
        <v>68</v>
      </c>
      <c r="G2514" t="s">
        <v>45</v>
      </c>
      <c r="H2514" t="s">
        <v>82</v>
      </c>
      <c r="I2514">
        <v>2680</v>
      </c>
      <c r="J2514">
        <v>3484</v>
      </c>
      <c r="K2514">
        <v>2</v>
      </c>
      <c r="L2514">
        <v>5360</v>
      </c>
      <c r="M2514">
        <v>6968</v>
      </c>
      <c r="N2514" t="s">
        <v>1325</v>
      </c>
    </row>
    <row r="2515" spans="1:14" x14ac:dyDescent="0.3">
      <c r="A2515">
        <v>141872</v>
      </c>
      <c r="B2515" t="s">
        <v>1375</v>
      </c>
      <c r="C2515" t="s">
        <v>1325</v>
      </c>
      <c r="D2515" s="3">
        <v>44304</v>
      </c>
      <c r="E2515" t="s">
        <v>33</v>
      </c>
      <c r="F2515" t="s">
        <v>71</v>
      </c>
      <c r="G2515" t="s">
        <v>38</v>
      </c>
      <c r="H2515" t="s">
        <v>76</v>
      </c>
      <c r="I2515">
        <v>8250</v>
      </c>
      <c r="J2515">
        <v>10725</v>
      </c>
      <c r="K2515">
        <v>3</v>
      </c>
      <c r="L2515">
        <v>24750</v>
      </c>
      <c r="M2515">
        <v>32175</v>
      </c>
      <c r="N2515" t="s">
        <v>1398</v>
      </c>
    </row>
    <row r="2516" spans="1:14" x14ac:dyDescent="0.3">
      <c r="A2516">
        <v>141873</v>
      </c>
      <c r="B2516" t="s">
        <v>1376</v>
      </c>
      <c r="C2516" t="s">
        <v>1326</v>
      </c>
      <c r="D2516" s="3">
        <v>44304</v>
      </c>
      <c r="E2516" t="s">
        <v>34</v>
      </c>
      <c r="F2516" t="s">
        <v>614</v>
      </c>
      <c r="G2516" t="s">
        <v>42</v>
      </c>
      <c r="H2516" t="s">
        <v>76</v>
      </c>
      <c r="I2516">
        <v>2650</v>
      </c>
      <c r="J2516">
        <v>3445</v>
      </c>
      <c r="K2516">
        <v>3</v>
      </c>
      <c r="L2516">
        <v>7950</v>
      </c>
      <c r="M2516">
        <v>10335</v>
      </c>
      <c r="N2516" t="s">
        <v>1397</v>
      </c>
    </row>
    <row r="2517" spans="1:14" x14ac:dyDescent="0.3">
      <c r="A2517">
        <v>141874</v>
      </c>
      <c r="B2517" t="s">
        <v>1378</v>
      </c>
      <c r="C2517" t="s">
        <v>6</v>
      </c>
      <c r="D2517" s="3">
        <v>44304</v>
      </c>
      <c r="E2517" t="s">
        <v>35</v>
      </c>
      <c r="F2517" t="s">
        <v>72</v>
      </c>
      <c r="G2517" t="s">
        <v>38</v>
      </c>
      <c r="H2517" t="s">
        <v>85</v>
      </c>
      <c r="I2517">
        <v>12550</v>
      </c>
      <c r="J2517">
        <v>16315</v>
      </c>
      <c r="K2517">
        <v>1</v>
      </c>
      <c r="L2517">
        <v>12550</v>
      </c>
      <c r="M2517">
        <v>16315</v>
      </c>
      <c r="N2517" t="s">
        <v>1399</v>
      </c>
    </row>
    <row r="2518" spans="1:14" x14ac:dyDescent="0.3">
      <c r="A2518">
        <v>141875</v>
      </c>
      <c r="B2518" t="s">
        <v>1379</v>
      </c>
      <c r="C2518" t="s">
        <v>5</v>
      </c>
      <c r="D2518" s="3">
        <v>44304</v>
      </c>
      <c r="E2518" t="s">
        <v>1296</v>
      </c>
      <c r="F2518" t="s">
        <v>73</v>
      </c>
      <c r="G2518" t="s">
        <v>41</v>
      </c>
      <c r="H2518" s="5" t="s">
        <v>78</v>
      </c>
      <c r="I2518">
        <v>14500</v>
      </c>
      <c r="J2518">
        <v>18850</v>
      </c>
      <c r="K2518">
        <v>3</v>
      </c>
      <c r="L2518">
        <v>43500</v>
      </c>
      <c r="M2518">
        <v>56550</v>
      </c>
      <c r="N2518" t="s">
        <v>1400</v>
      </c>
    </row>
    <row r="2519" spans="1:14" x14ac:dyDescent="0.3">
      <c r="A2519">
        <v>141876</v>
      </c>
      <c r="B2519" t="s">
        <v>1380</v>
      </c>
      <c r="C2519" t="s">
        <v>4</v>
      </c>
      <c r="D2519" s="3">
        <v>44304</v>
      </c>
      <c r="E2519" t="s">
        <v>33</v>
      </c>
      <c r="F2519" t="s">
        <v>46</v>
      </c>
      <c r="G2519" t="s">
        <v>36</v>
      </c>
      <c r="H2519" t="s">
        <v>75</v>
      </c>
      <c r="I2519">
        <v>800</v>
      </c>
      <c r="J2519">
        <v>1040</v>
      </c>
      <c r="K2519">
        <v>4</v>
      </c>
      <c r="L2519">
        <v>3200</v>
      </c>
      <c r="M2519">
        <v>4160</v>
      </c>
      <c r="N2519" t="s">
        <v>1401</v>
      </c>
    </row>
    <row r="2520" spans="1:14" x14ac:dyDescent="0.3">
      <c r="A2520">
        <v>141877</v>
      </c>
      <c r="B2520" t="s">
        <v>1381</v>
      </c>
      <c r="C2520" t="s">
        <v>30</v>
      </c>
      <c r="D2520" s="3">
        <v>44304</v>
      </c>
      <c r="E2520" t="s">
        <v>34</v>
      </c>
      <c r="F2520" t="s">
        <v>48</v>
      </c>
      <c r="G2520" t="s">
        <v>37</v>
      </c>
      <c r="H2520" t="s">
        <v>76</v>
      </c>
      <c r="I2520">
        <v>600</v>
      </c>
      <c r="J2520">
        <v>780</v>
      </c>
      <c r="K2520">
        <v>3</v>
      </c>
      <c r="L2520">
        <v>1800</v>
      </c>
      <c r="M2520">
        <v>2340</v>
      </c>
      <c r="N2520" t="s">
        <v>1325</v>
      </c>
    </row>
    <row r="2521" spans="1:14" x14ac:dyDescent="0.3">
      <c r="A2521">
        <v>141878</v>
      </c>
      <c r="B2521" t="s">
        <v>1382</v>
      </c>
      <c r="C2521" t="s">
        <v>31</v>
      </c>
      <c r="D2521" s="3">
        <v>44304</v>
      </c>
      <c r="E2521" t="s">
        <v>35</v>
      </c>
      <c r="F2521" t="s">
        <v>50</v>
      </c>
      <c r="G2521" t="s">
        <v>38</v>
      </c>
      <c r="H2521" t="s">
        <v>75</v>
      </c>
      <c r="I2521">
        <v>10500</v>
      </c>
      <c r="J2521">
        <v>13650</v>
      </c>
      <c r="K2521">
        <v>1</v>
      </c>
      <c r="L2521">
        <v>10500</v>
      </c>
      <c r="M2521">
        <v>13650</v>
      </c>
      <c r="N2521" t="s">
        <v>1398</v>
      </c>
    </row>
    <row r="2522" spans="1:14" x14ac:dyDescent="0.3">
      <c r="A2522">
        <v>141879</v>
      </c>
      <c r="B2522" t="s">
        <v>1378</v>
      </c>
      <c r="C2522" t="s">
        <v>32</v>
      </c>
      <c r="D2522" s="3">
        <v>44304</v>
      </c>
      <c r="E2522" t="s">
        <v>1296</v>
      </c>
      <c r="F2522" t="s">
        <v>675</v>
      </c>
      <c r="G2522" t="s">
        <v>39</v>
      </c>
      <c r="H2522" t="s">
        <v>77</v>
      </c>
      <c r="I2522">
        <v>6500</v>
      </c>
      <c r="J2522">
        <v>8450</v>
      </c>
      <c r="K2522">
        <v>3</v>
      </c>
      <c r="L2522">
        <v>19500</v>
      </c>
      <c r="M2522">
        <v>25350</v>
      </c>
      <c r="N2522" t="s">
        <v>1397</v>
      </c>
    </row>
    <row r="2523" spans="1:14" x14ac:dyDescent="0.3">
      <c r="A2523">
        <v>141880</v>
      </c>
      <c r="B2523" t="s">
        <v>1379</v>
      </c>
      <c r="C2523" t="s">
        <v>28</v>
      </c>
      <c r="D2523" s="3">
        <v>44304</v>
      </c>
      <c r="E2523" t="s">
        <v>33</v>
      </c>
      <c r="F2523" t="s">
        <v>681</v>
      </c>
      <c r="G2523" t="s">
        <v>40</v>
      </c>
      <c r="H2523" t="s">
        <v>76</v>
      </c>
      <c r="I2523">
        <v>4500</v>
      </c>
      <c r="J2523">
        <v>5850</v>
      </c>
      <c r="K2523">
        <v>1</v>
      </c>
      <c r="L2523">
        <v>4500</v>
      </c>
      <c r="M2523">
        <v>5850</v>
      </c>
      <c r="N2523" t="s">
        <v>1399</v>
      </c>
    </row>
    <row r="2524" spans="1:14" x14ac:dyDescent="0.3">
      <c r="A2524">
        <v>141881</v>
      </c>
      <c r="B2524" t="s">
        <v>1384</v>
      </c>
      <c r="C2524" t="s">
        <v>1311</v>
      </c>
      <c r="D2524" s="3">
        <v>44305</v>
      </c>
      <c r="E2524" t="s">
        <v>34</v>
      </c>
      <c r="F2524" t="s">
        <v>51</v>
      </c>
      <c r="G2524" t="s">
        <v>41</v>
      </c>
      <c r="H2524" t="s">
        <v>78</v>
      </c>
      <c r="I2524">
        <v>8500</v>
      </c>
      <c r="J2524">
        <v>11050</v>
      </c>
      <c r="K2524">
        <v>4</v>
      </c>
      <c r="L2524">
        <v>34000</v>
      </c>
      <c r="M2524">
        <v>44200</v>
      </c>
      <c r="N2524" t="s">
        <v>1400</v>
      </c>
    </row>
    <row r="2525" spans="1:14" x14ac:dyDescent="0.3">
      <c r="A2525">
        <v>141882</v>
      </c>
      <c r="B2525" t="s">
        <v>1385</v>
      </c>
      <c r="C2525" t="s">
        <v>1312</v>
      </c>
      <c r="D2525" s="3">
        <v>44306</v>
      </c>
      <c r="E2525" t="s">
        <v>35</v>
      </c>
      <c r="F2525" t="s">
        <v>52</v>
      </c>
      <c r="G2525" t="s">
        <v>44</v>
      </c>
      <c r="H2525" t="s">
        <v>80</v>
      </c>
      <c r="I2525">
        <v>12500</v>
      </c>
      <c r="J2525">
        <v>16250</v>
      </c>
      <c r="K2525">
        <v>3</v>
      </c>
      <c r="L2525">
        <v>37500</v>
      </c>
      <c r="M2525">
        <v>48750</v>
      </c>
      <c r="N2525" t="s">
        <v>1401</v>
      </c>
    </row>
    <row r="2526" spans="1:14" x14ac:dyDescent="0.3">
      <c r="A2526">
        <v>141883</v>
      </c>
      <c r="B2526" t="s">
        <v>1387</v>
      </c>
      <c r="C2526" t="s">
        <v>1313</v>
      </c>
      <c r="D2526" s="3">
        <v>44307</v>
      </c>
      <c r="E2526" t="s">
        <v>1296</v>
      </c>
      <c r="F2526" t="s">
        <v>622</v>
      </c>
      <c r="G2526" t="s">
        <v>98</v>
      </c>
      <c r="H2526" t="s">
        <v>79</v>
      </c>
      <c r="I2526">
        <v>3500</v>
      </c>
      <c r="J2526">
        <v>4550</v>
      </c>
      <c r="K2526">
        <v>3</v>
      </c>
      <c r="L2526">
        <v>10500</v>
      </c>
      <c r="M2526">
        <v>13650</v>
      </c>
      <c r="N2526" t="s">
        <v>1325</v>
      </c>
    </row>
    <row r="2527" spans="1:14" x14ac:dyDescent="0.3">
      <c r="A2527">
        <v>141884</v>
      </c>
      <c r="B2527" t="s">
        <v>1389</v>
      </c>
      <c r="C2527" t="s">
        <v>3</v>
      </c>
      <c r="D2527" s="3">
        <v>44308</v>
      </c>
      <c r="E2527" t="s">
        <v>33</v>
      </c>
      <c r="F2527" s="5" t="s">
        <v>67</v>
      </c>
      <c r="G2527" t="s">
        <v>99</v>
      </c>
      <c r="H2527" t="s">
        <v>81</v>
      </c>
      <c r="I2527">
        <v>4500</v>
      </c>
      <c r="J2527">
        <v>5850</v>
      </c>
      <c r="K2527">
        <v>3</v>
      </c>
      <c r="L2527">
        <v>13500</v>
      </c>
      <c r="M2527">
        <v>17550</v>
      </c>
      <c r="N2527" t="s">
        <v>1398</v>
      </c>
    </row>
    <row r="2528" spans="1:14" x14ac:dyDescent="0.3">
      <c r="A2528">
        <v>141885</v>
      </c>
      <c r="B2528" t="s">
        <v>1390</v>
      </c>
      <c r="C2528" t="s">
        <v>2</v>
      </c>
      <c r="D2528" s="3">
        <v>44309</v>
      </c>
      <c r="E2528" t="s">
        <v>34</v>
      </c>
      <c r="F2528" t="s">
        <v>682</v>
      </c>
      <c r="G2528" t="s">
        <v>45</v>
      </c>
      <c r="H2528" t="s">
        <v>82</v>
      </c>
      <c r="I2528">
        <v>2100</v>
      </c>
      <c r="J2528">
        <v>2730</v>
      </c>
      <c r="K2528">
        <v>3</v>
      </c>
      <c r="L2528">
        <v>6300</v>
      </c>
      <c r="M2528">
        <v>8190</v>
      </c>
      <c r="N2528" t="s">
        <v>1397</v>
      </c>
    </row>
    <row r="2529" spans="1:14" x14ac:dyDescent="0.3">
      <c r="A2529">
        <v>141886</v>
      </c>
      <c r="B2529" t="s">
        <v>1392</v>
      </c>
      <c r="C2529" t="s">
        <v>1</v>
      </c>
      <c r="D2529" s="3">
        <v>44310</v>
      </c>
      <c r="E2529" t="s">
        <v>35</v>
      </c>
      <c r="F2529" t="s">
        <v>49</v>
      </c>
      <c r="G2529" t="s">
        <v>36</v>
      </c>
      <c r="H2529" t="s">
        <v>75</v>
      </c>
      <c r="I2529">
        <v>1150</v>
      </c>
      <c r="J2529">
        <v>1495</v>
      </c>
      <c r="K2529">
        <v>4</v>
      </c>
      <c r="L2529">
        <v>4600</v>
      </c>
      <c r="M2529">
        <v>5980</v>
      </c>
      <c r="N2529" t="s">
        <v>1399</v>
      </c>
    </row>
    <row r="2530" spans="1:14" x14ac:dyDescent="0.3">
      <c r="A2530">
        <v>141887</v>
      </c>
      <c r="B2530" t="s">
        <v>1394</v>
      </c>
      <c r="C2530" t="s">
        <v>1314</v>
      </c>
      <c r="D2530" s="3">
        <v>44311</v>
      </c>
      <c r="E2530" t="s">
        <v>1296</v>
      </c>
      <c r="F2530" t="s">
        <v>47</v>
      </c>
      <c r="G2530" t="s">
        <v>37</v>
      </c>
      <c r="H2530" t="s">
        <v>76</v>
      </c>
      <c r="I2530">
        <v>350</v>
      </c>
      <c r="J2530">
        <v>455</v>
      </c>
      <c r="K2530">
        <v>1</v>
      </c>
      <c r="L2530">
        <v>350</v>
      </c>
      <c r="M2530">
        <v>455</v>
      </c>
      <c r="N2530" t="s">
        <v>1400</v>
      </c>
    </row>
    <row r="2531" spans="1:14" x14ac:dyDescent="0.3">
      <c r="A2531">
        <v>141888</v>
      </c>
      <c r="B2531" t="s">
        <v>1337</v>
      </c>
      <c r="C2531" t="s">
        <v>1315</v>
      </c>
      <c r="D2531" s="3">
        <v>44312</v>
      </c>
      <c r="E2531" t="s">
        <v>33</v>
      </c>
      <c r="F2531" t="s">
        <v>53</v>
      </c>
      <c r="G2531" t="s">
        <v>38</v>
      </c>
      <c r="H2531" t="s">
        <v>75</v>
      </c>
      <c r="I2531">
        <v>9500</v>
      </c>
      <c r="J2531">
        <v>12350</v>
      </c>
      <c r="K2531">
        <v>4</v>
      </c>
      <c r="L2531">
        <v>38000</v>
      </c>
      <c r="M2531">
        <v>49400</v>
      </c>
      <c r="N2531" t="s">
        <v>1401</v>
      </c>
    </row>
    <row r="2532" spans="1:14" x14ac:dyDescent="0.3">
      <c r="A2532">
        <v>141889</v>
      </c>
      <c r="B2532" t="s">
        <v>1339</v>
      </c>
      <c r="C2532" t="s">
        <v>0</v>
      </c>
      <c r="D2532" s="3">
        <v>44312</v>
      </c>
      <c r="E2532" t="s">
        <v>34</v>
      </c>
      <c r="F2532" t="s">
        <v>683</v>
      </c>
      <c r="G2532" t="s">
        <v>39</v>
      </c>
      <c r="H2532" t="s">
        <v>77</v>
      </c>
      <c r="I2532">
        <v>10000</v>
      </c>
      <c r="J2532">
        <v>13000</v>
      </c>
      <c r="K2532">
        <v>1</v>
      </c>
      <c r="L2532">
        <v>10000</v>
      </c>
      <c r="M2532">
        <v>13000</v>
      </c>
      <c r="N2532" t="s">
        <v>1325</v>
      </c>
    </row>
    <row r="2533" spans="1:14" x14ac:dyDescent="0.3">
      <c r="A2533">
        <v>141890</v>
      </c>
      <c r="B2533" t="s">
        <v>1341</v>
      </c>
      <c r="C2533" t="s">
        <v>1316</v>
      </c>
      <c r="D2533" s="3">
        <v>44312</v>
      </c>
      <c r="E2533" t="s">
        <v>35</v>
      </c>
      <c r="F2533" t="s">
        <v>684</v>
      </c>
      <c r="G2533" t="s">
        <v>40</v>
      </c>
      <c r="H2533" t="s">
        <v>76</v>
      </c>
      <c r="I2533">
        <v>6500</v>
      </c>
      <c r="J2533">
        <v>8450</v>
      </c>
      <c r="K2533">
        <v>4</v>
      </c>
      <c r="L2533">
        <v>26000</v>
      </c>
      <c r="M2533">
        <v>33800</v>
      </c>
      <c r="N2533" t="s">
        <v>1398</v>
      </c>
    </row>
    <row r="2534" spans="1:14" x14ac:dyDescent="0.3">
      <c r="A2534">
        <v>141891</v>
      </c>
      <c r="B2534" t="s">
        <v>1343</v>
      </c>
      <c r="C2534" t="s">
        <v>1317</v>
      </c>
      <c r="D2534" s="3">
        <v>44312</v>
      </c>
      <c r="E2534" t="s">
        <v>1296</v>
      </c>
      <c r="F2534" t="s">
        <v>685</v>
      </c>
      <c r="G2534" t="s">
        <v>41</v>
      </c>
      <c r="H2534" t="s">
        <v>78</v>
      </c>
      <c r="I2534">
        <v>8500</v>
      </c>
      <c r="J2534">
        <v>11050</v>
      </c>
      <c r="K2534">
        <v>2</v>
      </c>
      <c r="L2534">
        <v>17000</v>
      </c>
      <c r="M2534">
        <v>22100</v>
      </c>
      <c r="N2534" t="s">
        <v>1397</v>
      </c>
    </row>
    <row r="2535" spans="1:14" x14ac:dyDescent="0.3">
      <c r="A2535">
        <v>141892</v>
      </c>
      <c r="B2535" t="s">
        <v>1345</v>
      </c>
      <c r="C2535" t="s">
        <v>1318</v>
      </c>
      <c r="D2535" s="3">
        <v>44312</v>
      </c>
      <c r="E2535" t="s">
        <v>33</v>
      </c>
      <c r="F2535" t="s">
        <v>57</v>
      </c>
      <c r="G2535" t="s">
        <v>44</v>
      </c>
      <c r="H2535" t="s">
        <v>80</v>
      </c>
      <c r="I2535">
        <v>7000</v>
      </c>
      <c r="J2535">
        <v>9100</v>
      </c>
      <c r="K2535">
        <v>3</v>
      </c>
      <c r="L2535">
        <v>21000</v>
      </c>
      <c r="M2535">
        <v>27300</v>
      </c>
      <c r="N2535" t="s">
        <v>1399</v>
      </c>
    </row>
    <row r="2536" spans="1:14" x14ac:dyDescent="0.3">
      <c r="A2536">
        <v>141893</v>
      </c>
      <c r="B2536" t="s">
        <v>1347</v>
      </c>
      <c r="C2536" t="s">
        <v>29</v>
      </c>
      <c r="D2536" s="3">
        <v>44312</v>
      </c>
      <c r="E2536" t="s">
        <v>34</v>
      </c>
      <c r="F2536" t="s">
        <v>686</v>
      </c>
      <c r="G2536" t="s">
        <v>98</v>
      </c>
      <c r="H2536" t="s">
        <v>79</v>
      </c>
      <c r="I2536">
        <v>6550</v>
      </c>
      <c r="J2536">
        <v>8515</v>
      </c>
      <c r="K2536">
        <v>3</v>
      </c>
      <c r="L2536">
        <v>19650</v>
      </c>
      <c r="M2536">
        <v>25545</v>
      </c>
      <c r="N2536" t="s">
        <v>1400</v>
      </c>
    </row>
    <row r="2537" spans="1:14" x14ac:dyDescent="0.3">
      <c r="A2537">
        <v>141894</v>
      </c>
      <c r="B2537" t="s">
        <v>1349</v>
      </c>
      <c r="C2537" t="s">
        <v>20</v>
      </c>
      <c r="D2537" s="3">
        <v>44312</v>
      </c>
      <c r="E2537" t="s">
        <v>35</v>
      </c>
      <c r="F2537" s="5" t="s">
        <v>66</v>
      </c>
      <c r="G2537" t="s">
        <v>99</v>
      </c>
      <c r="H2537" t="s">
        <v>81</v>
      </c>
      <c r="I2537">
        <v>7650</v>
      </c>
      <c r="J2537">
        <v>9945</v>
      </c>
      <c r="K2537">
        <v>3</v>
      </c>
      <c r="L2537">
        <v>22950</v>
      </c>
      <c r="M2537">
        <v>29835</v>
      </c>
      <c r="N2537" t="s">
        <v>1401</v>
      </c>
    </row>
    <row r="2538" spans="1:14" x14ac:dyDescent="0.3">
      <c r="A2538">
        <v>141895</v>
      </c>
      <c r="B2538" t="s">
        <v>1381</v>
      </c>
      <c r="C2538" t="s">
        <v>19</v>
      </c>
      <c r="D2538" s="3">
        <v>44312</v>
      </c>
      <c r="E2538" t="s">
        <v>1296</v>
      </c>
      <c r="F2538" t="s">
        <v>58</v>
      </c>
      <c r="G2538" t="s">
        <v>45</v>
      </c>
      <c r="H2538" t="s">
        <v>82</v>
      </c>
      <c r="I2538">
        <v>1150</v>
      </c>
      <c r="J2538">
        <v>1495</v>
      </c>
      <c r="K2538">
        <v>4</v>
      </c>
      <c r="L2538">
        <v>4600</v>
      </c>
      <c r="M2538">
        <v>5980</v>
      </c>
      <c r="N2538" t="s">
        <v>1325</v>
      </c>
    </row>
    <row r="2539" spans="1:14" x14ac:dyDescent="0.3">
      <c r="A2539">
        <v>141896</v>
      </c>
      <c r="B2539" t="s">
        <v>1381</v>
      </c>
      <c r="C2539" t="s">
        <v>1319</v>
      </c>
      <c r="D2539" s="3">
        <v>44312</v>
      </c>
      <c r="E2539" t="s">
        <v>33</v>
      </c>
      <c r="F2539" t="s">
        <v>59</v>
      </c>
      <c r="G2539" t="s">
        <v>36</v>
      </c>
      <c r="H2539" t="s">
        <v>75</v>
      </c>
      <c r="I2539">
        <v>850</v>
      </c>
      <c r="J2539">
        <v>1105</v>
      </c>
      <c r="K2539">
        <v>4</v>
      </c>
      <c r="L2539">
        <v>3400</v>
      </c>
      <c r="M2539">
        <v>4420</v>
      </c>
      <c r="N2539" t="s">
        <v>1398</v>
      </c>
    </row>
    <row r="2540" spans="1:14" x14ac:dyDescent="0.3">
      <c r="A2540">
        <v>141897</v>
      </c>
      <c r="B2540" t="s">
        <v>1381</v>
      </c>
      <c r="C2540" t="s">
        <v>18</v>
      </c>
      <c r="D2540" s="3">
        <v>44312</v>
      </c>
      <c r="E2540" t="s">
        <v>34</v>
      </c>
      <c r="F2540" t="s">
        <v>60</v>
      </c>
      <c r="G2540" t="s">
        <v>37</v>
      </c>
      <c r="H2540" t="s">
        <v>76</v>
      </c>
      <c r="I2540">
        <v>650</v>
      </c>
      <c r="J2540">
        <v>845</v>
      </c>
      <c r="K2540">
        <v>2</v>
      </c>
      <c r="L2540">
        <v>1300</v>
      </c>
      <c r="M2540">
        <v>1690</v>
      </c>
      <c r="N2540" t="s">
        <v>1397</v>
      </c>
    </row>
    <row r="2541" spans="1:14" x14ac:dyDescent="0.3">
      <c r="A2541">
        <v>141898</v>
      </c>
      <c r="B2541" t="s">
        <v>1381</v>
      </c>
      <c r="C2541" t="s">
        <v>17</v>
      </c>
      <c r="D2541" s="3">
        <v>44312</v>
      </c>
      <c r="E2541" t="s">
        <v>35</v>
      </c>
      <c r="F2541" t="s">
        <v>61</v>
      </c>
      <c r="G2541" t="s">
        <v>38</v>
      </c>
      <c r="H2541" t="s">
        <v>75</v>
      </c>
      <c r="I2541">
        <v>7500</v>
      </c>
      <c r="J2541">
        <v>9750</v>
      </c>
      <c r="K2541">
        <v>1</v>
      </c>
      <c r="L2541">
        <v>7500</v>
      </c>
      <c r="M2541">
        <v>9750</v>
      </c>
      <c r="N2541" t="s">
        <v>1399</v>
      </c>
    </row>
    <row r="2542" spans="1:14" x14ac:dyDescent="0.3">
      <c r="A2542">
        <v>141899</v>
      </c>
      <c r="B2542" t="s">
        <v>1381</v>
      </c>
      <c r="C2542" t="s">
        <v>1320</v>
      </c>
      <c r="D2542" s="3">
        <v>44312</v>
      </c>
      <c r="E2542" t="s">
        <v>1296</v>
      </c>
      <c r="F2542" t="s">
        <v>683</v>
      </c>
      <c r="G2542" t="s">
        <v>39</v>
      </c>
      <c r="H2542" s="5" t="s">
        <v>83</v>
      </c>
      <c r="I2542">
        <v>10000</v>
      </c>
      <c r="J2542">
        <v>13000</v>
      </c>
      <c r="K2542">
        <v>4</v>
      </c>
      <c r="L2542">
        <v>40000</v>
      </c>
      <c r="M2542">
        <v>52000</v>
      </c>
      <c r="N2542" t="s">
        <v>1400</v>
      </c>
    </row>
    <row r="2543" spans="1:14" x14ac:dyDescent="0.3">
      <c r="A2543">
        <v>141900</v>
      </c>
      <c r="B2543" t="s">
        <v>1381</v>
      </c>
      <c r="C2543" t="s">
        <v>16</v>
      </c>
      <c r="D2543" s="3">
        <v>44312</v>
      </c>
      <c r="E2543" t="s">
        <v>33</v>
      </c>
      <c r="F2543" t="s">
        <v>687</v>
      </c>
      <c r="G2543" t="s">
        <v>40</v>
      </c>
      <c r="H2543" t="s">
        <v>76</v>
      </c>
      <c r="I2543">
        <v>10500</v>
      </c>
      <c r="J2543">
        <v>13650</v>
      </c>
      <c r="K2543">
        <v>2</v>
      </c>
      <c r="L2543">
        <v>21000</v>
      </c>
      <c r="M2543">
        <v>27300</v>
      </c>
      <c r="N2543" t="s">
        <v>1401</v>
      </c>
    </row>
    <row r="2544" spans="1:14" x14ac:dyDescent="0.3">
      <c r="A2544">
        <v>141901</v>
      </c>
      <c r="B2544" t="s">
        <v>1381</v>
      </c>
      <c r="C2544" t="s">
        <v>15</v>
      </c>
      <c r="D2544" s="3">
        <v>44312</v>
      </c>
      <c r="E2544" t="s">
        <v>34</v>
      </c>
      <c r="F2544" t="s">
        <v>63</v>
      </c>
      <c r="G2544" t="s">
        <v>41</v>
      </c>
      <c r="H2544" t="s">
        <v>78</v>
      </c>
      <c r="I2544">
        <v>8500</v>
      </c>
      <c r="J2544">
        <v>11050</v>
      </c>
      <c r="K2544">
        <v>1</v>
      </c>
      <c r="L2544">
        <v>8500</v>
      </c>
      <c r="M2544">
        <v>11050</v>
      </c>
      <c r="N2544" t="s">
        <v>1325</v>
      </c>
    </row>
    <row r="2545" spans="1:14" x14ac:dyDescent="0.3">
      <c r="A2545">
        <v>141902</v>
      </c>
      <c r="B2545" t="s">
        <v>1381</v>
      </c>
      <c r="C2545" t="s">
        <v>14</v>
      </c>
      <c r="D2545" s="3">
        <v>44312</v>
      </c>
      <c r="E2545" t="s">
        <v>35</v>
      </c>
      <c r="F2545" t="s">
        <v>57</v>
      </c>
      <c r="G2545" t="s">
        <v>44</v>
      </c>
      <c r="H2545" t="s">
        <v>80</v>
      </c>
      <c r="I2545">
        <v>7000</v>
      </c>
      <c r="J2545">
        <v>9100</v>
      </c>
      <c r="K2545">
        <v>4</v>
      </c>
      <c r="L2545">
        <v>28000</v>
      </c>
      <c r="M2545">
        <v>36400</v>
      </c>
      <c r="N2545" t="s">
        <v>1398</v>
      </c>
    </row>
    <row r="2546" spans="1:14" x14ac:dyDescent="0.3">
      <c r="A2546">
        <v>141903</v>
      </c>
      <c r="B2546" t="s">
        <v>1381</v>
      </c>
      <c r="C2546" t="s">
        <v>13</v>
      </c>
      <c r="D2546" s="3">
        <v>44312</v>
      </c>
      <c r="E2546" t="s">
        <v>1296</v>
      </c>
      <c r="F2546" t="s">
        <v>688</v>
      </c>
      <c r="G2546" t="s">
        <v>98</v>
      </c>
      <c r="H2546" t="s">
        <v>79</v>
      </c>
      <c r="I2546">
        <v>1680</v>
      </c>
      <c r="J2546">
        <v>2184</v>
      </c>
      <c r="K2546">
        <v>4</v>
      </c>
      <c r="L2546">
        <v>6720</v>
      </c>
      <c r="M2546">
        <v>8736</v>
      </c>
      <c r="N2546" t="s">
        <v>1397</v>
      </c>
    </row>
    <row r="2547" spans="1:14" x14ac:dyDescent="0.3">
      <c r="A2547">
        <v>141904</v>
      </c>
      <c r="B2547" t="s">
        <v>1381</v>
      </c>
      <c r="C2547" t="s">
        <v>12</v>
      </c>
      <c r="D2547" s="3">
        <v>44312</v>
      </c>
      <c r="E2547" t="s">
        <v>33</v>
      </c>
      <c r="F2547" s="5" t="s">
        <v>65</v>
      </c>
      <c r="G2547" t="s">
        <v>99</v>
      </c>
      <c r="H2547" s="5" t="s">
        <v>84</v>
      </c>
      <c r="I2547">
        <v>6540</v>
      </c>
      <c r="J2547">
        <v>8502</v>
      </c>
      <c r="K2547">
        <v>1</v>
      </c>
      <c r="L2547">
        <v>6540</v>
      </c>
      <c r="M2547">
        <v>8502</v>
      </c>
      <c r="N2547" t="s">
        <v>1399</v>
      </c>
    </row>
    <row r="2548" spans="1:14" x14ac:dyDescent="0.3">
      <c r="A2548">
        <v>141905</v>
      </c>
      <c r="B2548" t="s">
        <v>1370</v>
      </c>
      <c r="C2548" t="s">
        <v>11</v>
      </c>
      <c r="D2548" s="3">
        <v>44312</v>
      </c>
      <c r="E2548" t="s">
        <v>34</v>
      </c>
      <c r="F2548" t="s">
        <v>68</v>
      </c>
      <c r="G2548" t="s">
        <v>45</v>
      </c>
      <c r="H2548" t="s">
        <v>82</v>
      </c>
      <c r="I2548">
        <v>2680</v>
      </c>
      <c r="J2548">
        <v>3484</v>
      </c>
      <c r="K2548">
        <v>4</v>
      </c>
      <c r="L2548">
        <v>10720</v>
      </c>
      <c r="M2548">
        <v>13936</v>
      </c>
      <c r="N2548" t="s">
        <v>1400</v>
      </c>
    </row>
    <row r="2549" spans="1:14" x14ac:dyDescent="0.3">
      <c r="A2549">
        <v>141906</v>
      </c>
      <c r="B2549" t="s">
        <v>1371</v>
      </c>
      <c r="C2549" t="s">
        <v>1321</v>
      </c>
      <c r="D2549" s="3">
        <v>44312</v>
      </c>
      <c r="E2549" t="s">
        <v>35</v>
      </c>
      <c r="F2549" t="s">
        <v>71</v>
      </c>
      <c r="G2549" t="s">
        <v>38</v>
      </c>
      <c r="H2549" t="s">
        <v>76</v>
      </c>
      <c r="I2549">
        <v>8250</v>
      </c>
      <c r="J2549">
        <v>10725</v>
      </c>
      <c r="K2549">
        <v>4</v>
      </c>
      <c r="L2549">
        <v>33000</v>
      </c>
      <c r="M2549">
        <v>42900</v>
      </c>
      <c r="N2549" t="s">
        <v>1401</v>
      </c>
    </row>
    <row r="2550" spans="1:14" x14ac:dyDescent="0.3">
      <c r="A2550">
        <v>141907</v>
      </c>
      <c r="B2550" t="s">
        <v>1381</v>
      </c>
      <c r="C2550" t="s">
        <v>1322</v>
      </c>
      <c r="D2550" s="3">
        <v>44312</v>
      </c>
      <c r="E2550" t="s">
        <v>1296</v>
      </c>
      <c r="F2550" t="s">
        <v>622</v>
      </c>
      <c r="G2550" t="s">
        <v>42</v>
      </c>
      <c r="H2550" t="s">
        <v>76</v>
      </c>
      <c r="I2550">
        <v>2650</v>
      </c>
      <c r="J2550">
        <v>3445</v>
      </c>
      <c r="K2550">
        <v>3</v>
      </c>
      <c r="L2550">
        <v>7950</v>
      </c>
      <c r="M2550">
        <v>10335</v>
      </c>
      <c r="N2550" t="s">
        <v>1325</v>
      </c>
    </row>
    <row r="2551" spans="1:14" x14ac:dyDescent="0.3">
      <c r="A2551">
        <v>141908</v>
      </c>
      <c r="B2551" t="s">
        <v>1381</v>
      </c>
      <c r="C2551" t="s">
        <v>1323</v>
      </c>
      <c r="D2551" s="3">
        <v>44313</v>
      </c>
      <c r="E2551" t="s">
        <v>33</v>
      </c>
      <c r="F2551" t="s">
        <v>72</v>
      </c>
      <c r="G2551" t="s">
        <v>38</v>
      </c>
      <c r="H2551" t="s">
        <v>85</v>
      </c>
      <c r="I2551">
        <v>12550</v>
      </c>
      <c r="J2551">
        <v>16315</v>
      </c>
      <c r="K2551">
        <v>2</v>
      </c>
      <c r="L2551">
        <v>25100</v>
      </c>
      <c r="M2551">
        <v>32630</v>
      </c>
      <c r="N2551" t="s">
        <v>1398</v>
      </c>
    </row>
    <row r="2552" spans="1:14" x14ac:dyDescent="0.3">
      <c r="A2552">
        <v>141909</v>
      </c>
      <c r="B2552" t="s">
        <v>1381</v>
      </c>
      <c r="C2552" t="s">
        <v>10</v>
      </c>
      <c r="D2552" s="3">
        <v>44313</v>
      </c>
      <c r="E2552" t="s">
        <v>34</v>
      </c>
      <c r="F2552" t="s">
        <v>73</v>
      </c>
      <c r="G2552" t="s">
        <v>41</v>
      </c>
      <c r="H2552" s="5" t="s">
        <v>78</v>
      </c>
      <c r="I2552">
        <v>14500</v>
      </c>
      <c r="J2552">
        <v>18850</v>
      </c>
      <c r="K2552">
        <v>3</v>
      </c>
      <c r="L2552">
        <v>43500</v>
      </c>
      <c r="M2552">
        <v>56550</v>
      </c>
      <c r="N2552" t="s">
        <v>1397</v>
      </c>
    </row>
    <row r="2553" spans="1:14" x14ac:dyDescent="0.3">
      <c r="A2553">
        <v>141910</v>
      </c>
      <c r="B2553" t="s">
        <v>1381</v>
      </c>
      <c r="C2553" t="s">
        <v>9</v>
      </c>
      <c r="D2553" s="3">
        <v>44313</v>
      </c>
      <c r="E2553" t="s">
        <v>35</v>
      </c>
      <c r="F2553" t="s">
        <v>46</v>
      </c>
      <c r="G2553" t="s">
        <v>36</v>
      </c>
      <c r="H2553" t="s">
        <v>75</v>
      </c>
      <c r="I2553">
        <v>800</v>
      </c>
      <c r="J2553">
        <v>1040</v>
      </c>
      <c r="K2553">
        <v>3</v>
      </c>
      <c r="L2553">
        <v>2400</v>
      </c>
      <c r="M2553">
        <v>3120</v>
      </c>
      <c r="N2553" t="s">
        <v>1399</v>
      </c>
    </row>
    <row r="2554" spans="1:14" x14ac:dyDescent="0.3">
      <c r="A2554">
        <v>141911</v>
      </c>
      <c r="B2554" t="s">
        <v>1381</v>
      </c>
      <c r="C2554" t="s">
        <v>1324</v>
      </c>
      <c r="D2554" s="3">
        <v>44313</v>
      </c>
      <c r="E2554" t="s">
        <v>1296</v>
      </c>
      <c r="F2554" t="s">
        <v>48</v>
      </c>
      <c r="G2554" t="s">
        <v>37</v>
      </c>
      <c r="H2554" t="s">
        <v>76</v>
      </c>
      <c r="I2554">
        <v>600</v>
      </c>
      <c r="J2554">
        <v>780</v>
      </c>
      <c r="K2554">
        <v>4</v>
      </c>
      <c r="L2554">
        <v>2400</v>
      </c>
      <c r="M2554">
        <v>3120</v>
      </c>
      <c r="N2554" t="s">
        <v>1400</v>
      </c>
    </row>
    <row r="2555" spans="1:14" x14ac:dyDescent="0.3">
      <c r="A2555">
        <v>141912</v>
      </c>
      <c r="B2555" t="s">
        <v>1381</v>
      </c>
      <c r="C2555" t="s">
        <v>8</v>
      </c>
      <c r="D2555" s="3">
        <v>44313</v>
      </c>
      <c r="E2555" t="s">
        <v>33</v>
      </c>
      <c r="F2555" t="s">
        <v>50</v>
      </c>
      <c r="G2555" t="s">
        <v>38</v>
      </c>
      <c r="H2555" t="s">
        <v>75</v>
      </c>
      <c r="I2555">
        <v>10500</v>
      </c>
      <c r="J2555">
        <v>13650</v>
      </c>
      <c r="K2555">
        <v>3</v>
      </c>
      <c r="L2555">
        <v>31500</v>
      </c>
      <c r="M2555">
        <v>40950</v>
      </c>
      <c r="N2555" t="s">
        <v>1401</v>
      </c>
    </row>
    <row r="2556" spans="1:14" x14ac:dyDescent="0.3">
      <c r="A2556">
        <v>141913</v>
      </c>
      <c r="B2556" t="s">
        <v>1381</v>
      </c>
      <c r="C2556" t="s">
        <v>7</v>
      </c>
      <c r="D2556" s="3">
        <v>44313</v>
      </c>
      <c r="E2556" t="s">
        <v>34</v>
      </c>
      <c r="F2556" t="s">
        <v>683</v>
      </c>
      <c r="G2556" t="s">
        <v>39</v>
      </c>
      <c r="H2556" t="s">
        <v>77</v>
      </c>
      <c r="I2556">
        <v>6500</v>
      </c>
      <c r="J2556">
        <v>8450</v>
      </c>
      <c r="K2556">
        <v>2</v>
      </c>
      <c r="L2556">
        <v>13000</v>
      </c>
      <c r="M2556">
        <v>16900</v>
      </c>
      <c r="N2556" t="s">
        <v>1325</v>
      </c>
    </row>
    <row r="2557" spans="1:14" x14ac:dyDescent="0.3">
      <c r="A2557">
        <v>141914</v>
      </c>
      <c r="B2557" t="s">
        <v>1381</v>
      </c>
      <c r="C2557" t="s">
        <v>1325</v>
      </c>
      <c r="D2557" s="3">
        <v>44313</v>
      </c>
      <c r="E2557" t="s">
        <v>35</v>
      </c>
      <c r="F2557" t="s">
        <v>689</v>
      </c>
      <c r="G2557" t="s">
        <v>40</v>
      </c>
      <c r="H2557" t="s">
        <v>76</v>
      </c>
      <c r="I2557">
        <v>4500</v>
      </c>
      <c r="J2557">
        <v>5850</v>
      </c>
      <c r="K2557">
        <v>3</v>
      </c>
      <c r="L2557">
        <v>13500</v>
      </c>
      <c r="M2557">
        <v>17550</v>
      </c>
      <c r="N2557" t="s">
        <v>1398</v>
      </c>
    </row>
    <row r="2558" spans="1:14" x14ac:dyDescent="0.3">
      <c r="A2558">
        <v>141915</v>
      </c>
      <c r="B2558" t="s">
        <v>1381</v>
      </c>
      <c r="C2558" t="s">
        <v>1326</v>
      </c>
      <c r="D2558" s="3">
        <v>44313</v>
      </c>
      <c r="E2558" t="s">
        <v>1296</v>
      </c>
      <c r="F2558" t="s">
        <v>51</v>
      </c>
      <c r="G2558" t="s">
        <v>41</v>
      </c>
      <c r="H2558" t="s">
        <v>78</v>
      </c>
      <c r="I2558">
        <v>8500</v>
      </c>
      <c r="J2558">
        <v>11050</v>
      </c>
      <c r="K2558">
        <v>2</v>
      </c>
      <c r="L2558">
        <v>17000</v>
      </c>
      <c r="M2558">
        <v>22100</v>
      </c>
      <c r="N2558" t="s">
        <v>1397</v>
      </c>
    </row>
    <row r="2559" spans="1:14" x14ac:dyDescent="0.3">
      <c r="A2559">
        <v>141916</v>
      </c>
      <c r="B2559" t="s">
        <v>1381</v>
      </c>
      <c r="C2559" t="s">
        <v>6</v>
      </c>
      <c r="D2559" s="3">
        <v>44313</v>
      </c>
      <c r="E2559" t="s">
        <v>33</v>
      </c>
      <c r="F2559" t="s">
        <v>52</v>
      </c>
      <c r="G2559" t="s">
        <v>44</v>
      </c>
      <c r="H2559" t="s">
        <v>80</v>
      </c>
      <c r="I2559">
        <v>12500</v>
      </c>
      <c r="J2559">
        <v>16250</v>
      </c>
      <c r="K2559">
        <v>3</v>
      </c>
      <c r="L2559">
        <v>37500</v>
      </c>
      <c r="M2559">
        <v>48750</v>
      </c>
      <c r="N2559" t="s">
        <v>1399</v>
      </c>
    </row>
    <row r="2560" spans="1:14" x14ac:dyDescent="0.3">
      <c r="A2560">
        <v>141917</v>
      </c>
      <c r="B2560" t="s">
        <v>1379</v>
      </c>
      <c r="C2560" t="s">
        <v>5</v>
      </c>
      <c r="D2560" s="3">
        <v>44313</v>
      </c>
      <c r="E2560" t="s">
        <v>34</v>
      </c>
      <c r="F2560" t="s">
        <v>630</v>
      </c>
      <c r="G2560" t="s">
        <v>42</v>
      </c>
      <c r="H2560" t="s">
        <v>79</v>
      </c>
      <c r="I2560">
        <v>3500</v>
      </c>
      <c r="J2560">
        <v>4550</v>
      </c>
      <c r="K2560">
        <v>1</v>
      </c>
      <c r="L2560">
        <v>3500</v>
      </c>
      <c r="M2560">
        <v>4550</v>
      </c>
      <c r="N2560" t="s">
        <v>1400</v>
      </c>
    </row>
    <row r="2561" spans="1:14" x14ac:dyDescent="0.3">
      <c r="A2561">
        <v>141918</v>
      </c>
      <c r="B2561" t="s">
        <v>1384</v>
      </c>
      <c r="C2561" t="s">
        <v>4</v>
      </c>
      <c r="D2561" s="3">
        <v>44313</v>
      </c>
      <c r="E2561" t="s">
        <v>35</v>
      </c>
      <c r="F2561" s="5" t="s">
        <v>67</v>
      </c>
      <c r="G2561" t="s">
        <v>109</v>
      </c>
      <c r="H2561" t="s">
        <v>81</v>
      </c>
      <c r="I2561">
        <v>4500</v>
      </c>
      <c r="J2561">
        <v>5850</v>
      </c>
      <c r="K2561">
        <v>4</v>
      </c>
      <c r="L2561">
        <v>18000</v>
      </c>
      <c r="M2561">
        <v>23400</v>
      </c>
      <c r="N2561" t="s">
        <v>1401</v>
      </c>
    </row>
    <row r="2562" spans="1:14" x14ac:dyDescent="0.3">
      <c r="A2562">
        <v>141919</v>
      </c>
      <c r="B2562" t="s">
        <v>1385</v>
      </c>
      <c r="C2562" t="s">
        <v>30</v>
      </c>
      <c r="D2562" s="3">
        <v>44313</v>
      </c>
      <c r="E2562" t="s">
        <v>1296</v>
      </c>
      <c r="F2562" t="s">
        <v>690</v>
      </c>
      <c r="G2562" t="s">
        <v>45</v>
      </c>
      <c r="H2562" t="s">
        <v>82</v>
      </c>
      <c r="I2562">
        <v>2100</v>
      </c>
      <c r="J2562">
        <v>2730</v>
      </c>
      <c r="K2562">
        <v>1</v>
      </c>
      <c r="L2562">
        <v>2100</v>
      </c>
      <c r="M2562">
        <v>2730</v>
      </c>
      <c r="N2562" t="s">
        <v>1325</v>
      </c>
    </row>
    <row r="2563" spans="1:14" x14ac:dyDescent="0.3">
      <c r="A2563">
        <v>141920</v>
      </c>
      <c r="B2563" t="s">
        <v>1387</v>
      </c>
      <c r="C2563" t="s">
        <v>31</v>
      </c>
      <c r="D2563" s="3">
        <v>44313</v>
      </c>
      <c r="E2563" t="s">
        <v>33</v>
      </c>
      <c r="F2563" t="s">
        <v>49</v>
      </c>
      <c r="G2563" t="s">
        <v>36</v>
      </c>
      <c r="H2563" t="s">
        <v>75</v>
      </c>
      <c r="I2563">
        <v>1150</v>
      </c>
      <c r="J2563">
        <v>1495</v>
      </c>
      <c r="K2563">
        <v>4</v>
      </c>
      <c r="L2563">
        <v>4600</v>
      </c>
      <c r="M2563">
        <v>5980</v>
      </c>
      <c r="N2563" t="s">
        <v>1398</v>
      </c>
    </row>
    <row r="2564" spans="1:14" x14ac:dyDescent="0.3">
      <c r="A2564">
        <v>141921</v>
      </c>
      <c r="B2564" t="s">
        <v>1389</v>
      </c>
      <c r="C2564" t="s">
        <v>32</v>
      </c>
      <c r="D2564" s="3">
        <v>44313</v>
      </c>
      <c r="E2564" t="s">
        <v>34</v>
      </c>
      <c r="F2564" t="s">
        <v>47</v>
      </c>
      <c r="G2564" t="s">
        <v>37</v>
      </c>
      <c r="H2564" t="s">
        <v>76</v>
      </c>
      <c r="I2564">
        <v>350</v>
      </c>
      <c r="J2564">
        <v>455</v>
      </c>
      <c r="K2564">
        <v>3</v>
      </c>
      <c r="L2564">
        <v>1050</v>
      </c>
      <c r="M2564">
        <v>1365</v>
      </c>
      <c r="N2564" t="s">
        <v>1397</v>
      </c>
    </row>
    <row r="2565" spans="1:14" x14ac:dyDescent="0.3">
      <c r="A2565">
        <v>141922</v>
      </c>
      <c r="B2565" t="s">
        <v>1390</v>
      </c>
      <c r="C2565" t="s">
        <v>28</v>
      </c>
      <c r="D2565" s="3">
        <v>44313</v>
      </c>
      <c r="E2565" t="s">
        <v>35</v>
      </c>
      <c r="F2565" t="s">
        <v>53</v>
      </c>
      <c r="G2565" t="s">
        <v>38</v>
      </c>
      <c r="H2565" t="s">
        <v>75</v>
      </c>
      <c r="I2565">
        <v>9500</v>
      </c>
      <c r="J2565">
        <v>12350</v>
      </c>
      <c r="K2565">
        <v>3</v>
      </c>
      <c r="L2565">
        <v>28500</v>
      </c>
      <c r="M2565">
        <v>37050</v>
      </c>
      <c r="N2565" t="s">
        <v>1399</v>
      </c>
    </row>
    <row r="2566" spans="1:14" x14ac:dyDescent="0.3">
      <c r="A2566">
        <v>141923</v>
      </c>
      <c r="B2566" t="s">
        <v>1392</v>
      </c>
      <c r="C2566" t="s">
        <v>1311</v>
      </c>
      <c r="D2566" s="3">
        <v>44313</v>
      </c>
      <c r="E2566" t="s">
        <v>1296</v>
      </c>
      <c r="F2566" t="s">
        <v>691</v>
      </c>
      <c r="G2566" t="s">
        <v>39</v>
      </c>
      <c r="H2566" t="s">
        <v>77</v>
      </c>
      <c r="I2566">
        <v>10000</v>
      </c>
      <c r="J2566">
        <v>13000</v>
      </c>
      <c r="K2566">
        <v>3</v>
      </c>
      <c r="L2566">
        <v>30000</v>
      </c>
      <c r="M2566">
        <v>39000</v>
      </c>
      <c r="N2566" t="s">
        <v>1400</v>
      </c>
    </row>
    <row r="2567" spans="1:14" x14ac:dyDescent="0.3">
      <c r="A2567">
        <v>141924</v>
      </c>
      <c r="B2567" t="s">
        <v>1394</v>
      </c>
      <c r="C2567" t="s">
        <v>1312</v>
      </c>
      <c r="D2567" s="3">
        <v>44313</v>
      </c>
      <c r="E2567" t="s">
        <v>33</v>
      </c>
      <c r="F2567" t="s">
        <v>692</v>
      </c>
      <c r="G2567" t="s">
        <v>40</v>
      </c>
      <c r="H2567" t="s">
        <v>76</v>
      </c>
      <c r="I2567">
        <v>6500</v>
      </c>
      <c r="J2567">
        <v>8450</v>
      </c>
      <c r="K2567">
        <v>2</v>
      </c>
      <c r="L2567">
        <v>13000</v>
      </c>
      <c r="M2567">
        <v>16900</v>
      </c>
      <c r="N2567" t="s">
        <v>1401</v>
      </c>
    </row>
    <row r="2568" spans="1:14" x14ac:dyDescent="0.3">
      <c r="A2568">
        <v>141925</v>
      </c>
      <c r="B2568" t="s">
        <v>1337</v>
      </c>
      <c r="C2568" t="s">
        <v>1313</v>
      </c>
      <c r="D2568" s="3">
        <v>44314</v>
      </c>
      <c r="E2568" t="s">
        <v>34</v>
      </c>
      <c r="F2568" t="s">
        <v>693</v>
      </c>
      <c r="G2568" t="s">
        <v>41</v>
      </c>
      <c r="H2568" t="s">
        <v>78</v>
      </c>
      <c r="I2568">
        <v>8500</v>
      </c>
      <c r="J2568">
        <v>11050</v>
      </c>
      <c r="K2568">
        <v>1</v>
      </c>
      <c r="L2568">
        <v>8500</v>
      </c>
      <c r="M2568">
        <v>11050</v>
      </c>
      <c r="N2568" t="s">
        <v>1325</v>
      </c>
    </row>
    <row r="2569" spans="1:14" x14ac:dyDescent="0.3">
      <c r="A2569">
        <v>141926</v>
      </c>
      <c r="B2569" t="s">
        <v>1381</v>
      </c>
      <c r="C2569" t="s">
        <v>3</v>
      </c>
      <c r="D2569" s="3">
        <v>44315</v>
      </c>
      <c r="E2569" t="s">
        <v>35</v>
      </c>
      <c r="F2569" t="s">
        <v>57</v>
      </c>
      <c r="G2569" t="s">
        <v>44</v>
      </c>
      <c r="H2569" t="s">
        <v>80</v>
      </c>
      <c r="I2569">
        <v>7000</v>
      </c>
      <c r="J2569">
        <v>9100</v>
      </c>
      <c r="K2569">
        <v>3</v>
      </c>
      <c r="L2569">
        <v>21000</v>
      </c>
      <c r="M2569">
        <v>27300</v>
      </c>
      <c r="N2569" t="s">
        <v>1398</v>
      </c>
    </row>
    <row r="2570" spans="1:14" x14ac:dyDescent="0.3">
      <c r="A2570">
        <v>141927</v>
      </c>
      <c r="B2570" t="s">
        <v>1381</v>
      </c>
      <c r="C2570" t="s">
        <v>2</v>
      </c>
      <c r="D2570" s="3">
        <v>44316</v>
      </c>
      <c r="E2570" t="s">
        <v>1296</v>
      </c>
      <c r="F2570" t="s">
        <v>694</v>
      </c>
      <c r="G2570" t="s">
        <v>42</v>
      </c>
      <c r="H2570" t="s">
        <v>79</v>
      </c>
      <c r="I2570">
        <v>6550</v>
      </c>
      <c r="J2570">
        <v>8515</v>
      </c>
      <c r="K2570">
        <v>1</v>
      </c>
      <c r="L2570">
        <v>6550</v>
      </c>
      <c r="M2570">
        <v>8515</v>
      </c>
      <c r="N2570" t="s">
        <v>1397</v>
      </c>
    </row>
    <row r="2571" spans="1:14" x14ac:dyDescent="0.3">
      <c r="A2571">
        <v>141928</v>
      </c>
      <c r="B2571" t="s">
        <v>1381</v>
      </c>
      <c r="C2571" t="s">
        <v>1</v>
      </c>
      <c r="D2571" s="3">
        <v>44316</v>
      </c>
      <c r="E2571" t="s">
        <v>33</v>
      </c>
      <c r="F2571" s="5" t="s">
        <v>66</v>
      </c>
      <c r="G2571" t="s">
        <v>109</v>
      </c>
      <c r="H2571" t="s">
        <v>81</v>
      </c>
      <c r="I2571">
        <v>7650</v>
      </c>
      <c r="J2571">
        <v>9945</v>
      </c>
      <c r="K2571">
        <v>3</v>
      </c>
      <c r="L2571">
        <v>22950</v>
      </c>
      <c r="M2571">
        <v>29835</v>
      </c>
      <c r="N2571" t="s">
        <v>1399</v>
      </c>
    </row>
    <row r="2572" spans="1:14" x14ac:dyDescent="0.3">
      <c r="A2572">
        <v>141929</v>
      </c>
      <c r="B2572" t="s">
        <v>1381</v>
      </c>
      <c r="C2572" t="s">
        <v>1314</v>
      </c>
      <c r="D2572" s="3">
        <v>44316</v>
      </c>
      <c r="E2572" t="s">
        <v>34</v>
      </c>
      <c r="F2572" t="s">
        <v>58</v>
      </c>
      <c r="G2572" t="s">
        <v>45</v>
      </c>
      <c r="H2572" t="s">
        <v>82</v>
      </c>
      <c r="I2572">
        <v>1150</v>
      </c>
      <c r="J2572">
        <v>1495</v>
      </c>
      <c r="K2572">
        <v>1</v>
      </c>
      <c r="L2572">
        <v>1150</v>
      </c>
      <c r="M2572">
        <v>1495</v>
      </c>
      <c r="N2572" t="s">
        <v>1400</v>
      </c>
    </row>
    <row r="2573" spans="1:14" x14ac:dyDescent="0.3">
      <c r="A2573">
        <v>141930</v>
      </c>
      <c r="B2573" t="s">
        <v>1381</v>
      </c>
      <c r="C2573" t="s">
        <v>1315</v>
      </c>
      <c r="D2573" s="3">
        <v>44316</v>
      </c>
      <c r="E2573" t="s">
        <v>35</v>
      </c>
      <c r="F2573" t="s">
        <v>59</v>
      </c>
      <c r="G2573" t="s">
        <v>36</v>
      </c>
      <c r="H2573" t="s">
        <v>75</v>
      </c>
      <c r="I2573">
        <v>850</v>
      </c>
      <c r="J2573">
        <v>1105</v>
      </c>
      <c r="K2573">
        <v>4</v>
      </c>
      <c r="L2573">
        <v>3400</v>
      </c>
      <c r="M2573">
        <v>4420</v>
      </c>
      <c r="N2573" t="s">
        <v>1401</v>
      </c>
    </row>
    <row r="2574" spans="1:14" x14ac:dyDescent="0.3">
      <c r="A2574">
        <v>141931</v>
      </c>
      <c r="B2574" t="s">
        <v>1381</v>
      </c>
      <c r="C2574" t="s">
        <v>0</v>
      </c>
      <c r="D2574" s="3">
        <v>44316</v>
      </c>
      <c r="E2574" t="s">
        <v>1296</v>
      </c>
      <c r="F2574" t="s">
        <v>60</v>
      </c>
      <c r="G2574" t="s">
        <v>37</v>
      </c>
      <c r="H2574" t="s">
        <v>76</v>
      </c>
      <c r="I2574">
        <v>650</v>
      </c>
      <c r="J2574">
        <v>845</v>
      </c>
      <c r="K2574">
        <v>1</v>
      </c>
      <c r="L2574">
        <v>650</v>
      </c>
      <c r="M2574">
        <v>845</v>
      </c>
      <c r="N2574" t="s">
        <v>1325</v>
      </c>
    </row>
    <row r="2575" spans="1:14" x14ac:dyDescent="0.3">
      <c r="A2575">
        <v>141932</v>
      </c>
      <c r="B2575" t="s">
        <v>1381</v>
      </c>
      <c r="C2575" t="s">
        <v>1316</v>
      </c>
      <c r="D2575" s="3">
        <v>44316</v>
      </c>
      <c r="E2575" t="s">
        <v>33</v>
      </c>
      <c r="F2575" t="s">
        <v>61</v>
      </c>
      <c r="G2575" t="s">
        <v>38</v>
      </c>
      <c r="H2575" t="s">
        <v>75</v>
      </c>
      <c r="I2575">
        <v>7500</v>
      </c>
      <c r="J2575">
        <v>9750</v>
      </c>
      <c r="K2575">
        <v>1</v>
      </c>
      <c r="L2575">
        <v>7500</v>
      </c>
      <c r="M2575">
        <v>9750</v>
      </c>
      <c r="N2575" t="s">
        <v>1398</v>
      </c>
    </row>
    <row r="2576" spans="1:14" x14ac:dyDescent="0.3">
      <c r="A2576">
        <v>141933</v>
      </c>
      <c r="B2576" t="s">
        <v>1381</v>
      </c>
      <c r="C2576" t="s">
        <v>1317</v>
      </c>
      <c r="D2576" s="3">
        <v>44316</v>
      </c>
      <c r="E2576" t="s">
        <v>34</v>
      </c>
      <c r="F2576" t="s">
        <v>691</v>
      </c>
      <c r="G2576" t="s">
        <v>39</v>
      </c>
      <c r="H2576" s="5" t="s">
        <v>83</v>
      </c>
      <c r="I2576">
        <v>10000</v>
      </c>
      <c r="J2576">
        <v>13000</v>
      </c>
      <c r="K2576">
        <v>3</v>
      </c>
      <c r="L2576">
        <v>30000</v>
      </c>
      <c r="M2576">
        <v>39000</v>
      </c>
      <c r="N2576" t="s">
        <v>1397</v>
      </c>
    </row>
    <row r="2577" spans="1:14" x14ac:dyDescent="0.3">
      <c r="A2577">
        <v>141934</v>
      </c>
      <c r="B2577" t="s">
        <v>1381</v>
      </c>
      <c r="C2577" t="s">
        <v>1318</v>
      </c>
      <c r="D2577" s="3">
        <v>44316</v>
      </c>
      <c r="E2577" t="s">
        <v>35</v>
      </c>
      <c r="F2577" t="s">
        <v>695</v>
      </c>
      <c r="G2577" t="s">
        <v>40</v>
      </c>
      <c r="H2577" t="s">
        <v>76</v>
      </c>
      <c r="I2577">
        <v>10500</v>
      </c>
      <c r="J2577">
        <v>13650</v>
      </c>
      <c r="K2577">
        <v>1</v>
      </c>
      <c r="L2577">
        <v>10500</v>
      </c>
      <c r="M2577">
        <v>13650</v>
      </c>
      <c r="N2577" t="s">
        <v>1399</v>
      </c>
    </row>
    <row r="2578" spans="1:14" x14ac:dyDescent="0.3">
      <c r="A2578">
        <v>141935</v>
      </c>
      <c r="B2578" t="s">
        <v>1381</v>
      </c>
      <c r="C2578" t="s">
        <v>29</v>
      </c>
      <c r="D2578" s="3">
        <v>44316</v>
      </c>
      <c r="E2578" t="s">
        <v>1296</v>
      </c>
      <c r="F2578" t="s">
        <v>63</v>
      </c>
      <c r="G2578" t="s">
        <v>41</v>
      </c>
      <c r="H2578" t="s">
        <v>78</v>
      </c>
      <c r="I2578">
        <v>8500</v>
      </c>
      <c r="J2578">
        <v>11050</v>
      </c>
      <c r="K2578">
        <v>1</v>
      </c>
      <c r="L2578">
        <v>8500</v>
      </c>
      <c r="M2578">
        <v>11050</v>
      </c>
      <c r="N2578" t="s">
        <v>1400</v>
      </c>
    </row>
    <row r="2579" spans="1:14" x14ac:dyDescent="0.3">
      <c r="A2579">
        <v>141936</v>
      </c>
      <c r="B2579" t="s">
        <v>1359</v>
      </c>
      <c r="C2579" t="s">
        <v>20</v>
      </c>
      <c r="D2579" s="3">
        <v>44316</v>
      </c>
      <c r="E2579" t="s">
        <v>33</v>
      </c>
      <c r="F2579" t="s">
        <v>57</v>
      </c>
      <c r="G2579" t="s">
        <v>44</v>
      </c>
      <c r="H2579" t="s">
        <v>80</v>
      </c>
      <c r="I2579">
        <v>7000</v>
      </c>
      <c r="J2579">
        <v>9100</v>
      </c>
      <c r="K2579">
        <v>4</v>
      </c>
      <c r="L2579">
        <v>28000</v>
      </c>
      <c r="M2579">
        <v>36400</v>
      </c>
      <c r="N2579" t="s">
        <v>1401</v>
      </c>
    </row>
    <row r="2580" spans="1:14" x14ac:dyDescent="0.3">
      <c r="A2580">
        <v>141937</v>
      </c>
      <c r="B2580" t="s">
        <v>1361</v>
      </c>
      <c r="C2580" t="s">
        <v>19</v>
      </c>
      <c r="D2580" s="3">
        <v>44316</v>
      </c>
      <c r="E2580" t="s">
        <v>34</v>
      </c>
      <c r="F2580" t="s">
        <v>696</v>
      </c>
      <c r="G2580" t="s">
        <v>42</v>
      </c>
      <c r="H2580" t="s">
        <v>79</v>
      </c>
      <c r="I2580">
        <v>1680</v>
      </c>
      <c r="J2580">
        <v>2184</v>
      </c>
      <c r="K2580">
        <v>2</v>
      </c>
      <c r="L2580">
        <v>3360</v>
      </c>
      <c r="M2580">
        <v>4368</v>
      </c>
      <c r="N2580" t="s">
        <v>1325</v>
      </c>
    </row>
    <row r="2581" spans="1:14" x14ac:dyDescent="0.3">
      <c r="A2581">
        <v>141938</v>
      </c>
      <c r="B2581" t="s">
        <v>1363</v>
      </c>
      <c r="C2581" t="s">
        <v>1319</v>
      </c>
      <c r="D2581" s="3">
        <v>44316</v>
      </c>
      <c r="E2581" t="s">
        <v>35</v>
      </c>
      <c r="F2581" s="5" t="s">
        <v>65</v>
      </c>
      <c r="G2581" t="s">
        <v>109</v>
      </c>
      <c r="H2581" s="5" t="s">
        <v>84</v>
      </c>
      <c r="I2581">
        <v>6540</v>
      </c>
      <c r="J2581">
        <v>8502</v>
      </c>
      <c r="K2581">
        <v>4</v>
      </c>
      <c r="L2581">
        <v>26160</v>
      </c>
      <c r="M2581">
        <v>34008</v>
      </c>
      <c r="N2581" t="s">
        <v>1398</v>
      </c>
    </row>
    <row r="2582" spans="1:14" x14ac:dyDescent="0.3">
      <c r="A2582">
        <v>141939</v>
      </c>
      <c r="B2582" t="s">
        <v>1365</v>
      </c>
      <c r="C2582" t="s">
        <v>18</v>
      </c>
      <c r="D2582" s="3">
        <v>44316</v>
      </c>
      <c r="E2582" t="s">
        <v>1296</v>
      </c>
      <c r="F2582" t="s">
        <v>68</v>
      </c>
      <c r="G2582" t="s">
        <v>45</v>
      </c>
      <c r="H2582" t="s">
        <v>82</v>
      </c>
      <c r="I2582">
        <v>2680</v>
      </c>
      <c r="J2582">
        <v>3484</v>
      </c>
      <c r="K2582">
        <v>4</v>
      </c>
      <c r="L2582">
        <v>10720</v>
      </c>
      <c r="M2582">
        <v>13936</v>
      </c>
      <c r="N2582" t="s">
        <v>1397</v>
      </c>
    </row>
    <row r="2583" spans="1:14" x14ac:dyDescent="0.3">
      <c r="A2583">
        <v>141940</v>
      </c>
      <c r="B2583" t="s">
        <v>1367</v>
      </c>
      <c r="C2583" t="s">
        <v>17</v>
      </c>
      <c r="D2583" s="3">
        <v>44316</v>
      </c>
      <c r="E2583" t="s">
        <v>33</v>
      </c>
      <c r="F2583" t="s">
        <v>71</v>
      </c>
      <c r="G2583" t="s">
        <v>38</v>
      </c>
      <c r="H2583" t="s">
        <v>76</v>
      </c>
      <c r="I2583">
        <v>8250</v>
      </c>
      <c r="J2583">
        <v>10725</v>
      </c>
      <c r="K2583">
        <v>2</v>
      </c>
      <c r="L2583">
        <v>16500</v>
      </c>
      <c r="M2583">
        <v>21450</v>
      </c>
      <c r="N2583" t="s">
        <v>1399</v>
      </c>
    </row>
    <row r="2584" spans="1:14" x14ac:dyDescent="0.3">
      <c r="A2584">
        <v>141941</v>
      </c>
      <c r="B2584" t="s">
        <v>1369</v>
      </c>
      <c r="C2584" t="s">
        <v>1320</v>
      </c>
      <c r="D2584" s="3">
        <v>44316</v>
      </c>
      <c r="E2584" t="s">
        <v>34</v>
      </c>
      <c r="F2584" t="s">
        <v>630</v>
      </c>
      <c r="G2584" t="s">
        <v>42</v>
      </c>
      <c r="H2584" t="s">
        <v>76</v>
      </c>
      <c r="I2584">
        <v>2650</v>
      </c>
      <c r="J2584">
        <v>3445</v>
      </c>
      <c r="K2584">
        <v>4</v>
      </c>
      <c r="L2584">
        <v>10600</v>
      </c>
      <c r="M2584">
        <v>13780</v>
      </c>
      <c r="N2584" t="s">
        <v>1400</v>
      </c>
    </row>
    <row r="2585" spans="1:14" x14ac:dyDescent="0.3">
      <c r="A2585">
        <v>141942</v>
      </c>
      <c r="B2585" t="s">
        <v>1370</v>
      </c>
      <c r="C2585" t="s">
        <v>16</v>
      </c>
      <c r="D2585" s="3">
        <v>44316</v>
      </c>
      <c r="E2585" t="s">
        <v>35</v>
      </c>
      <c r="F2585" t="s">
        <v>72</v>
      </c>
      <c r="G2585" t="s">
        <v>38</v>
      </c>
      <c r="H2585" t="s">
        <v>85</v>
      </c>
      <c r="I2585">
        <v>12550</v>
      </c>
      <c r="J2585">
        <v>16315</v>
      </c>
      <c r="K2585">
        <v>4</v>
      </c>
      <c r="L2585">
        <v>50200</v>
      </c>
      <c r="M2585">
        <v>65260</v>
      </c>
      <c r="N2585" t="s">
        <v>1401</v>
      </c>
    </row>
    <row r="2586" spans="1:14" x14ac:dyDescent="0.3">
      <c r="A2586">
        <v>141943</v>
      </c>
      <c r="B2586" t="s">
        <v>1371</v>
      </c>
      <c r="C2586" t="s">
        <v>15</v>
      </c>
      <c r="D2586" s="3">
        <v>44316</v>
      </c>
      <c r="E2586" t="s">
        <v>1296</v>
      </c>
      <c r="F2586" t="s">
        <v>73</v>
      </c>
      <c r="G2586" t="s">
        <v>41</v>
      </c>
      <c r="H2586" s="5" t="s">
        <v>78</v>
      </c>
      <c r="I2586">
        <v>14500</v>
      </c>
      <c r="J2586">
        <v>18850</v>
      </c>
      <c r="K2586">
        <v>2</v>
      </c>
      <c r="L2586">
        <v>29000</v>
      </c>
      <c r="M2586">
        <v>37700</v>
      </c>
      <c r="N2586" t="s">
        <v>1325</v>
      </c>
    </row>
    <row r="2587" spans="1:14" x14ac:dyDescent="0.3">
      <c r="A2587">
        <v>141944</v>
      </c>
      <c r="B2587" t="s">
        <v>1373</v>
      </c>
      <c r="C2587" t="s">
        <v>14</v>
      </c>
      <c r="D2587" s="3">
        <v>44316</v>
      </c>
      <c r="E2587" t="s">
        <v>33</v>
      </c>
      <c r="F2587" t="s">
        <v>46</v>
      </c>
      <c r="G2587" t="s">
        <v>36</v>
      </c>
      <c r="H2587" t="s">
        <v>75</v>
      </c>
      <c r="I2587">
        <v>800</v>
      </c>
      <c r="J2587">
        <v>1040</v>
      </c>
      <c r="K2587">
        <v>1</v>
      </c>
      <c r="L2587">
        <v>800</v>
      </c>
      <c r="M2587">
        <v>1040</v>
      </c>
      <c r="N2587" t="s">
        <v>1398</v>
      </c>
    </row>
    <row r="2588" spans="1:14" x14ac:dyDescent="0.3">
      <c r="A2588">
        <v>141945</v>
      </c>
      <c r="B2588" t="s">
        <v>1374</v>
      </c>
      <c r="C2588" t="s">
        <v>13</v>
      </c>
      <c r="D2588" s="3">
        <v>44316</v>
      </c>
      <c r="E2588" t="s">
        <v>34</v>
      </c>
      <c r="F2588" t="s">
        <v>48</v>
      </c>
      <c r="G2588" t="s">
        <v>37</v>
      </c>
      <c r="H2588" t="s">
        <v>76</v>
      </c>
      <c r="I2588">
        <v>600</v>
      </c>
      <c r="J2588">
        <v>780</v>
      </c>
      <c r="K2588">
        <v>1</v>
      </c>
      <c r="L2588">
        <v>600</v>
      </c>
      <c r="M2588">
        <v>780</v>
      </c>
      <c r="N2588" t="s">
        <v>1397</v>
      </c>
    </row>
    <row r="2589" spans="1:14" x14ac:dyDescent="0.3">
      <c r="A2589">
        <v>141946</v>
      </c>
      <c r="B2589" t="s">
        <v>1375</v>
      </c>
      <c r="C2589" t="s">
        <v>12</v>
      </c>
      <c r="D2589" s="3">
        <v>44316</v>
      </c>
      <c r="E2589" t="s">
        <v>35</v>
      </c>
      <c r="F2589" t="s">
        <v>50</v>
      </c>
      <c r="G2589" t="s">
        <v>38</v>
      </c>
      <c r="H2589" t="s">
        <v>75</v>
      </c>
      <c r="I2589">
        <v>10500</v>
      </c>
      <c r="J2589">
        <v>13650</v>
      </c>
      <c r="K2589">
        <v>2</v>
      </c>
      <c r="L2589">
        <v>21000</v>
      </c>
      <c r="M2589">
        <v>27300</v>
      </c>
      <c r="N2589" t="s">
        <v>1399</v>
      </c>
    </row>
    <row r="2590" spans="1:14" x14ac:dyDescent="0.3">
      <c r="A2590">
        <v>141947</v>
      </c>
      <c r="B2590" t="s">
        <v>1376</v>
      </c>
      <c r="C2590" t="s">
        <v>11</v>
      </c>
      <c r="D2590" s="3">
        <v>44316</v>
      </c>
      <c r="E2590" t="s">
        <v>1296</v>
      </c>
      <c r="F2590" t="s">
        <v>691</v>
      </c>
      <c r="G2590" t="s">
        <v>39</v>
      </c>
      <c r="H2590" t="s">
        <v>77</v>
      </c>
      <c r="I2590">
        <v>6500</v>
      </c>
      <c r="J2590">
        <v>8450</v>
      </c>
      <c r="K2590">
        <v>4</v>
      </c>
      <c r="L2590">
        <v>26000</v>
      </c>
      <c r="M2590">
        <v>33800</v>
      </c>
      <c r="N2590" t="s">
        <v>1400</v>
      </c>
    </row>
    <row r="2591" spans="1:14" x14ac:dyDescent="0.3">
      <c r="A2591">
        <v>141948</v>
      </c>
      <c r="B2591" t="s">
        <v>1381</v>
      </c>
      <c r="C2591" t="s">
        <v>1321</v>
      </c>
      <c r="D2591" s="3">
        <v>44316</v>
      </c>
      <c r="E2591" t="s">
        <v>33</v>
      </c>
      <c r="F2591" t="s">
        <v>697</v>
      </c>
      <c r="G2591" t="s">
        <v>40</v>
      </c>
      <c r="H2591" t="s">
        <v>76</v>
      </c>
      <c r="I2591">
        <v>4500</v>
      </c>
      <c r="J2591">
        <v>5850</v>
      </c>
      <c r="K2591">
        <v>1</v>
      </c>
      <c r="L2591">
        <v>4500</v>
      </c>
      <c r="M2591">
        <v>5850</v>
      </c>
      <c r="N2591" t="s">
        <v>1401</v>
      </c>
    </row>
    <row r="2592" spans="1:14" x14ac:dyDescent="0.3">
      <c r="A2592">
        <v>141949</v>
      </c>
      <c r="B2592" t="s">
        <v>1381</v>
      </c>
      <c r="C2592" t="s">
        <v>1322</v>
      </c>
      <c r="D2592" s="3">
        <v>44316</v>
      </c>
      <c r="E2592" t="s">
        <v>34</v>
      </c>
      <c r="F2592" t="s">
        <v>51</v>
      </c>
      <c r="G2592" t="s">
        <v>41</v>
      </c>
      <c r="H2592" t="s">
        <v>78</v>
      </c>
      <c r="I2592">
        <v>8500</v>
      </c>
      <c r="J2592">
        <v>11050</v>
      </c>
      <c r="K2592">
        <v>3</v>
      </c>
      <c r="L2592">
        <v>25500</v>
      </c>
      <c r="M2592">
        <v>33150</v>
      </c>
      <c r="N2592" t="s">
        <v>1325</v>
      </c>
    </row>
    <row r="2593" spans="1:14" x14ac:dyDescent="0.3">
      <c r="A2593">
        <v>141950</v>
      </c>
      <c r="B2593" t="s">
        <v>1381</v>
      </c>
      <c r="C2593" t="s">
        <v>1323</v>
      </c>
      <c r="D2593" s="3">
        <v>44316</v>
      </c>
      <c r="E2593" t="s">
        <v>35</v>
      </c>
      <c r="F2593" t="s">
        <v>52</v>
      </c>
      <c r="G2593" t="s">
        <v>44</v>
      </c>
      <c r="H2593" t="s">
        <v>80</v>
      </c>
      <c r="I2593">
        <v>12500</v>
      </c>
      <c r="J2593">
        <v>16250</v>
      </c>
      <c r="K2593">
        <v>4</v>
      </c>
      <c r="L2593">
        <v>50000</v>
      </c>
      <c r="M2593">
        <v>65000</v>
      </c>
      <c r="N2593" t="s">
        <v>1398</v>
      </c>
    </row>
    <row r="2594" spans="1:14" x14ac:dyDescent="0.3">
      <c r="A2594">
        <v>141951</v>
      </c>
      <c r="B2594" t="s">
        <v>1381</v>
      </c>
      <c r="C2594" t="s">
        <v>10</v>
      </c>
      <c r="D2594" s="3">
        <v>44316</v>
      </c>
      <c r="E2594" t="s">
        <v>1296</v>
      </c>
      <c r="F2594" t="s">
        <v>638</v>
      </c>
      <c r="G2594" t="s">
        <v>89</v>
      </c>
      <c r="H2594" t="s">
        <v>79</v>
      </c>
      <c r="I2594">
        <v>3500</v>
      </c>
      <c r="J2594">
        <v>4550</v>
      </c>
      <c r="K2594">
        <v>1</v>
      </c>
      <c r="L2594">
        <v>3500</v>
      </c>
      <c r="M2594">
        <v>4550</v>
      </c>
      <c r="N2594" t="s">
        <v>1397</v>
      </c>
    </row>
    <row r="2595" spans="1:14" x14ac:dyDescent="0.3">
      <c r="A2595">
        <v>141952</v>
      </c>
      <c r="B2595" t="s">
        <v>1381</v>
      </c>
      <c r="C2595" t="s">
        <v>9</v>
      </c>
      <c r="D2595" s="3">
        <v>44316</v>
      </c>
      <c r="E2595" t="s">
        <v>33</v>
      </c>
      <c r="F2595" s="5" t="s">
        <v>67</v>
      </c>
      <c r="G2595" t="s">
        <v>37</v>
      </c>
      <c r="H2595" t="s">
        <v>81</v>
      </c>
      <c r="I2595">
        <v>4500</v>
      </c>
      <c r="J2595">
        <v>5850</v>
      </c>
      <c r="K2595">
        <v>1</v>
      </c>
      <c r="L2595">
        <v>4500</v>
      </c>
      <c r="M2595">
        <v>5850</v>
      </c>
      <c r="N2595" t="s">
        <v>1399</v>
      </c>
    </row>
    <row r="2596" spans="1:14" x14ac:dyDescent="0.3">
      <c r="A2596">
        <v>141953</v>
      </c>
      <c r="B2596" t="s">
        <v>1381</v>
      </c>
      <c r="C2596" t="s">
        <v>1324</v>
      </c>
      <c r="D2596" s="3">
        <v>44316</v>
      </c>
      <c r="E2596" t="s">
        <v>34</v>
      </c>
      <c r="F2596" t="s">
        <v>698</v>
      </c>
      <c r="G2596" t="s">
        <v>45</v>
      </c>
      <c r="H2596" t="s">
        <v>82</v>
      </c>
      <c r="I2596">
        <v>2100</v>
      </c>
      <c r="J2596">
        <v>2730</v>
      </c>
      <c r="K2596">
        <v>1</v>
      </c>
      <c r="L2596">
        <v>2100</v>
      </c>
      <c r="M2596">
        <v>2730</v>
      </c>
      <c r="N2596" t="s">
        <v>1400</v>
      </c>
    </row>
    <row r="2597" spans="1:14" x14ac:dyDescent="0.3">
      <c r="A2597">
        <v>141954</v>
      </c>
      <c r="B2597" t="s">
        <v>1381</v>
      </c>
      <c r="C2597" t="s">
        <v>8</v>
      </c>
      <c r="D2597" s="3">
        <v>44316</v>
      </c>
      <c r="E2597" t="s">
        <v>35</v>
      </c>
      <c r="F2597" t="s">
        <v>49</v>
      </c>
      <c r="G2597" t="s">
        <v>36</v>
      </c>
      <c r="H2597" t="s">
        <v>75</v>
      </c>
      <c r="I2597">
        <v>1150</v>
      </c>
      <c r="J2597">
        <v>1495</v>
      </c>
      <c r="K2597">
        <v>3</v>
      </c>
      <c r="L2597">
        <v>3450</v>
      </c>
      <c r="M2597">
        <v>4485</v>
      </c>
      <c r="N2597" t="s">
        <v>1401</v>
      </c>
    </row>
    <row r="2598" spans="1:14" x14ac:dyDescent="0.3">
      <c r="A2598">
        <v>141955</v>
      </c>
      <c r="B2598" t="s">
        <v>1381</v>
      </c>
      <c r="C2598" t="s">
        <v>7</v>
      </c>
      <c r="D2598" s="3">
        <v>44316</v>
      </c>
      <c r="E2598" t="s">
        <v>1296</v>
      </c>
      <c r="F2598" t="s">
        <v>47</v>
      </c>
      <c r="G2598" t="s">
        <v>37</v>
      </c>
      <c r="H2598" t="s">
        <v>76</v>
      </c>
      <c r="I2598">
        <v>350</v>
      </c>
      <c r="J2598">
        <v>455</v>
      </c>
      <c r="K2598">
        <v>2</v>
      </c>
      <c r="L2598">
        <v>700</v>
      </c>
      <c r="M2598">
        <v>910</v>
      </c>
      <c r="N2598" t="s">
        <v>1325</v>
      </c>
    </row>
    <row r="2599" spans="1:14" x14ac:dyDescent="0.3">
      <c r="A2599">
        <v>141956</v>
      </c>
      <c r="B2599" t="s">
        <v>1381</v>
      </c>
      <c r="C2599" t="s">
        <v>1325</v>
      </c>
      <c r="D2599" s="3">
        <v>44316</v>
      </c>
      <c r="E2599" t="s">
        <v>33</v>
      </c>
      <c r="F2599" t="s">
        <v>53</v>
      </c>
      <c r="G2599" t="s">
        <v>38</v>
      </c>
      <c r="H2599" t="s">
        <v>75</v>
      </c>
      <c r="I2599">
        <v>9500</v>
      </c>
      <c r="J2599">
        <v>12350</v>
      </c>
      <c r="K2599">
        <v>2</v>
      </c>
      <c r="L2599">
        <v>19000</v>
      </c>
      <c r="M2599">
        <v>24700</v>
      </c>
      <c r="N2599" t="s">
        <v>1398</v>
      </c>
    </row>
    <row r="2600" spans="1:14" x14ac:dyDescent="0.3">
      <c r="A2600">
        <v>141957</v>
      </c>
      <c r="B2600" t="s">
        <v>1381</v>
      </c>
      <c r="C2600" t="s">
        <v>1326</v>
      </c>
      <c r="D2600" s="3">
        <v>44316</v>
      </c>
      <c r="E2600" t="s">
        <v>34</v>
      </c>
      <c r="F2600" t="s">
        <v>699</v>
      </c>
      <c r="G2600" t="s">
        <v>39</v>
      </c>
      <c r="H2600" t="s">
        <v>77</v>
      </c>
      <c r="I2600">
        <v>10000</v>
      </c>
      <c r="J2600">
        <v>13000</v>
      </c>
      <c r="K2600">
        <v>1</v>
      </c>
      <c r="L2600">
        <v>10000</v>
      </c>
      <c r="M2600">
        <v>13000</v>
      </c>
      <c r="N2600" t="s">
        <v>1397</v>
      </c>
    </row>
    <row r="2601" spans="1:14" x14ac:dyDescent="0.3">
      <c r="A2601">
        <v>141958</v>
      </c>
      <c r="B2601" t="s">
        <v>1389</v>
      </c>
      <c r="C2601" t="s">
        <v>6</v>
      </c>
      <c r="D2601" s="3">
        <v>44316</v>
      </c>
      <c r="E2601" t="s">
        <v>35</v>
      </c>
      <c r="F2601" t="s">
        <v>700</v>
      </c>
      <c r="G2601" t="s">
        <v>40</v>
      </c>
      <c r="H2601" t="s">
        <v>76</v>
      </c>
      <c r="I2601">
        <v>6500</v>
      </c>
      <c r="J2601">
        <v>8450</v>
      </c>
      <c r="K2601">
        <v>1</v>
      </c>
      <c r="L2601">
        <v>6500</v>
      </c>
      <c r="M2601">
        <v>8450</v>
      </c>
      <c r="N2601" t="s">
        <v>1399</v>
      </c>
    </row>
    <row r="2602" spans="1:14" x14ac:dyDescent="0.3">
      <c r="A2602">
        <v>141959</v>
      </c>
      <c r="B2602" t="s">
        <v>1390</v>
      </c>
      <c r="C2602" t="s">
        <v>5</v>
      </c>
      <c r="D2602" s="3">
        <v>44316</v>
      </c>
      <c r="E2602" t="s">
        <v>1296</v>
      </c>
      <c r="F2602" t="s">
        <v>701</v>
      </c>
      <c r="G2602" t="s">
        <v>41</v>
      </c>
      <c r="H2602" t="s">
        <v>78</v>
      </c>
      <c r="I2602">
        <v>8500</v>
      </c>
      <c r="J2602">
        <v>11050</v>
      </c>
      <c r="K2602">
        <v>2</v>
      </c>
      <c r="L2602">
        <v>17000</v>
      </c>
      <c r="M2602">
        <v>22100</v>
      </c>
      <c r="N2602" t="s">
        <v>1400</v>
      </c>
    </row>
    <row r="2603" spans="1:14" x14ac:dyDescent="0.3">
      <c r="A2603">
        <v>141960</v>
      </c>
      <c r="B2603" t="s">
        <v>1392</v>
      </c>
      <c r="C2603" t="s">
        <v>4</v>
      </c>
      <c r="D2603" s="3">
        <v>44316</v>
      </c>
      <c r="E2603" t="s">
        <v>33</v>
      </c>
      <c r="F2603" t="s">
        <v>57</v>
      </c>
      <c r="G2603" t="s">
        <v>44</v>
      </c>
      <c r="H2603" t="s">
        <v>80</v>
      </c>
      <c r="I2603">
        <v>7000</v>
      </c>
      <c r="J2603">
        <v>9100</v>
      </c>
      <c r="K2603">
        <v>2</v>
      </c>
      <c r="L2603">
        <v>14000</v>
      </c>
      <c r="M2603">
        <v>18200</v>
      </c>
      <c r="N2603" t="s">
        <v>1401</v>
      </c>
    </row>
    <row r="2604" spans="1:14" x14ac:dyDescent="0.3">
      <c r="A2604">
        <v>141961</v>
      </c>
      <c r="B2604" t="s">
        <v>1394</v>
      </c>
      <c r="C2604" t="s">
        <v>30</v>
      </c>
      <c r="D2604" s="3">
        <v>44316</v>
      </c>
      <c r="E2604" t="s">
        <v>34</v>
      </c>
      <c r="F2604" t="s">
        <v>702</v>
      </c>
      <c r="G2604" t="s">
        <v>89</v>
      </c>
      <c r="H2604" t="s">
        <v>79</v>
      </c>
      <c r="I2604">
        <v>6550</v>
      </c>
      <c r="J2604">
        <v>8515</v>
      </c>
      <c r="K2604">
        <v>3</v>
      </c>
      <c r="L2604">
        <v>19650</v>
      </c>
      <c r="M2604">
        <v>25545</v>
      </c>
      <c r="N2604" t="s">
        <v>1325</v>
      </c>
    </row>
    <row r="2605" spans="1:14" x14ac:dyDescent="0.3">
      <c r="A2605">
        <v>141962</v>
      </c>
      <c r="B2605" t="s">
        <v>1337</v>
      </c>
      <c r="C2605" t="s">
        <v>31</v>
      </c>
      <c r="D2605" s="3">
        <v>44316</v>
      </c>
      <c r="E2605" t="s">
        <v>35</v>
      </c>
      <c r="F2605" s="5" t="s">
        <v>66</v>
      </c>
      <c r="G2605" t="s">
        <v>37</v>
      </c>
      <c r="H2605" t="s">
        <v>81</v>
      </c>
      <c r="I2605">
        <v>7650</v>
      </c>
      <c r="J2605">
        <v>9945</v>
      </c>
      <c r="K2605">
        <v>2</v>
      </c>
      <c r="L2605">
        <v>15300</v>
      </c>
      <c r="M2605">
        <v>19890</v>
      </c>
      <c r="N2605" t="s">
        <v>1398</v>
      </c>
    </row>
    <row r="2606" spans="1:14" x14ac:dyDescent="0.3">
      <c r="A2606">
        <v>141963</v>
      </c>
      <c r="B2606" t="s">
        <v>1339</v>
      </c>
      <c r="C2606" t="s">
        <v>32</v>
      </c>
      <c r="D2606" s="3">
        <v>44317</v>
      </c>
      <c r="E2606" t="s">
        <v>1296</v>
      </c>
      <c r="F2606" t="s">
        <v>58</v>
      </c>
      <c r="G2606" t="s">
        <v>45</v>
      </c>
      <c r="H2606" t="s">
        <v>82</v>
      </c>
      <c r="I2606">
        <v>1150</v>
      </c>
      <c r="J2606">
        <v>1495</v>
      </c>
      <c r="K2606">
        <v>2</v>
      </c>
      <c r="L2606">
        <v>2300</v>
      </c>
      <c r="M2606">
        <v>2990</v>
      </c>
      <c r="N2606" t="s">
        <v>1397</v>
      </c>
    </row>
    <row r="2607" spans="1:14" x14ac:dyDescent="0.3">
      <c r="A2607">
        <v>141964</v>
      </c>
      <c r="B2607" t="s">
        <v>1341</v>
      </c>
      <c r="C2607" t="s">
        <v>28</v>
      </c>
      <c r="D2607" s="3">
        <v>44318</v>
      </c>
      <c r="E2607" t="s">
        <v>33</v>
      </c>
      <c r="F2607" t="s">
        <v>59</v>
      </c>
      <c r="G2607" t="s">
        <v>36</v>
      </c>
      <c r="H2607" t="s">
        <v>75</v>
      </c>
      <c r="I2607">
        <v>850</v>
      </c>
      <c r="J2607">
        <v>1105</v>
      </c>
      <c r="K2607">
        <v>3</v>
      </c>
      <c r="L2607">
        <v>2550</v>
      </c>
      <c r="M2607">
        <v>3315</v>
      </c>
      <c r="N2607" t="s">
        <v>1399</v>
      </c>
    </row>
    <row r="2608" spans="1:14" x14ac:dyDescent="0.3">
      <c r="A2608">
        <v>141965</v>
      </c>
      <c r="B2608" t="s">
        <v>1343</v>
      </c>
      <c r="C2608" t="s">
        <v>1311</v>
      </c>
      <c r="D2608" s="3">
        <v>44319</v>
      </c>
      <c r="E2608" t="s">
        <v>34</v>
      </c>
      <c r="F2608" t="s">
        <v>60</v>
      </c>
      <c r="G2608" t="s">
        <v>37</v>
      </c>
      <c r="H2608" t="s">
        <v>76</v>
      </c>
      <c r="I2608">
        <v>650</v>
      </c>
      <c r="J2608">
        <v>845</v>
      </c>
      <c r="K2608">
        <v>4</v>
      </c>
      <c r="L2608">
        <v>2600</v>
      </c>
      <c r="M2608">
        <v>3380</v>
      </c>
      <c r="N2608" t="s">
        <v>1400</v>
      </c>
    </row>
    <row r="2609" spans="1:14" x14ac:dyDescent="0.3">
      <c r="A2609">
        <v>141966</v>
      </c>
      <c r="B2609" t="s">
        <v>1345</v>
      </c>
      <c r="C2609" t="s">
        <v>1312</v>
      </c>
      <c r="D2609" s="3">
        <v>44320</v>
      </c>
      <c r="E2609" t="s">
        <v>35</v>
      </c>
      <c r="F2609" t="s">
        <v>61</v>
      </c>
      <c r="G2609" t="s">
        <v>38</v>
      </c>
      <c r="H2609" t="s">
        <v>75</v>
      </c>
      <c r="I2609">
        <v>7500</v>
      </c>
      <c r="J2609">
        <v>9750</v>
      </c>
      <c r="K2609">
        <v>3</v>
      </c>
      <c r="L2609">
        <v>22500</v>
      </c>
      <c r="M2609">
        <v>29250</v>
      </c>
      <c r="N2609" t="s">
        <v>1401</v>
      </c>
    </row>
    <row r="2610" spans="1:14" x14ac:dyDescent="0.3">
      <c r="A2610">
        <v>141967</v>
      </c>
      <c r="B2610" t="s">
        <v>1347</v>
      </c>
      <c r="C2610" t="s">
        <v>1313</v>
      </c>
      <c r="D2610" s="3">
        <v>44321</v>
      </c>
      <c r="E2610" t="s">
        <v>1296</v>
      </c>
      <c r="F2610" t="s">
        <v>699</v>
      </c>
      <c r="G2610" t="s">
        <v>39</v>
      </c>
      <c r="H2610" s="5" t="s">
        <v>83</v>
      </c>
      <c r="I2610">
        <v>10000</v>
      </c>
      <c r="J2610">
        <v>13000</v>
      </c>
      <c r="K2610">
        <v>4</v>
      </c>
      <c r="L2610">
        <v>40000</v>
      </c>
      <c r="M2610">
        <v>52000</v>
      </c>
      <c r="N2610" t="s">
        <v>1325</v>
      </c>
    </row>
    <row r="2611" spans="1:14" x14ac:dyDescent="0.3">
      <c r="A2611">
        <v>141968</v>
      </c>
      <c r="B2611" t="s">
        <v>1349</v>
      </c>
      <c r="C2611" t="s">
        <v>3</v>
      </c>
      <c r="D2611" s="3">
        <v>44321</v>
      </c>
      <c r="E2611" t="s">
        <v>33</v>
      </c>
      <c r="F2611" t="s">
        <v>703</v>
      </c>
      <c r="G2611" t="s">
        <v>40</v>
      </c>
      <c r="H2611" t="s">
        <v>76</v>
      </c>
      <c r="I2611">
        <v>10500</v>
      </c>
      <c r="J2611">
        <v>13650</v>
      </c>
      <c r="K2611">
        <v>4</v>
      </c>
      <c r="L2611">
        <v>42000</v>
      </c>
      <c r="M2611">
        <v>54600</v>
      </c>
      <c r="N2611" t="s">
        <v>1398</v>
      </c>
    </row>
    <row r="2612" spans="1:14" x14ac:dyDescent="0.3">
      <c r="A2612">
        <v>141969</v>
      </c>
      <c r="B2612" t="s">
        <v>1381</v>
      </c>
      <c r="C2612" t="s">
        <v>2</v>
      </c>
      <c r="D2612" s="3">
        <v>44321</v>
      </c>
      <c r="E2612" t="s">
        <v>34</v>
      </c>
      <c r="F2612" t="s">
        <v>63</v>
      </c>
      <c r="G2612" t="s">
        <v>41</v>
      </c>
      <c r="H2612" t="s">
        <v>78</v>
      </c>
      <c r="I2612">
        <v>8500</v>
      </c>
      <c r="J2612">
        <v>11050</v>
      </c>
      <c r="K2612">
        <v>3</v>
      </c>
      <c r="L2612">
        <v>25500</v>
      </c>
      <c r="M2612">
        <v>33150</v>
      </c>
      <c r="N2612" t="s">
        <v>1397</v>
      </c>
    </row>
    <row r="2613" spans="1:14" x14ac:dyDescent="0.3">
      <c r="A2613">
        <v>141970</v>
      </c>
      <c r="B2613" t="s">
        <v>1381</v>
      </c>
      <c r="C2613" t="s">
        <v>1</v>
      </c>
      <c r="D2613" s="3">
        <v>44321</v>
      </c>
      <c r="E2613" t="s">
        <v>35</v>
      </c>
      <c r="F2613" t="s">
        <v>57</v>
      </c>
      <c r="G2613" t="s">
        <v>44</v>
      </c>
      <c r="H2613" t="s">
        <v>80</v>
      </c>
      <c r="I2613">
        <v>7000</v>
      </c>
      <c r="J2613">
        <v>9100</v>
      </c>
      <c r="K2613">
        <v>2</v>
      </c>
      <c r="L2613">
        <v>14000</v>
      </c>
      <c r="M2613">
        <v>18200</v>
      </c>
      <c r="N2613" t="s">
        <v>1399</v>
      </c>
    </row>
    <row r="2614" spans="1:14" x14ac:dyDescent="0.3">
      <c r="A2614">
        <v>141971</v>
      </c>
      <c r="B2614" t="s">
        <v>1381</v>
      </c>
      <c r="C2614" t="s">
        <v>1314</v>
      </c>
      <c r="D2614" s="3">
        <v>44321</v>
      </c>
      <c r="E2614" t="s">
        <v>1296</v>
      </c>
      <c r="F2614" t="s">
        <v>704</v>
      </c>
      <c r="G2614" t="s">
        <v>89</v>
      </c>
      <c r="H2614" t="s">
        <v>79</v>
      </c>
      <c r="I2614">
        <v>1680</v>
      </c>
      <c r="J2614">
        <v>2184</v>
      </c>
      <c r="K2614">
        <v>1</v>
      </c>
      <c r="L2614">
        <v>1680</v>
      </c>
      <c r="M2614">
        <v>2184</v>
      </c>
      <c r="N2614" t="s">
        <v>1400</v>
      </c>
    </row>
    <row r="2615" spans="1:14" x14ac:dyDescent="0.3">
      <c r="A2615">
        <v>141972</v>
      </c>
      <c r="B2615" t="s">
        <v>1381</v>
      </c>
      <c r="C2615" t="s">
        <v>1315</v>
      </c>
      <c r="D2615" s="3">
        <v>44321</v>
      </c>
      <c r="E2615" t="s">
        <v>33</v>
      </c>
      <c r="F2615" s="5" t="s">
        <v>65</v>
      </c>
      <c r="G2615" t="s">
        <v>37</v>
      </c>
      <c r="H2615" s="5" t="s">
        <v>84</v>
      </c>
      <c r="I2615">
        <v>6540</v>
      </c>
      <c r="J2615">
        <v>8502</v>
      </c>
      <c r="K2615">
        <v>1</v>
      </c>
      <c r="L2615">
        <v>6540</v>
      </c>
      <c r="M2615">
        <v>8502</v>
      </c>
      <c r="N2615" t="s">
        <v>1401</v>
      </c>
    </row>
    <row r="2616" spans="1:14" x14ac:dyDescent="0.3">
      <c r="A2616">
        <v>141973</v>
      </c>
      <c r="B2616" t="s">
        <v>1381</v>
      </c>
      <c r="C2616" t="s">
        <v>0</v>
      </c>
      <c r="D2616" s="3">
        <v>44321</v>
      </c>
      <c r="E2616" t="s">
        <v>34</v>
      </c>
      <c r="F2616" t="s">
        <v>68</v>
      </c>
      <c r="G2616" t="s">
        <v>45</v>
      </c>
      <c r="H2616" t="s">
        <v>82</v>
      </c>
      <c r="I2616">
        <v>2680</v>
      </c>
      <c r="J2616">
        <v>3484</v>
      </c>
      <c r="K2616">
        <v>4</v>
      </c>
      <c r="L2616">
        <v>10720</v>
      </c>
      <c r="M2616">
        <v>13936</v>
      </c>
      <c r="N2616" t="s">
        <v>1325</v>
      </c>
    </row>
    <row r="2617" spans="1:14" x14ac:dyDescent="0.3">
      <c r="A2617">
        <v>141974</v>
      </c>
      <c r="B2617" t="s">
        <v>1381</v>
      </c>
      <c r="C2617" t="s">
        <v>1316</v>
      </c>
      <c r="D2617" s="3">
        <v>44321</v>
      </c>
      <c r="E2617" t="s">
        <v>35</v>
      </c>
      <c r="F2617" t="s">
        <v>71</v>
      </c>
      <c r="G2617" t="s">
        <v>38</v>
      </c>
      <c r="H2617" t="s">
        <v>76</v>
      </c>
      <c r="I2617">
        <v>8250</v>
      </c>
      <c r="J2617">
        <v>10725</v>
      </c>
      <c r="K2617">
        <v>1</v>
      </c>
      <c r="L2617">
        <v>8250</v>
      </c>
      <c r="M2617">
        <v>10725</v>
      </c>
      <c r="N2617" t="s">
        <v>1398</v>
      </c>
    </row>
    <row r="2618" spans="1:14" x14ac:dyDescent="0.3">
      <c r="A2618">
        <v>141975</v>
      </c>
      <c r="B2618" t="s">
        <v>1381</v>
      </c>
      <c r="C2618" t="s">
        <v>1317</v>
      </c>
      <c r="D2618" s="3">
        <v>44321</v>
      </c>
      <c r="E2618" t="s">
        <v>1296</v>
      </c>
      <c r="F2618" t="s">
        <v>638</v>
      </c>
      <c r="G2618" t="s">
        <v>42</v>
      </c>
      <c r="H2618" t="s">
        <v>76</v>
      </c>
      <c r="I2618">
        <v>2650</v>
      </c>
      <c r="J2618">
        <v>3445</v>
      </c>
      <c r="K2618">
        <v>3</v>
      </c>
      <c r="L2618">
        <v>7950</v>
      </c>
      <c r="M2618">
        <v>10335</v>
      </c>
      <c r="N2618" t="s">
        <v>1397</v>
      </c>
    </row>
    <row r="2619" spans="1:14" x14ac:dyDescent="0.3">
      <c r="A2619">
        <v>141976</v>
      </c>
      <c r="B2619" t="s">
        <v>1381</v>
      </c>
      <c r="C2619" t="s">
        <v>1318</v>
      </c>
      <c r="D2619" s="3">
        <v>44322</v>
      </c>
      <c r="E2619" t="s">
        <v>33</v>
      </c>
      <c r="F2619" t="s">
        <v>72</v>
      </c>
      <c r="G2619" t="s">
        <v>38</v>
      </c>
      <c r="H2619" t="s">
        <v>85</v>
      </c>
      <c r="I2619">
        <v>12550</v>
      </c>
      <c r="J2619">
        <v>16315</v>
      </c>
      <c r="K2619">
        <v>2</v>
      </c>
      <c r="L2619">
        <v>25100</v>
      </c>
      <c r="M2619">
        <v>32630</v>
      </c>
      <c r="N2619" t="s">
        <v>1399</v>
      </c>
    </row>
    <row r="2620" spans="1:14" x14ac:dyDescent="0.3">
      <c r="A2620">
        <v>141977</v>
      </c>
      <c r="B2620" t="s">
        <v>1381</v>
      </c>
      <c r="C2620" t="s">
        <v>29</v>
      </c>
      <c r="D2620" s="3">
        <v>44323</v>
      </c>
      <c r="E2620" t="s">
        <v>34</v>
      </c>
      <c r="F2620" t="s">
        <v>73</v>
      </c>
      <c r="G2620" t="s">
        <v>41</v>
      </c>
      <c r="H2620" s="5" t="s">
        <v>78</v>
      </c>
      <c r="I2620">
        <v>14500</v>
      </c>
      <c r="J2620">
        <v>18850</v>
      </c>
      <c r="K2620">
        <v>3</v>
      </c>
      <c r="L2620">
        <v>43500</v>
      </c>
      <c r="M2620">
        <v>56550</v>
      </c>
      <c r="N2620" t="s">
        <v>1400</v>
      </c>
    </row>
    <row r="2621" spans="1:14" x14ac:dyDescent="0.3">
      <c r="A2621">
        <v>141978</v>
      </c>
      <c r="B2621" t="s">
        <v>1381</v>
      </c>
      <c r="C2621" t="s">
        <v>20</v>
      </c>
      <c r="D2621" s="3">
        <v>44324</v>
      </c>
      <c r="E2621" t="s">
        <v>35</v>
      </c>
      <c r="F2621" t="s">
        <v>46</v>
      </c>
      <c r="G2621" t="s">
        <v>36</v>
      </c>
      <c r="H2621" t="s">
        <v>75</v>
      </c>
      <c r="I2621">
        <v>800</v>
      </c>
      <c r="J2621">
        <v>1040</v>
      </c>
      <c r="K2621">
        <v>3</v>
      </c>
      <c r="L2621">
        <v>2400</v>
      </c>
      <c r="M2621">
        <v>3120</v>
      </c>
      <c r="N2621" t="s">
        <v>1401</v>
      </c>
    </row>
    <row r="2622" spans="1:14" x14ac:dyDescent="0.3">
      <c r="A2622">
        <v>141979</v>
      </c>
      <c r="B2622" t="s">
        <v>1370</v>
      </c>
      <c r="C2622" t="s">
        <v>19</v>
      </c>
      <c r="D2622" s="3">
        <v>44325</v>
      </c>
      <c r="E2622" t="s">
        <v>1296</v>
      </c>
      <c r="F2622" t="s">
        <v>48</v>
      </c>
      <c r="G2622" t="s">
        <v>37</v>
      </c>
      <c r="H2622" t="s">
        <v>76</v>
      </c>
      <c r="I2622">
        <v>600</v>
      </c>
      <c r="J2622">
        <v>780</v>
      </c>
      <c r="K2622">
        <v>1</v>
      </c>
      <c r="L2622">
        <v>600</v>
      </c>
      <c r="M2622">
        <v>780</v>
      </c>
      <c r="N2622" t="s">
        <v>1325</v>
      </c>
    </row>
    <row r="2623" spans="1:14" x14ac:dyDescent="0.3">
      <c r="A2623">
        <v>141980</v>
      </c>
      <c r="B2623" t="s">
        <v>1371</v>
      </c>
      <c r="C2623" t="s">
        <v>1319</v>
      </c>
      <c r="D2623" s="3">
        <v>44325</v>
      </c>
      <c r="E2623" t="s">
        <v>33</v>
      </c>
      <c r="F2623" t="s">
        <v>50</v>
      </c>
      <c r="G2623" t="s">
        <v>38</v>
      </c>
      <c r="H2623" t="s">
        <v>75</v>
      </c>
      <c r="I2623">
        <v>10500</v>
      </c>
      <c r="J2623">
        <v>13650</v>
      </c>
      <c r="K2623">
        <v>1</v>
      </c>
      <c r="L2623">
        <v>10500</v>
      </c>
      <c r="M2623">
        <v>13650</v>
      </c>
      <c r="N2623" t="s">
        <v>1398</v>
      </c>
    </row>
    <row r="2624" spans="1:14" x14ac:dyDescent="0.3">
      <c r="A2624">
        <v>141981</v>
      </c>
      <c r="B2624" t="s">
        <v>1373</v>
      </c>
      <c r="C2624" t="s">
        <v>18</v>
      </c>
      <c r="D2624" s="3">
        <v>44325</v>
      </c>
      <c r="E2624" t="s">
        <v>34</v>
      </c>
      <c r="F2624" t="s">
        <v>699</v>
      </c>
      <c r="G2624" t="s">
        <v>39</v>
      </c>
      <c r="H2624" t="s">
        <v>77</v>
      </c>
      <c r="I2624">
        <v>6500</v>
      </c>
      <c r="J2624">
        <v>8450</v>
      </c>
      <c r="K2624">
        <v>1</v>
      </c>
      <c r="L2624">
        <v>6500</v>
      </c>
      <c r="M2624">
        <v>8450</v>
      </c>
      <c r="N2624" t="s">
        <v>1397</v>
      </c>
    </row>
    <row r="2625" spans="1:14" x14ac:dyDescent="0.3">
      <c r="A2625">
        <v>141982</v>
      </c>
      <c r="B2625" t="s">
        <v>1374</v>
      </c>
      <c r="C2625" t="s">
        <v>17</v>
      </c>
      <c r="D2625" s="3">
        <v>44325</v>
      </c>
      <c r="E2625" t="s">
        <v>35</v>
      </c>
      <c r="F2625" t="s">
        <v>705</v>
      </c>
      <c r="G2625" t="s">
        <v>40</v>
      </c>
      <c r="H2625" t="s">
        <v>76</v>
      </c>
      <c r="I2625">
        <v>4500</v>
      </c>
      <c r="J2625">
        <v>5850</v>
      </c>
      <c r="K2625">
        <v>3</v>
      </c>
      <c r="L2625">
        <v>13500</v>
      </c>
      <c r="M2625">
        <v>17550</v>
      </c>
      <c r="N2625" t="s">
        <v>1399</v>
      </c>
    </row>
    <row r="2626" spans="1:14" x14ac:dyDescent="0.3">
      <c r="A2626">
        <v>141983</v>
      </c>
      <c r="B2626" t="s">
        <v>1375</v>
      </c>
      <c r="C2626" t="s">
        <v>1320</v>
      </c>
      <c r="D2626" s="3">
        <v>44325</v>
      </c>
      <c r="E2626" t="s">
        <v>1296</v>
      </c>
      <c r="F2626" t="s">
        <v>51</v>
      </c>
      <c r="G2626" t="s">
        <v>41</v>
      </c>
      <c r="H2626" t="s">
        <v>78</v>
      </c>
      <c r="I2626">
        <v>8500</v>
      </c>
      <c r="J2626">
        <v>11050</v>
      </c>
      <c r="K2626">
        <v>2</v>
      </c>
      <c r="L2626">
        <v>17000</v>
      </c>
      <c r="M2626">
        <v>22100</v>
      </c>
      <c r="N2626" t="s">
        <v>1400</v>
      </c>
    </row>
    <row r="2627" spans="1:14" x14ac:dyDescent="0.3">
      <c r="A2627">
        <v>141984</v>
      </c>
      <c r="B2627" t="s">
        <v>1376</v>
      </c>
      <c r="C2627" t="s">
        <v>16</v>
      </c>
      <c r="D2627" s="3">
        <v>44325</v>
      </c>
      <c r="E2627" t="s">
        <v>33</v>
      </c>
      <c r="F2627" t="s">
        <v>52</v>
      </c>
      <c r="G2627" t="s">
        <v>44</v>
      </c>
      <c r="H2627" t="s">
        <v>80</v>
      </c>
      <c r="I2627">
        <v>12500</v>
      </c>
      <c r="J2627">
        <v>16250</v>
      </c>
      <c r="K2627">
        <v>1</v>
      </c>
      <c r="L2627">
        <v>12500</v>
      </c>
      <c r="M2627">
        <v>16250</v>
      </c>
      <c r="N2627" t="s">
        <v>1401</v>
      </c>
    </row>
    <row r="2628" spans="1:14" x14ac:dyDescent="0.3">
      <c r="A2628">
        <v>141985</v>
      </c>
      <c r="B2628" t="s">
        <v>1378</v>
      </c>
      <c r="C2628" t="s">
        <v>15</v>
      </c>
      <c r="D2628" s="3">
        <v>44325</v>
      </c>
      <c r="E2628" t="s">
        <v>34</v>
      </c>
      <c r="F2628" t="s">
        <v>646</v>
      </c>
      <c r="G2628" t="s">
        <v>98</v>
      </c>
      <c r="H2628" t="s">
        <v>79</v>
      </c>
      <c r="I2628">
        <v>3500</v>
      </c>
      <c r="J2628">
        <v>4550</v>
      </c>
      <c r="K2628">
        <v>2</v>
      </c>
      <c r="L2628">
        <v>7000</v>
      </c>
      <c r="M2628">
        <v>9100</v>
      </c>
      <c r="N2628" t="s">
        <v>1325</v>
      </c>
    </row>
    <row r="2629" spans="1:14" x14ac:dyDescent="0.3">
      <c r="A2629">
        <v>141986</v>
      </c>
      <c r="B2629" t="s">
        <v>1379</v>
      </c>
      <c r="C2629" t="s">
        <v>14</v>
      </c>
      <c r="D2629" s="3">
        <v>44325</v>
      </c>
      <c r="E2629" t="s">
        <v>35</v>
      </c>
      <c r="F2629" s="5" t="s">
        <v>67</v>
      </c>
      <c r="G2629" t="s">
        <v>99</v>
      </c>
      <c r="H2629" t="s">
        <v>81</v>
      </c>
      <c r="I2629">
        <v>4500</v>
      </c>
      <c r="J2629">
        <v>5850</v>
      </c>
      <c r="K2629">
        <v>4</v>
      </c>
      <c r="L2629">
        <v>18000</v>
      </c>
      <c r="M2629">
        <v>23400</v>
      </c>
      <c r="N2629" t="s">
        <v>1398</v>
      </c>
    </row>
    <row r="2630" spans="1:14" x14ac:dyDescent="0.3">
      <c r="A2630">
        <v>141987</v>
      </c>
      <c r="B2630" t="s">
        <v>1380</v>
      </c>
      <c r="C2630" t="s">
        <v>13</v>
      </c>
      <c r="D2630" s="3">
        <v>44325</v>
      </c>
      <c r="E2630" t="s">
        <v>1296</v>
      </c>
      <c r="F2630" t="s">
        <v>706</v>
      </c>
      <c r="G2630" t="s">
        <v>45</v>
      </c>
      <c r="H2630" t="s">
        <v>82</v>
      </c>
      <c r="I2630">
        <v>2100</v>
      </c>
      <c r="J2630">
        <v>2730</v>
      </c>
      <c r="K2630">
        <v>3</v>
      </c>
      <c r="L2630">
        <v>6300</v>
      </c>
      <c r="M2630">
        <v>8190</v>
      </c>
      <c r="N2630" t="s">
        <v>1397</v>
      </c>
    </row>
    <row r="2631" spans="1:14" x14ac:dyDescent="0.3">
      <c r="A2631">
        <v>141988</v>
      </c>
      <c r="B2631" t="s">
        <v>1381</v>
      </c>
      <c r="C2631" t="s">
        <v>12</v>
      </c>
      <c r="D2631" s="3">
        <v>44325</v>
      </c>
      <c r="E2631" t="s">
        <v>33</v>
      </c>
      <c r="F2631" t="s">
        <v>49</v>
      </c>
      <c r="G2631" t="s">
        <v>36</v>
      </c>
      <c r="H2631" t="s">
        <v>75</v>
      </c>
      <c r="I2631">
        <v>1150</v>
      </c>
      <c r="J2631">
        <v>1495</v>
      </c>
      <c r="K2631">
        <v>4</v>
      </c>
      <c r="L2631">
        <v>4600</v>
      </c>
      <c r="M2631">
        <v>5980</v>
      </c>
      <c r="N2631" t="s">
        <v>1399</v>
      </c>
    </row>
    <row r="2632" spans="1:14" x14ac:dyDescent="0.3">
      <c r="A2632">
        <v>141989</v>
      </c>
      <c r="B2632" t="s">
        <v>1382</v>
      </c>
      <c r="C2632" t="s">
        <v>11</v>
      </c>
      <c r="D2632" s="3">
        <v>44325</v>
      </c>
      <c r="E2632" t="s">
        <v>34</v>
      </c>
      <c r="F2632" t="s">
        <v>47</v>
      </c>
      <c r="G2632" t="s">
        <v>37</v>
      </c>
      <c r="H2632" t="s">
        <v>76</v>
      </c>
      <c r="I2632">
        <v>350</v>
      </c>
      <c r="J2632">
        <v>455</v>
      </c>
      <c r="K2632">
        <v>2</v>
      </c>
      <c r="L2632">
        <v>700</v>
      </c>
      <c r="M2632">
        <v>910</v>
      </c>
      <c r="N2632" t="s">
        <v>1400</v>
      </c>
    </row>
    <row r="2633" spans="1:14" x14ac:dyDescent="0.3">
      <c r="A2633">
        <v>141990</v>
      </c>
      <c r="B2633" t="s">
        <v>1378</v>
      </c>
      <c r="C2633" t="s">
        <v>1321</v>
      </c>
      <c r="D2633" s="3">
        <v>44325</v>
      </c>
      <c r="E2633" t="s">
        <v>35</v>
      </c>
      <c r="F2633" t="s">
        <v>53</v>
      </c>
      <c r="G2633" t="s">
        <v>38</v>
      </c>
      <c r="H2633" t="s">
        <v>75</v>
      </c>
      <c r="I2633">
        <v>9500</v>
      </c>
      <c r="J2633">
        <v>12350</v>
      </c>
      <c r="K2633">
        <v>1</v>
      </c>
      <c r="L2633">
        <v>9500</v>
      </c>
      <c r="M2633">
        <v>12350</v>
      </c>
      <c r="N2633" t="s">
        <v>1401</v>
      </c>
    </row>
    <row r="2634" spans="1:14" x14ac:dyDescent="0.3">
      <c r="A2634">
        <v>141991</v>
      </c>
      <c r="B2634" t="s">
        <v>1379</v>
      </c>
      <c r="C2634" t="s">
        <v>1322</v>
      </c>
      <c r="D2634" s="3">
        <v>44325</v>
      </c>
      <c r="E2634" t="s">
        <v>1296</v>
      </c>
      <c r="F2634" t="s">
        <v>707</v>
      </c>
      <c r="G2634" t="s">
        <v>39</v>
      </c>
      <c r="H2634" t="s">
        <v>77</v>
      </c>
      <c r="I2634">
        <v>10000</v>
      </c>
      <c r="J2634">
        <v>13000</v>
      </c>
      <c r="K2634">
        <v>4</v>
      </c>
      <c r="L2634">
        <v>40000</v>
      </c>
      <c r="M2634">
        <v>52000</v>
      </c>
      <c r="N2634" t="s">
        <v>1325</v>
      </c>
    </row>
    <row r="2635" spans="1:14" x14ac:dyDescent="0.3">
      <c r="A2635">
        <v>141992</v>
      </c>
      <c r="B2635" t="s">
        <v>1365</v>
      </c>
      <c r="C2635" t="s">
        <v>1323</v>
      </c>
      <c r="D2635" s="3">
        <v>44325</v>
      </c>
      <c r="E2635" t="s">
        <v>33</v>
      </c>
      <c r="F2635" t="s">
        <v>708</v>
      </c>
      <c r="G2635" t="s">
        <v>40</v>
      </c>
      <c r="H2635" t="s">
        <v>76</v>
      </c>
      <c r="I2635">
        <v>6500</v>
      </c>
      <c r="J2635">
        <v>8450</v>
      </c>
      <c r="K2635">
        <v>4</v>
      </c>
      <c r="L2635">
        <v>26000</v>
      </c>
      <c r="M2635">
        <v>33800</v>
      </c>
      <c r="N2635" t="s">
        <v>1398</v>
      </c>
    </row>
    <row r="2636" spans="1:14" x14ac:dyDescent="0.3">
      <c r="A2636">
        <v>141993</v>
      </c>
      <c r="B2636" t="s">
        <v>1385</v>
      </c>
      <c r="C2636" t="s">
        <v>10</v>
      </c>
      <c r="D2636" s="3">
        <v>44325</v>
      </c>
      <c r="E2636" t="s">
        <v>34</v>
      </c>
      <c r="F2636" t="s">
        <v>709</v>
      </c>
      <c r="G2636" t="s">
        <v>41</v>
      </c>
      <c r="H2636" t="s">
        <v>78</v>
      </c>
      <c r="I2636">
        <v>8500</v>
      </c>
      <c r="J2636">
        <v>11050</v>
      </c>
      <c r="K2636">
        <v>2</v>
      </c>
      <c r="L2636">
        <v>17000</v>
      </c>
      <c r="M2636">
        <v>22100</v>
      </c>
      <c r="N2636" t="s">
        <v>1397</v>
      </c>
    </row>
    <row r="2637" spans="1:14" x14ac:dyDescent="0.3">
      <c r="A2637">
        <v>141994</v>
      </c>
      <c r="B2637" t="s">
        <v>1387</v>
      </c>
      <c r="C2637" t="s">
        <v>9</v>
      </c>
      <c r="D2637" s="3">
        <v>44325</v>
      </c>
      <c r="E2637" t="s">
        <v>35</v>
      </c>
      <c r="F2637" t="s">
        <v>57</v>
      </c>
      <c r="G2637" t="s">
        <v>44</v>
      </c>
      <c r="H2637" t="s">
        <v>80</v>
      </c>
      <c r="I2637">
        <v>7000</v>
      </c>
      <c r="J2637">
        <v>9100</v>
      </c>
      <c r="K2637">
        <v>1</v>
      </c>
      <c r="L2637">
        <v>7000</v>
      </c>
      <c r="M2637">
        <v>9100</v>
      </c>
      <c r="N2637" t="s">
        <v>1399</v>
      </c>
    </row>
    <row r="2638" spans="1:14" x14ac:dyDescent="0.3">
      <c r="A2638">
        <v>141995</v>
      </c>
      <c r="B2638" t="s">
        <v>1389</v>
      </c>
      <c r="C2638" t="s">
        <v>1324</v>
      </c>
      <c r="D2638" s="3">
        <v>44325</v>
      </c>
      <c r="E2638" t="s">
        <v>1296</v>
      </c>
      <c r="F2638" t="s">
        <v>710</v>
      </c>
      <c r="G2638" t="s">
        <v>98</v>
      </c>
      <c r="H2638" t="s">
        <v>79</v>
      </c>
      <c r="I2638">
        <v>6550</v>
      </c>
      <c r="J2638">
        <v>8515</v>
      </c>
      <c r="K2638">
        <v>1</v>
      </c>
      <c r="L2638">
        <v>6550</v>
      </c>
      <c r="M2638">
        <v>8515</v>
      </c>
      <c r="N2638" t="s">
        <v>1400</v>
      </c>
    </row>
    <row r="2639" spans="1:14" x14ac:dyDescent="0.3">
      <c r="A2639">
        <v>141996</v>
      </c>
      <c r="B2639" t="s">
        <v>1390</v>
      </c>
      <c r="C2639" t="s">
        <v>8</v>
      </c>
      <c r="D2639" s="3">
        <v>44325</v>
      </c>
      <c r="E2639" t="s">
        <v>33</v>
      </c>
      <c r="F2639" s="5" t="s">
        <v>66</v>
      </c>
      <c r="G2639" t="s">
        <v>99</v>
      </c>
      <c r="H2639" t="s">
        <v>81</v>
      </c>
      <c r="I2639">
        <v>7650</v>
      </c>
      <c r="J2639">
        <v>9945</v>
      </c>
      <c r="K2639">
        <v>1</v>
      </c>
      <c r="L2639">
        <v>7650</v>
      </c>
      <c r="M2639">
        <v>9945</v>
      </c>
      <c r="N2639" t="s">
        <v>1401</v>
      </c>
    </row>
    <row r="2640" spans="1:14" x14ac:dyDescent="0.3">
      <c r="A2640">
        <v>141997</v>
      </c>
      <c r="B2640" t="s">
        <v>1392</v>
      </c>
      <c r="C2640" t="s">
        <v>7</v>
      </c>
      <c r="D2640" s="3">
        <v>44325</v>
      </c>
      <c r="E2640" t="s">
        <v>34</v>
      </c>
      <c r="F2640" t="s">
        <v>58</v>
      </c>
      <c r="G2640" t="s">
        <v>45</v>
      </c>
      <c r="H2640" t="s">
        <v>82</v>
      </c>
      <c r="I2640">
        <v>1150</v>
      </c>
      <c r="J2640">
        <v>1495</v>
      </c>
      <c r="K2640">
        <v>4</v>
      </c>
      <c r="L2640">
        <v>4600</v>
      </c>
      <c r="M2640">
        <v>5980</v>
      </c>
      <c r="N2640" t="s">
        <v>1325</v>
      </c>
    </row>
    <row r="2641" spans="1:14" x14ac:dyDescent="0.3">
      <c r="A2641">
        <v>141998</v>
      </c>
      <c r="B2641" t="s">
        <v>1394</v>
      </c>
      <c r="C2641" t="s">
        <v>1325</v>
      </c>
      <c r="D2641" s="3">
        <v>44325</v>
      </c>
      <c r="E2641" t="s">
        <v>35</v>
      </c>
      <c r="F2641" t="s">
        <v>59</v>
      </c>
      <c r="G2641" t="s">
        <v>36</v>
      </c>
      <c r="H2641" t="s">
        <v>75</v>
      </c>
      <c r="I2641">
        <v>850</v>
      </c>
      <c r="J2641">
        <v>1105</v>
      </c>
      <c r="K2641">
        <v>1</v>
      </c>
      <c r="L2641">
        <v>850</v>
      </c>
      <c r="M2641">
        <v>1105</v>
      </c>
      <c r="N2641" t="s">
        <v>1398</v>
      </c>
    </row>
    <row r="2642" spans="1:14" x14ac:dyDescent="0.3">
      <c r="A2642">
        <v>141999</v>
      </c>
      <c r="B2642" t="s">
        <v>1337</v>
      </c>
      <c r="C2642" t="s">
        <v>1326</v>
      </c>
      <c r="D2642" s="3">
        <v>44325</v>
      </c>
      <c r="E2642" t="s">
        <v>1296</v>
      </c>
      <c r="F2642" t="s">
        <v>60</v>
      </c>
      <c r="G2642" t="s">
        <v>37</v>
      </c>
      <c r="H2642" t="s">
        <v>76</v>
      </c>
      <c r="I2642">
        <v>650</v>
      </c>
      <c r="J2642">
        <v>845</v>
      </c>
      <c r="K2642">
        <v>4</v>
      </c>
      <c r="L2642">
        <v>2600</v>
      </c>
      <c r="M2642">
        <v>3380</v>
      </c>
      <c r="N2642" t="s">
        <v>1397</v>
      </c>
    </row>
    <row r="2643" spans="1:14" x14ac:dyDescent="0.3">
      <c r="A2643">
        <v>142000</v>
      </c>
      <c r="B2643" t="s">
        <v>1339</v>
      </c>
      <c r="C2643" t="s">
        <v>6</v>
      </c>
      <c r="D2643" s="3">
        <v>44325</v>
      </c>
      <c r="E2643" t="s">
        <v>33</v>
      </c>
      <c r="F2643" t="s">
        <v>61</v>
      </c>
      <c r="G2643" t="s">
        <v>38</v>
      </c>
      <c r="H2643" t="s">
        <v>75</v>
      </c>
      <c r="I2643">
        <v>7500</v>
      </c>
      <c r="J2643">
        <v>9750</v>
      </c>
      <c r="K2643">
        <v>3</v>
      </c>
      <c r="L2643">
        <v>22500</v>
      </c>
      <c r="M2643">
        <v>29250</v>
      </c>
      <c r="N2643" t="s">
        <v>1399</v>
      </c>
    </row>
    <row r="2644" spans="1:14" x14ac:dyDescent="0.3">
      <c r="A2644">
        <v>142001</v>
      </c>
      <c r="B2644" t="s">
        <v>1341</v>
      </c>
      <c r="C2644" t="s">
        <v>5</v>
      </c>
      <c r="D2644" s="3">
        <v>44325</v>
      </c>
      <c r="E2644" t="s">
        <v>34</v>
      </c>
      <c r="F2644" t="s">
        <v>707</v>
      </c>
      <c r="G2644" t="s">
        <v>39</v>
      </c>
      <c r="H2644" s="5" t="s">
        <v>83</v>
      </c>
      <c r="I2644">
        <v>10000</v>
      </c>
      <c r="J2644">
        <v>13000</v>
      </c>
      <c r="K2644">
        <v>4</v>
      </c>
      <c r="L2644">
        <v>40000</v>
      </c>
      <c r="M2644">
        <v>52000</v>
      </c>
      <c r="N2644" t="s">
        <v>1400</v>
      </c>
    </row>
    <row r="2645" spans="1:14" x14ac:dyDescent="0.3">
      <c r="A2645">
        <v>142002</v>
      </c>
      <c r="B2645" t="s">
        <v>1343</v>
      </c>
      <c r="C2645" t="s">
        <v>4</v>
      </c>
      <c r="D2645" s="3">
        <v>44325</v>
      </c>
      <c r="E2645" t="s">
        <v>35</v>
      </c>
      <c r="F2645" t="s">
        <v>711</v>
      </c>
      <c r="G2645" t="s">
        <v>40</v>
      </c>
      <c r="H2645" t="s">
        <v>76</v>
      </c>
      <c r="I2645">
        <v>10500</v>
      </c>
      <c r="J2645">
        <v>13650</v>
      </c>
      <c r="K2645">
        <v>2</v>
      </c>
      <c r="L2645">
        <v>21000</v>
      </c>
      <c r="M2645">
        <v>27300</v>
      </c>
      <c r="N2645" t="s">
        <v>1401</v>
      </c>
    </row>
    <row r="2646" spans="1:14" x14ac:dyDescent="0.3">
      <c r="A2646">
        <v>142003</v>
      </c>
      <c r="B2646" t="s">
        <v>1345</v>
      </c>
      <c r="C2646" t="s">
        <v>30</v>
      </c>
      <c r="D2646" s="3">
        <v>44325</v>
      </c>
      <c r="E2646" t="s">
        <v>1296</v>
      </c>
      <c r="F2646" t="s">
        <v>63</v>
      </c>
      <c r="G2646" t="s">
        <v>41</v>
      </c>
      <c r="H2646" t="s">
        <v>78</v>
      </c>
      <c r="I2646">
        <v>8500</v>
      </c>
      <c r="J2646">
        <v>11050</v>
      </c>
      <c r="K2646">
        <v>4</v>
      </c>
      <c r="L2646">
        <v>34000</v>
      </c>
      <c r="M2646">
        <v>44200</v>
      </c>
      <c r="N2646" t="s">
        <v>1325</v>
      </c>
    </row>
    <row r="2647" spans="1:14" x14ac:dyDescent="0.3">
      <c r="A2647">
        <v>142004</v>
      </c>
      <c r="B2647" t="s">
        <v>1347</v>
      </c>
      <c r="C2647" t="s">
        <v>31</v>
      </c>
      <c r="D2647" s="3">
        <v>44325</v>
      </c>
      <c r="E2647" t="s">
        <v>33</v>
      </c>
      <c r="F2647" t="s">
        <v>57</v>
      </c>
      <c r="G2647" t="s">
        <v>44</v>
      </c>
      <c r="H2647" t="s">
        <v>80</v>
      </c>
      <c r="I2647">
        <v>7000</v>
      </c>
      <c r="J2647">
        <v>9100</v>
      </c>
      <c r="K2647">
        <v>2</v>
      </c>
      <c r="L2647">
        <v>14000</v>
      </c>
      <c r="M2647">
        <v>18200</v>
      </c>
      <c r="N2647" t="s">
        <v>1398</v>
      </c>
    </row>
    <row r="2648" spans="1:14" x14ac:dyDescent="0.3">
      <c r="A2648">
        <v>142005</v>
      </c>
      <c r="B2648" t="s">
        <v>1349</v>
      </c>
      <c r="C2648" t="s">
        <v>32</v>
      </c>
      <c r="D2648" s="3">
        <v>44325</v>
      </c>
      <c r="E2648" t="s">
        <v>34</v>
      </c>
      <c r="F2648" t="s">
        <v>712</v>
      </c>
      <c r="G2648" t="s">
        <v>98</v>
      </c>
      <c r="H2648" t="s">
        <v>79</v>
      </c>
      <c r="I2648">
        <v>1680</v>
      </c>
      <c r="J2648">
        <v>2184</v>
      </c>
      <c r="K2648">
        <v>1</v>
      </c>
      <c r="L2648">
        <v>1680</v>
      </c>
      <c r="M2648">
        <v>2184</v>
      </c>
      <c r="N2648" t="s">
        <v>1397</v>
      </c>
    </row>
    <row r="2649" spans="1:14" x14ac:dyDescent="0.3">
      <c r="A2649">
        <v>142006</v>
      </c>
      <c r="B2649" t="s">
        <v>1351</v>
      </c>
      <c r="C2649" t="s">
        <v>28</v>
      </c>
      <c r="D2649" s="3">
        <v>44325</v>
      </c>
      <c r="E2649" t="s">
        <v>35</v>
      </c>
      <c r="F2649" s="5" t="s">
        <v>65</v>
      </c>
      <c r="G2649" t="s">
        <v>99</v>
      </c>
      <c r="H2649" s="5" t="s">
        <v>84</v>
      </c>
      <c r="I2649">
        <v>6540</v>
      </c>
      <c r="J2649">
        <v>8502</v>
      </c>
      <c r="K2649">
        <v>3</v>
      </c>
      <c r="L2649">
        <v>19620</v>
      </c>
      <c r="M2649">
        <v>25506</v>
      </c>
      <c r="N2649" t="s">
        <v>1399</v>
      </c>
    </row>
    <row r="2650" spans="1:14" x14ac:dyDescent="0.3">
      <c r="A2650">
        <v>142007</v>
      </c>
      <c r="B2650" t="s">
        <v>1353</v>
      </c>
      <c r="C2650" t="s">
        <v>1311</v>
      </c>
      <c r="D2650" s="3">
        <v>44325</v>
      </c>
      <c r="E2650" t="s">
        <v>1296</v>
      </c>
      <c r="F2650" t="s">
        <v>68</v>
      </c>
      <c r="G2650" t="s">
        <v>45</v>
      </c>
      <c r="H2650" t="s">
        <v>82</v>
      </c>
      <c r="I2650">
        <v>2680</v>
      </c>
      <c r="J2650">
        <v>3484</v>
      </c>
      <c r="K2650">
        <v>4</v>
      </c>
      <c r="L2650">
        <v>10720</v>
      </c>
      <c r="M2650">
        <v>13936</v>
      </c>
      <c r="N2650" t="s">
        <v>1400</v>
      </c>
    </row>
    <row r="2651" spans="1:14" x14ac:dyDescent="0.3">
      <c r="A2651">
        <v>142008</v>
      </c>
      <c r="B2651" t="s">
        <v>1355</v>
      </c>
      <c r="C2651" t="s">
        <v>1312</v>
      </c>
      <c r="D2651" s="3">
        <v>44325</v>
      </c>
      <c r="E2651" t="s">
        <v>33</v>
      </c>
      <c r="F2651" t="s">
        <v>71</v>
      </c>
      <c r="G2651" t="s">
        <v>38</v>
      </c>
      <c r="H2651" t="s">
        <v>76</v>
      </c>
      <c r="I2651">
        <v>8250</v>
      </c>
      <c r="J2651">
        <v>10725</v>
      </c>
      <c r="K2651">
        <v>1</v>
      </c>
      <c r="L2651">
        <v>8250</v>
      </c>
      <c r="M2651">
        <v>10725</v>
      </c>
      <c r="N2651" t="s">
        <v>1401</v>
      </c>
    </row>
    <row r="2652" spans="1:14" x14ac:dyDescent="0.3">
      <c r="A2652">
        <v>142009</v>
      </c>
      <c r="B2652" t="s">
        <v>1357</v>
      </c>
      <c r="C2652" t="s">
        <v>1313</v>
      </c>
      <c r="D2652" s="3">
        <v>44325</v>
      </c>
      <c r="E2652" t="s">
        <v>34</v>
      </c>
      <c r="F2652" t="s">
        <v>646</v>
      </c>
      <c r="G2652" t="s">
        <v>42</v>
      </c>
      <c r="H2652" t="s">
        <v>76</v>
      </c>
      <c r="I2652">
        <v>2650</v>
      </c>
      <c r="J2652">
        <v>3445</v>
      </c>
      <c r="K2652">
        <v>4</v>
      </c>
      <c r="L2652">
        <v>10600</v>
      </c>
      <c r="M2652">
        <v>13780</v>
      </c>
      <c r="N2652" t="s">
        <v>1325</v>
      </c>
    </row>
    <row r="2653" spans="1:14" x14ac:dyDescent="0.3">
      <c r="A2653">
        <v>142010</v>
      </c>
      <c r="B2653" t="s">
        <v>1359</v>
      </c>
      <c r="C2653" t="s">
        <v>3</v>
      </c>
      <c r="D2653" s="3">
        <v>44325</v>
      </c>
      <c r="E2653" t="s">
        <v>35</v>
      </c>
      <c r="F2653" t="s">
        <v>72</v>
      </c>
      <c r="G2653" t="s">
        <v>38</v>
      </c>
      <c r="H2653" t="s">
        <v>85</v>
      </c>
      <c r="I2653">
        <v>12550</v>
      </c>
      <c r="J2653">
        <v>16315</v>
      </c>
      <c r="K2653">
        <v>3</v>
      </c>
      <c r="L2653">
        <v>37650</v>
      </c>
      <c r="M2653">
        <v>48945</v>
      </c>
      <c r="N2653" t="s">
        <v>1325</v>
      </c>
    </row>
    <row r="2654" spans="1:14" x14ac:dyDescent="0.3">
      <c r="A2654">
        <v>142011</v>
      </c>
      <c r="B2654" t="s">
        <v>1361</v>
      </c>
      <c r="C2654" t="s">
        <v>2</v>
      </c>
      <c r="D2654" s="3">
        <v>44325</v>
      </c>
      <c r="E2654" t="s">
        <v>1296</v>
      </c>
      <c r="F2654" t="s">
        <v>73</v>
      </c>
      <c r="G2654" t="s">
        <v>41</v>
      </c>
      <c r="H2654" s="5" t="s">
        <v>78</v>
      </c>
      <c r="I2654">
        <v>14500</v>
      </c>
      <c r="J2654">
        <v>18850</v>
      </c>
      <c r="K2654">
        <v>3</v>
      </c>
      <c r="L2654">
        <v>43500</v>
      </c>
      <c r="M2654">
        <v>56550</v>
      </c>
      <c r="N2654" t="s">
        <v>1398</v>
      </c>
    </row>
    <row r="2655" spans="1:14" x14ac:dyDescent="0.3">
      <c r="A2655">
        <v>142012</v>
      </c>
      <c r="B2655" t="s">
        <v>1363</v>
      </c>
      <c r="C2655" t="s">
        <v>1</v>
      </c>
      <c r="D2655" s="3">
        <v>44325</v>
      </c>
      <c r="E2655" t="s">
        <v>33</v>
      </c>
      <c r="F2655" t="s">
        <v>46</v>
      </c>
      <c r="G2655" t="s">
        <v>36</v>
      </c>
      <c r="H2655" t="s">
        <v>75</v>
      </c>
      <c r="I2655">
        <v>800</v>
      </c>
      <c r="J2655">
        <v>1040</v>
      </c>
      <c r="K2655">
        <v>2</v>
      </c>
      <c r="L2655">
        <v>1600</v>
      </c>
      <c r="M2655">
        <v>2080</v>
      </c>
      <c r="N2655" t="s">
        <v>1397</v>
      </c>
    </row>
    <row r="2656" spans="1:14" x14ac:dyDescent="0.3">
      <c r="A2656">
        <v>142013</v>
      </c>
      <c r="B2656" t="s">
        <v>1365</v>
      </c>
      <c r="C2656" t="s">
        <v>1314</v>
      </c>
      <c r="D2656" s="3">
        <v>44325</v>
      </c>
      <c r="E2656" t="s">
        <v>34</v>
      </c>
      <c r="F2656" t="s">
        <v>48</v>
      </c>
      <c r="G2656" t="s">
        <v>37</v>
      </c>
      <c r="H2656" t="s">
        <v>76</v>
      </c>
      <c r="I2656">
        <v>600</v>
      </c>
      <c r="J2656">
        <v>780</v>
      </c>
      <c r="K2656">
        <v>3</v>
      </c>
      <c r="L2656">
        <v>1800</v>
      </c>
      <c r="M2656">
        <v>2340</v>
      </c>
      <c r="N2656" t="s">
        <v>1399</v>
      </c>
    </row>
    <row r="2657" spans="1:14" x14ac:dyDescent="0.3">
      <c r="A2657">
        <v>142014</v>
      </c>
      <c r="B2657" t="s">
        <v>1367</v>
      </c>
      <c r="C2657" t="s">
        <v>1315</v>
      </c>
      <c r="D2657" s="3">
        <v>44325</v>
      </c>
      <c r="E2657" t="s">
        <v>35</v>
      </c>
      <c r="F2657" t="s">
        <v>50</v>
      </c>
      <c r="G2657" t="s">
        <v>38</v>
      </c>
      <c r="H2657" t="s">
        <v>75</v>
      </c>
      <c r="I2657">
        <v>10500</v>
      </c>
      <c r="J2657">
        <v>13650</v>
      </c>
      <c r="K2657">
        <v>3</v>
      </c>
      <c r="L2657">
        <v>31500</v>
      </c>
      <c r="M2657">
        <v>40950</v>
      </c>
      <c r="N2657" t="s">
        <v>1400</v>
      </c>
    </row>
    <row r="2658" spans="1:14" x14ac:dyDescent="0.3">
      <c r="A2658">
        <v>142015</v>
      </c>
      <c r="B2658" t="s">
        <v>1369</v>
      </c>
      <c r="C2658" t="s">
        <v>0</v>
      </c>
      <c r="D2658" s="3">
        <v>44325</v>
      </c>
      <c r="E2658" t="s">
        <v>1296</v>
      </c>
      <c r="F2658" t="s">
        <v>707</v>
      </c>
      <c r="G2658" t="s">
        <v>39</v>
      </c>
      <c r="H2658" t="s">
        <v>77</v>
      </c>
      <c r="I2658">
        <v>6500</v>
      </c>
      <c r="J2658">
        <v>8450</v>
      </c>
      <c r="K2658">
        <v>1</v>
      </c>
      <c r="L2658">
        <v>6500</v>
      </c>
      <c r="M2658">
        <v>8450</v>
      </c>
      <c r="N2658" t="s">
        <v>1401</v>
      </c>
    </row>
    <row r="2659" spans="1:14" x14ac:dyDescent="0.3">
      <c r="A2659">
        <v>142016</v>
      </c>
      <c r="B2659" t="s">
        <v>1370</v>
      </c>
      <c r="C2659" t="s">
        <v>1316</v>
      </c>
      <c r="D2659" s="3">
        <v>44325</v>
      </c>
      <c r="E2659" t="s">
        <v>33</v>
      </c>
      <c r="F2659" t="s">
        <v>713</v>
      </c>
      <c r="G2659" t="s">
        <v>40</v>
      </c>
      <c r="H2659" t="s">
        <v>76</v>
      </c>
      <c r="I2659">
        <v>4500</v>
      </c>
      <c r="J2659">
        <v>5850</v>
      </c>
      <c r="K2659">
        <v>2</v>
      </c>
      <c r="L2659">
        <v>9000</v>
      </c>
      <c r="M2659">
        <v>11700</v>
      </c>
      <c r="N2659" t="s">
        <v>1325</v>
      </c>
    </row>
    <row r="2660" spans="1:14" x14ac:dyDescent="0.3">
      <c r="A2660">
        <v>142017</v>
      </c>
      <c r="B2660" t="s">
        <v>1371</v>
      </c>
      <c r="C2660" t="s">
        <v>1317</v>
      </c>
      <c r="D2660" s="3">
        <v>44326</v>
      </c>
      <c r="E2660" t="s">
        <v>34</v>
      </c>
      <c r="F2660" t="s">
        <v>51</v>
      </c>
      <c r="G2660" t="s">
        <v>41</v>
      </c>
      <c r="H2660" t="s">
        <v>78</v>
      </c>
      <c r="I2660">
        <v>8500</v>
      </c>
      <c r="J2660">
        <v>11050</v>
      </c>
      <c r="K2660">
        <v>1</v>
      </c>
      <c r="L2660">
        <v>8500</v>
      </c>
      <c r="M2660">
        <v>11050</v>
      </c>
      <c r="N2660" t="s">
        <v>1398</v>
      </c>
    </row>
    <row r="2661" spans="1:14" x14ac:dyDescent="0.3">
      <c r="A2661">
        <v>142018</v>
      </c>
      <c r="B2661" t="s">
        <v>1373</v>
      </c>
      <c r="C2661" t="s">
        <v>1318</v>
      </c>
      <c r="D2661" s="3">
        <v>44326</v>
      </c>
      <c r="E2661" t="s">
        <v>35</v>
      </c>
      <c r="F2661" t="s">
        <v>52</v>
      </c>
      <c r="G2661" t="s">
        <v>44</v>
      </c>
      <c r="H2661" t="s">
        <v>80</v>
      </c>
      <c r="I2661">
        <v>12500</v>
      </c>
      <c r="J2661">
        <v>16250</v>
      </c>
      <c r="K2661">
        <v>3</v>
      </c>
      <c r="L2661">
        <v>37500</v>
      </c>
      <c r="M2661">
        <v>48750</v>
      </c>
      <c r="N2661" t="s">
        <v>1397</v>
      </c>
    </row>
    <row r="2662" spans="1:14" x14ac:dyDescent="0.3">
      <c r="A2662">
        <v>142019</v>
      </c>
      <c r="B2662" t="s">
        <v>1374</v>
      </c>
      <c r="C2662" t="s">
        <v>29</v>
      </c>
      <c r="D2662" s="3">
        <v>44326</v>
      </c>
      <c r="E2662" t="s">
        <v>1296</v>
      </c>
      <c r="F2662" t="s">
        <v>654</v>
      </c>
      <c r="G2662" t="s">
        <v>42</v>
      </c>
      <c r="H2662" t="s">
        <v>79</v>
      </c>
      <c r="I2662">
        <v>3500</v>
      </c>
      <c r="J2662">
        <v>4550</v>
      </c>
      <c r="K2662">
        <v>2</v>
      </c>
      <c r="L2662">
        <v>7000</v>
      </c>
      <c r="M2662">
        <v>9100</v>
      </c>
      <c r="N2662" t="s">
        <v>1399</v>
      </c>
    </row>
    <row r="2663" spans="1:14" x14ac:dyDescent="0.3">
      <c r="A2663">
        <v>142020</v>
      </c>
      <c r="B2663" t="s">
        <v>1375</v>
      </c>
      <c r="C2663" t="s">
        <v>20</v>
      </c>
      <c r="D2663" s="3">
        <v>44326</v>
      </c>
      <c r="E2663" t="s">
        <v>33</v>
      </c>
      <c r="F2663" s="5" t="s">
        <v>67</v>
      </c>
      <c r="G2663" t="s">
        <v>109</v>
      </c>
      <c r="H2663" t="s">
        <v>81</v>
      </c>
      <c r="I2663">
        <v>4500</v>
      </c>
      <c r="J2663">
        <v>5850</v>
      </c>
      <c r="K2663">
        <v>1</v>
      </c>
      <c r="L2663">
        <v>4500</v>
      </c>
      <c r="M2663">
        <v>5850</v>
      </c>
      <c r="N2663" t="s">
        <v>1400</v>
      </c>
    </row>
    <row r="2664" spans="1:14" x14ac:dyDescent="0.3">
      <c r="A2664">
        <v>142021</v>
      </c>
      <c r="B2664" t="s">
        <v>1376</v>
      </c>
      <c r="C2664" t="s">
        <v>19</v>
      </c>
      <c r="D2664" s="3">
        <v>44326</v>
      </c>
      <c r="E2664" t="s">
        <v>34</v>
      </c>
      <c r="F2664" t="s">
        <v>714</v>
      </c>
      <c r="G2664" t="s">
        <v>45</v>
      </c>
      <c r="H2664" t="s">
        <v>82</v>
      </c>
      <c r="I2664">
        <v>2100</v>
      </c>
      <c r="J2664">
        <v>2730</v>
      </c>
      <c r="K2664">
        <v>1</v>
      </c>
      <c r="L2664">
        <v>2100</v>
      </c>
      <c r="M2664">
        <v>2730</v>
      </c>
      <c r="N2664" t="s">
        <v>1401</v>
      </c>
    </row>
    <row r="2665" spans="1:14" x14ac:dyDescent="0.3">
      <c r="A2665">
        <v>142022</v>
      </c>
      <c r="B2665" t="s">
        <v>1378</v>
      </c>
      <c r="C2665" t="s">
        <v>1319</v>
      </c>
      <c r="D2665" s="3">
        <v>44326</v>
      </c>
      <c r="E2665" t="s">
        <v>35</v>
      </c>
      <c r="F2665" t="s">
        <v>49</v>
      </c>
      <c r="G2665" t="s">
        <v>36</v>
      </c>
      <c r="H2665" t="s">
        <v>75</v>
      </c>
      <c r="I2665">
        <v>1150</v>
      </c>
      <c r="J2665">
        <v>1495</v>
      </c>
      <c r="K2665">
        <v>2</v>
      </c>
      <c r="L2665">
        <v>2300</v>
      </c>
      <c r="M2665">
        <v>2990</v>
      </c>
      <c r="N2665" t="s">
        <v>1325</v>
      </c>
    </row>
    <row r="2666" spans="1:14" x14ac:dyDescent="0.3">
      <c r="A2666">
        <v>142023</v>
      </c>
      <c r="B2666" t="s">
        <v>1379</v>
      </c>
      <c r="C2666" t="s">
        <v>18</v>
      </c>
      <c r="D2666" s="3">
        <v>44326</v>
      </c>
      <c r="E2666" t="s">
        <v>1296</v>
      </c>
      <c r="F2666" t="s">
        <v>47</v>
      </c>
      <c r="G2666" t="s">
        <v>37</v>
      </c>
      <c r="H2666" t="s">
        <v>76</v>
      </c>
      <c r="I2666">
        <v>350</v>
      </c>
      <c r="J2666">
        <v>455</v>
      </c>
      <c r="K2666">
        <v>3</v>
      </c>
      <c r="L2666">
        <v>1050</v>
      </c>
      <c r="M2666">
        <v>1365</v>
      </c>
      <c r="N2666" t="s">
        <v>1398</v>
      </c>
    </row>
    <row r="2667" spans="1:14" x14ac:dyDescent="0.3">
      <c r="A2667">
        <v>142024</v>
      </c>
      <c r="B2667" t="s">
        <v>1380</v>
      </c>
      <c r="C2667" t="s">
        <v>17</v>
      </c>
      <c r="D2667" s="3">
        <v>44326</v>
      </c>
      <c r="E2667" t="s">
        <v>33</v>
      </c>
      <c r="F2667" t="s">
        <v>53</v>
      </c>
      <c r="G2667" t="s">
        <v>38</v>
      </c>
      <c r="H2667" t="s">
        <v>75</v>
      </c>
      <c r="I2667">
        <v>9500</v>
      </c>
      <c r="J2667">
        <v>12350</v>
      </c>
      <c r="K2667">
        <v>1</v>
      </c>
      <c r="L2667">
        <v>9500</v>
      </c>
      <c r="M2667">
        <v>12350</v>
      </c>
      <c r="N2667" t="s">
        <v>1397</v>
      </c>
    </row>
    <row r="2668" spans="1:14" x14ac:dyDescent="0.3">
      <c r="A2668">
        <v>142025</v>
      </c>
      <c r="B2668" t="s">
        <v>1381</v>
      </c>
      <c r="C2668" t="s">
        <v>1320</v>
      </c>
      <c r="D2668" s="3">
        <v>44326</v>
      </c>
      <c r="E2668" t="s">
        <v>34</v>
      </c>
      <c r="F2668" t="s">
        <v>715</v>
      </c>
      <c r="G2668" t="s">
        <v>39</v>
      </c>
      <c r="H2668" t="s">
        <v>77</v>
      </c>
      <c r="I2668">
        <v>10000</v>
      </c>
      <c r="J2668">
        <v>13000</v>
      </c>
      <c r="K2668">
        <v>3</v>
      </c>
      <c r="L2668">
        <v>30000</v>
      </c>
      <c r="M2668">
        <v>39000</v>
      </c>
      <c r="N2668" t="s">
        <v>1399</v>
      </c>
    </row>
    <row r="2669" spans="1:14" x14ac:dyDescent="0.3">
      <c r="A2669">
        <v>142026</v>
      </c>
      <c r="B2669" t="s">
        <v>1382</v>
      </c>
      <c r="C2669" t="s">
        <v>16</v>
      </c>
      <c r="D2669" s="3">
        <v>44326</v>
      </c>
      <c r="E2669" t="s">
        <v>35</v>
      </c>
      <c r="F2669" t="s">
        <v>716</v>
      </c>
      <c r="G2669" t="s">
        <v>40</v>
      </c>
      <c r="H2669" t="s">
        <v>76</v>
      </c>
      <c r="I2669">
        <v>6500</v>
      </c>
      <c r="J2669">
        <v>8450</v>
      </c>
      <c r="K2669">
        <v>1</v>
      </c>
      <c r="L2669">
        <v>6500</v>
      </c>
      <c r="M2669">
        <v>8450</v>
      </c>
      <c r="N2669" t="s">
        <v>1400</v>
      </c>
    </row>
    <row r="2670" spans="1:14" x14ac:dyDescent="0.3">
      <c r="A2670">
        <v>142027</v>
      </c>
      <c r="B2670" t="s">
        <v>1378</v>
      </c>
      <c r="C2670" t="s">
        <v>15</v>
      </c>
      <c r="D2670" s="3">
        <v>44326</v>
      </c>
      <c r="E2670" t="s">
        <v>1296</v>
      </c>
      <c r="F2670" t="s">
        <v>717</v>
      </c>
      <c r="G2670" t="s">
        <v>41</v>
      </c>
      <c r="H2670" t="s">
        <v>78</v>
      </c>
      <c r="I2670">
        <v>8500</v>
      </c>
      <c r="J2670">
        <v>11050</v>
      </c>
      <c r="K2670">
        <v>1</v>
      </c>
      <c r="L2670">
        <v>8500</v>
      </c>
      <c r="M2670">
        <v>11050</v>
      </c>
      <c r="N2670" t="s">
        <v>1401</v>
      </c>
    </row>
    <row r="2671" spans="1:14" x14ac:dyDescent="0.3">
      <c r="A2671">
        <v>142028</v>
      </c>
      <c r="B2671" t="s">
        <v>1379</v>
      </c>
      <c r="C2671" t="s">
        <v>14</v>
      </c>
      <c r="D2671" s="3">
        <v>44326</v>
      </c>
      <c r="E2671" t="s">
        <v>33</v>
      </c>
      <c r="F2671" t="s">
        <v>57</v>
      </c>
      <c r="G2671" t="s">
        <v>44</v>
      </c>
      <c r="H2671" t="s">
        <v>80</v>
      </c>
      <c r="I2671">
        <v>7000</v>
      </c>
      <c r="J2671">
        <v>9100</v>
      </c>
      <c r="K2671">
        <v>2</v>
      </c>
      <c r="L2671">
        <v>14000</v>
      </c>
      <c r="M2671">
        <v>18200</v>
      </c>
      <c r="N2671" t="s">
        <v>1325</v>
      </c>
    </row>
    <row r="2672" spans="1:14" x14ac:dyDescent="0.3">
      <c r="A2672">
        <v>142029</v>
      </c>
      <c r="B2672" t="s">
        <v>1365</v>
      </c>
      <c r="C2672" t="s">
        <v>13</v>
      </c>
      <c r="D2672" s="3">
        <v>44326</v>
      </c>
      <c r="E2672" t="s">
        <v>34</v>
      </c>
      <c r="F2672" t="s">
        <v>718</v>
      </c>
      <c r="G2672" t="s">
        <v>42</v>
      </c>
      <c r="H2672" t="s">
        <v>79</v>
      </c>
      <c r="I2672">
        <v>6550</v>
      </c>
      <c r="J2672">
        <v>8515</v>
      </c>
      <c r="K2672">
        <v>1</v>
      </c>
      <c r="L2672">
        <v>6550</v>
      </c>
      <c r="M2672">
        <v>8515</v>
      </c>
      <c r="N2672" t="s">
        <v>1398</v>
      </c>
    </row>
    <row r="2673" spans="1:14" x14ac:dyDescent="0.3">
      <c r="A2673">
        <v>142030</v>
      </c>
      <c r="B2673" t="s">
        <v>1385</v>
      </c>
      <c r="C2673" t="s">
        <v>12</v>
      </c>
      <c r="D2673" s="3">
        <v>44326</v>
      </c>
      <c r="E2673" t="s">
        <v>35</v>
      </c>
      <c r="F2673" s="5" t="s">
        <v>66</v>
      </c>
      <c r="G2673" t="s">
        <v>109</v>
      </c>
      <c r="H2673" t="s">
        <v>81</v>
      </c>
      <c r="I2673">
        <v>7650</v>
      </c>
      <c r="J2673">
        <v>9945</v>
      </c>
      <c r="K2673">
        <v>3</v>
      </c>
      <c r="L2673">
        <v>22950</v>
      </c>
      <c r="M2673">
        <v>29835</v>
      </c>
      <c r="N2673" t="s">
        <v>1397</v>
      </c>
    </row>
    <row r="2674" spans="1:14" x14ac:dyDescent="0.3">
      <c r="A2674">
        <v>142031</v>
      </c>
      <c r="B2674" t="s">
        <v>1387</v>
      </c>
      <c r="C2674" t="s">
        <v>11</v>
      </c>
      <c r="D2674" s="3">
        <v>44326</v>
      </c>
      <c r="E2674" t="s">
        <v>1296</v>
      </c>
      <c r="F2674" t="s">
        <v>58</v>
      </c>
      <c r="G2674" t="s">
        <v>45</v>
      </c>
      <c r="H2674" t="s">
        <v>82</v>
      </c>
      <c r="I2674">
        <v>1150</v>
      </c>
      <c r="J2674">
        <v>1495</v>
      </c>
      <c r="K2674">
        <v>2</v>
      </c>
      <c r="L2674">
        <v>2300</v>
      </c>
      <c r="M2674">
        <v>2990</v>
      </c>
      <c r="N2674" t="s">
        <v>1399</v>
      </c>
    </row>
    <row r="2675" spans="1:14" x14ac:dyDescent="0.3">
      <c r="A2675">
        <v>142032</v>
      </c>
      <c r="B2675" t="s">
        <v>1389</v>
      </c>
      <c r="C2675" t="s">
        <v>1321</v>
      </c>
      <c r="D2675" s="3">
        <v>44326</v>
      </c>
      <c r="E2675" t="s">
        <v>33</v>
      </c>
      <c r="F2675" t="s">
        <v>59</v>
      </c>
      <c r="G2675" t="s">
        <v>36</v>
      </c>
      <c r="H2675" t="s">
        <v>75</v>
      </c>
      <c r="I2675">
        <v>850</v>
      </c>
      <c r="J2675">
        <v>1105</v>
      </c>
      <c r="K2675">
        <v>2</v>
      </c>
      <c r="L2675">
        <v>1700</v>
      </c>
      <c r="M2675">
        <v>2210</v>
      </c>
      <c r="N2675" t="s">
        <v>1400</v>
      </c>
    </row>
    <row r="2676" spans="1:14" x14ac:dyDescent="0.3">
      <c r="A2676">
        <v>142033</v>
      </c>
      <c r="B2676" t="s">
        <v>1390</v>
      </c>
      <c r="C2676" t="s">
        <v>1322</v>
      </c>
      <c r="D2676" s="3">
        <v>44326</v>
      </c>
      <c r="E2676" t="s">
        <v>34</v>
      </c>
      <c r="F2676" t="s">
        <v>60</v>
      </c>
      <c r="G2676" t="s">
        <v>37</v>
      </c>
      <c r="H2676" t="s">
        <v>76</v>
      </c>
      <c r="I2676">
        <v>650</v>
      </c>
      <c r="J2676">
        <v>845</v>
      </c>
      <c r="K2676">
        <v>2</v>
      </c>
      <c r="L2676">
        <v>1300</v>
      </c>
      <c r="M2676">
        <v>1690</v>
      </c>
      <c r="N2676" t="s">
        <v>1401</v>
      </c>
    </row>
    <row r="2677" spans="1:14" x14ac:dyDescent="0.3">
      <c r="A2677">
        <v>142034</v>
      </c>
      <c r="B2677" t="s">
        <v>1392</v>
      </c>
      <c r="C2677" t="s">
        <v>1323</v>
      </c>
      <c r="D2677" s="3">
        <v>44326</v>
      </c>
      <c r="E2677" t="s">
        <v>35</v>
      </c>
      <c r="F2677" t="s">
        <v>61</v>
      </c>
      <c r="G2677" t="s">
        <v>38</v>
      </c>
      <c r="H2677" t="s">
        <v>75</v>
      </c>
      <c r="I2677">
        <v>7500</v>
      </c>
      <c r="J2677">
        <v>9750</v>
      </c>
      <c r="K2677">
        <v>3</v>
      </c>
      <c r="L2677">
        <v>22500</v>
      </c>
      <c r="M2677">
        <v>29250</v>
      </c>
      <c r="N2677" t="s">
        <v>1325</v>
      </c>
    </row>
    <row r="2678" spans="1:14" x14ac:dyDescent="0.3">
      <c r="A2678">
        <v>142035</v>
      </c>
      <c r="B2678" t="s">
        <v>1394</v>
      </c>
      <c r="C2678" t="s">
        <v>10</v>
      </c>
      <c r="D2678" s="3">
        <v>44326</v>
      </c>
      <c r="E2678" t="s">
        <v>1296</v>
      </c>
      <c r="F2678" t="s">
        <v>715</v>
      </c>
      <c r="G2678" t="s">
        <v>39</v>
      </c>
      <c r="H2678" s="5" t="s">
        <v>83</v>
      </c>
      <c r="I2678">
        <v>10000</v>
      </c>
      <c r="J2678">
        <v>13000</v>
      </c>
      <c r="K2678">
        <v>1</v>
      </c>
      <c r="L2678">
        <v>10000</v>
      </c>
      <c r="M2678">
        <v>13000</v>
      </c>
      <c r="N2678" t="s">
        <v>1398</v>
      </c>
    </row>
    <row r="2679" spans="1:14" x14ac:dyDescent="0.3">
      <c r="A2679">
        <v>142036</v>
      </c>
      <c r="B2679" t="s">
        <v>1337</v>
      </c>
      <c r="C2679" t="s">
        <v>9</v>
      </c>
      <c r="D2679" s="3">
        <v>44326</v>
      </c>
      <c r="E2679" t="s">
        <v>33</v>
      </c>
      <c r="F2679" t="s">
        <v>719</v>
      </c>
      <c r="G2679" t="s">
        <v>40</v>
      </c>
      <c r="H2679" t="s">
        <v>76</v>
      </c>
      <c r="I2679">
        <v>10500</v>
      </c>
      <c r="J2679">
        <v>13650</v>
      </c>
      <c r="K2679">
        <v>3</v>
      </c>
      <c r="L2679">
        <v>31500</v>
      </c>
      <c r="M2679">
        <v>40950</v>
      </c>
      <c r="N2679" t="s">
        <v>1397</v>
      </c>
    </row>
    <row r="2680" spans="1:14" x14ac:dyDescent="0.3">
      <c r="A2680">
        <v>142037</v>
      </c>
      <c r="B2680" t="s">
        <v>1339</v>
      </c>
      <c r="C2680" t="s">
        <v>1324</v>
      </c>
      <c r="D2680" s="3">
        <v>44326</v>
      </c>
      <c r="E2680" t="s">
        <v>34</v>
      </c>
      <c r="F2680" t="s">
        <v>63</v>
      </c>
      <c r="G2680" t="s">
        <v>41</v>
      </c>
      <c r="H2680" t="s">
        <v>78</v>
      </c>
      <c r="I2680">
        <v>8500</v>
      </c>
      <c r="J2680">
        <v>11050</v>
      </c>
      <c r="K2680">
        <v>4</v>
      </c>
      <c r="L2680">
        <v>34000</v>
      </c>
      <c r="M2680">
        <v>44200</v>
      </c>
      <c r="N2680" t="s">
        <v>1399</v>
      </c>
    </row>
    <row r="2681" spans="1:14" x14ac:dyDescent="0.3">
      <c r="A2681">
        <v>142038</v>
      </c>
      <c r="B2681" t="s">
        <v>1341</v>
      </c>
      <c r="C2681" t="s">
        <v>8</v>
      </c>
      <c r="D2681" s="3">
        <v>44326</v>
      </c>
      <c r="E2681" t="s">
        <v>35</v>
      </c>
      <c r="F2681" t="s">
        <v>57</v>
      </c>
      <c r="G2681" t="s">
        <v>44</v>
      </c>
      <c r="H2681" t="s">
        <v>80</v>
      </c>
      <c r="I2681">
        <v>7000</v>
      </c>
      <c r="J2681">
        <v>9100</v>
      </c>
      <c r="K2681">
        <v>3</v>
      </c>
      <c r="L2681">
        <v>21000</v>
      </c>
      <c r="M2681">
        <v>27300</v>
      </c>
      <c r="N2681" t="s">
        <v>1400</v>
      </c>
    </row>
    <row r="2682" spans="1:14" x14ac:dyDescent="0.3">
      <c r="A2682">
        <v>142039</v>
      </c>
      <c r="B2682" t="s">
        <v>1343</v>
      </c>
      <c r="C2682" t="s">
        <v>7</v>
      </c>
      <c r="D2682" s="3">
        <v>44326</v>
      </c>
      <c r="E2682" t="s">
        <v>1296</v>
      </c>
      <c r="F2682" t="s">
        <v>720</v>
      </c>
      <c r="G2682" t="s">
        <v>42</v>
      </c>
      <c r="H2682" t="s">
        <v>79</v>
      </c>
      <c r="I2682">
        <v>1680</v>
      </c>
      <c r="J2682">
        <v>2184</v>
      </c>
      <c r="K2682">
        <v>2</v>
      </c>
      <c r="L2682">
        <v>3360</v>
      </c>
      <c r="M2682">
        <v>4368</v>
      </c>
      <c r="N2682" t="s">
        <v>1401</v>
      </c>
    </row>
    <row r="2683" spans="1:14" x14ac:dyDescent="0.3">
      <c r="A2683">
        <v>142040</v>
      </c>
      <c r="B2683" t="s">
        <v>1345</v>
      </c>
      <c r="C2683" t="s">
        <v>1325</v>
      </c>
      <c r="D2683" s="3">
        <v>44326</v>
      </c>
      <c r="E2683" t="s">
        <v>33</v>
      </c>
      <c r="F2683" s="5" t="s">
        <v>65</v>
      </c>
      <c r="G2683" t="s">
        <v>109</v>
      </c>
      <c r="H2683" s="5" t="s">
        <v>84</v>
      </c>
      <c r="I2683">
        <v>6540</v>
      </c>
      <c r="J2683">
        <v>8502</v>
      </c>
      <c r="K2683">
        <v>3</v>
      </c>
      <c r="L2683">
        <v>19620</v>
      </c>
      <c r="M2683">
        <v>25506</v>
      </c>
      <c r="N2683" t="s">
        <v>1325</v>
      </c>
    </row>
    <row r="2684" spans="1:14" x14ac:dyDescent="0.3">
      <c r="A2684">
        <v>142041</v>
      </c>
      <c r="B2684" t="s">
        <v>1347</v>
      </c>
      <c r="C2684" t="s">
        <v>1326</v>
      </c>
      <c r="D2684" s="3">
        <v>44326</v>
      </c>
      <c r="E2684" t="s">
        <v>34</v>
      </c>
      <c r="F2684" t="s">
        <v>68</v>
      </c>
      <c r="G2684" t="s">
        <v>45</v>
      </c>
      <c r="H2684" t="s">
        <v>82</v>
      </c>
      <c r="I2684">
        <v>2680</v>
      </c>
      <c r="J2684">
        <v>3484</v>
      </c>
      <c r="K2684">
        <v>3</v>
      </c>
      <c r="L2684">
        <v>8040</v>
      </c>
      <c r="M2684">
        <v>10452</v>
      </c>
      <c r="N2684" t="s">
        <v>1398</v>
      </c>
    </row>
    <row r="2685" spans="1:14" x14ac:dyDescent="0.3">
      <c r="A2685">
        <v>142042</v>
      </c>
      <c r="B2685" t="s">
        <v>1349</v>
      </c>
      <c r="C2685" t="s">
        <v>6</v>
      </c>
      <c r="D2685" s="3">
        <v>44326</v>
      </c>
      <c r="E2685" t="s">
        <v>35</v>
      </c>
      <c r="F2685" t="s">
        <v>71</v>
      </c>
      <c r="G2685" t="s">
        <v>38</v>
      </c>
      <c r="H2685" t="s">
        <v>76</v>
      </c>
      <c r="I2685">
        <v>8250</v>
      </c>
      <c r="J2685">
        <v>10725</v>
      </c>
      <c r="K2685">
        <v>2</v>
      </c>
      <c r="L2685">
        <v>16500</v>
      </c>
      <c r="M2685">
        <v>21450</v>
      </c>
      <c r="N2685" t="s">
        <v>1397</v>
      </c>
    </row>
    <row r="2686" spans="1:14" x14ac:dyDescent="0.3">
      <c r="A2686">
        <v>142043</v>
      </c>
      <c r="B2686" t="s">
        <v>1351</v>
      </c>
      <c r="C2686" t="s">
        <v>5</v>
      </c>
      <c r="D2686" s="3">
        <v>44326</v>
      </c>
      <c r="E2686" t="s">
        <v>1296</v>
      </c>
      <c r="F2686" t="s">
        <v>654</v>
      </c>
      <c r="G2686" t="s">
        <v>42</v>
      </c>
      <c r="H2686" t="s">
        <v>76</v>
      </c>
      <c r="I2686">
        <v>2650</v>
      </c>
      <c r="J2686">
        <v>3445</v>
      </c>
      <c r="K2686">
        <v>4</v>
      </c>
      <c r="L2686">
        <v>10600</v>
      </c>
      <c r="M2686">
        <v>13780</v>
      </c>
      <c r="N2686" t="s">
        <v>1399</v>
      </c>
    </row>
    <row r="2687" spans="1:14" x14ac:dyDescent="0.3">
      <c r="A2687">
        <v>142044</v>
      </c>
      <c r="B2687" t="s">
        <v>1353</v>
      </c>
      <c r="C2687" t="s">
        <v>4</v>
      </c>
      <c r="D2687" s="3">
        <v>44326</v>
      </c>
      <c r="E2687" t="s">
        <v>33</v>
      </c>
      <c r="F2687" t="s">
        <v>72</v>
      </c>
      <c r="G2687" t="s">
        <v>38</v>
      </c>
      <c r="H2687" t="s">
        <v>85</v>
      </c>
      <c r="I2687">
        <v>12550</v>
      </c>
      <c r="J2687">
        <v>16315</v>
      </c>
      <c r="K2687">
        <v>4</v>
      </c>
      <c r="L2687">
        <v>50200</v>
      </c>
      <c r="M2687">
        <v>65260</v>
      </c>
      <c r="N2687" t="s">
        <v>1400</v>
      </c>
    </row>
    <row r="2688" spans="1:14" x14ac:dyDescent="0.3">
      <c r="A2688">
        <v>142045</v>
      </c>
      <c r="B2688" t="s">
        <v>1355</v>
      </c>
      <c r="C2688" t="s">
        <v>30</v>
      </c>
      <c r="D2688" s="3">
        <v>44326</v>
      </c>
      <c r="E2688" t="s">
        <v>34</v>
      </c>
      <c r="F2688" t="s">
        <v>73</v>
      </c>
      <c r="G2688" t="s">
        <v>41</v>
      </c>
      <c r="H2688" s="5" t="s">
        <v>78</v>
      </c>
      <c r="I2688">
        <v>14500</v>
      </c>
      <c r="J2688">
        <v>18850</v>
      </c>
      <c r="K2688">
        <v>4</v>
      </c>
      <c r="L2688">
        <v>58000</v>
      </c>
      <c r="M2688">
        <v>75400</v>
      </c>
      <c r="N2688" t="s">
        <v>1401</v>
      </c>
    </row>
    <row r="2689" spans="1:14" x14ac:dyDescent="0.3">
      <c r="A2689">
        <v>142046</v>
      </c>
      <c r="B2689" t="s">
        <v>1357</v>
      </c>
      <c r="C2689" t="s">
        <v>31</v>
      </c>
      <c r="D2689" s="3">
        <v>44326</v>
      </c>
      <c r="E2689" t="s">
        <v>35</v>
      </c>
      <c r="F2689" t="s">
        <v>46</v>
      </c>
      <c r="G2689" t="s">
        <v>36</v>
      </c>
      <c r="H2689" t="s">
        <v>75</v>
      </c>
      <c r="I2689">
        <v>800</v>
      </c>
      <c r="J2689">
        <v>1040</v>
      </c>
      <c r="K2689">
        <v>4</v>
      </c>
      <c r="L2689">
        <v>3200</v>
      </c>
      <c r="M2689">
        <v>4160</v>
      </c>
      <c r="N2689" t="s">
        <v>1325</v>
      </c>
    </row>
    <row r="2690" spans="1:14" x14ac:dyDescent="0.3">
      <c r="A2690">
        <v>142047</v>
      </c>
      <c r="B2690" t="s">
        <v>1359</v>
      </c>
      <c r="C2690" t="s">
        <v>32</v>
      </c>
      <c r="D2690" s="3">
        <v>44326</v>
      </c>
      <c r="E2690" t="s">
        <v>1296</v>
      </c>
      <c r="F2690" t="s">
        <v>48</v>
      </c>
      <c r="G2690" t="s">
        <v>37</v>
      </c>
      <c r="H2690" t="s">
        <v>76</v>
      </c>
      <c r="I2690">
        <v>600</v>
      </c>
      <c r="J2690">
        <v>780</v>
      </c>
      <c r="K2690">
        <v>4</v>
      </c>
      <c r="L2690">
        <v>2400</v>
      </c>
      <c r="M2690">
        <v>3120</v>
      </c>
      <c r="N2690" t="s">
        <v>1398</v>
      </c>
    </row>
    <row r="2691" spans="1:14" x14ac:dyDescent="0.3">
      <c r="A2691">
        <v>142048</v>
      </c>
      <c r="B2691" t="s">
        <v>1361</v>
      </c>
      <c r="C2691" t="s">
        <v>28</v>
      </c>
      <c r="D2691" s="3">
        <v>44327</v>
      </c>
      <c r="E2691" t="s">
        <v>33</v>
      </c>
      <c r="F2691" t="s">
        <v>50</v>
      </c>
      <c r="G2691" t="s">
        <v>38</v>
      </c>
      <c r="H2691" t="s">
        <v>75</v>
      </c>
      <c r="I2691">
        <v>10500</v>
      </c>
      <c r="J2691">
        <v>13650</v>
      </c>
      <c r="K2691">
        <v>2</v>
      </c>
      <c r="L2691">
        <v>21000</v>
      </c>
      <c r="M2691">
        <v>27300</v>
      </c>
      <c r="N2691" t="s">
        <v>1397</v>
      </c>
    </row>
    <row r="2692" spans="1:14" x14ac:dyDescent="0.3">
      <c r="A2692">
        <v>142049</v>
      </c>
      <c r="B2692" t="s">
        <v>1363</v>
      </c>
      <c r="C2692" t="s">
        <v>1311</v>
      </c>
      <c r="D2692" s="3">
        <v>44327</v>
      </c>
      <c r="E2692" t="s">
        <v>34</v>
      </c>
      <c r="F2692" t="s">
        <v>715</v>
      </c>
      <c r="G2692" t="s">
        <v>39</v>
      </c>
      <c r="H2692" t="s">
        <v>77</v>
      </c>
      <c r="I2692">
        <v>6500</v>
      </c>
      <c r="J2692">
        <v>8450</v>
      </c>
      <c r="K2692">
        <v>2</v>
      </c>
      <c r="L2692">
        <v>13000</v>
      </c>
      <c r="M2692">
        <v>16900</v>
      </c>
      <c r="N2692" t="s">
        <v>1399</v>
      </c>
    </row>
    <row r="2693" spans="1:14" x14ac:dyDescent="0.3">
      <c r="A2693">
        <v>142050</v>
      </c>
      <c r="B2693" t="s">
        <v>1365</v>
      </c>
      <c r="C2693" t="s">
        <v>1312</v>
      </c>
      <c r="D2693" s="3">
        <v>44327</v>
      </c>
      <c r="E2693" t="s">
        <v>35</v>
      </c>
      <c r="F2693" t="s">
        <v>721</v>
      </c>
      <c r="G2693" t="s">
        <v>40</v>
      </c>
      <c r="H2693" t="s">
        <v>76</v>
      </c>
      <c r="I2693">
        <v>4500</v>
      </c>
      <c r="J2693">
        <v>5850</v>
      </c>
      <c r="K2693">
        <v>2</v>
      </c>
      <c r="L2693">
        <v>9000</v>
      </c>
      <c r="M2693">
        <v>11700</v>
      </c>
      <c r="N2693" t="s">
        <v>1400</v>
      </c>
    </row>
    <row r="2694" spans="1:14" x14ac:dyDescent="0.3">
      <c r="A2694">
        <v>142051</v>
      </c>
      <c r="B2694" t="s">
        <v>1367</v>
      </c>
      <c r="C2694" t="s">
        <v>1313</v>
      </c>
      <c r="D2694" s="3">
        <v>44327</v>
      </c>
      <c r="E2694" t="s">
        <v>1296</v>
      </c>
      <c r="F2694" t="s">
        <v>51</v>
      </c>
      <c r="G2694" t="s">
        <v>41</v>
      </c>
      <c r="H2694" t="s">
        <v>78</v>
      </c>
      <c r="I2694">
        <v>8500</v>
      </c>
      <c r="J2694">
        <v>11050</v>
      </c>
      <c r="K2694">
        <v>2</v>
      </c>
      <c r="L2694">
        <v>17000</v>
      </c>
      <c r="M2694">
        <v>22100</v>
      </c>
      <c r="N2694" t="s">
        <v>1401</v>
      </c>
    </row>
    <row r="2695" spans="1:14" x14ac:dyDescent="0.3">
      <c r="A2695">
        <v>142052</v>
      </c>
      <c r="B2695" t="s">
        <v>1369</v>
      </c>
      <c r="C2695" t="s">
        <v>3</v>
      </c>
      <c r="D2695" s="3">
        <v>44327</v>
      </c>
      <c r="E2695" t="s">
        <v>33</v>
      </c>
      <c r="F2695" t="s">
        <v>52</v>
      </c>
      <c r="G2695" t="s">
        <v>44</v>
      </c>
      <c r="H2695" t="s">
        <v>80</v>
      </c>
      <c r="I2695">
        <v>12500</v>
      </c>
      <c r="J2695">
        <v>16250</v>
      </c>
      <c r="K2695">
        <v>2</v>
      </c>
      <c r="L2695">
        <v>25000</v>
      </c>
      <c r="M2695">
        <v>32500</v>
      </c>
      <c r="N2695" t="s">
        <v>1325</v>
      </c>
    </row>
    <row r="2696" spans="1:14" x14ac:dyDescent="0.3">
      <c r="A2696">
        <v>142053</v>
      </c>
      <c r="B2696" t="s">
        <v>1370</v>
      </c>
      <c r="C2696" t="s">
        <v>2</v>
      </c>
      <c r="D2696" s="3">
        <v>44327</v>
      </c>
      <c r="E2696" t="s">
        <v>34</v>
      </c>
      <c r="F2696" t="s">
        <v>662</v>
      </c>
      <c r="G2696" t="s">
        <v>89</v>
      </c>
      <c r="H2696" t="s">
        <v>79</v>
      </c>
      <c r="I2696">
        <v>3500</v>
      </c>
      <c r="J2696">
        <v>4550</v>
      </c>
      <c r="K2696">
        <v>3</v>
      </c>
      <c r="L2696">
        <v>10500</v>
      </c>
      <c r="M2696">
        <v>13650</v>
      </c>
      <c r="N2696" t="s">
        <v>1398</v>
      </c>
    </row>
    <row r="2697" spans="1:14" x14ac:dyDescent="0.3">
      <c r="A2697">
        <v>142054</v>
      </c>
      <c r="B2697" t="s">
        <v>1371</v>
      </c>
      <c r="C2697" t="s">
        <v>1</v>
      </c>
      <c r="D2697" s="3">
        <v>44327</v>
      </c>
      <c r="E2697" t="s">
        <v>35</v>
      </c>
      <c r="F2697" s="5" t="s">
        <v>67</v>
      </c>
      <c r="G2697" t="s">
        <v>37</v>
      </c>
      <c r="H2697" t="s">
        <v>81</v>
      </c>
      <c r="I2697">
        <v>4500</v>
      </c>
      <c r="J2697">
        <v>5850</v>
      </c>
      <c r="K2697">
        <v>3</v>
      </c>
      <c r="L2697">
        <v>13500</v>
      </c>
      <c r="M2697">
        <v>17550</v>
      </c>
      <c r="N2697" t="s">
        <v>1397</v>
      </c>
    </row>
    <row r="2698" spans="1:14" x14ac:dyDescent="0.3">
      <c r="A2698">
        <v>142055</v>
      </c>
      <c r="B2698" t="s">
        <v>1373</v>
      </c>
      <c r="C2698" t="s">
        <v>1314</v>
      </c>
      <c r="D2698" s="3">
        <v>44327</v>
      </c>
      <c r="E2698" t="s">
        <v>1296</v>
      </c>
      <c r="F2698" t="s">
        <v>722</v>
      </c>
      <c r="G2698" t="s">
        <v>45</v>
      </c>
      <c r="H2698" t="s">
        <v>82</v>
      </c>
      <c r="I2698">
        <v>2100</v>
      </c>
      <c r="J2698">
        <v>2730</v>
      </c>
      <c r="K2698">
        <v>4</v>
      </c>
      <c r="L2698">
        <v>8400</v>
      </c>
      <c r="M2698">
        <v>10920</v>
      </c>
      <c r="N2698" t="s">
        <v>1399</v>
      </c>
    </row>
    <row r="2699" spans="1:14" x14ac:dyDescent="0.3">
      <c r="A2699">
        <v>142056</v>
      </c>
      <c r="B2699" t="s">
        <v>1374</v>
      </c>
      <c r="C2699" t="s">
        <v>1315</v>
      </c>
      <c r="D2699" s="3">
        <v>44327</v>
      </c>
      <c r="E2699" t="s">
        <v>33</v>
      </c>
      <c r="F2699" t="s">
        <v>49</v>
      </c>
      <c r="G2699" t="s">
        <v>36</v>
      </c>
      <c r="H2699" t="s">
        <v>75</v>
      </c>
      <c r="I2699">
        <v>1150</v>
      </c>
      <c r="J2699">
        <v>1495</v>
      </c>
      <c r="K2699">
        <v>3</v>
      </c>
      <c r="L2699">
        <v>3450</v>
      </c>
      <c r="M2699">
        <v>4485</v>
      </c>
      <c r="N2699" t="s">
        <v>1400</v>
      </c>
    </row>
    <row r="2700" spans="1:14" x14ac:dyDescent="0.3">
      <c r="A2700">
        <v>142057</v>
      </c>
      <c r="B2700" t="s">
        <v>1375</v>
      </c>
      <c r="C2700" t="s">
        <v>0</v>
      </c>
      <c r="D2700" s="3">
        <v>44327</v>
      </c>
      <c r="E2700" t="s">
        <v>34</v>
      </c>
      <c r="F2700" t="s">
        <v>47</v>
      </c>
      <c r="G2700" t="s">
        <v>37</v>
      </c>
      <c r="H2700" t="s">
        <v>76</v>
      </c>
      <c r="I2700">
        <v>350</v>
      </c>
      <c r="J2700">
        <v>455</v>
      </c>
      <c r="K2700">
        <v>4</v>
      </c>
      <c r="L2700">
        <v>1400</v>
      </c>
      <c r="M2700">
        <v>1820</v>
      </c>
      <c r="N2700" t="s">
        <v>1401</v>
      </c>
    </row>
    <row r="2701" spans="1:14" x14ac:dyDescent="0.3">
      <c r="A2701">
        <v>142058</v>
      </c>
      <c r="B2701" t="s">
        <v>1376</v>
      </c>
      <c r="C2701" t="s">
        <v>1316</v>
      </c>
      <c r="D2701" s="3">
        <v>44327</v>
      </c>
      <c r="E2701" t="s">
        <v>35</v>
      </c>
      <c r="F2701" t="s">
        <v>53</v>
      </c>
      <c r="G2701" t="s">
        <v>38</v>
      </c>
      <c r="H2701" t="s">
        <v>75</v>
      </c>
      <c r="I2701">
        <v>9500</v>
      </c>
      <c r="J2701">
        <v>12350</v>
      </c>
      <c r="K2701">
        <v>3</v>
      </c>
      <c r="L2701">
        <v>28500</v>
      </c>
      <c r="M2701">
        <v>37050</v>
      </c>
      <c r="N2701" t="s">
        <v>1325</v>
      </c>
    </row>
    <row r="2702" spans="1:14" x14ac:dyDescent="0.3">
      <c r="A2702">
        <v>142059</v>
      </c>
      <c r="B2702" t="s">
        <v>1378</v>
      </c>
      <c r="C2702" t="s">
        <v>1317</v>
      </c>
      <c r="D2702" s="3">
        <v>44327</v>
      </c>
      <c r="E2702" t="s">
        <v>1296</v>
      </c>
      <c r="F2702" t="s">
        <v>723</v>
      </c>
      <c r="G2702" t="s">
        <v>39</v>
      </c>
      <c r="H2702" t="s">
        <v>77</v>
      </c>
      <c r="I2702">
        <v>10000</v>
      </c>
      <c r="J2702">
        <v>13000</v>
      </c>
      <c r="K2702">
        <v>3</v>
      </c>
      <c r="L2702">
        <v>30000</v>
      </c>
      <c r="M2702">
        <v>39000</v>
      </c>
      <c r="N2702" t="s">
        <v>1398</v>
      </c>
    </row>
    <row r="2703" spans="1:14" x14ac:dyDescent="0.3">
      <c r="A2703">
        <v>142060</v>
      </c>
      <c r="B2703" t="s">
        <v>1379</v>
      </c>
      <c r="C2703" t="s">
        <v>1318</v>
      </c>
      <c r="D2703" s="3">
        <v>44327</v>
      </c>
      <c r="E2703" t="s">
        <v>33</v>
      </c>
      <c r="F2703" t="s">
        <v>724</v>
      </c>
      <c r="G2703" t="s">
        <v>40</v>
      </c>
      <c r="H2703" t="s">
        <v>76</v>
      </c>
      <c r="I2703">
        <v>6500</v>
      </c>
      <c r="J2703">
        <v>8450</v>
      </c>
      <c r="K2703">
        <v>3</v>
      </c>
      <c r="L2703">
        <v>19500</v>
      </c>
      <c r="M2703">
        <v>25350</v>
      </c>
      <c r="N2703" t="s">
        <v>1397</v>
      </c>
    </row>
    <row r="2704" spans="1:14" x14ac:dyDescent="0.3">
      <c r="A2704">
        <v>142061</v>
      </c>
      <c r="B2704" t="s">
        <v>1380</v>
      </c>
      <c r="C2704" t="s">
        <v>29</v>
      </c>
      <c r="D2704" s="3">
        <v>44327</v>
      </c>
      <c r="E2704" t="s">
        <v>34</v>
      </c>
      <c r="F2704" t="s">
        <v>725</v>
      </c>
      <c r="G2704" t="s">
        <v>41</v>
      </c>
      <c r="H2704" t="s">
        <v>78</v>
      </c>
      <c r="I2704">
        <v>8500</v>
      </c>
      <c r="J2704">
        <v>11050</v>
      </c>
      <c r="K2704">
        <v>4</v>
      </c>
      <c r="L2704">
        <v>34000</v>
      </c>
      <c r="M2704">
        <v>44200</v>
      </c>
      <c r="N2704" t="s">
        <v>1399</v>
      </c>
    </row>
    <row r="2705" spans="1:14" x14ac:dyDescent="0.3">
      <c r="A2705">
        <v>142062</v>
      </c>
      <c r="B2705" t="s">
        <v>1381</v>
      </c>
      <c r="C2705" t="s">
        <v>20</v>
      </c>
      <c r="D2705" s="3">
        <v>44327</v>
      </c>
      <c r="E2705" t="s">
        <v>35</v>
      </c>
      <c r="F2705" t="s">
        <v>57</v>
      </c>
      <c r="G2705" t="s">
        <v>44</v>
      </c>
      <c r="H2705" t="s">
        <v>80</v>
      </c>
      <c r="I2705">
        <v>7000</v>
      </c>
      <c r="J2705">
        <v>9100</v>
      </c>
      <c r="K2705">
        <v>4</v>
      </c>
      <c r="L2705">
        <v>28000</v>
      </c>
      <c r="M2705">
        <v>36400</v>
      </c>
      <c r="N2705" t="s">
        <v>1400</v>
      </c>
    </row>
    <row r="2706" spans="1:14" x14ac:dyDescent="0.3">
      <c r="A2706">
        <v>142063</v>
      </c>
      <c r="B2706" t="s">
        <v>1382</v>
      </c>
      <c r="C2706" t="s">
        <v>19</v>
      </c>
      <c r="D2706" s="3">
        <v>44327</v>
      </c>
      <c r="E2706" t="s">
        <v>1296</v>
      </c>
      <c r="F2706" t="s">
        <v>726</v>
      </c>
      <c r="G2706" t="s">
        <v>89</v>
      </c>
      <c r="H2706" t="s">
        <v>79</v>
      </c>
      <c r="I2706">
        <v>6550</v>
      </c>
      <c r="J2706">
        <v>8515</v>
      </c>
      <c r="K2706">
        <v>1</v>
      </c>
      <c r="L2706">
        <v>6550</v>
      </c>
      <c r="M2706">
        <v>8515</v>
      </c>
      <c r="N2706" t="s">
        <v>1401</v>
      </c>
    </row>
    <row r="2707" spans="1:14" x14ac:dyDescent="0.3">
      <c r="A2707">
        <v>142064</v>
      </c>
      <c r="B2707" t="s">
        <v>1378</v>
      </c>
      <c r="C2707" t="s">
        <v>1319</v>
      </c>
      <c r="D2707" s="3">
        <v>44327</v>
      </c>
      <c r="E2707" t="s">
        <v>33</v>
      </c>
      <c r="F2707" s="5" t="s">
        <v>66</v>
      </c>
      <c r="G2707" t="s">
        <v>37</v>
      </c>
      <c r="H2707" t="s">
        <v>81</v>
      </c>
      <c r="I2707">
        <v>7650</v>
      </c>
      <c r="J2707">
        <v>9945</v>
      </c>
      <c r="K2707">
        <v>3</v>
      </c>
      <c r="L2707">
        <v>22950</v>
      </c>
      <c r="M2707">
        <v>29835</v>
      </c>
      <c r="N2707" t="s">
        <v>1325</v>
      </c>
    </row>
    <row r="2708" spans="1:14" x14ac:dyDescent="0.3">
      <c r="A2708">
        <v>142065</v>
      </c>
      <c r="B2708" t="s">
        <v>1379</v>
      </c>
      <c r="C2708" t="s">
        <v>18</v>
      </c>
      <c r="D2708" s="3">
        <v>44327</v>
      </c>
      <c r="E2708" t="s">
        <v>34</v>
      </c>
      <c r="F2708" t="s">
        <v>58</v>
      </c>
      <c r="G2708" t="s">
        <v>45</v>
      </c>
      <c r="H2708" t="s">
        <v>82</v>
      </c>
      <c r="I2708">
        <v>1150</v>
      </c>
      <c r="J2708">
        <v>1495</v>
      </c>
      <c r="K2708">
        <v>4</v>
      </c>
      <c r="L2708">
        <v>4600</v>
      </c>
      <c r="M2708">
        <v>5980</v>
      </c>
      <c r="N2708" t="s">
        <v>1398</v>
      </c>
    </row>
    <row r="2709" spans="1:14" x14ac:dyDescent="0.3">
      <c r="A2709">
        <v>142066</v>
      </c>
      <c r="B2709" t="s">
        <v>1365</v>
      </c>
      <c r="C2709" t="s">
        <v>17</v>
      </c>
      <c r="D2709" s="3">
        <v>44327</v>
      </c>
      <c r="E2709" t="s">
        <v>35</v>
      </c>
      <c r="F2709" t="s">
        <v>59</v>
      </c>
      <c r="G2709" t="s">
        <v>36</v>
      </c>
      <c r="H2709" t="s">
        <v>75</v>
      </c>
      <c r="I2709">
        <v>850</v>
      </c>
      <c r="J2709">
        <v>1105</v>
      </c>
      <c r="K2709">
        <v>4</v>
      </c>
      <c r="L2709">
        <v>3400</v>
      </c>
      <c r="M2709">
        <v>4420</v>
      </c>
      <c r="N2709" t="s">
        <v>1397</v>
      </c>
    </row>
    <row r="2710" spans="1:14" x14ac:dyDescent="0.3">
      <c r="A2710">
        <v>142067</v>
      </c>
      <c r="B2710" t="s">
        <v>1385</v>
      </c>
      <c r="C2710" t="s">
        <v>1320</v>
      </c>
      <c r="D2710" s="3">
        <v>44327</v>
      </c>
      <c r="E2710" t="s">
        <v>1296</v>
      </c>
      <c r="F2710" t="s">
        <v>60</v>
      </c>
      <c r="G2710" t="s">
        <v>37</v>
      </c>
      <c r="H2710" t="s">
        <v>76</v>
      </c>
      <c r="I2710">
        <v>650</v>
      </c>
      <c r="J2710">
        <v>845</v>
      </c>
      <c r="K2710">
        <v>1</v>
      </c>
      <c r="L2710">
        <v>650</v>
      </c>
      <c r="M2710">
        <v>845</v>
      </c>
      <c r="N2710" t="s">
        <v>1399</v>
      </c>
    </row>
    <row r="2711" spans="1:14" x14ac:dyDescent="0.3">
      <c r="A2711">
        <v>142068</v>
      </c>
      <c r="B2711" t="s">
        <v>1387</v>
      </c>
      <c r="C2711" t="s">
        <v>16</v>
      </c>
      <c r="D2711" s="3">
        <v>44327</v>
      </c>
      <c r="E2711" t="s">
        <v>33</v>
      </c>
      <c r="F2711" t="s">
        <v>61</v>
      </c>
      <c r="G2711" t="s">
        <v>38</v>
      </c>
      <c r="H2711" t="s">
        <v>75</v>
      </c>
      <c r="I2711">
        <v>7500</v>
      </c>
      <c r="J2711">
        <v>9750</v>
      </c>
      <c r="K2711">
        <v>1</v>
      </c>
      <c r="L2711">
        <v>7500</v>
      </c>
      <c r="M2711">
        <v>9750</v>
      </c>
      <c r="N2711" t="s">
        <v>1400</v>
      </c>
    </row>
    <row r="2712" spans="1:14" x14ac:dyDescent="0.3">
      <c r="A2712">
        <v>142069</v>
      </c>
      <c r="B2712" t="s">
        <v>1389</v>
      </c>
      <c r="C2712" t="s">
        <v>15</v>
      </c>
      <c r="D2712" s="3">
        <v>44327</v>
      </c>
      <c r="E2712" t="s">
        <v>34</v>
      </c>
      <c r="F2712" t="s">
        <v>723</v>
      </c>
      <c r="G2712" t="s">
        <v>39</v>
      </c>
      <c r="H2712" s="5" t="s">
        <v>83</v>
      </c>
      <c r="I2712">
        <v>10000</v>
      </c>
      <c r="J2712">
        <v>13000</v>
      </c>
      <c r="K2712">
        <v>1</v>
      </c>
      <c r="L2712">
        <v>10000</v>
      </c>
      <c r="M2712">
        <v>13000</v>
      </c>
      <c r="N2712" t="s">
        <v>1401</v>
      </c>
    </row>
    <row r="2713" spans="1:14" x14ac:dyDescent="0.3">
      <c r="A2713">
        <v>142070</v>
      </c>
      <c r="B2713" t="s">
        <v>1390</v>
      </c>
      <c r="C2713" t="s">
        <v>14</v>
      </c>
      <c r="D2713" s="3">
        <v>44327</v>
      </c>
      <c r="E2713" t="s">
        <v>35</v>
      </c>
      <c r="F2713" t="s">
        <v>727</v>
      </c>
      <c r="G2713" t="s">
        <v>40</v>
      </c>
      <c r="H2713" t="s">
        <v>76</v>
      </c>
      <c r="I2713">
        <v>10500</v>
      </c>
      <c r="J2713">
        <v>13650</v>
      </c>
      <c r="K2713">
        <v>3</v>
      </c>
      <c r="L2713">
        <v>31500</v>
      </c>
      <c r="M2713">
        <v>40950</v>
      </c>
      <c r="N2713" t="s">
        <v>1325</v>
      </c>
    </row>
    <row r="2714" spans="1:14" x14ac:dyDescent="0.3">
      <c r="A2714">
        <v>142071</v>
      </c>
      <c r="B2714" t="s">
        <v>1392</v>
      </c>
      <c r="C2714" t="s">
        <v>13</v>
      </c>
      <c r="D2714" s="3">
        <v>44327</v>
      </c>
      <c r="E2714" t="s">
        <v>1296</v>
      </c>
      <c r="F2714" t="s">
        <v>63</v>
      </c>
      <c r="G2714" t="s">
        <v>41</v>
      </c>
      <c r="H2714" t="s">
        <v>78</v>
      </c>
      <c r="I2714">
        <v>8500</v>
      </c>
      <c r="J2714">
        <v>11050</v>
      </c>
      <c r="K2714">
        <v>4</v>
      </c>
      <c r="L2714">
        <v>34000</v>
      </c>
      <c r="M2714">
        <v>44200</v>
      </c>
      <c r="N2714" t="s">
        <v>1398</v>
      </c>
    </row>
    <row r="2715" spans="1:14" x14ac:dyDescent="0.3">
      <c r="A2715">
        <v>142072</v>
      </c>
      <c r="B2715" t="s">
        <v>1394</v>
      </c>
      <c r="C2715" t="s">
        <v>12</v>
      </c>
      <c r="D2715" s="3">
        <v>44327</v>
      </c>
      <c r="E2715" t="s">
        <v>33</v>
      </c>
      <c r="F2715" t="s">
        <v>57</v>
      </c>
      <c r="G2715" t="s">
        <v>44</v>
      </c>
      <c r="H2715" t="s">
        <v>80</v>
      </c>
      <c r="I2715">
        <v>7000</v>
      </c>
      <c r="J2715">
        <v>9100</v>
      </c>
      <c r="K2715">
        <v>2</v>
      </c>
      <c r="L2715">
        <v>14000</v>
      </c>
      <c r="M2715">
        <v>18200</v>
      </c>
      <c r="N2715" t="s">
        <v>1397</v>
      </c>
    </row>
    <row r="2716" spans="1:14" x14ac:dyDescent="0.3">
      <c r="A2716">
        <v>142073</v>
      </c>
      <c r="B2716" t="s">
        <v>1337</v>
      </c>
      <c r="C2716" t="s">
        <v>11</v>
      </c>
      <c r="D2716" s="3">
        <v>44327</v>
      </c>
      <c r="E2716" t="s">
        <v>34</v>
      </c>
      <c r="F2716" t="s">
        <v>728</v>
      </c>
      <c r="G2716" t="s">
        <v>89</v>
      </c>
      <c r="H2716" t="s">
        <v>79</v>
      </c>
      <c r="I2716">
        <v>1680</v>
      </c>
      <c r="J2716">
        <v>2184</v>
      </c>
      <c r="K2716">
        <v>2</v>
      </c>
      <c r="L2716">
        <v>3360</v>
      </c>
      <c r="M2716">
        <v>4368</v>
      </c>
      <c r="N2716" t="s">
        <v>1399</v>
      </c>
    </row>
    <row r="2717" spans="1:14" x14ac:dyDescent="0.3">
      <c r="A2717">
        <v>142074</v>
      </c>
      <c r="B2717" t="s">
        <v>1339</v>
      </c>
      <c r="C2717" t="s">
        <v>1321</v>
      </c>
      <c r="D2717" s="3">
        <v>44327</v>
      </c>
      <c r="E2717" t="s">
        <v>35</v>
      </c>
      <c r="F2717" s="5" t="s">
        <v>65</v>
      </c>
      <c r="G2717" t="s">
        <v>37</v>
      </c>
      <c r="H2717" s="5" t="s">
        <v>84</v>
      </c>
      <c r="I2717">
        <v>6540</v>
      </c>
      <c r="J2717">
        <v>8502</v>
      </c>
      <c r="K2717">
        <v>1</v>
      </c>
      <c r="L2717">
        <v>6540</v>
      </c>
      <c r="M2717">
        <v>8502</v>
      </c>
      <c r="N2717" t="s">
        <v>1400</v>
      </c>
    </row>
    <row r="2718" spans="1:14" x14ac:dyDescent="0.3">
      <c r="A2718">
        <v>142075</v>
      </c>
      <c r="B2718" t="s">
        <v>1341</v>
      </c>
      <c r="C2718" t="s">
        <v>1322</v>
      </c>
      <c r="D2718" s="3">
        <v>44327</v>
      </c>
      <c r="E2718" t="s">
        <v>1296</v>
      </c>
      <c r="F2718" t="s">
        <v>68</v>
      </c>
      <c r="G2718" t="s">
        <v>45</v>
      </c>
      <c r="H2718" t="s">
        <v>82</v>
      </c>
      <c r="I2718">
        <v>2680</v>
      </c>
      <c r="J2718">
        <v>3484</v>
      </c>
      <c r="K2718">
        <v>4</v>
      </c>
      <c r="L2718">
        <v>10720</v>
      </c>
      <c r="M2718">
        <v>13936</v>
      </c>
      <c r="N2718" t="s">
        <v>1401</v>
      </c>
    </row>
    <row r="2719" spans="1:14" x14ac:dyDescent="0.3">
      <c r="A2719">
        <v>142076</v>
      </c>
      <c r="B2719" t="s">
        <v>1343</v>
      </c>
      <c r="C2719" t="s">
        <v>1323</v>
      </c>
      <c r="D2719" s="3">
        <v>44327</v>
      </c>
      <c r="E2719" t="s">
        <v>33</v>
      </c>
      <c r="F2719" t="s">
        <v>71</v>
      </c>
      <c r="G2719" t="s">
        <v>38</v>
      </c>
      <c r="H2719" t="s">
        <v>76</v>
      </c>
      <c r="I2719">
        <v>8250</v>
      </c>
      <c r="J2719">
        <v>10725</v>
      </c>
      <c r="K2719">
        <v>3</v>
      </c>
      <c r="L2719">
        <v>24750</v>
      </c>
      <c r="M2719">
        <v>32175</v>
      </c>
      <c r="N2719" t="s">
        <v>1325</v>
      </c>
    </row>
    <row r="2720" spans="1:14" x14ac:dyDescent="0.3">
      <c r="A2720">
        <v>142077</v>
      </c>
      <c r="B2720" t="s">
        <v>1345</v>
      </c>
      <c r="C2720" t="s">
        <v>10</v>
      </c>
      <c r="D2720" s="3">
        <v>44327</v>
      </c>
      <c r="E2720" t="s">
        <v>34</v>
      </c>
      <c r="F2720" t="s">
        <v>662</v>
      </c>
      <c r="G2720" t="s">
        <v>42</v>
      </c>
      <c r="H2720" t="s">
        <v>76</v>
      </c>
      <c r="I2720">
        <v>2650</v>
      </c>
      <c r="J2720">
        <v>3445</v>
      </c>
      <c r="K2720">
        <v>3</v>
      </c>
      <c r="L2720">
        <v>7950</v>
      </c>
      <c r="M2720">
        <v>10335</v>
      </c>
      <c r="N2720" t="s">
        <v>1398</v>
      </c>
    </row>
    <row r="2721" spans="1:14" x14ac:dyDescent="0.3">
      <c r="A2721">
        <v>142078</v>
      </c>
      <c r="B2721" t="s">
        <v>1347</v>
      </c>
      <c r="C2721" t="s">
        <v>9</v>
      </c>
      <c r="D2721" s="3">
        <v>44327</v>
      </c>
      <c r="E2721" t="s">
        <v>35</v>
      </c>
      <c r="F2721" t="s">
        <v>72</v>
      </c>
      <c r="G2721" t="s">
        <v>38</v>
      </c>
      <c r="H2721" t="s">
        <v>85</v>
      </c>
      <c r="I2721">
        <v>12550</v>
      </c>
      <c r="J2721">
        <v>16315</v>
      </c>
      <c r="K2721">
        <v>2</v>
      </c>
      <c r="L2721">
        <v>25100</v>
      </c>
      <c r="M2721">
        <v>32630</v>
      </c>
      <c r="N2721" t="s">
        <v>1397</v>
      </c>
    </row>
    <row r="2722" spans="1:14" x14ac:dyDescent="0.3">
      <c r="A2722">
        <v>142079</v>
      </c>
      <c r="B2722" t="s">
        <v>1349</v>
      </c>
      <c r="C2722" t="s">
        <v>1324</v>
      </c>
      <c r="D2722" s="3">
        <v>44327</v>
      </c>
      <c r="E2722" t="s">
        <v>1296</v>
      </c>
      <c r="F2722" t="s">
        <v>73</v>
      </c>
      <c r="G2722" t="s">
        <v>41</v>
      </c>
      <c r="H2722" s="5" t="s">
        <v>78</v>
      </c>
      <c r="I2722">
        <v>14500</v>
      </c>
      <c r="J2722">
        <v>18850</v>
      </c>
      <c r="K2722">
        <v>4</v>
      </c>
      <c r="L2722">
        <v>58000</v>
      </c>
      <c r="M2722">
        <v>75400</v>
      </c>
      <c r="N2722" t="s">
        <v>1399</v>
      </c>
    </row>
    <row r="2723" spans="1:14" x14ac:dyDescent="0.3">
      <c r="A2723">
        <v>142080</v>
      </c>
      <c r="B2723" t="s">
        <v>1351</v>
      </c>
      <c r="C2723" t="s">
        <v>8</v>
      </c>
      <c r="D2723" s="3">
        <v>44327</v>
      </c>
      <c r="E2723" t="s">
        <v>33</v>
      </c>
      <c r="F2723" t="s">
        <v>46</v>
      </c>
      <c r="G2723" t="s">
        <v>36</v>
      </c>
      <c r="H2723" t="s">
        <v>75</v>
      </c>
      <c r="I2723">
        <v>800</v>
      </c>
      <c r="J2723">
        <v>1040</v>
      </c>
      <c r="K2723">
        <v>1</v>
      </c>
      <c r="L2723">
        <v>800</v>
      </c>
      <c r="M2723">
        <v>1040</v>
      </c>
      <c r="N2723" t="s">
        <v>1400</v>
      </c>
    </row>
    <row r="2724" spans="1:14" x14ac:dyDescent="0.3">
      <c r="A2724">
        <v>142081</v>
      </c>
      <c r="B2724" t="s">
        <v>1353</v>
      </c>
      <c r="C2724" t="s">
        <v>7</v>
      </c>
      <c r="D2724" s="3">
        <v>44327</v>
      </c>
      <c r="E2724" t="s">
        <v>34</v>
      </c>
      <c r="F2724" t="s">
        <v>48</v>
      </c>
      <c r="G2724" t="s">
        <v>37</v>
      </c>
      <c r="H2724" t="s">
        <v>76</v>
      </c>
      <c r="I2724">
        <v>600</v>
      </c>
      <c r="J2724">
        <v>780</v>
      </c>
      <c r="K2724">
        <v>4</v>
      </c>
      <c r="L2724">
        <v>2400</v>
      </c>
      <c r="M2724">
        <v>3120</v>
      </c>
      <c r="N2724" t="s">
        <v>1401</v>
      </c>
    </row>
    <row r="2725" spans="1:14" x14ac:dyDescent="0.3">
      <c r="A2725">
        <v>142082</v>
      </c>
      <c r="B2725" t="s">
        <v>1355</v>
      </c>
      <c r="C2725" t="s">
        <v>1325</v>
      </c>
      <c r="D2725" s="3">
        <v>44327</v>
      </c>
      <c r="E2725" t="s">
        <v>35</v>
      </c>
      <c r="F2725" t="s">
        <v>50</v>
      </c>
      <c r="G2725" t="s">
        <v>38</v>
      </c>
      <c r="H2725" t="s">
        <v>75</v>
      </c>
      <c r="I2725">
        <v>10500</v>
      </c>
      <c r="J2725">
        <v>13650</v>
      </c>
      <c r="K2725">
        <v>3</v>
      </c>
      <c r="L2725">
        <v>31500</v>
      </c>
      <c r="M2725">
        <v>40950</v>
      </c>
      <c r="N2725" t="s">
        <v>1325</v>
      </c>
    </row>
    <row r="2726" spans="1:14" x14ac:dyDescent="0.3">
      <c r="A2726">
        <v>142083</v>
      </c>
      <c r="B2726" t="s">
        <v>1357</v>
      </c>
      <c r="C2726" t="s">
        <v>1326</v>
      </c>
      <c r="D2726" s="3">
        <v>44327</v>
      </c>
      <c r="E2726" t="s">
        <v>1296</v>
      </c>
      <c r="F2726" t="s">
        <v>723</v>
      </c>
      <c r="G2726" t="s">
        <v>39</v>
      </c>
      <c r="H2726" t="s">
        <v>77</v>
      </c>
      <c r="I2726">
        <v>6500</v>
      </c>
      <c r="J2726">
        <v>8450</v>
      </c>
      <c r="K2726">
        <v>4</v>
      </c>
      <c r="L2726">
        <v>26000</v>
      </c>
      <c r="M2726">
        <v>33800</v>
      </c>
      <c r="N2726" t="s">
        <v>1398</v>
      </c>
    </row>
    <row r="2727" spans="1:14" x14ac:dyDescent="0.3">
      <c r="A2727">
        <v>142084</v>
      </c>
      <c r="B2727" t="s">
        <v>1359</v>
      </c>
      <c r="C2727" t="s">
        <v>6</v>
      </c>
      <c r="D2727" s="3">
        <v>44327</v>
      </c>
      <c r="E2727" t="s">
        <v>33</v>
      </c>
      <c r="F2727" t="s">
        <v>729</v>
      </c>
      <c r="G2727" t="s">
        <v>40</v>
      </c>
      <c r="H2727" t="s">
        <v>76</v>
      </c>
      <c r="I2727">
        <v>4500</v>
      </c>
      <c r="J2727">
        <v>5850</v>
      </c>
      <c r="K2727">
        <v>1</v>
      </c>
      <c r="L2727">
        <v>4500</v>
      </c>
      <c r="M2727">
        <v>5850</v>
      </c>
      <c r="N2727" t="s">
        <v>1397</v>
      </c>
    </row>
    <row r="2728" spans="1:14" x14ac:dyDescent="0.3">
      <c r="A2728">
        <v>142085</v>
      </c>
      <c r="B2728" t="s">
        <v>1361</v>
      </c>
      <c r="C2728" t="s">
        <v>5</v>
      </c>
      <c r="D2728" s="3">
        <v>44327</v>
      </c>
      <c r="E2728" t="s">
        <v>34</v>
      </c>
      <c r="F2728" t="s">
        <v>51</v>
      </c>
      <c r="G2728" t="s">
        <v>41</v>
      </c>
      <c r="H2728" t="s">
        <v>78</v>
      </c>
      <c r="I2728">
        <v>8500</v>
      </c>
      <c r="J2728">
        <v>11050</v>
      </c>
      <c r="K2728">
        <v>4</v>
      </c>
      <c r="L2728">
        <v>34000</v>
      </c>
      <c r="M2728">
        <v>44200</v>
      </c>
      <c r="N2728" t="s">
        <v>1399</v>
      </c>
    </row>
    <row r="2729" spans="1:14" x14ac:dyDescent="0.3">
      <c r="A2729">
        <v>142086</v>
      </c>
      <c r="B2729" t="s">
        <v>1363</v>
      </c>
      <c r="C2729" t="s">
        <v>4</v>
      </c>
      <c r="D2729" s="3">
        <v>44327</v>
      </c>
      <c r="E2729" t="s">
        <v>35</v>
      </c>
      <c r="F2729" t="s">
        <v>52</v>
      </c>
      <c r="G2729" t="s">
        <v>44</v>
      </c>
      <c r="H2729" t="s">
        <v>80</v>
      </c>
      <c r="I2729">
        <v>12500</v>
      </c>
      <c r="J2729">
        <v>16250</v>
      </c>
      <c r="K2729">
        <v>4</v>
      </c>
      <c r="L2729">
        <v>50000</v>
      </c>
      <c r="M2729">
        <v>65000</v>
      </c>
      <c r="N2729" t="s">
        <v>1400</v>
      </c>
    </row>
    <row r="2730" spans="1:14" x14ac:dyDescent="0.3">
      <c r="A2730">
        <v>142087</v>
      </c>
      <c r="B2730" t="s">
        <v>1365</v>
      </c>
      <c r="C2730" t="s">
        <v>30</v>
      </c>
      <c r="D2730" s="3">
        <v>44327</v>
      </c>
      <c r="E2730" t="s">
        <v>1296</v>
      </c>
      <c r="F2730" t="s">
        <v>670</v>
      </c>
      <c r="G2730" t="s">
        <v>98</v>
      </c>
      <c r="H2730" t="s">
        <v>79</v>
      </c>
      <c r="I2730">
        <v>3500</v>
      </c>
      <c r="J2730">
        <v>4550</v>
      </c>
      <c r="K2730">
        <v>3</v>
      </c>
      <c r="L2730">
        <v>10500</v>
      </c>
      <c r="M2730">
        <v>13650</v>
      </c>
      <c r="N2730" t="s">
        <v>1401</v>
      </c>
    </row>
    <row r="2731" spans="1:14" x14ac:dyDescent="0.3">
      <c r="A2731">
        <v>142088</v>
      </c>
      <c r="B2731" t="s">
        <v>1367</v>
      </c>
      <c r="C2731" t="s">
        <v>31</v>
      </c>
      <c r="D2731" s="3">
        <v>44327</v>
      </c>
      <c r="E2731" t="s">
        <v>33</v>
      </c>
      <c r="F2731" s="5" t="s">
        <v>67</v>
      </c>
      <c r="G2731" t="s">
        <v>99</v>
      </c>
      <c r="H2731" t="s">
        <v>81</v>
      </c>
      <c r="I2731">
        <v>4500</v>
      </c>
      <c r="J2731">
        <v>5850</v>
      </c>
      <c r="K2731">
        <v>4</v>
      </c>
      <c r="L2731">
        <v>18000</v>
      </c>
      <c r="M2731">
        <v>23400</v>
      </c>
      <c r="N2731" t="s">
        <v>1325</v>
      </c>
    </row>
    <row r="2732" spans="1:14" x14ac:dyDescent="0.3">
      <c r="A2732">
        <v>142089</v>
      </c>
      <c r="B2732" t="s">
        <v>1369</v>
      </c>
      <c r="C2732" t="s">
        <v>32</v>
      </c>
      <c r="D2732" s="3">
        <v>44327</v>
      </c>
      <c r="E2732" t="s">
        <v>34</v>
      </c>
      <c r="F2732" t="s">
        <v>730</v>
      </c>
      <c r="G2732" t="s">
        <v>45</v>
      </c>
      <c r="H2732" t="s">
        <v>82</v>
      </c>
      <c r="I2732">
        <v>2100</v>
      </c>
      <c r="J2732">
        <v>2730</v>
      </c>
      <c r="K2732">
        <v>4</v>
      </c>
      <c r="L2732">
        <v>8400</v>
      </c>
      <c r="M2732">
        <v>10920</v>
      </c>
      <c r="N2732" t="s">
        <v>1398</v>
      </c>
    </row>
    <row r="2733" spans="1:14" x14ac:dyDescent="0.3">
      <c r="A2733">
        <v>142090</v>
      </c>
      <c r="B2733" t="s">
        <v>1370</v>
      </c>
      <c r="C2733" t="s">
        <v>28</v>
      </c>
      <c r="D2733" s="3">
        <v>44327</v>
      </c>
      <c r="E2733" t="s">
        <v>35</v>
      </c>
      <c r="F2733" t="s">
        <v>49</v>
      </c>
      <c r="G2733" t="s">
        <v>36</v>
      </c>
      <c r="H2733" t="s">
        <v>75</v>
      </c>
      <c r="I2733">
        <v>1150</v>
      </c>
      <c r="J2733">
        <v>1495</v>
      </c>
      <c r="K2733">
        <v>2</v>
      </c>
      <c r="L2733">
        <v>2300</v>
      </c>
      <c r="M2733">
        <v>2990</v>
      </c>
      <c r="N2733" t="s">
        <v>1397</v>
      </c>
    </row>
    <row r="2734" spans="1:14" x14ac:dyDescent="0.3">
      <c r="A2734">
        <v>142091</v>
      </c>
      <c r="B2734" t="s">
        <v>1371</v>
      </c>
      <c r="C2734" t="s">
        <v>1311</v>
      </c>
      <c r="D2734" s="3">
        <v>44327</v>
      </c>
      <c r="E2734" t="s">
        <v>1296</v>
      </c>
      <c r="F2734" t="s">
        <v>47</v>
      </c>
      <c r="G2734" t="s">
        <v>37</v>
      </c>
      <c r="H2734" t="s">
        <v>76</v>
      </c>
      <c r="I2734">
        <v>350</v>
      </c>
      <c r="J2734">
        <v>455</v>
      </c>
      <c r="K2734">
        <v>2</v>
      </c>
      <c r="L2734">
        <v>700</v>
      </c>
      <c r="M2734">
        <v>910</v>
      </c>
      <c r="N2734" t="s">
        <v>1399</v>
      </c>
    </row>
    <row r="2735" spans="1:14" x14ac:dyDescent="0.3">
      <c r="A2735">
        <v>142092</v>
      </c>
      <c r="B2735" t="s">
        <v>1373</v>
      </c>
      <c r="C2735" t="s">
        <v>1312</v>
      </c>
      <c r="D2735" s="3">
        <v>44327</v>
      </c>
      <c r="E2735" t="s">
        <v>33</v>
      </c>
      <c r="F2735" t="s">
        <v>53</v>
      </c>
      <c r="G2735" t="s">
        <v>38</v>
      </c>
      <c r="H2735" t="s">
        <v>75</v>
      </c>
      <c r="I2735">
        <v>9500</v>
      </c>
      <c r="J2735">
        <v>12350</v>
      </c>
      <c r="K2735">
        <v>3</v>
      </c>
      <c r="L2735">
        <v>28500</v>
      </c>
      <c r="M2735">
        <v>37050</v>
      </c>
      <c r="N2735" t="s">
        <v>1400</v>
      </c>
    </row>
    <row r="2736" spans="1:14" x14ac:dyDescent="0.3">
      <c r="A2736">
        <v>142093</v>
      </c>
      <c r="B2736" t="s">
        <v>1374</v>
      </c>
      <c r="C2736" t="s">
        <v>1313</v>
      </c>
      <c r="D2736" s="3">
        <v>44327</v>
      </c>
      <c r="E2736" t="s">
        <v>34</v>
      </c>
      <c r="F2736" t="s">
        <v>731</v>
      </c>
      <c r="G2736" t="s">
        <v>39</v>
      </c>
      <c r="H2736" t="s">
        <v>77</v>
      </c>
      <c r="I2736">
        <v>10000</v>
      </c>
      <c r="J2736">
        <v>13000</v>
      </c>
      <c r="K2736">
        <v>4</v>
      </c>
      <c r="L2736">
        <v>40000</v>
      </c>
      <c r="M2736">
        <v>52000</v>
      </c>
      <c r="N2736" t="s">
        <v>1401</v>
      </c>
    </row>
    <row r="2737" spans="1:14" x14ac:dyDescent="0.3">
      <c r="A2737">
        <v>142094</v>
      </c>
      <c r="B2737" t="s">
        <v>1375</v>
      </c>
      <c r="C2737" t="s">
        <v>3</v>
      </c>
      <c r="D2737" s="3">
        <v>44327</v>
      </c>
      <c r="E2737" t="s">
        <v>35</v>
      </c>
      <c r="F2737" t="s">
        <v>732</v>
      </c>
      <c r="G2737" t="s">
        <v>40</v>
      </c>
      <c r="H2737" t="s">
        <v>76</v>
      </c>
      <c r="I2737">
        <v>6500</v>
      </c>
      <c r="J2737">
        <v>8450</v>
      </c>
      <c r="K2737">
        <v>4</v>
      </c>
      <c r="L2737">
        <v>26000</v>
      </c>
      <c r="M2737">
        <v>33800</v>
      </c>
      <c r="N2737" t="s">
        <v>1325</v>
      </c>
    </row>
    <row r="2738" spans="1:14" x14ac:dyDescent="0.3">
      <c r="A2738">
        <v>142095</v>
      </c>
      <c r="B2738" t="s">
        <v>1376</v>
      </c>
      <c r="C2738" t="s">
        <v>2</v>
      </c>
      <c r="D2738" s="3">
        <v>44327</v>
      </c>
      <c r="E2738" t="s">
        <v>1296</v>
      </c>
      <c r="F2738" t="s">
        <v>733</v>
      </c>
      <c r="G2738" t="s">
        <v>41</v>
      </c>
      <c r="H2738" t="s">
        <v>78</v>
      </c>
      <c r="I2738">
        <v>8500</v>
      </c>
      <c r="J2738">
        <v>11050</v>
      </c>
      <c r="K2738">
        <v>3</v>
      </c>
      <c r="L2738">
        <v>25500</v>
      </c>
      <c r="M2738">
        <v>33150</v>
      </c>
      <c r="N2738" t="s">
        <v>1398</v>
      </c>
    </row>
    <row r="2739" spans="1:14" x14ac:dyDescent="0.3">
      <c r="A2739">
        <v>142096</v>
      </c>
      <c r="B2739" t="s">
        <v>1378</v>
      </c>
      <c r="C2739" t="s">
        <v>1</v>
      </c>
      <c r="D2739" s="3">
        <v>44328</v>
      </c>
      <c r="E2739" t="s">
        <v>33</v>
      </c>
      <c r="F2739" t="s">
        <v>57</v>
      </c>
      <c r="G2739" t="s">
        <v>44</v>
      </c>
      <c r="H2739" t="s">
        <v>80</v>
      </c>
      <c r="I2739">
        <v>7000</v>
      </c>
      <c r="J2739">
        <v>9100</v>
      </c>
      <c r="K2739">
        <v>1</v>
      </c>
      <c r="L2739">
        <v>7000</v>
      </c>
      <c r="M2739">
        <v>9100</v>
      </c>
      <c r="N2739" t="s">
        <v>1397</v>
      </c>
    </row>
    <row r="2740" spans="1:14" x14ac:dyDescent="0.3">
      <c r="A2740">
        <v>142097</v>
      </c>
      <c r="B2740" t="s">
        <v>1379</v>
      </c>
      <c r="C2740" t="s">
        <v>1314</v>
      </c>
      <c r="D2740" s="3">
        <v>44329</v>
      </c>
      <c r="E2740" t="s">
        <v>34</v>
      </c>
      <c r="F2740" t="s">
        <v>734</v>
      </c>
      <c r="G2740" t="s">
        <v>98</v>
      </c>
      <c r="H2740" t="s">
        <v>79</v>
      </c>
      <c r="I2740">
        <v>6550</v>
      </c>
      <c r="J2740">
        <v>8515</v>
      </c>
      <c r="K2740">
        <v>1</v>
      </c>
      <c r="L2740">
        <v>6550</v>
      </c>
      <c r="M2740">
        <v>8515</v>
      </c>
      <c r="N2740" t="s">
        <v>1399</v>
      </c>
    </row>
    <row r="2741" spans="1:14" x14ac:dyDescent="0.3">
      <c r="A2741">
        <v>142098</v>
      </c>
      <c r="B2741" t="s">
        <v>1380</v>
      </c>
      <c r="C2741" t="s">
        <v>1315</v>
      </c>
      <c r="D2741" s="3">
        <v>44330</v>
      </c>
      <c r="E2741" t="s">
        <v>35</v>
      </c>
      <c r="F2741" s="5" t="s">
        <v>66</v>
      </c>
      <c r="G2741" t="s">
        <v>99</v>
      </c>
      <c r="H2741" t="s">
        <v>81</v>
      </c>
      <c r="I2741">
        <v>7650</v>
      </c>
      <c r="J2741">
        <v>9945</v>
      </c>
      <c r="K2741">
        <v>2</v>
      </c>
      <c r="L2741">
        <v>15300</v>
      </c>
      <c r="M2741">
        <v>19890</v>
      </c>
      <c r="N2741" t="s">
        <v>1400</v>
      </c>
    </row>
    <row r="2742" spans="1:14" x14ac:dyDescent="0.3">
      <c r="A2742">
        <v>142099</v>
      </c>
      <c r="B2742" t="s">
        <v>1381</v>
      </c>
      <c r="C2742" t="s">
        <v>0</v>
      </c>
      <c r="D2742" s="3">
        <v>44331</v>
      </c>
      <c r="E2742" t="s">
        <v>1296</v>
      </c>
      <c r="F2742" t="s">
        <v>58</v>
      </c>
      <c r="G2742" t="s">
        <v>45</v>
      </c>
      <c r="H2742" t="s">
        <v>82</v>
      </c>
      <c r="I2742">
        <v>1150</v>
      </c>
      <c r="J2742">
        <v>1495</v>
      </c>
      <c r="K2742">
        <v>4</v>
      </c>
      <c r="L2742">
        <v>4600</v>
      </c>
      <c r="M2742">
        <v>5980</v>
      </c>
      <c r="N2742" t="s">
        <v>1401</v>
      </c>
    </row>
    <row r="2743" spans="1:14" x14ac:dyDescent="0.3">
      <c r="A2743">
        <v>142100</v>
      </c>
      <c r="B2743" t="s">
        <v>1382</v>
      </c>
      <c r="C2743" t="s">
        <v>1316</v>
      </c>
      <c r="D2743" s="3">
        <v>44332</v>
      </c>
      <c r="E2743" t="s">
        <v>33</v>
      </c>
      <c r="F2743" t="s">
        <v>59</v>
      </c>
      <c r="G2743" t="s">
        <v>36</v>
      </c>
      <c r="H2743" t="s">
        <v>75</v>
      </c>
      <c r="I2743">
        <v>850</v>
      </c>
      <c r="J2743">
        <v>1105</v>
      </c>
      <c r="K2743">
        <v>1</v>
      </c>
      <c r="L2743">
        <v>850</v>
      </c>
      <c r="M2743">
        <v>1105</v>
      </c>
      <c r="N2743" t="s">
        <v>1325</v>
      </c>
    </row>
    <row r="2744" spans="1:14" x14ac:dyDescent="0.3">
      <c r="A2744">
        <v>142101</v>
      </c>
      <c r="B2744" t="s">
        <v>1378</v>
      </c>
      <c r="C2744" t="s">
        <v>1317</v>
      </c>
      <c r="D2744" s="3">
        <v>44333</v>
      </c>
      <c r="E2744" t="s">
        <v>34</v>
      </c>
      <c r="F2744" t="s">
        <v>60</v>
      </c>
      <c r="G2744" t="s">
        <v>37</v>
      </c>
      <c r="H2744" t="s">
        <v>76</v>
      </c>
      <c r="I2744">
        <v>650</v>
      </c>
      <c r="J2744">
        <v>845</v>
      </c>
      <c r="K2744">
        <v>4</v>
      </c>
      <c r="L2744">
        <v>2600</v>
      </c>
      <c r="M2744">
        <v>3380</v>
      </c>
      <c r="N2744" t="s">
        <v>1398</v>
      </c>
    </row>
    <row r="2745" spans="1:14" x14ac:dyDescent="0.3">
      <c r="A2745">
        <v>142102</v>
      </c>
      <c r="B2745" t="s">
        <v>1379</v>
      </c>
      <c r="C2745" t="s">
        <v>1318</v>
      </c>
      <c r="D2745" s="3">
        <v>44334</v>
      </c>
      <c r="E2745" t="s">
        <v>35</v>
      </c>
      <c r="F2745" t="s">
        <v>61</v>
      </c>
      <c r="G2745" t="s">
        <v>38</v>
      </c>
      <c r="H2745" t="s">
        <v>75</v>
      </c>
      <c r="I2745">
        <v>7500</v>
      </c>
      <c r="J2745">
        <v>9750</v>
      </c>
      <c r="K2745">
        <v>1</v>
      </c>
      <c r="L2745">
        <v>7500</v>
      </c>
      <c r="M2745">
        <v>9750</v>
      </c>
      <c r="N2745" t="s">
        <v>1397</v>
      </c>
    </row>
    <row r="2746" spans="1:14" x14ac:dyDescent="0.3">
      <c r="A2746">
        <v>142103</v>
      </c>
      <c r="B2746" t="s">
        <v>1365</v>
      </c>
      <c r="C2746" t="s">
        <v>29</v>
      </c>
      <c r="D2746" s="3">
        <v>44335</v>
      </c>
      <c r="E2746" t="s">
        <v>1296</v>
      </c>
      <c r="F2746" t="s">
        <v>731</v>
      </c>
      <c r="G2746" t="s">
        <v>39</v>
      </c>
      <c r="H2746" s="5" t="s">
        <v>83</v>
      </c>
      <c r="I2746">
        <v>10000</v>
      </c>
      <c r="J2746">
        <v>13000</v>
      </c>
      <c r="K2746">
        <v>3</v>
      </c>
      <c r="L2746">
        <v>30000</v>
      </c>
      <c r="M2746">
        <v>39000</v>
      </c>
      <c r="N2746" t="s">
        <v>1399</v>
      </c>
    </row>
    <row r="2747" spans="1:14" x14ac:dyDescent="0.3">
      <c r="A2747">
        <v>142104</v>
      </c>
      <c r="B2747" t="s">
        <v>1385</v>
      </c>
      <c r="C2747" t="s">
        <v>20</v>
      </c>
      <c r="D2747" s="3">
        <v>44335</v>
      </c>
      <c r="E2747" t="s">
        <v>33</v>
      </c>
      <c r="F2747" t="s">
        <v>735</v>
      </c>
      <c r="G2747" t="s">
        <v>40</v>
      </c>
      <c r="H2747" t="s">
        <v>76</v>
      </c>
      <c r="I2747">
        <v>10500</v>
      </c>
      <c r="J2747">
        <v>13650</v>
      </c>
      <c r="K2747">
        <v>1</v>
      </c>
      <c r="L2747">
        <v>10500</v>
      </c>
      <c r="M2747">
        <v>13650</v>
      </c>
      <c r="N2747" t="s">
        <v>1400</v>
      </c>
    </row>
    <row r="2748" spans="1:14" x14ac:dyDescent="0.3">
      <c r="A2748">
        <v>142105</v>
      </c>
      <c r="B2748" t="s">
        <v>1387</v>
      </c>
      <c r="C2748" t="s">
        <v>19</v>
      </c>
      <c r="D2748" s="3">
        <v>44335</v>
      </c>
      <c r="E2748" t="s">
        <v>34</v>
      </c>
      <c r="F2748" t="s">
        <v>63</v>
      </c>
      <c r="G2748" t="s">
        <v>41</v>
      </c>
      <c r="H2748" t="s">
        <v>78</v>
      </c>
      <c r="I2748">
        <v>8500</v>
      </c>
      <c r="J2748">
        <v>11050</v>
      </c>
      <c r="K2748">
        <v>4</v>
      </c>
      <c r="L2748">
        <v>34000</v>
      </c>
      <c r="M2748">
        <v>44200</v>
      </c>
      <c r="N2748" t="s">
        <v>1401</v>
      </c>
    </row>
    <row r="2749" spans="1:14" x14ac:dyDescent="0.3">
      <c r="A2749">
        <v>142106</v>
      </c>
      <c r="B2749" t="s">
        <v>1389</v>
      </c>
      <c r="C2749" t="s">
        <v>1319</v>
      </c>
      <c r="D2749" s="3">
        <v>44335</v>
      </c>
      <c r="E2749" t="s">
        <v>35</v>
      </c>
      <c r="F2749" t="s">
        <v>57</v>
      </c>
      <c r="G2749" t="s">
        <v>44</v>
      </c>
      <c r="H2749" t="s">
        <v>80</v>
      </c>
      <c r="I2749">
        <v>7000</v>
      </c>
      <c r="J2749">
        <v>9100</v>
      </c>
      <c r="K2749">
        <v>2</v>
      </c>
      <c r="L2749">
        <v>14000</v>
      </c>
      <c r="M2749">
        <v>18200</v>
      </c>
      <c r="N2749" t="s">
        <v>1325</v>
      </c>
    </row>
    <row r="2750" spans="1:14" x14ac:dyDescent="0.3">
      <c r="A2750">
        <v>142107</v>
      </c>
      <c r="B2750" t="s">
        <v>1390</v>
      </c>
      <c r="C2750" t="s">
        <v>18</v>
      </c>
      <c r="D2750" s="3">
        <v>44335</v>
      </c>
      <c r="E2750" t="s">
        <v>1296</v>
      </c>
      <c r="F2750" t="s">
        <v>736</v>
      </c>
      <c r="G2750" t="s">
        <v>98</v>
      </c>
      <c r="H2750" t="s">
        <v>79</v>
      </c>
      <c r="I2750">
        <v>1680</v>
      </c>
      <c r="J2750">
        <v>2184</v>
      </c>
      <c r="K2750">
        <v>3</v>
      </c>
      <c r="L2750">
        <v>5040</v>
      </c>
      <c r="M2750">
        <v>6552</v>
      </c>
      <c r="N2750" t="s">
        <v>1398</v>
      </c>
    </row>
    <row r="2751" spans="1:14" x14ac:dyDescent="0.3">
      <c r="A2751">
        <v>142108</v>
      </c>
      <c r="B2751" t="s">
        <v>1392</v>
      </c>
      <c r="C2751" t="s">
        <v>17</v>
      </c>
      <c r="D2751" s="3">
        <v>44335</v>
      </c>
      <c r="E2751" t="s">
        <v>33</v>
      </c>
      <c r="F2751" s="5" t="s">
        <v>65</v>
      </c>
      <c r="G2751" t="s">
        <v>99</v>
      </c>
      <c r="H2751" s="5" t="s">
        <v>84</v>
      </c>
      <c r="I2751">
        <v>6540</v>
      </c>
      <c r="J2751">
        <v>8502</v>
      </c>
      <c r="K2751">
        <v>2</v>
      </c>
      <c r="L2751">
        <v>13080</v>
      </c>
      <c r="M2751">
        <v>17004</v>
      </c>
      <c r="N2751" t="s">
        <v>1397</v>
      </c>
    </row>
    <row r="2752" spans="1:14" x14ac:dyDescent="0.3">
      <c r="A2752">
        <v>142109</v>
      </c>
      <c r="B2752" t="s">
        <v>1394</v>
      </c>
      <c r="C2752" t="s">
        <v>1320</v>
      </c>
      <c r="D2752" s="3">
        <v>44335</v>
      </c>
      <c r="E2752" t="s">
        <v>34</v>
      </c>
      <c r="F2752" t="s">
        <v>68</v>
      </c>
      <c r="G2752" t="s">
        <v>45</v>
      </c>
      <c r="H2752" t="s">
        <v>82</v>
      </c>
      <c r="I2752">
        <v>2680</v>
      </c>
      <c r="J2752">
        <v>3484</v>
      </c>
      <c r="K2752">
        <v>4</v>
      </c>
      <c r="L2752">
        <v>10720</v>
      </c>
      <c r="M2752">
        <v>13936</v>
      </c>
      <c r="N2752" t="s">
        <v>1399</v>
      </c>
    </row>
    <row r="2753" spans="1:14" x14ac:dyDescent="0.3">
      <c r="A2753">
        <v>142110</v>
      </c>
      <c r="B2753" t="s">
        <v>1337</v>
      </c>
      <c r="C2753" t="s">
        <v>16</v>
      </c>
      <c r="D2753" s="3">
        <v>44335</v>
      </c>
      <c r="E2753" t="s">
        <v>35</v>
      </c>
      <c r="F2753" t="s">
        <v>71</v>
      </c>
      <c r="G2753" t="s">
        <v>38</v>
      </c>
      <c r="H2753" t="s">
        <v>76</v>
      </c>
      <c r="I2753">
        <v>8250</v>
      </c>
      <c r="J2753">
        <v>10725</v>
      </c>
      <c r="K2753">
        <v>3</v>
      </c>
      <c r="L2753">
        <v>24750</v>
      </c>
      <c r="M2753">
        <v>32175</v>
      </c>
      <c r="N2753" t="s">
        <v>1400</v>
      </c>
    </row>
    <row r="2754" spans="1:14" x14ac:dyDescent="0.3">
      <c r="A2754">
        <v>142111</v>
      </c>
      <c r="B2754" t="s">
        <v>1339</v>
      </c>
      <c r="C2754" t="s">
        <v>15</v>
      </c>
      <c r="D2754" s="3">
        <v>44335</v>
      </c>
      <c r="E2754" t="s">
        <v>1296</v>
      </c>
      <c r="F2754" t="s">
        <v>670</v>
      </c>
      <c r="G2754" t="s">
        <v>42</v>
      </c>
      <c r="H2754" t="s">
        <v>76</v>
      </c>
      <c r="I2754">
        <v>2650</v>
      </c>
      <c r="J2754">
        <v>3445</v>
      </c>
      <c r="K2754">
        <v>2</v>
      </c>
      <c r="L2754">
        <v>5300</v>
      </c>
      <c r="M2754">
        <v>6890</v>
      </c>
      <c r="N2754" t="s">
        <v>1401</v>
      </c>
    </row>
    <row r="2755" spans="1:14" x14ac:dyDescent="0.3">
      <c r="A2755">
        <v>142112</v>
      </c>
      <c r="B2755" t="s">
        <v>1341</v>
      </c>
      <c r="C2755" t="s">
        <v>14</v>
      </c>
      <c r="D2755" s="3">
        <v>44335</v>
      </c>
      <c r="E2755" t="s">
        <v>33</v>
      </c>
      <c r="F2755" t="s">
        <v>72</v>
      </c>
      <c r="G2755" t="s">
        <v>38</v>
      </c>
      <c r="H2755" t="s">
        <v>85</v>
      </c>
      <c r="I2755">
        <v>12550</v>
      </c>
      <c r="J2755">
        <v>16315</v>
      </c>
      <c r="K2755">
        <v>1</v>
      </c>
      <c r="L2755">
        <v>12550</v>
      </c>
      <c r="M2755">
        <v>16315</v>
      </c>
      <c r="N2755" t="s">
        <v>1325</v>
      </c>
    </row>
    <row r="2756" spans="1:14" x14ac:dyDescent="0.3">
      <c r="A2756">
        <v>142113</v>
      </c>
      <c r="B2756" t="s">
        <v>1343</v>
      </c>
      <c r="C2756" t="s">
        <v>13</v>
      </c>
      <c r="D2756" s="3">
        <v>44335</v>
      </c>
      <c r="E2756" t="s">
        <v>34</v>
      </c>
      <c r="F2756" t="s">
        <v>73</v>
      </c>
      <c r="G2756" t="s">
        <v>41</v>
      </c>
      <c r="H2756" s="5" t="s">
        <v>78</v>
      </c>
      <c r="I2756">
        <v>14500</v>
      </c>
      <c r="J2756">
        <v>18850</v>
      </c>
      <c r="K2756">
        <v>3</v>
      </c>
      <c r="L2756">
        <v>43500</v>
      </c>
      <c r="M2756">
        <v>56550</v>
      </c>
      <c r="N2756" t="s">
        <v>1398</v>
      </c>
    </row>
    <row r="2757" spans="1:14" x14ac:dyDescent="0.3">
      <c r="A2757">
        <v>142114</v>
      </c>
      <c r="B2757" t="s">
        <v>1345</v>
      </c>
      <c r="C2757" t="s">
        <v>12</v>
      </c>
      <c r="D2757" s="3">
        <v>44335</v>
      </c>
      <c r="E2757" t="s">
        <v>35</v>
      </c>
      <c r="F2757" t="s">
        <v>46</v>
      </c>
      <c r="G2757" t="s">
        <v>36</v>
      </c>
      <c r="H2757" t="s">
        <v>75</v>
      </c>
      <c r="I2757">
        <v>800</v>
      </c>
      <c r="J2757">
        <v>1040</v>
      </c>
      <c r="K2757">
        <v>3</v>
      </c>
      <c r="L2757">
        <v>2400</v>
      </c>
      <c r="M2757">
        <v>3120</v>
      </c>
      <c r="N2757" t="s">
        <v>1397</v>
      </c>
    </row>
    <row r="2758" spans="1:14" x14ac:dyDescent="0.3">
      <c r="A2758">
        <v>142115</v>
      </c>
      <c r="B2758" t="s">
        <v>1347</v>
      </c>
      <c r="C2758" t="s">
        <v>11</v>
      </c>
      <c r="D2758" s="3">
        <v>44335</v>
      </c>
      <c r="E2758" t="s">
        <v>1296</v>
      </c>
      <c r="F2758" t="s">
        <v>48</v>
      </c>
      <c r="G2758" t="s">
        <v>37</v>
      </c>
      <c r="H2758" t="s">
        <v>76</v>
      </c>
      <c r="I2758">
        <v>600</v>
      </c>
      <c r="J2758">
        <v>780</v>
      </c>
      <c r="K2758">
        <v>1</v>
      </c>
      <c r="L2758">
        <v>600</v>
      </c>
      <c r="M2758">
        <v>780</v>
      </c>
      <c r="N2758" t="s">
        <v>1399</v>
      </c>
    </row>
    <row r="2759" spans="1:14" x14ac:dyDescent="0.3">
      <c r="A2759">
        <v>142116</v>
      </c>
      <c r="B2759" t="s">
        <v>1349</v>
      </c>
      <c r="C2759" t="s">
        <v>1321</v>
      </c>
      <c r="D2759" s="3">
        <v>44335</v>
      </c>
      <c r="E2759" t="s">
        <v>33</v>
      </c>
      <c r="F2759" t="s">
        <v>50</v>
      </c>
      <c r="G2759" t="s">
        <v>38</v>
      </c>
      <c r="H2759" t="s">
        <v>75</v>
      </c>
      <c r="I2759">
        <v>10500</v>
      </c>
      <c r="J2759">
        <v>13650</v>
      </c>
      <c r="K2759">
        <v>3</v>
      </c>
      <c r="L2759">
        <v>31500</v>
      </c>
      <c r="M2759">
        <v>40950</v>
      </c>
      <c r="N2759" t="s">
        <v>1400</v>
      </c>
    </row>
    <row r="2760" spans="1:14" x14ac:dyDescent="0.3">
      <c r="A2760">
        <v>142117</v>
      </c>
      <c r="B2760" t="s">
        <v>1351</v>
      </c>
      <c r="C2760" t="s">
        <v>1322</v>
      </c>
      <c r="D2760" s="3">
        <v>44335</v>
      </c>
      <c r="E2760" t="s">
        <v>34</v>
      </c>
      <c r="F2760" t="s">
        <v>731</v>
      </c>
      <c r="G2760" t="s">
        <v>39</v>
      </c>
      <c r="H2760" t="s">
        <v>77</v>
      </c>
      <c r="I2760">
        <v>6500</v>
      </c>
      <c r="J2760">
        <v>8450</v>
      </c>
      <c r="K2760">
        <v>4</v>
      </c>
      <c r="L2760">
        <v>26000</v>
      </c>
      <c r="M2760">
        <v>33800</v>
      </c>
      <c r="N2760" t="s">
        <v>1401</v>
      </c>
    </row>
    <row r="2761" spans="1:14" x14ac:dyDescent="0.3">
      <c r="A2761">
        <v>142118</v>
      </c>
      <c r="B2761" t="s">
        <v>1353</v>
      </c>
      <c r="C2761" t="s">
        <v>1323</v>
      </c>
      <c r="D2761" s="3">
        <v>44335</v>
      </c>
      <c r="E2761" t="s">
        <v>35</v>
      </c>
      <c r="F2761" t="s">
        <v>737</v>
      </c>
      <c r="G2761" t="s">
        <v>40</v>
      </c>
      <c r="H2761" t="s">
        <v>76</v>
      </c>
      <c r="I2761">
        <v>4500</v>
      </c>
      <c r="J2761">
        <v>5850</v>
      </c>
      <c r="K2761">
        <v>3</v>
      </c>
      <c r="L2761">
        <v>13500</v>
      </c>
      <c r="M2761">
        <v>17550</v>
      </c>
      <c r="N2761" t="s">
        <v>1325</v>
      </c>
    </row>
    <row r="2762" spans="1:14" x14ac:dyDescent="0.3">
      <c r="A2762">
        <v>142119</v>
      </c>
      <c r="B2762" t="s">
        <v>1355</v>
      </c>
      <c r="C2762" t="s">
        <v>10</v>
      </c>
      <c r="D2762" s="3">
        <v>44335</v>
      </c>
      <c r="E2762" t="s">
        <v>1296</v>
      </c>
      <c r="F2762" t="s">
        <v>51</v>
      </c>
      <c r="G2762" t="s">
        <v>41</v>
      </c>
      <c r="H2762" t="s">
        <v>78</v>
      </c>
      <c r="I2762">
        <v>8500</v>
      </c>
      <c r="J2762">
        <v>11050</v>
      </c>
      <c r="K2762">
        <v>3</v>
      </c>
      <c r="L2762">
        <v>25500</v>
      </c>
      <c r="M2762">
        <v>33150</v>
      </c>
      <c r="N2762" t="s">
        <v>1398</v>
      </c>
    </row>
    <row r="2763" spans="1:14" x14ac:dyDescent="0.3">
      <c r="A2763">
        <v>142120</v>
      </c>
      <c r="B2763" t="s">
        <v>1357</v>
      </c>
      <c r="C2763" t="s">
        <v>9</v>
      </c>
      <c r="D2763" s="3">
        <v>44335</v>
      </c>
      <c r="E2763" t="s">
        <v>33</v>
      </c>
      <c r="F2763" t="s">
        <v>52</v>
      </c>
      <c r="G2763" t="s">
        <v>44</v>
      </c>
      <c r="H2763" t="s">
        <v>80</v>
      </c>
      <c r="I2763">
        <v>12500</v>
      </c>
      <c r="J2763">
        <v>16250</v>
      </c>
      <c r="K2763">
        <v>1</v>
      </c>
      <c r="L2763">
        <v>12500</v>
      </c>
      <c r="M2763">
        <v>16250</v>
      </c>
      <c r="N2763" t="s">
        <v>1397</v>
      </c>
    </row>
    <row r="2764" spans="1:14" x14ac:dyDescent="0.3">
      <c r="A2764">
        <v>142121</v>
      </c>
      <c r="B2764" t="s">
        <v>1359</v>
      </c>
      <c r="C2764" t="s">
        <v>1324</v>
      </c>
      <c r="D2764" s="3">
        <v>44335</v>
      </c>
      <c r="E2764" t="s">
        <v>34</v>
      </c>
      <c r="F2764" t="s">
        <v>678</v>
      </c>
      <c r="G2764" t="s">
        <v>42</v>
      </c>
      <c r="H2764" t="s">
        <v>79</v>
      </c>
      <c r="I2764">
        <v>3500</v>
      </c>
      <c r="J2764">
        <v>4550</v>
      </c>
      <c r="K2764">
        <v>1</v>
      </c>
      <c r="L2764">
        <v>3500</v>
      </c>
      <c r="M2764">
        <v>4550</v>
      </c>
      <c r="N2764" t="s">
        <v>1399</v>
      </c>
    </row>
    <row r="2765" spans="1:14" x14ac:dyDescent="0.3">
      <c r="A2765">
        <v>142122</v>
      </c>
      <c r="B2765" t="s">
        <v>1361</v>
      </c>
      <c r="C2765" t="s">
        <v>8</v>
      </c>
      <c r="D2765" s="3">
        <v>44335</v>
      </c>
      <c r="E2765" t="s">
        <v>35</v>
      </c>
      <c r="F2765" s="5" t="s">
        <v>67</v>
      </c>
      <c r="G2765" t="s">
        <v>109</v>
      </c>
      <c r="H2765" t="s">
        <v>81</v>
      </c>
      <c r="I2765">
        <v>4500</v>
      </c>
      <c r="J2765">
        <v>5850</v>
      </c>
      <c r="K2765">
        <v>2</v>
      </c>
      <c r="L2765">
        <v>9000</v>
      </c>
      <c r="M2765">
        <v>11700</v>
      </c>
      <c r="N2765" t="s">
        <v>1400</v>
      </c>
    </row>
    <row r="2766" spans="1:14" x14ac:dyDescent="0.3">
      <c r="A2766">
        <v>142123</v>
      </c>
      <c r="B2766" t="s">
        <v>1363</v>
      </c>
      <c r="C2766" t="s">
        <v>7</v>
      </c>
      <c r="D2766" s="3">
        <v>44335</v>
      </c>
      <c r="E2766" t="s">
        <v>1296</v>
      </c>
      <c r="F2766" t="s">
        <v>738</v>
      </c>
      <c r="G2766" t="s">
        <v>45</v>
      </c>
      <c r="H2766" t="s">
        <v>82</v>
      </c>
      <c r="I2766">
        <v>2100</v>
      </c>
      <c r="J2766">
        <v>2730</v>
      </c>
      <c r="K2766">
        <v>1</v>
      </c>
      <c r="L2766">
        <v>2100</v>
      </c>
      <c r="M2766">
        <v>2730</v>
      </c>
      <c r="N2766" t="s">
        <v>1401</v>
      </c>
    </row>
    <row r="2767" spans="1:14" x14ac:dyDescent="0.3">
      <c r="A2767">
        <v>142124</v>
      </c>
      <c r="B2767" t="s">
        <v>1365</v>
      </c>
      <c r="C2767" t="s">
        <v>1325</v>
      </c>
      <c r="D2767" s="3">
        <v>44335</v>
      </c>
      <c r="E2767" t="s">
        <v>33</v>
      </c>
      <c r="F2767" t="s">
        <v>49</v>
      </c>
      <c r="G2767" t="s">
        <v>36</v>
      </c>
      <c r="H2767" t="s">
        <v>75</v>
      </c>
      <c r="I2767">
        <v>1150</v>
      </c>
      <c r="J2767">
        <v>1495</v>
      </c>
      <c r="K2767">
        <v>3</v>
      </c>
      <c r="L2767">
        <v>3450</v>
      </c>
      <c r="M2767">
        <v>4485</v>
      </c>
      <c r="N2767" t="s">
        <v>1325</v>
      </c>
    </row>
    <row r="2768" spans="1:14" x14ac:dyDescent="0.3">
      <c r="A2768">
        <v>142125</v>
      </c>
      <c r="B2768" t="s">
        <v>1367</v>
      </c>
      <c r="C2768" t="s">
        <v>1326</v>
      </c>
      <c r="D2768" s="3">
        <v>44335</v>
      </c>
      <c r="E2768" t="s">
        <v>34</v>
      </c>
      <c r="F2768" t="s">
        <v>47</v>
      </c>
      <c r="G2768" t="s">
        <v>37</v>
      </c>
      <c r="H2768" t="s">
        <v>76</v>
      </c>
      <c r="I2768">
        <v>350</v>
      </c>
      <c r="J2768">
        <v>455</v>
      </c>
      <c r="K2768">
        <v>3</v>
      </c>
      <c r="L2768">
        <v>1050</v>
      </c>
      <c r="M2768">
        <v>1365</v>
      </c>
      <c r="N2768" t="s">
        <v>1398</v>
      </c>
    </row>
    <row r="2769" spans="1:14" x14ac:dyDescent="0.3">
      <c r="A2769">
        <v>142126</v>
      </c>
      <c r="B2769" t="s">
        <v>1369</v>
      </c>
      <c r="C2769" t="s">
        <v>6</v>
      </c>
      <c r="D2769" s="3">
        <v>44335</v>
      </c>
      <c r="E2769" t="s">
        <v>35</v>
      </c>
      <c r="F2769" t="s">
        <v>53</v>
      </c>
      <c r="G2769" t="s">
        <v>38</v>
      </c>
      <c r="H2769" t="s">
        <v>75</v>
      </c>
      <c r="I2769">
        <v>9500</v>
      </c>
      <c r="J2769">
        <v>12350</v>
      </c>
      <c r="K2769">
        <v>2</v>
      </c>
      <c r="L2769">
        <v>19000</v>
      </c>
      <c r="M2769">
        <v>24700</v>
      </c>
      <c r="N2769" t="s">
        <v>1397</v>
      </c>
    </row>
    <row r="2770" spans="1:14" x14ac:dyDescent="0.3">
      <c r="A2770">
        <v>142127</v>
      </c>
      <c r="B2770" t="s">
        <v>1370</v>
      </c>
      <c r="C2770" t="s">
        <v>5</v>
      </c>
      <c r="D2770" s="3">
        <v>44335</v>
      </c>
      <c r="E2770" t="s">
        <v>1296</v>
      </c>
      <c r="F2770" t="s">
        <v>739</v>
      </c>
      <c r="G2770" t="s">
        <v>39</v>
      </c>
      <c r="H2770" t="s">
        <v>77</v>
      </c>
      <c r="I2770">
        <v>10000</v>
      </c>
      <c r="J2770">
        <v>13000</v>
      </c>
      <c r="K2770">
        <v>3</v>
      </c>
      <c r="L2770">
        <v>30000</v>
      </c>
      <c r="M2770">
        <v>39000</v>
      </c>
      <c r="N2770" t="s">
        <v>1399</v>
      </c>
    </row>
    <row r="2771" spans="1:14" x14ac:dyDescent="0.3">
      <c r="A2771">
        <v>142128</v>
      </c>
      <c r="B2771" t="s">
        <v>1371</v>
      </c>
      <c r="C2771" t="s">
        <v>4</v>
      </c>
      <c r="D2771" s="3">
        <v>44335</v>
      </c>
      <c r="E2771" t="s">
        <v>33</v>
      </c>
      <c r="F2771" t="s">
        <v>740</v>
      </c>
      <c r="G2771" t="s">
        <v>40</v>
      </c>
      <c r="H2771" t="s">
        <v>76</v>
      </c>
      <c r="I2771">
        <v>6500</v>
      </c>
      <c r="J2771">
        <v>8450</v>
      </c>
      <c r="K2771">
        <v>1</v>
      </c>
      <c r="L2771">
        <v>6500</v>
      </c>
      <c r="M2771">
        <v>8450</v>
      </c>
      <c r="N2771" t="s">
        <v>1400</v>
      </c>
    </row>
    <row r="2772" spans="1:14" x14ac:dyDescent="0.3">
      <c r="A2772">
        <v>142129</v>
      </c>
      <c r="B2772" t="s">
        <v>1373</v>
      </c>
      <c r="C2772" t="s">
        <v>30</v>
      </c>
      <c r="D2772" s="3">
        <v>44335</v>
      </c>
      <c r="E2772" t="s">
        <v>34</v>
      </c>
      <c r="F2772" t="s">
        <v>741</v>
      </c>
      <c r="G2772" t="s">
        <v>41</v>
      </c>
      <c r="H2772" t="s">
        <v>78</v>
      </c>
      <c r="I2772">
        <v>8500</v>
      </c>
      <c r="J2772">
        <v>11050</v>
      </c>
      <c r="K2772">
        <v>3</v>
      </c>
      <c r="L2772">
        <v>25500</v>
      </c>
      <c r="M2772">
        <v>33150</v>
      </c>
      <c r="N2772" t="s">
        <v>1401</v>
      </c>
    </row>
    <row r="2773" spans="1:14" x14ac:dyDescent="0.3">
      <c r="A2773">
        <v>142130</v>
      </c>
      <c r="B2773" t="s">
        <v>1374</v>
      </c>
      <c r="C2773" t="s">
        <v>31</v>
      </c>
      <c r="D2773" s="3">
        <v>44335</v>
      </c>
      <c r="E2773" t="s">
        <v>35</v>
      </c>
      <c r="F2773" t="s">
        <v>57</v>
      </c>
      <c r="G2773" t="s">
        <v>44</v>
      </c>
      <c r="H2773" t="s">
        <v>80</v>
      </c>
      <c r="I2773">
        <v>7000</v>
      </c>
      <c r="J2773">
        <v>9100</v>
      </c>
      <c r="K2773">
        <v>3</v>
      </c>
      <c r="L2773">
        <v>21000</v>
      </c>
      <c r="M2773">
        <v>27300</v>
      </c>
      <c r="N2773" t="s">
        <v>1325</v>
      </c>
    </row>
    <row r="2774" spans="1:14" x14ac:dyDescent="0.3">
      <c r="A2774">
        <v>142131</v>
      </c>
      <c r="B2774" t="s">
        <v>1375</v>
      </c>
      <c r="C2774" t="s">
        <v>32</v>
      </c>
      <c r="D2774" s="3">
        <v>44335</v>
      </c>
      <c r="E2774" t="s">
        <v>1296</v>
      </c>
      <c r="F2774" t="s">
        <v>742</v>
      </c>
      <c r="G2774" t="s">
        <v>42</v>
      </c>
      <c r="H2774" t="s">
        <v>79</v>
      </c>
      <c r="I2774">
        <v>6550</v>
      </c>
      <c r="J2774">
        <v>8515</v>
      </c>
      <c r="K2774">
        <v>3</v>
      </c>
      <c r="L2774">
        <v>19650</v>
      </c>
      <c r="M2774">
        <v>25545</v>
      </c>
      <c r="N2774" t="s">
        <v>1398</v>
      </c>
    </row>
    <row r="2775" spans="1:14" x14ac:dyDescent="0.3">
      <c r="A2775">
        <v>142132</v>
      </c>
      <c r="B2775" t="s">
        <v>1376</v>
      </c>
      <c r="C2775" t="s">
        <v>28</v>
      </c>
      <c r="D2775" s="3">
        <v>44335</v>
      </c>
      <c r="E2775" t="s">
        <v>33</v>
      </c>
      <c r="F2775" s="5" t="s">
        <v>66</v>
      </c>
      <c r="G2775" t="s">
        <v>109</v>
      </c>
      <c r="H2775" t="s">
        <v>81</v>
      </c>
      <c r="I2775">
        <v>7650</v>
      </c>
      <c r="J2775">
        <v>9945</v>
      </c>
      <c r="K2775">
        <v>4</v>
      </c>
      <c r="L2775">
        <v>30600</v>
      </c>
      <c r="M2775">
        <v>39780</v>
      </c>
      <c r="N2775" t="s">
        <v>1397</v>
      </c>
    </row>
    <row r="2776" spans="1:14" x14ac:dyDescent="0.3">
      <c r="A2776">
        <v>142133</v>
      </c>
      <c r="B2776" t="s">
        <v>1378</v>
      </c>
      <c r="C2776" t="s">
        <v>1311</v>
      </c>
      <c r="D2776" s="3">
        <v>44335</v>
      </c>
      <c r="E2776" t="s">
        <v>34</v>
      </c>
      <c r="F2776" t="s">
        <v>58</v>
      </c>
      <c r="G2776" t="s">
        <v>45</v>
      </c>
      <c r="H2776" t="s">
        <v>82</v>
      </c>
      <c r="I2776">
        <v>1150</v>
      </c>
      <c r="J2776">
        <v>1495</v>
      </c>
      <c r="K2776">
        <v>2</v>
      </c>
      <c r="L2776">
        <v>2300</v>
      </c>
      <c r="M2776">
        <v>2990</v>
      </c>
      <c r="N2776" t="s">
        <v>1399</v>
      </c>
    </row>
    <row r="2777" spans="1:14" x14ac:dyDescent="0.3">
      <c r="A2777">
        <v>142134</v>
      </c>
      <c r="B2777" t="s">
        <v>1379</v>
      </c>
      <c r="C2777" t="s">
        <v>1312</v>
      </c>
      <c r="D2777" s="3">
        <v>44335</v>
      </c>
      <c r="E2777" t="s">
        <v>35</v>
      </c>
      <c r="F2777" t="s">
        <v>59</v>
      </c>
      <c r="G2777" t="s">
        <v>36</v>
      </c>
      <c r="H2777" t="s">
        <v>75</v>
      </c>
      <c r="I2777">
        <v>850</v>
      </c>
      <c r="J2777">
        <v>1105</v>
      </c>
      <c r="K2777">
        <v>1</v>
      </c>
      <c r="L2777">
        <v>850</v>
      </c>
      <c r="M2777">
        <v>1105</v>
      </c>
      <c r="N2777" t="s">
        <v>1400</v>
      </c>
    </row>
    <row r="2778" spans="1:14" x14ac:dyDescent="0.3">
      <c r="A2778">
        <v>142135</v>
      </c>
      <c r="B2778" t="s">
        <v>1380</v>
      </c>
      <c r="C2778" t="s">
        <v>1313</v>
      </c>
      <c r="D2778" s="3">
        <v>44335</v>
      </c>
      <c r="E2778" t="s">
        <v>1296</v>
      </c>
      <c r="F2778" t="s">
        <v>60</v>
      </c>
      <c r="G2778" t="s">
        <v>37</v>
      </c>
      <c r="H2778" t="s">
        <v>76</v>
      </c>
      <c r="I2778">
        <v>650</v>
      </c>
      <c r="J2778">
        <v>845</v>
      </c>
      <c r="K2778">
        <v>2</v>
      </c>
      <c r="L2778">
        <v>1300</v>
      </c>
      <c r="M2778">
        <v>1690</v>
      </c>
      <c r="N2778" t="s">
        <v>1401</v>
      </c>
    </row>
    <row r="2779" spans="1:14" x14ac:dyDescent="0.3">
      <c r="A2779">
        <v>142136</v>
      </c>
      <c r="B2779" t="s">
        <v>1381</v>
      </c>
      <c r="C2779" t="s">
        <v>3</v>
      </c>
      <c r="D2779" s="3">
        <v>44335</v>
      </c>
      <c r="E2779" t="s">
        <v>33</v>
      </c>
      <c r="F2779" t="s">
        <v>61</v>
      </c>
      <c r="G2779" t="s">
        <v>38</v>
      </c>
      <c r="H2779" t="s">
        <v>75</v>
      </c>
      <c r="I2779">
        <v>7500</v>
      </c>
      <c r="J2779">
        <v>9750</v>
      </c>
      <c r="K2779">
        <v>1</v>
      </c>
      <c r="L2779">
        <v>7500</v>
      </c>
      <c r="M2779">
        <v>9750</v>
      </c>
      <c r="N2779" t="s">
        <v>1325</v>
      </c>
    </row>
    <row r="2780" spans="1:14" x14ac:dyDescent="0.3">
      <c r="A2780">
        <v>142137</v>
      </c>
      <c r="B2780" t="s">
        <v>1382</v>
      </c>
      <c r="C2780" t="s">
        <v>2</v>
      </c>
      <c r="D2780" s="3">
        <v>44335</v>
      </c>
      <c r="E2780" t="s">
        <v>34</v>
      </c>
      <c r="F2780" t="s">
        <v>739</v>
      </c>
      <c r="G2780" t="s">
        <v>39</v>
      </c>
      <c r="H2780" s="5" t="s">
        <v>83</v>
      </c>
      <c r="I2780">
        <v>10000</v>
      </c>
      <c r="J2780">
        <v>13000</v>
      </c>
      <c r="K2780">
        <v>4</v>
      </c>
      <c r="L2780">
        <v>40000</v>
      </c>
      <c r="M2780">
        <v>52000</v>
      </c>
      <c r="N2780" t="s">
        <v>1398</v>
      </c>
    </row>
    <row r="2781" spans="1:14" x14ac:dyDescent="0.3">
      <c r="A2781">
        <v>142138</v>
      </c>
      <c r="B2781" t="s">
        <v>1378</v>
      </c>
      <c r="C2781" t="s">
        <v>1</v>
      </c>
      <c r="D2781" s="3">
        <v>44335</v>
      </c>
      <c r="E2781" t="s">
        <v>35</v>
      </c>
      <c r="F2781" t="s">
        <v>743</v>
      </c>
      <c r="G2781" t="s">
        <v>40</v>
      </c>
      <c r="H2781" t="s">
        <v>76</v>
      </c>
      <c r="I2781">
        <v>10500</v>
      </c>
      <c r="J2781">
        <v>13650</v>
      </c>
      <c r="K2781">
        <v>4</v>
      </c>
      <c r="L2781">
        <v>42000</v>
      </c>
      <c r="M2781">
        <v>54600</v>
      </c>
      <c r="N2781" t="s">
        <v>1397</v>
      </c>
    </row>
    <row r="2782" spans="1:14" x14ac:dyDescent="0.3">
      <c r="A2782">
        <v>142139</v>
      </c>
      <c r="B2782" t="s">
        <v>1379</v>
      </c>
      <c r="C2782" t="s">
        <v>1314</v>
      </c>
      <c r="D2782" s="3">
        <v>44335</v>
      </c>
      <c r="E2782" t="s">
        <v>1296</v>
      </c>
      <c r="F2782" t="s">
        <v>63</v>
      </c>
      <c r="G2782" t="s">
        <v>41</v>
      </c>
      <c r="H2782" t="s">
        <v>78</v>
      </c>
      <c r="I2782">
        <v>8500</v>
      </c>
      <c r="J2782">
        <v>11050</v>
      </c>
      <c r="K2782">
        <v>4</v>
      </c>
      <c r="L2782">
        <v>34000</v>
      </c>
      <c r="M2782">
        <v>44200</v>
      </c>
      <c r="N2782" t="s">
        <v>1399</v>
      </c>
    </row>
    <row r="2783" spans="1:14" x14ac:dyDescent="0.3">
      <c r="A2783">
        <v>142140</v>
      </c>
      <c r="B2783" t="s">
        <v>1365</v>
      </c>
      <c r="C2783" t="s">
        <v>1315</v>
      </c>
      <c r="D2783" s="3">
        <v>44335</v>
      </c>
      <c r="E2783" t="s">
        <v>33</v>
      </c>
      <c r="F2783" t="s">
        <v>57</v>
      </c>
      <c r="G2783" t="s">
        <v>44</v>
      </c>
      <c r="H2783" t="s">
        <v>80</v>
      </c>
      <c r="I2783">
        <v>7000</v>
      </c>
      <c r="J2783">
        <v>9100</v>
      </c>
      <c r="K2783">
        <v>1</v>
      </c>
      <c r="L2783">
        <v>7000</v>
      </c>
      <c r="M2783">
        <v>9100</v>
      </c>
      <c r="N2783" t="s">
        <v>1400</v>
      </c>
    </row>
    <row r="2784" spans="1:14" x14ac:dyDescent="0.3">
      <c r="A2784">
        <v>142141</v>
      </c>
      <c r="B2784" t="s">
        <v>1385</v>
      </c>
      <c r="C2784" t="s">
        <v>0</v>
      </c>
      <c r="D2784" s="3">
        <v>44336</v>
      </c>
      <c r="E2784" t="s">
        <v>34</v>
      </c>
      <c r="F2784" t="s">
        <v>744</v>
      </c>
      <c r="G2784" t="s">
        <v>42</v>
      </c>
      <c r="H2784" t="s">
        <v>79</v>
      </c>
      <c r="I2784">
        <v>1680</v>
      </c>
      <c r="J2784">
        <v>2184</v>
      </c>
      <c r="K2784">
        <v>4</v>
      </c>
      <c r="L2784">
        <v>6720</v>
      </c>
      <c r="M2784">
        <v>8736</v>
      </c>
      <c r="N2784" t="s">
        <v>1401</v>
      </c>
    </row>
    <row r="2785" spans="1:14" x14ac:dyDescent="0.3">
      <c r="A2785">
        <v>142142</v>
      </c>
      <c r="B2785" t="s">
        <v>1387</v>
      </c>
      <c r="C2785" t="s">
        <v>1316</v>
      </c>
      <c r="D2785" s="3">
        <v>44337</v>
      </c>
      <c r="E2785" t="s">
        <v>35</v>
      </c>
      <c r="F2785" s="5" t="s">
        <v>65</v>
      </c>
      <c r="G2785" t="s">
        <v>109</v>
      </c>
      <c r="H2785" s="5" t="s">
        <v>84</v>
      </c>
      <c r="I2785">
        <v>6540</v>
      </c>
      <c r="J2785">
        <v>8502</v>
      </c>
      <c r="K2785">
        <v>1</v>
      </c>
      <c r="L2785">
        <v>6540</v>
      </c>
      <c r="M2785">
        <v>8502</v>
      </c>
      <c r="N2785" t="s">
        <v>1325</v>
      </c>
    </row>
    <row r="2786" spans="1:14" x14ac:dyDescent="0.3">
      <c r="A2786">
        <v>142143</v>
      </c>
      <c r="B2786" t="s">
        <v>1389</v>
      </c>
      <c r="C2786" t="s">
        <v>1317</v>
      </c>
      <c r="D2786" s="3">
        <v>44338</v>
      </c>
      <c r="E2786" t="s">
        <v>1296</v>
      </c>
      <c r="F2786" t="s">
        <v>68</v>
      </c>
      <c r="G2786" t="s">
        <v>45</v>
      </c>
      <c r="H2786" t="s">
        <v>82</v>
      </c>
      <c r="I2786">
        <v>2680</v>
      </c>
      <c r="J2786">
        <v>3484</v>
      </c>
      <c r="K2786">
        <v>1</v>
      </c>
      <c r="L2786">
        <v>2680</v>
      </c>
      <c r="M2786">
        <v>3484</v>
      </c>
      <c r="N2786" t="s">
        <v>1398</v>
      </c>
    </row>
    <row r="2787" spans="1:14" x14ac:dyDescent="0.3">
      <c r="A2787">
        <v>142144</v>
      </c>
      <c r="B2787" t="s">
        <v>1390</v>
      </c>
      <c r="C2787" t="s">
        <v>1318</v>
      </c>
      <c r="D2787" s="3">
        <v>44339</v>
      </c>
      <c r="E2787" t="s">
        <v>33</v>
      </c>
      <c r="F2787" t="s">
        <v>71</v>
      </c>
      <c r="G2787" t="s">
        <v>38</v>
      </c>
      <c r="H2787" t="s">
        <v>76</v>
      </c>
      <c r="I2787">
        <v>8250</v>
      </c>
      <c r="J2787">
        <v>10725</v>
      </c>
      <c r="K2787">
        <v>4</v>
      </c>
      <c r="L2787">
        <v>33000</v>
      </c>
      <c r="M2787">
        <v>42900</v>
      </c>
      <c r="N2787" t="s">
        <v>1397</v>
      </c>
    </row>
    <row r="2788" spans="1:14" x14ac:dyDescent="0.3">
      <c r="A2788">
        <v>142145</v>
      </c>
      <c r="B2788" t="s">
        <v>1392</v>
      </c>
      <c r="C2788" t="s">
        <v>29</v>
      </c>
      <c r="D2788" s="3">
        <v>44340</v>
      </c>
      <c r="E2788" t="s">
        <v>34</v>
      </c>
      <c r="F2788" t="s">
        <v>678</v>
      </c>
      <c r="G2788" t="s">
        <v>42</v>
      </c>
      <c r="H2788" t="s">
        <v>76</v>
      </c>
      <c r="I2788">
        <v>2650</v>
      </c>
      <c r="J2788">
        <v>3445</v>
      </c>
      <c r="K2788">
        <v>2</v>
      </c>
      <c r="L2788">
        <v>5300</v>
      </c>
      <c r="M2788">
        <v>6890</v>
      </c>
      <c r="N2788" t="s">
        <v>1399</v>
      </c>
    </row>
    <row r="2789" spans="1:14" x14ac:dyDescent="0.3">
      <c r="A2789">
        <v>142146</v>
      </c>
      <c r="B2789" t="s">
        <v>1394</v>
      </c>
      <c r="C2789" t="s">
        <v>20</v>
      </c>
      <c r="D2789" s="3">
        <v>44340</v>
      </c>
      <c r="E2789" t="s">
        <v>35</v>
      </c>
      <c r="F2789" t="s">
        <v>72</v>
      </c>
      <c r="G2789" t="s">
        <v>38</v>
      </c>
      <c r="H2789" t="s">
        <v>85</v>
      </c>
      <c r="I2789">
        <v>12550</v>
      </c>
      <c r="J2789">
        <v>16315</v>
      </c>
      <c r="K2789">
        <v>3</v>
      </c>
      <c r="L2789">
        <v>37650</v>
      </c>
      <c r="M2789">
        <v>48945</v>
      </c>
      <c r="N2789" t="s">
        <v>1400</v>
      </c>
    </row>
    <row r="2790" spans="1:14" x14ac:dyDescent="0.3">
      <c r="A2790">
        <v>142147</v>
      </c>
      <c r="B2790" t="s">
        <v>1337</v>
      </c>
      <c r="C2790" t="s">
        <v>19</v>
      </c>
      <c r="D2790" s="3">
        <v>44340</v>
      </c>
      <c r="E2790" t="s">
        <v>1296</v>
      </c>
      <c r="F2790" t="s">
        <v>73</v>
      </c>
      <c r="G2790" t="s">
        <v>41</v>
      </c>
      <c r="H2790" s="5" t="s">
        <v>78</v>
      </c>
      <c r="I2790">
        <v>14500</v>
      </c>
      <c r="J2790">
        <v>18850</v>
      </c>
      <c r="K2790">
        <v>3</v>
      </c>
      <c r="L2790">
        <v>43500</v>
      </c>
      <c r="M2790">
        <v>56550</v>
      </c>
      <c r="N2790" t="s">
        <v>1401</v>
      </c>
    </row>
    <row r="2791" spans="1:14" x14ac:dyDescent="0.3">
      <c r="A2791">
        <v>142148</v>
      </c>
      <c r="B2791" t="s">
        <v>1339</v>
      </c>
      <c r="C2791" t="s">
        <v>1319</v>
      </c>
      <c r="D2791" s="3">
        <v>44340</v>
      </c>
      <c r="E2791" t="s">
        <v>33</v>
      </c>
      <c r="F2791" t="s">
        <v>46</v>
      </c>
      <c r="G2791" t="s">
        <v>36</v>
      </c>
      <c r="H2791" t="s">
        <v>75</v>
      </c>
      <c r="I2791">
        <v>800</v>
      </c>
      <c r="J2791">
        <v>1040</v>
      </c>
      <c r="K2791">
        <v>3</v>
      </c>
      <c r="L2791">
        <v>2400</v>
      </c>
      <c r="M2791">
        <v>3120</v>
      </c>
      <c r="N2791" t="s">
        <v>1325</v>
      </c>
    </row>
    <row r="2792" spans="1:14" x14ac:dyDescent="0.3">
      <c r="A2792">
        <v>142149</v>
      </c>
      <c r="B2792" t="s">
        <v>1341</v>
      </c>
      <c r="C2792" t="s">
        <v>18</v>
      </c>
      <c r="D2792" s="3">
        <v>44340</v>
      </c>
      <c r="E2792" t="s">
        <v>34</v>
      </c>
      <c r="F2792" t="s">
        <v>48</v>
      </c>
      <c r="G2792" t="s">
        <v>37</v>
      </c>
      <c r="H2792" t="s">
        <v>76</v>
      </c>
      <c r="I2792">
        <v>600</v>
      </c>
      <c r="J2792">
        <v>780</v>
      </c>
      <c r="K2792">
        <v>3</v>
      </c>
      <c r="L2792">
        <v>1800</v>
      </c>
      <c r="M2792">
        <v>2340</v>
      </c>
      <c r="N2792" t="s">
        <v>1398</v>
      </c>
    </row>
    <row r="2793" spans="1:14" x14ac:dyDescent="0.3">
      <c r="A2793">
        <v>142150</v>
      </c>
      <c r="B2793" t="s">
        <v>1343</v>
      </c>
      <c r="C2793" t="s">
        <v>17</v>
      </c>
      <c r="D2793" s="3">
        <v>44340</v>
      </c>
      <c r="E2793" t="s">
        <v>35</v>
      </c>
      <c r="F2793" t="s">
        <v>50</v>
      </c>
      <c r="G2793" t="s">
        <v>38</v>
      </c>
      <c r="H2793" t="s">
        <v>75</v>
      </c>
      <c r="I2793">
        <v>10500</v>
      </c>
      <c r="J2793">
        <v>13650</v>
      </c>
      <c r="K2793">
        <v>1</v>
      </c>
      <c r="L2793">
        <v>10500</v>
      </c>
      <c r="M2793">
        <v>13650</v>
      </c>
      <c r="N2793" t="s">
        <v>1397</v>
      </c>
    </row>
    <row r="2794" spans="1:14" x14ac:dyDescent="0.3">
      <c r="A2794">
        <v>142151</v>
      </c>
      <c r="B2794" t="s">
        <v>1345</v>
      </c>
      <c r="C2794" t="s">
        <v>1320</v>
      </c>
      <c r="D2794" s="3">
        <v>44340</v>
      </c>
      <c r="E2794" t="s">
        <v>1296</v>
      </c>
      <c r="F2794" t="s">
        <v>739</v>
      </c>
      <c r="G2794" t="s">
        <v>39</v>
      </c>
      <c r="H2794" t="s">
        <v>77</v>
      </c>
      <c r="I2794">
        <v>6500</v>
      </c>
      <c r="J2794">
        <v>8450</v>
      </c>
      <c r="K2794">
        <v>3</v>
      </c>
      <c r="L2794">
        <v>19500</v>
      </c>
      <c r="M2794">
        <v>25350</v>
      </c>
      <c r="N2794" t="s">
        <v>1399</v>
      </c>
    </row>
    <row r="2795" spans="1:14" x14ac:dyDescent="0.3">
      <c r="A2795">
        <v>142152</v>
      </c>
      <c r="B2795" t="s">
        <v>1347</v>
      </c>
      <c r="C2795" t="s">
        <v>16</v>
      </c>
      <c r="D2795" s="3">
        <v>44340</v>
      </c>
      <c r="E2795" t="s">
        <v>33</v>
      </c>
      <c r="F2795" t="s">
        <v>745</v>
      </c>
      <c r="G2795" t="s">
        <v>40</v>
      </c>
      <c r="H2795" t="s">
        <v>76</v>
      </c>
      <c r="I2795">
        <v>4500</v>
      </c>
      <c r="J2795">
        <v>5850</v>
      </c>
      <c r="K2795">
        <v>4</v>
      </c>
      <c r="L2795">
        <v>18000</v>
      </c>
      <c r="M2795">
        <v>23400</v>
      </c>
      <c r="N2795" t="s">
        <v>1400</v>
      </c>
    </row>
    <row r="2796" spans="1:14" x14ac:dyDescent="0.3">
      <c r="A2796">
        <v>142153</v>
      </c>
      <c r="B2796" t="s">
        <v>1349</v>
      </c>
      <c r="C2796" t="s">
        <v>15</v>
      </c>
      <c r="D2796" s="3">
        <v>44340</v>
      </c>
      <c r="E2796" t="s">
        <v>34</v>
      </c>
      <c r="F2796" t="s">
        <v>51</v>
      </c>
      <c r="G2796" t="s">
        <v>41</v>
      </c>
      <c r="H2796" t="s">
        <v>78</v>
      </c>
      <c r="I2796">
        <v>8500</v>
      </c>
      <c r="J2796">
        <v>11050</v>
      </c>
      <c r="K2796">
        <v>4</v>
      </c>
      <c r="L2796">
        <v>34000</v>
      </c>
      <c r="M2796">
        <v>44200</v>
      </c>
      <c r="N2796" t="s">
        <v>1401</v>
      </c>
    </row>
    <row r="2797" spans="1:14" x14ac:dyDescent="0.3">
      <c r="A2797">
        <v>142154</v>
      </c>
      <c r="B2797" t="s">
        <v>1351</v>
      </c>
      <c r="C2797" t="s">
        <v>14</v>
      </c>
      <c r="D2797" s="3">
        <v>44340</v>
      </c>
      <c r="E2797" t="s">
        <v>35</v>
      </c>
      <c r="F2797" t="s">
        <v>52</v>
      </c>
      <c r="G2797" t="s">
        <v>44</v>
      </c>
      <c r="H2797" t="s">
        <v>80</v>
      </c>
      <c r="I2797">
        <v>12500</v>
      </c>
      <c r="J2797">
        <v>16250</v>
      </c>
      <c r="K2797">
        <v>3</v>
      </c>
      <c r="L2797">
        <v>37500</v>
      </c>
      <c r="M2797">
        <v>48750</v>
      </c>
      <c r="N2797" t="s">
        <v>1325</v>
      </c>
    </row>
    <row r="2798" spans="1:14" x14ac:dyDescent="0.3">
      <c r="A2798">
        <v>142155</v>
      </c>
      <c r="B2798" t="s">
        <v>1353</v>
      </c>
      <c r="C2798" t="s">
        <v>13</v>
      </c>
      <c r="D2798" s="3">
        <v>44340</v>
      </c>
      <c r="E2798" t="s">
        <v>1296</v>
      </c>
      <c r="F2798" t="s">
        <v>686</v>
      </c>
      <c r="G2798" t="s">
        <v>89</v>
      </c>
      <c r="H2798" t="s">
        <v>79</v>
      </c>
      <c r="I2798">
        <v>3500</v>
      </c>
      <c r="J2798">
        <v>4550</v>
      </c>
      <c r="K2798">
        <v>4</v>
      </c>
      <c r="L2798">
        <v>14000</v>
      </c>
      <c r="M2798">
        <v>18200</v>
      </c>
      <c r="N2798" t="s">
        <v>1398</v>
      </c>
    </row>
    <row r="2799" spans="1:14" x14ac:dyDescent="0.3">
      <c r="A2799">
        <v>142156</v>
      </c>
      <c r="B2799" t="s">
        <v>1355</v>
      </c>
      <c r="C2799" t="s">
        <v>12</v>
      </c>
      <c r="D2799" s="3">
        <v>44340</v>
      </c>
      <c r="E2799" t="s">
        <v>33</v>
      </c>
      <c r="F2799" s="5" t="s">
        <v>67</v>
      </c>
      <c r="G2799" t="s">
        <v>37</v>
      </c>
      <c r="H2799" t="s">
        <v>81</v>
      </c>
      <c r="I2799">
        <v>4500</v>
      </c>
      <c r="J2799">
        <v>5850</v>
      </c>
      <c r="K2799">
        <v>2</v>
      </c>
      <c r="L2799">
        <v>9000</v>
      </c>
      <c r="M2799">
        <v>11700</v>
      </c>
      <c r="N2799" t="s">
        <v>1397</v>
      </c>
    </row>
    <row r="2800" spans="1:14" x14ac:dyDescent="0.3">
      <c r="A2800">
        <v>142157</v>
      </c>
      <c r="B2800" t="s">
        <v>1357</v>
      </c>
      <c r="C2800" t="s">
        <v>11</v>
      </c>
      <c r="D2800" s="3">
        <v>44340</v>
      </c>
      <c r="E2800" t="s">
        <v>34</v>
      </c>
      <c r="F2800" t="s">
        <v>746</v>
      </c>
      <c r="G2800" t="s">
        <v>45</v>
      </c>
      <c r="H2800" t="s">
        <v>82</v>
      </c>
      <c r="I2800">
        <v>2100</v>
      </c>
      <c r="J2800">
        <v>2730</v>
      </c>
      <c r="K2800">
        <v>1</v>
      </c>
      <c r="L2800">
        <v>2100</v>
      </c>
      <c r="M2800">
        <v>2730</v>
      </c>
      <c r="N2800" t="s">
        <v>1399</v>
      </c>
    </row>
    <row r="2801" spans="1:14" x14ac:dyDescent="0.3">
      <c r="A2801">
        <v>142158</v>
      </c>
      <c r="B2801" t="s">
        <v>1359</v>
      </c>
      <c r="C2801" t="s">
        <v>1321</v>
      </c>
      <c r="D2801" s="3">
        <v>44340</v>
      </c>
      <c r="E2801" t="s">
        <v>35</v>
      </c>
      <c r="F2801" t="s">
        <v>49</v>
      </c>
      <c r="G2801" t="s">
        <v>36</v>
      </c>
      <c r="H2801" t="s">
        <v>75</v>
      </c>
      <c r="I2801">
        <v>1150</v>
      </c>
      <c r="J2801">
        <v>1495</v>
      </c>
      <c r="K2801">
        <v>1</v>
      </c>
      <c r="L2801">
        <v>1150</v>
      </c>
      <c r="M2801">
        <v>1495</v>
      </c>
      <c r="N2801" t="s">
        <v>1400</v>
      </c>
    </row>
    <row r="2802" spans="1:14" x14ac:dyDescent="0.3">
      <c r="A2802">
        <v>142159</v>
      </c>
      <c r="B2802" t="s">
        <v>1361</v>
      </c>
      <c r="C2802" t="s">
        <v>1322</v>
      </c>
      <c r="D2802" s="3">
        <v>44341</v>
      </c>
      <c r="E2802" t="s">
        <v>1296</v>
      </c>
      <c r="F2802" t="s">
        <v>47</v>
      </c>
      <c r="G2802" t="s">
        <v>37</v>
      </c>
      <c r="H2802" t="s">
        <v>76</v>
      </c>
      <c r="I2802">
        <v>350</v>
      </c>
      <c r="J2802">
        <v>455</v>
      </c>
      <c r="K2802">
        <v>3</v>
      </c>
      <c r="L2802">
        <v>1050</v>
      </c>
      <c r="M2802">
        <v>1365</v>
      </c>
      <c r="N2802" t="s">
        <v>1401</v>
      </c>
    </row>
    <row r="2803" spans="1:14" x14ac:dyDescent="0.3">
      <c r="A2803">
        <v>142160</v>
      </c>
      <c r="B2803" t="s">
        <v>1363</v>
      </c>
      <c r="C2803" t="s">
        <v>1323</v>
      </c>
      <c r="D2803" s="3">
        <v>44342</v>
      </c>
      <c r="E2803" t="s">
        <v>33</v>
      </c>
      <c r="F2803" t="s">
        <v>53</v>
      </c>
      <c r="G2803" t="s">
        <v>38</v>
      </c>
      <c r="H2803" t="s">
        <v>75</v>
      </c>
      <c r="I2803">
        <v>9500</v>
      </c>
      <c r="J2803">
        <v>12350</v>
      </c>
      <c r="K2803">
        <v>2</v>
      </c>
      <c r="L2803">
        <v>19000</v>
      </c>
      <c r="M2803">
        <v>24700</v>
      </c>
      <c r="N2803" t="s">
        <v>1325</v>
      </c>
    </row>
    <row r="2804" spans="1:14" x14ac:dyDescent="0.3">
      <c r="A2804">
        <v>142161</v>
      </c>
      <c r="B2804" t="s">
        <v>1365</v>
      </c>
      <c r="C2804" t="s">
        <v>10</v>
      </c>
      <c r="D2804" s="3">
        <v>44343</v>
      </c>
      <c r="E2804" t="s">
        <v>34</v>
      </c>
      <c r="F2804" t="s">
        <v>747</v>
      </c>
      <c r="G2804" t="s">
        <v>39</v>
      </c>
      <c r="H2804" t="s">
        <v>77</v>
      </c>
      <c r="I2804">
        <v>10000</v>
      </c>
      <c r="J2804">
        <v>13000</v>
      </c>
      <c r="K2804">
        <v>2</v>
      </c>
      <c r="L2804">
        <v>20000</v>
      </c>
      <c r="M2804">
        <v>26000</v>
      </c>
      <c r="N2804" t="s">
        <v>1398</v>
      </c>
    </row>
    <row r="2805" spans="1:14" x14ac:dyDescent="0.3">
      <c r="A2805">
        <v>142162</v>
      </c>
      <c r="B2805" t="s">
        <v>1367</v>
      </c>
      <c r="C2805" t="s">
        <v>9</v>
      </c>
      <c r="D2805" s="3">
        <v>44343</v>
      </c>
      <c r="E2805" t="s">
        <v>35</v>
      </c>
      <c r="F2805" t="s">
        <v>748</v>
      </c>
      <c r="G2805" t="s">
        <v>40</v>
      </c>
      <c r="H2805" t="s">
        <v>76</v>
      </c>
      <c r="I2805">
        <v>6500</v>
      </c>
      <c r="J2805">
        <v>8450</v>
      </c>
      <c r="K2805">
        <v>4</v>
      </c>
      <c r="L2805">
        <v>26000</v>
      </c>
      <c r="M2805">
        <v>33800</v>
      </c>
      <c r="N2805" t="s">
        <v>1397</v>
      </c>
    </row>
    <row r="2806" spans="1:14" x14ac:dyDescent="0.3">
      <c r="A2806">
        <v>142163</v>
      </c>
      <c r="B2806" t="s">
        <v>1369</v>
      </c>
      <c r="C2806" t="s">
        <v>1324</v>
      </c>
      <c r="D2806" s="3">
        <v>44343</v>
      </c>
      <c r="E2806" t="s">
        <v>1296</v>
      </c>
      <c r="F2806" t="s">
        <v>749</v>
      </c>
      <c r="G2806" t="s">
        <v>41</v>
      </c>
      <c r="H2806" t="s">
        <v>78</v>
      </c>
      <c r="I2806">
        <v>8500</v>
      </c>
      <c r="J2806">
        <v>11050</v>
      </c>
      <c r="K2806">
        <v>2</v>
      </c>
      <c r="L2806">
        <v>17000</v>
      </c>
      <c r="M2806">
        <v>22100</v>
      </c>
      <c r="N2806" t="s">
        <v>1399</v>
      </c>
    </row>
    <row r="2807" spans="1:14" x14ac:dyDescent="0.3">
      <c r="A2807">
        <v>142164</v>
      </c>
      <c r="B2807" t="s">
        <v>1370</v>
      </c>
      <c r="C2807" t="s">
        <v>8</v>
      </c>
      <c r="D2807" s="3">
        <v>44343</v>
      </c>
      <c r="E2807" t="s">
        <v>33</v>
      </c>
      <c r="F2807" t="s">
        <v>57</v>
      </c>
      <c r="G2807" t="s">
        <v>44</v>
      </c>
      <c r="H2807" t="s">
        <v>80</v>
      </c>
      <c r="I2807">
        <v>7000</v>
      </c>
      <c r="J2807">
        <v>9100</v>
      </c>
      <c r="K2807">
        <v>3</v>
      </c>
      <c r="L2807">
        <v>21000</v>
      </c>
      <c r="M2807">
        <v>27300</v>
      </c>
      <c r="N2807" t="s">
        <v>1400</v>
      </c>
    </row>
    <row r="2808" spans="1:14" x14ac:dyDescent="0.3">
      <c r="A2808">
        <v>142165</v>
      </c>
      <c r="B2808" t="s">
        <v>1371</v>
      </c>
      <c r="C2808" t="s">
        <v>7</v>
      </c>
      <c r="D2808" s="3">
        <v>44343</v>
      </c>
      <c r="E2808" t="s">
        <v>34</v>
      </c>
      <c r="F2808" t="s">
        <v>750</v>
      </c>
      <c r="G2808" t="s">
        <v>89</v>
      </c>
      <c r="H2808" t="s">
        <v>79</v>
      </c>
      <c r="I2808">
        <v>6550</v>
      </c>
      <c r="J2808">
        <v>8515</v>
      </c>
      <c r="K2808">
        <v>4</v>
      </c>
      <c r="L2808">
        <v>26200</v>
      </c>
      <c r="M2808">
        <v>34060</v>
      </c>
      <c r="N2808" t="s">
        <v>1401</v>
      </c>
    </row>
    <row r="2809" spans="1:14" x14ac:dyDescent="0.3">
      <c r="A2809">
        <v>142166</v>
      </c>
      <c r="B2809" t="s">
        <v>1373</v>
      </c>
      <c r="C2809" t="s">
        <v>1325</v>
      </c>
      <c r="D2809" s="3">
        <v>44343</v>
      </c>
      <c r="E2809" t="s">
        <v>35</v>
      </c>
      <c r="F2809" s="5" t="s">
        <v>66</v>
      </c>
      <c r="G2809" t="s">
        <v>37</v>
      </c>
      <c r="H2809" t="s">
        <v>81</v>
      </c>
      <c r="I2809">
        <v>7650</v>
      </c>
      <c r="J2809">
        <v>9945</v>
      </c>
      <c r="K2809">
        <v>1</v>
      </c>
      <c r="L2809">
        <v>7650</v>
      </c>
      <c r="M2809">
        <v>9945</v>
      </c>
      <c r="N2809" t="s">
        <v>1325</v>
      </c>
    </row>
    <row r="2810" spans="1:14" x14ac:dyDescent="0.3">
      <c r="A2810">
        <v>142167</v>
      </c>
      <c r="B2810" t="s">
        <v>1374</v>
      </c>
      <c r="C2810" t="s">
        <v>1326</v>
      </c>
      <c r="D2810" s="3">
        <v>44343</v>
      </c>
      <c r="E2810" t="s">
        <v>1296</v>
      </c>
      <c r="F2810" t="s">
        <v>58</v>
      </c>
      <c r="G2810" t="s">
        <v>45</v>
      </c>
      <c r="H2810" t="s">
        <v>82</v>
      </c>
      <c r="I2810">
        <v>1150</v>
      </c>
      <c r="J2810">
        <v>1495</v>
      </c>
      <c r="K2810">
        <v>4</v>
      </c>
      <c r="L2810">
        <v>4600</v>
      </c>
      <c r="M2810">
        <v>5980</v>
      </c>
      <c r="N2810" t="s">
        <v>1398</v>
      </c>
    </row>
    <row r="2811" spans="1:14" x14ac:dyDescent="0.3">
      <c r="A2811">
        <v>142168</v>
      </c>
      <c r="B2811" t="s">
        <v>1375</v>
      </c>
      <c r="C2811" t="s">
        <v>6</v>
      </c>
      <c r="D2811" s="3">
        <v>44343</v>
      </c>
      <c r="E2811" t="s">
        <v>33</v>
      </c>
      <c r="F2811" t="s">
        <v>59</v>
      </c>
      <c r="G2811" t="s">
        <v>36</v>
      </c>
      <c r="H2811" t="s">
        <v>75</v>
      </c>
      <c r="I2811">
        <v>850</v>
      </c>
      <c r="J2811">
        <v>1105</v>
      </c>
      <c r="K2811">
        <v>4</v>
      </c>
      <c r="L2811">
        <v>3400</v>
      </c>
      <c r="M2811">
        <v>4420</v>
      </c>
      <c r="N2811" t="s">
        <v>1397</v>
      </c>
    </row>
    <row r="2812" spans="1:14" x14ac:dyDescent="0.3">
      <c r="A2812">
        <v>142169</v>
      </c>
      <c r="B2812" t="s">
        <v>1376</v>
      </c>
      <c r="C2812" t="s">
        <v>5</v>
      </c>
      <c r="D2812" s="3">
        <v>44343</v>
      </c>
      <c r="E2812" t="s">
        <v>34</v>
      </c>
      <c r="F2812" t="s">
        <v>60</v>
      </c>
      <c r="G2812" t="s">
        <v>37</v>
      </c>
      <c r="H2812" t="s">
        <v>76</v>
      </c>
      <c r="I2812">
        <v>650</v>
      </c>
      <c r="J2812">
        <v>845</v>
      </c>
      <c r="K2812">
        <v>2</v>
      </c>
      <c r="L2812">
        <v>1300</v>
      </c>
      <c r="M2812">
        <v>1690</v>
      </c>
      <c r="N2812" t="s">
        <v>1399</v>
      </c>
    </row>
    <row r="2813" spans="1:14" x14ac:dyDescent="0.3">
      <c r="A2813">
        <v>142170</v>
      </c>
      <c r="B2813" t="s">
        <v>1378</v>
      </c>
      <c r="C2813" t="s">
        <v>4</v>
      </c>
      <c r="D2813" s="3">
        <v>44343</v>
      </c>
      <c r="E2813" t="s">
        <v>35</v>
      </c>
      <c r="F2813" t="s">
        <v>61</v>
      </c>
      <c r="G2813" t="s">
        <v>38</v>
      </c>
      <c r="H2813" t="s">
        <v>75</v>
      </c>
      <c r="I2813">
        <v>7500</v>
      </c>
      <c r="J2813">
        <v>9750</v>
      </c>
      <c r="K2813">
        <v>4</v>
      </c>
      <c r="L2813">
        <v>30000</v>
      </c>
      <c r="M2813">
        <v>39000</v>
      </c>
      <c r="N2813" t="s">
        <v>1400</v>
      </c>
    </row>
    <row r="2814" spans="1:14" x14ac:dyDescent="0.3">
      <c r="A2814">
        <v>142171</v>
      </c>
      <c r="B2814" t="s">
        <v>1379</v>
      </c>
      <c r="C2814" t="s">
        <v>30</v>
      </c>
      <c r="D2814" s="3">
        <v>44344</v>
      </c>
      <c r="E2814" t="s">
        <v>1296</v>
      </c>
      <c r="F2814" t="s">
        <v>747</v>
      </c>
      <c r="G2814" t="s">
        <v>39</v>
      </c>
      <c r="H2814" s="5" t="s">
        <v>83</v>
      </c>
      <c r="I2814">
        <v>10000</v>
      </c>
      <c r="J2814">
        <v>13000</v>
      </c>
      <c r="K2814">
        <v>2</v>
      </c>
      <c r="L2814">
        <v>20000</v>
      </c>
      <c r="M2814">
        <v>26000</v>
      </c>
      <c r="N2814" t="s">
        <v>1401</v>
      </c>
    </row>
    <row r="2815" spans="1:14" x14ac:dyDescent="0.3">
      <c r="A2815">
        <v>142172</v>
      </c>
      <c r="B2815" t="s">
        <v>1380</v>
      </c>
      <c r="C2815" t="s">
        <v>31</v>
      </c>
      <c r="D2815" s="3">
        <v>44345</v>
      </c>
      <c r="E2815" t="s">
        <v>33</v>
      </c>
      <c r="F2815" t="s">
        <v>751</v>
      </c>
      <c r="G2815" t="s">
        <v>40</v>
      </c>
      <c r="H2815" t="s">
        <v>76</v>
      </c>
      <c r="I2815">
        <v>10500</v>
      </c>
      <c r="J2815">
        <v>13650</v>
      </c>
      <c r="K2815">
        <v>3</v>
      </c>
      <c r="L2815">
        <v>31500</v>
      </c>
      <c r="M2815">
        <v>40950</v>
      </c>
      <c r="N2815" t="s">
        <v>1325</v>
      </c>
    </row>
    <row r="2816" spans="1:14" x14ac:dyDescent="0.3">
      <c r="A2816">
        <v>142173</v>
      </c>
      <c r="B2816" t="s">
        <v>1381</v>
      </c>
      <c r="C2816" t="s">
        <v>32</v>
      </c>
      <c r="D2816" s="3">
        <v>44346</v>
      </c>
      <c r="E2816" t="s">
        <v>34</v>
      </c>
      <c r="F2816" t="s">
        <v>63</v>
      </c>
      <c r="G2816" t="s">
        <v>41</v>
      </c>
      <c r="H2816" t="s">
        <v>78</v>
      </c>
      <c r="I2816">
        <v>8500</v>
      </c>
      <c r="J2816">
        <v>11050</v>
      </c>
      <c r="K2816">
        <v>1</v>
      </c>
      <c r="L2816">
        <v>8500</v>
      </c>
      <c r="M2816">
        <v>11050</v>
      </c>
      <c r="N2816" t="s">
        <v>1398</v>
      </c>
    </row>
    <row r="2817" spans="1:14" x14ac:dyDescent="0.3">
      <c r="A2817">
        <v>142174</v>
      </c>
      <c r="B2817" t="s">
        <v>1382</v>
      </c>
      <c r="C2817" t="s">
        <v>28</v>
      </c>
      <c r="D2817" s="3">
        <v>44347</v>
      </c>
      <c r="E2817" t="s">
        <v>35</v>
      </c>
      <c r="F2817" t="s">
        <v>57</v>
      </c>
      <c r="G2817" t="s">
        <v>44</v>
      </c>
      <c r="H2817" t="s">
        <v>80</v>
      </c>
      <c r="I2817">
        <v>7000</v>
      </c>
      <c r="J2817">
        <v>9100</v>
      </c>
      <c r="K2817">
        <v>1</v>
      </c>
      <c r="L2817">
        <v>7000</v>
      </c>
      <c r="M2817">
        <v>9100</v>
      </c>
      <c r="N2817" t="s">
        <v>1397</v>
      </c>
    </row>
    <row r="2818" spans="1:14" x14ac:dyDescent="0.3">
      <c r="A2818">
        <v>142175</v>
      </c>
      <c r="B2818" t="s">
        <v>1378</v>
      </c>
      <c r="C2818" t="s">
        <v>1311</v>
      </c>
      <c r="D2818" s="3">
        <v>44348</v>
      </c>
      <c r="E2818" t="s">
        <v>1296</v>
      </c>
      <c r="F2818" t="s">
        <v>752</v>
      </c>
      <c r="G2818" t="s">
        <v>89</v>
      </c>
      <c r="H2818" t="s">
        <v>79</v>
      </c>
      <c r="I2818">
        <v>1680</v>
      </c>
      <c r="J2818">
        <v>2184</v>
      </c>
      <c r="K2818">
        <v>2</v>
      </c>
      <c r="L2818">
        <v>3360</v>
      </c>
      <c r="M2818">
        <v>4368</v>
      </c>
      <c r="N2818" t="s">
        <v>1399</v>
      </c>
    </row>
    <row r="2819" spans="1:14" x14ac:dyDescent="0.3">
      <c r="A2819">
        <v>142176</v>
      </c>
      <c r="B2819" t="s">
        <v>1379</v>
      </c>
      <c r="C2819" t="s">
        <v>1312</v>
      </c>
      <c r="D2819" s="3">
        <v>44349</v>
      </c>
      <c r="E2819" t="s">
        <v>33</v>
      </c>
      <c r="F2819" s="5" t="s">
        <v>65</v>
      </c>
      <c r="G2819" t="s">
        <v>37</v>
      </c>
      <c r="H2819" s="5" t="s">
        <v>84</v>
      </c>
      <c r="I2819">
        <v>6540</v>
      </c>
      <c r="J2819">
        <v>8502</v>
      </c>
      <c r="K2819">
        <v>1</v>
      </c>
      <c r="L2819">
        <v>6540</v>
      </c>
      <c r="M2819">
        <v>8502</v>
      </c>
      <c r="N2819" t="s">
        <v>1400</v>
      </c>
    </row>
    <row r="2820" spans="1:14" x14ac:dyDescent="0.3">
      <c r="A2820">
        <v>142177</v>
      </c>
      <c r="B2820" t="s">
        <v>1365</v>
      </c>
      <c r="C2820" t="s">
        <v>1313</v>
      </c>
      <c r="D2820" s="3">
        <v>44350</v>
      </c>
      <c r="E2820" t="s">
        <v>34</v>
      </c>
      <c r="F2820" t="s">
        <v>68</v>
      </c>
      <c r="G2820" t="s">
        <v>45</v>
      </c>
      <c r="H2820" t="s">
        <v>82</v>
      </c>
      <c r="I2820">
        <v>2680</v>
      </c>
      <c r="J2820">
        <v>3484</v>
      </c>
      <c r="K2820">
        <v>1</v>
      </c>
      <c r="L2820">
        <v>2680</v>
      </c>
      <c r="M2820">
        <v>3484</v>
      </c>
      <c r="N2820" t="s">
        <v>1401</v>
      </c>
    </row>
    <row r="2821" spans="1:14" x14ac:dyDescent="0.3">
      <c r="A2821">
        <v>142178</v>
      </c>
      <c r="B2821" t="s">
        <v>1385</v>
      </c>
      <c r="C2821" t="s">
        <v>3</v>
      </c>
      <c r="D2821" s="3">
        <v>44351</v>
      </c>
      <c r="E2821" t="s">
        <v>35</v>
      </c>
      <c r="F2821" t="s">
        <v>71</v>
      </c>
      <c r="G2821" t="s">
        <v>38</v>
      </c>
      <c r="H2821" t="s">
        <v>76</v>
      </c>
      <c r="I2821">
        <v>8250</v>
      </c>
      <c r="J2821">
        <v>10725</v>
      </c>
      <c r="K2821">
        <v>1</v>
      </c>
      <c r="L2821">
        <v>8250</v>
      </c>
      <c r="M2821">
        <v>10725</v>
      </c>
      <c r="N2821" t="s">
        <v>1325</v>
      </c>
    </row>
    <row r="2822" spans="1:14" x14ac:dyDescent="0.3">
      <c r="A2822">
        <v>142179</v>
      </c>
      <c r="B2822" t="s">
        <v>1387</v>
      </c>
      <c r="C2822" t="s">
        <v>2</v>
      </c>
      <c r="D2822" s="3">
        <v>44352</v>
      </c>
      <c r="E2822" t="s">
        <v>1296</v>
      </c>
      <c r="F2822" t="s">
        <v>686</v>
      </c>
      <c r="G2822" t="s">
        <v>42</v>
      </c>
      <c r="H2822" t="s">
        <v>76</v>
      </c>
      <c r="I2822">
        <v>2650</v>
      </c>
      <c r="J2822">
        <v>3445</v>
      </c>
      <c r="K2822">
        <v>2</v>
      </c>
      <c r="L2822">
        <v>5300</v>
      </c>
      <c r="M2822">
        <v>6890</v>
      </c>
      <c r="N2822" t="s">
        <v>1398</v>
      </c>
    </row>
    <row r="2823" spans="1:14" x14ac:dyDescent="0.3">
      <c r="A2823">
        <v>142180</v>
      </c>
      <c r="B2823" t="s">
        <v>1389</v>
      </c>
      <c r="C2823" t="s">
        <v>1</v>
      </c>
      <c r="D2823" s="3">
        <v>44353</v>
      </c>
      <c r="E2823" t="s">
        <v>33</v>
      </c>
      <c r="F2823" t="s">
        <v>72</v>
      </c>
      <c r="G2823" t="s">
        <v>38</v>
      </c>
      <c r="H2823" t="s">
        <v>85</v>
      </c>
      <c r="I2823">
        <v>12550</v>
      </c>
      <c r="J2823">
        <v>16315</v>
      </c>
      <c r="K2823">
        <v>3</v>
      </c>
      <c r="L2823">
        <v>37650</v>
      </c>
      <c r="M2823">
        <v>48945</v>
      </c>
      <c r="N2823" t="s">
        <v>1397</v>
      </c>
    </row>
    <row r="2824" spans="1:14" x14ac:dyDescent="0.3">
      <c r="A2824">
        <v>142181</v>
      </c>
      <c r="B2824" t="s">
        <v>1390</v>
      </c>
      <c r="C2824" t="s">
        <v>1314</v>
      </c>
      <c r="D2824" s="3">
        <v>44354</v>
      </c>
      <c r="E2824" t="s">
        <v>34</v>
      </c>
      <c r="F2824" t="s">
        <v>73</v>
      </c>
      <c r="G2824" t="s">
        <v>41</v>
      </c>
      <c r="H2824" s="5" t="s">
        <v>78</v>
      </c>
      <c r="I2824">
        <v>14500</v>
      </c>
      <c r="J2824">
        <v>18850</v>
      </c>
      <c r="K2824">
        <v>1</v>
      </c>
      <c r="L2824">
        <v>14500</v>
      </c>
      <c r="M2824">
        <v>18850</v>
      </c>
      <c r="N2824" t="s">
        <v>1399</v>
      </c>
    </row>
    <row r="2825" spans="1:14" x14ac:dyDescent="0.3">
      <c r="A2825">
        <v>142182</v>
      </c>
      <c r="B2825" t="s">
        <v>1392</v>
      </c>
      <c r="C2825" t="s">
        <v>1315</v>
      </c>
      <c r="D2825" s="3">
        <v>44355</v>
      </c>
      <c r="E2825" t="s">
        <v>35</v>
      </c>
      <c r="F2825" t="s">
        <v>46</v>
      </c>
      <c r="G2825" t="s">
        <v>36</v>
      </c>
      <c r="H2825" t="s">
        <v>75</v>
      </c>
      <c r="I2825">
        <v>800</v>
      </c>
      <c r="J2825">
        <v>1040</v>
      </c>
      <c r="K2825">
        <v>2</v>
      </c>
      <c r="L2825">
        <v>1600</v>
      </c>
      <c r="M2825">
        <v>2080</v>
      </c>
      <c r="N2825" t="s">
        <v>1400</v>
      </c>
    </row>
    <row r="2826" spans="1:14" x14ac:dyDescent="0.3">
      <c r="A2826">
        <v>142183</v>
      </c>
      <c r="B2826" t="s">
        <v>1394</v>
      </c>
      <c r="C2826" t="s">
        <v>0</v>
      </c>
      <c r="D2826" s="3">
        <v>44356</v>
      </c>
      <c r="E2826" t="s">
        <v>1296</v>
      </c>
      <c r="F2826" t="s">
        <v>48</v>
      </c>
      <c r="G2826" t="s">
        <v>37</v>
      </c>
      <c r="H2826" t="s">
        <v>76</v>
      </c>
      <c r="I2826">
        <v>600</v>
      </c>
      <c r="J2826">
        <v>780</v>
      </c>
      <c r="K2826">
        <v>2</v>
      </c>
      <c r="L2826">
        <v>1200</v>
      </c>
      <c r="M2826">
        <v>1560</v>
      </c>
      <c r="N2826" t="s">
        <v>1401</v>
      </c>
    </row>
    <row r="2827" spans="1:14" x14ac:dyDescent="0.3">
      <c r="A2827">
        <v>142184</v>
      </c>
      <c r="B2827" t="s">
        <v>1337</v>
      </c>
      <c r="C2827" t="s">
        <v>1316</v>
      </c>
      <c r="D2827" s="3">
        <v>44357</v>
      </c>
      <c r="E2827" t="s">
        <v>33</v>
      </c>
      <c r="F2827" t="s">
        <v>50</v>
      </c>
      <c r="G2827" t="s">
        <v>38</v>
      </c>
      <c r="H2827" t="s">
        <v>75</v>
      </c>
      <c r="I2827">
        <v>10500</v>
      </c>
      <c r="J2827">
        <v>13650</v>
      </c>
      <c r="K2827">
        <v>2</v>
      </c>
      <c r="L2827">
        <v>21000</v>
      </c>
      <c r="M2827">
        <v>27300</v>
      </c>
      <c r="N2827" t="s">
        <v>1325</v>
      </c>
    </row>
    <row r="2828" spans="1:14" x14ac:dyDescent="0.3">
      <c r="A2828">
        <v>142185</v>
      </c>
      <c r="B2828" t="s">
        <v>1339</v>
      </c>
      <c r="C2828" t="s">
        <v>1317</v>
      </c>
      <c r="D2828" s="3">
        <v>44358</v>
      </c>
      <c r="E2828" t="s">
        <v>34</v>
      </c>
      <c r="F2828" t="s">
        <v>747</v>
      </c>
      <c r="G2828" t="s">
        <v>39</v>
      </c>
      <c r="H2828" t="s">
        <v>77</v>
      </c>
      <c r="I2828">
        <v>6500</v>
      </c>
      <c r="J2828">
        <v>8450</v>
      </c>
      <c r="K2828">
        <v>2</v>
      </c>
      <c r="L2828">
        <v>13000</v>
      </c>
      <c r="M2828">
        <v>16900</v>
      </c>
      <c r="N2828" t="s">
        <v>1398</v>
      </c>
    </row>
    <row r="2829" spans="1:14" x14ac:dyDescent="0.3">
      <c r="A2829">
        <v>142186</v>
      </c>
      <c r="B2829" t="s">
        <v>1341</v>
      </c>
      <c r="C2829" t="s">
        <v>1318</v>
      </c>
      <c r="D2829" s="3">
        <v>44359</v>
      </c>
      <c r="E2829" t="s">
        <v>35</v>
      </c>
      <c r="F2829" t="s">
        <v>753</v>
      </c>
      <c r="G2829" t="s">
        <v>40</v>
      </c>
      <c r="H2829" t="s">
        <v>76</v>
      </c>
      <c r="I2829">
        <v>4500</v>
      </c>
      <c r="J2829">
        <v>5850</v>
      </c>
      <c r="K2829">
        <v>2</v>
      </c>
      <c r="L2829">
        <v>9000</v>
      </c>
      <c r="M2829">
        <v>11700</v>
      </c>
      <c r="N2829" t="s">
        <v>1397</v>
      </c>
    </row>
    <row r="2830" spans="1:14" x14ac:dyDescent="0.3">
      <c r="A2830">
        <v>142187</v>
      </c>
      <c r="B2830" t="s">
        <v>1343</v>
      </c>
      <c r="C2830" t="s">
        <v>29</v>
      </c>
      <c r="D2830" s="3">
        <v>44360</v>
      </c>
      <c r="E2830" t="s">
        <v>1296</v>
      </c>
      <c r="F2830" t="s">
        <v>51</v>
      </c>
      <c r="G2830" t="s">
        <v>41</v>
      </c>
      <c r="H2830" t="s">
        <v>78</v>
      </c>
      <c r="I2830">
        <v>8500</v>
      </c>
      <c r="J2830">
        <v>11050</v>
      </c>
      <c r="K2830">
        <v>2</v>
      </c>
      <c r="L2830">
        <v>17000</v>
      </c>
      <c r="M2830">
        <v>22100</v>
      </c>
      <c r="N2830" t="s">
        <v>1399</v>
      </c>
    </row>
    <row r="2831" spans="1:14" x14ac:dyDescent="0.3">
      <c r="A2831">
        <v>142188</v>
      </c>
      <c r="B2831" t="s">
        <v>1345</v>
      </c>
      <c r="C2831" t="s">
        <v>20</v>
      </c>
      <c r="D2831" s="3">
        <v>44361</v>
      </c>
      <c r="E2831" t="s">
        <v>33</v>
      </c>
      <c r="F2831" t="s">
        <v>52</v>
      </c>
      <c r="G2831" t="s">
        <v>44</v>
      </c>
      <c r="H2831" t="s">
        <v>80</v>
      </c>
      <c r="I2831">
        <v>12500</v>
      </c>
      <c r="J2831">
        <v>16250</v>
      </c>
      <c r="K2831">
        <v>2</v>
      </c>
      <c r="L2831">
        <v>25000</v>
      </c>
      <c r="M2831">
        <v>32500</v>
      </c>
      <c r="N2831" t="s">
        <v>1400</v>
      </c>
    </row>
    <row r="2832" spans="1:14" x14ac:dyDescent="0.3">
      <c r="A2832">
        <v>142189</v>
      </c>
      <c r="B2832" t="s">
        <v>1347</v>
      </c>
      <c r="C2832" t="s">
        <v>19</v>
      </c>
      <c r="D2832" s="3">
        <v>44362</v>
      </c>
      <c r="E2832" t="s">
        <v>34</v>
      </c>
      <c r="F2832" t="s">
        <v>694</v>
      </c>
      <c r="G2832" t="s">
        <v>98</v>
      </c>
      <c r="H2832" t="s">
        <v>79</v>
      </c>
      <c r="I2832">
        <v>3500</v>
      </c>
      <c r="J2832">
        <v>4550</v>
      </c>
      <c r="K2832">
        <v>1</v>
      </c>
      <c r="L2832">
        <v>3500</v>
      </c>
      <c r="M2832">
        <v>4550</v>
      </c>
      <c r="N2832" t="s">
        <v>1401</v>
      </c>
    </row>
    <row r="2833" spans="1:14" x14ac:dyDescent="0.3">
      <c r="A2833">
        <v>142190</v>
      </c>
      <c r="B2833" t="s">
        <v>1349</v>
      </c>
      <c r="C2833" t="s">
        <v>1319</v>
      </c>
      <c r="D2833" s="3">
        <v>44363</v>
      </c>
      <c r="E2833" t="s">
        <v>35</v>
      </c>
      <c r="F2833" s="5" t="s">
        <v>67</v>
      </c>
      <c r="G2833" t="s">
        <v>99</v>
      </c>
      <c r="H2833" t="s">
        <v>81</v>
      </c>
      <c r="I2833">
        <v>4500</v>
      </c>
      <c r="J2833">
        <v>5850</v>
      </c>
      <c r="K2833">
        <v>3</v>
      </c>
      <c r="L2833">
        <v>13500</v>
      </c>
      <c r="M2833">
        <v>17550</v>
      </c>
      <c r="N2833" t="s">
        <v>1325</v>
      </c>
    </row>
    <row r="2834" spans="1:14" x14ac:dyDescent="0.3">
      <c r="A2834">
        <v>142191</v>
      </c>
      <c r="B2834" t="s">
        <v>1351</v>
      </c>
      <c r="C2834" t="s">
        <v>18</v>
      </c>
      <c r="D2834" s="3">
        <v>44364</v>
      </c>
      <c r="E2834" t="s">
        <v>1296</v>
      </c>
      <c r="F2834" t="s">
        <v>754</v>
      </c>
      <c r="G2834" t="s">
        <v>45</v>
      </c>
      <c r="H2834" t="s">
        <v>82</v>
      </c>
      <c r="I2834">
        <v>2100</v>
      </c>
      <c r="J2834">
        <v>2730</v>
      </c>
      <c r="K2834">
        <v>4</v>
      </c>
      <c r="L2834">
        <v>8400</v>
      </c>
      <c r="M2834">
        <v>10920</v>
      </c>
      <c r="N2834" t="s">
        <v>1398</v>
      </c>
    </row>
    <row r="2835" spans="1:14" x14ac:dyDescent="0.3">
      <c r="A2835">
        <v>142192</v>
      </c>
      <c r="B2835" t="s">
        <v>1353</v>
      </c>
      <c r="C2835" t="s">
        <v>17</v>
      </c>
      <c r="D2835" s="3">
        <v>44365</v>
      </c>
      <c r="E2835" t="s">
        <v>33</v>
      </c>
      <c r="F2835" t="s">
        <v>49</v>
      </c>
      <c r="G2835" t="s">
        <v>36</v>
      </c>
      <c r="H2835" t="s">
        <v>75</v>
      </c>
      <c r="I2835">
        <v>1150</v>
      </c>
      <c r="J2835">
        <v>1495</v>
      </c>
      <c r="K2835">
        <v>1</v>
      </c>
      <c r="L2835">
        <v>1150</v>
      </c>
      <c r="M2835">
        <v>1495</v>
      </c>
      <c r="N2835" t="s">
        <v>1397</v>
      </c>
    </row>
    <row r="2836" spans="1:14" x14ac:dyDescent="0.3">
      <c r="A2836">
        <v>142193</v>
      </c>
      <c r="B2836" t="s">
        <v>1355</v>
      </c>
      <c r="C2836" t="s">
        <v>1320</v>
      </c>
      <c r="D2836" s="3">
        <v>44366</v>
      </c>
      <c r="E2836" t="s">
        <v>34</v>
      </c>
      <c r="F2836" t="s">
        <v>47</v>
      </c>
      <c r="G2836" t="s">
        <v>37</v>
      </c>
      <c r="H2836" t="s">
        <v>76</v>
      </c>
      <c r="I2836">
        <v>350</v>
      </c>
      <c r="J2836">
        <v>455</v>
      </c>
      <c r="K2836">
        <v>3</v>
      </c>
      <c r="L2836">
        <v>1050</v>
      </c>
      <c r="M2836">
        <v>1365</v>
      </c>
      <c r="N2836" t="s">
        <v>1399</v>
      </c>
    </row>
    <row r="2837" spans="1:14" x14ac:dyDescent="0.3">
      <c r="A2837">
        <v>142194</v>
      </c>
      <c r="B2837" t="s">
        <v>1357</v>
      </c>
      <c r="C2837" t="s">
        <v>16</v>
      </c>
      <c r="D2837" s="3">
        <v>44367</v>
      </c>
      <c r="E2837" t="s">
        <v>35</v>
      </c>
      <c r="F2837" t="s">
        <v>53</v>
      </c>
      <c r="G2837" t="s">
        <v>38</v>
      </c>
      <c r="H2837" t="s">
        <v>75</v>
      </c>
      <c r="I2837">
        <v>9500</v>
      </c>
      <c r="J2837">
        <v>12350</v>
      </c>
      <c r="K2837">
        <v>3</v>
      </c>
      <c r="L2837">
        <v>28500</v>
      </c>
      <c r="M2837">
        <v>37050</v>
      </c>
      <c r="N2837" t="s">
        <v>1400</v>
      </c>
    </row>
    <row r="2838" spans="1:14" x14ac:dyDescent="0.3">
      <c r="A2838">
        <v>142195</v>
      </c>
      <c r="B2838" t="s">
        <v>1359</v>
      </c>
      <c r="C2838" t="s">
        <v>15</v>
      </c>
      <c r="D2838" s="3">
        <v>44367</v>
      </c>
      <c r="E2838" t="s">
        <v>1296</v>
      </c>
      <c r="F2838" t="s">
        <v>755</v>
      </c>
      <c r="G2838" t="s">
        <v>39</v>
      </c>
      <c r="H2838" t="s">
        <v>77</v>
      </c>
      <c r="I2838">
        <v>10000</v>
      </c>
      <c r="J2838">
        <v>13000</v>
      </c>
      <c r="K2838">
        <v>2</v>
      </c>
      <c r="L2838">
        <v>20000</v>
      </c>
      <c r="M2838">
        <v>26000</v>
      </c>
      <c r="N2838" t="s">
        <v>1401</v>
      </c>
    </row>
    <row r="2839" spans="1:14" x14ac:dyDescent="0.3">
      <c r="A2839">
        <v>142196</v>
      </c>
      <c r="B2839" t="s">
        <v>1361</v>
      </c>
      <c r="C2839" t="s">
        <v>14</v>
      </c>
      <c r="D2839" s="3">
        <v>44367</v>
      </c>
      <c r="E2839" t="s">
        <v>33</v>
      </c>
      <c r="F2839" t="s">
        <v>756</v>
      </c>
      <c r="G2839" t="s">
        <v>40</v>
      </c>
      <c r="H2839" t="s">
        <v>76</v>
      </c>
      <c r="I2839">
        <v>6500</v>
      </c>
      <c r="J2839">
        <v>8450</v>
      </c>
      <c r="K2839">
        <v>2</v>
      </c>
      <c r="L2839">
        <v>13000</v>
      </c>
      <c r="M2839">
        <v>16900</v>
      </c>
      <c r="N2839" t="s">
        <v>1325</v>
      </c>
    </row>
    <row r="2840" spans="1:14" x14ac:dyDescent="0.3">
      <c r="A2840">
        <v>142197</v>
      </c>
      <c r="B2840" t="s">
        <v>1363</v>
      </c>
      <c r="C2840" t="s">
        <v>13</v>
      </c>
      <c r="D2840" s="3">
        <v>44367</v>
      </c>
      <c r="E2840" t="s">
        <v>34</v>
      </c>
      <c r="F2840" t="s">
        <v>757</v>
      </c>
      <c r="G2840" t="s">
        <v>41</v>
      </c>
      <c r="H2840" t="s">
        <v>78</v>
      </c>
      <c r="I2840">
        <v>8500</v>
      </c>
      <c r="J2840">
        <v>11050</v>
      </c>
      <c r="K2840">
        <v>4</v>
      </c>
      <c r="L2840">
        <v>34000</v>
      </c>
      <c r="M2840">
        <v>44200</v>
      </c>
      <c r="N2840" t="s">
        <v>1398</v>
      </c>
    </row>
    <row r="2841" spans="1:14" x14ac:dyDescent="0.3">
      <c r="A2841">
        <v>142198</v>
      </c>
      <c r="B2841" t="s">
        <v>1365</v>
      </c>
      <c r="C2841" t="s">
        <v>12</v>
      </c>
      <c r="D2841" s="3">
        <v>44367</v>
      </c>
      <c r="E2841" t="s">
        <v>35</v>
      </c>
      <c r="F2841" t="s">
        <v>57</v>
      </c>
      <c r="G2841" t="s">
        <v>44</v>
      </c>
      <c r="H2841" t="s">
        <v>80</v>
      </c>
      <c r="I2841">
        <v>7000</v>
      </c>
      <c r="J2841">
        <v>9100</v>
      </c>
      <c r="K2841">
        <v>4</v>
      </c>
      <c r="L2841">
        <v>28000</v>
      </c>
      <c r="M2841">
        <v>36400</v>
      </c>
      <c r="N2841" t="s">
        <v>1397</v>
      </c>
    </row>
    <row r="2842" spans="1:14" x14ac:dyDescent="0.3">
      <c r="A2842">
        <v>142199</v>
      </c>
      <c r="B2842" t="s">
        <v>1367</v>
      </c>
      <c r="C2842" t="s">
        <v>11</v>
      </c>
      <c r="D2842" s="3">
        <v>44367</v>
      </c>
      <c r="E2842" t="s">
        <v>1296</v>
      </c>
      <c r="F2842" t="s">
        <v>758</v>
      </c>
      <c r="G2842" t="s">
        <v>98</v>
      </c>
      <c r="H2842" t="s">
        <v>79</v>
      </c>
      <c r="I2842">
        <v>6550</v>
      </c>
      <c r="J2842">
        <v>8515</v>
      </c>
      <c r="K2842">
        <v>2</v>
      </c>
      <c r="L2842">
        <v>13100</v>
      </c>
      <c r="M2842">
        <v>17030</v>
      </c>
      <c r="N2842" t="s">
        <v>1399</v>
      </c>
    </row>
    <row r="2843" spans="1:14" x14ac:dyDescent="0.3">
      <c r="A2843">
        <v>142200</v>
      </c>
      <c r="B2843" t="s">
        <v>1369</v>
      </c>
      <c r="C2843" t="s">
        <v>1321</v>
      </c>
      <c r="D2843" s="3">
        <v>44367</v>
      </c>
      <c r="E2843" t="s">
        <v>33</v>
      </c>
      <c r="F2843" s="5" t="s">
        <v>66</v>
      </c>
      <c r="G2843" t="s">
        <v>99</v>
      </c>
      <c r="H2843" t="s">
        <v>81</v>
      </c>
      <c r="I2843">
        <v>7650</v>
      </c>
      <c r="J2843">
        <v>9945</v>
      </c>
      <c r="K2843">
        <v>4</v>
      </c>
      <c r="L2843">
        <v>30600</v>
      </c>
      <c r="M2843">
        <v>39780</v>
      </c>
      <c r="N2843" t="s">
        <v>1400</v>
      </c>
    </row>
    <row r="2844" spans="1:14" x14ac:dyDescent="0.3">
      <c r="A2844">
        <v>142201</v>
      </c>
      <c r="B2844" t="s">
        <v>1370</v>
      </c>
      <c r="C2844" t="s">
        <v>1322</v>
      </c>
      <c r="D2844" s="3">
        <v>44368</v>
      </c>
      <c r="E2844" t="s">
        <v>34</v>
      </c>
      <c r="F2844" t="s">
        <v>58</v>
      </c>
      <c r="G2844" t="s">
        <v>45</v>
      </c>
      <c r="H2844" t="s">
        <v>82</v>
      </c>
      <c r="I2844">
        <v>1150</v>
      </c>
      <c r="J2844">
        <v>1495</v>
      </c>
      <c r="K2844">
        <v>3</v>
      </c>
      <c r="L2844">
        <v>3450</v>
      </c>
      <c r="M2844">
        <v>4485</v>
      </c>
      <c r="N2844" t="s">
        <v>1401</v>
      </c>
    </row>
    <row r="2845" spans="1:14" x14ac:dyDescent="0.3">
      <c r="A2845">
        <v>142202</v>
      </c>
      <c r="B2845" t="s">
        <v>1371</v>
      </c>
      <c r="C2845" t="s">
        <v>1323</v>
      </c>
      <c r="D2845" s="3">
        <v>44369</v>
      </c>
      <c r="E2845" t="s">
        <v>35</v>
      </c>
      <c r="F2845" t="s">
        <v>59</v>
      </c>
      <c r="G2845" t="s">
        <v>36</v>
      </c>
      <c r="H2845" t="s">
        <v>75</v>
      </c>
      <c r="I2845">
        <v>850</v>
      </c>
      <c r="J2845">
        <v>1105</v>
      </c>
      <c r="K2845">
        <v>4</v>
      </c>
      <c r="L2845">
        <v>3400</v>
      </c>
      <c r="M2845">
        <v>4420</v>
      </c>
      <c r="N2845" t="s">
        <v>1325</v>
      </c>
    </row>
    <row r="2846" spans="1:14" x14ac:dyDescent="0.3">
      <c r="A2846">
        <v>142203</v>
      </c>
      <c r="B2846" t="s">
        <v>1373</v>
      </c>
      <c r="C2846" t="s">
        <v>10</v>
      </c>
      <c r="D2846" s="3">
        <v>44370</v>
      </c>
      <c r="E2846" t="s">
        <v>1296</v>
      </c>
      <c r="F2846" t="s">
        <v>60</v>
      </c>
      <c r="G2846" t="s">
        <v>37</v>
      </c>
      <c r="H2846" t="s">
        <v>76</v>
      </c>
      <c r="I2846">
        <v>650</v>
      </c>
      <c r="J2846">
        <v>845</v>
      </c>
      <c r="K2846">
        <v>3</v>
      </c>
      <c r="L2846">
        <v>1950</v>
      </c>
      <c r="M2846">
        <v>2535</v>
      </c>
      <c r="N2846" t="s">
        <v>1398</v>
      </c>
    </row>
    <row r="2847" spans="1:14" x14ac:dyDescent="0.3">
      <c r="A2847">
        <v>142204</v>
      </c>
      <c r="B2847" t="s">
        <v>1374</v>
      </c>
      <c r="C2847" t="s">
        <v>9</v>
      </c>
      <c r="D2847" s="3">
        <v>44371</v>
      </c>
      <c r="E2847" t="s">
        <v>33</v>
      </c>
      <c r="F2847" t="s">
        <v>61</v>
      </c>
      <c r="G2847" t="s">
        <v>38</v>
      </c>
      <c r="H2847" t="s">
        <v>75</v>
      </c>
      <c r="I2847">
        <v>7500</v>
      </c>
      <c r="J2847">
        <v>9750</v>
      </c>
      <c r="K2847">
        <v>1</v>
      </c>
      <c r="L2847">
        <v>7500</v>
      </c>
      <c r="M2847">
        <v>9750</v>
      </c>
      <c r="N2847" t="s">
        <v>1397</v>
      </c>
    </row>
    <row r="2848" spans="1:14" x14ac:dyDescent="0.3">
      <c r="A2848">
        <v>142205</v>
      </c>
      <c r="B2848" t="s">
        <v>1375</v>
      </c>
      <c r="C2848" t="s">
        <v>1324</v>
      </c>
      <c r="D2848" s="3">
        <v>44372</v>
      </c>
      <c r="E2848" t="s">
        <v>34</v>
      </c>
      <c r="F2848" t="s">
        <v>755</v>
      </c>
      <c r="G2848" t="s">
        <v>39</v>
      </c>
      <c r="H2848" s="5" t="s">
        <v>83</v>
      </c>
      <c r="I2848">
        <v>10000</v>
      </c>
      <c r="J2848">
        <v>13000</v>
      </c>
      <c r="K2848">
        <v>2</v>
      </c>
      <c r="L2848">
        <v>20000</v>
      </c>
      <c r="M2848">
        <v>26000</v>
      </c>
      <c r="N2848" t="s">
        <v>1399</v>
      </c>
    </row>
    <row r="2849" spans="1:14" x14ac:dyDescent="0.3">
      <c r="A2849">
        <v>142206</v>
      </c>
      <c r="B2849" t="s">
        <v>1376</v>
      </c>
      <c r="C2849" t="s">
        <v>8</v>
      </c>
      <c r="D2849" s="3">
        <v>44373</v>
      </c>
      <c r="E2849" t="s">
        <v>35</v>
      </c>
      <c r="F2849" t="s">
        <v>759</v>
      </c>
      <c r="G2849" t="s">
        <v>40</v>
      </c>
      <c r="H2849" t="s">
        <v>76</v>
      </c>
      <c r="I2849">
        <v>10500</v>
      </c>
      <c r="J2849">
        <v>13650</v>
      </c>
      <c r="K2849">
        <v>2</v>
      </c>
      <c r="L2849">
        <v>21000</v>
      </c>
      <c r="M2849">
        <v>27300</v>
      </c>
      <c r="N2849" t="s">
        <v>1400</v>
      </c>
    </row>
    <row r="2850" spans="1:14" x14ac:dyDescent="0.3">
      <c r="A2850">
        <v>142207</v>
      </c>
      <c r="B2850" t="s">
        <v>1378</v>
      </c>
      <c r="C2850" t="s">
        <v>7</v>
      </c>
      <c r="D2850" s="3">
        <v>44373</v>
      </c>
      <c r="E2850" t="s">
        <v>1296</v>
      </c>
      <c r="F2850" t="s">
        <v>63</v>
      </c>
      <c r="G2850" t="s">
        <v>41</v>
      </c>
      <c r="H2850" t="s">
        <v>78</v>
      </c>
      <c r="I2850">
        <v>8500</v>
      </c>
      <c r="J2850">
        <v>11050</v>
      </c>
      <c r="K2850">
        <v>3</v>
      </c>
      <c r="L2850">
        <v>25500</v>
      </c>
      <c r="M2850">
        <v>33150</v>
      </c>
      <c r="N2850" t="s">
        <v>1401</v>
      </c>
    </row>
    <row r="2851" spans="1:14" x14ac:dyDescent="0.3">
      <c r="A2851">
        <v>142208</v>
      </c>
      <c r="B2851" t="s">
        <v>1379</v>
      </c>
      <c r="C2851" t="s">
        <v>1325</v>
      </c>
      <c r="D2851" s="3">
        <v>44373</v>
      </c>
      <c r="E2851" t="s">
        <v>33</v>
      </c>
      <c r="F2851" t="s">
        <v>57</v>
      </c>
      <c r="G2851" t="s">
        <v>44</v>
      </c>
      <c r="H2851" t="s">
        <v>80</v>
      </c>
      <c r="I2851">
        <v>7000</v>
      </c>
      <c r="J2851">
        <v>9100</v>
      </c>
      <c r="K2851">
        <v>2</v>
      </c>
      <c r="L2851">
        <v>14000</v>
      </c>
      <c r="M2851">
        <v>18200</v>
      </c>
      <c r="N2851" t="s">
        <v>1325</v>
      </c>
    </row>
    <row r="2852" spans="1:14" x14ac:dyDescent="0.3">
      <c r="A2852">
        <v>142209</v>
      </c>
      <c r="B2852" t="s">
        <v>1380</v>
      </c>
      <c r="C2852" t="s">
        <v>1326</v>
      </c>
      <c r="D2852" s="3">
        <v>44373</v>
      </c>
      <c r="E2852" t="s">
        <v>34</v>
      </c>
      <c r="F2852" t="s">
        <v>760</v>
      </c>
      <c r="G2852" t="s">
        <v>98</v>
      </c>
      <c r="H2852" t="s">
        <v>79</v>
      </c>
      <c r="I2852">
        <v>1680</v>
      </c>
      <c r="J2852">
        <v>2184</v>
      </c>
      <c r="K2852">
        <v>2</v>
      </c>
      <c r="L2852">
        <v>3360</v>
      </c>
      <c r="M2852">
        <v>4368</v>
      </c>
      <c r="N2852" t="s">
        <v>1398</v>
      </c>
    </row>
    <row r="2853" spans="1:14" x14ac:dyDescent="0.3">
      <c r="A2853">
        <v>142210</v>
      </c>
      <c r="B2853" t="s">
        <v>1381</v>
      </c>
      <c r="C2853" t="s">
        <v>6</v>
      </c>
      <c r="D2853" s="3">
        <v>44373</v>
      </c>
      <c r="E2853" t="s">
        <v>35</v>
      </c>
      <c r="F2853" s="5" t="s">
        <v>65</v>
      </c>
      <c r="G2853" t="s">
        <v>99</v>
      </c>
      <c r="H2853" s="5" t="s">
        <v>84</v>
      </c>
      <c r="I2853">
        <v>6540</v>
      </c>
      <c r="J2853">
        <v>8502</v>
      </c>
      <c r="K2853">
        <v>3</v>
      </c>
      <c r="L2853">
        <v>19620</v>
      </c>
      <c r="M2853">
        <v>25506</v>
      </c>
      <c r="N2853" t="s">
        <v>1397</v>
      </c>
    </row>
    <row r="2854" spans="1:14" x14ac:dyDescent="0.3">
      <c r="A2854">
        <v>142211</v>
      </c>
      <c r="B2854" t="s">
        <v>1382</v>
      </c>
      <c r="C2854" t="s">
        <v>5</v>
      </c>
      <c r="D2854" s="3">
        <v>44373</v>
      </c>
      <c r="E2854" t="s">
        <v>1296</v>
      </c>
      <c r="F2854" t="s">
        <v>68</v>
      </c>
      <c r="G2854" t="s">
        <v>45</v>
      </c>
      <c r="H2854" t="s">
        <v>82</v>
      </c>
      <c r="I2854">
        <v>2680</v>
      </c>
      <c r="J2854">
        <v>3484</v>
      </c>
      <c r="K2854">
        <v>2</v>
      </c>
      <c r="L2854">
        <v>5360</v>
      </c>
      <c r="M2854">
        <v>6968</v>
      </c>
      <c r="N2854" t="s">
        <v>1399</v>
      </c>
    </row>
    <row r="2855" spans="1:14" x14ac:dyDescent="0.3">
      <c r="A2855">
        <v>142212</v>
      </c>
      <c r="B2855" t="s">
        <v>1378</v>
      </c>
      <c r="C2855" t="s">
        <v>4</v>
      </c>
      <c r="D2855" s="3">
        <v>44373</v>
      </c>
      <c r="E2855" t="s">
        <v>33</v>
      </c>
      <c r="F2855" t="s">
        <v>71</v>
      </c>
      <c r="G2855" t="s">
        <v>38</v>
      </c>
      <c r="H2855" t="s">
        <v>76</v>
      </c>
      <c r="I2855">
        <v>8250</v>
      </c>
      <c r="J2855">
        <v>10725</v>
      </c>
      <c r="K2855">
        <v>3</v>
      </c>
      <c r="L2855">
        <v>24750</v>
      </c>
      <c r="M2855">
        <v>32175</v>
      </c>
      <c r="N2855" t="s">
        <v>1400</v>
      </c>
    </row>
    <row r="2856" spans="1:14" x14ac:dyDescent="0.3">
      <c r="A2856">
        <v>142213</v>
      </c>
      <c r="B2856" t="s">
        <v>1379</v>
      </c>
      <c r="C2856" t="s">
        <v>30</v>
      </c>
      <c r="D2856" s="3">
        <v>44373</v>
      </c>
      <c r="E2856" t="s">
        <v>34</v>
      </c>
      <c r="F2856" t="s">
        <v>694</v>
      </c>
      <c r="G2856" t="s">
        <v>42</v>
      </c>
      <c r="H2856" t="s">
        <v>76</v>
      </c>
      <c r="I2856">
        <v>2650</v>
      </c>
      <c r="J2856">
        <v>3445</v>
      </c>
      <c r="K2856">
        <v>3</v>
      </c>
      <c r="L2856">
        <v>7950</v>
      </c>
      <c r="M2856">
        <v>10335</v>
      </c>
      <c r="N2856" t="s">
        <v>1401</v>
      </c>
    </row>
    <row r="2857" spans="1:14" x14ac:dyDescent="0.3">
      <c r="A2857">
        <v>142214</v>
      </c>
      <c r="B2857" t="s">
        <v>1365</v>
      </c>
      <c r="C2857" t="s">
        <v>31</v>
      </c>
      <c r="D2857" s="3">
        <v>44373</v>
      </c>
      <c r="E2857" t="s">
        <v>35</v>
      </c>
      <c r="F2857" t="s">
        <v>72</v>
      </c>
      <c r="G2857" t="s">
        <v>38</v>
      </c>
      <c r="H2857" t="s">
        <v>85</v>
      </c>
      <c r="I2857">
        <v>12550</v>
      </c>
      <c r="J2857">
        <v>16315</v>
      </c>
      <c r="K2857">
        <v>2</v>
      </c>
      <c r="L2857">
        <v>25100</v>
      </c>
      <c r="M2857">
        <v>32630</v>
      </c>
      <c r="N2857" t="s">
        <v>1325</v>
      </c>
    </row>
    <row r="2858" spans="1:14" x14ac:dyDescent="0.3">
      <c r="A2858">
        <v>142215</v>
      </c>
      <c r="B2858" t="s">
        <v>1385</v>
      </c>
      <c r="C2858" t="s">
        <v>32</v>
      </c>
      <c r="D2858" s="3">
        <v>44373</v>
      </c>
      <c r="E2858" t="s">
        <v>1296</v>
      </c>
      <c r="F2858" t="s">
        <v>73</v>
      </c>
      <c r="G2858" t="s">
        <v>41</v>
      </c>
      <c r="H2858" s="5" t="s">
        <v>78</v>
      </c>
      <c r="I2858">
        <v>14500</v>
      </c>
      <c r="J2858">
        <v>18850</v>
      </c>
      <c r="K2858">
        <v>4</v>
      </c>
      <c r="L2858">
        <v>58000</v>
      </c>
      <c r="M2858">
        <v>75400</v>
      </c>
      <c r="N2858" t="s">
        <v>1398</v>
      </c>
    </row>
    <row r="2859" spans="1:14" x14ac:dyDescent="0.3">
      <c r="A2859">
        <v>142216</v>
      </c>
      <c r="B2859" t="s">
        <v>1387</v>
      </c>
      <c r="C2859" t="s">
        <v>28</v>
      </c>
      <c r="D2859" s="3">
        <v>44373</v>
      </c>
      <c r="E2859" t="s">
        <v>33</v>
      </c>
      <c r="F2859" t="s">
        <v>46</v>
      </c>
      <c r="G2859" t="s">
        <v>36</v>
      </c>
      <c r="H2859" t="s">
        <v>75</v>
      </c>
      <c r="I2859">
        <v>800</v>
      </c>
      <c r="J2859">
        <v>1040</v>
      </c>
      <c r="K2859">
        <v>3</v>
      </c>
      <c r="L2859">
        <v>2400</v>
      </c>
      <c r="M2859">
        <v>3120</v>
      </c>
      <c r="N2859" t="s">
        <v>1397</v>
      </c>
    </row>
    <row r="2860" spans="1:14" x14ac:dyDescent="0.3">
      <c r="A2860">
        <v>142217</v>
      </c>
      <c r="B2860" t="s">
        <v>1389</v>
      </c>
      <c r="C2860" t="s">
        <v>1311</v>
      </c>
      <c r="D2860" s="3">
        <v>44373</v>
      </c>
      <c r="E2860" t="s">
        <v>34</v>
      </c>
      <c r="F2860" t="s">
        <v>48</v>
      </c>
      <c r="G2860" t="s">
        <v>37</v>
      </c>
      <c r="H2860" t="s">
        <v>76</v>
      </c>
      <c r="I2860">
        <v>600</v>
      </c>
      <c r="J2860">
        <v>780</v>
      </c>
      <c r="K2860">
        <v>4</v>
      </c>
      <c r="L2860">
        <v>2400</v>
      </c>
      <c r="M2860">
        <v>3120</v>
      </c>
      <c r="N2860" t="s">
        <v>1399</v>
      </c>
    </row>
    <row r="2861" spans="1:14" x14ac:dyDescent="0.3">
      <c r="A2861">
        <v>142218</v>
      </c>
      <c r="B2861" t="s">
        <v>1390</v>
      </c>
      <c r="C2861" t="s">
        <v>1312</v>
      </c>
      <c r="D2861" s="3">
        <v>44373</v>
      </c>
      <c r="E2861" t="s">
        <v>35</v>
      </c>
      <c r="F2861" t="s">
        <v>50</v>
      </c>
      <c r="G2861" t="s">
        <v>38</v>
      </c>
      <c r="H2861" t="s">
        <v>75</v>
      </c>
      <c r="I2861">
        <v>10500</v>
      </c>
      <c r="J2861">
        <v>13650</v>
      </c>
      <c r="K2861">
        <v>4</v>
      </c>
      <c r="L2861">
        <v>42000</v>
      </c>
      <c r="M2861">
        <v>54600</v>
      </c>
      <c r="N2861" t="s">
        <v>1400</v>
      </c>
    </row>
    <row r="2862" spans="1:14" x14ac:dyDescent="0.3">
      <c r="A2862">
        <v>142219</v>
      </c>
      <c r="B2862" t="s">
        <v>1392</v>
      </c>
      <c r="C2862" t="s">
        <v>1313</v>
      </c>
      <c r="D2862" s="3">
        <v>44373</v>
      </c>
      <c r="E2862" t="s">
        <v>1296</v>
      </c>
      <c r="F2862" t="s">
        <v>755</v>
      </c>
      <c r="G2862" t="s">
        <v>39</v>
      </c>
      <c r="H2862" t="s">
        <v>77</v>
      </c>
      <c r="I2862">
        <v>6500</v>
      </c>
      <c r="J2862">
        <v>8450</v>
      </c>
      <c r="K2862">
        <v>4</v>
      </c>
      <c r="L2862">
        <v>26000</v>
      </c>
      <c r="M2862">
        <v>33800</v>
      </c>
      <c r="N2862" t="s">
        <v>1401</v>
      </c>
    </row>
    <row r="2863" spans="1:14" x14ac:dyDescent="0.3">
      <c r="A2863">
        <v>142220</v>
      </c>
      <c r="B2863" t="s">
        <v>1394</v>
      </c>
      <c r="C2863" t="s">
        <v>3</v>
      </c>
      <c r="D2863" s="3">
        <v>44373</v>
      </c>
      <c r="E2863" t="s">
        <v>33</v>
      </c>
      <c r="F2863" t="s">
        <v>761</v>
      </c>
      <c r="G2863" t="s">
        <v>40</v>
      </c>
      <c r="H2863" t="s">
        <v>76</v>
      </c>
      <c r="I2863">
        <v>4500</v>
      </c>
      <c r="J2863">
        <v>5850</v>
      </c>
      <c r="K2863">
        <v>1</v>
      </c>
      <c r="L2863">
        <v>4500</v>
      </c>
      <c r="M2863">
        <v>5850</v>
      </c>
      <c r="N2863" t="s">
        <v>1325</v>
      </c>
    </row>
    <row r="2864" spans="1:14" x14ac:dyDescent="0.3">
      <c r="A2864">
        <v>142221</v>
      </c>
      <c r="B2864" t="s">
        <v>1337</v>
      </c>
      <c r="C2864" t="s">
        <v>2</v>
      </c>
      <c r="D2864" s="3">
        <v>44374</v>
      </c>
      <c r="E2864" t="s">
        <v>34</v>
      </c>
      <c r="F2864" t="s">
        <v>51</v>
      </c>
      <c r="G2864" t="s">
        <v>41</v>
      </c>
      <c r="H2864" t="s">
        <v>78</v>
      </c>
      <c r="I2864">
        <v>8500</v>
      </c>
      <c r="J2864">
        <v>11050</v>
      </c>
      <c r="K2864">
        <v>3</v>
      </c>
      <c r="L2864">
        <v>25500</v>
      </c>
      <c r="M2864">
        <v>33150</v>
      </c>
      <c r="N2864" t="s">
        <v>1398</v>
      </c>
    </row>
    <row r="2865" spans="1:14" x14ac:dyDescent="0.3">
      <c r="A2865">
        <v>142222</v>
      </c>
      <c r="B2865" t="s">
        <v>1339</v>
      </c>
      <c r="C2865" t="s">
        <v>1</v>
      </c>
      <c r="D2865" s="3">
        <v>44374</v>
      </c>
      <c r="E2865" t="s">
        <v>35</v>
      </c>
      <c r="F2865" t="s">
        <v>52</v>
      </c>
      <c r="G2865" t="s">
        <v>44</v>
      </c>
      <c r="H2865" t="s">
        <v>80</v>
      </c>
      <c r="I2865">
        <v>12500</v>
      </c>
      <c r="J2865">
        <v>16250</v>
      </c>
      <c r="K2865">
        <v>1</v>
      </c>
      <c r="L2865">
        <v>12500</v>
      </c>
      <c r="M2865">
        <v>16250</v>
      </c>
      <c r="N2865" t="s">
        <v>1397</v>
      </c>
    </row>
    <row r="2866" spans="1:14" x14ac:dyDescent="0.3">
      <c r="A2866">
        <v>142223</v>
      </c>
      <c r="B2866" t="s">
        <v>1341</v>
      </c>
      <c r="C2866" t="s">
        <v>1314</v>
      </c>
      <c r="D2866" s="3">
        <v>44374</v>
      </c>
      <c r="E2866" t="s">
        <v>1296</v>
      </c>
      <c r="F2866" t="s">
        <v>702</v>
      </c>
      <c r="G2866" t="s">
        <v>42</v>
      </c>
      <c r="H2866" t="s">
        <v>79</v>
      </c>
      <c r="I2866">
        <v>3500</v>
      </c>
      <c r="J2866">
        <v>4550</v>
      </c>
      <c r="K2866">
        <v>1</v>
      </c>
      <c r="L2866">
        <v>3500</v>
      </c>
      <c r="M2866">
        <v>4550</v>
      </c>
      <c r="N2866" t="s">
        <v>1399</v>
      </c>
    </row>
    <row r="2867" spans="1:14" x14ac:dyDescent="0.3">
      <c r="A2867">
        <v>142224</v>
      </c>
      <c r="B2867" t="s">
        <v>1343</v>
      </c>
      <c r="C2867" t="s">
        <v>1315</v>
      </c>
      <c r="D2867" s="3">
        <v>44374</v>
      </c>
      <c r="E2867" t="s">
        <v>33</v>
      </c>
      <c r="F2867" s="5" t="s">
        <v>67</v>
      </c>
      <c r="G2867" t="s">
        <v>109</v>
      </c>
      <c r="H2867" t="s">
        <v>81</v>
      </c>
      <c r="I2867">
        <v>4500</v>
      </c>
      <c r="J2867">
        <v>5850</v>
      </c>
      <c r="K2867">
        <v>2</v>
      </c>
      <c r="L2867">
        <v>9000</v>
      </c>
      <c r="M2867">
        <v>11700</v>
      </c>
      <c r="N2867" t="s">
        <v>1400</v>
      </c>
    </row>
    <row r="2868" spans="1:14" x14ac:dyDescent="0.3">
      <c r="A2868">
        <v>142225</v>
      </c>
      <c r="B2868" t="s">
        <v>1345</v>
      </c>
      <c r="C2868" t="s">
        <v>0</v>
      </c>
      <c r="D2868" s="3">
        <v>44374</v>
      </c>
      <c r="E2868" t="s">
        <v>34</v>
      </c>
      <c r="F2868" t="s">
        <v>762</v>
      </c>
      <c r="G2868" t="s">
        <v>45</v>
      </c>
      <c r="H2868" t="s">
        <v>82</v>
      </c>
      <c r="I2868">
        <v>2100</v>
      </c>
      <c r="J2868">
        <v>2730</v>
      </c>
      <c r="K2868">
        <v>3</v>
      </c>
      <c r="L2868">
        <v>6300</v>
      </c>
      <c r="M2868">
        <v>8190</v>
      </c>
      <c r="N2868" t="s">
        <v>1401</v>
      </c>
    </row>
    <row r="2869" spans="1:14" x14ac:dyDescent="0.3">
      <c r="A2869">
        <v>142226</v>
      </c>
      <c r="B2869" t="s">
        <v>1347</v>
      </c>
      <c r="C2869" t="s">
        <v>1316</v>
      </c>
      <c r="D2869" s="3">
        <v>44374</v>
      </c>
      <c r="E2869" t="s">
        <v>35</v>
      </c>
      <c r="F2869" t="s">
        <v>49</v>
      </c>
      <c r="G2869" t="s">
        <v>36</v>
      </c>
      <c r="H2869" t="s">
        <v>75</v>
      </c>
      <c r="I2869">
        <v>1150</v>
      </c>
      <c r="J2869">
        <v>1495</v>
      </c>
      <c r="K2869">
        <v>2</v>
      </c>
      <c r="L2869">
        <v>2300</v>
      </c>
      <c r="M2869">
        <v>2990</v>
      </c>
      <c r="N2869" t="s">
        <v>1325</v>
      </c>
    </row>
    <row r="2870" spans="1:14" x14ac:dyDescent="0.3">
      <c r="A2870">
        <v>142227</v>
      </c>
      <c r="B2870" t="s">
        <v>1349</v>
      </c>
      <c r="C2870" t="s">
        <v>1317</v>
      </c>
      <c r="D2870" s="3">
        <v>44374</v>
      </c>
      <c r="E2870" t="s">
        <v>1296</v>
      </c>
      <c r="F2870" t="s">
        <v>47</v>
      </c>
      <c r="G2870" t="s">
        <v>37</v>
      </c>
      <c r="H2870" t="s">
        <v>76</v>
      </c>
      <c r="I2870">
        <v>350</v>
      </c>
      <c r="J2870">
        <v>455</v>
      </c>
      <c r="K2870">
        <v>2</v>
      </c>
      <c r="L2870">
        <v>700</v>
      </c>
      <c r="M2870">
        <v>910</v>
      </c>
      <c r="N2870" t="s">
        <v>1398</v>
      </c>
    </row>
    <row r="2871" spans="1:14" x14ac:dyDescent="0.3">
      <c r="A2871">
        <v>142228</v>
      </c>
      <c r="B2871" t="s">
        <v>1351</v>
      </c>
      <c r="C2871" t="s">
        <v>1318</v>
      </c>
      <c r="D2871" s="3">
        <v>44374</v>
      </c>
      <c r="E2871" t="s">
        <v>33</v>
      </c>
      <c r="F2871" t="s">
        <v>53</v>
      </c>
      <c r="G2871" t="s">
        <v>38</v>
      </c>
      <c r="H2871" t="s">
        <v>75</v>
      </c>
      <c r="I2871">
        <v>9500</v>
      </c>
      <c r="J2871">
        <v>12350</v>
      </c>
      <c r="K2871">
        <v>2</v>
      </c>
      <c r="L2871">
        <v>19000</v>
      </c>
      <c r="M2871">
        <v>24700</v>
      </c>
      <c r="N2871" t="s">
        <v>1397</v>
      </c>
    </row>
    <row r="2872" spans="1:14" x14ac:dyDescent="0.3">
      <c r="A2872">
        <v>142229</v>
      </c>
      <c r="B2872" t="s">
        <v>1353</v>
      </c>
      <c r="C2872" t="s">
        <v>29</v>
      </c>
      <c r="D2872" s="3">
        <v>44374</v>
      </c>
      <c r="E2872" t="s">
        <v>34</v>
      </c>
      <c r="F2872" t="s">
        <v>763</v>
      </c>
      <c r="G2872" t="s">
        <v>39</v>
      </c>
      <c r="H2872" t="s">
        <v>77</v>
      </c>
      <c r="I2872">
        <v>10000</v>
      </c>
      <c r="J2872">
        <v>13000</v>
      </c>
      <c r="K2872">
        <v>2</v>
      </c>
      <c r="L2872">
        <v>20000</v>
      </c>
      <c r="M2872">
        <v>26000</v>
      </c>
      <c r="N2872" t="s">
        <v>1399</v>
      </c>
    </row>
    <row r="2873" spans="1:14" x14ac:dyDescent="0.3">
      <c r="A2873">
        <v>142230</v>
      </c>
      <c r="B2873" t="s">
        <v>1355</v>
      </c>
      <c r="C2873" t="s">
        <v>20</v>
      </c>
      <c r="D2873" s="3">
        <v>44374</v>
      </c>
      <c r="E2873" t="s">
        <v>35</v>
      </c>
      <c r="F2873" t="s">
        <v>764</v>
      </c>
      <c r="G2873" t="s">
        <v>40</v>
      </c>
      <c r="H2873" t="s">
        <v>76</v>
      </c>
      <c r="I2873">
        <v>6500</v>
      </c>
      <c r="J2873">
        <v>8450</v>
      </c>
      <c r="K2873">
        <v>1</v>
      </c>
      <c r="L2873">
        <v>6500</v>
      </c>
      <c r="M2873">
        <v>8450</v>
      </c>
      <c r="N2873" t="s">
        <v>1400</v>
      </c>
    </row>
    <row r="2874" spans="1:14" x14ac:dyDescent="0.3">
      <c r="A2874">
        <v>142231</v>
      </c>
      <c r="B2874" t="s">
        <v>1357</v>
      </c>
      <c r="C2874" t="s">
        <v>19</v>
      </c>
      <c r="D2874" s="3">
        <v>44375</v>
      </c>
      <c r="E2874" t="s">
        <v>1296</v>
      </c>
      <c r="F2874" t="s">
        <v>765</v>
      </c>
      <c r="G2874" t="s">
        <v>41</v>
      </c>
      <c r="H2874" t="s">
        <v>78</v>
      </c>
      <c r="I2874">
        <v>8500</v>
      </c>
      <c r="J2874">
        <v>11050</v>
      </c>
      <c r="K2874">
        <v>3</v>
      </c>
      <c r="L2874">
        <v>25500</v>
      </c>
      <c r="M2874">
        <v>33150</v>
      </c>
      <c r="N2874" t="s">
        <v>1401</v>
      </c>
    </row>
    <row r="2875" spans="1:14" x14ac:dyDescent="0.3">
      <c r="A2875">
        <v>142232</v>
      </c>
      <c r="B2875" t="s">
        <v>1359</v>
      </c>
      <c r="C2875" t="s">
        <v>1319</v>
      </c>
      <c r="D2875" s="3">
        <v>44376</v>
      </c>
      <c r="E2875" t="s">
        <v>33</v>
      </c>
      <c r="F2875" t="s">
        <v>57</v>
      </c>
      <c r="G2875" t="s">
        <v>44</v>
      </c>
      <c r="H2875" t="s">
        <v>80</v>
      </c>
      <c r="I2875">
        <v>7000</v>
      </c>
      <c r="J2875">
        <v>9100</v>
      </c>
      <c r="K2875">
        <v>3</v>
      </c>
      <c r="L2875">
        <v>21000</v>
      </c>
      <c r="M2875">
        <v>27300</v>
      </c>
      <c r="N2875" t="s">
        <v>1325</v>
      </c>
    </row>
    <row r="2876" spans="1:14" x14ac:dyDescent="0.3">
      <c r="A2876">
        <v>142233</v>
      </c>
      <c r="B2876" t="s">
        <v>1361</v>
      </c>
      <c r="C2876" t="s">
        <v>18</v>
      </c>
      <c r="D2876" s="3">
        <v>44377</v>
      </c>
      <c r="E2876" t="s">
        <v>34</v>
      </c>
      <c r="F2876" t="s">
        <v>766</v>
      </c>
      <c r="G2876" t="s">
        <v>42</v>
      </c>
      <c r="H2876" t="s">
        <v>79</v>
      </c>
      <c r="I2876">
        <v>6550</v>
      </c>
      <c r="J2876">
        <v>8515</v>
      </c>
      <c r="K2876">
        <v>2</v>
      </c>
      <c r="L2876">
        <v>13100</v>
      </c>
      <c r="M2876">
        <v>17030</v>
      </c>
      <c r="N2876" t="s">
        <v>1398</v>
      </c>
    </row>
    <row r="2877" spans="1:14" x14ac:dyDescent="0.3">
      <c r="A2877">
        <v>142234</v>
      </c>
      <c r="B2877" t="s">
        <v>1363</v>
      </c>
      <c r="C2877" t="s">
        <v>17</v>
      </c>
      <c r="D2877" s="3">
        <v>44378</v>
      </c>
      <c r="E2877" t="s">
        <v>35</v>
      </c>
      <c r="F2877" s="5" t="s">
        <v>66</v>
      </c>
      <c r="G2877" t="s">
        <v>109</v>
      </c>
      <c r="H2877" t="s">
        <v>81</v>
      </c>
      <c r="I2877">
        <v>7650</v>
      </c>
      <c r="J2877">
        <v>9945</v>
      </c>
      <c r="K2877">
        <v>2</v>
      </c>
      <c r="L2877">
        <v>15300</v>
      </c>
      <c r="M2877">
        <v>19890</v>
      </c>
      <c r="N2877" t="s">
        <v>1397</v>
      </c>
    </row>
    <row r="2878" spans="1:14" x14ac:dyDescent="0.3">
      <c r="A2878">
        <v>142235</v>
      </c>
      <c r="B2878" t="s">
        <v>1365</v>
      </c>
      <c r="C2878" t="s">
        <v>1320</v>
      </c>
      <c r="D2878" s="3">
        <v>44379</v>
      </c>
      <c r="E2878" t="s">
        <v>1296</v>
      </c>
      <c r="F2878" t="s">
        <v>58</v>
      </c>
      <c r="G2878" t="s">
        <v>45</v>
      </c>
      <c r="H2878" t="s">
        <v>82</v>
      </c>
      <c r="I2878">
        <v>1150</v>
      </c>
      <c r="J2878">
        <v>1495</v>
      </c>
      <c r="K2878">
        <v>1</v>
      </c>
      <c r="L2878">
        <v>1150</v>
      </c>
      <c r="M2878">
        <v>1495</v>
      </c>
      <c r="N2878" t="s">
        <v>1399</v>
      </c>
    </row>
    <row r="2879" spans="1:14" x14ac:dyDescent="0.3">
      <c r="A2879">
        <v>142236</v>
      </c>
      <c r="B2879" t="s">
        <v>1367</v>
      </c>
      <c r="C2879" t="s">
        <v>16</v>
      </c>
      <c r="D2879" s="3">
        <v>44380</v>
      </c>
      <c r="E2879" t="s">
        <v>33</v>
      </c>
      <c r="F2879" t="s">
        <v>59</v>
      </c>
      <c r="G2879" t="s">
        <v>36</v>
      </c>
      <c r="H2879" t="s">
        <v>75</v>
      </c>
      <c r="I2879">
        <v>850</v>
      </c>
      <c r="J2879">
        <v>1105</v>
      </c>
      <c r="K2879">
        <v>2</v>
      </c>
      <c r="L2879">
        <v>1700</v>
      </c>
      <c r="M2879">
        <v>2210</v>
      </c>
      <c r="N2879" t="s">
        <v>1400</v>
      </c>
    </row>
    <row r="2880" spans="1:14" x14ac:dyDescent="0.3">
      <c r="A2880">
        <v>142237</v>
      </c>
      <c r="B2880" t="s">
        <v>1369</v>
      </c>
      <c r="C2880" t="s">
        <v>15</v>
      </c>
      <c r="D2880" s="3">
        <v>44381</v>
      </c>
      <c r="E2880" t="s">
        <v>34</v>
      </c>
      <c r="F2880" t="s">
        <v>60</v>
      </c>
      <c r="G2880" t="s">
        <v>37</v>
      </c>
      <c r="H2880" t="s">
        <v>76</v>
      </c>
      <c r="I2880">
        <v>650</v>
      </c>
      <c r="J2880">
        <v>845</v>
      </c>
      <c r="K2880">
        <v>4</v>
      </c>
      <c r="L2880">
        <v>2600</v>
      </c>
      <c r="M2880">
        <v>3380</v>
      </c>
      <c r="N2880" t="s">
        <v>1401</v>
      </c>
    </row>
    <row r="2881" spans="1:14" x14ac:dyDescent="0.3">
      <c r="A2881">
        <v>142238</v>
      </c>
      <c r="B2881" t="s">
        <v>1370</v>
      </c>
      <c r="C2881" t="s">
        <v>14</v>
      </c>
      <c r="D2881" s="3">
        <v>44382</v>
      </c>
      <c r="E2881" t="s">
        <v>35</v>
      </c>
      <c r="F2881" t="s">
        <v>61</v>
      </c>
      <c r="G2881" t="s">
        <v>38</v>
      </c>
      <c r="H2881" t="s">
        <v>75</v>
      </c>
      <c r="I2881">
        <v>7500</v>
      </c>
      <c r="J2881">
        <v>9750</v>
      </c>
      <c r="K2881">
        <v>2</v>
      </c>
      <c r="L2881">
        <v>15000</v>
      </c>
      <c r="M2881">
        <v>19500</v>
      </c>
      <c r="N2881" t="s">
        <v>1325</v>
      </c>
    </row>
    <row r="2882" spans="1:14" x14ac:dyDescent="0.3">
      <c r="A2882">
        <v>142239</v>
      </c>
      <c r="B2882" t="s">
        <v>1371</v>
      </c>
      <c r="C2882" t="s">
        <v>13</v>
      </c>
      <c r="D2882" s="3">
        <v>44383</v>
      </c>
      <c r="E2882" t="s">
        <v>1296</v>
      </c>
      <c r="F2882" t="s">
        <v>763</v>
      </c>
      <c r="G2882" t="s">
        <v>39</v>
      </c>
      <c r="H2882" s="5" t="s">
        <v>83</v>
      </c>
      <c r="I2882">
        <v>10000</v>
      </c>
      <c r="J2882">
        <v>13000</v>
      </c>
      <c r="K2882">
        <v>1</v>
      </c>
      <c r="L2882">
        <v>10000</v>
      </c>
      <c r="M2882">
        <v>13000</v>
      </c>
      <c r="N2882" t="s">
        <v>1398</v>
      </c>
    </row>
    <row r="2883" spans="1:14" x14ac:dyDescent="0.3">
      <c r="A2883">
        <v>142240</v>
      </c>
      <c r="B2883" t="s">
        <v>1373</v>
      </c>
      <c r="C2883" t="s">
        <v>12</v>
      </c>
      <c r="D2883" s="3">
        <v>44384</v>
      </c>
      <c r="E2883" t="s">
        <v>33</v>
      </c>
      <c r="F2883" t="s">
        <v>767</v>
      </c>
      <c r="G2883" t="s">
        <v>40</v>
      </c>
      <c r="H2883" t="s">
        <v>76</v>
      </c>
      <c r="I2883">
        <v>10500</v>
      </c>
      <c r="J2883">
        <v>13650</v>
      </c>
      <c r="K2883">
        <v>3</v>
      </c>
      <c r="L2883">
        <v>31500</v>
      </c>
      <c r="M2883">
        <v>40950</v>
      </c>
      <c r="N2883" t="s">
        <v>1397</v>
      </c>
    </row>
    <row r="2884" spans="1:14" x14ac:dyDescent="0.3">
      <c r="A2884">
        <v>142241</v>
      </c>
      <c r="B2884" t="s">
        <v>1374</v>
      </c>
      <c r="C2884" t="s">
        <v>11</v>
      </c>
      <c r="D2884" s="3">
        <v>44384</v>
      </c>
      <c r="E2884" t="s">
        <v>34</v>
      </c>
      <c r="F2884" t="s">
        <v>63</v>
      </c>
      <c r="G2884" t="s">
        <v>41</v>
      </c>
      <c r="H2884" t="s">
        <v>78</v>
      </c>
      <c r="I2884">
        <v>8500</v>
      </c>
      <c r="J2884">
        <v>11050</v>
      </c>
      <c r="K2884">
        <v>2</v>
      </c>
      <c r="L2884">
        <v>17000</v>
      </c>
      <c r="M2884">
        <v>22100</v>
      </c>
      <c r="N2884" t="s">
        <v>1399</v>
      </c>
    </row>
    <row r="2885" spans="1:14" x14ac:dyDescent="0.3">
      <c r="A2885">
        <v>142242</v>
      </c>
      <c r="B2885" t="s">
        <v>1375</v>
      </c>
      <c r="C2885" t="s">
        <v>1321</v>
      </c>
      <c r="D2885" s="3">
        <v>44384</v>
      </c>
      <c r="E2885" t="s">
        <v>35</v>
      </c>
      <c r="F2885" t="s">
        <v>57</v>
      </c>
      <c r="G2885" t="s">
        <v>44</v>
      </c>
      <c r="H2885" t="s">
        <v>80</v>
      </c>
      <c r="I2885">
        <v>7000</v>
      </c>
      <c r="J2885">
        <v>9100</v>
      </c>
      <c r="K2885">
        <v>4</v>
      </c>
      <c r="L2885">
        <v>28000</v>
      </c>
      <c r="M2885">
        <v>36400</v>
      </c>
      <c r="N2885" t="s">
        <v>1400</v>
      </c>
    </row>
    <row r="2886" spans="1:14" x14ac:dyDescent="0.3">
      <c r="A2886">
        <v>142243</v>
      </c>
      <c r="B2886" t="s">
        <v>1376</v>
      </c>
      <c r="C2886" t="s">
        <v>1322</v>
      </c>
      <c r="D2886" s="3">
        <v>44384</v>
      </c>
      <c r="E2886" t="s">
        <v>1296</v>
      </c>
      <c r="F2886" t="s">
        <v>768</v>
      </c>
      <c r="G2886" t="s">
        <v>42</v>
      </c>
      <c r="H2886" t="s">
        <v>79</v>
      </c>
      <c r="I2886">
        <v>1680</v>
      </c>
      <c r="J2886">
        <v>2184</v>
      </c>
      <c r="K2886">
        <v>2</v>
      </c>
      <c r="L2886">
        <v>3360</v>
      </c>
      <c r="M2886">
        <v>4368</v>
      </c>
      <c r="N2886" t="s">
        <v>1401</v>
      </c>
    </row>
    <row r="2887" spans="1:14" x14ac:dyDescent="0.3">
      <c r="A2887">
        <v>142244</v>
      </c>
      <c r="B2887" t="s">
        <v>1378</v>
      </c>
      <c r="C2887" t="s">
        <v>1323</v>
      </c>
      <c r="D2887" s="3">
        <v>44384</v>
      </c>
      <c r="E2887" t="s">
        <v>33</v>
      </c>
      <c r="F2887" s="5" t="s">
        <v>65</v>
      </c>
      <c r="G2887" t="s">
        <v>109</v>
      </c>
      <c r="H2887" s="5" t="s">
        <v>84</v>
      </c>
      <c r="I2887">
        <v>6540</v>
      </c>
      <c r="J2887">
        <v>8502</v>
      </c>
      <c r="K2887">
        <v>1</v>
      </c>
      <c r="L2887">
        <v>6540</v>
      </c>
      <c r="M2887">
        <v>8502</v>
      </c>
      <c r="N2887" t="s">
        <v>1325</v>
      </c>
    </row>
    <row r="2888" spans="1:14" x14ac:dyDescent="0.3">
      <c r="A2888">
        <v>142245</v>
      </c>
      <c r="B2888" t="s">
        <v>1379</v>
      </c>
      <c r="C2888" t="s">
        <v>10</v>
      </c>
      <c r="D2888" s="3">
        <v>44384</v>
      </c>
      <c r="E2888" t="s">
        <v>34</v>
      </c>
      <c r="F2888" t="s">
        <v>68</v>
      </c>
      <c r="G2888" t="s">
        <v>45</v>
      </c>
      <c r="H2888" t="s">
        <v>82</v>
      </c>
      <c r="I2888">
        <v>2680</v>
      </c>
      <c r="J2888">
        <v>3484</v>
      </c>
      <c r="K2888">
        <v>4</v>
      </c>
      <c r="L2888">
        <v>10720</v>
      </c>
      <c r="M2888">
        <v>13936</v>
      </c>
      <c r="N2888" t="s">
        <v>1398</v>
      </c>
    </row>
    <row r="2889" spans="1:14" x14ac:dyDescent="0.3">
      <c r="A2889">
        <v>142246</v>
      </c>
      <c r="B2889" t="s">
        <v>1380</v>
      </c>
      <c r="C2889" t="s">
        <v>9</v>
      </c>
      <c r="D2889" s="3">
        <v>44384</v>
      </c>
      <c r="E2889" t="s">
        <v>35</v>
      </c>
      <c r="F2889" t="s">
        <v>71</v>
      </c>
      <c r="G2889" t="s">
        <v>38</v>
      </c>
      <c r="H2889" t="s">
        <v>76</v>
      </c>
      <c r="I2889">
        <v>8250</v>
      </c>
      <c r="J2889">
        <v>10725</v>
      </c>
      <c r="K2889">
        <v>1</v>
      </c>
      <c r="L2889">
        <v>8250</v>
      </c>
      <c r="M2889">
        <v>10725</v>
      </c>
      <c r="N2889" t="s">
        <v>1397</v>
      </c>
    </row>
    <row r="2890" spans="1:14" x14ac:dyDescent="0.3">
      <c r="A2890">
        <v>142247</v>
      </c>
      <c r="B2890" t="s">
        <v>1381</v>
      </c>
      <c r="C2890" t="s">
        <v>1324</v>
      </c>
      <c r="D2890" s="3">
        <v>44384</v>
      </c>
      <c r="E2890" t="s">
        <v>1296</v>
      </c>
      <c r="F2890" t="s">
        <v>702</v>
      </c>
      <c r="G2890" t="s">
        <v>42</v>
      </c>
      <c r="H2890" t="s">
        <v>76</v>
      </c>
      <c r="I2890">
        <v>2650</v>
      </c>
      <c r="J2890">
        <v>3445</v>
      </c>
      <c r="K2890">
        <v>2</v>
      </c>
      <c r="L2890">
        <v>5300</v>
      </c>
      <c r="M2890">
        <v>6890</v>
      </c>
      <c r="N2890" t="s">
        <v>1399</v>
      </c>
    </row>
    <row r="2891" spans="1:14" x14ac:dyDescent="0.3">
      <c r="A2891">
        <v>142248</v>
      </c>
      <c r="B2891" t="s">
        <v>1382</v>
      </c>
      <c r="C2891" t="s">
        <v>8</v>
      </c>
      <c r="D2891" s="3">
        <v>44384</v>
      </c>
      <c r="E2891" t="s">
        <v>33</v>
      </c>
      <c r="F2891" t="s">
        <v>72</v>
      </c>
      <c r="G2891" t="s">
        <v>38</v>
      </c>
      <c r="H2891" t="s">
        <v>85</v>
      </c>
      <c r="I2891">
        <v>12550</v>
      </c>
      <c r="J2891">
        <v>16315</v>
      </c>
      <c r="K2891">
        <v>4</v>
      </c>
      <c r="L2891">
        <v>50200</v>
      </c>
      <c r="M2891">
        <v>65260</v>
      </c>
      <c r="N2891" t="s">
        <v>1400</v>
      </c>
    </row>
    <row r="2892" spans="1:14" x14ac:dyDescent="0.3">
      <c r="A2892">
        <v>142249</v>
      </c>
      <c r="B2892" t="s">
        <v>1378</v>
      </c>
      <c r="C2892" t="s">
        <v>7</v>
      </c>
      <c r="D2892" s="3">
        <v>44384</v>
      </c>
      <c r="E2892" t="s">
        <v>34</v>
      </c>
      <c r="F2892" t="s">
        <v>73</v>
      </c>
      <c r="G2892" t="s">
        <v>41</v>
      </c>
      <c r="H2892" s="5" t="s">
        <v>78</v>
      </c>
      <c r="I2892">
        <v>14500</v>
      </c>
      <c r="J2892">
        <v>18850</v>
      </c>
      <c r="K2892">
        <v>2</v>
      </c>
      <c r="L2892">
        <v>29000</v>
      </c>
      <c r="M2892">
        <v>37700</v>
      </c>
      <c r="N2892" t="s">
        <v>1401</v>
      </c>
    </row>
    <row r="2893" spans="1:14" x14ac:dyDescent="0.3">
      <c r="A2893">
        <v>142250</v>
      </c>
      <c r="B2893" t="s">
        <v>1379</v>
      </c>
      <c r="C2893" t="s">
        <v>1325</v>
      </c>
      <c r="D2893" s="3">
        <v>44384</v>
      </c>
      <c r="E2893" t="s">
        <v>35</v>
      </c>
      <c r="F2893" t="s">
        <v>46</v>
      </c>
      <c r="G2893" t="s">
        <v>36</v>
      </c>
      <c r="H2893" t="s">
        <v>75</v>
      </c>
      <c r="I2893">
        <v>800</v>
      </c>
      <c r="J2893">
        <v>1040</v>
      </c>
      <c r="K2893">
        <v>3</v>
      </c>
      <c r="L2893">
        <v>2400</v>
      </c>
      <c r="M2893">
        <v>3120</v>
      </c>
      <c r="N2893" t="s">
        <v>1325</v>
      </c>
    </row>
    <row r="2894" spans="1:14" x14ac:dyDescent="0.3">
      <c r="A2894">
        <v>142251</v>
      </c>
      <c r="B2894" t="s">
        <v>1365</v>
      </c>
      <c r="C2894" t="s">
        <v>1326</v>
      </c>
      <c r="D2894" s="3">
        <v>44384</v>
      </c>
      <c r="E2894" t="s">
        <v>1296</v>
      </c>
      <c r="F2894" t="s">
        <v>48</v>
      </c>
      <c r="G2894" t="s">
        <v>37</v>
      </c>
      <c r="H2894" t="s">
        <v>76</v>
      </c>
      <c r="I2894">
        <v>600</v>
      </c>
      <c r="J2894">
        <v>780</v>
      </c>
      <c r="K2894">
        <v>1</v>
      </c>
      <c r="L2894">
        <v>600</v>
      </c>
      <c r="M2894">
        <v>780</v>
      </c>
      <c r="N2894" t="s">
        <v>1398</v>
      </c>
    </row>
    <row r="2895" spans="1:14" x14ac:dyDescent="0.3">
      <c r="A2895">
        <v>142252</v>
      </c>
      <c r="B2895" t="s">
        <v>1385</v>
      </c>
      <c r="C2895" t="s">
        <v>6</v>
      </c>
      <c r="D2895" s="3">
        <v>44385</v>
      </c>
      <c r="E2895" t="s">
        <v>33</v>
      </c>
      <c r="F2895" t="s">
        <v>50</v>
      </c>
      <c r="G2895" t="s">
        <v>38</v>
      </c>
      <c r="H2895" t="s">
        <v>75</v>
      </c>
      <c r="I2895">
        <v>10500</v>
      </c>
      <c r="J2895">
        <v>13650</v>
      </c>
      <c r="K2895">
        <v>1</v>
      </c>
      <c r="L2895">
        <v>10500</v>
      </c>
      <c r="M2895">
        <v>13650</v>
      </c>
      <c r="N2895" t="s">
        <v>1397</v>
      </c>
    </row>
    <row r="2896" spans="1:14" x14ac:dyDescent="0.3">
      <c r="A2896">
        <v>142253</v>
      </c>
      <c r="B2896" t="s">
        <v>1387</v>
      </c>
      <c r="C2896" t="s">
        <v>5</v>
      </c>
      <c r="D2896" s="3">
        <v>44386</v>
      </c>
      <c r="E2896" t="s">
        <v>34</v>
      </c>
      <c r="F2896" t="s">
        <v>763</v>
      </c>
      <c r="G2896" t="s">
        <v>39</v>
      </c>
      <c r="H2896" t="s">
        <v>77</v>
      </c>
      <c r="I2896">
        <v>6500</v>
      </c>
      <c r="J2896">
        <v>8450</v>
      </c>
      <c r="K2896">
        <v>4</v>
      </c>
      <c r="L2896">
        <v>26000</v>
      </c>
      <c r="M2896">
        <v>33800</v>
      </c>
      <c r="N2896" t="s">
        <v>1399</v>
      </c>
    </row>
    <row r="2897" spans="1:14" x14ac:dyDescent="0.3">
      <c r="A2897">
        <v>142254</v>
      </c>
      <c r="B2897" t="s">
        <v>1389</v>
      </c>
      <c r="C2897" t="s">
        <v>4</v>
      </c>
      <c r="D2897" s="3">
        <v>44387</v>
      </c>
      <c r="E2897" t="s">
        <v>35</v>
      </c>
      <c r="F2897" t="s">
        <v>769</v>
      </c>
      <c r="G2897" t="s">
        <v>40</v>
      </c>
      <c r="H2897" t="s">
        <v>76</v>
      </c>
      <c r="I2897">
        <v>4500</v>
      </c>
      <c r="J2897">
        <v>5850</v>
      </c>
      <c r="K2897">
        <v>4</v>
      </c>
      <c r="L2897">
        <v>18000</v>
      </c>
      <c r="M2897">
        <v>23400</v>
      </c>
      <c r="N2897" t="s">
        <v>1400</v>
      </c>
    </row>
    <row r="2898" spans="1:14" x14ac:dyDescent="0.3">
      <c r="A2898">
        <v>142255</v>
      </c>
      <c r="B2898" t="s">
        <v>1390</v>
      </c>
      <c r="C2898" t="s">
        <v>30</v>
      </c>
      <c r="D2898" s="3">
        <v>44388</v>
      </c>
      <c r="E2898" t="s">
        <v>1296</v>
      </c>
      <c r="F2898" t="s">
        <v>51</v>
      </c>
      <c r="G2898" t="s">
        <v>41</v>
      </c>
      <c r="H2898" t="s">
        <v>78</v>
      </c>
      <c r="I2898">
        <v>8500</v>
      </c>
      <c r="J2898">
        <v>11050</v>
      </c>
      <c r="K2898">
        <v>2</v>
      </c>
      <c r="L2898">
        <v>17000</v>
      </c>
      <c r="M2898">
        <v>22100</v>
      </c>
      <c r="N2898" t="s">
        <v>1401</v>
      </c>
    </row>
    <row r="2899" spans="1:14" x14ac:dyDescent="0.3">
      <c r="A2899">
        <v>142256</v>
      </c>
      <c r="B2899" t="s">
        <v>1392</v>
      </c>
      <c r="C2899" t="s">
        <v>31</v>
      </c>
      <c r="D2899" s="3">
        <v>44389</v>
      </c>
      <c r="E2899" t="s">
        <v>33</v>
      </c>
      <c r="F2899" t="s">
        <v>52</v>
      </c>
      <c r="G2899" t="s">
        <v>44</v>
      </c>
      <c r="H2899" t="s">
        <v>80</v>
      </c>
      <c r="I2899">
        <v>12500</v>
      </c>
      <c r="J2899">
        <v>16250</v>
      </c>
      <c r="K2899">
        <v>4</v>
      </c>
      <c r="L2899">
        <v>50000</v>
      </c>
      <c r="M2899">
        <v>65000</v>
      </c>
      <c r="N2899" t="s">
        <v>1325</v>
      </c>
    </row>
    <row r="2900" spans="1:14" x14ac:dyDescent="0.3">
      <c r="A2900">
        <v>142257</v>
      </c>
      <c r="B2900" t="s">
        <v>1394</v>
      </c>
      <c r="C2900" t="s">
        <v>32</v>
      </c>
      <c r="D2900" s="3">
        <v>44390</v>
      </c>
      <c r="E2900" t="s">
        <v>34</v>
      </c>
      <c r="F2900" t="s">
        <v>710</v>
      </c>
      <c r="G2900" t="s">
        <v>89</v>
      </c>
      <c r="H2900" t="s">
        <v>79</v>
      </c>
      <c r="I2900">
        <v>3500</v>
      </c>
      <c r="J2900">
        <v>4550</v>
      </c>
      <c r="K2900">
        <v>2</v>
      </c>
      <c r="L2900">
        <v>7000</v>
      </c>
      <c r="M2900">
        <v>9100</v>
      </c>
      <c r="N2900" t="s">
        <v>1398</v>
      </c>
    </row>
    <row r="2901" spans="1:14" x14ac:dyDescent="0.3">
      <c r="A2901">
        <v>142258</v>
      </c>
      <c r="B2901" t="s">
        <v>1337</v>
      </c>
      <c r="C2901" t="s">
        <v>28</v>
      </c>
      <c r="D2901" s="3">
        <v>44391</v>
      </c>
      <c r="E2901" t="s">
        <v>35</v>
      </c>
      <c r="F2901" s="5" t="s">
        <v>67</v>
      </c>
      <c r="G2901" t="s">
        <v>37</v>
      </c>
      <c r="H2901" t="s">
        <v>81</v>
      </c>
      <c r="I2901">
        <v>4500</v>
      </c>
      <c r="J2901">
        <v>5850</v>
      </c>
      <c r="K2901">
        <v>1</v>
      </c>
      <c r="L2901">
        <v>4500</v>
      </c>
      <c r="M2901">
        <v>5850</v>
      </c>
      <c r="N2901" t="s">
        <v>1397</v>
      </c>
    </row>
    <row r="2902" spans="1:14" x14ac:dyDescent="0.3">
      <c r="A2902">
        <v>142259</v>
      </c>
      <c r="B2902" t="s">
        <v>1339</v>
      </c>
      <c r="C2902" t="s">
        <v>1311</v>
      </c>
      <c r="D2902" s="3">
        <v>44392</v>
      </c>
      <c r="E2902" t="s">
        <v>1296</v>
      </c>
      <c r="F2902" t="s">
        <v>770</v>
      </c>
      <c r="G2902" t="s">
        <v>45</v>
      </c>
      <c r="H2902" t="s">
        <v>82</v>
      </c>
      <c r="I2902">
        <v>2100</v>
      </c>
      <c r="J2902">
        <v>2730</v>
      </c>
      <c r="K2902">
        <v>2</v>
      </c>
      <c r="L2902">
        <v>4200</v>
      </c>
      <c r="M2902">
        <v>5460</v>
      </c>
      <c r="N2902" t="s">
        <v>1399</v>
      </c>
    </row>
    <row r="2903" spans="1:14" x14ac:dyDescent="0.3">
      <c r="A2903">
        <v>142260</v>
      </c>
      <c r="B2903" t="s">
        <v>1341</v>
      </c>
      <c r="C2903" t="s">
        <v>1312</v>
      </c>
      <c r="D2903" s="3">
        <v>44393</v>
      </c>
      <c r="E2903" t="s">
        <v>33</v>
      </c>
      <c r="F2903" t="s">
        <v>49</v>
      </c>
      <c r="G2903" t="s">
        <v>36</v>
      </c>
      <c r="H2903" t="s">
        <v>75</v>
      </c>
      <c r="I2903">
        <v>1150</v>
      </c>
      <c r="J2903">
        <v>1495</v>
      </c>
      <c r="K2903">
        <v>3</v>
      </c>
      <c r="L2903">
        <v>3450</v>
      </c>
      <c r="M2903">
        <v>4485</v>
      </c>
      <c r="N2903" t="s">
        <v>1400</v>
      </c>
    </row>
    <row r="2904" spans="1:14" x14ac:dyDescent="0.3">
      <c r="A2904">
        <v>142261</v>
      </c>
      <c r="B2904" t="s">
        <v>1343</v>
      </c>
      <c r="C2904" t="s">
        <v>1313</v>
      </c>
      <c r="D2904" s="3">
        <v>44394</v>
      </c>
      <c r="E2904" t="s">
        <v>34</v>
      </c>
      <c r="F2904" t="s">
        <v>47</v>
      </c>
      <c r="G2904" t="s">
        <v>37</v>
      </c>
      <c r="H2904" t="s">
        <v>76</v>
      </c>
      <c r="I2904">
        <v>350</v>
      </c>
      <c r="J2904">
        <v>455</v>
      </c>
      <c r="K2904">
        <v>3</v>
      </c>
      <c r="L2904">
        <v>1050</v>
      </c>
      <c r="M2904">
        <v>1365</v>
      </c>
      <c r="N2904" t="s">
        <v>1401</v>
      </c>
    </row>
    <row r="2905" spans="1:14" x14ac:dyDescent="0.3">
      <c r="A2905">
        <v>142262</v>
      </c>
      <c r="B2905" t="s">
        <v>1345</v>
      </c>
      <c r="C2905" t="s">
        <v>3</v>
      </c>
      <c r="D2905" s="3">
        <v>44395</v>
      </c>
      <c r="E2905" t="s">
        <v>35</v>
      </c>
      <c r="F2905" t="s">
        <v>53</v>
      </c>
      <c r="G2905" t="s">
        <v>38</v>
      </c>
      <c r="H2905" t="s">
        <v>75</v>
      </c>
      <c r="I2905">
        <v>9500</v>
      </c>
      <c r="J2905">
        <v>12350</v>
      </c>
      <c r="K2905">
        <v>4</v>
      </c>
      <c r="L2905">
        <v>38000</v>
      </c>
      <c r="M2905">
        <v>49400</v>
      </c>
      <c r="N2905" t="s">
        <v>1325</v>
      </c>
    </row>
    <row r="2906" spans="1:14" x14ac:dyDescent="0.3">
      <c r="A2906">
        <v>142263</v>
      </c>
      <c r="B2906" t="s">
        <v>1347</v>
      </c>
      <c r="C2906" t="s">
        <v>2</v>
      </c>
      <c r="D2906" s="3">
        <v>44396</v>
      </c>
      <c r="E2906" t="s">
        <v>1296</v>
      </c>
      <c r="F2906" t="s">
        <v>771</v>
      </c>
      <c r="G2906" t="s">
        <v>39</v>
      </c>
      <c r="H2906" t="s">
        <v>77</v>
      </c>
      <c r="I2906">
        <v>10000</v>
      </c>
      <c r="J2906">
        <v>13000</v>
      </c>
      <c r="K2906">
        <v>1</v>
      </c>
      <c r="L2906">
        <v>10000</v>
      </c>
      <c r="M2906">
        <v>13000</v>
      </c>
      <c r="N2906" t="s">
        <v>1398</v>
      </c>
    </row>
    <row r="2907" spans="1:14" x14ac:dyDescent="0.3">
      <c r="A2907">
        <v>142264</v>
      </c>
      <c r="B2907" t="s">
        <v>1349</v>
      </c>
      <c r="C2907" t="s">
        <v>1</v>
      </c>
      <c r="D2907" s="3">
        <v>44397</v>
      </c>
      <c r="E2907" t="s">
        <v>33</v>
      </c>
      <c r="F2907" t="s">
        <v>772</v>
      </c>
      <c r="G2907" t="s">
        <v>40</v>
      </c>
      <c r="H2907" t="s">
        <v>76</v>
      </c>
      <c r="I2907">
        <v>6500</v>
      </c>
      <c r="J2907">
        <v>8450</v>
      </c>
      <c r="K2907">
        <v>3</v>
      </c>
      <c r="L2907">
        <v>19500</v>
      </c>
      <c r="M2907">
        <v>25350</v>
      </c>
      <c r="N2907" t="s">
        <v>1397</v>
      </c>
    </row>
    <row r="2908" spans="1:14" x14ac:dyDescent="0.3">
      <c r="A2908">
        <v>142265</v>
      </c>
      <c r="B2908" t="s">
        <v>1351</v>
      </c>
      <c r="C2908" t="s">
        <v>1314</v>
      </c>
      <c r="D2908" s="3">
        <v>44398</v>
      </c>
      <c r="E2908" t="s">
        <v>34</v>
      </c>
      <c r="F2908" t="s">
        <v>773</v>
      </c>
      <c r="G2908" t="s">
        <v>41</v>
      </c>
      <c r="H2908" t="s">
        <v>78</v>
      </c>
      <c r="I2908">
        <v>8500</v>
      </c>
      <c r="J2908">
        <v>11050</v>
      </c>
      <c r="K2908">
        <v>2</v>
      </c>
      <c r="L2908">
        <v>17000</v>
      </c>
      <c r="M2908">
        <v>22100</v>
      </c>
      <c r="N2908" t="s">
        <v>1399</v>
      </c>
    </row>
    <row r="2909" spans="1:14" x14ac:dyDescent="0.3">
      <c r="A2909">
        <v>142266</v>
      </c>
      <c r="B2909" t="s">
        <v>1353</v>
      </c>
      <c r="C2909" t="s">
        <v>1315</v>
      </c>
      <c r="D2909" s="3">
        <v>44399</v>
      </c>
      <c r="E2909" t="s">
        <v>35</v>
      </c>
      <c r="F2909" t="s">
        <v>57</v>
      </c>
      <c r="G2909" t="s">
        <v>44</v>
      </c>
      <c r="H2909" t="s">
        <v>80</v>
      </c>
      <c r="I2909">
        <v>7000</v>
      </c>
      <c r="J2909">
        <v>9100</v>
      </c>
      <c r="K2909">
        <v>3</v>
      </c>
      <c r="L2909">
        <v>21000</v>
      </c>
      <c r="M2909">
        <v>27300</v>
      </c>
      <c r="N2909" t="s">
        <v>1400</v>
      </c>
    </row>
    <row r="2910" spans="1:14" x14ac:dyDescent="0.3">
      <c r="A2910">
        <v>142267</v>
      </c>
      <c r="B2910" t="s">
        <v>1355</v>
      </c>
      <c r="C2910" t="s">
        <v>0</v>
      </c>
      <c r="D2910" s="3">
        <v>44399</v>
      </c>
      <c r="E2910" t="s">
        <v>1296</v>
      </c>
      <c r="F2910" t="s">
        <v>774</v>
      </c>
      <c r="G2910" t="s">
        <v>89</v>
      </c>
      <c r="H2910" t="s">
        <v>79</v>
      </c>
      <c r="I2910">
        <v>6550</v>
      </c>
      <c r="J2910">
        <v>8515</v>
      </c>
      <c r="K2910">
        <v>2</v>
      </c>
      <c r="L2910">
        <v>13100</v>
      </c>
      <c r="M2910">
        <v>17030</v>
      </c>
      <c r="N2910" t="s">
        <v>1401</v>
      </c>
    </row>
    <row r="2911" spans="1:14" x14ac:dyDescent="0.3">
      <c r="A2911">
        <v>142268</v>
      </c>
      <c r="B2911" t="s">
        <v>1357</v>
      </c>
      <c r="C2911" t="s">
        <v>1316</v>
      </c>
      <c r="D2911" s="3">
        <v>44399</v>
      </c>
      <c r="E2911" t="s">
        <v>33</v>
      </c>
      <c r="F2911" s="5" t="s">
        <v>66</v>
      </c>
      <c r="G2911" t="s">
        <v>37</v>
      </c>
      <c r="H2911" t="s">
        <v>81</v>
      </c>
      <c r="I2911">
        <v>7650</v>
      </c>
      <c r="J2911">
        <v>9945</v>
      </c>
      <c r="K2911">
        <v>2</v>
      </c>
      <c r="L2911">
        <v>15300</v>
      </c>
      <c r="M2911">
        <v>19890</v>
      </c>
      <c r="N2911" t="s">
        <v>1325</v>
      </c>
    </row>
    <row r="2912" spans="1:14" x14ac:dyDescent="0.3">
      <c r="A2912">
        <v>142269</v>
      </c>
      <c r="B2912" t="s">
        <v>1359</v>
      </c>
      <c r="C2912" t="s">
        <v>1317</v>
      </c>
      <c r="D2912" s="3">
        <v>44399</v>
      </c>
      <c r="E2912" t="s">
        <v>34</v>
      </c>
      <c r="F2912" t="s">
        <v>58</v>
      </c>
      <c r="G2912" t="s">
        <v>45</v>
      </c>
      <c r="H2912" t="s">
        <v>82</v>
      </c>
      <c r="I2912">
        <v>1150</v>
      </c>
      <c r="J2912">
        <v>1495</v>
      </c>
      <c r="K2912">
        <v>3</v>
      </c>
      <c r="L2912">
        <v>3450</v>
      </c>
      <c r="M2912">
        <v>4485</v>
      </c>
      <c r="N2912" t="s">
        <v>1398</v>
      </c>
    </row>
    <row r="2913" spans="1:14" x14ac:dyDescent="0.3">
      <c r="A2913">
        <v>142270</v>
      </c>
      <c r="B2913" t="s">
        <v>1361</v>
      </c>
      <c r="C2913" t="s">
        <v>1318</v>
      </c>
      <c r="D2913" s="3">
        <v>44399</v>
      </c>
      <c r="E2913" t="s">
        <v>35</v>
      </c>
      <c r="F2913" t="s">
        <v>59</v>
      </c>
      <c r="G2913" t="s">
        <v>36</v>
      </c>
      <c r="H2913" t="s">
        <v>75</v>
      </c>
      <c r="I2913">
        <v>850</v>
      </c>
      <c r="J2913">
        <v>1105</v>
      </c>
      <c r="K2913">
        <v>2</v>
      </c>
      <c r="L2913">
        <v>1700</v>
      </c>
      <c r="M2913">
        <v>2210</v>
      </c>
      <c r="N2913" t="s">
        <v>1397</v>
      </c>
    </row>
    <row r="2914" spans="1:14" x14ac:dyDescent="0.3">
      <c r="A2914">
        <v>142271</v>
      </c>
      <c r="B2914" t="s">
        <v>1363</v>
      </c>
      <c r="C2914" t="s">
        <v>29</v>
      </c>
      <c r="D2914" s="3">
        <v>44400</v>
      </c>
      <c r="E2914" t="s">
        <v>1296</v>
      </c>
      <c r="F2914" t="s">
        <v>60</v>
      </c>
      <c r="G2914" t="s">
        <v>37</v>
      </c>
      <c r="H2914" t="s">
        <v>76</v>
      </c>
      <c r="I2914">
        <v>650</v>
      </c>
      <c r="J2914">
        <v>845</v>
      </c>
      <c r="K2914">
        <v>2</v>
      </c>
      <c r="L2914">
        <v>1300</v>
      </c>
      <c r="M2914">
        <v>1690</v>
      </c>
      <c r="N2914" t="s">
        <v>1399</v>
      </c>
    </row>
    <row r="2915" spans="1:14" x14ac:dyDescent="0.3">
      <c r="A2915">
        <v>142272</v>
      </c>
      <c r="B2915" t="s">
        <v>1365</v>
      </c>
      <c r="C2915" t="s">
        <v>20</v>
      </c>
      <c r="D2915" s="3">
        <v>44401</v>
      </c>
      <c r="E2915" t="s">
        <v>33</v>
      </c>
      <c r="F2915" t="s">
        <v>61</v>
      </c>
      <c r="G2915" t="s">
        <v>38</v>
      </c>
      <c r="H2915" t="s">
        <v>75</v>
      </c>
      <c r="I2915">
        <v>7500</v>
      </c>
      <c r="J2915">
        <v>9750</v>
      </c>
      <c r="K2915">
        <v>4</v>
      </c>
      <c r="L2915">
        <v>30000</v>
      </c>
      <c r="M2915">
        <v>39000</v>
      </c>
      <c r="N2915" t="s">
        <v>1400</v>
      </c>
    </row>
    <row r="2916" spans="1:14" x14ac:dyDescent="0.3">
      <c r="A2916">
        <v>142273</v>
      </c>
      <c r="B2916" t="s">
        <v>1367</v>
      </c>
      <c r="C2916" t="s">
        <v>19</v>
      </c>
      <c r="D2916" s="3">
        <v>44402</v>
      </c>
      <c r="E2916" t="s">
        <v>34</v>
      </c>
      <c r="F2916" t="s">
        <v>771</v>
      </c>
      <c r="G2916" t="s">
        <v>39</v>
      </c>
      <c r="H2916" s="5" t="s">
        <v>83</v>
      </c>
      <c r="I2916">
        <v>10000</v>
      </c>
      <c r="J2916">
        <v>13000</v>
      </c>
      <c r="K2916">
        <v>3</v>
      </c>
      <c r="L2916">
        <v>30000</v>
      </c>
      <c r="M2916">
        <v>39000</v>
      </c>
      <c r="N2916" t="s">
        <v>1401</v>
      </c>
    </row>
    <row r="2917" spans="1:14" x14ac:dyDescent="0.3">
      <c r="A2917">
        <v>142274</v>
      </c>
      <c r="B2917" t="s">
        <v>1369</v>
      </c>
      <c r="C2917" t="s">
        <v>1319</v>
      </c>
      <c r="D2917" s="3">
        <v>44403</v>
      </c>
      <c r="E2917" t="s">
        <v>35</v>
      </c>
      <c r="F2917" t="s">
        <v>775</v>
      </c>
      <c r="G2917" t="s">
        <v>40</v>
      </c>
      <c r="H2917" t="s">
        <v>76</v>
      </c>
      <c r="I2917">
        <v>10500</v>
      </c>
      <c r="J2917">
        <v>13650</v>
      </c>
      <c r="K2917">
        <v>2</v>
      </c>
      <c r="L2917">
        <v>21000</v>
      </c>
      <c r="M2917">
        <v>27300</v>
      </c>
      <c r="N2917" t="s">
        <v>1325</v>
      </c>
    </row>
    <row r="2918" spans="1:14" x14ac:dyDescent="0.3">
      <c r="A2918">
        <v>142275</v>
      </c>
      <c r="B2918" t="s">
        <v>1370</v>
      </c>
      <c r="C2918" t="s">
        <v>18</v>
      </c>
      <c r="D2918" s="3">
        <v>44404</v>
      </c>
      <c r="E2918" t="s">
        <v>1296</v>
      </c>
      <c r="F2918" t="s">
        <v>63</v>
      </c>
      <c r="G2918" t="s">
        <v>41</v>
      </c>
      <c r="H2918" t="s">
        <v>78</v>
      </c>
      <c r="I2918">
        <v>8500</v>
      </c>
      <c r="J2918">
        <v>11050</v>
      </c>
      <c r="K2918">
        <v>4</v>
      </c>
      <c r="L2918">
        <v>34000</v>
      </c>
      <c r="M2918">
        <v>44200</v>
      </c>
      <c r="N2918" t="s">
        <v>1398</v>
      </c>
    </row>
    <row r="2919" spans="1:14" x14ac:dyDescent="0.3">
      <c r="A2919">
        <v>142276</v>
      </c>
      <c r="B2919" t="s">
        <v>1371</v>
      </c>
      <c r="C2919" t="s">
        <v>17</v>
      </c>
      <c r="D2919" s="3">
        <v>44405</v>
      </c>
      <c r="E2919" t="s">
        <v>33</v>
      </c>
      <c r="F2919" t="s">
        <v>57</v>
      </c>
      <c r="G2919" t="s">
        <v>44</v>
      </c>
      <c r="H2919" t="s">
        <v>80</v>
      </c>
      <c r="I2919">
        <v>7000</v>
      </c>
      <c r="J2919">
        <v>9100</v>
      </c>
      <c r="K2919">
        <v>3</v>
      </c>
      <c r="L2919">
        <v>21000</v>
      </c>
      <c r="M2919">
        <v>27300</v>
      </c>
      <c r="N2919" t="s">
        <v>1397</v>
      </c>
    </row>
    <row r="2920" spans="1:14" x14ac:dyDescent="0.3">
      <c r="A2920">
        <v>142277</v>
      </c>
      <c r="B2920" t="s">
        <v>1373</v>
      </c>
      <c r="C2920" t="s">
        <v>1320</v>
      </c>
      <c r="D2920" s="3">
        <v>44406</v>
      </c>
      <c r="E2920" t="s">
        <v>34</v>
      </c>
      <c r="F2920" t="s">
        <v>776</v>
      </c>
      <c r="G2920" t="s">
        <v>89</v>
      </c>
      <c r="H2920" t="s">
        <v>79</v>
      </c>
      <c r="I2920">
        <v>1680</v>
      </c>
      <c r="J2920">
        <v>2184</v>
      </c>
      <c r="K2920">
        <v>3</v>
      </c>
      <c r="L2920">
        <v>5040</v>
      </c>
      <c r="M2920">
        <v>6552</v>
      </c>
      <c r="N2920" t="s">
        <v>1399</v>
      </c>
    </row>
    <row r="2921" spans="1:14" x14ac:dyDescent="0.3">
      <c r="A2921">
        <v>142278</v>
      </c>
      <c r="B2921" t="s">
        <v>1374</v>
      </c>
      <c r="C2921" t="s">
        <v>16</v>
      </c>
      <c r="D2921" s="3">
        <v>44407</v>
      </c>
      <c r="E2921" t="s">
        <v>35</v>
      </c>
      <c r="F2921" s="5" t="s">
        <v>65</v>
      </c>
      <c r="G2921" t="s">
        <v>37</v>
      </c>
      <c r="H2921" s="5" t="s">
        <v>84</v>
      </c>
      <c r="I2921">
        <v>6540</v>
      </c>
      <c r="J2921">
        <v>8502</v>
      </c>
      <c r="K2921">
        <v>3</v>
      </c>
      <c r="L2921">
        <v>19620</v>
      </c>
      <c r="M2921">
        <v>25506</v>
      </c>
      <c r="N2921" t="s">
        <v>1400</v>
      </c>
    </row>
    <row r="2922" spans="1:14" x14ac:dyDescent="0.3">
      <c r="A2922">
        <v>142279</v>
      </c>
      <c r="B2922" t="s">
        <v>1375</v>
      </c>
      <c r="C2922" t="s">
        <v>15</v>
      </c>
      <c r="D2922" s="3">
        <v>44408</v>
      </c>
      <c r="E2922" t="s">
        <v>1296</v>
      </c>
      <c r="F2922" t="s">
        <v>68</v>
      </c>
      <c r="G2922" t="s">
        <v>45</v>
      </c>
      <c r="H2922" t="s">
        <v>82</v>
      </c>
      <c r="I2922">
        <v>2680</v>
      </c>
      <c r="J2922">
        <v>3484</v>
      </c>
      <c r="K2922">
        <v>4</v>
      </c>
      <c r="L2922">
        <v>10720</v>
      </c>
      <c r="M2922">
        <v>13936</v>
      </c>
      <c r="N2922" t="s">
        <v>1401</v>
      </c>
    </row>
    <row r="2923" spans="1:14" x14ac:dyDescent="0.3">
      <c r="A2923">
        <v>142280</v>
      </c>
      <c r="B2923" t="s">
        <v>1376</v>
      </c>
      <c r="C2923" t="s">
        <v>14</v>
      </c>
      <c r="D2923" s="3">
        <v>44409</v>
      </c>
      <c r="E2923" t="s">
        <v>33</v>
      </c>
      <c r="F2923" t="s">
        <v>71</v>
      </c>
      <c r="G2923" t="s">
        <v>38</v>
      </c>
      <c r="H2923" t="s">
        <v>76</v>
      </c>
      <c r="I2923">
        <v>8250</v>
      </c>
      <c r="J2923">
        <v>10725</v>
      </c>
      <c r="K2923">
        <v>3</v>
      </c>
      <c r="L2923">
        <v>24750</v>
      </c>
      <c r="M2923">
        <v>32175</v>
      </c>
      <c r="N2923" t="s">
        <v>1325</v>
      </c>
    </row>
    <row r="2924" spans="1:14" x14ac:dyDescent="0.3">
      <c r="A2924">
        <v>142281</v>
      </c>
      <c r="B2924" t="s">
        <v>1378</v>
      </c>
      <c r="C2924" t="s">
        <v>13</v>
      </c>
      <c r="D2924" s="3">
        <v>44410</v>
      </c>
      <c r="E2924" t="s">
        <v>34</v>
      </c>
      <c r="F2924" t="s">
        <v>710</v>
      </c>
      <c r="G2924" t="s">
        <v>42</v>
      </c>
      <c r="H2924" t="s">
        <v>76</v>
      </c>
      <c r="I2924">
        <v>2650</v>
      </c>
      <c r="J2924">
        <v>3445</v>
      </c>
      <c r="K2924">
        <v>2</v>
      </c>
      <c r="L2924">
        <v>5300</v>
      </c>
      <c r="M2924">
        <v>6890</v>
      </c>
      <c r="N2924" t="s">
        <v>1398</v>
      </c>
    </row>
    <row r="2925" spans="1:14" x14ac:dyDescent="0.3">
      <c r="A2925">
        <v>142282</v>
      </c>
      <c r="B2925" t="s">
        <v>1379</v>
      </c>
      <c r="C2925" t="s">
        <v>12</v>
      </c>
      <c r="D2925" s="3">
        <v>44411</v>
      </c>
      <c r="E2925" t="s">
        <v>35</v>
      </c>
      <c r="F2925" t="s">
        <v>72</v>
      </c>
      <c r="G2925" t="s">
        <v>38</v>
      </c>
      <c r="H2925" t="s">
        <v>85</v>
      </c>
      <c r="I2925">
        <v>12550</v>
      </c>
      <c r="J2925">
        <v>16315</v>
      </c>
      <c r="K2925">
        <v>4</v>
      </c>
      <c r="L2925">
        <v>50200</v>
      </c>
      <c r="M2925">
        <v>65260</v>
      </c>
      <c r="N2925" t="s">
        <v>1397</v>
      </c>
    </row>
    <row r="2926" spans="1:14" x14ac:dyDescent="0.3">
      <c r="A2926">
        <v>142283</v>
      </c>
      <c r="B2926" t="s">
        <v>1380</v>
      </c>
      <c r="C2926" t="s">
        <v>11</v>
      </c>
      <c r="D2926" s="3">
        <v>44412</v>
      </c>
      <c r="E2926" t="s">
        <v>1296</v>
      </c>
      <c r="F2926" t="s">
        <v>73</v>
      </c>
      <c r="G2926" t="s">
        <v>41</v>
      </c>
      <c r="H2926" s="5" t="s">
        <v>78</v>
      </c>
      <c r="I2926">
        <v>14500</v>
      </c>
      <c r="J2926">
        <v>18850</v>
      </c>
      <c r="K2926">
        <v>3</v>
      </c>
      <c r="L2926">
        <v>43500</v>
      </c>
      <c r="M2926">
        <v>56550</v>
      </c>
      <c r="N2926" t="s">
        <v>1399</v>
      </c>
    </row>
    <row r="2927" spans="1:14" x14ac:dyDescent="0.3">
      <c r="A2927">
        <v>142284</v>
      </c>
      <c r="B2927" t="s">
        <v>1381</v>
      </c>
      <c r="C2927" t="s">
        <v>1321</v>
      </c>
      <c r="D2927" s="3">
        <v>44413</v>
      </c>
      <c r="E2927" t="s">
        <v>33</v>
      </c>
      <c r="F2927" t="s">
        <v>46</v>
      </c>
      <c r="G2927" t="s">
        <v>36</v>
      </c>
      <c r="H2927" t="s">
        <v>75</v>
      </c>
      <c r="I2927">
        <v>800</v>
      </c>
      <c r="J2927">
        <v>1040</v>
      </c>
      <c r="K2927">
        <v>1</v>
      </c>
      <c r="L2927">
        <v>800</v>
      </c>
      <c r="M2927">
        <v>1040</v>
      </c>
      <c r="N2927" t="s">
        <v>1400</v>
      </c>
    </row>
    <row r="2928" spans="1:14" x14ac:dyDescent="0.3">
      <c r="A2928">
        <v>142285</v>
      </c>
      <c r="B2928" t="s">
        <v>1382</v>
      </c>
      <c r="C2928" t="s">
        <v>1322</v>
      </c>
      <c r="D2928" s="3">
        <v>44414</v>
      </c>
      <c r="E2928" t="s">
        <v>34</v>
      </c>
      <c r="F2928" t="s">
        <v>48</v>
      </c>
      <c r="G2928" t="s">
        <v>37</v>
      </c>
      <c r="H2928" t="s">
        <v>76</v>
      </c>
      <c r="I2928">
        <v>600</v>
      </c>
      <c r="J2928">
        <v>780</v>
      </c>
      <c r="K2928">
        <v>3</v>
      </c>
      <c r="L2928">
        <v>1800</v>
      </c>
      <c r="M2928">
        <v>2340</v>
      </c>
      <c r="N2928" t="s">
        <v>1401</v>
      </c>
    </row>
    <row r="2929" spans="1:14" x14ac:dyDescent="0.3">
      <c r="A2929">
        <v>142286</v>
      </c>
      <c r="B2929" t="s">
        <v>1378</v>
      </c>
      <c r="C2929" t="s">
        <v>1323</v>
      </c>
      <c r="D2929" s="3">
        <v>44415</v>
      </c>
      <c r="E2929" t="s">
        <v>35</v>
      </c>
      <c r="F2929" t="s">
        <v>50</v>
      </c>
      <c r="G2929" t="s">
        <v>38</v>
      </c>
      <c r="H2929" t="s">
        <v>75</v>
      </c>
      <c r="I2929">
        <v>10500</v>
      </c>
      <c r="J2929">
        <v>13650</v>
      </c>
      <c r="K2929">
        <v>2</v>
      </c>
      <c r="L2929">
        <v>21000</v>
      </c>
      <c r="M2929">
        <v>27300</v>
      </c>
      <c r="N2929" t="s">
        <v>1325</v>
      </c>
    </row>
    <row r="2930" spans="1:14" x14ac:dyDescent="0.3">
      <c r="A2930">
        <v>142287</v>
      </c>
      <c r="B2930" t="s">
        <v>1379</v>
      </c>
      <c r="C2930" t="s">
        <v>10</v>
      </c>
      <c r="D2930" s="3">
        <v>44416</v>
      </c>
      <c r="E2930" t="s">
        <v>1296</v>
      </c>
      <c r="F2930" t="s">
        <v>771</v>
      </c>
      <c r="G2930" t="s">
        <v>39</v>
      </c>
      <c r="H2930" t="s">
        <v>77</v>
      </c>
      <c r="I2930">
        <v>6500</v>
      </c>
      <c r="J2930">
        <v>8450</v>
      </c>
      <c r="K2930">
        <v>2</v>
      </c>
      <c r="L2930">
        <v>13000</v>
      </c>
      <c r="M2930">
        <v>16900</v>
      </c>
      <c r="N2930" t="s">
        <v>1398</v>
      </c>
    </row>
    <row r="2931" spans="1:14" x14ac:dyDescent="0.3">
      <c r="A2931">
        <v>142288</v>
      </c>
      <c r="B2931" t="s">
        <v>1365</v>
      </c>
      <c r="C2931" t="s">
        <v>9</v>
      </c>
      <c r="D2931" s="3">
        <v>44417</v>
      </c>
      <c r="E2931" t="s">
        <v>33</v>
      </c>
      <c r="F2931" t="s">
        <v>777</v>
      </c>
      <c r="G2931" t="s">
        <v>40</v>
      </c>
      <c r="H2931" t="s">
        <v>76</v>
      </c>
      <c r="I2931">
        <v>4500</v>
      </c>
      <c r="J2931">
        <v>5850</v>
      </c>
      <c r="K2931">
        <v>3</v>
      </c>
      <c r="L2931">
        <v>13500</v>
      </c>
      <c r="M2931">
        <v>17550</v>
      </c>
      <c r="N2931" t="s">
        <v>1397</v>
      </c>
    </row>
    <row r="2932" spans="1:14" x14ac:dyDescent="0.3">
      <c r="A2932">
        <v>142289</v>
      </c>
      <c r="B2932" t="s">
        <v>1385</v>
      </c>
      <c r="C2932" t="s">
        <v>1324</v>
      </c>
      <c r="D2932" s="3">
        <v>44418</v>
      </c>
      <c r="E2932" t="s">
        <v>34</v>
      </c>
      <c r="F2932" t="s">
        <v>51</v>
      </c>
      <c r="G2932" t="s">
        <v>41</v>
      </c>
      <c r="H2932" t="s">
        <v>78</v>
      </c>
      <c r="I2932">
        <v>8500</v>
      </c>
      <c r="J2932">
        <v>11050</v>
      </c>
      <c r="K2932">
        <v>3</v>
      </c>
      <c r="L2932">
        <v>25500</v>
      </c>
      <c r="M2932">
        <v>33150</v>
      </c>
      <c r="N2932" t="s">
        <v>1399</v>
      </c>
    </row>
    <row r="2933" spans="1:14" x14ac:dyDescent="0.3">
      <c r="A2933">
        <v>142290</v>
      </c>
      <c r="B2933" t="s">
        <v>1387</v>
      </c>
      <c r="C2933" t="s">
        <v>8</v>
      </c>
      <c r="D2933" s="3">
        <v>44419</v>
      </c>
      <c r="E2933" t="s">
        <v>35</v>
      </c>
      <c r="F2933" t="s">
        <v>52</v>
      </c>
      <c r="G2933" t="s">
        <v>44</v>
      </c>
      <c r="H2933" t="s">
        <v>80</v>
      </c>
      <c r="I2933">
        <v>12500</v>
      </c>
      <c r="J2933">
        <v>16250</v>
      </c>
      <c r="K2933">
        <v>1</v>
      </c>
      <c r="L2933">
        <v>12500</v>
      </c>
      <c r="M2933">
        <v>16250</v>
      </c>
      <c r="N2933" t="s">
        <v>1400</v>
      </c>
    </row>
    <row r="2934" spans="1:14" x14ac:dyDescent="0.3">
      <c r="A2934">
        <v>142291</v>
      </c>
      <c r="B2934" t="s">
        <v>1389</v>
      </c>
      <c r="C2934" t="s">
        <v>7</v>
      </c>
      <c r="D2934" s="3">
        <v>44420</v>
      </c>
      <c r="E2934" t="s">
        <v>1296</v>
      </c>
      <c r="F2934" t="s">
        <v>718</v>
      </c>
      <c r="G2934" t="s">
        <v>98</v>
      </c>
      <c r="H2934" t="s">
        <v>79</v>
      </c>
      <c r="I2934">
        <v>3500</v>
      </c>
      <c r="J2934">
        <v>4550</v>
      </c>
      <c r="K2934">
        <v>1</v>
      </c>
      <c r="L2934">
        <v>3500</v>
      </c>
      <c r="M2934">
        <v>4550</v>
      </c>
      <c r="N2934" t="s">
        <v>1401</v>
      </c>
    </row>
    <row r="2935" spans="1:14" x14ac:dyDescent="0.3">
      <c r="A2935">
        <v>142292</v>
      </c>
      <c r="B2935" t="s">
        <v>1390</v>
      </c>
      <c r="C2935" t="s">
        <v>1325</v>
      </c>
      <c r="D2935" s="3">
        <v>44421</v>
      </c>
      <c r="E2935" t="s">
        <v>33</v>
      </c>
      <c r="F2935" s="5" t="s">
        <v>67</v>
      </c>
      <c r="G2935" t="s">
        <v>99</v>
      </c>
      <c r="H2935" t="s">
        <v>81</v>
      </c>
      <c r="I2935">
        <v>4500</v>
      </c>
      <c r="J2935">
        <v>5850</v>
      </c>
      <c r="K2935">
        <v>4</v>
      </c>
      <c r="L2935">
        <v>18000</v>
      </c>
      <c r="M2935">
        <v>23400</v>
      </c>
      <c r="N2935" t="s">
        <v>1325</v>
      </c>
    </row>
    <row r="2936" spans="1:14" x14ac:dyDescent="0.3">
      <c r="A2936">
        <v>142293</v>
      </c>
      <c r="B2936" t="s">
        <v>1392</v>
      </c>
      <c r="C2936" t="s">
        <v>1326</v>
      </c>
      <c r="D2936" s="3">
        <v>44422</v>
      </c>
      <c r="E2936" t="s">
        <v>34</v>
      </c>
      <c r="F2936" t="s">
        <v>778</v>
      </c>
      <c r="G2936" t="s">
        <v>45</v>
      </c>
      <c r="H2936" t="s">
        <v>82</v>
      </c>
      <c r="I2936">
        <v>2100</v>
      </c>
      <c r="J2936">
        <v>2730</v>
      </c>
      <c r="K2936">
        <v>4</v>
      </c>
      <c r="L2936">
        <v>8400</v>
      </c>
      <c r="M2936">
        <v>10920</v>
      </c>
      <c r="N2936" t="s">
        <v>1398</v>
      </c>
    </row>
    <row r="2937" spans="1:14" x14ac:dyDescent="0.3">
      <c r="A2937">
        <v>142294</v>
      </c>
      <c r="B2937" t="s">
        <v>1394</v>
      </c>
      <c r="C2937" t="s">
        <v>6</v>
      </c>
      <c r="D2937" s="3">
        <v>44423</v>
      </c>
      <c r="E2937" t="s">
        <v>35</v>
      </c>
      <c r="F2937" t="s">
        <v>49</v>
      </c>
      <c r="G2937" t="s">
        <v>36</v>
      </c>
      <c r="H2937" t="s">
        <v>75</v>
      </c>
      <c r="I2937">
        <v>1150</v>
      </c>
      <c r="J2937">
        <v>1495</v>
      </c>
      <c r="K2937">
        <v>4</v>
      </c>
      <c r="L2937">
        <v>4600</v>
      </c>
      <c r="M2937">
        <v>5980</v>
      </c>
      <c r="N2937" t="s">
        <v>1397</v>
      </c>
    </row>
    <row r="2938" spans="1:14" x14ac:dyDescent="0.3">
      <c r="A2938">
        <v>142295</v>
      </c>
      <c r="B2938" t="s">
        <v>1337</v>
      </c>
      <c r="C2938" t="s">
        <v>5</v>
      </c>
      <c r="D2938" s="3">
        <v>44424</v>
      </c>
      <c r="E2938" t="s">
        <v>1296</v>
      </c>
      <c r="F2938" t="s">
        <v>47</v>
      </c>
      <c r="G2938" t="s">
        <v>37</v>
      </c>
      <c r="H2938" t="s">
        <v>76</v>
      </c>
      <c r="I2938">
        <v>350</v>
      </c>
      <c r="J2938">
        <v>455</v>
      </c>
      <c r="K2938">
        <v>2</v>
      </c>
      <c r="L2938">
        <v>700</v>
      </c>
      <c r="M2938">
        <v>910</v>
      </c>
      <c r="N2938" t="s">
        <v>1399</v>
      </c>
    </row>
    <row r="2939" spans="1:14" x14ac:dyDescent="0.3">
      <c r="A2939">
        <v>142296</v>
      </c>
      <c r="B2939" t="s">
        <v>1339</v>
      </c>
      <c r="C2939" t="s">
        <v>4</v>
      </c>
      <c r="D2939" s="3">
        <v>44425</v>
      </c>
      <c r="E2939" t="s">
        <v>33</v>
      </c>
      <c r="F2939" t="s">
        <v>53</v>
      </c>
      <c r="G2939" t="s">
        <v>38</v>
      </c>
      <c r="H2939" t="s">
        <v>75</v>
      </c>
      <c r="I2939">
        <v>9500</v>
      </c>
      <c r="J2939">
        <v>12350</v>
      </c>
      <c r="K2939">
        <v>4</v>
      </c>
      <c r="L2939">
        <v>38000</v>
      </c>
      <c r="M2939">
        <v>49400</v>
      </c>
      <c r="N2939" t="s">
        <v>1400</v>
      </c>
    </row>
    <row r="2940" spans="1:14" x14ac:dyDescent="0.3">
      <c r="A2940">
        <v>142297</v>
      </c>
      <c r="B2940" t="s">
        <v>1341</v>
      </c>
      <c r="C2940" t="s">
        <v>30</v>
      </c>
      <c r="D2940" s="3">
        <v>44426</v>
      </c>
      <c r="E2940" t="s">
        <v>34</v>
      </c>
      <c r="F2940" t="s">
        <v>779</v>
      </c>
      <c r="G2940" t="s">
        <v>39</v>
      </c>
      <c r="H2940" t="s">
        <v>77</v>
      </c>
      <c r="I2940">
        <v>10000</v>
      </c>
      <c r="J2940">
        <v>13000</v>
      </c>
      <c r="K2940">
        <v>2</v>
      </c>
      <c r="L2940">
        <v>20000</v>
      </c>
      <c r="M2940">
        <v>26000</v>
      </c>
      <c r="N2940" t="s">
        <v>1401</v>
      </c>
    </row>
    <row r="2941" spans="1:14" x14ac:dyDescent="0.3">
      <c r="A2941">
        <v>142298</v>
      </c>
      <c r="B2941" t="s">
        <v>1343</v>
      </c>
      <c r="C2941" t="s">
        <v>31</v>
      </c>
      <c r="D2941" s="3">
        <v>44427</v>
      </c>
      <c r="E2941" t="s">
        <v>35</v>
      </c>
      <c r="F2941" t="s">
        <v>780</v>
      </c>
      <c r="G2941" t="s">
        <v>40</v>
      </c>
      <c r="H2941" t="s">
        <v>76</v>
      </c>
      <c r="I2941">
        <v>6500</v>
      </c>
      <c r="J2941">
        <v>8450</v>
      </c>
      <c r="K2941">
        <v>1</v>
      </c>
      <c r="L2941">
        <v>6500</v>
      </c>
      <c r="M2941">
        <v>8450</v>
      </c>
      <c r="N2941" t="s">
        <v>1325</v>
      </c>
    </row>
    <row r="2942" spans="1:14" x14ac:dyDescent="0.3">
      <c r="A2942">
        <v>142299</v>
      </c>
      <c r="B2942" t="s">
        <v>1345</v>
      </c>
      <c r="C2942" t="s">
        <v>32</v>
      </c>
      <c r="D2942" s="3">
        <v>44428</v>
      </c>
      <c r="E2942" t="s">
        <v>1296</v>
      </c>
      <c r="F2942" t="s">
        <v>781</v>
      </c>
      <c r="G2942" t="s">
        <v>41</v>
      </c>
      <c r="H2942" t="s">
        <v>78</v>
      </c>
      <c r="I2942">
        <v>8500</v>
      </c>
      <c r="J2942">
        <v>11050</v>
      </c>
      <c r="K2942">
        <v>4</v>
      </c>
      <c r="L2942">
        <v>34000</v>
      </c>
      <c r="M2942">
        <v>44200</v>
      </c>
      <c r="N2942" t="s">
        <v>1398</v>
      </c>
    </row>
    <row r="2943" spans="1:14" x14ac:dyDescent="0.3">
      <c r="A2943">
        <v>142300</v>
      </c>
      <c r="B2943" t="s">
        <v>1347</v>
      </c>
      <c r="C2943" t="s">
        <v>28</v>
      </c>
      <c r="D2943" s="3">
        <v>44429</v>
      </c>
      <c r="E2943" t="s">
        <v>33</v>
      </c>
      <c r="F2943" t="s">
        <v>57</v>
      </c>
      <c r="G2943" t="s">
        <v>44</v>
      </c>
      <c r="H2943" t="s">
        <v>80</v>
      </c>
      <c r="I2943">
        <v>7000</v>
      </c>
      <c r="J2943">
        <v>9100</v>
      </c>
      <c r="K2943">
        <v>2</v>
      </c>
      <c r="L2943">
        <v>14000</v>
      </c>
      <c r="M2943">
        <v>18200</v>
      </c>
      <c r="N2943" t="s">
        <v>1397</v>
      </c>
    </row>
    <row r="2944" spans="1:14" x14ac:dyDescent="0.3">
      <c r="A2944">
        <v>142301</v>
      </c>
      <c r="B2944" t="s">
        <v>1349</v>
      </c>
      <c r="C2944" t="s">
        <v>1311</v>
      </c>
      <c r="D2944" s="3">
        <v>44430</v>
      </c>
      <c r="E2944" t="s">
        <v>34</v>
      </c>
      <c r="F2944" t="s">
        <v>782</v>
      </c>
      <c r="G2944" t="s">
        <v>98</v>
      </c>
      <c r="H2944" t="s">
        <v>79</v>
      </c>
      <c r="I2944">
        <v>6550</v>
      </c>
      <c r="J2944">
        <v>8515</v>
      </c>
      <c r="K2944">
        <v>2</v>
      </c>
      <c r="L2944">
        <v>13100</v>
      </c>
      <c r="M2944">
        <v>17030</v>
      </c>
      <c r="N2944" t="s">
        <v>1399</v>
      </c>
    </row>
    <row r="2945" spans="1:14" x14ac:dyDescent="0.3">
      <c r="A2945">
        <v>142302</v>
      </c>
      <c r="B2945" t="s">
        <v>1351</v>
      </c>
      <c r="C2945" t="s">
        <v>1312</v>
      </c>
      <c r="D2945" s="3">
        <v>44431</v>
      </c>
      <c r="E2945" t="s">
        <v>35</v>
      </c>
      <c r="F2945" s="5" t="s">
        <v>66</v>
      </c>
      <c r="G2945" t="s">
        <v>99</v>
      </c>
      <c r="H2945" t="s">
        <v>81</v>
      </c>
      <c r="I2945">
        <v>7650</v>
      </c>
      <c r="J2945">
        <v>9945</v>
      </c>
      <c r="K2945">
        <v>3</v>
      </c>
      <c r="L2945">
        <v>22950</v>
      </c>
      <c r="M2945">
        <v>29835</v>
      </c>
      <c r="N2945" t="s">
        <v>1400</v>
      </c>
    </row>
    <row r="2946" spans="1:14" x14ac:dyDescent="0.3">
      <c r="A2946">
        <v>142303</v>
      </c>
      <c r="B2946" t="s">
        <v>1353</v>
      </c>
      <c r="C2946" t="s">
        <v>1313</v>
      </c>
      <c r="D2946" s="3">
        <v>44432</v>
      </c>
      <c r="E2946" t="s">
        <v>1296</v>
      </c>
      <c r="F2946" t="s">
        <v>58</v>
      </c>
      <c r="G2946" t="s">
        <v>45</v>
      </c>
      <c r="H2946" t="s">
        <v>82</v>
      </c>
      <c r="I2946">
        <v>1150</v>
      </c>
      <c r="J2946">
        <v>1495</v>
      </c>
      <c r="K2946">
        <v>4</v>
      </c>
      <c r="L2946">
        <v>4600</v>
      </c>
      <c r="M2946">
        <v>5980</v>
      </c>
      <c r="N2946" t="s">
        <v>1401</v>
      </c>
    </row>
    <row r="2947" spans="1:14" x14ac:dyDescent="0.3">
      <c r="A2947">
        <v>142304</v>
      </c>
      <c r="B2947" t="s">
        <v>1355</v>
      </c>
      <c r="C2947" t="s">
        <v>3</v>
      </c>
      <c r="D2947" s="3">
        <v>44433</v>
      </c>
      <c r="E2947" t="s">
        <v>33</v>
      </c>
      <c r="F2947" t="s">
        <v>59</v>
      </c>
      <c r="G2947" t="s">
        <v>36</v>
      </c>
      <c r="H2947" t="s">
        <v>75</v>
      </c>
      <c r="I2947">
        <v>850</v>
      </c>
      <c r="J2947">
        <v>1105</v>
      </c>
      <c r="K2947">
        <v>3</v>
      </c>
      <c r="L2947">
        <v>2550</v>
      </c>
      <c r="M2947">
        <v>3315</v>
      </c>
      <c r="N2947" t="s">
        <v>1325</v>
      </c>
    </row>
    <row r="2948" spans="1:14" x14ac:dyDescent="0.3">
      <c r="A2948">
        <v>142305</v>
      </c>
      <c r="B2948" t="s">
        <v>1357</v>
      </c>
      <c r="C2948" t="s">
        <v>2</v>
      </c>
      <c r="D2948" s="3">
        <v>44434</v>
      </c>
      <c r="E2948" t="s">
        <v>34</v>
      </c>
      <c r="F2948" t="s">
        <v>60</v>
      </c>
      <c r="G2948" t="s">
        <v>37</v>
      </c>
      <c r="H2948" t="s">
        <v>76</v>
      </c>
      <c r="I2948">
        <v>650</v>
      </c>
      <c r="J2948">
        <v>845</v>
      </c>
      <c r="K2948">
        <v>1</v>
      </c>
      <c r="L2948">
        <v>650</v>
      </c>
      <c r="M2948">
        <v>845</v>
      </c>
      <c r="N2948" t="s">
        <v>1398</v>
      </c>
    </row>
    <row r="2949" spans="1:14" x14ac:dyDescent="0.3">
      <c r="A2949">
        <v>142306</v>
      </c>
      <c r="B2949" t="s">
        <v>1359</v>
      </c>
      <c r="C2949" t="s">
        <v>1</v>
      </c>
      <c r="D2949" s="3">
        <v>44435</v>
      </c>
      <c r="E2949" t="s">
        <v>35</v>
      </c>
      <c r="F2949" t="s">
        <v>61</v>
      </c>
      <c r="G2949" t="s">
        <v>38</v>
      </c>
      <c r="H2949" t="s">
        <v>75</v>
      </c>
      <c r="I2949">
        <v>7500</v>
      </c>
      <c r="J2949">
        <v>9750</v>
      </c>
      <c r="K2949">
        <v>3</v>
      </c>
      <c r="L2949">
        <v>22500</v>
      </c>
      <c r="M2949">
        <v>29250</v>
      </c>
      <c r="N2949" t="s">
        <v>1397</v>
      </c>
    </row>
    <row r="2950" spans="1:14" x14ac:dyDescent="0.3">
      <c r="A2950">
        <v>142307</v>
      </c>
      <c r="B2950" t="s">
        <v>1361</v>
      </c>
      <c r="C2950" t="s">
        <v>1314</v>
      </c>
      <c r="D2950" s="3">
        <v>44436</v>
      </c>
      <c r="E2950" t="s">
        <v>1296</v>
      </c>
      <c r="F2950" t="s">
        <v>779</v>
      </c>
      <c r="G2950" t="s">
        <v>39</v>
      </c>
      <c r="H2950" s="5" t="s">
        <v>83</v>
      </c>
      <c r="I2950">
        <v>10000</v>
      </c>
      <c r="J2950">
        <v>13000</v>
      </c>
      <c r="K2950">
        <v>2</v>
      </c>
      <c r="L2950">
        <v>20000</v>
      </c>
      <c r="M2950">
        <v>26000</v>
      </c>
      <c r="N2950" t="s">
        <v>1399</v>
      </c>
    </row>
    <row r="2951" spans="1:14" x14ac:dyDescent="0.3">
      <c r="A2951">
        <v>142308</v>
      </c>
      <c r="B2951" t="s">
        <v>1363</v>
      </c>
      <c r="C2951" t="s">
        <v>1315</v>
      </c>
      <c r="D2951" s="3">
        <v>44437</v>
      </c>
      <c r="E2951" t="s">
        <v>33</v>
      </c>
      <c r="F2951" t="s">
        <v>783</v>
      </c>
      <c r="G2951" t="s">
        <v>40</v>
      </c>
      <c r="H2951" t="s">
        <v>76</v>
      </c>
      <c r="I2951">
        <v>10500</v>
      </c>
      <c r="J2951">
        <v>13650</v>
      </c>
      <c r="K2951">
        <v>4</v>
      </c>
      <c r="L2951">
        <v>42000</v>
      </c>
      <c r="M2951">
        <v>54600</v>
      </c>
      <c r="N2951" t="s">
        <v>1400</v>
      </c>
    </row>
    <row r="2952" spans="1:14" x14ac:dyDescent="0.3">
      <c r="A2952">
        <v>142309</v>
      </c>
      <c r="B2952" t="s">
        <v>1365</v>
      </c>
      <c r="C2952" t="s">
        <v>0</v>
      </c>
      <c r="D2952" s="3">
        <v>44438</v>
      </c>
      <c r="E2952" t="s">
        <v>34</v>
      </c>
      <c r="F2952" t="s">
        <v>63</v>
      </c>
      <c r="G2952" t="s">
        <v>41</v>
      </c>
      <c r="H2952" t="s">
        <v>78</v>
      </c>
      <c r="I2952">
        <v>8500</v>
      </c>
      <c r="J2952">
        <v>11050</v>
      </c>
      <c r="K2952">
        <v>2</v>
      </c>
      <c r="L2952">
        <v>17000</v>
      </c>
      <c r="M2952">
        <v>22100</v>
      </c>
      <c r="N2952" t="s">
        <v>1401</v>
      </c>
    </row>
    <row r="2953" spans="1:14" x14ac:dyDescent="0.3">
      <c r="A2953">
        <v>142310</v>
      </c>
      <c r="B2953" t="s">
        <v>1367</v>
      </c>
      <c r="C2953" t="s">
        <v>1316</v>
      </c>
      <c r="D2953" s="3">
        <v>44439</v>
      </c>
      <c r="E2953" t="s">
        <v>35</v>
      </c>
      <c r="F2953" t="s">
        <v>57</v>
      </c>
      <c r="G2953" t="s">
        <v>44</v>
      </c>
      <c r="H2953" t="s">
        <v>80</v>
      </c>
      <c r="I2953">
        <v>7000</v>
      </c>
      <c r="J2953">
        <v>9100</v>
      </c>
      <c r="K2953">
        <v>1</v>
      </c>
      <c r="L2953">
        <v>7000</v>
      </c>
      <c r="M2953">
        <v>9100</v>
      </c>
      <c r="N2953" t="s">
        <v>1325</v>
      </c>
    </row>
    <row r="2954" spans="1:14" x14ac:dyDescent="0.3">
      <c r="A2954">
        <v>142311</v>
      </c>
      <c r="B2954" t="s">
        <v>1369</v>
      </c>
      <c r="C2954" t="s">
        <v>1317</v>
      </c>
      <c r="D2954" s="3">
        <v>44440</v>
      </c>
      <c r="E2954" t="s">
        <v>1296</v>
      </c>
      <c r="F2954" t="s">
        <v>784</v>
      </c>
      <c r="G2954" t="s">
        <v>98</v>
      </c>
      <c r="H2954" t="s">
        <v>79</v>
      </c>
      <c r="I2954">
        <v>1680</v>
      </c>
      <c r="J2954">
        <v>2184</v>
      </c>
      <c r="K2954">
        <v>4</v>
      </c>
      <c r="L2954">
        <v>6720</v>
      </c>
      <c r="M2954">
        <v>8736</v>
      </c>
      <c r="N2954" t="s">
        <v>1398</v>
      </c>
    </row>
    <row r="2955" spans="1:14" x14ac:dyDescent="0.3">
      <c r="A2955">
        <v>142312</v>
      </c>
      <c r="B2955" t="s">
        <v>1370</v>
      </c>
      <c r="C2955" t="s">
        <v>1318</v>
      </c>
      <c r="D2955" s="3">
        <v>44441</v>
      </c>
      <c r="E2955" t="s">
        <v>33</v>
      </c>
      <c r="F2955" s="5" t="s">
        <v>65</v>
      </c>
      <c r="G2955" t="s">
        <v>99</v>
      </c>
      <c r="H2955" s="5" t="s">
        <v>84</v>
      </c>
      <c r="I2955">
        <v>6540</v>
      </c>
      <c r="J2955">
        <v>8502</v>
      </c>
      <c r="K2955">
        <v>4</v>
      </c>
      <c r="L2955">
        <v>26160</v>
      </c>
      <c r="M2955">
        <v>34008</v>
      </c>
      <c r="N2955" t="s">
        <v>1397</v>
      </c>
    </row>
    <row r="2956" spans="1:14" x14ac:dyDescent="0.3">
      <c r="A2956">
        <v>142313</v>
      </c>
      <c r="B2956" t="s">
        <v>1371</v>
      </c>
      <c r="C2956" t="s">
        <v>29</v>
      </c>
      <c r="D2956" s="3">
        <v>44442</v>
      </c>
      <c r="E2956" t="s">
        <v>34</v>
      </c>
      <c r="F2956" t="s">
        <v>68</v>
      </c>
      <c r="G2956" t="s">
        <v>45</v>
      </c>
      <c r="H2956" t="s">
        <v>82</v>
      </c>
      <c r="I2956">
        <v>2680</v>
      </c>
      <c r="J2956">
        <v>3484</v>
      </c>
      <c r="K2956">
        <v>1</v>
      </c>
      <c r="L2956">
        <v>2680</v>
      </c>
      <c r="M2956">
        <v>3484</v>
      </c>
      <c r="N2956" t="s">
        <v>1399</v>
      </c>
    </row>
    <row r="2957" spans="1:14" x14ac:dyDescent="0.3">
      <c r="A2957">
        <v>142314</v>
      </c>
      <c r="B2957" t="s">
        <v>1373</v>
      </c>
      <c r="C2957" t="s">
        <v>20</v>
      </c>
      <c r="D2957" s="3">
        <v>44443</v>
      </c>
      <c r="E2957" t="s">
        <v>35</v>
      </c>
      <c r="F2957" t="s">
        <v>71</v>
      </c>
      <c r="G2957" t="s">
        <v>38</v>
      </c>
      <c r="H2957" t="s">
        <v>76</v>
      </c>
      <c r="I2957">
        <v>8250</v>
      </c>
      <c r="J2957">
        <v>10725</v>
      </c>
      <c r="K2957">
        <v>1</v>
      </c>
      <c r="L2957">
        <v>8250</v>
      </c>
      <c r="M2957">
        <v>10725</v>
      </c>
      <c r="N2957" t="s">
        <v>1400</v>
      </c>
    </row>
    <row r="2958" spans="1:14" x14ac:dyDescent="0.3">
      <c r="A2958">
        <v>142315</v>
      </c>
      <c r="B2958" t="s">
        <v>1374</v>
      </c>
      <c r="C2958" t="s">
        <v>19</v>
      </c>
      <c r="D2958" s="3">
        <v>44444</v>
      </c>
      <c r="E2958" t="s">
        <v>1296</v>
      </c>
      <c r="F2958" t="s">
        <v>718</v>
      </c>
      <c r="G2958" t="s">
        <v>42</v>
      </c>
      <c r="H2958" t="s">
        <v>76</v>
      </c>
      <c r="I2958">
        <v>2650</v>
      </c>
      <c r="J2958">
        <v>3445</v>
      </c>
      <c r="K2958">
        <v>4</v>
      </c>
      <c r="L2958">
        <v>10600</v>
      </c>
      <c r="M2958">
        <v>13780</v>
      </c>
      <c r="N2958" t="s">
        <v>1401</v>
      </c>
    </row>
    <row r="2959" spans="1:14" x14ac:dyDescent="0.3">
      <c r="A2959">
        <v>142316</v>
      </c>
      <c r="B2959" t="s">
        <v>1375</v>
      </c>
      <c r="C2959" t="s">
        <v>1319</v>
      </c>
      <c r="D2959" s="3">
        <v>44445</v>
      </c>
      <c r="E2959" t="s">
        <v>33</v>
      </c>
      <c r="F2959" t="s">
        <v>72</v>
      </c>
      <c r="G2959" t="s">
        <v>38</v>
      </c>
      <c r="H2959" t="s">
        <v>85</v>
      </c>
      <c r="I2959">
        <v>12550</v>
      </c>
      <c r="J2959">
        <v>16315</v>
      </c>
      <c r="K2959">
        <v>4</v>
      </c>
      <c r="L2959">
        <v>50200</v>
      </c>
      <c r="M2959">
        <v>65260</v>
      </c>
      <c r="N2959" t="s">
        <v>1325</v>
      </c>
    </row>
    <row r="2960" spans="1:14" x14ac:dyDescent="0.3">
      <c r="A2960">
        <v>142317</v>
      </c>
      <c r="B2960" t="s">
        <v>1376</v>
      </c>
      <c r="C2960" t="s">
        <v>18</v>
      </c>
      <c r="D2960" s="3">
        <v>44446</v>
      </c>
      <c r="E2960" t="s">
        <v>34</v>
      </c>
      <c r="F2960" t="s">
        <v>73</v>
      </c>
      <c r="G2960" t="s">
        <v>41</v>
      </c>
      <c r="H2960" s="5" t="s">
        <v>78</v>
      </c>
      <c r="I2960">
        <v>14500</v>
      </c>
      <c r="J2960">
        <v>18850</v>
      </c>
      <c r="K2960">
        <v>3</v>
      </c>
      <c r="L2960">
        <v>43500</v>
      </c>
      <c r="M2960">
        <v>56550</v>
      </c>
      <c r="N2960" t="s">
        <v>1398</v>
      </c>
    </row>
    <row r="2961" spans="1:14" x14ac:dyDescent="0.3">
      <c r="A2961">
        <v>142318</v>
      </c>
      <c r="B2961" t="s">
        <v>1378</v>
      </c>
      <c r="C2961" t="s">
        <v>17</v>
      </c>
      <c r="D2961" s="3">
        <v>44446</v>
      </c>
      <c r="E2961" t="s">
        <v>35</v>
      </c>
      <c r="F2961" t="s">
        <v>46</v>
      </c>
      <c r="G2961" t="s">
        <v>36</v>
      </c>
      <c r="H2961" t="s">
        <v>75</v>
      </c>
      <c r="I2961">
        <v>800</v>
      </c>
      <c r="J2961">
        <v>1040</v>
      </c>
      <c r="K2961">
        <v>1</v>
      </c>
      <c r="L2961">
        <v>800</v>
      </c>
      <c r="M2961">
        <v>1040</v>
      </c>
      <c r="N2961" t="s">
        <v>1397</v>
      </c>
    </row>
    <row r="2962" spans="1:14" x14ac:dyDescent="0.3">
      <c r="A2962">
        <v>142319</v>
      </c>
      <c r="B2962" t="s">
        <v>1379</v>
      </c>
      <c r="C2962" t="s">
        <v>1320</v>
      </c>
      <c r="D2962" s="3">
        <v>44446</v>
      </c>
      <c r="E2962" t="s">
        <v>1296</v>
      </c>
      <c r="F2962" t="s">
        <v>48</v>
      </c>
      <c r="G2962" t="s">
        <v>37</v>
      </c>
      <c r="H2962" t="s">
        <v>76</v>
      </c>
      <c r="I2962">
        <v>600</v>
      </c>
      <c r="J2962">
        <v>780</v>
      </c>
      <c r="K2962">
        <v>1</v>
      </c>
      <c r="L2962">
        <v>600</v>
      </c>
      <c r="M2962">
        <v>780</v>
      </c>
      <c r="N2962" t="s">
        <v>1399</v>
      </c>
    </row>
    <row r="2963" spans="1:14" x14ac:dyDescent="0.3">
      <c r="A2963">
        <v>142320</v>
      </c>
      <c r="B2963" t="s">
        <v>1380</v>
      </c>
      <c r="C2963" t="s">
        <v>16</v>
      </c>
      <c r="D2963" s="3">
        <v>44446</v>
      </c>
      <c r="E2963" t="s">
        <v>33</v>
      </c>
      <c r="F2963" t="s">
        <v>50</v>
      </c>
      <c r="G2963" t="s">
        <v>38</v>
      </c>
      <c r="H2963" t="s">
        <v>75</v>
      </c>
      <c r="I2963">
        <v>10500</v>
      </c>
      <c r="J2963">
        <v>13650</v>
      </c>
      <c r="K2963">
        <v>4</v>
      </c>
      <c r="L2963">
        <v>42000</v>
      </c>
      <c r="M2963">
        <v>54600</v>
      </c>
      <c r="N2963" t="s">
        <v>1400</v>
      </c>
    </row>
    <row r="2964" spans="1:14" x14ac:dyDescent="0.3">
      <c r="A2964">
        <v>142321</v>
      </c>
      <c r="B2964" t="s">
        <v>1381</v>
      </c>
      <c r="C2964" t="s">
        <v>15</v>
      </c>
      <c r="D2964" s="3">
        <v>44446</v>
      </c>
      <c r="E2964" t="s">
        <v>34</v>
      </c>
      <c r="F2964" t="s">
        <v>779</v>
      </c>
      <c r="G2964" t="s">
        <v>39</v>
      </c>
      <c r="H2964" t="s">
        <v>77</v>
      </c>
      <c r="I2964">
        <v>6500</v>
      </c>
      <c r="J2964">
        <v>8450</v>
      </c>
      <c r="K2964">
        <v>1</v>
      </c>
      <c r="L2964">
        <v>6500</v>
      </c>
      <c r="M2964">
        <v>8450</v>
      </c>
      <c r="N2964" t="s">
        <v>1401</v>
      </c>
    </row>
    <row r="2965" spans="1:14" x14ac:dyDescent="0.3">
      <c r="A2965">
        <v>142322</v>
      </c>
      <c r="B2965" t="s">
        <v>1382</v>
      </c>
      <c r="C2965" t="s">
        <v>14</v>
      </c>
      <c r="D2965" s="3">
        <v>44446</v>
      </c>
      <c r="E2965" t="s">
        <v>35</v>
      </c>
      <c r="F2965" t="s">
        <v>785</v>
      </c>
      <c r="G2965" t="s">
        <v>40</v>
      </c>
      <c r="H2965" t="s">
        <v>76</v>
      </c>
      <c r="I2965">
        <v>4500</v>
      </c>
      <c r="J2965">
        <v>5850</v>
      </c>
      <c r="K2965">
        <v>4</v>
      </c>
      <c r="L2965">
        <v>18000</v>
      </c>
      <c r="M2965">
        <v>23400</v>
      </c>
      <c r="N2965" t="s">
        <v>1325</v>
      </c>
    </row>
    <row r="2966" spans="1:14" x14ac:dyDescent="0.3">
      <c r="A2966">
        <v>142323</v>
      </c>
      <c r="B2966" t="s">
        <v>1378</v>
      </c>
      <c r="C2966" t="s">
        <v>13</v>
      </c>
      <c r="D2966" s="3">
        <v>44446</v>
      </c>
      <c r="E2966" t="s">
        <v>1296</v>
      </c>
      <c r="F2966" t="s">
        <v>51</v>
      </c>
      <c r="G2966" t="s">
        <v>41</v>
      </c>
      <c r="H2966" t="s">
        <v>78</v>
      </c>
      <c r="I2966">
        <v>8500</v>
      </c>
      <c r="J2966">
        <v>11050</v>
      </c>
      <c r="K2966">
        <v>1</v>
      </c>
      <c r="L2966">
        <v>8500</v>
      </c>
      <c r="M2966">
        <v>11050</v>
      </c>
      <c r="N2966" t="s">
        <v>1398</v>
      </c>
    </row>
    <row r="2967" spans="1:14" x14ac:dyDescent="0.3">
      <c r="A2967">
        <v>142324</v>
      </c>
      <c r="B2967" t="s">
        <v>1379</v>
      </c>
      <c r="C2967" t="s">
        <v>12</v>
      </c>
      <c r="D2967" s="3">
        <v>44446</v>
      </c>
      <c r="E2967" t="s">
        <v>33</v>
      </c>
      <c r="F2967" t="s">
        <v>52</v>
      </c>
      <c r="G2967" t="s">
        <v>44</v>
      </c>
      <c r="H2967" t="s">
        <v>80</v>
      </c>
      <c r="I2967">
        <v>12500</v>
      </c>
      <c r="J2967">
        <v>16250</v>
      </c>
      <c r="K2967">
        <v>1</v>
      </c>
      <c r="L2967">
        <v>12500</v>
      </c>
      <c r="M2967">
        <v>16250</v>
      </c>
      <c r="N2967" t="s">
        <v>1397</v>
      </c>
    </row>
    <row r="2968" spans="1:14" x14ac:dyDescent="0.3">
      <c r="A2968">
        <v>142325</v>
      </c>
      <c r="B2968" t="s">
        <v>1365</v>
      </c>
      <c r="C2968" t="s">
        <v>11</v>
      </c>
      <c r="D2968" s="3">
        <v>44446</v>
      </c>
      <c r="E2968" t="s">
        <v>34</v>
      </c>
      <c r="F2968" t="s">
        <v>726</v>
      </c>
      <c r="G2968" t="s">
        <v>42</v>
      </c>
      <c r="H2968" t="s">
        <v>79</v>
      </c>
      <c r="I2968">
        <v>3500</v>
      </c>
      <c r="J2968">
        <v>4550</v>
      </c>
      <c r="K2968">
        <v>2</v>
      </c>
      <c r="L2968">
        <v>7000</v>
      </c>
      <c r="M2968">
        <v>9100</v>
      </c>
      <c r="N2968" t="s">
        <v>1399</v>
      </c>
    </row>
    <row r="2969" spans="1:14" x14ac:dyDescent="0.3">
      <c r="A2969">
        <v>142326</v>
      </c>
      <c r="B2969" t="s">
        <v>1385</v>
      </c>
      <c r="C2969" t="s">
        <v>1321</v>
      </c>
      <c r="D2969" s="3">
        <v>44446</v>
      </c>
      <c r="E2969" t="s">
        <v>35</v>
      </c>
      <c r="F2969" s="5" t="s">
        <v>67</v>
      </c>
      <c r="G2969" t="s">
        <v>109</v>
      </c>
      <c r="H2969" t="s">
        <v>81</v>
      </c>
      <c r="I2969">
        <v>4500</v>
      </c>
      <c r="J2969">
        <v>5850</v>
      </c>
      <c r="K2969">
        <v>4</v>
      </c>
      <c r="L2969">
        <v>18000</v>
      </c>
      <c r="M2969">
        <v>23400</v>
      </c>
      <c r="N2969" t="s">
        <v>1400</v>
      </c>
    </row>
    <row r="2970" spans="1:14" x14ac:dyDescent="0.3">
      <c r="A2970">
        <v>142327</v>
      </c>
      <c r="B2970" t="s">
        <v>1387</v>
      </c>
      <c r="C2970" t="s">
        <v>1322</v>
      </c>
      <c r="D2970" s="3">
        <v>44446</v>
      </c>
      <c r="E2970" t="s">
        <v>1296</v>
      </c>
      <c r="F2970" t="s">
        <v>786</v>
      </c>
      <c r="G2970" t="s">
        <v>45</v>
      </c>
      <c r="H2970" t="s">
        <v>82</v>
      </c>
      <c r="I2970">
        <v>2100</v>
      </c>
      <c r="J2970">
        <v>2730</v>
      </c>
      <c r="K2970">
        <v>2</v>
      </c>
      <c r="L2970">
        <v>4200</v>
      </c>
      <c r="M2970">
        <v>5460</v>
      </c>
      <c r="N2970" t="s">
        <v>1401</v>
      </c>
    </row>
    <row r="2971" spans="1:14" x14ac:dyDescent="0.3">
      <c r="A2971">
        <v>142328</v>
      </c>
      <c r="B2971" t="s">
        <v>1389</v>
      </c>
      <c r="C2971" t="s">
        <v>1323</v>
      </c>
      <c r="D2971" s="3">
        <v>44446</v>
      </c>
      <c r="E2971" t="s">
        <v>33</v>
      </c>
      <c r="F2971" t="s">
        <v>49</v>
      </c>
      <c r="G2971" t="s">
        <v>36</v>
      </c>
      <c r="H2971" t="s">
        <v>75</v>
      </c>
      <c r="I2971">
        <v>1150</v>
      </c>
      <c r="J2971">
        <v>1495</v>
      </c>
      <c r="K2971">
        <v>1</v>
      </c>
      <c r="L2971">
        <v>1150</v>
      </c>
      <c r="M2971">
        <v>1495</v>
      </c>
      <c r="N2971" t="s">
        <v>1325</v>
      </c>
    </row>
    <row r="2972" spans="1:14" x14ac:dyDescent="0.3">
      <c r="A2972">
        <v>142329</v>
      </c>
      <c r="B2972" t="s">
        <v>1390</v>
      </c>
      <c r="C2972" t="s">
        <v>10</v>
      </c>
      <c r="D2972" s="3">
        <v>44446</v>
      </c>
      <c r="E2972" t="s">
        <v>34</v>
      </c>
      <c r="F2972" t="s">
        <v>47</v>
      </c>
      <c r="G2972" t="s">
        <v>37</v>
      </c>
      <c r="H2972" t="s">
        <v>76</v>
      </c>
      <c r="I2972">
        <v>350</v>
      </c>
      <c r="J2972">
        <v>455</v>
      </c>
      <c r="K2972">
        <v>1</v>
      </c>
      <c r="L2972">
        <v>350</v>
      </c>
      <c r="M2972">
        <v>455</v>
      </c>
      <c r="N2972" t="s">
        <v>1398</v>
      </c>
    </row>
    <row r="2973" spans="1:14" x14ac:dyDescent="0.3">
      <c r="A2973">
        <v>142330</v>
      </c>
      <c r="B2973" t="s">
        <v>1392</v>
      </c>
      <c r="C2973" t="s">
        <v>9</v>
      </c>
      <c r="D2973" s="3">
        <v>44446</v>
      </c>
      <c r="E2973" t="s">
        <v>35</v>
      </c>
      <c r="F2973" t="s">
        <v>53</v>
      </c>
      <c r="G2973" t="s">
        <v>38</v>
      </c>
      <c r="H2973" t="s">
        <v>75</v>
      </c>
      <c r="I2973">
        <v>9500</v>
      </c>
      <c r="J2973">
        <v>12350</v>
      </c>
      <c r="K2973">
        <v>4</v>
      </c>
      <c r="L2973">
        <v>38000</v>
      </c>
      <c r="M2973">
        <v>49400</v>
      </c>
      <c r="N2973" t="s">
        <v>1397</v>
      </c>
    </row>
    <row r="2974" spans="1:14" x14ac:dyDescent="0.3">
      <c r="A2974">
        <v>142331</v>
      </c>
      <c r="B2974" t="s">
        <v>1394</v>
      </c>
      <c r="C2974" t="s">
        <v>1324</v>
      </c>
      <c r="D2974" s="3">
        <v>44446</v>
      </c>
      <c r="E2974" t="s">
        <v>1296</v>
      </c>
      <c r="F2974" t="s">
        <v>787</v>
      </c>
      <c r="G2974" t="s">
        <v>39</v>
      </c>
      <c r="H2974" t="s">
        <v>77</v>
      </c>
      <c r="I2974">
        <v>10000</v>
      </c>
      <c r="J2974">
        <v>13000</v>
      </c>
      <c r="K2974">
        <v>3</v>
      </c>
      <c r="L2974">
        <v>30000</v>
      </c>
      <c r="M2974">
        <v>39000</v>
      </c>
      <c r="N2974" t="s">
        <v>1399</v>
      </c>
    </row>
    <row r="2975" spans="1:14" x14ac:dyDescent="0.3">
      <c r="A2975">
        <v>142332</v>
      </c>
      <c r="B2975" t="s">
        <v>1337</v>
      </c>
      <c r="C2975" t="s">
        <v>8</v>
      </c>
      <c r="D2975" s="3">
        <v>44446</v>
      </c>
      <c r="E2975" t="s">
        <v>33</v>
      </c>
      <c r="F2975" t="s">
        <v>788</v>
      </c>
      <c r="G2975" t="s">
        <v>40</v>
      </c>
      <c r="H2975" t="s">
        <v>76</v>
      </c>
      <c r="I2975">
        <v>6500</v>
      </c>
      <c r="J2975">
        <v>8450</v>
      </c>
      <c r="K2975">
        <v>1</v>
      </c>
      <c r="L2975">
        <v>6500</v>
      </c>
      <c r="M2975">
        <v>8450</v>
      </c>
      <c r="N2975" t="s">
        <v>1400</v>
      </c>
    </row>
    <row r="2976" spans="1:14" x14ac:dyDescent="0.3">
      <c r="A2976">
        <v>142333</v>
      </c>
      <c r="B2976" t="s">
        <v>1339</v>
      </c>
      <c r="C2976" t="s">
        <v>7</v>
      </c>
      <c r="D2976" s="3">
        <v>44446</v>
      </c>
      <c r="E2976" t="s">
        <v>34</v>
      </c>
      <c r="F2976" t="s">
        <v>789</v>
      </c>
      <c r="G2976" t="s">
        <v>41</v>
      </c>
      <c r="H2976" t="s">
        <v>78</v>
      </c>
      <c r="I2976">
        <v>8500</v>
      </c>
      <c r="J2976">
        <v>11050</v>
      </c>
      <c r="K2976">
        <v>3</v>
      </c>
      <c r="L2976">
        <v>25500</v>
      </c>
      <c r="M2976">
        <v>33150</v>
      </c>
      <c r="N2976" t="s">
        <v>1401</v>
      </c>
    </row>
    <row r="2977" spans="1:14" x14ac:dyDescent="0.3">
      <c r="A2977">
        <v>142334</v>
      </c>
      <c r="B2977" t="s">
        <v>1341</v>
      </c>
      <c r="C2977" t="s">
        <v>1325</v>
      </c>
      <c r="D2977" s="3">
        <v>44446</v>
      </c>
      <c r="E2977" t="s">
        <v>35</v>
      </c>
      <c r="F2977" t="s">
        <v>57</v>
      </c>
      <c r="G2977" t="s">
        <v>44</v>
      </c>
      <c r="H2977" t="s">
        <v>80</v>
      </c>
      <c r="I2977">
        <v>7000</v>
      </c>
      <c r="J2977">
        <v>9100</v>
      </c>
      <c r="K2977">
        <v>4</v>
      </c>
      <c r="L2977">
        <v>28000</v>
      </c>
      <c r="M2977">
        <v>36400</v>
      </c>
      <c r="N2977" t="s">
        <v>1325</v>
      </c>
    </row>
    <row r="2978" spans="1:14" x14ac:dyDescent="0.3">
      <c r="A2978">
        <v>142335</v>
      </c>
      <c r="B2978" t="s">
        <v>1343</v>
      </c>
      <c r="C2978" t="s">
        <v>1326</v>
      </c>
      <c r="D2978" s="3">
        <v>44446</v>
      </c>
      <c r="E2978" t="s">
        <v>1296</v>
      </c>
      <c r="F2978" t="s">
        <v>790</v>
      </c>
      <c r="G2978" t="s">
        <v>42</v>
      </c>
      <c r="H2978" t="s">
        <v>79</v>
      </c>
      <c r="I2978">
        <v>6550</v>
      </c>
      <c r="J2978">
        <v>8515</v>
      </c>
      <c r="K2978">
        <v>4</v>
      </c>
      <c r="L2978">
        <v>26200</v>
      </c>
      <c r="M2978">
        <v>34060</v>
      </c>
      <c r="N2978" t="s">
        <v>1398</v>
      </c>
    </row>
    <row r="2979" spans="1:14" x14ac:dyDescent="0.3">
      <c r="A2979">
        <v>142336</v>
      </c>
      <c r="B2979" t="s">
        <v>1345</v>
      </c>
      <c r="C2979" t="s">
        <v>6</v>
      </c>
      <c r="D2979" s="3">
        <v>44446</v>
      </c>
      <c r="E2979" t="s">
        <v>33</v>
      </c>
      <c r="F2979" s="5" t="s">
        <v>66</v>
      </c>
      <c r="G2979" t="s">
        <v>109</v>
      </c>
      <c r="H2979" t="s">
        <v>81</v>
      </c>
      <c r="I2979">
        <v>7650</v>
      </c>
      <c r="J2979">
        <v>9945</v>
      </c>
      <c r="K2979">
        <v>2</v>
      </c>
      <c r="L2979">
        <v>15300</v>
      </c>
      <c r="M2979">
        <v>19890</v>
      </c>
      <c r="N2979" t="s">
        <v>1397</v>
      </c>
    </row>
    <row r="2980" spans="1:14" x14ac:dyDescent="0.3">
      <c r="A2980">
        <v>142337</v>
      </c>
      <c r="B2980" t="s">
        <v>1347</v>
      </c>
      <c r="C2980" t="s">
        <v>5</v>
      </c>
      <c r="D2980" s="3">
        <v>44446</v>
      </c>
      <c r="E2980" t="s">
        <v>34</v>
      </c>
      <c r="F2980" t="s">
        <v>58</v>
      </c>
      <c r="G2980" t="s">
        <v>45</v>
      </c>
      <c r="H2980" t="s">
        <v>82</v>
      </c>
      <c r="I2980">
        <v>1150</v>
      </c>
      <c r="J2980">
        <v>1495</v>
      </c>
      <c r="K2980">
        <v>1</v>
      </c>
      <c r="L2980">
        <v>1150</v>
      </c>
      <c r="M2980">
        <v>1495</v>
      </c>
      <c r="N2980" t="s">
        <v>1399</v>
      </c>
    </row>
    <row r="2981" spans="1:14" x14ac:dyDescent="0.3">
      <c r="A2981">
        <v>142338</v>
      </c>
      <c r="B2981" t="s">
        <v>1349</v>
      </c>
      <c r="C2981" t="s">
        <v>4</v>
      </c>
      <c r="D2981" s="3">
        <v>44446</v>
      </c>
      <c r="E2981" t="s">
        <v>35</v>
      </c>
      <c r="F2981" t="s">
        <v>59</v>
      </c>
      <c r="G2981" t="s">
        <v>36</v>
      </c>
      <c r="H2981" t="s">
        <v>75</v>
      </c>
      <c r="I2981">
        <v>850</v>
      </c>
      <c r="J2981">
        <v>1105</v>
      </c>
      <c r="K2981">
        <v>4</v>
      </c>
      <c r="L2981">
        <v>3400</v>
      </c>
      <c r="M2981">
        <v>4420</v>
      </c>
      <c r="N2981" t="s">
        <v>1400</v>
      </c>
    </row>
    <row r="2982" spans="1:14" x14ac:dyDescent="0.3">
      <c r="A2982">
        <v>142339</v>
      </c>
      <c r="B2982" t="s">
        <v>1351</v>
      </c>
      <c r="C2982" t="s">
        <v>30</v>
      </c>
      <c r="D2982" s="3">
        <v>44446</v>
      </c>
      <c r="E2982" t="s">
        <v>1296</v>
      </c>
      <c r="F2982" t="s">
        <v>60</v>
      </c>
      <c r="G2982" t="s">
        <v>37</v>
      </c>
      <c r="H2982" t="s">
        <v>76</v>
      </c>
      <c r="I2982">
        <v>650</v>
      </c>
      <c r="J2982">
        <v>845</v>
      </c>
      <c r="K2982">
        <v>2</v>
      </c>
      <c r="L2982">
        <v>1300</v>
      </c>
      <c r="M2982">
        <v>1690</v>
      </c>
      <c r="N2982" t="s">
        <v>1401</v>
      </c>
    </row>
    <row r="2983" spans="1:14" x14ac:dyDescent="0.3">
      <c r="A2983">
        <v>142340</v>
      </c>
      <c r="B2983" t="s">
        <v>1353</v>
      </c>
      <c r="C2983" t="s">
        <v>31</v>
      </c>
      <c r="D2983" s="3">
        <v>44446</v>
      </c>
      <c r="E2983" t="s">
        <v>33</v>
      </c>
      <c r="F2983" t="s">
        <v>61</v>
      </c>
      <c r="G2983" t="s">
        <v>38</v>
      </c>
      <c r="H2983" t="s">
        <v>75</v>
      </c>
      <c r="I2983">
        <v>7500</v>
      </c>
      <c r="J2983">
        <v>9750</v>
      </c>
      <c r="K2983">
        <v>3</v>
      </c>
      <c r="L2983">
        <v>22500</v>
      </c>
      <c r="M2983">
        <v>29250</v>
      </c>
      <c r="N2983" t="s">
        <v>1325</v>
      </c>
    </row>
    <row r="2984" spans="1:14" x14ac:dyDescent="0.3">
      <c r="A2984">
        <v>142341</v>
      </c>
      <c r="B2984" t="s">
        <v>1355</v>
      </c>
      <c r="C2984" t="s">
        <v>32</v>
      </c>
      <c r="D2984" s="3">
        <v>44446</v>
      </c>
      <c r="E2984" t="s">
        <v>34</v>
      </c>
      <c r="F2984" t="s">
        <v>787</v>
      </c>
      <c r="G2984" t="s">
        <v>39</v>
      </c>
      <c r="H2984" s="5" t="s">
        <v>83</v>
      </c>
      <c r="I2984">
        <v>10000</v>
      </c>
      <c r="J2984">
        <v>13000</v>
      </c>
      <c r="K2984">
        <v>2</v>
      </c>
      <c r="L2984">
        <v>20000</v>
      </c>
      <c r="M2984">
        <v>26000</v>
      </c>
      <c r="N2984" t="s">
        <v>1398</v>
      </c>
    </row>
    <row r="2985" spans="1:14" x14ac:dyDescent="0.3">
      <c r="A2985">
        <v>142342</v>
      </c>
      <c r="B2985" t="s">
        <v>1357</v>
      </c>
      <c r="C2985" t="s">
        <v>28</v>
      </c>
      <c r="D2985" s="3">
        <v>44446</v>
      </c>
      <c r="E2985" t="s">
        <v>35</v>
      </c>
      <c r="F2985" t="s">
        <v>791</v>
      </c>
      <c r="G2985" t="s">
        <v>40</v>
      </c>
      <c r="H2985" t="s">
        <v>76</v>
      </c>
      <c r="I2985">
        <v>10500</v>
      </c>
      <c r="J2985">
        <v>13650</v>
      </c>
      <c r="K2985">
        <v>2</v>
      </c>
      <c r="L2985">
        <v>21000</v>
      </c>
      <c r="M2985">
        <v>27300</v>
      </c>
      <c r="N2985" t="s">
        <v>1397</v>
      </c>
    </row>
    <row r="2986" spans="1:14" x14ac:dyDescent="0.3">
      <c r="A2986">
        <v>142343</v>
      </c>
      <c r="B2986" t="s">
        <v>1359</v>
      </c>
      <c r="C2986" t="s">
        <v>1311</v>
      </c>
      <c r="D2986" s="3">
        <v>44446</v>
      </c>
      <c r="E2986" t="s">
        <v>1296</v>
      </c>
      <c r="F2986" t="s">
        <v>63</v>
      </c>
      <c r="G2986" t="s">
        <v>41</v>
      </c>
      <c r="H2986" t="s">
        <v>78</v>
      </c>
      <c r="I2986">
        <v>8500</v>
      </c>
      <c r="J2986">
        <v>11050</v>
      </c>
      <c r="K2986">
        <v>2</v>
      </c>
      <c r="L2986">
        <v>17000</v>
      </c>
      <c r="M2986">
        <v>22100</v>
      </c>
      <c r="N2986" t="s">
        <v>1399</v>
      </c>
    </row>
    <row r="2987" spans="1:14" x14ac:dyDescent="0.3">
      <c r="A2987">
        <v>142344</v>
      </c>
      <c r="B2987" t="s">
        <v>1361</v>
      </c>
      <c r="C2987" t="s">
        <v>1312</v>
      </c>
      <c r="D2987" s="3">
        <v>44446</v>
      </c>
      <c r="E2987" t="s">
        <v>33</v>
      </c>
      <c r="F2987" t="s">
        <v>57</v>
      </c>
      <c r="G2987" t="s">
        <v>44</v>
      </c>
      <c r="H2987" t="s">
        <v>80</v>
      </c>
      <c r="I2987">
        <v>7000</v>
      </c>
      <c r="J2987">
        <v>9100</v>
      </c>
      <c r="K2987">
        <v>1</v>
      </c>
      <c r="L2987">
        <v>7000</v>
      </c>
      <c r="M2987">
        <v>9100</v>
      </c>
      <c r="N2987" t="s">
        <v>1400</v>
      </c>
    </row>
    <row r="2988" spans="1:14" x14ac:dyDescent="0.3">
      <c r="A2988">
        <v>142345</v>
      </c>
      <c r="B2988" t="s">
        <v>1363</v>
      </c>
      <c r="C2988" t="s">
        <v>1313</v>
      </c>
      <c r="D2988" s="3">
        <v>44446</v>
      </c>
      <c r="E2988" t="s">
        <v>34</v>
      </c>
      <c r="F2988" t="s">
        <v>792</v>
      </c>
      <c r="G2988" t="s">
        <v>42</v>
      </c>
      <c r="H2988" t="s">
        <v>79</v>
      </c>
      <c r="I2988">
        <v>1680</v>
      </c>
      <c r="J2988">
        <v>2184</v>
      </c>
      <c r="K2988">
        <v>4</v>
      </c>
      <c r="L2988">
        <v>6720</v>
      </c>
      <c r="M2988">
        <v>8736</v>
      </c>
      <c r="N2988" t="s">
        <v>1401</v>
      </c>
    </row>
    <row r="2989" spans="1:14" x14ac:dyDescent="0.3">
      <c r="A2989">
        <v>142346</v>
      </c>
      <c r="B2989" t="s">
        <v>1365</v>
      </c>
      <c r="C2989" t="s">
        <v>3</v>
      </c>
      <c r="D2989" s="3">
        <v>44446</v>
      </c>
      <c r="E2989" t="s">
        <v>35</v>
      </c>
      <c r="F2989" s="5" t="s">
        <v>65</v>
      </c>
      <c r="G2989" t="s">
        <v>109</v>
      </c>
      <c r="H2989" s="5" t="s">
        <v>84</v>
      </c>
      <c r="I2989">
        <v>6540</v>
      </c>
      <c r="J2989">
        <v>8502</v>
      </c>
      <c r="K2989">
        <v>3</v>
      </c>
      <c r="L2989">
        <v>19620</v>
      </c>
      <c r="M2989">
        <v>25506</v>
      </c>
      <c r="N2989" t="s">
        <v>1325</v>
      </c>
    </row>
    <row r="2990" spans="1:14" x14ac:dyDescent="0.3">
      <c r="A2990">
        <v>142347</v>
      </c>
      <c r="B2990" t="s">
        <v>1367</v>
      </c>
      <c r="C2990" t="s">
        <v>2</v>
      </c>
      <c r="D2990" s="3">
        <v>44446</v>
      </c>
      <c r="E2990" t="s">
        <v>1296</v>
      </c>
      <c r="F2990" t="s">
        <v>68</v>
      </c>
      <c r="G2990" t="s">
        <v>45</v>
      </c>
      <c r="H2990" t="s">
        <v>82</v>
      </c>
      <c r="I2990">
        <v>2680</v>
      </c>
      <c r="J2990">
        <v>3484</v>
      </c>
      <c r="K2990">
        <v>3</v>
      </c>
      <c r="L2990">
        <v>8040</v>
      </c>
      <c r="M2990">
        <v>10452</v>
      </c>
      <c r="N2990" t="s">
        <v>1398</v>
      </c>
    </row>
    <row r="2991" spans="1:14" x14ac:dyDescent="0.3">
      <c r="A2991">
        <v>142348</v>
      </c>
      <c r="B2991" t="s">
        <v>1369</v>
      </c>
      <c r="C2991" t="s">
        <v>1</v>
      </c>
      <c r="D2991" s="3">
        <v>44446</v>
      </c>
      <c r="E2991" t="s">
        <v>33</v>
      </c>
      <c r="F2991" t="s">
        <v>71</v>
      </c>
      <c r="G2991" t="s">
        <v>38</v>
      </c>
      <c r="H2991" t="s">
        <v>76</v>
      </c>
      <c r="I2991">
        <v>8250</v>
      </c>
      <c r="J2991">
        <v>10725</v>
      </c>
      <c r="K2991">
        <v>1</v>
      </c>
      <c r="L2991">
        <v>8250</v>
      </c>
      <c r="M2991">
        <v>10725</v>
      </c>
      <c r="N2991" t="s">
        <v>1397</v>
      </c>
    </row>
    <row r="2992" spans="1:14" x14ac:dyDescent="0.3">
      <c r="A2992">
        <v>142349</v>
      </c>
      <c r="B2992" t="s">
        <v>1370</v>
      </c>
      <c r="C2992" t="s">
        <v>1314</v>
      </c>
      <c r="D2992" s="3">
        <v>44446</v>
      </c>
      <c r="E2992" t="s">
        <v>34</v>
      </c>
      <c r="F2992" t="s">
        <v>726</v>
      </c>
      <c r="G2992" t="s">
        <v>42</v>
      </c>
      <c r="H2992" t="s">
        <v>76</v>
      </c>
      <c r="I2992">
        <v>2650</v>
      </c>
      <c r="J2992">
        <v>3445</v>
      </c>
      <c r="K2992">
        <v>2</v>
      </c>
      <c r="L2992">
        <v>5300</v>
      </c>
      <c r="M2992">
        <v>6890</v>
      </c>
      <c r="N2992" t="s">
        <v>1399</v>
      </c>
    </row>
    <row r="2993" spans="1:14" x14ac:dyDescent="0.3">
      <c r="A2993">
        <v>142350</v>
      </c>
      <c r="B2993" t="s">
        <v>1371</v>
      </c>
      <c r="C2993" t="s">
        <v>1315</v>
      </c>
      <c r="D2993" s="3">
        <v>44446</v>
      </c>
      <c r="E2993" t="s">
        <v>35</v>
      </c>
      <c r="F2993" t="s">
        <v>72</v>
      </c>
      <c r="G2993" t="s">
        <v>38</v>
      </c>
      <c r="H2993" t="s">
        <v>85</v>
      </c>
      <c r="I2993">
        <v>12550</v>
      </c>
      <c r="J2993">
        <v>16315</v>
      </c>
      <c r="K2993">
        <v>3</v>
      </c>
      <c r="L2993">
        <v>37650</v>
      </c>
      <c r="M2993">
        <v>48945</v>
      </c>
      <c r="N2993" t="s">
        <v>1400</v>
      </c>
    </row>
    <row r="2994" spans="1:14" x14ac:dyDescent="0.3">
      <c r="A2994">
        <v>142351</v>
      </c>
      <c r="B2994" t="s">
        <v>1373</v>
      </c>
      <c r="C2994" t="s">
        <v>0</v>
      </c>
      <c r="D2994" s="3">
        <v>44446</v>
      </c>
      <c r="E2994" t="s">
        <v>1296</v>
      </c>
      <c r="F2994" t="s">
        <v>73</v>
      </c>
      <c r="G2994" t="s">
        <v>41</v>
      </c>
      <c r="H2994" s="5" t="s">
        <v>78</v>
      </c>
      <c r="I2994">
        <v>14500</v>
      </c>
      <c r="J2994">
        <v>18850</v>
      </c>
      <c r="K2994">
        <v>3</v>
      </c>
      <c r="L2994">
        <v>43500</v>
      </c>
      <c r="M2994">
        <v>56550</v>
      </c>
      <c r="N2994" t="s">
        <v>1401</v>
      </c>
    </row>
    <row r="2995" spans="1:14" x14ac:dyDescent="0.3">
      <c r="A2995">
        <v>142352</v>
      </c>
      <c r="B2995" t="s">
        <v>1374</v>
      </c>
      <c r="C2995" t="s">
        <v>1316</v>
      </c>
      <c r="D2995" s="3">
        <v>44446</v>
      </c>
      <c r="E2995" t="s">
        <v>33</v>
      </c>
      <c r="F2995" t="s">
        <v>46</v>
      </c>
      <c r="G2995" t="s">
        <v>36</v>
      </c>
      <c r="H2995" t="s">
        <v>75</v>
      </c>
      <c r="I2995">
        <v>800</v>
      </c>
      <c r="J2995">
        <v>1040</v>
      </c>
      <c r="K2995">
        <v>1</v>
      </c>
      <c r="L2995">
        <v>800</v>
      </c>
      <c r="M2995">
        <v>1040</v>
      </c>
      <c r="N2995" t="s">
        <v>1325</v>
      </c>
    </row>
    <row r="2996" spans="1:14" x14ac:dyDescent="0.3">
      <c r="A2996">
        <v>142353</v>
      </c>
      <c r="B2996" t="s">
        <v>1375</v>
      </c>
      <c r="C2996" t="s">
        <v>1317</v>
      </c>
      <c r="D2996" s="3">
        <v>44446</v>
      </c>
      <c r="E2996" t="s">
        <v>34</v>
      </c>
      <c r="F2996" t="s">
        <v>48</v>
      </c>
      <c r="G2996" t="s">
        <v>37</v>
      </c>
      <c r="H2996" t="s">
        <v>76</v>
      </c>
      <c r="I2996">
        <v>600</v>
      </c>
      <c r="J2996">
        <v>780</v>
      </c>
      <c r="K2996">
        <v>2</v>
      </c>
      <c r="L2996">
        <v>1200</v>
      </c>
      <c r="M2996">
        <v>1560</v>
      </c>
      <c r="N2996" t="s">
        <v>1398</v>
      </c>
    </row>
    <row r="2997" spans="1:14" x14ac:dyDescent="0.3">
      <c r="A2997">
        <v>142354</v>
      </c>
      <c r="B2997" t="s">
        <v>1376</v>
      </c>
      <c r="C2997" t="s">
        <v>1318</v>
      </c>
      <c r="D2997" s="3">
        <v>44446</v>
      </c>
      <c r="E2997" t="s">
        <v>35</v>
      </c>
      <c r="F2997" t="s">
        <v>50</v>
      </c>
      <c r="G2997" t="s">
        <v>38</v>
      </c>
      <c r="H2997" t="s">
        <v>75</v>
      </c>
      <c r="I2997">
        <v>10500</v>
      </c>
      <c r="J2997">
        <v>13650</v>
      </c>
      <c r="K2997">
        <v>1</v>
      </c>
      <c r="L2997">
        <v>10500</v>
      </c>
      <c r="M2997">
        <v>13650</v>
      </c>
      <c r="N2997" t="s">
        <v>1397</v>
      </c>
    </row>
    <row r="2998" spans="1:14" x14ac:dyDescent="0.3">
      <c r="A2998">
        <v>142355</v>
      </c>
      <c r="B2998" t="s">
        <v>1378</v>
      </c>
      <c r="C2998" t="s">
        <v>29</v>
      </c>
      <c r="D2998" s="3">
        <v>44446</v>
      </c>
      <c r="E2998" t="s">
        <v>1296</v>
      </c>
      <c r="F2998" t="s">
        <v>787</v>
      </c>
      <c r="G2998" t="s">
        <v>39</v>
      </c>
      <c r="H2998" t="s">
        <v>77</v>
      </c>
      <c r="I2998">
        <v>6500</v>
      </c>
      <c r="J2998">
        <v>8450</v>
      </c>
      <c r="K2998">
        <v>4</v>
      </c>
      <c r="L2998">
        <v>26000</v>
      </c>
      <c r="M2998">
        <v>33800</v>
      </c>
      <c r="N2998" t="s">
        <v>1399</v>
      </c>
    </row>
    <row r="2999" spans="1:14" x14ac:dyDescent="0.3">
      <c r="A2999">
        <v>142356</v>
      </c>
      <c r="B2999" t="s">
        <v>1379</v>
      </c>
      <c r="C2999" t="s">
        <v>20</v>
      </c>
      <c r="D2999" s="3">
        <v>44446</v>
      </c>
      <c r="E2999" t="s">
        <v>33</v>
      </c>
      <c r="F2999" t="s">
        <v>793</v>
      </c>
      <c r="G2999" t="s">
        <v>40</v>
      </c>
      <c r="H2999" t="s">
        <v>76</v>
      </c>
      <c r="I2999">
        <v>4500</v>
      </c>
      <c r="J2999">
        <v>5850</v>
      </c>
      <c r="K2999">
        <v>3</v>
      </c>
      <c r="L2999">
        <v>13500</v>
      </c>
      <c r="M2999">
        <v>17550</v>
      </c>
      <c r="N2999" t="s">
        <v>1400</v>
      </c>
    </row>
    <row r="3000" spans="1:14" x14ac:dyDescent="0.3">
      <c r="A3000">
        <v>142357</v>
      </c>
      <c r="B3000" t="s">
        <v>1380</v>
      </c>
      <c r="C3000" t="s">
        <v>19</v>
      </c>
      <c r="D3000" s="3">
        <v>44446</v>
      </c>
      <c r="E3000" t="s">
        <v>34</v>
      </c>
      <c r="F3000" t="s">
        <v>51</v>
      </c>
      <c r="G3000" t="s">
        <v>41</v>
      </c>
      <c r="H3000" t="s">
        <v>78</v>
      </c>
      <c r="I3000">
        <v>8500</v>
      </c>
      <c r="J3000">
        <v>11050</v>
      </c>
      <c r="K3000">
        <v>2</v>
      </c>
      <c r="L3000">
        <v>17000</v>
      </c>
      <c r="M3000">
        <v>22100</v>
      </c>
      <c r="N3000" t="s">
        <v>1401</v>
      </c>
    </row>
    <row r="3001" spans="1:14" x14ac:dyDescent="0.3">
      <c r="A3001">
        <v>142358</v>
      </c>
      <c r="B3001" t="s">
        <v>1381</v>
      </c>
      <c r="C3001" t="s">
        <v>1319</v>
      </c>
      <c r="D3001" s="3">
        <v>44446</v>
      </c>
      <c r="E3001" t="s">
        <v>35</v>
      </c>
      <c r="F3001" t="s">
        <v>52</v>
      </c>
      <c r="G3001" t="s">
        <v>44</v>
      </c>
      <c r="H3001" t="s">
        <v>80</v>
      </c>
      <c r="I3001">
        <v>12500</v>
      </c>
      <c r="J3001">
        <v>16250</v>
      </c>
      <c r="K3001">
        <v>2</v>
      </c>
      <c r="L3001">
        <v>25000</v>
      </c>
      <c r="M3001">
        <v>32500</v>
      </c>
      <c r="N3001" t="s">
        <v>1325</v>
      </c>
    </row>
    <row r="3002" spans="1:14" x14ac:dyDescent="0.3">
      <c r="A3002">
        <v>142359</v>
      </c>
      <c r="B3002" t="s">
        <v>1382</v>
      </c>
      <c r="C3002" t="s">
        <v>18</v>
      </c>
      <c r="D3002" s="3">
        <v>44446</v>
      </c>
      <c r="E3002" t="s">
        <v>1296</v>
      </c>
      <c r="F3002" t="s">
        <v>734</v>
      </c>
      <c r="G3002" t="s">
        <v>89</v>
      </c>
      <c r="H3002" t="s">
        <v>79</v>
      </c>
      <c r="I3002">
        <v>3500</v>
      </c>
      <c r="J3002">
        <v>4550</v>
      </c>
      <c r="K3002">
        <v>4</v>
      </c>
      <c r="L3002">
        <v>14000</v>
      </c>
      <c r="M3002">
        <v>18200</v>
      </c>
      <c r="N3002" t="s">
        <v>1398</v>
      </c>
    </row>
    <row r="3003" spans="1:14" x14ac:dyDescent="0.3">
      <c r="A3003">
        <v>142360</v>
      </c>
      <c r="B3003" t="s">
        <v>1378</v>
      </c>
      <c r="C3003" t="s">
        <v>17</v>
      </c>
      <c r="D3003" s="3">
        <v>44446</v>
      </c>
      <c r="E3003" t="s">
        <v>33</v>
      </c>
      <c r="F3003" s="5" t="s">
        <v>67</v>
      </c>
      <c r="G3003" t="s">
        <v>37</v>
      </c>
      <c r="H3003" t="s">
        <v>81</v>
      </c>
      <c r="I3003">
        <v>4500</v>
      </c>
      <c r="J3003">
        <v>5850</v>
      </c>
      <c r="K3003">
        <v>3</v>
      </c>
      <c r="L3003">
        <v>13500</v>
      </c>
      <c r="M3003">
        <v>17550</v>
      </c>
      <c r="N3003" t="s">
        <v>1397</v>
      </c>
    </row>
    <row r="3004" spans="1:14" x14ac:dyDescent="0.3">
      <c r="A3004">
        <v>142361</v>
      </c>
      <c r="B3004" t="s">
        <v>1379</v>
      </c>
      <c r="C3004" t="s">
        <v>1320</v>
      </c>
      <c r="D3004" s="3">
        <v>44446</v>
      </c>
      <c r="E3004" t="s">
        <v>34</v>
      </c>
      <c r="F3004" t="s">
        <v>794</v>
      </c>
      <c r="G3004" t="s">
        <v>45</v>
      </c>
      <c r="H3004" t="s">
        <v>82</v>
      </c>
      <c r="I3004">
        <v>2100</v>
      </c>
      <c r="J3004">
        <v>2730</v>
      </c>
      <c r="K3004">
        <v>1</v>
      </c>
      <c r="L3004">
        <v>2100</v>
      </c>
      <c r="M3004">
        <v>2730</v>
      </c>
      <c r="N3004" t="s">
        <v>1399</v>
      </c>
    </row>
    <row r="3005" spans="1:14" x14ac:dyDescent="0.3">
      <c r="A3005">
        <v>142362</v>
      </c>
      <c r="B3005" t="s">
        <v>1365</v>
      </c>
      <c r="C3005" t="s">
        <v>16</v>
      </c>
      <c r="D3005" s="3">
        <v>44446</v>
      </c>
      <c r="E3005" t="s">
        <v>35</v>
      </c>
      <c r="F3005" t="s">
        <v>49</v>
      </c>
      <c r="G3005" t="s">
        <v>36</v>
      </c>
      <c r="H3005" t="s">
        <v>75</v>
      </c>
      <c r="I3005">
        <v>1150</v>
      </c>
      <c r="J3005">
        <v>1495</v>
      </c>
      <c r="K3005">
        <v>1</v>
      </c>
      <c r="L3005">
        <v>1150</v>
      </c>
      <c r="M3005">
        <v>1495</v>
      </c>
      <c r="N3005" t="s">
        <v>1400</v>
      </c>
    </row>
    <row r="3006" spans="1:14" x14ac:dyDescent="0.3">
      <c r="A3006">
        <v>142363</v>
      </c>
      <c r="B3006" t="s">
        <v>1385</v>
      </c>
      <c r="C3006" t="s">
        <v>15</v>
      </c>
      <c r="D3006" s="3">
        <v>44446</v>
      </c>
      <c r="E3006" t="s">
        <v>1296</v>
      </c>
      <c r="F3006" t="s">
        <v>47</v>
      </c>
      <c r="G3006" t="s">
        <v>37</v>
      </c>
      <c r="H3006" t="s">
        <v>76</v>
      </c>
      <c r="I3006">
        <v>350</v>
      </c>
      <c r="J3006">
        <v>455</v>
      </c>
      <c r="K3006">
        <v>2</v>
      </c>
      <c r="L3006">
        <v>700</v>
      </c>
      <c r="M3006">
        <v>910</v>
      </c>
      <c r="N3006" t="s">
        <v>1401</v>
      </c>
    </row>
    <row r="3007" spans="1:14" x14ac:dyDescent="0.3">
      <c r="A3007">
        <v>142364</v>
      </c>
      <c r="B3007" t="s">
        <v>1387</v>
      </c>
      <c r="C3007" t="s">
        <v>14</v>
      </c>
      <c r="D3007" s="3">
        <v>44446</v>
      </c>
      <c r="E3007" t="s">
        <v>33</v>
      </c>
      <c r="F3007" t="s">
        <v>53</v>
      </c>
      <c r="G3007" t="s">
        <v>38</v>
      </c>
      <c r="H3007" t="s">
        <v>75</v>
      </c>
      <c r="I3007">
        <v>9500</v>
      </c>
      <c r="J3007">
        <v>12350</v>
      </c>
      <c r="K3007">
        <v>3</v>
      </c>
      <c r="L3007">
        <v>28500</v>
      </c>
      <c r="M3007">
        <v>37050</v>
      </c>
      <c r="N3007" t="s">
        <v>1325</v>
      </c>
    </row>
    <row r="3008" spans="1:14" x14ac:dyDescent="0.3">
      <c r="A3008">
        <v>142365</v>
      </c>
      <c r="B3008" t="s">
        <v>1389</v>
      </c>
      <c r="C3008" t="s">
        <v>13</v>
      </c>
      <c r="D3008" s="3">
        <v>44446</v>
      </c>
      <c r="E3008" t="s">
        <v>34</v>
      </c>
      <c r="F3008" t="s">
        <v>795</v>
      </c>
      <c r="G3008" t="s">
        <v>39</v>
      </c>
      <c r="H3008" t="s">
        <v>77</v>
      </c>
      <c r="I3008">
        <v>10000</v>
      </c>
      <c r="J3008">
        <v>13000</v>
      </c>
      <c r="K3008">
        <v>4</v>
      </c>
      <c r="L3008">
        <v>40000</v>
      </c>
      <c r="M3008">
        <v>52000</v>
      </c>
      <c r="N3008" t="s">
        <v>1398</v>
      </c>
    </row>
    <row r="3009" spans="1:14" x14ac:dyDescent="0.3">
      <c r="A3009">
        <v>142366</v>
      </c>
      <c r="B3009" t="s">
        <v>1390</v>
      </c>
      <c r="C3009" t="s">
        <v>12</v>
      </c>
      <c r="D3009" s="3">
        <v>44446</v>
      </c>
      <c r="E3009" t="s">
        <v>35</v>
      </c>
      <c r="F3009" t="s">
        <v>796</v>
      </c>
      <c r="G3009" t="s">
        <v>40</v>
      </c>
      <c r="H3009" t="s">
        <v>76</v>
      </c>
      <c r="I3009">
        <v>6500</v>
      </c>
      <c r="J3009">
        <v>8450</v>
      </c>
      <c r="K3009">
        <v>3</v>
      </c>
      <c r="L3009">
        <v>19500</v>
      </c>
      <c r="M3009">
        <v>25350</v>
      </c>
      <c r="N3009" t="s">
        <v>1397</v>
      </c>
    </row>
    <row r="3010" spans="1:14" x14ac:dyDescent="0.3">
      <c r="A3010">
        <v>142367</v>
      </c>
      <c r="B3010" t="s">
        <v>1392</v>
      </c>
      <c r="C3010" t="s">
        <v>11</v>
      </c>
      <c r="D3010" s="3">
        <v>44446</v>
      </c>
      <c r="E3010" t="s">
        <v>1296</v>
      </c>
      <c r="F3010" t="s">
        <v>797</v>
      </c>
      <c r="G3010" t="s">
        <v>41</v>
      </c>
      <c r="H3010" t="s">
        <v>78</v>
      </c>
      <c r="I3010">
        <v>8500</v>
      </c>
      <c r="J3010">
        <v>11050</v>
      </c>
      <c r="K3010">
        <v>2</v>
      </c>
      <c r="L3010">
        <v>17000</v>
      </c>
      <c r="M3010">
        <v>22100</v>
      </c>
      <c r="N3010" t="s">
        <v>1399</v>
      </c>
    </row>
    <row r="3011" spans="1:14" x14ac:dyDescent="0.3">
      <c r="A3011">
        <v>142368</v>
      </c>
      <c r="B3011" t="s">
        <v>1394</v>
      </c>
      <c r="C3011" t="s">
        <v>1321</v>
      </c>
      <c r="D3011" s="3">
        <v>44446</v>
      </c>
      <c r="E3011" t="s">
        <v>33</v>
      </c>
      <c r="F3011" t="s">
        <v>57</v>
      </c>
      <c r="G3011" t="s">
        <v>44</v>
      </c>
      <c r="H3011" t="s">
        <v>80</v>
      </c>
      <c r="I3011">
        <v>7000</v>
      </c>
      <c r="J3011">
        <v>9100</v>
      </c>
      <c r="K3011">
        <v>3</v>
      </c>
      <c r="L3011">
        <v>21000</v>
      </c>
      <c r="M3011">
        <v>27300</v>
      </c>
      <c r="N3011" t="s">
        <v>1400</v>
      </c>
    </row>
    <row r="3012" spans="1:14" x14ac:dyDescent="0.3">
      <c r="A3012">
        <v>142369</v>
      </c>
      <c r="B3012" t="s">
        <v>1337</v>
      </c>
      <c r="C3012" t="s">
        <v>1322</v>
      </c>
      <c r="D3012" s="3">
        <v>44446</v>
      </c>
      <c r="E3012" t="s">
        <v>34</v>
      </c>
      <c r="F3012" t="s">
        <v>798</v>
      </c>
      <c r="G3012" t="s">
        <v>89</v>
      </c>
      <c r="H3012" t="s">
        <v>79</v>
      </c>
      <c r="I3012">
        <v>6550</v>
      </c>
      <c r="J3012">
        <v>8515</v>
      </c>
      <c r="K3012">
        <v>2</v>
      </c>
      <c r="L3012">
        <v>13100</v>
      </c>
      <c r="M3012">
        <v>17030</v>
      </c>
      <c r="N3012" t="s">
        <v>1401</v>
      </c>
    </row>
    <row r="3013" spans="1:14" x14ac:dyDescent="0.3">
      <c r="A3013">
        <v>142370</v>
      </c>
      <c r="B3013" t="s">
        <v>1339</v>
      </c>
      <c r="C3013" t="s">
        <v>1323</v>
      </c>
      <c r="D3013" s="3">
        <v>44446</v>
      </c>
      <c r="E3013" t="s">
        <v>35</v>
      </c>
      <c r="F3013" s="5" t="s">
        <v>66</v>
      </c>
      <c r="G3013" t="s">
        <v>37</v>
      </c>
      <c r="H3013" t="s">
        <v>81</v>
      </c>
      <c r="I3013">
        <v>7650</v>
      </c>
      <c r="J3013">
        <v>9945</v>
      </c>
      <c r="K3013">
        <v>2</v>
      </c>
      <c r="L3013">
        <v>15300</v>
      </c>
      <c r="M3013">
        <v>19890</v>
      </c>
      <c r="N3013" t="s">
        <v>1325</v>
      </c>
    </row>
    <row r="3014" spans="1:14" x14ac:dyDescent="0.3">
      <c r="A3014">
        <v>142371</v>
      </c>
      <c r="B3014" t="s">
        <v>1341</v>
      </c>
      <c r="C3014" t="s">
        <v>10</v>
      </c>
      <c r="D3014" s="3">
        <v>44446</v>
      </c>
      <c r="E3014" t="s">
        <v>1296</v>
      </c>
      <c r="F3014" t="s">
        <v>58</v>
      </c>
      <c r="G3014" t="s">
        <v>45</v>
      </c>
      <c r="H3014" t="s">
        <v>82</v>
      </c>
      <c r="I3014">
        <v>1150</v>
      </c>
      <c r="J3014">
        <v>1495</v>
      </c>
      <c r="K3014">
        <v>1</v>
      </c>
      <c r="L3014">
        <v>1150</v>
      </c>
      <c r="M3014">
        <v>1495</v>
      </c>
      <c r="N3014" t="s">
        <v>1398</v>
      </c>
    </row>
    <row r="3015" spans="1:14" x14ac:dyDescent="0.3">
      <c r="A3015">
        <v>142372</v>
      </c>
      <c r="B3015" t="s">
        <v>1343</v>
      </c>
      <c r="C3015" t="s">
        <v>9</v>
      </c>
      <c r="D3015" s="3">
        <v>44446</v>
      </c>
      <c r="E3015" t="s">
        <v>33</v>
      </c>
      <c r="F3015" t="s">
        <v>59</v>
      </c>
      <c r="G3015" t="s">
        <v>36</v>
      </c>
      <c r="H3015" t="s">
        <v>75</v>
      </c>
      <c r="I3015">
        <v>850</v>
      </c>
      <c r="J3015">
        <v>1105</v>
      </c>
      <c r="K3015">
        <v>2</v>
      </c>
      <c r="L3015">
        <v>1700</v>
      </c>
      <c r="M3015">
        <v>2210</v>
      </c>
      <c r="N3015" t="s">
        <v>1397</v>
      </c>
    </row>
    <row r="3016" spans="1:14" x14ac:dyDescent="0.3">
      <c r="A3016">
        <v>142373</v>
      </c>
      <c r="B3016" t="s">
        <v>1345</v>
      </c>
      <c r="C3016" t="s">
        <v>1324</v>
      </c>
      <c r="D3016" s="3">
        <v>44446</v>
      </c>
      <c r="E3016" t="s">
        <v>34</v>
      </c>
      <c r="F3016" t="s">
        <v>60</v>
      </c>
      <c r="G3016" t="s">
        <v>37</v>
      </c>
      <c r="H3016" t="s">
        <v>76</v>
      </c>
      <c r="I3016">
        <v>650</v>
      </c>
      <c r="J3016">
        <v>845</v>
      </c>
      <c r="K3016">
        <v>2</v>
      </c>
      <c r="L3016">
        <v>1300</v>
      </c>
      <c r="M3016">
        <v>1690</v>
      </c>
      <c r="N3016" t="s">
        <v>1399</v>
      </c>
    </row>
    <row r="3017" spans="1:14" x14ac:dyDescent="0.3">
      <c r="A3017">
        <v>142374</v>
      </c>
      <c r="B3017" t="s">
        <v>1347</v>
      </c>
      <c r="C3017" t="s">
        <v>8</v>
      </c>
      <c r="D3017" s="3">
        <v>44446</v>
      </c>
      <c r="E3017" t="s">
        <v>35</v>
      </c>
      <c r="F3017" t="s">
        <v>61</v>
      </c>
      <c r="G3017" t="s">
        <v>38</v>
      </c>
      <c r="H3017" t="s">
        <v>75</v>
      </c>
      <c r="I3017">
        <v>7500</v>
      </c>
      <c r="J3017">
        <v>9750</v>
      </c>
      <c r="K3017">
        <v>1</v>
      </c>
      <c r="L3017">
        <v>7500</v>
      </c>
      <c r="M3017">
        <v>9750</v>
      </c>
      <c r="N3017" t="s">
        <v>1400</v>
      </c>
    </row>
    <row r="3018" spans="1:14" x14ac:dyDescent="0.3">
      <c r="A3018">
        <v>142375</v>
      </c>
      <c r="B3018" t="s">
        <v>1349</v>
      </c>
      <c r="C3018" t="s">
        <v>7</v>
      </c>
      <c r="D3018" s="3">
        <v>44446</v>
      </c>
      <c r="E3018" t="s">
        <v>1296</v>
      </c>
      <c r="F3018" t="s">
        <v>795</v>
      </c>
      <c r="G3018" t="s">
        <v>39</v>
      </c>
      <c r="H3018" s="5" t="s">
        <v>83</v>
      </c>
      <c r="I3018">
        <v>10000</v>
      </c>
      <c r="J3018">
        <v>13000</v>
      </c>
      <c r="K3018">
        <v>1</v>
      </c>
      <c r="L3018">
        <v>10000</v>
      </c>
      <c r="M3018">
        <v>13000</v>
      </c>
      <c r="N3018" t="s">
        <v>1401</v>
      </c>
    </row>
    <row r="3019" spans="1:14" x14ac:dyDescent="0.3">
      <c r="A3019">
        <v>142376</v>
      </c>
      <c r="B3019" t="s">
        <v>1351</v>
      </c>
      <c r="C3019" t="s">
        <v>1325</v>
      </c>
      <c r="D3019" s="3">
        <v>44446</v>
      </c>
      <c r="E3019" t="s">
        <v>33</v>
      </c>
      <c r="F3019" t="s">
        <v>799</v>
      </c>
      <c r="G3019" t="s">
        <v>40</v>
      </c>
      <c r="H3019" t="s">
        <v>76</v>
      </c>
      <c r="I3019">
        <v>10500</v>
      </c>
      <c r="J3019">
        <v>13650</v>
      </c>
      <c r="K3019">
        <v>1</v>
      </c>
      <c r="L3019">
        <v>10500</v>
      </c>
      <c r="M3019">
        <v>13650</v>
      </c>
      <c r="N3019" t="s">
        <v>1325</v>
      </c>
    </row>
    <row r="3020" spans="1:14" x14ac:dyDescent="0.3">
      <c r="A3020">
        <v>142377</v>
      </c>
      <c r="B3020" t="s">
        <v>1353</v>
      </c>
      <c r="C3020" t="s">
        <v>1326</v>
      </c>
      <c r="D3020" s="3">
        <v>44446</v>
      </c>
      <c r="E3020" t="s">
        <v>34</v>
      </c>
      <c r="F3020" t="s">
        <v>63</v>
      </c>
      <c r="G3020" t="s">
        <v>41</v>
      </c>
      <c r="H3020" t="s">
        <v>78</v>
      </c>
      <c r="I3020">
        <v>8500</v>
      </c>
      <c r="J3020">
        <v>11050</v>
      </c>
      <c r="K3020">
        <v>3</v>
      </c>
      <c r="L3020">
        <v>25500</v>
      </c>
      <c r="M3020">
        <v>33150</v>
      </c>
      <c r="N3020" t="s">
        <v>1398</v>
      </c>
    </row>
    <row r="3021" spans="1:14" x14ac:dyDescent="0.3">
      <c r="A3021">
        <v>142378</v>
      </c>
      <c r="B3021" t="s">
        <v>1355</v>
      </c>
      <c r="C3021" t="s">
        <v>6</v>
      </c>
      <c r="D3021" s="3">
        <v>44446</v>
      </c>
      <c r="E3021" t="s">
        <v>35</v>
      </c>
      <c r="F3021" t="s">
        <v>57</v>
      </c>
      <c r="G3021" t="s">
        <v>44</v>
      </c>
      <c r="H3021" t="s">
        <v>80</v>
      </c>
      <c r="I3021">
        <v>7000</v>
      </c>
      <c r="J3021">
        <v>9100</v>
      </c>
      <c r="K3021">
        <v>3</v>
      </c>
      <c r="L3021">
        <v>21000</v>
      </c>
      <c r="M3021">
        <v>27300</v>
      </c>
      <c r="N3021" t="s">
        <v>1397</v>
      </c>
    </row>
    <row r="3022" spans="1:14" x14ac:dyDescent="0.3">
      <c r="A3022">
        <v>142379</v>
      </c>
      <c r="B3022" t="s">
        <v>1357</v>
      </c>
      <c r="C3022" t="s">
        <v>5</v>
      </c>
      <c r="D3022" s="3">
        <v>44446</v>
      </c>
      <c r="E3022" t="s">
        <v>1296</v>
      </c>
      <c r="F3022" t="s">
        <v>800</v>
      </c>
      <c r="G3022" t="s">
        <v>89</v>
      </c>
      <c r="H3022" t="s">
        <v>79</v>
      </c>
      <c r="I3022">
        <v>1680</v>
      </c>
      <c r="J3022">
        <v>2184</v>
      </c>
      <c r="K3022">
        <v>1</v>
      </c>
      <c r="L3022">
        <v>1680</v>
      </c>
      <c r="M3022">
        <v>2184</v>
      </c>
      <c r="N3022" t="s">
        <v>1399</v>
      </c>
    </row>
    <row r="3023" spans="1:14" x14ac:dyDescent="0.3">
      <c r="A3023">
        <v>142380</v>
      </c>
      <c r="B3023" t="s">
        <v>1359</v>
      </c>
      <c r="C3023" t="s">
        <v>4</v>
      </c>
      <c r="D3023" s="3">
        <v>44446</v>
      </c>
      <c r="E3023" t="s">
        <v>33</v>
      </c>
      <c r="F3023" s="5" t="s">
        <v>65</v>
      </c>
      <c r="G3023" t="s">
        <v>37</v>
      </c>
      <c r="H3023" s="5" t="s">
        <v>84</v>
      </c>
      <c r="I3023">
        <v>6540</v>
      </c>
      <c r="J3023">
        <v>8502</v>
      </c>
      <c r="K3023">
        <v>4</v>
      </c>
      <c r="L3023">
        <v>26160</v>
      </c>
      <c r="M3023">
        <v>34008</v>
      </c>
      <c r="N3023" t="s">
        <v>1400</v>
      </c>
    </row>
    <row r="3024" spans="1:14" x14ac:dyDescent="0.3">
      <c r="A3024">
        <v>142381</v>
      </c>
      <c r="B3024" t="s">
        <v>1361</v>
      </c>
      <c r="C3024" t="s">
        <v>30</v>
      </c>
      <c r="D3024" s="3">
        <v>44446</v>
      </c>
      <c r="E3024" t="s">
        <v>34</v>
      </c>
      <c r="F3024" t="s">
        <v>68</v>
      </c>
      <c r="G3024" t="s">
        <v>45</v>
      </c>
      <c r="H3024" t="s">
        <v>82</v>
      </c>
      <c r="I3024">
        <v>2680</v>
      </c>
      <c r="J3024">
        <v>3484</v>
      </c>
      <c r="K3024">
        <v>3</v>
      </c>
      <c r="L3024">
        <v>8040</v>
      </c>
      <c r="M3024">
        <v>10452</v>
      </c>
      <c r="N3024" t="s">
        <v>1401</v>
      </c>
    </row>
    <row r="3025" spans="1:14" x14ac:dyDescent="0.3">
      <c r="A3025">
        <v>142382</v>
      </c>
      <c r="B3025" t="s">
        <v>1363</v>
      </c>
      <c r="C3025" t="s">
        <v>31</v>
      </c>
      <c r="D3025" s="3">
        <v>44446</v>
      </c>
      <c r="E3025" t="s">
        <v>35</v>
      </c>
      <c r="F3025" t="s">
        <v>71</v>
      </c>
      <c r="G3025" t="s">
        <v>38</v>
      </c>
      <c r="H3025" t="s">
        <v>76</v>
      </c>
      <c r="I3025">
        <v>8250</v>
      </c>
      <c r="J3025">
        <v>10725</v>
      </c>
      <c r="K3025">
        <v>2</v>
      </c>
      <c r="L3025">
        <v>16500</v>
      </c>
      <c r="M3025">
        <v>21450</v>
      </c>
      <c r="N3025" t="s">
        <v>1325</v>
      </c>
    </row>
    <row r="3026" spans="1:14" x14ac:dyDescent="0.3">
      <c r="A3026">
        <v>142383</v>
      </c>
      <c r="B3026" t="s">
        <v>1365</v>
      </c>
      <c r="C3026" t="s">
        <v>32</v>
      </c>
      <c r="D3026" s="3">
        <v>44446</v>
      </c>
      <c r="E3026" t="s">
        <v>1296</v>
      </c>
      <c r="F3026" t="s">
        <v>734</v>
      </c>
      <c r="G3026" t="s">
        <v>42</v>
      </c>
      <c r="H3026" t="s">
        <v>76</v>
      </c>
      <c r="I3026">
        <v>2650</v>
      </c>
      <c r="J3026">
        <v>3445</v>
      </c>
      <c r="K3026">
        <v>1</v>
      </c>
      <c r="L3026">
        <v>2650</v>
      </c>
      <c r="M3026">
        <v>3445</v>
      </c>
      <c r="N3026" t="s">
        <v>1325</v>
      </c>
    </row>
    <row r="3027" spans="1:14" x14ac:dyDescent="0.3">
      <c r="A3027">
        <v>142384</v>
      </c>
      <c r="B3027" t="s">
        <v>1367</v>
      </c>
      <c r="C3027" t="s">
        <v>28</v>
      </c>
      <c r="D3027" s="3">
        <v>44446</v>
      </c>
      <c r="E3027" t="s">
        <v>33</v>
      </c>
      <c r="F3027" t="s">
        <v>72</v>
      </c>
      <c r="G3027" t="s">
        <v>38</v>
      </c>
      <c r="H3027" t="s">
        <v>85</v>
      </c>
      <c r="I3027">
        <v>12550</v>
      </c>
      <c r="J3027">
        <v>16315</v>
      </c>
      <c r="K3027">
        <v>4</v>
      </c>
      <c r="L3027">
        <v>50200</v>
      </c>
      <c r="M3027">
        <v>65260</v>
      </c>
      <c r="N3027" t="s">
        <v>1398</v>
      </c>
    </row>
    <row r="3028" spans="1:14" x14ac:dyDescent="0.3">
      <c r="A3028">
        <v>142385</v>
      </c>
      <c r="B3028" t="s">
        <v>1369</v>
      </c>
      <c r="C3028" t="s">
        <v>1311</v>
      </c>
      <c r="D3028" s="3">
        <v>44446</v>
      </c>
      <c r="E3028" t="s">
        <v>34</v>
      </c>
      <c r="F3028" t="s">
        <v>73</v>
      </c>
      <c r="G3028" t="s">
        <v>41</v>
      </c>
      <c r="H3028" s="5" t="s">
        <v>78</v>
      </c>
      <c r="I3028">
        <v>14500</v>
      </c>
      <c r="J3028">
        <v>18850</v>
      </c>
      <c r="K3028">
        <v>4</v>
      </c>
      <c r="L3028">
        <v>58000</v>
      </c>
      <c r="M3028">
        <v>75400</v>
      </c>
      <c r="N3028" t="s">
        <v>1397</v>
      </c>
    </row>
    <row r="3029" spans="1:14" x14ac:dyDescent="0.3">
      <c r="A3029">
        <v>142386</v>
      </c>
      <c r="B3029" t="s">
        <v>1370</v>
      </c>
      <c r="C3029" t="s">
        <v>1312</v>
      </c>
      <c r="D3029" s="3">
        <v>44446</v>
      </c>
      <c r="E3029" t="s">
        <v>35</v>
      </c>
      <c r="F3029" t="s">
        <v>46</v>
      </c>
      <c r="G3029" t="s">
        <v>36</v>
      </c>
      <c r="H3029" t="s">
        <v>75</v>
      </c>
      <c r="I3029">
        <v>800</v>
      </c>
      <c r="J3029">
        <v>1040</v>
      </c>
      <c r="K3029">
        <v>2</v>
      </c>
      <c r="L3029">
        <v>1600</v>
      </c>
      <c r="M3029">
        <v>2080</v>
      </c>
      <c r="N3029" t="s">
        <v>1399</v>
      </c>
    </row>
    <row r="3030" spans="1:14" x14ac:dyDescent="0.3">
      <c r="A3030">
        <v>142387</v>
      </c>
      <c r="B3030" t="s">
        <v>1371</v>
      </c>
      <c r="C3030" t="s">
        <v>1313</v>
      </c>
      <c r="D3030" s="3">
        <v>44446</v>
      </c>
      <c r="E3030" t="s">
        <v>1296</v>
      </c>
      <c r="F3030" t="s">
        <v>48</v>
      </c>
      <c r="G3030" t="s">
        <v>37</v>
      </c>
      <c r="H3030" t="s">
        <v>76</v>
      </c>
      <c r="I3030">
        <v>600</v>
      </c>
      <c r="J3030">
        <v>780</v>
      </c>
      <c r="K3030">
        <v>4</v>
      </c>
      <c r="L3030">
        <v>2400</v>
      </c>
      <c r="M3030">
        <v>3120</v>
      </c>
      <c r="N3030" t="s">
        <v>1400</v>
      </c>
    </row>
    <row r="3031" spans="1:14" x14ac:dyDescent="0.3">
      <c r="A3031">
        <v>142388</v>
      </c>
      <c r="B3031" t="s">
        <v>1373</v>
      </c>
      <c r="C3031" t="s">
        <v>3</v>
      </c>
      <c r="D3031" s="3">
        <v>44446</v>
      </c>
      <c r="E3031" t="s">
        <v>33</v>
      </c>
      <c r="F3031" t="s">
        <v>50</v>
      </c>
      <c r="G3031" t="s">
        <v>38</v>
      </c>
      <c r="H3031" t="s">
        <v>75</v>
      </c>
      <c r="I3031">
        <v>10500</v>
      </c>
      <c r="J3031">
        <v>13650</v>
      </c>
      <c r="K3031">
        <v>1</v>
      </c>
      <c r="L3031">
        <v>10500</v>
      </c>
      <c r="M3031">
        <v>13650</v>
      </c>
      <c r="N3031" t="s">
        <v>1401</v>
      </c>
    </row>
    <row r="3032" spans="1:14" x14ac:dyDescent="0.3">
      <c r="A3032">
        <v>142389</v>
      </c>
      <c r="B3032" t="s">
        <v>1374</v>
      </c>
      <c r="C3032" t="s">
        <v>2</v>
      </c>
      <c r="D3032" s="3">
        <v>44446</v>
      </c>
      <c r="E3032" t="s">
        <v>34</v>
      </c>
      <c r="F3032" t="s">
        <v>795</v>
      </c>
      <c r="G3032" t="s">
        <v>39</v>
      </c>
      <c r="H3032" t="s">
        <v>77</v>
      </c>
      <c r="I3032">
        <v>6500</v>
      </c>
      <c r="J3032">
        <v>8450</v>
      </c>
      <c r="K3032">
        <v>1</v>
      </c>
      <c r="L3032">
        <v>6500</v>
      </c>
      <c r="M3032">
        <v>8450</v>
      </c>
      <c r="N3032" t="s">
        <v>1325</v>
      </c>
    </row>
    <row r="3033" spans="1:14" x14ac:dyDescent="0.3">
      <c r="A3033">
        <v>142390</v>
      </c>
      <c r="B3033" t="s">
        <v>1375</v>
      </c>
      <c r="C3033" t="s">
        <v>1</v>
      </c>
      <c r="D3033" s="3">
        <v>44446</v>
      </c>
      <c r="E3033" t="s">
        <v>35</v>
      </c>
      <c r="F3033" t="s">
        <v>801</v>
      </c>
      <c r="G3033" t="s">
        <v>40</v>
      </c>
      <c r="H3033" t="s">
        <v>76</v>
      </c>
      <c r="I3033">
        <v>4500</v>
      </c>
      <c r="J3033">
        <v>5850</v>
      </c>
      <c r="K3033">
        <v>2</v>
      </c>
      <c r="L3033">
        <v>9000</v>
      </c>
      <c r="M3033">
        <v>11700</v>
      </c>
      <c r="N3033" t="s">
        <v>1398</v>
      </c>
    </row>
    <row r="3034" spans="1:14" x14ac:dyDescent="0.3">
      <c r="A3034">
        <v>142391</v>
      </c>
      <c r="B3034" t="s">
        <v>1376</v>
      </c>
      <c r="C3034" t="s">
        <v>1314</v>
      </c>
      <c r="D3034" s="3">
        <v>44446</v>
      </c>
      <c r="E3034" t="s">
        <v>1296</v>
      </c>
      <c r="F3034" t="s">
        <v>51</v>
      </c>
      <c r="G3034" t="s">
        <v>41</v>
      </c>
      <c r="H3034" t="s">
        <v>78</v>
      </c>
      <c r="I3034">
        <v>8500</v>
      </c>
      <c r="J3034">
        <v>11050</v>
      </c>
      <c r="K3034">
        <v>4</v>
      </c>
      <c r="L3034">
        <v>34000</v>
      </c>
      <c r="M3034">
        <v>44200</v>
      </c>
      <c r="N3034" t="s">
        <v>1397</v>
      </c>
    </row>
    <row r="3035" spans="1:14" x14ac:dyDescent="0.3">
      <c r="A3035">
        <v>142392</v>
      </c>
      <c r="B3035" t="s">
        <v>1378</v>
      </c>
      <c r="C3035" t="s">
        <v>1315</v>
      </c>
      <c r="D3035" s="3">
        <v>44446</v>
      </c>
      <c r="E3035" t="s">
        <v>33</v>
      </c>
      <c r="F3035" t="s">
        <v>52</v>
      </c>
      <c r="G3035" t="s">
        <v>44</v>
      </c>
      <c r="H3035" t="s">
        <v>80</v>
      </c>
      <c r="I3035">
        <v>12500</v>
      </c>
      <c r="J3035">
        <v>16250</v>
      </c>
      <c r="K3035">
        <v>4</v>
      </c>
      <c r="L3035">
        <v>50000</v>
      </c>
      <c r="M3035">
        <v>65000</v>
      </c>
      <c r="N3035" t="s">
        <v>1399</v>
      </c>
    </row>
    <row r="3036" spans="1:14" x14ac:dyDescent="0.3">
      <c r="A3036">
        <v>142393</v>
      </c>
      <c r="B3036" t="s">
        <v>1379</v>
      </c>
      <c r="C3036" t="s">
        <v>0</v>
      </c>
      <c r="D3036" s="3">
        <v>44446</v>
      </c>
      <c r="E3036" t="s">
        <v>34</v>
      </c>
      <c r="F3036" t="s">
        <v>742</v>
      </c>
      <c r="G3036" t="s">
        <v>98</v>
      </c>
      <c r="H3036" t="s">
        <v>79</v>
      </c>
      <c r="I3036">
        <v>3500</v>
      </c>
      <c r="J3036">
        <v>4550</v>
      </c>
      <c r="K3036">
        <v>3</v>
      </c>
      <c r="L3036">
        <v>10500</v>
      </c>
      <c r="M3036">
        <v>13650</v>
      </c>
      <c r="N3036" t="s">
        <v>1400</v>
      </c>
    </row>
    <row r="3037" spans="1:14" x14ac:dyDescent="0.3">
      <c r="A3037">
        <v>142394</v>
      </c>
      <c r="B3037" t="s">
        <v>1380</v>
      </c>
      <c r="C3037" t="s">
        <v>1316</v>
      </c>
      <c r="D3037" s="3">
        <v>44446</v>
      </c>
      <c r="E3037" t="s">
        <v>35</v>
      </c>
      <c r="F3037" s="5" t="s">
        <v>67</v>
      </c>
      <c r="G3037" t="s">
        <v>99</v>
      </c>
      <c r="H3037" t="s">
        <v>81</v>
      </c>
      <c r="I3037">
        <v>4500</v>
      </c>
      <c r="J3037">
        <v>5850</v>
      </c>
      <c r="K3037">
        <v>1</v>
      </c>
      <c r="L3037">
        <v>4500</v>
      </c>
      <c r="M3037">
        <v>5850</v>
      </c>
      <c r="N3037" t="s">
        <v>1401</v>
      </c>
    </row>
    <row r="3038" spans="1:14" x14ac:dyDescent="0.3">
      <c r="A3038">
        <v>142395</v>
      </c>
      <c r="B3038" t="s">
        <v>1381</v>
      </c>
      <c r="C3038" t="s">
        <v>1317</v>
      </c>
      <c r="D3038" s="3">
        <v>44446</v>
      </c>
      <c r="E3038" t="s">
        <v>1296</v>
      </c>
      <c r="F3038" t="s">
        <v>802</v>
      </c>
      <c r="G3038" t="s">
        <v>45</v>
      </c>
      <c r="H3038" t="s">
        <v>82</v>
      </c>
      <c r="I3038">
        <v>2100</v>
      </c>
      <c r="J3038">
        <v>2730</v>
      </c>
      <c r="K3038">
        <v>3</v>
      </c>
      <c r="L3038">
        <v>6300</v>
      </c>
      <c r="M3038">
        <v>8190</v>
      </c>
      <c r="N3038" t="s">
        <v>1325</v>
      </c>
    </row>
    <row r="3039" spans="1:14" x14ac:dyDescent="0.3">
      <c r="A3039">
        <v>142396</v>
      </c>
      <c r="B3039" t="s">
        <v>1382</v>
      </c>
      <c r="C3039" t="s">
        <v>1318</v>
      </c>
      <c r="D3039" s="3">
        <v>44446</v>
      </c>
      <c r="E3039" t="s">
        <v>33</v>
      </c>
      <c r="F3039" t="s">
        <v>49</v>
      </c>
      <c r="G3039" t="s">
        <v>36</v>
      </c>
      <c r="H3039" t="s">
        <v>75</v>
      </c>
      <c r="I3039">
        <v>1150</v>
      </c>
      <c r="J3039">
        <v>1495</v>
      </c>
      <c r="K3039">
        <v>3</v>
      </c>
      <c r="L3039">
        <v>3450</v>
      </c>
      <c r="M3039">
        <v>4485</v>
      </c>
      <c r="N3039" t="s">
        <v>1398</v>
      </c>
    </row>
    <row r="3040" spans="1:14" x14ac:dyDescent="0.3">
      <c r="A3040">
        <v>142397</v>
      </c>
      <c r="B3040" t="s">
        <v>1378</v>
      </c>
      <c r="C3040" t="s">
        <v>29</v>
      </c>
      <c r="D3040" s="3">
        <v>44446</v>
      </c>
      <c r="E3040" t="s">
        <v>34</v>
      </c>
      <c r="F3040" t="s">
        <v>47</v>
      </c>
      <c r="G3040" t="s">
        <v>37</v>
      </c>
      <c r="H3040" t="s">
        <v>76</v>
      </c>
      <c r="I3040">
        <v>350</v>
      </c>
      <c r="J3040">
        <v>455</v>
      </c>
      <c r="K3040">
        <v>2</v>
      </c>
      <c r="L3040">
        <v>700</v>
      </c>
      <c r="M3040">
        <v>910</v>
      </c>
      <c r="N3040" t="s">
        <v>1397</v>
      </c>
    </row>
    <row r="3041" spans="1:14" x14ac:dyDescent="0.3">
      <c r="A3041">
        <v>142398</v>
      </c>
      <c r="B3041" t="s">
        <v>1379</v>
      </c>
      <c r="C3041" t="s">
        <v>20</v>
      </c>
      <c r="D3041" s="3">
        <v>44446</v>
      </c>
      <c r="E3041" t="s">
        <v>35</v>
      </c>
      <c r="F3041" t="s">
        <v>53</v>
      </c>
      <c r="G3041" t="s">
        <v>38</v>
      </c>
      <c r="H3041" t="s">
        <v>75</v>
      </c>
      <c r="I3041">
        <v>9500</v>
      </c>
      <c r="J3041">
        <v>12350</v>
      </c>
      <c r="K3041">
        <v>2</v>
      </c>
      <c r="L3041">
        <v>19000</v>
      </c>
      <c r="M3041">
        <v>24700</v>
      </c>
      <c r="N3041" t="s">
        <v>1399</v>
      </c>
    </row>
    <row r="3042" spans="1:14" x14ac:dyDescent="0.3">
      <c r="A3042">
        <v>142399</v>
      </c>
      <c r="B3042" t="s">
        <v>1365</v>
      </c>
      <c r="C3042" t="s">
        <v>19</v>
      </c>
      <c r="D3042" s="3">
        <v>44446</v>
      </c>
      <c r="E3042" t="s">
        <v>1296</v>
      </c>
      <c r="F3042" t="s">
        <v>803</v>
      </c>
      <c r="G3042" t="s">
        <v>39</v>
      </c>
      <c r="H3042" t="s">
        <v>77</v>
      </c>
      <c r="I3042">
        <v>10000</v>
      </c>
      <c r="J3042">
        <v>13000</v>
      </c>
      <c r="K3042">
        <v>1</v>
      </c>
      <c r="L3042">
        <v>10000</v>
      </c>
      <c r="M3042">
        <v>13000</v>
      </c>
      <c r="N3042" t="s">
        <v>1400</v>
      </c>
    </row>
    <row r="3043" spans="1:14" x14ac:dyDescent="0.3">
      <c r="A3043">
        <v>142400</v>
      </c>
      <c r="B3043" t="s">
        <v>1385</v>
      </c>
      <c r="C3043" t="s">
        <v>1319</v>
      </c>
      <c r="D3043" s="3">
        <v>44446</v>
      </c>
      <c r="E3043" t="s">
        <v>33</v>
      </c>
      <c r="F3043" t="s">
        <v>804</v>
      </c>
      <c r="G3043" t="s">
        <v>40</v>
      </c>
      <c r="H3043" t="s">
        <v>76</v>
      </c>
      <c r="I3043">
        <v>6500</v>
      </c>
      <c r="J3043">
        <v>8450</v>
      </c>
      <c r="K3043">
        <v>3</v>
      </c>
      <c r="L3043">
        <v>19500</v>
      </c>
      <c r="M3043">
        <v>25350</v>
      </c>
      <c r="N3043" t="s">
        <v>1401</v>
      </c>
    </row>
    <row r="3044" spans="1:14" x14ac:dyDescent="0.3">
      <c r="A3044">
        <v>142401</v>
      </c>
      <c r="B3044" t="s">
        <v>1387</v>
      </c>
      <c r="C3044" t="s">
        <v>18</v>
      </c>
      <c r="D3044" s="3">
        <v>44446</v>
      </c>
      <c r="E3044" t="s">
        <v>34</v>
      </c>
      <c r="F3044" t="s">
        <v>805</v>
      </c>
      <c r="G3044" t="s">
        <v>41</v>
      </c>
      <c r="H3044" t="s">
        <v>78</v>
      </c>
      <c r="I3044">
        <v>8500</v>
      </c>
      <c r="J3044">
        <v>11050</v>
      </c>
      <c r="K3044">
        <v>4</v>
      </c>
      <c r="L3044">
        <v>34000</v>
      </c>
      <c r="M3044">
        <v>44200</v>
      </c>
      <c r="N3044" t="s">
        <v>1325</v>
      </c>
    </row>
    <row r="3045" spans="1:14" x14ac:dyDescent="0.3">
      <c r="A3045">
        <v>142402</v>
      </c>
      <c r="B3045" t="s">
        <v>1389</v>
      </c>
      <c r="C3045" t="s">
        <v>17</v>
      </c>
      <c r="D3045" s="3">
        <v>44446</v>
      </c>
      <c r="E3045" t="s">
        <v>35</v>
      </c>
      <c r="F3045" t="s">
        <v>57</v>
      </c>
      <c r="G3045" t="s">
        <v>44</v>
      </c>
      <c r="H3045" t="s">
        <v>80</v>
      </c>
      <c r="I3045">
        <v>7000</v>
      </c>
      <c r="J3045">
        <v>9100</v>
      </c>
      <c r="K3045">
        <v>4</v>
      </c>
      <c r="L3045">
        <v>28000</v>
      </c>
      <c r="M3045">
        <v>36400</v>
      </c>
      <c r="N3045" t="s">
        <v>1398</v>
      </c>
    </row>
    <row r="3046" spans="1:14" x14ac:dyDescent="0.3">
      <c r="A3046">
        <v>142403</v>
      </c>
      <c r="B3046" t="s">
        <v>1390</v>
      </c>
      <c r="C3046" t="s">
        <v>1320</v>
      </c>
      <c r="D3046" s="3">
        <v>44446</v>
      </c>
      <c r="E3046" t="s">
        <v>1296</v>
      </c>
      <c r="F3046" t="s">
        <v>806</v>
      </c>
      <c r="G3046" t="s">
        <v>98</v>
      </c>
      <c r="H3046" t="s">
        <v>79</v>
      </c>
      <c r="I3046">
        <v>6550</v>
      </c>
      <c r="J3046">
        <v>8515</v>
      </c>
      <c r="K3046">
        <v>1</v>
      </c>
      <c r="L3046">
        <v>6550</v>
      </c>
      <c r="M3046">
        <v>8515</v>
      </c>
      <c r="N3046" t="s">
        <v>1397</v>
      </c>
    </row>
    <row r="3047" spans="1:14" x14ac:dyDescent="0.3">
      <c r="A3047">
        <v>142404</v>
      </c>
      <c r="B3047" t="s">
        <v>1392</v>
      </c>
      <c r="C3047" t="s">
        <v>16</v>
      </c>
      <c r="D3047" s="3">
        <v>44446</v>
      </c>
      <c r="E3047" t="s">
        <v>33</v>
      </c>
      <c r="F3047" s="5" t="s">
        <v>66</v>
      </c>
      <c r="G3047" t="s">
        <v>99</v>
      </c>
      <c r="H3047" t="s">
        <v>81</v>
      </c>
      <c r="I3047">
        <v>7650</v>
      </c>
      <c r="J3047">
        <v>9945</v>
      </c>
      <c r="K3047">
        <v>3</v>
      </c>
      <c r="L3047">
        <v>22950</v>
      </c>
      <c r="M3047">
        <v>29835</v>
      </c>
      <c r="N3047" t="s">
        <v>1399</v>
      </c>
    </row>
    <row r="3048" spans="1:14" x14ac:dyDescent="0.3">
      <c r="A3048">
        <v>142405</v>
      </c>
      <c r="B3048" t="s">
        <v>1394</v>
      </c>
      <c r="C3048" t="s">
        <v>15</v>
      </c>
      <c r="D3048" s="3">
        <v>44446</v>
      </c>
      <c r="E3048" t="s">
        <v>34</v>
      </c>
      <c r="F3048" t="s">
        <v>58</v>
      </c>
      <c r="G3048" t="s">
        <v>45</v>
      </c>
      <c r="H3048" t="s">
        <v>82</v>
      </c>
      <c r="I3048">
        <v>1150</v>
      </c>
      <c r="J3048">
        <v>1495</v>
      </c>
      <c r="K3048">
        <v>4</v>
      </c>
      <c r="L3048">
        <v>4600</v>
      </c>
      <c r="M3048">
        <v>5980</v>
      </c>
      <c r="N3048" t="s">
        <v>1400</v>
      </c>
    </row>
    <row r="3049" spans="1:14" x14ac:dyDescent="0.3">
      <c r="A3049">
        <v>142406</v>
      </c>
      <c r="B3049" t="s">
        <v>1337</v>
      </c>
      <c r="C3049" t="s">
        <v>14</v>
      </c>
      <c r="D3049" s="3">
        <v>44446</v>
      </c>
      <c r="E3049" t="s">
        <v>35</v>
      </c>
      <c r="F3049" t="s">
        <v>59</v>
      </c>
      <c r="G3049" t="s">
        <v>36</v>
      </c>
      <c r="H3049" t="s">
        <v>75</v>
      </c>
      <c r="I3049">
        <v>850</v>
      </c>
      <c r="J3049">
        <v>1105</v>
      </c>
      <c r="K3049">
        <v>1</v>
      </c>
      <c r="L3049">
        <v>850</v>
      </c>
      <c r="M3049">
        <v>1105</v>
      </c>
      <c r="N3049" t="s">
        <v>1401</v>
      </c>
    </row>
    <row r="3050" spans="1:14" x14ac:dyDescent="0.3">
      <c r="A3050">
        <v>142407</v>
      </c>
      <c r="B3050" t="s">
        <v>1339</v>
      </c>
      <c r="C3050" t="s">
        <v>13</v>
      </c>
      <c r="D3050" s="3">
        <v>44446</v>
      </c>
      <c r="E3050" t="s">
        <v>1296</v>
      </c>
      <c r="F3050" t="s">
        <v>60</v>
      </c>
      <c r="G3050" t="s">
        <v>37</v>
      </c>
      <c r="H3050" t="s">
        <v>76</v>
      </c>
      <c r="I3050">
        <v>650</v>
      </c>
      <c r="J3050">
        <v>845</v>
      </c>
      <c r="K3050">
        <v>3</v>
      </c>
      <c r="L3050">
        <v>1950</v>
      </c>
      <c r="M3050">
        <v>2535</v>
      </c>
      <c r="N3050" t="s">
        <v>1325</v>
      </c>
    </row>
    <row r="3051" spans="1:14" x14ac:dyDescent="0.3">
      <c r="A3051">
        <v>142408</v>
      </c>
      <c r="B3051" t="s">
        <v>1341</v>
      </c>
      <c r="C3051" t="s">
        <v>12</v>
      </c>
      <c r="D3051" s="3">
        <v>44446</v>
      </c>
      <c r="E3051" t="s">
        <v>33</v>
      </c>
      <c r="F3051" t="s">
        <v>61</v>
      </c>
      <c r="G3051" t="s">
        <v>38</v>
      </c>
      <c r="H3051" t="s">
        <v>75</v>
      </c>
      <c r="I3051">
        <v>7500</v>
      </c>
      <c r="J3051">
        <v>9750</v>
      </c>
      <c r="K3051">
        <v>3</v>
      </c>
      <c r="L3051">
        <v>22500</v>
      </c>
      <c r="M3051">
        <v>29250</v>
      </c>
      <c r="N3051" t="s">
        <v>1398</v>
      </c>
    </row>
    <row r="3052" spans="1:14" x14ac:dyDescent="0.3">
      <c r="A3052">
        <v>142409</v>
      </c>
      <c r="B3052" t="s">
        <v>1343</v>
      </c>
      <c r="C3052" t="s">
        <v>11</v>
      </c>
      <c r="D3052" s="3">
        <v>44446</v>
      </c>
      <c r="E3052" t="s">
        <v>34</v>
      </c>
      <c r="F3052" t="s">
        <v>803</v>
      </c>
      <c r="G3052" t="s">
        <v>39</v>
      </c>
      <c r="H3052" s="5" t="s">
        <v>83</v>
      </c>
      <c r="I3052">
        <v>10000</v>
      </c>
      <c r="J3052">
        <v>13000</v>
      </c>
      <c r="K3052">
        <v>2</v>
      </c>
      <c r="L3052">
        <v>20000</v>
      </c>
      <c r="M3052">
        <v>26000</v>
      </c>
      <c r="N3052" t="s">
        <v>1397</v>
      </c>
    </row>
    <row r="3053" spans="1:14" x14ac:dyDescent="0.3">
      <c r="A3053">
        <v>142410</v>
      </c>
      <c r="B3053" t="s">
        <v>1345</v>
      </c>
      <c r="C3053" t="s">
        <v>1321</v>
      </c>
      <c r="D3053" s="3">
        <v>44446</v>
      </c>
      <c r="E3053" t="s">
        <v>35</v>
      </c>
      <c r="F3053" t="s">
        <v>807</v>
      </c>
      <c r="G3053" t="s">
        <v>40</v>
      </c>
      <c r="H3053" t="s">
        <v>76</v>
      </c>
      <c r="I3053">
        <v>10500</v>
      </c>
      <c r="J3053">
        <v>13650</v>
      </c>
      <c r="K3053">
        <v>3</v>
      </c>
      <c r="L3053">
        <v>31500</v>
      </c>
      <c r="M3053">
        <v>40950</v>
      </c>
      <c r="N3053" t="s">
        <v>1399</v>
      </c>
    </row>
    <row r="3054" spans="1:14" x14ac:dyDescent="0.3">
      <c r="A3054">
        <v>142411</v>
      </c>
      <c r="B3054" t="s">
        <v>1347</v>
      </c>
      <c r="C3054" t="s">
        <v>1322</v>
      </c>
      <c r="D3054" s="3">
        <v>44446</v>
      </c>
      <c r="E3054" t="s">
        <v>1296</v>
      </c>
      <c r="F3054" t="s">
        <v>63</v>
      </c>
      <c r="G3054" t="s">
        <v>41</v>
      </c>
      <c r="H3054" t="s">
        <v>78</v>
      </c>
      <c r="I3054">
        <v>8500</v>
      </c>
      <c r="J3054">
        <v>11050</v>
      </c>
      <c r="K3054">
        <v>1</v>
      </c>
      <c r="L3054">
        <v>8500</v>
      </c>
      <c r="M3054">
        <v>11050</v>
      </c>
      <c r="N3054" t="s">
        <v>1400</v>
      </c>
    </row>
    <row r="3055" spans="1:14" x14ac:dyDescent="0.3">
      <c r="A3055">
        <v>142412</v>
      </c>
      <c r="B3055" t="s">
        <v>1349</v>
      </c>
      <c r="C3055" t="s">
        <v>1323</v>
      </c>
      <c r="D3055" s="3">
        <v>44446</v>
      </c>
      <c r="E3055" t="s">
        <v>33</v>
      </c>
      <c r="F3055" t="s">
        <v>57</v>
      </c>
      <c r="G3055" t="s">
        <v>44</v>
      </c>
      <c r="H3055" t="s">
        <v>80</v>
      </c>
      <c r="I3055">
        <v>7000</v>
      </c>
      <c r="J3055">
        <v>9100</v>
      </c>
      <c r="K3055">
        <v>4</v>
      </c>
      <c r="L3055">
        <v>28000</v>
      </c>
      <c r="M3055">
        <v>36400</v>
      </c>
      <c r="N3055" t="s">
        <v>1401</v>
      </c>
    </row>
    <row r="3056" spans="1:14" x14ac:dyDescent="0.3">
      <c r="A3056">
        <v>142413</v>
      </c>
      <c r="B3056" t="s">
        <v>1351</v>
      </c>
      <c r="C3056" t="s">
        <v>10</v>
      </c>
      <c r="D3056" s="3">
        <v>44447</v>
      </c>
      <c r="E3056" t="s">
        <v>34</v>
      </c>
      <c r="F3056" t="s">
        <v>808</v>
      </c>
      <c r="G3056" t="s">
        <v>98</v>
      </c>
      <c r="H3056" t="s">
        <v>79</v>
      </c>
      <c r="I3056">
        <v>1680</v>
      </c>
      <c r="J3056">
        <v>2184</v>
      </c>
      <c r="K3056">
        <v>4</v>
      </c>
      <c r="L3056">
        <v>6720</v>
      </c>
      <c r="M3056">
        <v>8736</v>
      </c>
      <c r="N3056" t="s">
        <v>1325</v>
      </c>
    </row>
    <row r="3057" spans="1:14" x14ac:dyDescent="0.3">
      <c r="A3057">
        <v>142414</v>
      </c>
      <c r="B3057" t="s">
        <v>1353</v>
      </c>
      <c r="C3057" t="s">
        <v>9</v>
      </c>
      <c r="D3057" s="3">
        <v>44448</v>
      </c>
      <c r="E3057" t="s">
        <v>35</v>
      </c>
      <c r="F3057" s="5" t="s">
        <v>65</v>
      </c>
      <c r="G3057" t="s">
        <v>99</v>
      </c>
      <c r="H3057" s="5" t="s">
        <v>84</v>
      </c>
      <c r="I3057">
        <v>6540</v>
      </c>
      <c r="J3057">
        <v>8502</v>
      </c>
      <c r="K3057">
        <v>4</v>
      </c>
      <c r="L3057">
        <v>26160</v>
      </c>
      <c r="M3057">
        <v>34008</v>
      </c>
      <c r="N3057" t="s">
        <v>1398</v>
      </c>
    </row>
    <row r="3058" spans="1:14" x14ac:dyDescent="0.3">
      <c r="A3058">
        <v>142415</v>
      </c>
      <c r="B3058" t="s">
        <v>1355</v>
      </c>
      <c r="C3058" t="s">
        <v>1324</v>
      </c>
      <c r="D3058" s="3">
        <v>44449</v>
      </c>
      <c r="E3058" t="s">
        <v>1296</v>
      </c>
      <c r="F3058" t="s">
        <v>68</v>
      </c>
      <c r="G3058" t="s">
        <v>45</v>
      </c>
      <c r="H3058" t="s">
        <v>82</v>
      </c>
      <c r="I3058">
        <v>2680</v>
      </c>
      <c r="J3058">
        <v>3484</v>
      </c>
      <c r="K3058">
        <v>1</v>
      </c>
      <c r="L3058">
        <v>2680</v>
      </c>
      <c r="M3058">
        <v>3484</v>
      </c>
      <c r="N3058" t="s">
        <v>1397</v>
      </c>
    </row>
    <row r="3059" spans="1:14" x14ac:dyDescent="0.3">
      <c r="A3059">
        <v>142416</v>
      </c>
      <c r="B3059" t="s">
        <v>1357</v>
      </c>
      <c r="C3059" t="s">
        <v>8</v>
      </c>
      <c r="D3059" s="3">
        <v>44449</v>
      </c>
      <c r="E3059" t="s">
        <v>33</v>
      </c>
      <c r="F3059" t="s">
        <v>71</v>
      </c>
      <c r="G3059" t="s">
        <v>38</v>
      </c>
      <c r="H3059" t="s">
        <v>76</v>
      </c>
      <c r="I3059">
        <v>8250</v>
      </c>
      <c r="J3059">
        <v>10725</v>
      </c>
      <c r="K3059">
        <v>1</v>
      </c>
      <c r="L3059">
        <v>8250</v>
      </c>
      <c r="M3059">
        <v>10725</v>
      </c>
      <c r="N3059" t="s">
        <v>1399</v>
      </c>
    </row>
    <row r="3060" spans="1:14" x14ac:dyDescent="0.3">
      <c r="A3060">
        <v>142417</v>
      </c>
      <c r="B3060" t="s">
        <v>1359</v>
      </c>
      <c r="C3060" t="s">
        <v>7</v>
      </c>
      <c r="D3060" s="3">
        <v>44449</v>
      </c>
      <c r="E3060" t="s">
        <v>34</v>
      </c>
      <c r="F3060" t="s">
        <v>742</v>
      </c>
      <c r="G3060" t="s">
        <v>42</v>
      </c>
      <c r="H3060" t="s">
        <v>76</v>
      </c>
      <c r="I3060">
        <v>2650</v>
      </c>
      <c r="J3060">
        <v>3445</v>
      </c>
      <c r="K3060">
        <v>1</v>
      </c>
      <c r="L3060">
        <v>2650</v>
      </c>
      <c r="M3060">
        <v>3445</v>
      </c>
      <c r="N3060" t="s">
        <v>1400</v>
      </c>
    </row>
    <row r="3061" spans="1:14" x14ac:dyDescent="0.3">
      <c r="A3061">
        <v>142418</v>
      </c>
      <c r="B3061" t="s">
        <v>1361</v>
      </c>
      <c r="C3061" t="s">
        <v>1325</v>
      </c>
      <c r="D3061" s="3">
        <v>44449</v>
      </c>
      <c r="E3061" t="s">
        <v>35</v>
      </c>
      <c r="F3061" t="s">
        <v>72</v>
      </c>
      <c r="G3061" t="s">
        <v>38</v>
      </c>
      <c r="H3061" t="s">
        <v>85</v>
      </c>
      <c r="I3061">
        <v>12550</v>
      </c>
      <c r="J3061">
        <v>16315</v>
      </c>
      <c r="K3061">
        <v>2</v>
      </c>
      <c r="L3061">
        <v>25100</v>
      </c>
      <c r="M3061">
        <v>32630</v>
      </c>
      <c r="N3061" t="s">
        <v>1401</v>
      </c>
    </row>
    <row r="3062" spans="1:14" x14ac:dyDescent="0.3">
      <c r="A3062">
        <v>142419</v>
      </c>
      <c r="B3062" t="s">
        <v>1363</v>
      </c>
      <c r="C3062" t="s">
        <v>1326</v>
      </c>
      <c r="D3062" s="3">
        <v>44449</v>
      </c>
      <c r="E3062" t="s">
        <v>1296</v>
      </c>
      <c r="F3062" t="s">
        <v>73</v>
      </c>
      <c r="G3062" t="s">
        <v>41</v>
      </c>
      <c r="H3062" s="5" t="s">
        <v>78</v>
      </c>
      <c r="I3062">
        <v>14500</v>
      </c>
      <c r="J3062">
        <v>18850</v>
      </c>
      <c r="K3062">
        <v>3</v>
      </c>
      <c r="L3062">
        <v>43500</v>
      </c>
      <c r="M3062">
        <v>56550</v>
      </c>
      <c r="N3062" t="s">
        <v>1325</v>
      </c>
    </row>
    <row r="3063" spans="1:14" x14ac:dyDescent="0.3">
      <c r="A3063">
        <v>142420</v>
      </c>
      <c r="B3063" t="s">
        <v>1365</v>
      </c>
      <c r="C3063" t="s">
        <v>6</v>
      </c>
      <c r="D3063" s="3">
        <v>44449</v>
      </c>
      <c r="E3063" t="s">
        <v>33</v>
      </c>
      <c r="F3063" t="s">
        <v>46</v>
      </c>
      <c r="G3063" t="s">
        <v>36</v>
      </c>
      <c r="H3063" t="s">
        <v>75</v>
      </c>
      <c r="I3063">
        <v>800</v>
      </c>
      <c r="J3063">
        <v>1040</v>
      </c>
      <c r="K3063">
        <v>2</v>
      </c>
      <c r="L3063">
        <v>1600</v>
      </c>
      <c r="M3063">
        <v>2080</v>
      </c>
      <c r="N3063" t="s">
        <v>1398</v>
      </c>
    </row>
    <row r="3064" spans="1:14" x14ac:dyDescent="0.3">
      <c r="A3064">
        <v>142421</v>
      </c>
      <c r="B3064" t="s">
        <v>1367</v>
      </c>
      <c r="C3064" t="s">
        <v>5</v>
      </c>
      <c r="D3064" s="3">
        <v>44449</v>
      </c>
      <c r="E3064" t="s">
        <v>34</v>
      </c>
      <c r="F3064" t="s">
        <v>48</v>
      </c>
      <c r="G3064" t="s">
        <v>37</v>
      </c>
      <c r="H3064" t="s">
        <v>76</v>
      </c>
      <c r="I3064">
        <v>600</v>
      </c>
      <c r="J3064">
        <v>780</v>
      </c>
      <c r="K3064">
        <v>3</v>
      </c>
      <c r="L3064">
        <v>1800</v>
      </c>
      <c r="M3064">
        <v>2340</v>
      </c>
      <c r="N3064" t="s">
        <v>1397</v>
      </c>
    </row>
    <row r="3065" spans="1:14" x14ac:dyDescent="0.3">
      <c r="A3065">
        <v>142422</v>
      </c>
      <c r="B3065" t="s">
        <v>1369</v>
      </c>
      <c r="C3065" t="s">
        <v>4</v>
      </c>
      <c r="D3065" s="3">
        <v>44449</v>
      </c>
      <c r="E3065" t="s">
        <v>35</v>
      </c>
      <c r="F3065" t="s">
        <v>50</v>
      </c>
      <c r="G3065" t="s">
        <v>38</v>
      </c>
      <c r="H3065" t="s">
        <v>75</v>
      </c>
      <c r="I3065">
        <v>10500</v>
      </c>
      <c r="J3065">
        <v>13650</v>
      </c>
      <c r="K3065">
        <v>3</v>
      </c>
      <c r="L3065">
        <v>31500</v>
      </c>
      <c r="M3065">
        <v>40950</v>
      </c>
      <c r="N3065" t="s">
        <v>1399</v>
      </c>
    </row>
    <row r="3066" spans="1:14" x14ac:dyDescent="0.3">
      <c r="A3066">
        <v>142423</v>
      </c>
      <c r="B3066" t="s">
        <v>1370</v>
      </c>
      <c r="C3066" t="s">
        <v>30</v>
      </c>
      <c r="D3066" s="3">
        <v>44449</v>
      </c>
      <c r="E3066" t="s">
        <v>1296</v>
      </c>
      <c r="F3066" t="s">
        <v>803</v>
      </c>
      <c r="G3066" t="s">
        <v>39</v>
      </c>
      <c r="H3066" t="s">
        <v>77</v>
      </c>
      <c r="I3066">
        <v>6500</v>
      </c>
      <c r="J3066">
        <v>8450</v>
      </c>
      <c r="K3066">
        <v>4</v>
      </c>
      <c r="L3066">
        <v>26000</v>
      </c>
      <c r="M3066">
        <v>33800</v>
      </c>
      <c r="N3066" t="s">
        <v>1400</v>
      </c>
    </row>
    <row r="3067" spans="1:14" x14ac:dyDescent="0.3">
      <c r="A3067">
        <v>142424</v>
      </c>
      <c r="B3067" t="s">
        <v>1371</v>
      </c>
      <c r="C3067" t="s">
        <v>31</v>
      </c>
      <c r="D3067" s="3">
        <v>44449</v>
      </c>
      <c r="E3067" t="s">
        <v>33</v>
      </c>
      <c r="F3067" t="s">
        <v>809</v>
      </c>
      <c r="G3067" t="s">
        <v>40</v>
      </c>
      <c r="H3067" t="s">
        <v>76</v>
      </c>
      <c r="I3067">
        <v>4500</v>
      </c>
      <c r="J3067">
        <v>5850</v>
      </c>
      <c r="K3067">
        <v>4</v>
      </c>
      <c r="L3067">
        <v>18000</v>
      </c>
      <c r="M3067">
        <v>23400</v>
      </c>
      <c r="N3067" t="s">
        <v>1401</v>
      </c>
    </row>
    <row r="3068" spans="1:14" x14ac:dyDescent="0.3">
      <c r="A3068">
        <v>142425</v>
      </c>
      <c r="B3068" t="s">
        <v>1373</v>
      </c>
      <c r="C3068" t="s">
        <v>32</v>
      </c>
      <c r="D3068" s="3">
        <v>44449</v>
      </c>
      <c r="E3068" t="s">
        <v>34</v>
      </c>
      <c r="F3068" t="s">
        <v>51</v>
      </c>
      <c r="G3068" t="s">
        <v>41</v>
      </c>
      <c r="H3068" t="s">
        <v>78</v>
      </c>
      <c r="I3068">
        <v>8500</v>
      </c>
      <c r="J3068">
        <v>11050</v>
      </c>
      <c r="K3068">
        <v>1</v>
      </c>
      <c r="L3068">
        <v>8500</v>
      </c>
      <c r="M3068">
        <v>11050</v>
      </c>
      <c r="N3068" t="s">
        <v>1325</v>
      </c>
    </row>
    <row r="3069" spans="1:14" x14ac:dyDescent="0.3">
      <c r="A3069">
        <v>142426</v>
      </c>
      <c r="B3069" t="s">
        <v>1374</v>
      </c>
      <c r="C3069" t="s">
        <v>28</v>
      </c>
      <c r="D3069" s="3">
        <v>44449</v>
      </c>
      <c r="E3069" t="s">
        <v>35</v>
      </c>
      <c r="F3069" t="s">
        <v>52</v>
      </c>
      <c r="G3069" t="s">
        <v>44</v>
      </c>
      <c r="H3069" t="s">
        <v>80</v>
      </c>
      <c r="I3069">
        <v>12500</v>
      </c>
      <c r="J3069">
        <v>16250</v>
      </c>
      <c r="K3069">
        <v>2</v>
      </c>
      <c r="L3069">
        <v>25000</v>
      </c>
      <c r="M3069">
        <v>32500</v>
      </c>
      <c r="N3069" t="s">
        <v>1398</v>
      </c>
    </row>
    <row r="3070" spans="1:14" x14ac:dyDescent="0.3">
      <c r="A3070">
        <v>142427</v>
      </c>
      <c r="B3070" t="s">
        <v>1375</v>
      </c>
      <c r="C3070" t="s">
        <v>1311</v>
      </c>
      <c r="D3070" s="3">
        <v>44449</v>
      </c>
      <c r="E3070" t="s">
        <v>1296</v>
      </c>
      <c r="F3070" t="s">
        <v>750</v>
      </c>
      <c r="G3070" t="s">
        <v>42</v>
      </c>
      <c r="H3070" t="s">
        <v>79</v>
      </c>
      <c r="I3070">
        <v>3500</v>
      </c>
      <c r="J3070">
        <v>4550</v>
      </c>
      <c r="K3070">
        <v>1</v>
      </c>
      <c r="L3070">
        <v>3500</v>
      </c>
      <c r="M3070">
        <v>4550</v>
      </c>
      <c r="N3070" t="s">
        <v>1397</v>
      </c>
    </row>
    <row r="3071" spans="1:14" x14ac:dyDescent="0.3">
      <c r="A3071">
        <v>142428</v>
      </c>
      <c r="B3071" t="s">
        <v>1376</v>
      </c>
      <c r="C3071" t="s">
        <v>1312</v>
      </c>
      <c r="D3071" s="3">
        <v>44449</v>
      </c>
      <c r="E3071" t="s">
        <v>33</v>
      </c>
      <c r="F3071" s="5" t="s">
        <v>67</v>
      </c>
      <c r="G3071" t="s">
        <v>109</v>
      </c>
      <c r="H3071" t="s">
        <v>81</v>
      </c>
      <c r="I3071">
        <v>4500</v>
      </c>
      <c r="J3071">
        <v>5850</v>
      </c>
      <c r="K3071">
        <v>4</v>
      </c>
      <c r="L3071">
        <v>18000</v>
      </c>
      <c r="M3071">
        <v>23400</v>
      </c>
      <c r="N3071" t="s">
        <v>1399</v>
      </c>
    </row>
    <row r="3072" spans="1:14" x14ac:dyDescent="0.3">
      <c r="A3072">
        <v>142429</v>
      </c>
      <c r="B3072" t="s">
        <v>1378</v>
      </c>
      <c r="C3072" t="s">
        <v>1313</v>
      </c>
      <c r="D3072" s="3">
        <v>44449</v>
      </c>
      <c r="E3072" t="s">
        <v>34</v>
      </c>
      <c r="F3072" t="s">
        <v>810</v>
      </c>
      <c r="G3072" t="s">
        <v>45</v>
      </c>
      <c r="H3072" t="s">
        <v>82</v>
      </c>
      <c r="I3072">
        <v>2100</v>
      </c>
      <c r="J3072">
        <v>2730</v>
      </c>
      <c r="K3072">
        <v>4</v>
      </c>
      <c r="L3072">
        <v>8400</v>
      </c>
      <c r="M3072">
        <v>10920</v>
      </c>
      <c r="N3072" t="s">
        <v>1400</v>
      </c>
    </row>
    <row r="3073" spans="1:14" x14ac:dyDescent="0.3">
      <c r="A3073">
        <v>142430</v>
      </c>
      <c r="B3073" t="s">
        <v>1379</v>
      </c>
      <c r="C3073" t="s">
        <v>3</v>
      </c>
      <c r="D3073" s="3">
        <v>44449</v>
      </c>
      <c r="E3073" t="s">
        <v>35</v>
      </c>
      <c r="F3073" t="s">
        <v>49</v>
      </c>
      <c r="G3073" t="s">
        <v>36</v>
      </c>
      <c r="H3073" t="s">
        <v>75</v>
      </c>
      <c r="I3073">
        <v>1150</v>
      </c>
      <c r="J3073">
        <v>1495</v>
      </c>
      <c r="K3073">
        <v>1</v>
      </c>
      <c r="L3073">
        <v>1150</v>
      </c>
      <c r="M3073">
        <v>1495</v>
      </c>
      <c r="N3073" t="s">
        <v>1401</v>
      </c>
    </row>
    <row r="3074" spans="1:14" x14ac:dyDescent="0.3">
      <c r="A3074">
        <v>142431</v>
      </c>
      <c r="B3074" t="s">
        <v>1380</v>
      </c>
      <c r="C3074" t="s">
        <v>2</v>
      </c>
      <c r="D3074" s="3">
        <v>44449</v>
      </c>
      <c r="E3074" t="s">
        <v>1296</v>
      </c>
      <c r="F3074" t="s">
        <v>47</v>
      </c>
      <c r="G3074" t="s">
        <v>37</v>
      </c>
      <c r="H3074" t="s">
        <v>76</v>
      </c>
      <c r="I3074">
        <v>350</v>
      </c>
      <c r="J3074">
        <v>455</v>
      </c>
      <c r="K3074">
        <v>3</v>
      </c>
      <c r="L3074">
        <v>1050</v>
      </c>
      <c r="M3074">
        <v>1365</v>
      </c>
      <c r="N3074" t="s">
        <v>1325</v>
      </c>
    </row>
    <row r="3075" spans="1:14" x14ac:dyDescent="0.3">
      <c r="A3075">
        <v>142432</v>
      </c>
      <c r="B3075" t="s">
        <v>1381</v>
      </c>
      <c r="C3075" t="s">
        <v>1</v>
      </c>
      <c r="D3075" s="3">
        <v>44449</v>
      </c>
      <c r="E3075" t="s">
        <v>33</v>
      </c>
      <c r="F3075" t="s">
        <v>53</v>
      </c>
      <c r="G3075" t="s">
        <v>38</v>
      </c>
      <c r="H3075" t="s">
        <v>75</v>
      </c>
      <c r="I3075">
        <v>9500</v>
      </c>
      <c r="J3075">
        <v>12350</v>
      </c>
      <c r="K3075">
        <v>3</v>
      </c>
      <c r="L3075">
        <v>28500</v>
      </c>
      <c r="M3075">
        <v>37050</v>
      </c>
      <c r="N3075" t="s">
        <v>1398</v>
      </c>
    </row>
    <row r="3076" spans="1:14" x14ac:dyDescent="0.3">
      <c r="A3076">
        <v>142433</v>
      </c>
      <c r="B3076" t="s">
        <v>1382</v>
      </c>
      <c r="C3076" t="s">
        <v>1314</v>
      </c>
      <c r="D3076" s="3">
        <v>44449</v>
      </c>
      <c r="E3076" t="s">
        <v>34</v>
      </c>
      <c r="F3076" t="s">
        <v>811</v>
      </c>
      <c r="G3076" t="s">
        <v>39</v>
      </c>
      <c r="H3076" t="s">
        <v>77</v>
      </c>
      <c r="I3076">
        <v>10000</v>
      </c>
      <c r="J3076">
        <v>13000</v>
      </c>
      <c r="K3076">
        <v>1</v>
      </c>
      <c r="L3076">
        <v>10000</v>
      </c>
      <c r="M3076">
        <v>13000</v>
      </c>
      <c r="N3076" t="s">
        <v>1397</v>
      </c>
    </row>
    <row r="3077" spans="1:14" x14ac:dyDescent="0.3">
      <c r="A3077">
        <v>142434</v>
      </c>
      <c r="B3077" t="s">
        <v>1378</v>
      </c>
      <c r="C3077" t="s">
        <v>1315</v>
      </c>
      <c r="D3077" s="3">
        <v>44449</v>
      </c>
      <c r="E3077" t="s">
        <v>35</v>
      </c>
      <c r="F3077" t="s">
        <v>812</v>
      </c>
      <c r="G3077" t="s">
        <v>40</v>
      </c>
      <c r="H3077" t="s">
        <v>76</v>
      </c>
      <c r="I3077">
        <v>6500</v>
      </c>
      <c r="J3077">
        <v>8450</v>
      </c>
      <c r="K3077">
        <v>2</v>
      </c>
      <c r="L3077">
        <v>13000</v>
      </c>
      <c r="M3077">
        <v>16900</v>
      </c>
      <c r="N3077" t="s">
        <v>1399</v>
      </c>
    </row>
    <row r="3078" spans="1:14" x14ac:dyDescent="0.3">
      <c r="A3078">
        <v>142435</v>
      </c>
      <c r="B3078" t="s">
        <v>1379</v>
      </c>
      <c r="C3078" t="s">
        <v>0</v>
      </c>
      <c r="D3078" s="3">
        <v>44449</v>
      </c>
      <c r="E3078" t="s">
        <v>1296</v>
      </c>
      <c r="F3078" t="s">
        <v>813</v>
      </c>
      <c r="G3078" t="s">
        <v>41</v>
      </c>
      <c r="H3078" t="s">
        <v>78</v>
      </c>
      <c r="I3078">
        <v>8500</v>
      </c>
      <c r="J3078">
        <v>11050</v>
      </c>
      <c r="K3078">
        <v>3</v>
      </c>
      <c r="L3078">
        <v>25500</v>
      </c>
      <c r="M3078">
        <v>33150</v>
      </c>
      <c r="N3078" t="s">
        <v>1400</v>
      </c>
    </row>
    <row r="3079" spans="1:14" x14ac:dyDescent="0.3">
      <c r="A3079">
        <v>142436</v>
      </c>
      <c r="B3079" t="s">
        <v>1365</v>
      </c>
      <c r="C3079" t="s">
        <v>1316</v>
      </c>
      <c r="D3079" s="3">
        <v>44449</v>
      </c>
      <c r="E3079" t="s">
        <v>33</v>
      </c>
      <c r="F3079" t="s">
        <v>57</v>
      </c>
      <c r="G3079" t="s">
        <v>44</v>
      </c>
      <c r="H3079" t="s">
        <v>80</v>
      </c>
      <c r="I3079">
        <v>7000</v>
      </c>
      <c r="J3079">
        <v>9100</v>
      </c>
      <c r="K3079">
        <v>1</v>
      </c>
      <c r="L3079">
        <v>7000</v>
      </c>
      <c r="M3079">
        <v>9100</v>
      </c>
      <c r="N3079" t="s">
        <v>1401</v>
      </c>
    </row>
    <row r="3080" spans="1:14" x14ac:dyDescent="0.3">
      <c r="A3080">
        <v>142437</v>
      </c>
      <c r="B3080" t="s">
        <v>1385</v>
      </c>
      <c r="C3080" t="s">
        <v>1317</v>
      </c>
      <c r="D3080" s="3">
        <v>44449</v>
      </c>
      <c r="E3080" t="s">
        <v>34</v>
      </c>
      <c r="F3080" t="s">
        <v>814</v>
      </c>
      <c r="G3080" t="s">
        <v>42</v>
      </c>
      <c r="H3080" t="s">
        <v>79</v>
      </c>
      <c r="I3080">
        <v>6550</v>
      </c>
      <c r="J3080">
        <v>8515</v>
      </c>
      <c r="K3080">
        <v>3</v>
      </c>
      <c r="L3080">
        <v>19650</v>
      </c>
      <c r="M3080">
        <v>25545</v>
      </c>
      <c r="N3080" t="s">
        <v>1325</v>
      </c>
    </row>
    <row r="3081" spans="1:14" x14ac:dyDescent="0.3">
      <c r="A3081">
        <v>142438</v>
      </c>
      <c r="B3081" t="s">
        <v>1387</v>
      </c>
      <c r="C3081" t="s">
        <v>1318</v>
      </c>
      <c r="D3081" s="3">
        <v>44449</v>
      </c>
      <c r="E3081" t="s">
        <v>35</v>
      </c>
      <c r="F3081" s="5" t="s">
        <v>66</v>
      </c>
      <c r="G3081" t="s">
        <v>109</v>
      </c>
      <c r="H3081" t="s">
        <v>81</v>
      </c>
      <c r="I3081">
        <v>7650</v>
      </c>
      <c r="J3081">
        <v>9945</v>
      </c>
      <c r="K3081">
        <v>3</v>
      </c>
      <c r="L3081">
        <v>22950</v>
      </c>
      <c r="M3081">
        <v>29835</v>
      </c>
      <c r="N3081" t="s">
        <v>1398</v>
      </c>
    </row>
    <row r="3082" spans="1:14" x14ac:dyDescent="0.3">
      <c r="A3082">
        <v>142439</v>
      </c>
      <c r="B3082" t="s">
        <v>1389</v>
      </c>
      <c r="C3082" t="s">
        <v>29</v>
      </c>
      <c r="D3082" s="3">
        <v>44449</v>
      </c>
      <c r="E3082" t="s">
        <v>1296</v>
      </c>
      <c r="F3082" t="s">
        <v>58</v>
      </c>
      <c r="G3082" t="s">
        <v>45</v>
      </c>
      <c r="H3082" t="s">
        <v>82</v>
      </c>
      <c r="I3082">
        <v>1150</v>
      </c>
      <c r="J3082">
        <v>1495</v>
      </c>
      <c r="K3082">
        <v>4</v>
      </c>
      <c r="L3082">
        <v>4600</v>
      </c>
      <c r="M3082">
        <v>5980</v>
      </c>
      <c r="N3082" t="s">
        <v>1397</v>
      </c>
    </row>
    <row r="3083" spans="1:14" x14ac:dyDescent="0.3">
      <c r="A3083">
        <v>142440</v>
      </c>
      <c r="B3083" t="s">
        <v>1390</v>
      </c>
      <c r="C3083" t="s">
        <v>20</v>
      </c>
      <c r="D3083" s="3">
        <v>44449</v>
      </c>
      <c r="E3083" t="s">
        <v>33</v>
      </c>
      <c r="F3083" t="s">
        <v>59</v>
      </c>
      <c r="G3083" t="s">
        <v>36</v>
      </c>
      <c r="H3083" t="s">
        <v>75</v>
      </c>
      <c r="I3083">
        <v>850</v>
      </c>
      <c r="J3083">
        <v>1105</v>
      </c>
      <c r="K3083">
        <v>2</v>
      </c>
      <c r="L3083">
        <v>1700</v>
      </c>
      <c r="M3083">
        <v>2210</v>
      </c>
      <c r="N3083" t="s">
        <v>1399</v>
      </c>
    </row>
    <row r="3084" spans="1:14" x14ac:dyDescent="0.3">
      <c r="A3084">
        <v>142441</v>
      </c>
      <c r="B3084" t="s">
        <v>1392</v>
      </c>
      <c r="C3084" t="s">
        <v>19</v>
      </c>
      <c r="D3084" s="3">
        <v>44449</v>
      </c>
      <c r="E3084" t="s">
        <v>34</v>
      </c>
      <c r="F3084" t="s">
        <v>60</v>
      </c>
      <c r="G3084" t="s">
        <v>37</v>
      </c>
      <c r="H3084" t="s">
        <v>76</v>
      </c>
      <c r="I3084">
        <v>650</v>
      </c>
      <c r="J3084">
        <v>845</v>
      </c>
      <c r="K3084">
        <v>2</v>
      </c>
      <c r="L3084">
        <v>1300</v>
      </c>
      <c r="M3084">
        <v>1690</v>
      </c>
      <c r="N3084" t="s">
        <v>1400</v>
      </c>
    </row>
    <row r="3085" spans="1:14" x14ac:dyDescent="0.3">
      <c r="A3085">
        <v>142442</v>
      </c>
      <c r="B3085" t="s">
        <v>1394</v>
      </c>
      <c r="C3085" t="s">
        <v>1319</v>
      </c>
      <c r="D3085" s="3">
        <v>44449</v>
      </c>
      <c r="E3085" t="s">
        <v>35</v>
      </c>
      <c r="F3085" t="s">
        <v>61</v>
      </c>
      <c r="G3085" t="s">
        <v>38</v>
      </c>
      <c r="H3085" t="s">
        <v>75</v>
      </c>
      <c r="I3085">
        <v>7500</v>
      </c>
      <c r="J3085">
        <v>9750</v>
      </c>
      <c r="K3085">
        <v>2</v>
      </c>
      <c r="L3085">
        <v>15000</v>
      </c>
      <c r="M3085">
        <v>19500</v>
      </c>
      <c r="N3085" t="s">
        <v>1401</v>
      </c>
    </row>
    <row r="3086" spans="1:14" x14ac:dyDescent="0.3">
      <c r="A3086">
        <v>142443</v>
      </c>
      <c r="B3086" t="s">
        <v>1337</v>
      </c>
      <c r="C3086" t="s">
        <v>18</v>
      </c>
      <c r="D3086" s="3">
        <v>44449</v>
      </c>
      <c r="E3086" t="s">
        <v>1296</v>
      </c>
      <c r="F3086" t="s">
        <v>811</v>
      </c>
      <c r="G3086" t="s">
        <v>39</v>
      </c>
      <c r="H3086" s="5" t="s">
        <v>83</v>
      </c>
      <c r="I3086">
        <v>10000</v>
      </c>
      <c r="J3086">
        <v>13000</v>
      </c>
      <c r="K3086">
        <v>1</v>
      </c>
      <c r="L3086">
        <v>10000</v>
      </c>
      <c r="M3086">
        <v>13000</v>
      </c>
      <c r="N3086" t="s">
        <v>1325</v>
      </c>
    </row>
    <row r="3087" spans="1:14" x14ac:dyDescent="0.3">
      <c r="A3087">
        <v>142444</v>
      </c>
      <c r="B3087" t="s">
        <v>1339</v>
      </c>
      <c r="C3087" t="s">
        <v>17</v>
      </c>
      <c r="D3087" s="3">
        <v>44449</v>
      </c>
      <c r="E3087" t="s">
        <v>33</v>
      </c>
      <c r="F3087" t="s">
        <v>815</v>
      </c>
      <c r="G3087" t="s">
        <v>40</v>
      </c>
      <c r="H3087" t="s">
        <v>76</v>
      </c>
      <c r="I3087">
        <v>10500</v>
      </c>
      <c r="J3087">
        <v>13650</v>
      </c>
      <c r="K3087">
        <v>1</v>
      </c>
      <c r="L3087">
        <v>10500</v>
      </c>
      <c r="M3087">
        <v>13650</v>
      </c>
      <c r="N3087" t="s">
        <v>1398</v>
      </c>
    </row>
    <row r="3088" spans="1:14" x14ac:dyDescent="0.3">
      <c r="A3088">
        <v>142445</v>
      </c>
      <c r="B3088" t="s">
        <v>1341</v>
      </c>
      <c r="C3088" t="s">
        <v>1320</v>
      </c>
      <c r="D3088" s="3">
        <v>44449</v>
      </c>
      <c r="E3088" t="s">
        <v>34</v>
      </c>
      <c r="F3088" t="s">
        <v>63</v>
      </c>
      <c r="G3088" t="s">
        <v>41</v>
      </c>
      <c r="H3088" t="s">
        <v>78</v>
      </c>
      <c r="I3088">
        <v>8500</v>
      </c>
      <c r="J3088">
        <v>11050</v>
      </c>
      <c r="K3088">
        <v>2</v>
      </c>
      <c r="L3088">
        <v>17000</v>
      </c>
      <c r="M3088">
        <v>22100</v>
      </c>
      <c r="N3088" t="s">
        <v>1397</v>
      </c>
    </row>
    <row r="3089" spans="1:14" x14ac:dyDescent="0.3">
      <c r="A3089">
        <v>142446</v>
      </c>
      <c r="B3089" t="s">
        <v>1343</v>
      </c>
      <c r="C3089" t="s">
        <v>16</v>
      </c>
      <c r="D3089" s="3">
        <v>44449</v>
      </c>
      <c r="E3089" t="s">
        <v>35</v>
      </c>
      <c r="F3089" t="s">
        <v>57</v>
      </c>
      <c r="G3089" t="s">
        <v>44</v>
      </c>
      <c r="H3089" t="s">
        <v>80</v>
      </c>
      <c r="I3089">
        <v>7000</v>
      </c>
      <c r="J3089">
        <v>9100</v>
      </c>
      <c r="K3089">
        <v>4</v>
      </c>
      <c r="L3089">
        <v>28000</v>
      </c>
      <c r="M3089">
        <v>36400</v>
      </c>
      <c r="N3089" t="s">
        <v>1399</v>
      </c>
    </row>
    <row r="3090" spans="1:14" x14ac:dyDescent="0.3">
      <c r="A3090">
        <v>142447</v>
      </c>
      <c r="B3090" t="s">
        <v>1345</v>
      </c>
      <c r="C3090" t="s">
        <v>15</v>
      </c>
      <c r="D3090" s="3">
        <v>44449</v>
      </c>
      <c r="E3090" t="s">
        <v>1296</v>
      </c>
      <c r="F3090" t="s">
        <v>816</v>
      </c>
      <c r="G3090" t="s">
        <v>42</v>
      </c>
      <c r="H3090" t="s">
        <v>79</v>
      </c>
      <c r="I3090">
        <v>1680</v>
      </c>
      <c r="J3090">
        <v>2184</v>
      </c>
      <c r="K3090">
        <v>4</v>
      </c>
      <c r="L3090">
        <v>6720</v>
      </c>
      <c r="M3090">
        <v>8736</v>
      </c>
      <c r="N3090" t="s">
        <v>1400</v>
      </c>
    </row>
    <row r="3091" spans="1:14" x14ac:dyDescent="0.3">
      <c r="A3091">
        <v>142448</v>
      </c>
      <c r="B3091" t="s">
        <v>1347</v>
      </c>
      <c r="C3091" t="s">
        <v>14</v>
      </c>
      <c r="D3091" s="3">
        <v>44449</v>
      </c>
      <c r="E3091" t="s">
        <v>33</v>
      </c>
      <c r="F3091" s="5" t="s">
        <v>65</v>
      </c>
      <c r="G3091" t="s">
        <v>109</v>
      </c>
      <c r="H3091" s="5" t="s">
        <v>84</v>
      </c>
      <c r="I3091">
        <v>6540</v>
      </c>
      <c r="J3091">
        <v>8502</v>
      </c>
      <c r="K3091">
        <v>3</v>
      </c>
      <c r="L3091">
        <v>19620</v>
      </c>
      <c r="M3091">
        <v>25506</v>
      </c>
      <c r="N3091" t="s">
        <v>1401</v>
      </c>
    </row>
    <row r="3092" spans="1:14" x14ac:dyDescent="0.3">
      <c r="A3092">
        <v>142449</v>
      </c>
      <c r="B3092" t="s">
        <v>1349</v>
      </c>
      <c r="C3092" t="s">
        <v>13</v>
      </c>
      <c r="D3092" s="3">
        <v>44449</v>
      </c>
      <c r="E3092" t="s">
        <v>34</v>
      </c>
      <c r="F3092" t="s">
        <v>68</v>
      </c>
      <c r="G3092" t="s">
        <v>45</v>
      </c>
      <c r="H3092" t="s">
        <v>82</v>
      </c>
      <c r="I3092">
        <v>2680</v>
      </c>
      <c r="J3092">
        <v>3484</v>
      </c>
      <c r="K3092">
        <v>4</v>
      </c>
      <c r="L3092">
        <v>10720</v>
      </c>
      <c r="M3092">
        <v>13936</v>
      </c>
      <c r="N3092" t="s">
        <v>1325</v>
      </c>
    </row>
    <row r="3093" spans="1:14" x14ac:dyDescent="0.3">
      <c r="A3093">
        <v>142450</v>
      </c>
      <c r="B3093" t="s">
        <v>1351</v>
      </c>
      <c r="C3093" t="s">
        <v>12</v>
      </c>
      <c r="D3093" s="3">
        <v>44449</v>
      </c>
      <c r="E3093" t="s">
        <v>35</v>
      </c>
      <c r="F3093" t="s">
        <v>71</v>
      </c>
      <c r="G3093" t="s">
        <v>38</v>
      </c>
      <c r="H3093" t="s">
        <v>76</v>
      </c>
      <c r="I3093">
        <v>8250</v>
      </c>
      <c r="J3093">
        <v>10725</v>
      </c>
      <c r="K3093">
        <v>2</v>
      </c>
      <c r="L3093">
        <v>16500</v>
      </c>
      <c r="M3093">
        <v>21450</v>
      </c>
      <c r="N3093" t="s">
        <v>1398</v>
      </c>
    </row>
    <row r="3094" spans="1:14" x14ac:dyDescent="0.3">
      <c r="A3094">
        <v>142451</v>
      </c>
      <c r="B3094" t="s">
        <v>1353</v>
      </c>
      <c r="C3094" t="s">
        <v>11</v>
      </c>
      <c r="D3094" s="3">
        <v>44449</v>
      </c>
      <c r="E3094" t="s">
        <v>1296</v>
      </c>
      <c r="F3094" t="s">
        <v>750</v>
      </c>
      <c r="G3094" t="s">
        <v>42</v>
      </c>
      <c r="H3094" t="s">
        <v>76</v>
      </c>
      <c r="I3094">
        <v>2650</v>
      </c>
      <c r="J3094">
        <v>3445</v>
      </c>
      <c r="K3094">
        <v>3</v>
      </c>
      <c r="L3094">
        <v>7950</v>
      </c>
      <c r="M3094">
        <v>10335</v>
      </c>
      <c r="N3094" t="s">
        <v>1397</v>
      </c>
    </row>
    <row r="3095" spans="1:14" x14ac:dyDescent="0.3">
      <c r="A3095">
        <v>142452</v>
      </c>
      <c r="B3095" t="s">
        <v>1355</v>
      </c>
      <c r="C3095" t="s">
        <v>1321</v>
      </c>
      <c r="D3095" s="3">
        <v>44449</v>
      </c>
      <c r="E3095" t="s">
        <v>33</v>
      </c>
      <c r="F3095" t="s">
        <v>72</v>
      </c>
      <c r="G3095" t="s">
        <v>38</v>
      </c>
      <c r="H3095" t="s">
        <v>85</v>
      </c>
      <c r="I3095">
        <v>12550</v>
      </c>
      <c r="J3095">
        <v>16315</v>
      </c>
      <c r="K3095">
        <v>4</v>
      </c>
      <c r="L3095">
        <v>50200</v>
      </c>
      <c r="M3095">
        <v>65260</v>
      </c>
      <c r="N3095" t="s">
        <v>1399</v>
      </c>
    </row>
    <row r="3096" spans="1:14" x14ac:dyDescent="0.3">
      <c r="A3096">
        <v>142453</v>
      </c>
      <c r="B3096" t="s">
        <v>1357</v>
      </c>
      <c r="C3096" t="s">
        <v>1322</v>
      </c>
      <c r="D3096" s="3">
        <v>44449</v>
      </c>
      <c r="E3096" t="s">
        <v>34</v>
      </c>
      <c r="F3096" t="s">
        <v>73</v>
      </c>
      <c r="G3096" t="s">
        <v>41</v>
      </c>
      <c r="H3096" s="5" t="s">
        <v>78</v>
      </c>
      <c r="I3096">
        <v>14500</v>
      </c>
      <c r="J3096">
        <v>18850</v>
      </c>
      <c r="K3096">
        <v>1</v>
      </c>
      <c r="L3096">
        <v>14500</v>
      </c>
      <c r="M3096">
        <v>18850</v>
      </c>
      <c r="N3096" t="s">
        <v>1400</v>
      </c>
    </row>
    <row r="3097" spans="1:14" x14ac:dyDescent="0.3">
      <c r="A3097">
        <v>142454</v>
      </c>
      <c r="B3097" t="s">
        <v>1359</v>
      </c>
      <c r="C3097" t="s">
        <v>1323</v>
      </c>
      <c r="D3097" s="3">
        <v>44449</v>
      </c>
      <c r="E3097" t="s">
        <v>35</v>
      </c>
      <c r="F3097" t="s">
        <v>46</v>
      </c>
      <c r="G3097" t="s">
        <v>36</v>
      </c>
      <c r="H3097" t="s">
        <v>75</v>
      </c>
      <c r="I3097">
        <v>800</v>
      </c>
      <c r="J3097">
        <v>1040</v>
      </c>
      <c r="K3097">
        <v>3</v>
      </c>
      <c r="L3097">
        <v>2400</v>
      </c>
      <c r="M3097">
        <v>3120</v>
      </c>
      <c r="N3097" t="s">
        <v>1401</v>
      </c>
    </row>
    <row r="3098" spans="1:14" x14ac:dyDescent="0.3">
      <c r="A3098">
        <v>142455</v>
      </c>
      <c r="B3098" t="s">
        <v>1361</v>
      </c>
      <c r="C3098" t="s">
        <v>10</v>
      </c>
      <c r="D3098" s="3">
        <v>44450</v>
      </c>
      <c r="E3098" t="s">
        <v>1296</v>
      </c>
      <c r="F3098" t="s">
        <v>48</v>
      </c>
      <c r="G3098" t="s">
        <v>37</v>
      </c>
      <c r="H3098" t="s">
        <v>76</v>
      </c>
      <c r="I3098">
        <v>600</v>
      </c>
      <c r="J3098">
        <v>780</v>
      </c>
      <c r="K3098">
        <v>2</v>
      </c>
      <c r="L3098">
        <v>1200</v>
      </c>
      <c r="M3098">
        <v>1560</v>
      </c>
      <c r="N3098" t="s">
        <v>1325</v>
      </c>
    </row>
    <row r="3099" spans="1:14" x14ac:dyDescent="0.3">
      <c r="A3099">
        <v>142456</v>
      </c>
      <c r="B3099" t="s">
        <v>1363</v>
      </c>
      <c r="C3099" t="s">
        <v>9</v>
      </c>
      <c r="D3099" s="3">
        <v>44451</v>
      </c>
      <c r="E3099" t="s">
        <v>33</v>
      </c>
      <c r="F3099" t="s">
        <v>50</v>
      </c>
      <c r="G3099" t="s">
        <v>38</v>
      </c>
      <c r="H3099" t="s">
        <v>75</v>
      </c>
      <c r="I3099">
        <v>10500</v>
      </c>
      <c r="J3099">
        <v>13650</v>
      </c>
      <c r="K3099">
        <v>2</v>
      </c>
      <c r="L3099">
        <v>21000</v>
      </c>
      <c r="M3099">
        <v>27300</v>
      </c>
      <c r="N3099" t="s">
        <v>1398</v>
      </c>
    </row>
    <row r="3100" spans="1:14" x14ac:dyDescent="0.3">
      <c r="A3100">
        <v>142457</v>
      </c>
      <c r="B3100" t="s">
        <v>1365</v>
      </c>
      <c r="C3100" t="s">
        <v>1324</v>
      </c>
      <c r="D3100" s="3">
        <v>44452</v>
      </c>
      <c r="E3100" t="s">
        <v>34</v>
      </c>
      <c r="F3100" t="s">
        <v>811</v>
      </c>
      <c r="G3100" t="s">
        <v>39</v>
      </c>
      <c r="H3100" t="s">
        <v>77</v>
      </c>
      <c r="I3100">
        <v>6500</v>
      </c>
      <c r="J3100">
        <v>8450</v>
      </c>
      <c r="K3100">
        <v>2</v>
      </c>
      <c r="L3100">
        <v>13000</v>
      </c>
      <c r="M3100">
        <v>16900</v>
      </c>
      <c r="N3100" t="s">
        <v>1397</v>
      </c>
    </row>
    <row r="3101" spans="1:14" x14ac:dyDescent="0.3">
      <c r="A3101">
        <v>142458</v>
      </c>
      <c r="B3101" t="s">
        <v>1367</v>
      </c>
      <c r="C3101" t="s">
        <v>8</v>
      </c>
      <c r="D3101" s="3">
        <v>44453</v>
      </c>
      <c r="E3101" t="s">
        <v>35</v>
      </c>
      <c r="F3101" t="s">
        <v>817</v>
      </c>
      <c r="G3101" t="s">
        <v>40</v>
      </c>
      <c r="H3101" t="s">
        <v>76</v>
      </c>
      <c r="I3101">
        <v>4500</v>
      </c>
      <c r="J3101">
        <v>5850</v>
      </c>
      <c r="K3101">
        <v>1</v>
      </c>
      <c r="L3101">
        <v>4500</v>
      </c>
      <c r="M3101">
        <v>5850</v>
      </c>
      <c r="N3101" t="s">
        <v>1399</v>
      </c>
    </row>
    <row r="3102" spans="1:14" x14ac:dyDescent="0.3">
      <c r="A3102">
        <v>142459</v>
      </c>
      <c r="B3102" t="s">
        <v>1369</v>
      </c>
      <c r="C3102" t="s">
        <v>7</v>
      </c>
      <c r="D3102" s="3">
        <v>44454</v>
      </c>
      <c r="E3102" t="s">
        <v>1296</v>
      </c>
      <c r="F3102" t="s">
        <v>51</v>
      </c>
      <c r="G3102" t="s">
        <v>41</v>
      </c>
      <c r="H3102" t="s">
        <v>78</v>
      </c>
      <c r="I3102">
        <v>8500</v>
      </c>
      <c r="J3102">
        <v>11050</v>
      </c>
      <c r="K3102">
        <v>2</v>
      </c>
      <c r="L3102">
        <v>17000</v>
      </c>
      <c r="M3102">
        <v>22100</v>
      </c>
      <c r="N3102" t="s">
        <v>1400</v>
      </c>
    </row>
    <row r="3103" spans="1:14" x14ac:dyDescent="0.3">
      <c r="A3103">
        <v>142460</v>
      </c>
      <c r="B3103" t="s">
        <v>1370</v>
      </c>
      <c r="C3103" t="s">
        <v>1325</v>
      </c>
      <c r="D3103" s="3">
        <v>44455</v>
      </c>
      <c r="E3103" t="s">
        <v>33</v>
      </c>
      <c r="F3103" t="s">
        <v>52</v>
      </c>
      <c r="G3103" t="s">
        <v>44</v>
      </c>
      <c r="H3103" t="s">
        <v>80</v>
      </c>
      <c r="I3103">
        <v>12500</v>
      </c>
      <c r="J3103">
        <v>16250</v>
      </c>
      <c r="K3103">
        <v>4</v>
      </c>
      <c r="L3103">
        <v>50000</v>
      </c>
      <c r="M3103">
        <v>65000</v>
      </c>
      <c r="N3103" t="s">
        <v>1401</v>
      </c>
    </row>
    <row r="3104" spans="1:14" x14ac:dyDescent="0.3">
      <c r="A3104">
        <v>142461</v>
      </c>
      <c r="B3104" t="s">
        <v>1371</v>
      </c>
      <c r="C3104" t="s">
        <v>1326</v>
      </c>
      <c r="D3104" s="3">
        <v>44456</v>
      </c>
      <c r="E3104" t="s">
        <v>34</v>
      </c>
      <c r="F3104" t="s">
        <v>758</v>
      </c>
      <c r="G3104" t="s">
        <v>89</v>
      </c>
      <c r="H3104" t="s">
        <v>79</v>
      </c>
      <c r="I3104">
        <v>3500</v>
      </c>
      <c r="J3104">
        <v>4550</v>
      </c>
      <c r="K3104">
        <v>4</v>
      </c>
      <c r="L3104">
        <v>14000</v>
      </c>
      <c r="M3104">
        <v>18200</v>
      </c>
      <c r="N3104" t="s">
        <v>1325</v>
      </c>
    </row>
    <row r="3105" spans="1:14" x14ac:dyDescent="0.3">
      <c r="A3105">
        <v>142462</v>
      </c>
      <c r="B3105" t="s">
        <v>1373</v>
      </c>
      <c r="C3105" t="s">
        <v>6</v>
      </c>
      <c r="D3105" s="3">
        <v>44457</v>
      </c>
      <c r="E3105" t="s">
        <v>35</v>
      </c>
      <c r="F3105" s="5" t="s">
        <v>67</v>
      </c>
      <c r="G3105" t="s">
        <v>37</v>
      </c>
      <c r="H3105" t="s">
        <v>81</v>
      </c>
      <c r="I3105">
        <v>4500</v>
      </c>
      <c r="J3105">
        <v>5850</v>
      </c>
      <c r="K3105">
        <v>2</v>
      </c>
      <c r="L3105">
        <v>9000</v>
      </c>
      <c r="M3105">
        <v>11700</v>
      </c>
      <c r="N3105" t="s">
        <v>1398</v>
      </c>
    </row>
    <row r="3106" spans="1:14" x14ac:dyDescent="0.3">
      <c r="A3106">
        <v>142463</v>
      </c>
      <c r="B3106" t="s">
        <v>1374</v>
      </c>
      <c r="C3106" t="s">
        <v>5</v>
      </c>
      <c r="D3106" s="3">
        <v>44458</v>
      </c>
      <c r="E3106" t="s">
        <v>1296</v>
      </c>
      <c r="F3106" t="s">
        <v>818</v>
      </c>
      <c r="G3106" t="s">
        <v>45</v>
      </c>
      <c r="H3106" t="s">
        <v>82</v>
      </c>
      <c r="I3106">
        <v>2100</v>
      </c>
      <c r="J3106">
        <v>2730</v>
      </c>
      <c r="K3106">
        <v>2</v>
      </c>
      <c r="L3106">
        <v>4200</v>
      </c>
      <c r="M3106">
        <v>5460</v>
      </c>
      <c r="N3106" t="s">
        <v>1397</v>
      </c>
    </row>
    <row r="3107" spans="1:14" x14ac:dyDescent="0.3">
      <c r="A3107">
        <v>142464</v>
      </c>
      <c r="B3107" t="s">
        <v>1375</v>
      </c>
      <c r="C3107" t="s">
        <v>4</v>
      </c>
      <c r="D3107" s="3">
        <v>44459</v>
      </c>
      <c r="E3107" t="s">
        <v>33</v>
      </c>
      <c r="F3107" t="s">
        <v>49</v>
      </c>
      <c r="G3107" t="s">
        <v>36</v>
      </c>
      <c r="H3107" t="s">
        <v>75</v>
      </c>
      <c r="I3107">
        <v>1150</v>
      </c>
      <c r="J3107">
        <v>1495</v>
      </c>
      <c r="K3107">
        <v>1</v>
      </c>
      <c r="L3107">
        <v>1150</v>
      </c>
      <c r="M3107">
        <v>1495</v>
      </c>
      <c r="N3107" t="s">
        <v>1399</v>
      </c>
    </row>
    <row r="3108" spans="1:14" x14ac:dyDescent="0.3">
      <c r="A3108">
        <v>142465</v>
      </c>
      <c r="B3108" t="s">
        <v>1376</v>
      </c>
      <c r="C3108" t="s">
        <v>30</v>
      </c>
      <c r="D3108" s="3">
        <v>44460</v>
      </c>
      <c r="E3108" t="s">
        <v>34</v>
      </c>
      <c r="F3108" t="s">
        <v>47</v>
      </c>
      <c r="G3108" t="s">
        <v>37</v>
      </c>
      <c r="H3108" t="s">
        <v>76</v>
      </c>
      <c r="I3108">
        <v>350</v>
      </c>
      <c r="J3108">
        <v>455</v>
      </c>
      <c r="K3108">
        <v>4</v>
      </c>
      <c r="L3108">
        <v>1400</v>
      </c>
      <c r="M3108">
        <v>1820</v>
      </c>
      <c r="N3108" t="s">
        <v>1400</v>
      </c>
    </row>
    <row r="3109" spans="1:14" x14ac:dyDescent="0.3">
      <c r="A3109">
        <v>142466</v>
      </c>
      <c r="B3109" t="s">
        <v>1378</v>
      </c>
      <c r="C3109" t="s">
        <v>31</v>
      </c>
      <c r="D3109" s="3">
        <v>44461</v>
      </c>
      <c r="E3109" t="s">
        <v>35</v>
      </c>
      <c r="F3109" t="s">
        <v>53</v>
      </c>
      <c r="G3109" t="s">
        <v>38</v>
      </c>
      <c r="H3109" t="s">
        <v>75</v>
      </c>
      <c r="I3109">
        <v>9500</v>
      </c>
      <c r="J3109">
        <v>12350</v>
      </c>
      <c r="K3109">
        <v>2</v>
      </c>
      <c r="L3109">
        <v>19000</v>
      </c>
      <c r="M3109">
        <v>24700</v>
      </c>
      <c r="N3109" t="s">
        <v>1401</v>
      </c>
    </row>
    <row r="3110" spans="1:14" x14ac:dyDescent="0.3">
      <c r="A3110">
        <v>142467</v>
      </c>
      <c r="B3110" t="s">
        <v>1379</v>
      </c>
      <c r="C3110" t="s">
        <v>32</v>
      </c>
      <c r="D3110" s="3">
        <v>44462</v>
      </c>
      <c r="E3110" t="s">
        <v>1296</v>
      </c>
      <c r="F3110" t="s">
        <v>819</v>
      </c>
      <c r="G3110" t="s">
        <v>39</v>
      </c>
      <c r="H3110" t="s">
        <v>77</v>
      </c>
      <c r="I3110">
        <v>10000</v>
      </c>
      <c r="J3110">
        <v>13000</v>
      </c>
      <c r="K3110">
        <v>4</v>
      </c>
      <c r="L3110">
        <v>40000</v>
      </c>
      <c r="M3110">
        <v>52000</v>
      </c>
      <c r="N3110" t="s">
        <v>1325</v>
      </c>
    </row>
    <row r="3111" spans="1:14" x14ac:dyDescent="0.3">
      <c r="A3111">
        <v>142468</v>
      </c>
      <c r="B3111" t="s">
        <v>1380</v>
      </c>
      <c r="C3111" t="s">
        <v>28</v>
      </c>
      <c r="D3111" s="3">
        <v>44463</v>
      </c>
      <c r="E3111" t="s">
        <v>33</v>
      </c>
      <c r="F3111" t="s">
        <v>820</v>
      </c>
      <c r="G3111" t="s">
        <v>40</v>
      </c>
      <c r="H3111" t="s">
        <v>76</v>
      </c>
      <c r="I3111">
        <v>6500</v>
      </c>
      <c r="J3111">
        <v>8450</v>
      </c>
      <c r="K3111">
        <v>4</v>
      </c>
      <c r="L3111">
        <v>26000</v>
      </c>
      <c r="M3111">
        <v>33800</v>
      </c>
      <c r="N3111" t="s">
        <v>1398</v>
      </c>
    </row>
    <row r="3112" spans="1:14" x14ac:dyDescent="0.3">
      <c r="A3112">
        <v>142469</v>
      </c>
      <c r="B3112" t="s">
        <v>1381</v>
      </c>
      <c r="C3112" t="s">
        <v>1311</v>
      </c>
      <c r="D3112" s="3">
        <v>44464</v>
      </c>
      <c r="E3112" t="s">
        <v>34</v>
      </c>
      <c r="F3112" t="s">
        <v>821</v>
      </c>
      <c r="G3112" t="s">
        <v>41</v>
      </c>
      <c r="H3112" t="s">
        <v>78</v>
      </c>
      <c r="I3112">
        <v>8500</v>
      </c>
      <c r="J3112">
        <v>11050</v>
      </c>
      <c r="K3112">
        <v>2</v>
      </c>
      <c r="L3112">
        <v>17000</v>
      </c>
      <c r="M3112">
        <v>22100</v>
      </c>
      <c r="N3112" t="s">
        <v>1397</v>
      </c>
    </row>
    <row r="3113" spans="1:14" x14ac:dyDescent="0.3">
      <c r="A3113">
        <v>142470</v>
      </c>
      <c r="B3113" t="s">
        <v>1382</v>
      </c>
      <c r="C3113" t="s">
        <v>1312</v>
      </c>
      <c r="D3113" s="3">
        <v>44465</v>
      </c>
      <c r="E3113" t="s">
        <v>35</v>
      </c>
      <c r="F3113" t="s">
        <v>57</v>
      </c>
      <c r="G3113" t="s">
        <v>44</v>
      </c>
      <c r="H3113" t="s">
        <v>80</v>
      </c>
      <c r="I3113">
        <v>7000</v>
      </c>
      <c r="J3113">
        <v>9100</v>
      </c>
      <c r="K3113">
        <v>2</v>
      </c>
      <c r="L3113">
        <v>14000</v>
      </c>
      <c r="M3113">
        <v>18200</v>
      </c>
      <c r="N3113" t="s">
        <v>1399</v>
      </c>
    </row>
    <row r="3114" spans="1:14" x14ac:dyDescent="0.3">
      <c r="A3114">
        <v>142471</v>
      </c>
      <c r="B3114" t="s">
        <v>1378</v>
      </c>
      <c r="C3114" t="s">
        <v>1313</v>
      </c>
      <c r="D3114" s="3">
        <v>44466</v>
      </c>
      <c r="E3114" t="s">
        <v>1296</v>
      </c>
      <c r="F3114" t="s">
        <v>822</v>
      </c>
      <c r="G3114" t="s">
        <v>89</v>
      </c>
      <c r="H3114" t="s">
        <v>79</v>
      </c>
      <c r="I3114">
        <v>6550</v>
      </c>
      <c r="J3114">
        <v>8515</v>
      </c>
      <c r="K3114">
        <v>1</v>
      </c>
      <c r="L3114">
        <v>6550</v>
      </c>
      <c r="M3114">
        <v>8515</v>
      </c>
      <c r="N3114" t="s">
        <v>1400</v>
      </c>
    </row>
    <row r="3115" spans="1:14" x14ac:dyDescent="0.3">
      <c r="A3115">
        <v>142472</v>
      </c>
      <c r="B3115" t="s">
        <v>1379</v>
      </c>
      <c r="C3115" t="s">
        <v>3</v>
      </c>
      <c r="D3115" s="3">
        <v>44467</v>
      </c>
      <c r="E3115" t="s">
        <v>33</v>
      </c>
      <c r="F3115" s="5" t="s">
        <v>66</v>
      </c>
      <c r="G3115" t="s">
        <v>37</v>
      </c>
      <c r="H3115" t="s">
        <v>81</v>
      </c>
      <c r="I3115">
        <v>7650</v>
      </c>
      <c r="J3115">
        <v>9945</v>
      </c>
      <c r="K3115">
        <v>3</v>
      </c>
      <c r="L3115">
        <v>22950</v>
      </c>
      <c r="M3115">
        <v>29835</v>
      </c>
      <c r="N3115" t="s">
        <v>1401</v>
      </c>
    </row>
    <row r="3116" spans="1:14" x14ac:dyDescent="0.3">
      <c r="A3116">
        <v>142473</v>
      </c>
      <c r="B3116" t="s">
        <v>1365</v>
      </c>
      <c r="C3116" t="s">
        <v>2</v>
      </c>
      <c r="D3116" s="3">
        <v>44468</v>
      </c>
      <c r="E3116" t="s">
        <v>34</v>
      </c>
      <c r="F3116" t="s">
        <v>58</v>
      </c>
      <c r="G3116" t="s">
        <v>45</v>
      </c>
      <c r="H3116" t="s">
        <v>82</v>
      </c>
      <c r="I3116">
        <v>1150</v>
      </c>
      <c r="J3116">
        <v>1495</v>
      </c>
      <c r="K3116">
        <v>1</v>
      </c>
      <c r="L3116">
        <v>1150</v>
      </c>
      <c r="M3116">
        <v>1495</v>
      </c>
      <c r="N3116" t="s">
        <v>1325</v>
      </c>
    </row>
    <row r="3117" spans="1:14" x14ac:dyDescent="0.3">
      <c r="A3117">
        <v>142474</v>
      </c>
      <c r="B3117" t="s">
        <v>1385</v>
      </c>
      <c r="C3117" t="s">
        <v>1</v>
      </c>
      <c r="D3117" s="3">
        <v>44469</v>
      </c>
      <c r="E3117" t="s">
        <v>35</v>
      </c>
      <c r="F3117" t="s">
        <v>59</v>
      </c>
      <c r="G3117" t="s">
        <v>36</v>
      </c>
      <c r="H3117" t="s">
        <v>75</v>
      </c>
      <c r="I3117">
        <v>850</v>
      </c>
      <c r="J3117">
        <v>1105</v>
      </c>
      <c r="K3117">
        <v>3</v>
      </c>
      <c r="L3117">
        <v>2550</v>
      </c>
      <c r="M3117">
        <v>3315</v>
      </c>
      <c r="N3117" t="s">
        <v>1398</v>
      </c>
    </row>
    <row r="3118" spans="1:14" x14ac:dyDescent="0.3">
      <c r="A3118">
        <v>142475</v>
      </c>
      <c r="B3118" t="s">
        <v>1387</v>
      </c>
      <c r="C3118" t="s">
        <v>1314</v>
      </c>
      <c r="D3118" s="3">
        <v>44470</v>
      </c>
      <c r="E3118" t="s">
        <v>1296</v>
      </c>
      <c r="F3118" t="s">
        <v>60</v>
      </c>
      <c r="G3118" t="s">
        <v>37</v>
      </c>
      <c r="H3118" t="s">
        <v>76</v>
      </c>
      <c r="I3118">
        <v>650</v>
      </c>
      <c r="J3118">
        <v>845</v>
      </c>
      <c r="K3118">
        <v>2</v>
      </c>
      <c r="L3118">
        <v>1300</v>
      </c>
      <c r="M3118">
        <v>1690</v>
      </c>
      <c r="N3118" t="s">
        <v>1397</v>
      </c>
    </row>
    <row r="3119" spans="1:14" x14ac:dyDescent="0.3">
      <c r="A3119">
        <v>142476</v>
      </c>
      <c r="B3119" t="s">
        <v>1389</v>
      </c>
      <c r="C3119" t="s">
        <v>1315</v>
      </c>
      <c r="D3119" s="3">
        <v>44471</v>
      </c>
      <c r="E3119" t="s">
        <v>33</v>
      </c>
      <c r="F3119" t="s">
        <v>61</v>
      </c>
      <c r="G3119" t="s">
        <v>38</v>
      </c>
      <c r="H3119" t="s">
        <v>75</v>
      </c>
      <c r="I3119">
        <v>7500</v>
      </c>
      <c r="J3119">
        <v>9750</v>
      </c>
      <c r="K3119">
        <v>3</v>
      </c>
      <c r="L3119">
        <v>22500</v>
      </c>
      <c r="M3119">
        <v>29250</v>
      </c>
      <c r="N3119" t="s">
        <v>1399</v>
      </c>
    </row>
    <row r="3120" spans="1:14" x14ac:dyDescent="0.3">
      <c r="A3120">
        <v>142477</v>
      </c>
      <c r="B3120" t="s">
        <v>1390</v>
      </c>
      <c r="C3120" t="s">
        <v>0</v>
      </c>
      <c r="D3120" s="3">
        <v>44472</v>
      </c>
      <c r="E3120" t="s">
        <v>34</v>
      </c>
      <c r="F3120" t="s">
        <v>819</v>
      </c>
      <c r="G3120" t="s">
        <v>39</v>
      </c>
      <c r="H3120" s="5" t="s">
        <v>83</v>
      </c>
      <c r="I3120">
        <v>10000</v>
      </c>
      <c r="J3120">
        <v>13000</v>
      </c>
      <c r="K3120">
        <v>3</v>
      </c>
      <c r="L3120">
        <v>30000</v>
      </c>
      <c r="M3120">
        <v>39000</v>
      </c>
      <c r="N3120" t="s">
        <v>1400</v>
      </c>
    </row>
    <row r="3121" spans="1:14" x14ac:dyDescent="0.3">
      <c r="A3121">
        <v>142478</v>
      </c>
      <c r="B3121" t="s">
        <v>1392</v>
      </c>
      <c r="C3121" t="s">
        <v>1316</v>
      </c>
      <c r="D3121" s="3">
        <v>44473</v>
      </c>
      <c r="E3121" t="s">
        <v>35</v>
      </c>
      <c r="F3121" t="s">
        <v>823</v>
      </c>
      <c r="G3121" t="s">
        <v>40</v>
      </c>
      <c r="H3121" t="s">
        <v>76</v>
      </c>
      <c r="I3121">
        <v>10500</v>
      </c>
      <c r="J3121">
        <v>13650</v>
      </c>
      <c r="K3121">
        <v>4</v>
      </c>
      <c r="L3121">
        <v>42000</v>
      </c>
      <c r="M3121">
        <v>54600</v>
      </c>
      <c r="N3121" t="s">
        <v>1401</v>
      </c>
    </row>
    <row r="3122" spans="1:14" x14ac:dyDescent="0.3">
      <c r="A3122">
        <v>142479</v>
      </c>
      <c r="B3122" t="s">
        <v>1394</v>
      </c>
      <c r="C3122" t="s">
        <v>1317</v>
      </c>
      <c r="D3122" s="3">
        <v>44474</v>
      </c>
      <c r="E3122" t="s">
        <v>1296</v>
      </c>
      <c r="F3122" t="s">
        <v>63</v>
      </c>
      <c r="G3122" t="s">
        <v>41</v>
      </c>
      <c r="H3122" t="s">
        <v>78</v>
      </c>
      <c r="I3122">
        <v>8500</v>
      </c>
      <c r="J3122">
        <v>11050</v>
      </c>
      <c r="K3122">
        <v>4</v>
      </c>
      <c r="L3122">
        <v>34000</v>
      </c>
      <c r="M3122">
        <v>44200</v>
      </c>
      <c r="N3122" t="s">
        <v>1325</v>
      </c>
    </row>
    <row r="3123" spans="1:14" x14ac:dyDescent="0.3">
      <c r="A3123">
        <v>142480</v>
      </c>
      <c r="B3123" t="s">
        <v>1337</v>
      </c>
      <c r="C3123" t="s">
        <v>1318</v>
      </c>
      <c r="D3123" s="3">
        <v>44475</v>
      </c>
      <c r="E3123" t="s">
        <v>33</v>
      </c>
      <c r="F3123" t="s">
        <v>57</v>
      </c>
      <c r="G3123" t="s">
        <v>44</v>
      </c>
      <c r="H3123" t="s">
        <v>80</v>
      </c>
      <c r="I3123">
        <v>7000</v>
      </c>
      <c r="J3123">
        <v>9100</v>
      </c>
      <c r="K3123">
        <v>3</v>
      </c>
      <c r="L3123">
        <v>21000</v>
      </c>
      <c r="M3123">
        <v>27300</v>
      </c>
      <c r="N3123" t="s">
        <v>1398</v>
      </c>
    </row>
    <row r="3124" spans="1:14" x14ac:dyDescent="0.3">
      <c r="A3124">
        <v>142481</v>
      </c>
      <c r="B3124" t="s">
        <v>1339</v>
      </c>
      <c r="C3124" t="s">
        <v>29</v>
      </c>
      <c r="D3124" s="3">
        <v>44476</v>
      </c>
      <c r="E3124" t="s">
        <v>34</v>
      </c>
      <c r="F3124" t="s">
        <v>824</v>
      </c>
      <c r="G3124" t="s">
        <v>89</v>
      </c>
      <c r="H3124" t="s">
        <v>79</v>
      </c>
      <c r="I3124">
        <v>1680</v>
      </c>
      <c r="J3124">
        <v>2184</v>
      </c>
      <c r="K3124">
        <v>1</v>
      </c>
      <c r="L3124">
        <v>1680</v>
      </c>
      <c r="M3124">
        <v>2184</v>
      </c>
      <c r="N3124" t="s">
        <v>1397</v>
      </c>
    </row>
    <row r="3125" spans="1:14" x14ac:dyDescent="0.3">
      <c r="A3125">
        <v>142482</v>
      </c>
      <c r="B3125" t="s">
        <v>1341</v>
      </c>
      <c r="C3125" t="s">
        <v>20</v>
      </c>
      <c r="D3125" s="3">
        <v>44477</v>
      </c>
      <c r="E3125" t="s">
        <v>35</v>
      </c>
      <c r="F3125" s="5" t="s">
        <v>65</v>
      </c>
      <c r="G3125" t="s">
        <v>37</v>
      </c>
      <c r="H3125" s="5" t="s">
        <v>84</v>
      </c>
      <c r="I3125">
        <v>6540</v>
      </c>
      <c r="J3125">
        <v>8502</v>
      </c>
      <c r="K3125">
        <v>3</v>
      </c>
      <c r="L3125">
        <v>19620</v>
      </c>
      <c r="M3125">
        <v>25506</v>
      </c>
      <c r="N3125" t="s">
        <v>1399</v>
      </c>
    </row>
    <row r="3126" spans="1:14" x14ac:dyDescent="0.3">
      <c r="A3126">
        <v>142483</v>
      </c>
      <c r="B3126" t="s">
        <v>1343</v>
      </c>
      <c r="C3126" t="s">
        <v>19</v>
      </c>
      <c r="D3126" s="3">
        <v>44478</v>
      </c>
      <c r="E3126" t="s">
        <v>1296</v>
      </c>
      <c r="F3126" t="s">
        <v>68</v>
      </c>
      <c r="G3126" t="s">
        <v>45</v>
      </c>
      <c r="H3126" t="s">
        <v>82</v>
      </c>
      <c r="I3126">
        <v>2680</v>
      </c>
      <c r="J3126">
        <v>3484</v>
      </c>
      <c r="K3126">
        <v>1</v>
      </c>
      <c r="L3126">
        <v>2680</v>
      </c>
      <c r="M3126">
        <v>3484</v>
      </c>
      <c r="N3126" t="s">
        <v>1400</v>
      </c>
    </row>
    <row r="3127" spans="1:14" x14ac:dyDescent="0.3">
      <c r="A3127">
        <v>142484</v>
      </c>
      <c r="B3127" t="s">
        <v>1345</v>
      </c>
      <c r="C3127" t="s">
        <v>1319</v>
      </c>
      <c r="D3127" s="3">
        <v>44479</v>
      </c>
      <c r="E3127" t="s">
        <v>33</v>
      </c>
      <c r="F3127" t="s">
        <v>71</v>
      </c>
      <c r="G3127" t="s">
        <v>38</v>
      </c>
      <c r="H3127" t="s">
        <v>76</v>
      </c>
      <c r="I3127">
        <v>8250</v>
      </c>
      <c r="J3127">
        <v>10725</v>
      </c>
      <c r="K3127">
        <v>2</v>
      </c>
      <c r="L3127">
        <v>16500</v>
      </c>
      <c r="M3127">
        <v>21450</v>
      </c>
      <c r="N3127" t="s">
        <v>1401</v>
      </c>
    </row>
    <row r="3128" spans="1:14" x14ac:dyDescent="0.3">
      <c r="A3128">
        <v>142485</v>
      </c>
      <c r="B3128" t="s">
        <v>1347</v>
      </c>
      <c r="C3128" t="s">
        <v>18</v>
      </c>
      <c r="D3128" s="3">
        <v>44480</v>
      </c>
      <c r="E3128" t="s">
        <v>34</v>
      </c>
      <c r="F3128" t="s">
        <v>758</v>
      </c>
      <c r="G3128" t="s">
        <v>42</v>
      </c>
      <c r="H3128" t="s">
        <v>76</v>
      </c>
      <c r="I3128">
        <v>2650</v>
      </c>
      <c r="J3128">
        <v>3445</v>
      </c>
      <c r="K3128">
        <v>2</v>
      </c>
      <c r="L3128">
        <v>5300</v>
      </c>
      <c r="M3128">
        <v>6890</v>
      </c>
      <c r="N3128" t="s">
        <v>1325</v>
      </c>
    </row>
    <row r="3129" spans="1:14" x14ac:dyDescent="0.3">
      <c r="A3129">
        <v>142486</v>
      </c>
      <c r="B3129" t="s">
        <v>1349</v>
      </c>
      <c r="C3129" t="s">
        <v>17</v>
      </c>
      <c r="D3129" s="3">
        <v>44481</v>
      </c>
      <c r="E3129" t="s">
        <v>35</v>
      </c>
      <c r="F3129" t="s">
        <v>72</v>
      </c>
      <c r="G3129" t="s">
        <v>38</v>
      </c>
      <c r="H3129" t="s">
        <v>85</v>
      </c>
      <c r="I3129">
        <v>12550</v>
      </c>
      <c r="J3129">
        <v>16315</v>
      </c>
      <c r="K3129">
        <v>2</v>
      </c>
      <c r="L3129">
        <v>25100</v>
      </c>
      <c r="M3129">
        <v>32630</v>
      </c>
      <c r="N3129" t="s">
        <v>1398</v>
      </c>
    </row>
    <row r="3130" spans="1:14" x14ac:dyDescent="0.3">
      <c r="A3130">
        <v>142487</v>
      </c>
      <c r="B3130" t="s">
        <v>1351</v>
      </c>
      <c r="C3130" t="s">
        <v>1320</v>
      </c>
      <c r="D3130" s="3">
        <v>44482</v>
      </c>
      <c r="E3130" t="s">
        <v>1296</v>
      </c>
      <c r="F3130" t="s">
        <v>73</v>
      </c>
      <c r="G3130" t="s">
        <v>41</v>
      </c>
      <c r="H3130" s="5" t="s">
        <v>78</v>
      </c>
      <c r="I3130">
        <v>14500</v>
      </c>
      <c r="J3130">
        <v>18850</v>
      </c>
      <c r="K3130">
        <v>1</v>
      </c>
      <c r="L3130">
        <v>14500</v>
      </c>
      <c r="M3130">
        <v>18850</v>
      </c>
      <c r="N3130" t="s">
        <v>1397</v>
      </c>
    </row>
    <row r="3131" spans="1:14" x14ac:dyDescent="0.3">
      <c r="A3131">
        <v>142488</v>
      </c>
      <c r="B3131" t="s">
        <v>1353</v>
      </c>
      <c r="C3131" t="s">
        <v>16</v>
      </c>
      <c r="D3131" s="3">
        <v>44483</v>
      </c>
      <c r="E3131" t="s">
        <v>33</v>
      </c>
      <c r="F3131" t="s">
        <v>46</v>
      </c>
      <c r="G3131" t="s">
        <v>36</v>
      </c>
      <c r="H3131" t="s">
        <v>75</v>
      </c>
      <c r="I3131">
        <v>800</v>
      </c>
      <c r="J3131">
        <v>1040</v>
      </c>
      <c r="K3131">
        <v>1</v>
      </c>
      <c r="L3131">
        <v>800</v>
      </c>
      <c r="M3131">
        <v>1040</v>
      </c>
      <c r="N3131" t="s">
        <v>1399</v>
      </c>
    </row>
    <row r="3132" spans="1:14" x14ac:dyDescent="0.3">
      <c r="A3132">
        <v>142489</v>
      </c>
      <c r="B3132" t="s">
        <v>1355</v>
      </c>
      <c r="C3132" t="s">
        <v>15</v>
      </c>
      <c r="D3132" s="3">
        <v>44484</v>
      </c>
      <c r="E3132" t="s">
        <v>34</v>
      </c>
      <c r="F3132" t="s">
        <v>48</v>
      </c>
      <c r="G3132" t="s">
        <v>37</v>
      </c>
      <c r="H3132" t="s">
        <v>76</v>
      </c>
      <c r="I3132">
        <v>600</v>
      </c>
      <c r="J3132">
        <v>780</v>
      </c>
      <c r="K3132">
        <v>2</v>
      </c>
      <c r="L3132">
        <v>1200</v>
      </c>
      <c r="M3132">
        <v>1560</v>
      </c>
      <c r="N3132" t="s">
        <v>1400</v>
      </c>
    </row>
    <row r="3133" spans="1:14" x14ac:dyDescent="0.3">
      <c r="A3133">
        <v>142490</v>
      </c>
      <c r="B3133" t="s">
        <v>1357</v>
      </c>
      <c r="C3133" t="s">
        <v>14</v>
      </c>
      <c r="D3133" s="3">
        <v>44485</v>
      </c>
      <c r="E3133" t="s">
        <v>35</v>
      </c>
      <c r="F3133" t="s">
        <v>50</v>
      </c>
      <c r="G3133" t="s">
        <v>38</v>
      </c>
      <c r="H3133" t="s">
        <v>75</v>
      </c>
      <c r="I3133">
        <v>10500</v>
      </c>
      <c r="J3133">
        <v>13650</v>
      </c>
      <c r="K3133">
        <v>4</v>
      </c>
      <c r="L3133">
        <v>42000</v>
      </c>
      <c r="M3133">
        <v>54600</v>
      </c>
      <c r="N3133" t="s">
        <v>1401</v>
      </c>
    </row>
    <row r="3134" spans="1:14" x14ac:dyDescent="0.3">
      <c r="A3134">
        <v>142491</v>
      </c>
      <c r="B3134" t="s">
        <v>1359</v>
      </c>
      <c r="C3134" t="s">
        <v>13</v>
      </c>
      <c r="D3134" s="3">
        <v>44486</v>
      </c>
      <c r="E3134" t="s">
        <v>1296</v>
      </c>
      <c r="F3134" t="s">
        <v>819</v>
      </c>
      <c r="G3134" t="s">
        <v>39</v>
      </c>
      <c r="H3134" t="s">
        <v>77</v>
      </c>
      <c r="I3134">
        <v>6500</v>
      </c>
      <c r="J3134">
        <v>8450</v>
      </c>
      <c r="K3134">
        <v>3</v>
      </c>
      <c r="L3134">
        <v>19500</v>
      </c>
      <c r="M3134">
        <v>25350</v>
      </c>
      <c r="N3134" t="s">
        <v>1325</v>
      </c>
    </row>
    <row r="3135" spans="1:14" x14ac:dyDescent="0.3">
      <c r="A3135">
        <v>142492</v>
      </c>
      <c r="B3135" t="s">
        <v>1361</v>
      </c>
      <c r="C3135" t="s">
        <v>12</v>
      </c>
      <c r="D3135" s="3">
        <v>44487</v>
      </c>
      <c r="E3135" t="s">
        <v>33</v>
      </c>
      <c r="F3135" t="s">
        <v>825</v>
      </c>
      <c r="G3135" t="s">
        <v>40</v>
      </c>
      <c r="H3135" t="s">
        <v>76</v>
      </c>
      <c r="I3135">
        <v>4500</v>
      </c>
      <c r="J3135">
        <v>5850</v>
      </c>
      <c r="K3135">
        <v>2</v>
      </c>
      <c r="L3135">
        <v>9000</v>
      </c>
      <c r="M3135">
        <v>11700</v>
      </c>
      <c r="N3135" t="s">
        <v>1398</v>
      </c>
    </row>
    <row r="3136" spans="1:14" x14ac:dyDescent="0.3">
      <c r="A3136">
        <v>142493</v>
      </c>
      <c r="B3136" t="s">
        <v>1363</v>
      </c>
      <c r="C3136" t="s">
        <v>11</v>
      </c>
      <c r="D3136" s="3">
        <v>44488</v>
      </c>
      <c r="E3136" t="s">
        <v>34</v>
      </c>
      <c r="F3136" t="s">
        <v>51</v>
      </c>
      <c r="G3136" t="s">
        <v>41</v>
      </c>
      <c r="H3136" t="s">
        <v>78</v>
      </c>
      <c r="I3136">
        <v>8500</v>
      </c>
      <c r="J3136">
        <v>11050</v>
      </c>
      <c r="K3136">
        <v>3</v>
      </c>
      <c r="L3136">
        <v>25500</v>
      </c>
      <c r="M3136">
        <v>33150</v>
      </c>
      <c r="N3136" t="s">
        <v>1397</v>
      </c>
    </row>
    <row r="3137" spans="1:14" x14ac:dyDescent="0.3">
      <c r="A3137">
        <v>142494</v>
      </c>
      <c r="B3137" t="s">
        <v>1365</v>
      </c>
      <c r="C3137" t="s">
        <v>1321</v>
      </c>
      <c r="D3137" s="3">
        <v>44489</v>
      </c>
      <c r="E3137" t="s">
        <v>35</v>
      </c>
      <c r="F3137" t="s">
        <v>52</v>
      </c>
      <c r="G3137" t="s">
        <v>44</v>
      </c>
      <c r="H3137" t="s">
        <v>80</v>
      </c>
      <c r="I3137">
        <v>12500</v>
      </c>
      <c r="J3137">
        <v>16250</v>
      </c>
      <c r="K3137">
        <v>2</v>
      </c>
      <c r="L3137">
        <v>25000</v>
      </c>
      <c r="M3137">
        <v>32500</v>
      </c>
      <c r="N3137" t="s">
        <v>1399</v>
      </c>
    </row>
    <row r="3138" spans="1:14" x14ac:dyDescent="0.3">
      <c r="A3138">
        <v>142495</v>
      </c>
      <c r="B3138" t="s">
        <v>1367</v>
      </c>
      <c r="C3138" t="s">
        <v>1322</v>
      </c>
      <c r="D3138" s="3">
        <v>44490</v>
      </c>
      <c r="E3138" t="s">
        <v>1296</v>
      </c>
      <c r="F3138" t="s">
        <v>766</v>
      </c>
      <c r="G3138" t="s">
        <v>98</v>
      </c>
      <c r="H3138" t="s">
        <v>79</v>
      </c>
      <c r="I3138">
        <v>3500</v>
      </c>
      <c r="J3138">
        <v>4550</v>
      </c>
      <c r="K3138">
        <v>1</v>
      </c>
      <c r="L3138">
        <v>3500</v>
      </c>
      <c r="M3138">
        <v>4550</v>
      </c>
      <c r="N3138" t="s">
        <v>1400</v>
      </c>
    </row>
    <row r="3139" spans="1:14" x14ac:dyDescent="0.3">
      <c r="A3139">
        <v>142496</v>
      </c>
      <c r="B3139" t="s">
        <v>1369</v>
      </c>
      <c r="C3139" t="s">
        <v>1323</v>
      </c>
      <c r="D3139" s="3">
        <v>44491</v>
      </c>
      <c r="E3139" t="s">
        <v>33</v>
      </c>
      <c r="F3139" s="5" t="s">
        <v>67</v>
      </c>
      <c r="G3139" t="s">
        <v>99</v>
      </c>
      <c r="H3139" t="s">
        <v>81</v>
      </c>
      <c r="I3139">
        <v>4500</v>
      </c>
      <c r="J3139">
        <v>5850</v>
      </c>
      <c r="K3139">
        <v>1</v>
      </c>
      <c r="L3139">
        <v>4500</v>
      </c>
      <c r="M3139">
        <v>5850</v>
      </c>
      <c r="N3139" t="s">
        <v>1401</v>
      </c>
    </row>
    <row r="3140" spans="1:14" x14ac:dyDescent="0.3">
      <c r="A3140">
        <v>142497</v>
      </c>
      <c r="B3140" t="s">
        <v>1370</v>
      </c>
      <c r="C3140" t="s">
        <v>10</v>
      </c>
      <c r="D3140" s="3">
        <v>44492</v>
      </c>
      <c r="E3140" t="s">
        <v>34</v>
      </c>
      <c r="F3140" t="s">
        <v>826</v>
      </c>
      <c r="G3140" t="s">
        <v>45</v>
      </c>
      <c r="H3140" t="s">
        <v>82</v>
      </c>
      <c r="I3140">
        <v>2100</v>
      </c>
      <c r="J3140">
        <v>2730</v>
      </c>
      <c r="K3140">
        <v>4</v>
      </c>
      <c r="L3140">
        <v>8400</v>
      </c>
      <c r="M3140">
        <v>10920</v>
      </c>
      <c r="N3140" t="s">
        <v>1325</v>
      </c>
    </row>
    <row r="3141" spans="1:14" x14ac:dyDescent="0.3">
      <c r="A3141">
        <v>142498</v>
      </c>
      <c r="B3141" t="s">
        <v>1371</v>
      </c>
      <c r="C3141" t="s">
        <v>9</v>
      </c>
      <c r="D3141" s="3">
        <v>44493</v>
      </c>
      <c r="E3141" t="s">
        <v>35</v>
      </c>
      <c r="F3141" t="s">
        <v>49</v>
      </c>
      <c r="G3141" t="s">
        <v>36</v>
      </c>
      <c r="H3141" t="s">
        <v>75</v>
      </c>
      <c r="I3141">
        <v>1150</v>
      </c>
      <c r="J3141">
        <v>1495</v>
      </c>
      <c r="K3141">
        <v>3</v>
      </c>
      <c r="L3141">
        <v>3450</v>
      </c>
      <c r="M3141">
        <v>4485</v>
      </c>
      <c r="N3141" t="s">
        <v>1398</v>
      </c>
    </row>
    <row r="3142" spans="1:14" x14ac:dyDescent="0.3">
      <c r="A3142">
        <v>142499</v>
      </c>
      <c r="B3142" t="s">
        <v>1373</v>
      </c>
      <c r="C3142" t="s">
        <v>1324</v>
      </c>
      <c r="D3142" s="3">
        <v>44494</v>
      </c>
      <c r="E3142" t="s">
        <v>1296</v>
      </c>
      <c r="F3142" t="s">
        <v>47</v>
      </c>
      <c r="G3142" t="s">
        <v>37</v>
      </c>
      <c r="H3142" t="s">
        <v>76</v>
      </c>
      <c r="I3142">
        <v>350</v>
      </c>
      <c r="J3142">
        <v>455</v>
      </c>
      <c r="K3142">
        <v>1</v>
      </c>
      <c r="L3142">
        <v>350</v>
      </c>
      <c r="M3142">
        <v>455</v>
      </c>
      <c r="N3142" t="s">
        <v>1397</v>
      </c>
    </row>
    <row r="3143" spans="1:14" x14ac:dyDescent="0.3">
      <c r="A3143">
        <v>142500</v>
      </c>
      <c r="B3143" t="s">
        <v>1374</v>
      </c>
      <c r="C3143" t="s">
        <v>8</v>
      </c>
      <c r="D3143" s="3">
        <v>44494</v>
      </c>
      <c r="E3143" t="s">
        <v>33</v>
      </c>
      <c r="F3143" t="s">
        <v>53</v>
      </c>
      <c r="G3143" t="s">
        <v>38</v>
      </c>
      <c r="H3143" t="s">
        <v>75</v>
      </c>
      <c r="I3143">
        <v>9500</v>
      </c>
      <c r="J3143">
        <v>12350</v>
      </c>
      <c r="K3143">
        <v>3</v>
      </c>
      <c r="L3143">
        <v>28500</v>
      </c>
      <c r="M3143">
        <v>37050</v>
      </c>
      <c r="N3143" t="s">
        <v>1399</v>
      </c>
    </row>
    <row r="3144" spans="1:14" x14ac:dyDescent="0.3">
      <c r="A3144">
        <v>142501</v>
      </c>
      <c r="B3144" t="s">
        <v>1375</v>
      </c>
      <c r="C3144" t="s">
        <v>7</v>
      </c>
      <c r="D3144" s="3">
        <v>44494</v>
      </c>
      <c r="E3144" t="s">
        <v>34</v>
      </c>
      <c r="F3144" t="s">
        <v>827</v>
      </c>
      <c r="G3144" t="s">
        <v>39</v>
      </c>
      <c r="H3144" t="s">
        <v>77</v>
      </c>
      <c r="I3144">
        <v>10000</v>
      </c>
      <c r="J3144">
        <v>13000</v>
      </c>
      <c r="K3144">
        <v>4</v>
      </c>
      <c r="L3144">
        <v>40000</v>
      </c>
      <c r="M3144">
        <v>52000</v>
      </c>
      <c r="N3144" t="s">
        <v>1400</v>
      </c>
    </row>
    <row r="3145" spans="1:14" x14ac:dyDescent="0.3">
      <c r="A3145">
        <v>142502</v>
      </c>
      <c r="B3145" t="s">
        <v>1376</v>
      </c>
      <c r="C3145" t="s">
        <v>1325</v>
      </c>
      <c r="D3145" s="3">
        <v>44494</v>
      </c>
      <c r="E3145" t="s">
        <v>35</v>
      </c>
      <c r="F3145" t="s">
        <v>828</v>
      </c>
      <c r="G3145" t="s">
        <v>40</v>
      </c>
      <c r="H3145" t="s">
        <v>76</v>
      </c>
      <c r="I3145">
        <v>6500</v>
      </c>
      <c r="J3145">
        <v>8450</v>
      </c>
      <c r="K3145">
        <v>1</v>
      </c>
      <c r="L3145">
        <v>6500</v>
      </c>
      <c r="M3145">
        <v>8450</v>
      </c>
      <c r="N3145" t="s">
        <v>1401</v>
      </c>
    </row>
    <row r="3146" spans="1:14" x14ac:dyDescent="0.3">
      <c r="A3146">
        <v>142503</v>
      </c>
      <c r="B3146" t="s">
        <v>1378</v>
      </c>
      <c r="C3146" t="s">
        <v>1326</v>
      </c>
      <c r="D3146" s="3">
        <v>44494</v>
      </c>
      <c r="E3146" t="s">
        <v>1296</v>
      </c>
      <c r="F3146" t="s">
        <v>829</v>
      </c>
      <c r="G3146" t="s">
        <v>41</v>
      </c>
      <c r="H3146" t="s">
        <v>78</v>
      </c>
      <c r="I3146">
        <v>8500</v>
      </c>
      <c r="J3146">
        <v>11050</v>
      </c>
      <c r="K3146">
        <v>1</v>
      </c>
      <c r="L3146">
        <v>8500</v>
      </c>
      <c r="M3146">
        <v>11050</v>
      </c>
      <c r="N3146" t="s">
        <v>1325</v>
      </c>
    </row>
    <row r="3147" spans="1:14" x14ac:dyDescent="0.3">
      <c r="A3147">
        <v>142504</v>
      </c>
      <c r="B3147" t="s">
        <v>1379</v>
      </c>
      <c r="C3147" t="s">
        <v>6</v>
      </c>
      <c r="D3147" s="3">
        <v>44494</v>
      </c>
      <c r="E3147" t="s">
        <v>33</v>
      </c>
      <c r="F3147" t="s">
        <v>57</v>
      </c>
      <c r="G3147" t="s">
        <v>44</v>
      </c>
      <c r="H3147" t="s">
        <v>80</v>
      </c>
      <c r="I3147">
        <v>7000</v>
      </c>
      <c r="J3147">
        <v>9100</v>
      </c>
      <c r="K3147">
        <v>3</v>
      </c>
      <c r="L3147">
        <v>21000</v>
      </c>
      <c r="M3147">
        <v>27300</v>
      </c>
      <c r="N3147" t="s">
        <v>1398</v>
      </c>
    </row>
    <row r="3148" spans="1:14" x14ac:dyDescent="0.3">
      <c r="A3148">
        <v>142505</v>
      </c>
      <c r="B3148" t="s">
        <v>1380</v>
      </c>
      <c r="C3148" t="s">
        <v>5</v>
      </c>
      <c r="D3148" s="3">
        <v>44494</v>
      </c>
      <c r="E3148" t="s">
        <v>34</v>
      </c>
      <c r="F3148" t="s">
        <v>830</v>
      </c>
      <c r="G3148" t="s">
        <v>98</v>
      </c>
      <c r="H3148" t="s">
        <v>79</v>
      </c>
      <c r="I3148">
        <v>6550</v>
      </c>
      <c r="J3148">
        <v>8515</v>
      </c>
      <c r="K3148">
        <v>2</v>
      </c>
      <c r="L3148">
        <v>13100</v>
      </c>
      <c r="M3148">
        <v>17030</v>
      </c>
      <c r="N3148" t="s">
        <v>1397</v>
      </c>
    </row>
    <row r="3149" spans="1:14" x14ac:dyDescent="0.3">
      <c r="A3149">
        <v>142506</v>
      </c>
      <c r="B3149" t="s">
        <v>1381</v>
      </c>
      <c r="C3149" t="s">
        <v>4</v>
      </c>
      <c r="D3149" s="3">
        <v>44494</v>
      </c>
      <c r="E3149" t="s">
        <v>35</v>
      </c>
      <c r="F3149" s="5" t="s">
        <v>66</v>
      </c>
      <c r="G3149" t="s">
        <v>99</v>
      </c>
      <c r="H3149" t="s">
        <v>81</v>
      </c>
      <c r="I3149">
        <v>7650</v>
      </c>
      <c r="J3149">
        <v>9945</v>
      </c>
      <c r="K3149">
        <v>3</v>
      </c>
      <c r="L3149">
        <v>22950</v>
      </c>
      <c r="M3149">
        <v>29835</v>
      </c>
      <c r="N3149" t="s">
        <v>1399</v>
      </c>
    </row>
    <row r="3150" spans="1:14" x14ac:dyDescent="0.3">
      <c r="A3150">
        <v>142507</v>
      </c>
      <c r="B3150" t="s">
        <v>1382</v>
      </c>
      <c r="C3150" t="s">
        <v>30</v>
      </c>
      <c r="D3150" s="3">
        <v>44495</v>
      </c>
      <c r="E3150" t="s">
        <v>1296</v>
      </c>
      <c r="F3150" t="s">
        <v>58</v>
      </c>
      <c r="G3150" t="s">
        <v>45</v>
      </c>
      <c r="H3150" t="s">
        <v>82</v>
      </c>
      <c r="I3150">
        <v>1150</v>
      </c>
      <c r="J3150">
        <v>1495</v>
      </c>
      <c r="K3150">
        <v>3</v>
      </c>
      <c r="L3150">
        <v>3450</v>
      </c>
      <c r="M3150">
        <v>4485</v>
      </c>
      <c r="N3150" t="s">
        <v>1400</v>
      </c>
    </row>
    <row r="3151" spans="1:14" x14ac:dyDescent="0.3">
      <c r="A3151">
        <v>142508</v>
      </c>
      <c r="B3151" t="s">
        <v>1378</v>
      </c>
      <c r="C3151" t="s">
        <v>31</v>
      </c>
      <c r="D3151" s="3">
        <v>44496</v>
      </c>
      <c r="E3151" t="s">
        <v>33</v>
      </c>
      <c r="F3151" t="s">
        <v>59</v>
      </c>
      <c r="G3151" t="s">
        <v>36</v>
      </c>
      <c r="H3151" t="s">
        <v>75</v>
      </c>
      <c r="I3151">
        <v>850</v>
      </c>
      <c r="J3151">
        <v>1105</v>
      </c>
      <c r="K3151">
        <v>2</v>
      </c>
      <c r="L3151">
        <v>1700</v>
      </c>
      <c r="M3151">
        <v>2210</v>
      </c>
      <c r="N3151" t="s">
        <v>1401</v>
      </c>
    </row>
    <row r="3152" spans="1:14" x14ac:dyDescent="0.3">
      <c r="A3152">
        <v>142509</v>
      </c>
      <c r="B3152" t="s">
        <v>1379</v>
      </c>
      <c r="C3152" t="s">
        <v>32</v>
      </c>
      <c r="D3152" s="3">
        <v>44497</v>
      </c>
      <c r="E3152" t="s">
        <v>34</v>
      </c>
      <c r="F3152" t="s">
        <v>60</v>
      </c>
      <c r="G3152" t="s">
        <v>37</v>
      </c>
      <c r="H3152" t="s">
        <v>76</v>
      </c>
      <c r="I3152">
        <v>650</v>
      </c>
      <c r="J3152">
        <v>845</v>
      </c>
      <c r="K3152">
        <v>1</v>
      </c>
      <c r="L3152">
        <v>650</v>
      </c>
      <c r="M3152">
        <v>845</v>
      </c>
      <c r="N3152" t="s">
        <v>1325</v>
      </c>
    </row>
    <row r="3153" spans="1:14" x14ac:dyDescent="0.3">
      <c r="A3153">
        <v>142510</v>
      </c>
      <c r="B3153" t="s">
        <v>1365</v>
      </c>
      <c r="C3153" t="s">
        <v>28</v>
      </c>
      <c r="D3153" s="3">
        <v>44498</v>
      </c>
      <c r="E3153" t="s">
        <v>35</v>
      </c>
      <c r="F3153" t="s">
        <v>61</v>
      </c>
      <c r="G3153" t="s">
        <v>38</v>
      </c>
      <c r="H3153" t="s">
        <v>75</v>
      </c>
      <c r="I3153">
        <v>7500</v>
      </c>
      <c r="J3153">
        <v>9750</v>
      </c>
      <c r="K3153">
        <v>2</v>
      </c>
      <c r="L3153">
        <v>15000</v>
      </c>
      <c r="M3153">
        <v>19500</v>
      </c>
      <c r="N3153" t="s">
        <v>1398</v>
      </c>
    </row>
    <row r="3154" spans="1:14" x14ac:dyDescent="0.3">
      <c r="A3154">
        <v>142511</v>
      </c>
      <c r="B3154" t="s">
        <v>1385</v>
      </c>
      <c r="C3154" t="s">
        <v>1311</v>
      </c>
      <c r="D3154" s="3">
        <v>44499</v>
      </c>
      <c r="E3154" t="s">
        <v>1296</v>
      </c>
      <c r="F3154" t="s">
        <v>827</v>
      </c>
      <c r="G3154" t="s">
        <v>39</v>
      </c>
      <c r="H3154" s="5" t="s">
        <v>83</v>
      </c>
      <c r="I3154">
        <v>10000</v>
      </c>
      <c r="J3154">
        <v>13000</v>
      </c>
      <c r="K3154">
        <v>4</v>
      </c>
      <c r="L3154">
        <v>40000</v>
      </c>
      <c r="M3154">
        <v>52000</v>
      </c>
      <c r="N3154" t="s">
        <v>1397</v>
      </c>
    </row>
    <row r="3155" spans="1:14" x14ac:dyDescent="0.3">
      <c r="A3155">
        <v>142512</v>
      </c>
      <c r="B3155" t="s">
        <v>1387</v>
      </c>
      <c r="C3155" t="s">
        <v>1312</v>
      </c>
      <c r="D3155" s="3">
        <v>44500</v>
      </c>
      <c r="E3155" t="s">
        <v>33</v>
      </c>
      <c r="F3155" t="s">
        <v>831</v>
      </c>
      <c r="G3155" t="s">
        <v>40</v>
      </c>
      <c r="H3155" t="s">
        <v>76</v>
      </c>
      <c r="I3155">
        <v>10500</v>
      </c>
      <c r="J3155">
        <v>13650</v>
      </c>
      <c r="K3155">
        <v>1</v>
      </c>
      <c r="L3155">
        <v>10500</v>
      </c>
      <c r="M3155">
        <v>13650</v>
      </c>
      <c r="N3155" t="s">
        <v>1399</v>
      </c>
    </row>
    <row r="3156" spans="1:14" x14ac:dyDescent="0.3">
      <c r="A3156">
        <v>142513</v>
      </c>
      <c r="B3156" t="s">
        <v>1389</v>
      </c>
      <c r="C3156" t="s">
        <v>1313</v>
      </c>
      <c r="D3156" s="3">
        <v>44501</v>
      </c>
      <c r="E3156" t="s">
        <v>34</v>
      </c>
      <c r="F3156" t="s">
        <v>63</v>
      </c>
      <c r="G3156" t="s">
        <v>41</v>
      </c>
      <c r="H3156" t="s">
        <v>78</v>
      </c>
      <c r="I3156">
        <v>8500</v>
      </c>
      <c r="J3156">
        <v>11050</v>
      </c>
      <c r="K3156">
        <v>2</v>
      </c>
      <c r="L3156">
        <v>17000</v>
      </c>
      <c r="M3156">
        <v>22100</v>
      </c>
      <c r="N3156" t="s">
        <v>1400</v>
      </c>
    </row>
    <row r="3157" spans="1:14" x14ac:dyDescent="0.3">
      <c r="A3157">
        <v>142514</v>
      </c>
      <c r="B3157" t="s">
        <v>1390</v>
      </c>
      <c r="C3157" t="s">
        <v>3</v>
      </c>
      <c r="D3157" s="3">
        <v>44502</v>
      </c>
      <c r="E3157" t="s">
        <v>35</v>
      </c>
      <c r="F3157" t="s">
        <v>57</v>
      </c>
      <c r="G3157" t="s">
        <v>44</v>
      </c>
      <c r="H3157" t="s">
        <v>80</v>
      </c>
      <c r="I3157">
        <v>7000</v>
      </c>
      <c r="J3157">
        <v>9100</v>
      </c>
      <c r="K3157">
        <v>4</v>
      </c>
      <c r="L3157">
        <v>28000</v>
      </c>
      <c r="M3157">
        <v>36400</v>
      </c>
      <c r="N3157" t="s">
        <v>1401</v>
      </c>
    </row>
    <row r="3158" spans="1:14" x14ac:dyDescent="0.3">
      <c r="A3158">
        <v>142515</v>
      </c>
      <c r="B3158" t="s">
        <v>1392</v>
      </c>
      <c r="C3158" t="s">
        <v>2</v>
      </c>
      <c r="D3158" s="3">
        <v>44503</v>
      </c>
      <c r="E3158" t="s">
        <v>1296</v>
      </c>
      <c r="F3158" t="s">
        <v>832</v>
      </c>
      <c r="G3158" t="s">
        <v>98</v>
      </c>
      <c r="H3158" t="s">
        <v>79</v>
      </c>
      <c r="I3158">
        <v>1680</v>
      </c>
      <c r="J3158">
        <v>2184</v>
      </c>
      <c r="K3158">
        <v>1</v>
      </c>
      <c r="L3158">
        <v>1680</v>
      </c>
      <c r="M3158">
        <v>2184</v>
      </c>
      <c r="N3158" t="s">
        <v>1325</v>
      </c>
    </row>
    <row r="3159" spans="1:14" x14ac:dyDescent="0.3">
      <c r="A3159">
        <v>142516</v>
      </c>
      <c r="B3159" t="s">
        <v>1394</v>
      </c>
      <c r="C3159" t="s">
        <v>1</v>
      </c>
      <c r="D3159" s="3">
        <v>44504</v>
      </c>
      <c r="E3159" t="s">
        <v>33</v>
      </c>
      <c r="F3159" s="5" t="s">
        <v>65</v>
      </c>
      <c r="G3159" t="s">
        <v>99</v>
      </c>
      <c r="H3159" s="5" t="s">
        <v>84</v>
      </c>
      <c r="I3159">
        <v>6540</v>
      </c>
      <c r="J3159">
        <v>8502</v>
      </c>
      <c r="K3159">
        <v>4</v>
      </c>
      <c r="L3159">
        <v>26160</v>
      </c>
      <c r="M3159">
        <v>34008</v>
      </c>
      <c r="N3159" t="s">
        <v>1398</v>
      </c>
    </row>
    <row r="3160" spans="1:14" x14ac:dyDescent="0.3">
      <c r="A3160">
        <v>142517</v>
      </c>
      <c r="B3160" t="s">
        <v>1337</v>
      </c>
      <c r="C3160" t="s">
        <v>1314</v>
      </c>
      <c r="D3160" s="3">
        <v>44505</v>
      </c>
      <c r="E3160" t="s">
        <v>34</v>
      </c>
      <c r="F3160" t="s">
        <v>68</v>
      </c>
      <c r="G3160" t="s">
        <v>45</v>
      </c>
      <c r="H3160" t="s">
        <v>82</v>
      </c>
      <c r="I3160">
        <v>2680</v>
      </c>
      <c r="J3160">
        <v>3484</v>
      </c>
      <c r="K3160">
        <v>2</v>
      </c>
      <c r="L3160">
        <v>5360</v>
      </c>
      <c r="M3160">
        <v>6968</v>
      </c>
      <c r="N3160" t="s">
        <v>1397</v>
      </c>
    </row>
    <row r="3161" spans="1:14" x14ac:dyDescent="0.3">
      <c r="A3161">
        <v>142518</v>
      </c>
      <c r="B3161" t="s">
        <v>1339</v>
      </c>
      <c r="C3161" t="s">
        <v>1315</v>
      </c>
      <c r="D3161" s="3">
        <v>44505</v>
      </c>
      <c r="E3161" t="s">
        <v>35</v>
      </c>
      <c r="F3161" t="s">
        <v>71</v>
      </c>
      <c r="G3161" t="s">
        <v>38</v>
      </c>
      <c r="H3161" t="s">
        <v>76</v>
      </c>
      <c r="I3161">
        <v>8250</v>
      </c>
      <c r="J3161">
        <v>10725</v>
      </c>
      <c r="K3161">
        <v>2</v>
      </c>
      <c r="L3161">
        <v>16500</v>
      </c>
      <c r="M3161">
        <v>21450</v>
      </c>
      <c r="N3161" t="s">
        <v>1399</v>
      </c>
    </row>
    <row r="3162" spans="1:14" x14ac:dyDescent="0.3">
      <c r="A3162">
        <v>142519</v>
      </c>
      <c r="B3162" t="s">
        <v>1341</v>
      </c>
      <c r="C3162" t="s">
        <v>0</v>
      </c>
      <c r="D3162" s="3">
        <v>44505</v>
      </c>
      <c r="E3162" t="s">
        <v>1296</v>
      </c>
      <c r="F3162" t="s">
        <v>766</v>
      </c>
      <c r="G3162" t="s">
        <v>42</v>
      </c>
      <c r="H3162" t="s">
        <v>76</v>
      </c>
      <c r="I3162">
        <v>2650</v>
      </c>
      <c r="J3162">
        <v>3445</v>
      </c>
      <c r="K3162">
        <v>1</v>
      </c>
      <c r="L3162">
        <v>2650</v>
      </c>
      <c r="M3162">
        <v>3445</v>
      </c>
      <c r="N3162" t="s">
        <v>1400</v>
      </c>
    </row>
    <row r="3163" spans="1:14" x14ac:dyDescent="0.3">
      <c r="A3163">
        <v>142520</v>
      </c>
      <c r="B3163" t="s">
        <v>1343</v>
      </c>
      <c r="C3163" t="s">
        <v>1316</v>
      </c>
      <c r="D3163" s="3">
        <v>44505</v>
      </c>
      <c r="E3163" t="s">
        <v>33</v>
      </c>
      <c r="F3163" t="s">
        <v>72</v>
      </c>
      <c r="G3163" t="s">
        <v>38</v>
      </c>
      <c r="H3163" t="s">
        <v>85</v>
      </c>
      <c r="I3163">
        <v>12550</v>
      </c>
      <c r="J3163">
        <v>16315</v>
      </c>
      <c r="K3163">
        <v>3</v>
      </c>
      <c r="L3163">
        <v>37650</v>
      </c>
      <c r="M3163">
        <v>48945</v>
      </c>
      <c r="N3163" t="s">
        <v>1401</v>
      </c>
    </row>
    <row r="3164" spans="1:14" x14ac:dyDescent="0.3">
      <c r="A3164">
        <v>142521</v>
      </c>
      <c r="B3164" t="s">
        <v>1345</v>
      </c>
      <c r="C3164" t="s">
        <v>1317</v>
      </c>
      <c r="D3164" s="3">
        <v>44505</v>
      </c>
      <c r="E3164" t="s">
        <v>34</v>
      </c>
      <c r="F3164" t="s">
        <v>73</v>
      </c>
      <c r="G3164" t="s">
        <v>41</v>
      </c>
      <c r="H3164" s="5" t="s">
        <v>78</v>
      </c>
      <c r="I3164">
        <v>14500</v>
      </c>
      <c r="J3164">
        <v>18850</v>
      </c>
      <c r="K3164">
        <v>1</v>
      </c>
      <c r="L3164">
        <v>14500</v>
      </c>
      <c r="M3164">
        <v>18850</v>
      </c>
      <c r="N3164" t="s">
        <v>1325</v>
      </c>
    </row>
    <row r="3165" spans="1:14" x14ac:dyDescent="0.3">
      <c r="A3165">
        <v>142522</v>
      </c>
      <c r="B3165" t="s">
        <v>1347</v>
      </c>
      <c r="C3165" t="s">
        <v>1318</v>
      </c>
      <c r="D3165" s="3">
        <v>44505</v>
      </c>
      <c r="E3165" t="s">
        <v>35</v>
      </c>
      <c r="F3165" t="s">
        <v>46</v>
      </c>
      <c r="G3165" t="s">
        <v>36</v>
      </c>
      <c r="H3165" t="s">
        <v>75</v>
      </c>
      <c r="I3165">
        <v>800</v>
      </c>
      <c r="J3165">
        <v>1040</v>
      </c>
      <c r="K3165">
        <v>3</v>
      </c>
      <c r="L3165">
        <v>2400</v>
      </c>
      <c r="M3165">
        <v>3120</v>
      </c>
      <c r="N3165" t="s">
        <v>1398</v>
      </c>
    </row>
    <row r="3166" spans="1:14" x14ac:dyDescent="0.3">
      <c r="A3166">
        <v>142523</v>
      </c>
      <c r="B3166" t="s">
        <v>1349</v>
      </c>
      <c r="C3166" t="s">
        <v>29</v>
      </c>
      <c r="D3166" s="3">
        <v>44505</v>
      </c>
      <c r="E3166" t="s">
        <v>1296</v>
      </c>
      <c r="F3166" t="s">
        <v>48</v>
      </c>
      <c r="G3166" t="s">
        <v>37</v>
      </c>
      <c r="H3166" t="s">
        <v>76</v>
      </c>
      <c r="I3166">
        <v>600</v>
      </c>
      <c r="J3166">
        <v>780</v>
      </c>
      <c r="K3166">
        <v>4</v>
      </c>
      <c r="L3166">
        <v>2400</v>
      </c>
      <c r="M3166">
        <v>3120</v>
      </c>
      <c r="N3166" t="s">
        <v>1397</v>
      </c>
    </row>
    <row r="3167" spans="1:14" x14ac:dyDescent="0.3">
      <c r="A3167">
        <v>142524</v>
      </c>
      <c r="B3167" t="s">
        <v>1351</v>
      </c>
      <c r="C3167" t="s">
        <v>20</v>
      </c>
      <c r="D3167" s="3">
        <v>44505</v>
      </c>
      <c r="E3167" t="s">
        <v>33</v>
      </c>
      <c r="F3167" t="s">
        <v>50</v>
      </c>
      <c r="G3167" t="s">
        <v>38</v>
      </c>
      <c r="H3167" t="s">
        <v>75</v>
      </c>
      <c r="I3167">
        <v>10500</v>
      </c>
      <c r="J3167">
        <v>13650</v>
      </c>
      <c r="K3167">
        <v>1</v>
      </c>
      <c r="L3167">
        <v>10500</v>
      </c>
      <c r="M3167">
        <v>13650</v>
      </c>
      <c r="N3167" t="s">
        <v>1399</v>
      </c>
    </row>
    <row r="3168" spans="1:14" x14ac:dyDescent="0.3">
      <c r="A3168">
        <v>142525</v>
      </c>
      <c r="B3168" t="s">
        <v>1353</v>
      </c>
      <c r="C3168" t="s">
        <v>19</v>
      </c>
      <c r="D3168" s="3">
        <v>44505</v>
      </c>
      <c r="E3168" t="s">
        <v>34</v>
      </c>
      <c r="F3168" t="s">
        <v>827</v>
      </c>
      <c r="G3168" t="s">
        <v>39</v>
      </c>
      <c r="H3168" t="s">
        <v>77</v>
      </c>
      <c r="I3168">
        <v>6500</v>
      </c>
      <c r="J3168">
        <v>8450</v>
      </c>
      <c r="K3168">
        <v>4</v>
      </c>
      <c r="L3168">
        <v>26000</v>
      </c>
      <c r="M3168">
        <v>33800</v>
      </c>
      <c r="N3168" t="s">
        <v>1400</v>
      </c>
    </row>
    <row r="3169" spans="1:14" x14ac:dyDescent="0.3">
      <c r="A3169">
        <v>142526</v>
      </c>
      <c r="B3169" t="s">
        <v>1355</v>
      </c>
      <c r="C3169" t="s">
        <v>1319</v>
      </c>
      <c r="D3169" s="3">
        <v>44505</v>
      </c>
      <c r="E3169" t="s">
        <v>35</v>
      </c>
      <c r="F3169" t="s">
        <v>833</v>
      </c>
      <c r="G3169" t="s">
        <v>40</v>
      </c>
      <c r="H3169" t="s">
        <v>76</v>
      </c>
      <c r="I3169">
        <v>4500</v>
      </c>
      <c r="J3169">
        <v>5850</v>
      </c>
      <c r="K3169">
        <v>2</v>
      </c>
      <c r="L3169">
        <v>9000</v>
      </c>
      <c r="M3169">
        <v>11700</v>
      </c>
      <c r="N3169" t="s">
        <v>1401</v>
      </c>
    </row>
    <row r="3170" spans="1:14" x14ac:dyDescent="0.3">
      <c r="A3170">
        <v>142527</v>
      </c>
      <c r="B3170" t="s">
        <v>1357</v>
      </c>
      <c r="C3170" t="s">
        <v>18</v>
      </c>
      <c r="D3170" s="3">
        <v>44505</v>
      </c>
      <c r="E3170" t="s">
        <v>1296</v>
      </c>
      <c r="F3170" t="s">
        <v>51</v>
      </c>
      <c r="G3170" t="s">
        <v>41</v>
      </c>
      <c r="H3170" t="s">
        <v>78</v>
      </c>
      <c r="I3170">
        <v>8500</v>
      </c>
      <c r="J3170">
        <v>11050</v>
      </c>
      <c r="K3170">
        <v>2</v>
      </c>
      <c r="L3170">
        <v>17000</v>
      </c>
      <c r="M3170">
        <v>22100</v>
      </c>
      <c r="N3170" t="s">
        <v>1325</v>
      </c>
    </row>
    <row r="3171" spans="1:14" x14ac:dyDescent="0.3">
      <c r="A3171">
        <v>142528</v>
      </c>
      <c r="B3171" t="s">
        <v>1359</v>
      </c>
      <c r="C3171" t="s">
        <v>17</v>
      </c>
      <c r="D3171" s="3">
        <v>44505</v>
      </c>
      <c r="E3171" t="s">
        <v>33</v>
      </c>
      <c r="F3171" t="s">
        <v>52</v>
      </c>
      <c r="G3171" t="s">
        <v>44</v>
      </c>
      <c r="H3171" t="s">
        <v>80</v>
      </c>
      <c r="I3171">
        <v>12500</v>
      </c>
      <c r="J3171">
        <v>16250</v>
      </c>
      <c r="K3171">
        <v>1</v>
      </c>
      <c r="L3171">
        <v>12500</v>
      </c>
      <c r="M3171">
        <v>16250</v>
      </c>
      <c r="N3171" t="s">
        <v>1398</v>
      </c>
    </row>
    <row r="3172" spans="1:14" x14ac:dyDescent="0.3">
      <c r="A3172">
        <v>142529</v>
      </c>
      <c r="B3172" t="s">
        <v>1361</v>
      </c>
      <c r="C3172" t="s">
        <v>1320</v>
      </c>
      <c r="D3172" s="3">
        <v>44505</v>
      </c>
      <c r="E3172" t="s">
        <v>34</v>
      </c>
      <c r="F3172" t="s">
        <v>774</v>
      </c>
      <c r="G3172" t="s">
        <v>42</v>
      </c>
      <c r="H3172" t="s">
        <v>79</v>
      </c>
      <c r="I3172">
        <v>3500</v>
      </c>
      <c r="J3172">
        <v>4550</v>
      </c>
      <c r="K3172">
        <v>3</v>
      </c>
      <c r="L3172">
        <v>10500</v>
      </c>
      <c r="M3172">
        <v>13650</v>
      </c>
      <c r="N3172" t="s">
        <v>1397</v>
      </c>
    </row>
    <row r="3173" spans="1:14" x14ac:dyDescent="0.3">
      <c r="A3173">
        <v>142530</v>
      </c>
      <c r="B3173" t="s">
        <v>1363</v>
      </c>
      <c r="C3173" t="s">
        <v>16</v>
      </c>
      <c r="D3173" s="3">
        <v>44505</v>
      </c>
      <c r="E3173" t="s">
        <v>35</v>
      </c>
      <c r="F3173" s="5" t="s">
        <v>67</v>
      </c>
      <c r="G3173" t="s">
        <v>109</v>
      </c>
      <c r="H3173" t="s">
        <v>81</v>
      </c>
      <c r="I3173">
        <v>4500</v>
      </c>
      <c r="J3173">
        <v>5850</v>
      </c>
      <c r="K3173">
        <v>3</v>
      </c>
      <c r="L3173">
        <v>13500</v>
      </c>
      <c r="M3173">
        <v>17550</v>
      </c>
      <c r="N3173" t="s">
        <v>1399</v>
      </c>
    </row>
    <row r="3174" spans="1:14" x14ac:dyDescent="0.3">
      <c r="A3174">
        <v>142531</v>
      </c>
      <c r="B3174" t="s">
        <v>1365</v>
      </c>
      <c r="C3174" t="s">
        <v>15</v>
      </c>
      <c r="D3174" s="3">
        <v>44505</v>
      </c>
      <c r="E3174" t="s">
        <v>1296</v>
      </c>
      <c r="F3174" t="s">
        <v>834</v>
      </c>
      <c r="G3174" t="s">
        <v>45</v>
      </c>
      <c r="H3174" t="s">
        <v>82</v>
      </c>
      <c r="I3174">
        <v>2100</v>
      </c>
      <c r="J3174">
        <v>2730</v>
      </c>
      <c r="K3174">
        <v>4</v>
      </c>
      <c r="L3174">
        <v>8400</v>
      </c>
      <c r="M3174">
        <v>10920</v>
      </c>
      <c r="N3174" t="s">
        <v>1400</v>
      </c>
    </row>
    <row r="3175" spans="1:14" x14ac:dyDescent="0.3">
      <c r="A3175">
        <v>142532</v>
      </c>
      <c r="B3175" t="s">
        <v>1367</v>
      </c>
      <c r="C3175" t="s">
        <v>14</v>
      </c>
      <c r="D3175" s="3">
        <v>44505</v>
      </c>
      <c r="E3175" t="s">
        <v>33</v>
      </c>
      <c r="F3175" t="s">
        <v>49</v>
      </c>
      <c r="G3175" t="s">
        <v>36</v>
      </c>
      <c r="H3175" t="s">
        <v>75</v>
      </c>
      <c r="I3175">
        <v>1150</v>
      </c>
      <c r="J3175">
        <v>1495</v>
      </c>
      <c r="K3175">
        <v>4</v>
      </c>
      <c r="L3175">
        <v>4600</v>
      </c>
      <c r="M3175">
        <v>5980</v>
      </c>
      <c r="N3175" t="s">
        <v>1401</v>
      </c>
    </row>
    <row r="3176" spans="1:14" x14ac:dyDescent="0.3">
      <c r="A3176">
        <v>142533</v>
      </c>
      <c r="B3176" t="s">
        <v>1369</v>
      </c>
      <c r="C3176" t="s">
        <v>13</v>
      </c>
      <c r="D3176" s="3">
        <v>44505</v>
      </c>
      <c r="E3176" t="s">
        <v>34</v>
      </c>
      <c r="F3176" t="s">
        <v>47</v>
      </c>
      <c r="G3176" t="s">
        <v>37</v>
      </c>
      <c r="H3176" t="s">
        <v>76</v>
      </c>
      <c r="I3176">
        <v>350</v>
      </c>
      <c r="J3176">
        <v>455</v>
      </c>
      <c r="K3176">
        <v>2</v>
      </c>
      <c r="L3176">
        <v>700</v>
      </c>
      <c r="M3176">
        <v>910</v>
      </c>
      <c r="N3176" t="s">
        <v>1325</v>
      </c>
    </row>
    <row r="3177" spans="1:14" x14ac:dyDescent="0.3">
      <c r="A3177">
        <v>142534</v>
      </c>
      <c r="B3177" t="s">
        <v>1370</v>
      </c>
      <c r="C3177" t="s">
        <v>12</v>
      </c>
      <c r="D3177" s="3">
        <v>44505</v>
      </c>
      <c r="E3177" t="s">
        <v>35</v>
      </c>
      <c r="F3177" t="s">
        <v>53</v>
      </c>
      <c r="G3177" t="s">
        <v>38</v>
      </c>
      <c r="H3177" t="s">
        <v>75</v>
      </c>
      <c r="I3177">
        <v>9500</v>
      </c>
      <c r="J3177">
        <v>12350</v>
      </c>
      <c r="K3177">
        <v>2</v>
      </c>
      <c r="L3177">
        <v>19000</v>
      </c>
      <c r="M3177">
        <v>24700</v>
      </c>
      <c r="N3177" t="s">
        <v>1398</v>
      </c>
    </row>
    <row r="3178" spans="1:14" x14ac:dyDescent="0.3">
      <c r="A3178">
        <v>142535</v>
      </c>
      <c r="B3178" t="s">
        <v>1371</v>
      </c>
      <c r="C3178" t="s">
        <v>11</v>
      </c>
      <c r="D3178" s="3">
        <v>44505</v>
      </c>
      <c r="E3178" t="s">
        <v>1296</v>
      </c>
      <c r="F3178" t="s">
        <v>835</v>
      </c>
      <c r="G3178" t="s">
        <v>39</v>
      </c>
      <c r="H3178" t="s">
        <v>77</v>
      </c>
      <c r="I3178">
        <v>10000</v>
      </c>
      <c r="J3178">
        <v>13000</v>
      </c>
      <c r="K3178">
        <v>2</v>
      </c>
      <c r="L3178">
        <v>20000</v>
      </c>
      <c r="M3178">
        <v>26000</v>
      </c>
      <c r="N3178" t="s">
        <v>1397</v>
      </c>
    </row>
    <row r="3179" spans="1:14" x14ac:dyDescent="0.3">
      <c r="A3179">
        <v>142536</v>
      </c>
      <c r="B3179" t="s">
        <v>1373</v>
      </c>
      <c r="C3179" t="s">
        <v>1321</v>
      </c>
      <c r="D3179" s="3">
        <v>44505</v>
      </c>
      <c r="E3179" t="s">
        <v>33</v>
      </c>
      <c r="F3179" t="s">
        <v>836</v>
      </c>
      <c r="G3179" t="s">
        <v>40</v>
      </c>
      <c r="H3179" t="s">
        <v>76</v>
      </c>
      <c r="I3179">
        <v>6500</v>
      </c>
      <c r="J3179">
        <v>8450</v>
      </c>
      <c r="K3179">
        <v>3</v>
      </c>
      <c r="L3179">
        <v>19500</v>
      </c>
      <c r="M3179">
        <v>25350</v>
      </c>
      <c r="N3179" t="s">
        <v>1399</v>
      </c>
    </row>
    <row r="3180" spans="1:14" x14ac:dyDescent="0.3">
      <c r="A3180">
        <v>142537</v>
      </c>
      <c r="B3180" t="s">
        <v>1374</v>
      </c>
      <c r="C3180" t="s">
        <v>1322</v>
      </c>
      <c r="D3180" s="3">
        <v>44505</v>
      </c>
      <c r="E3180" t="s">
        <v>34</v>
      </c>
      <c r="F3180" t="s">
        <v>837</v>
      </c>
      <c r="G3180" t="s">
        <v>41</v>
      </c>
      <c r="H3180" t="s">
        <v>78</v>
      </c>
      <c r="I3180">
        <v>8500</v>
      </c>
      <c r="J3180">
        <v>11050</v>
      </c>
      <c r="K3180">
        <v>2</v>
      </c>
      <c r="L3180">
        <v>17000</v>
      </c>
      <c r="M3180">
        <v>22100</v>
      </c>
      <c r="N3180" t="s">
        <v>1400</v>
      </c>
    </row>
    <row r="3181" spans="1:14" x14ac:dyDescent="0.3">
      <c r="A3181">
        <v>142538</v>
      </c>
      <c r="B3181" t="s">
        <v>1375</v>
      </c>
      <c r="C3181" t="s">
        <v>1323</v>
      </c>
      <c r="D3181" s="3">
        <v>44505</v>
      </c>
      <c r="E3181" t="s">
        <v>35</v>
      </c>
      <c r="F3181" t="s">
        <v>57</v>
      </c>
      <c r="G3181" t="s">
        <v>44</v>
      </c>
      <c r="H3181" t="s">
        <v>80</v>
      </c>
      <c r="I3181">
        <v>7000</v>
      </c>
      <c r="J3181">
        <v>9100</v>
      </c>
      <c r="K3181">
        <v>4</v>
      </c>
      <c r="L3181">
        <v>28000</v>
      </c>
      <c r="M3181">
        <v>36400</v>
      </c>
      <c r="N3181" t="s">
        <v>1401</v>
      </c>
    </row>
    <row r="3182" spans="1:14" x14ac:dyDescent="0.3">
      <c r="A3182">
        <v>142539</v>
      </c>
      <c r="B3182" t="s">
        <v>1376</v>
      </c>
      <c r="C3182" t="s">
        <v>10</v>
      </c>
      <c r="D3182" s="3">
        <v>44505</v>
      </c>
      <c r="E3182" t="s">
        <v>1296</v>
      </c>
      <c r="F3182" t="s">
        <v>838</v>
      </c>
      <c r="G3182" t="s">
        <v>42</v>
      </c>
      <c r="H3182" t="s">
        <v>79</v>
      </c>
      <c r="I3182">
        <v>6550</v>
      </c>
      <c r="J3182">
        <v>8515</v>
      </c>
      <c r="K3182">
        <v>3</v>
      </c>
      <c r="L3182">
        <v>19650</v>
      </c>
      <c r="M3182">
        <v>25545</v>
      </c>
      <c r="N3182" t="s">
        <v>1325</v>
      </c>
    </row>
    <row r="3183" spans="1:14" x14ac:dyDescent="0.3">
      <c r="A3183">
        <v>142540</v>
      </c>
      <c r="B3183" t="s">
        <v>1378</v>
      </c>
      <c r="C3183" t="s">
        <v>9</v>
      </c>
      <c r="D3183" s="3">
        <v>44505</v>
      </c>
      <c r="E3183" t="s">
        <v>33</v>
      </c>
      <c r="F3183" s="5" t="s">
        <v>66</v>
      </c>
      <c r="G3183" t="s">
        <v>109</v>
      </c>
      <c r="H3183" t="s">
        <v>81</v>
      </c>
      <c r="I3183">
        <v>7650</v>
      </c>
      <c r="J3183">
        <v>9945</v>
      </c>
      <c r="K3183">
        <v>2</v>
      </c>
      <c r="L3183">
        <v>15300</v>
      </c>
      <c r="M3183">
        <v>19890</v>
      </c>
      <c r="N3183" t="s">
        <v>1398</v>
      </c>
    </row>
    <row r="3184" spans="1:14" x14ac:dyDescent="0.3">
      <c r="A3184">
        <v>142541</v>
      </c>
      <c r="B3184" t="s">
        <v>1379</v>
      </c>
      <c r="C3184" t="s">
        <v>1324</v>
      </c>
      <c r="D3184" s="3">
        <v>44505</v>
      </c>
      <c r="E3184" t="s">
        <v>34</v>
      </c>
      <c r="F3184" t="s">
        <v>58</v>
      </c>
      <c r="G3184" t="s">
        <v>45</v>
      </c>
      <c r="H3184" t="s">
        <v>82</v>
      </c>
      <c r="I3184">
        <v>1150</v>
      </c>
      <c r="J3184">
        <v>1495</v>
      </c>
      <c r="K3184">
        <v>1</v>
      </c>
      <c r="L3184">
        <v>1150</v>
      </c>
      <c r="M3184">
        <v>1495</v>
      </c>
      <c r="N3184" t="s">
        <v>1397</v>
      </c>
    </row>
    <row r="3185" spans="1:14" x14ac:dyDescent="0.3">
      <c r="A3185">
        <v>142542</v>
      </c>
      <c r="B3185" t="s">
        <v>1380</v>
      </c>
      <c r="C3185" t="s">
        <v>8</v>
      </c>
      <c r="D3185" s="3">
        <v>44505</v>
      </c>
      <c r="E3185" t="s">
        <v>35</v>
      </c>
      <c r="F3185" t="s">
        <v>59</v>
      </c>
      <c r="G3185" t="s">
        <v>36</v>
      </c>
      <c r="H3185" t="s">
        <v>75</v>
      </c>
      <c r="I3185">
        <v>850</v>
      </c>
      <c r="J3185">
        <v>1105</v>
      </c>
      <c r="K3185">
        <v>2</v>
      </c>
      <c r="L3185">
        <v>1700</v>
      </c>
      <c r="M3185">
        <v>2210</v>
      </c>
      <c r="N3185" t="s">
        <v>1399</v>
      </c>
    </row>
    <row r="3186" spans="1:14" x14ac:dyDescent="0.3">
      <c r="A3186">
        <v>142543</v>
      </c>
      <c r="B3186" t="s">
        <v>1381</v>
      </c>
      <c r="C3186" t="s">
        <v>7</v>
      </c>
      <c r="D3186" s="3">
        <v>44505</v>
      </c>
      <c r="E3186" t="s">
        <v>1296</v>
      </c>
      <c r="F3186" t="s">
        <v>60</v>
      </c>
      <c r="G3186" t="s">
        <v>37</v>
      </c>
      <c r="H3186" t="s">
        <v>76</v>
      </c>
      <c r="I3186">
        <v>650</v>
      </c>
      <c r="J3186">
        <v>845</v>
      </c>
      <c r="K3186">
        <v>2</v>
      </c>
      <c r="L3186">
        <v>1300</v>
      </c>
      <c r="M3186">
        <v>1690</v>
      </c>
      <c r="N3186" t="s">
        <v>1400</v>
      </c>
    </row>
    <row r="3187" spans="1:14" x14ac:dyDescent="0.3">
      <c r="A3187">
        <v>142544</v>
      </c>
      <c r="B3187" t="s">
        <v>1382</v>
      </c>
      <c r="C3187" t="s">
        <v>1325</v>
      </c>
      <c r="D3187" s="3">
        <v>44505</v>
      </c>
      <c r="E3187" t="s">
        <v>33</v>
      </c>
      <c r="F3187" t="s">
        <v>61</v>
      </c>
      <c r="G3187" t="s">
        <v>38</v>
      </c>
      <c r="H3187" t="s">
        <v>75</v>
      </c>
      <c r="I3187">
        <v>7500</v>
      </c>
      <c r="J3187">
        <v>9750</v>
      </c>
      <c r="K3187">
        <v>2</v>
      </c>
      <c r="L3187">
        <v>15000</v>
      </c>
      <c r="M3187">
        <v>19500</v>
      </c>
      <c r="N3187" t="s">
        <v>1401</v>
      </c>
    </row>
    <row r="3188" spans="1:14" x14ac:dyDescent="0.3">
      <c r="A3188">
        <v>142545</v>
      </c>
      <c r="B3188" t="s">
        <v>1378</v>
      </c>
      <c r="C3188" t="s">
        <v>1326</v>
      </c>
      <c r="D3188" s="3">
        <v>44505</v>
      </c>
      <c r="E3188" t="s">
        <v>34</v>
      </c>
      <c r="F3188" t="s">
        <v>835</v>
      </c>
      <c r="G3188" t="s">
        <v>39</v>
      </c>
      <c r="H3188" s="5" t="s">
        <v>83</v>
      </c>
      <c r="I3188">
        <v>10000</v>
      </c>
      <c r="J3188">
        <v>13000</v>
      </c>
      <c r="K3188">
        <v>2</v>
      </c>
      <c r="L3188">
        <v>20000</v>
      </c>
      <c r="M3188">
        <v>26000</v>
      </c>
      <c r="N3188" t="s">
        <v>1325</v>
      </c>
    </row>
    <row r="3189" spans="1:14" x14ac:dyDescent="0.3">
      <c r="A3189">
        <v>142546</v>
      </c>
      <c r="B3189" t="s">
        <v>1379</v>
      </c>
      <c r="C3189" t="s">
        <v>6</v>
      </c>
      <c r="D3189" s="3">
        <v>44505</v>
      </c>
      <c r="E3189" t="s">
        <v>35</v>
      </c>
      <c r="F3189" t="s">
        <v>839</v>
      </c>
      <c r="G3189" t="s">
        <v>40</v>
      </c>
      <c r="H3189" t="s">
        <v>76</v>
      </c>
      <c r="I3189">
        <v>10500</v>
      </c>
      <c r="J3189">
        <v>13650</v>
      </c>
      <c r="K3189">
        <v>1</v>
      </c>
      <c r="L3189">
        <v>10500</v>
      </c>
      <c r="M3189">
        <v>13650</v>
      </c>
      <c r="N3189" t="s">
        <v>1398</v>
      </c>
    </row>
    <row r="3190" spans="1:14" x14ac:dyDescent="0.3">
      <c r="A3190">
        <v>142547</v>
      </c>
      <c r="B3190" t="s">
        <v>1365</v>
      </c>
      <c r="C3190" t="s">
        <v>5</v>
      </c>
      <c r="D3190" s="3">
        <v>44505</v>
      </c>
      <c r="E3190" t="s">
        <v>1296</v>
      </c>
      <c r="F3190" t="s">
        <v>63</v>
      </c>
      <c r="G3190" t="s">
        <v>41</v>
      </c>
      <c r="H3190" t="s">
        <v>78</v>
      </c>
      <c r="I3190">
        <v>8500</v>
      </c>
      <c r="J3190">
        <v>11050</v>
      </c>
      <c r="K3190">
        <v>1</v>
      </c>
      <c r="L3190">
        <v>8500</v>
      </c>
      <c r="M3190">
        <v>11050</v>
      </c>
      <c r="N3190" t="s">
        <v>1397</v>
      </c>
    </row>
    <row r="3191" spans="1:14" x14ac:dyDescent="0.3">
      <c r="A3191">
        <v>142548</v>
      </c>
      <c r="B3191" t="s">
        <v>1385</v>
      </c>
      <c r="C3191" t="s">
        <v>4</v>
      </c>
      <c r="D3191" s="3">
        <v>44506</v>
      </c>
      <c r="E3191" t="s">
        <v>33</v>
      </c>
      <c r="F3191" t="s">
        <v>57</v>
      </c>
      <c r="G3191" t="s">
        <v>44</v>
      </c>
      <c r="H3191" t="s">
        <v>80</v>
      </c>
      <c r="I3191">
        <v>7000</v>
      </c>
      <c r="J3191">
        <v>9100</v>
      </c>
      <c r="K3191">
        <v>4</v>
      </c>
      <c r="L3191">
        <v>28000</v>
      </c>
      <c r="M3191">
        <v>36400</v>
      </c>
      <c r="N3191" t="s">
        <v>1399</v>
      </c>
    </row>
    <row r="3192" spans="1:14" x14ac:dyDescent="0.3">
      <c r="A3192">
        <v>142549</v>
      </c>
      <c r="B3192" t="s">
        <v>1387</v>
      </c>
      <c r="C3192" t="s">
        <v>30</v>
      </c>
      <c r="D3192" s="3">
        <v>44507</v>
      </c>
      <c r="E3192" t="s">
        <v>34</v>
      </c>
      <c r="F3192" t="s">
        <v>840</v>
      </c>
      <c r="G3192" t="s">
        <v>42</v>
      </c>
      <c r="H3192" t="s">
        <v>79</v>
      </c>
      <c r="I3192">
        <v>1680</v>
      </c>
      <c r="J3192">
        <v>2184</v>
      </c>
      <c r="K3192">
        <v>1</v>
      </c>
      <c r="L3192">
        <v>1680</v>
      </c>
      <c r="M3192">
        <v>2184</v>
      </c>
      <c r="N3192" t="s">
        <v>1400</v>
      </c>
    </row>
    <row r="3193" spans="1:14" x14ac:dyDescent="0.3">
      <c r="A3193">
        <v>142550</v>
      </c>
      <c r="B3193" t="s">
        <v>1389</v>
      </c>
      <c r="C3193" t="s">
        <v>31</v>
      </c>
      <c r="D3193" s="3">
        <v>44508</v>
      </c>
      <c r="E3193" t="s">
        <v>35</v>
      </c>
      <c r="F3193" s="5" t="s">
        <v>65</v>
      </c>
      <c r="G3193" t="s">
        <v>109</v>
      </c>
      <c r="H3193" s="5" t="s">
        <v>84</v>
      </c>
      <c r="I3193">
        <v>6540</v>
      </c>
      <c r="J3193">
        <v>8502</v>
      </c>
      <c r="K3193">
        <v>3</v>
      </c>
      <c r="L3193">
        <v>19620</v>
      </c>
      <c r="M3193">
        <v>25506</v>
      </c>
      <c r="N3193" t="s">
        <v>1401</v>
      </c>
    </row>
    <row r="3194" spans="1:14" x14ac:dyDescent="0.3">
      <c r="A3194">
        <v>142551</v>
      </c>
      <c r="B3194" t="s">
        <v>1390</v>
      </c>
      <c r="C3194" t="s">
        <v>32</v>
      </c>
      <c r="D3194" s="3">
        <v>44509</v>
      </c>
      <c r="E3194" t="s">
        <v>1296</v>
      </c>
      <c r="F3194" t="s">
        <v>68</v>
      </c>
      <c r="G3194" t="s">
        <v>45</v>
      </c>
      <c r="H3194" t="s">
        <v>82</v>
      </c>
      <c r="I3194">
        <v>2680</v>
      </c>
      <c r="J3194">
        <v>3484</v>
      </c>
      <c r="K3194">
        <v>3</v>
      </c>
      <c r="L3194">
        <v>8040</v>
      </c>
      <c r="M3194">
        <v>10452</v>
      </c>
      <c r="N3194" t="s">
        <v>1325</v>
      </c>
    </row>
    <row r="3195" spans="1:14" x14ac:dyDescent="0.3">
      <c r="A3195">
        <v>142552</v>
      </c>
      <c r="B3195" t="s">
        <v>1392</v>
      </c>
      <c r="C3195" t="s">
        <v>28</v>
      </c>
      <c r="D3195" s="3">
        <v>44510</v>
      </c>
      <c r="E3195" t="s">
        <v>33</v>
      </c>
      <c r="F3195" t="s">
        <v>71</v>
      </c>
      <c r="G3195" t="s">
        <v>38</v>
      </c>
      <c r="H3195" t="s">
        <v>76</v>
      </c>
      <c r="I3195">
        <v>8250</v>
      </c>
      <c r="J3195">
        <v>10725</v>
      </c>
      <c r="K3195">
        <v>2</v>
      </c>
      <c r="L3195">
        <v>16500</v>
      </c>
      <c r="M3195">
        <v>21450</v>
      </c>
      <c r="N3195" t="s">
        <v>1398</v>
      </c>
    </row>
    <row r="3196" spans="1:14" x14ac:dyDescent="0.3">
      <c r="A3196">
        <v>142553</v>
      </c>
      <c r="B3196" t="s">
        <v>1394</v>
      </c>
      <c r="C3196" t="s">
        <v>1311</v>
      </c>
      <c r="D3196" s="3">
        <v>44511</v>
      </c>
      <c r="E3196" t="s">
        <v>34</v>
      </c>
      <c r="F3196" t="s">
        <v>774</v>
      </c>
      <c r="G3196" t="s">
        <v>42</v>
      </c>
      <c r="H3196" t="s">
        <v>76</v>
      </c>
      <c r="I3196">
        <v>2650</v>
      </c>
      <c r="J3196">
        <v>3445</v>
      </c>
      <c r="K3196">
        <v>1</v>
      </c>
      <c r="L3196">
        <v>2650</v>
      </c>
      <c r="M3196">
        <v>3445</v>
      </c>
      <c r="N3196" t="s">
        <v>1397</v>
      </c>
    </row>
    <row r="3197" spans="1:14" x14ac:dyDescent="0.3">
      <c r="A3197">
        <v>142554</v>
      </c>
      <c r="B3197" t="s">
        <v>1337</v>
      </c>
      <c r="C3197" t="s">
        <v>1312</v>
      </c>
      <c r="D3197" s="3">
        <v>44512</v>
      </c>
      <c r="E3197" t="s">
        <v>35</v>
      </c>
      <c r="F3197" t="s">
        <v>72</v>
      </c>
      <c r="G3197" t="s">
        <v>38</v>
      </c>
      <c r="H3197" t="s">
        <v>85</v>
      </c>
      <c r="I3197">
        <v>12550</v>
      </c>
      <c r="J3197">
        <v>16315</v>
      </c>
      <c r="K3197">
        <v>1</v>
      </c>
      <c r="L3197">
        <v>12550</v>
      </c>
      <c r="M3197">
        <v>16315</v>
      </c>
      <c r="N3197" t="s">
        <v>1399</v>
      </c>
    </row>
    <row r="3198" spans="1:14" x14ac:dyDescent="0.3">
      <c r="A3198">
        <v>142555</v>
      </c>
      <c r="B3198" t="s">
        <v>1339</v>
      </c>
      <c r="C3198" t="s">
        <v>1313</v>
      </c>
      <c r="D3198" s="3">
        <v>44513</v>
      </c>
      <c r="E3198" t="s">
        <v>1296</v>
      </c>
      <c r="F3198" t="s">
        <v>73</v>
      </c>
      <c r="G3198" t="s">
        <v>41</v>
      </c>
      <c r="H3198" s="5" t="s">
        <v>78</v>
      </c>
      <c r="I3198">
        <v>14500</v>
      </c>
      <c r="J3198">
        <v>18850</v>
      </c>
      <c r="K3198">
        <v>2</v>
      </c>
      <c r="L3198">
        <v>29000</v>
      </c>
      <c r="M3198">
        <v>37700</v>
      </c>
      <c r="N3198" t="s">
        <v>1400</v>
      </c>
    </row>
    <row r="3199" spans="1:14" x14ac:dyDescent="0.3">
      <c r="A3199">
        <v>142556</v>
      </c>
      <c r="B3199" t="s">
        <v>1341</v>
      </c>
      <c r="C3199" t="s">
        <v>3</v>
      </c>
      <c r="D3199" s="3">
        <v>44514</v>
      </c>
      <c r="E3199" t="s">
        <v>33</v>
      </c>
      <c r="F3199" t="s">
        <v>46</v>
      </c>
      <c r="G3199" t="s">
        <v>36</v>
      </c>
      <c r="H3199" t="s">
        <v>75</v>
      </c>
      <c r="I3199">
        <v>800</v>
      </c>
      <c r="J3199">
        <v>1040</v>
      </c>
      <c r="K3199">
        <v>2</v>
      </c>
      <c r="L3199">
        <v>1600</v>
      </c>
      <c r="M3199">
        <v>2080</v>
      </c>
      <c r="N3199" t="s">
        <v>1401</v>
      </c>
    </row>
    <row r="3200" spans="1:14" x14ac:dyDescent="0.3">
      <c r="A3200">
        <v>142557</v>
      </c>
      <c r="B3200" t="s">
        <v>1343</v>
      </c>
      <c r="C3200" t="s">
        <v>2</v>
      </c>
      <c r="D3200" s="3">
        <v>44515</v>
      </c>
      <c r="E3200" t="s">
        <v>34</v>
      </c>
      <c r="F3200" t="s">
        <v>48</v>
      </c>
      <c r="G3200" t="s">
        <v>37</v>
      </c>
      <c r="H3200" t="s">
        <v>76</v>
      </c>
      <c r="I3200">
        <v>600</v>
      </c>
      <c r="J3200">
        <v>780</v>
      </c>
      <c r="K3200">
        <v>3</v>
      </c>
      <c r="L3200">
        <v>1800</v>
      </c>
      <c r="M3200">
        <v>2340</v>
      </c>
      <c r="N3200" t="s">
        <v>1325</v>
      </c>
    </row>
    <row r="3201" spans="1:14" x14ac:dyDescent="0.3">
      <c r="A3201">
        <v>142558</v>
      </c>
      <c r="B3201" t="s">
        <v>1345</v>
      </c>
      <c r="C3201" t="s">
        <v>1</v>
      </c>
      <c r="D3201" s="3">
        <v>44516</v>
      </c>
      <c r="E3201" t="s">
        <v>35</v>
      </c>
      <c r="F3201" t="s">
        <v>50</v>
      </c>
      <c r="G3201" t="s">
        <v>38</v>
      </c>
      <c r="H3201" t="s">
        <v>75</v>
      </c>
      <c r="I3201">
        <v>10500</v>
      </c>
      <c r="J3201">
        <v>13650</v>
      </c>
      <c r="K3201">
        <v>4</v>
      </c>
      <c r="L3201">
        <v>42000</v>
      </c>
      <c r="M3201">
        <v>54600</v>
      </c>
      <c r="N3201" t="s">
        <v>1398</v>
      </c>
    </row>
    <row r="3202" spans="1:14" x14ac:dyDescent="0.3">
      <c r="A3202">
        <v>142559</v>
      </c>
      <c r="B3202" t="s">
        <v>1347</v>
      </c>
      <c r="C3202" t="s">
        <v>1314</v>
      </c>
      <c r="D3202" s="3">
        <v>44517</v>
      </c>
      <c r="E3202" t="s">
        <v>1296</v>
      </c>
      <c r="F3202" t="s">
        <v>835</v>
      </c>
      <c r="G3202" t="s">
        <v>39</v>
      </c>
      <c r="H3202" t="s">
        <v>77</v>
      </c>
      <c r="I3202">
        <v>6500</v>
      </c>
      <c r="J3202">
        <v>8450</v>
      </c>
      <c r="K3202">
        <v>3</v>
      </c>
      <c r="L3202">
        <v>19500</v>
      </c>
      <c r="M3202">
        <v>25350</v>
      </c>
      <c r="N3202" t="s">
        <v>1397</v>
      </c>
    </row>
    <row r="3203" spans="1:14" x14ac:dyDescent="0.3">
      <c r="A3203">
        <v>142560</v>
      </c>
      <c r="B3203" t="s">
        <v>1349</v>
      </c>
      <c r="C3203" t="s">
        <v>1315</v>
      </c>
      <c r="D3203" s="3">
        <v>44518</v>
      </c>
      <c r="E3203" t="s">
        <v>33</v>
      </c>
      <c r="F3203" t="s">
        <v>841</v>
      </c>
      <c r="G3203" t="s">
        <v>40</v>
      </c>
      <c r="H3203" t="s">
        <v>76</v>
      </c>
      <c r="I3203">
        <v>4500</v>
      </c>
      <c r="J3203">
        <v>5850</v>
      </c>
      <c r="K3203">
        <v>1</v>
      </c>
      <c r="L3203">
        <v>4500</v>
      </c>
      <c r="M3203">
        <v>5850</v>
      </c>
      <c r="N3203" t="s">
        <v>1399</v>
      </c>
    </row>
    <row r="3204" spans="1:14" x14ac:dyDescent="0.3">
      <c r="A3204">
        <v>142561</v>
      </c>
      <c r="B3204" t="s">
        <v>1351</v>
      </c>
      <c r="C3204" t="s">
        <v>0</v>
      </c>
      <c r="D3204" s="3">
        <v>44519</v>
      </c>
      <c r="E3204" t="s">
        <v>34</v>
      </c>
      <c r="F3204" t="s">
        <v>51</v>
      </c>
      <c r="G3204" t="s">
        <v>41</v>
      </c>
      <c r="H3204" t="s">
        <v>78</v>
      </c>
      <c r="I3204">
        <v>8500</v>
      </c>
      <c r="J3204">
        <v>11050</v>
      </c>
      <c r="K3204">
        <v>2</v>
      </c>
      <c r="L3204">
        <v>17000</v>
      </c>
      <c r="M3204">
        <v>22100</v>
      </c>
      <c r="N3204" t="s">
        <v>1400</v>
      </c>
    </row>
    <row r="3205" spans="1:14" x14ac:dyDescent="0.3">
      <c r="A3205">
        <v>142562</v>
      </c>
      <c r="B3205" t="s">
        <v>1353</v>
      </c>
      <c r="C3205" t="s">
        <v>1316</v>
      </c>
      <c r="D3205" s="3">
        <v>44520</v>
      </c>
      <c r="E3205" t="s">
        <v>35</v>
      </c>
      <c r="F3205" t="s">
        <v>52</v>
      </c>
      <c r="G3205" t="s">
        <v>44</v>
      </c>
      <c r="H3205" t="s">
        <v>80</v>
      </c>
      <c r="I3205">
        <v>12500</v>
      </c>
      <c r="J3205">
        <v>16250</v>
      </c>
      <c r="K3205">
        <v>1</v>
      </c>
      <c r="L3205">
        <v>12500</v>
      </c>
      <c r="M3205">
        <v>16250</v>
      </c>
      <c r="N3205" t="s">
        <v>1401</v>
      </c>
    </row>
    <row r="3206" spans="1:14" x14ac:dyDescent="0.3">
      <c r="A3206">
        <v>142563</v>
      </c>
      <c r="B3206" t="s">
        <v>1355</v>
      </c>
      <c r="C3206" t="s">
        <v>1317</v>
      </c>
      <c r="D3206" s="3">
        <v>44521</v>
      </c>
      <c r="E3206" t="s">
        <v>1296</v>
      </c>
      <c r="F3206" t="s">
        <v>782</v>
      </c>
      <c r="G3206" t="s">
        <v>89</v>
      </c>
      <c r="H3206" t="s">
        <v>79</v>
      </c>
      <c r="I3206">
        <v>3500</v>
      </c>
      <c r="J3206">
        <v>4550</v>
      </c>
      <c r="K3206">
        <v>1</v>
      </c>
      <c r="L3206">
        <v>3500</v>
      </c>
      <c r="M3206">
        <v>4550</v>
      </c>
      <c r="N3206" t="s">
        <v>1325</v>
      </c>
    </row>
    <row r="3207" spans="1:14" x14ac:dyDescent="0.3">
      <c r="A3207">
        <v>142564</v>
      </c>
      <c r="B3207" t="s">
        <v>1357</v>
      </c>
      <c r="C3207" t="s">
        <v>1318</v>
      </c>
      <c r="D3207" s="3">
        <v>44522</v>
      </c>
      <c r="E3207" t="s">
        <v>33</v>
      </c>
      <c r="F3207" s="5" t="s">
        <v>67</v>
      </c>
      <c r="G3207" t="s">
        <v>37</v>
      </c>
      <c r="H3207" t="s">
        <v>81</v>
      </c>
      <c r="I3207">
        <v>4500</v>
      </c>
      <c r="J3207">
        <v>5850</v>
      </c>
      <c r="K3207">
        <v>2</v>
      </c>
      <c r="L3207">
        <v>9000</v>
      </c>
      <c r="M3207">
        <v>11700</v>
      </c>
      <c r="N3207" t="s">
        <v>1398</v>
      </c>
    </row>
    <row r="3208" spans="1:14" x14ac:dyDescent="0.3">
      <c r="A3208">
        <v>142565</v>
      </c>
      <c r="B3208" t="s">
        <v>1359</v>
      </c>
      <c r="C3208" t="s">
        <v>29</v>
      </c>
      <c r="D3208" s="3">
        <v>44522</v>
      </c>
      <c r="E3208" t="s">
        <v>34</v>
      </c>
      <c r="F3208" t="s">
        <v>842</v>
      </c>
      <c r="G3208" t="s">
        <v>45</v>
      </c>
      <c r="H3208" t="s">
        <v>82</v>
      </c>
      <c r="I3208">
        <v>2100</v>
      </c>
      <c r="J3208">
        <v>2730</v>
      </c>
      <c r="K3208">
        <v>3</v>
      </c>
      <c r="L3208">
        <v>6300</v>
      </c>
      <c r="M3208">
        <v>8190</v>
      </c>
      <c r="N3208" t="s">
        <v>1397</v>
      </c>
    </row>
    <row r="3209" spans="1:14" x14ac:dyDescent="0.3">
      <c r="A3209">
        <v>142566</v>
      </c>
      <c r="B3209" t="s">
        <v>1361</v>
      </c>
      <c r="C3209" t="s">
        <v>20</v>
      </c>
      <c r="D3209" s="3">
        <v>44522</v>
      </c>
      <c r="E3209" t="s">
        <v>35</v>
      </c>
      <c r="F3209" t="s">
        <v>49</v>
      </c>
      <c r="G3209" t="s">
        <v>36</v>
      </c>
      <c r="H3209" t="s">
        <v>75</v>
      </c>
      <c r="I3209">
        <v>1150</v>
      </c>
      <c r="J3209">
        <v>1495</v>
      </c>
      <c r="K3209">
        <v>4</v>
      </c>
      <c r="L3209">
        <v>4600</v>
      </c>
      <c r="M3209">
        <v>5980</v>
      </c>
      <c r="N3209" t="s">
        <v>1399</v>
      </c>
    </row>
    <row r="3210" spans="1:14" x14ac:dyDescent="0.3">
      <c r="A3210">
        <v>142567</v>
      </c>
      <c r="B3210" t="s">
        <v>1363</v>
      </c>
      <c r="C3210" t="s">
        <v>19</v>
      </c>
      <c r="D3210" s="3">
        <v>44522</v>
      </c>
      <c r="E3210" t="s">
        <v>1296</v>
      </c>
      <c r="F3210" t="s">
        <v>47</v>
      </c>
      <c r="G3210" t="s">
        <v>37</v>
      </c>
      <c r="H3210" t="s">
        <v>76</v>
      </c>
      <c r="I3210">
        <v>350</v>
      </c>
      <c r="J3210">
        <v>455</v>
      </c>
      <c r="K3210">
        <v>1</v>
      </c>
      <c r="L3210">
        <v>350</v>
      </c>
      <c r="M3210">
        <v>455</v>
      </c>
      <c r="N3210" t="s">
        <v>1400</v>
      </c>
    </row>
    <row r="3211" spans="1:14" x14ac:dyDescent="0.3">
      <c r="A3211">
        <v>142568</v>
      </c>
      <c r="B3211" t="s">
        <v>1365</v>
      </c>
      <c r="C3211" t="s">
        <v>1319</v>
      </c>
      <c r="D3211" s="3">
        <v>44522</v>
      </c>
      <c r="E3211" t="s">
        <v>33</v>
      </c>
      <c r="F3211" t="s">
        <v>53</v>
      </c>
      <c r="G3211" t="s">
        <v>38</v>
      </c>
      <c r="H3211" t="s">
        <v>75</v>
      </c>
      <c r="I3211">
        <v>9500</v>
      </c>
      <c r="J3211">
        <v>12350</v>
      </c>
      <c r="K3211">
        <v>3</v>
      </c>
      <c r="L3211">
        <v>28500</v>
      </c>
      <c r="M3211">
        <v>37050</v>
      </c>
      <c r="N3211" t="s">
        <v>1401</v>
      </c>
    </row>
    <row r="3212" spans="1:14" x14ac:dyDescent="0.3">
      <c r="A3212">
        <v>142569</v>
      </c>
      <c r="B3212" t="s">
        <v>1367</v>
      </c>
      <c r="C3212" t="s">
        <v>18</v>
      </c>
      <c r="D3212" s="3">
        <v>44522</v>
      </c>
      <c r="E3212" t="s">
        <v>34</v>
      </c>
      <c r="F3212" t="s">
        <v>843</v>
      </c>
      <c r="G3212" t="s">
        <v>39</v>
      </c>
      <c r="H3212" t="s">
        <v>77</v>
      </c>
      <c r="I3212">
        <v>10000</v>
      </c>
      <c r="J3212">
        <v>13000</v>
      </c>
      <c r="K3212">
        <v>2</v>
      </c>
      <c r="L3212">
        <v>20000</v>
      </c>
      <c r="M3212">
        <v>26000</v>
      </c>
      <c r="N3212" t="s">
        <v>1325</v>
      </c>
    </row>
    <row r="3213" spans="1:14" x14ac:dyDescent="0.3">
      <c r="A3213">
        <v>142570</v>
      </c>
      <c r="B3213" t="s">
        <v>1369</v>
      </c>
      <c r="C3213" t="s">
        <v>17</v>
      </c>
      <c r="D3213" s="3">
        <v>44522</v>
      </c>
      <c r="E3213" t="s">
        <v>35</v>
      </c>
      <c r="F3213" t="s">
        <v>844</v>
      </c>
      <c r="G3213" t="s">
        <v>40</v>
      </c>
      <c r="H3213" t="s">
        <v>76</v>
      </c>
      <c r="I3213">
        <v>6500</v>
      </c>
      <c r="J3213">
        <v>8450</v>
      </c>
      <c r="K3213">
        <v>2</v>
      </c>
      <c r="L3213">
        <v>13000</v>
      </c>
      <c r="M3213">
        <v>16900</v>
      </c>
      <c r="N3213" t="s">
        <v>1398</v>
      </c>
    </row>
    <row r="3214" spans="1:14" x14ac:dyDescent="0.3">
      <c r="A3214">
        <v>142571</v>
      </c>
      <c r="B3214" t="s">
        <v>1370</v>
      </c>
      <c r="C3214" t="s">
        <v>1320</v>
      </c>
      <c r="D3214" s="3">
        <v>44522</v>
      </c>
      <c r="E3214" t="s">
        <v>1296</v>
      </c>
      <c r="F3214" t="s">
        <v>845</v>
      </c>
      <c r="G3214" t="s">
        <v>41</v>
      </c>
      <c r="H3214" t="s">
        <v>78</v>
      </c>
      <c r="I3214">
        <v>8500</v>
      </c>
      <c r="J3214">
        <v>11050</v>
      </c>
      <c r="K3214">
        <v>3</v>
      </c>
      <c r="L3214">
        <v>25500</v>
      </c>
      <c r="M3214">
        <v>33150</v>
      </c>
      <c r="N3214" t="s">
        <v>1397</v>
      </c>
    </row>
    <row r="3215" spans="1:14" x14ac:dyDescent="0.3">
      <c r="A3215">
        <v>142572</v>
      </c>
      <c r="B3215" t="s">
        <v>1371</v>
      </c>
      <c r="C3215" t="s">
        <v>16</v>
      </c>
      <c r="D3215" s="3">
        <v>44522</v>
      </c>
      <c r="E3215" t="s">
        <v>33</v>
      </c>
      <c r="F3215" t="s">
        <v>57</v>
      </c>
      <c r="G3215" t="s">
        <v>44</v>
      </c>
      <c r="H3215" t="s">
        <v>80</v>
      </c>
      <c r="I3215">
        <v>7000</v>
      </c>
      <c r="J3215">
        <v>9100</v>
      </c>
      <c r="K3215">
        <v>1</v>
      </c>
      <c r="L3215">
        <v>7000</v>
      </c>
      <c r="M3215">
        <v>9100</v>
      </c>
      <c r="N3215" t="s">
        <v>1399</v>
      </c>
    </row>
    <row r="3216" spans="1:14" x14ac:dyDescent="0.3">
      <c r="A3216">
        <v>142573</v>
      </c>
      <c r="B3216" t="s">
        <v>1373</v>
      </c>
      <c r="C3216" t="s">
        <v>15</v>
      </c>
      <c r="D3216" s="3">
        <v>44522</v>
      </c>
      <c r="E3216" t="s">
        <v>34</v>
      </c>
      <c r="F3216" t="s">
        <v>846</v>
      </c>
      <c r="G3216" t="s">
        <v>89</v>
      </c>
      <c r="H3216" t="s">
        <v>79</v>
      </c>
      <c r="I3216">
        <v>6550</v>
      </c>
      <c r="J3216">
        <v>8515</v>
      </c>
      <c r="K3216">
        <v>4</v>
      </c>
      <c r="L3216">
        <v>26200</v>
      </c>
      <c r="M3216">
        <v>34060</v>
      </c>
      <c r="N3216" t="s">
        <v>1400</v>
      </c>
    </row>
    <row r="3217" spans="1:14" x14ac:dyDescent="0.3">
      <c r="A3217">
        <v>142574</v>
      </c>
      <c r="B3217" t="s">
        <v>1374</v>
      </c>
      <c r="C3217" t="s">
        <v>14</v>
      </c>
      <c r="D3217" s="3">
        <v>44522</v>
      </c>
      <c r="E3217" t="s">
        <v>35</v>
      </c>
      <c r="F3217" s="5" t="s">
        <v>66</v>
      </c>
      <c r="G3217" t="s">
        <v>37</v>
      </c>
      <c r="H3217" t="s">
        <v>81</v>
      </c>
      <c r="I3217">
        <v>7650</v>
      </c>
      <c r="J3217">
        <v>9945</v>
      </c>
      <c r="K3217">
        <v>1</v>
      </c>
      <c r="L3217">
        <v>7650</v>
      </c>
      <c r="M3217">
        <v>9945</v>
      </c>
      <c r="N3217" t="s">
        <v>1401</v>
      </c>
    </row>
    <row r="3218" spans="1:14" x14ac:dyDescent="0.3">
      <c r="A3218">
        <v>142575</v>
      </c>
      <c r="B3218" t="s">
        <v>1375</v>
      </c>
      <c r="C3218" t="s">
        <v>13</v>
      </c>
      <c r="D3218" s="3">
        <v>44522</v>
      </c>
      <c r="E3218" t="s">
        <v>1296</v>
      </c>
      <c r="F3218" t="s">
        <v>58</v>
      </c>
      <c r="G3218" t="s">
        <v>45</v>
      </c>
      <c r="H3218" t="s">
        <v>82</v>
      </c>
      <c r="I3218">
        <v>1150</v>
      </c>
      <c r="J3218">
        <v>1495</v>
      </c>
      <c r="K3218">
        <v>2</v>
      </c>
      <c r="L3218">
        <v>2300</v>
      </c>
      <c r="M3218">
        <v>2990</v>
      </c>
      <c r="N3218" t="s">
        <v>1325</v>
      </c>
    </row>
    <row r="3219" spans="1:14" x14ac:dyDescent="0.3">
      <c r="A3219">
        <v>142576</v>
      </c>
      <c r="B3219" t="s">
        <v>1376</v>
      </c>
      <c r="C3219" t="s">
        <v>12</v>
      </c>
      <c r="D3219" s="3">
        <v>44522</v>
      </c>
      <c r="E3219" t="s">
        <v>33</v>
      </c>
      <c r="F3219" t="s">
        <v>59</v>
      </c>
      <c r="G3219" t="s">
        <v>36</v>
      </c>
      <c r="H3219" t="s">
        <v>75</v>
      </c>
      <c r="I3219">
        <v>850</v>
      </c>
      <c r="J3219">
        <v>1105</v>
      </c>
      <c r="K3219">
        <v>3</v>
      </c>
      <c r="L3219">
        <v>2550</v>
      </c>
      <c r="M3219">
        <v>3315</v>
      </c>
      <c r="N3219" t="s">
        <v>1398</v>
      </c>
    </row>
    <row r="3220" spans="1:14" x14ac:dyDescent="0.3">
      <c r="A3220">
        <v>142577</v>
      </c>
      <c r="B3220" t="s">
        <v>1378</v>
      </c>
      <c r="C3220" t="s">
        <v>11</v>
      </c>
      <c r="D3220" s="3">
        <v>44522</v>
      </c>
      <c r="E3220" t="s">
        <v>34</v>
      </c>
      <c r="F3220" t="s">
        <v>60</v>
      </c>
      <c r="G3220" t="s">
        <v>37</v>
      </c>
      <c r="H3220" t="s">
        <v>76</v>
      </c>
      <c r="I3220">
        <v>650</v>
      </c>
      <c r="J3220">
        <v>845</v>
      </c>
      <c r="K3220">
        <v>4</v>
      </c>
      <c r="L3220">
        <v>2600</v>
      </c>
      <c r="M3220">
        <v>3380</v>
      </c>
      <c r="N3220" t="s">
        <v>1397</v>
      </c>
    </row>
    <row r="3221" spans="1:14" x14ac:dyDescent="0.3">
      <c r="A3221">
        <v>142578</v>
      </c>
      <c r="B3221" t="s">
        <v>1379</v>
      </c>
      <c r="C3221" t="s">
        <v>1321</v>
      </c>
      <c r="D3221" s="3">
        <v>44522</v>
      </c>
      <c r="E3221" t="s">
        <v>35</v>
      </c>
      <c r="F3221" t="s">
        <v>61</v>
      </c>
      <c r="G3221" t="s">
        <v>38</v>
      </c>
      <c r="H3221" t="s">
        <v>75</v>
      </c>
      <c r="I3221">
        <v>7500</v>
      </c>
      <c r="J3221">
        <v>9750</v>
      </c>
      <c r="K3221">
        <v>2</v>
      </c>
      <c r="L3221">
        <v>15000</v>
      </c>
      <c r="M3221">
        <v>19500</v>
      </c>
      <c r="N3221" t="s">
        <v>1399</v>
      </c>
    </row>
    <row r="3222" spans="1:14" x14ac:dyDescent="0.3">
      <c r="A3222">
        <v>142579</v>
      </c>
      <c r="B3222" t="s">
        <v>1380</v>
      </c>
      <c r="C3222" t="s">
        <v>1322</v>
      </c>
      <c r="D3222" s="3">
        <v>44522</v>
      </c>
      <c r="E3222" t="s">
        <v>1296</v>
      </c>
      <c r="F3222" t="s">
        <v>843</v>
      </c>
      <c r="G3222" t="s">
        <v>39</v>
      </c>
      <c r="H3222" s="5" t="s">
        <v>83</v>
      </c>
      <c r="I3222">
        <v>10000</v>
      </c>
      <c r="J3222">
        <v>13000</v>
      </c>
      <c r="K3222">
        <v>2</v>
      </c>
      <c r="L3222">
        <v>20000</v>
      </c>
      <c r="M3222">
        <v>26000</v>
      </c>
      <c r="N3222" t="s">
        <v>1400</v>
      </c>
    </row>
    <row r="3223" spans="1:14" x14ac:dyDescent="0.3">
      <c r="A3223">
        <v>142580</v>
      </c>
      <c r="B3223" t="s">
        <v>1381</v>
      </c>
      <c r="C3223" t="s">
        <v>1323</v>
      </c>
      <c r="D3223" s="3">
        <v>44522</v>
      </c>
      <c r="E3223" t="s">
        <v>33</v>
      </c>
      <c r="F3223" t="s">
        <v>847</v>
      </c>
      <c r="G3223" t="s">
        <v>40</v>
      </c>
      <c r="H3223" t="s">
        <v>76</v>
      </c>
      <c r="I3223">
        <v>10500</v>
      </c>
      <c r="J3223">
        <v>13650</v>
      </c>
      <c r="K3223">
        <v>1</v>
      </c>
      <c r="L3223">
        <v>10500</v>
      </c>
      <c r="M3223">
        <v>13650</v>
      </c>
      <c r="N3223" t="s">
        <v>1401</v>
      </c>
    </row>
    <row r="3224" spans="1:14" x14ac:dyDescent="0.3">
      <c r="A3224">
        <v>142581</v>
      </c>
      <c r="B3224" t="s">
        <v>1382</v>
      </c>
      <c r="C3224" t="s">
        <v>10</v>
      </c>
      <c r="D3224" s="3">
        <v>44522</v>
      </c>
      <c r="E3224" t="s">
        <v>34</v>
      </c>
      <c r="F3224" t="s">
        <v>63</v>
      </c>
      <c r="G3224" t="s">
        <v>41</v>
      </c>
      <c r="H3224" t="s">
        <v>78</v>
      </c>
      <c r="I3224">
        <v>8500</v>
      </c>
      <c r="J3224">
        <v>11050</v>
      </c>
      <c r="K3224">
        <v>4</v>
      </c>
      <c r="L3224">
        <v>34000</v>
      </c>
      <c r="M3224">
        <v>44200</v>
      </c>
      <c r="N3224" t="s">
        <v>1325</v>
      </c>
    </row>
    <row r="3225" spans="1:14" x14ac:dyDescent="0.3">
      <c r="A3225">
        <v>142582</v>
      </c>
      <c r="B3225" t="s">
        <v>1378</v>
      </c>
      <c r="C3225" t="s">
        <v>9</v>
      </c>
      <c r="D3225" s="3">
        <v>44522</v>
      </c>
      <c r="E3225" t="s">
        <v>35</v>
      </c>
      <c r="F3225" t="s">
        <v>57</v>
      </c>
      <c r="G3225" t="s">
        <v>44</v>
      </c>
      <c r="H3225" t="s">
        <v>80</v>
      </c>
      <c r="I3225">
        <v>7000</v>
      </c>
      <c r="J3225">
        <v>9100</v>
      </c>
      <c r="K3225">
        <v>4</v>
      </c>
      <c r="L3225">
        <v>28000</v>
      </c>
      <c r="M3225">
        <v>36400</v>
      </c>
      <c r="N3225" t="s">
        <v>1398</v>
      </c>
    </row>
    <row r="3226" spans="1:14" x14ac:dyDescent="0.3">
      <c r="A3226">
        <v>142583</v>
      </c>
      <c r="B3226" t="s">
        <v>1379</v>
      </c>
      <c r="C3226" t="s">
        <v>1324</v>
      </c>
      <c r="D3226" s="3">
        <v>44523</v>
      </c>
      <c r="E3226" t="s">
        <v>1296</v>
      </c>
      <c r="F3226" t="s">
        <v>848</v>
      </c>
      <c r="G3226" t="s">
        <v>89</v>
      </c>
      <c r="H3226" t="s">
        <v>79</v>
      </c>
      <c r="I3226">
        <v>1680</v>
      </c>
      <c r="J3226">
        <v>2184</v>
      </c>
      <c r="K3226">
        <v>1</v>
      </c>
      <c r="L3226">
        <v>1680</v>
      </c>
      <c r="M3226">
        <v>2184</v>
      </c>
      <c r="N3226" t="s">
        <v>1397</v>
      </c>
    </row>
    <row r="3227" spans="1:14" x14ac:dyDescent="0.3">
      <c r="A3227">
        <v>142584</v>
      </c>
      <c r="B3227" t="s">
        <v>1365</v>
      </c>
      <c r="C3227" t="s">
        <v>8</v>
      </c>
      <c r="D3227" s="3">
        <v>44524</v>
      </c>
      <c r="E3227" t="s">
        <v>33</v>
      </c>
      <c r="F3227" s="5" t="s">
        <v>65</v>
      </c>
      <c r="G3227" t="s">
        <v>37</v>
      </c>
      <c r="H3227" s="5" t="s">
        <v>84</v>
      </c>
      <c r="I3227">
        <v>6540</v>
      </c>
      <c r="J3227">
        <v>8502</v>
      </c>
      <c r="K3227">
        <v>1</v>
      </c>
      <c r="L3227">
        <v>6540</v>
      </c>
      <c r="M3227">
        <v>8502</v>
      </c>
      <c r="N3227" t="s">
        <v>1399</v>
      </c>
    </row>
    <row r="3228" spans="1:14" x14ac:dyDescent="0.3">
      <c r="A3228">
        <v>142585</v>
      </c>
      <c r="B3228" t="s">
        <v>1385</v>
      </c>
      <c r="C3228" t="s">
        <v>7</v>
      </c>
      <c r="D3228" s="3">
        <v>44525</v>
      </c>
      <c r="E3228" t="s">
        <v>34</v>
      </c>
      <c r="F3228" t="s">
        <v>68</v>
      </c>
      <c r="G3228" t="s">
        <v>45</v>
      </c>
      <c r="H3228" t="s">
        <v>82</v>
      </c>
      <c r="I3228">
        <v>2680</v>
      </c>
      <c r="J3228">
        <v>3484</v>
      </c>
      <c r="K3228">
        <v>1</v>
      </c>
      <c r="L3228">
        <v>2680</v>
      </c>
      <c r="M3228">
        <v>3484</v>
      </c>
      <c r="N3228" t="s">
        <v>1400</v>
      </c>
    </row>
    <row r="3229" spans="1:14" x14ac:dyDescent="0.3">
      <c r="A3229">
        <v>142586</v>
      </c>
      <c r="B3229" t="s">
        <v>1387</v>
      </c>
      <c r="C3229" t="s">
        <v>1325</v>
      </c>
      <c r="D3229" s="3">
        <v>44526</v>
      </c>
      <c r="E3229" t="s">
        <v>35</v>
      </c>
      <c r="F3229" t="s">
        <v>71</v>
      </c>
      <c r="G3229" t="s">
        <v>38</v>
      </c>
      <c r="H3229" t="s">
        <v>76</v>
      </c>
      <c r="I3229">
        <v>8250</v>
      </c>
      <c r="J3229">
        <v>10725</v>
      </c>
      <c r="K3229">
        <v>3</v>
      </c>
      <c r="L3229">
        <v>24750</v>
      </c>
      <c r="M3229">
        <v>32175</v>
      </c>
      <c r="N3229" t="s">
        <v>1401</v>
      </c>
    </row>
    <row r="3230" spans="1:14" x14ac:dyDescent="0.3">
      <c r="A3230">
        <v>142587</v>
      </c>
      <c r="B3230" t="s">
        <v>1389</v>
      </c>
      <c r="C3230" t="s">
        <v>1326</v>
      </c>
      <c r="D3230" s="3">
        <v>44527</v>
      </c>
      <c r="E3230" t="s">
        <v>1296</v>
      </c>
      <c r="F3230" t="s">
        <v>782</v>
      </c>
      <c r="G3230" t="s">
        <v>42</v>
      </c>
      <c r="H3230" t="s">
        <v>76</v>
      </c>
      <c r="I3230">
        <v>2650</v>
      </c>
      <c r="J3230">
        <v>3445</v>
      </c>
      <c r="K3230">
        <v>1</v>
      </c>
      <c r="L3230">
        <v>2650</v>
      </c>
      <c r="M3230">
        <v>3445</v>
      </c>
      <c r="N3230" t="s">
        <v>1325</v>
      </c>
    </row>
    <row r="3231" spans="1:14" x14ac:dyDescent="0.3">
      <c r="A3231">
        <v>142588</v>
      </c>
      <c r="B3231" t="s">
        <v>1390</v>
      </c>
      <c r="C3231" t="s">
        <v>6</v>
      </c>
      <c r="D3231" s="3">
        <v>44528</v>
      </c>
      <c r="E3231" t="s">
        <v>33</v>
      </c>
      <c r="F3231" t="s">
        <v>72</v>
      </c>
      <c r="G3231" t="s">
        <v>38</v>
      </c>
      <c r="H3231" t="s">
        <v>85</v>
      </c>
      <c r="I3231">
        <v>12550</v>
      </c>
      <c r="J3231">
        <v>16315</v>
      </c>
      <c r="K3231">
        <v>4</v>
      </c>
      <c r="L3231">
        <v>50200</v>
      </c>
      <c r="M3231">
        <v>65260</v>
      </c>
      <c r="N3231" t="s">
        <v>1398</v>
      </c>
    </row>
    <row r="3232" spans="1:14" x14ac:dyDescent="0.3">
      <c r="A3232">
        <v>142589</v>
      </c>
      <c r="B3232" t="s">
        <v>1392</v>
      </c>
      <c r="C3232" t="s">
        <v>5</v>
      </c>
      <c r="D3232" s="3">
        <v>44529</v>
      </c>
      <c r="E3232" t="s">
        <v>34</v>
      </c>
      <c r="F3232" t="s">
        <v>73</v>
      </c>
      <c r="G3232" t="s">
        <v>41</v>
      </c>
      <c r="H3232" s="5" t="s">
        <v>78</v>
      </c>
      <c r="I3232">
        <v>14500</v>
      </c>
      <c r="J3232">
        <v>18850</v>
      </c>
      <c r="K3232">
        <v>2</v>
      </c>
      <c r="L3232">
        <v>29000</v>
      </c>
      <c r="M3232">
        <v>37700</v>
      </c>
      <c r="N3232" t="s">
        <v>1397</v>
      </c>
    </row>
    <row r="3233" spans="1:14" x14ac:dyDescent="0.3">
      <c r="A3233">
        <v>142590</v>
      </c>
      <c r="B3233" t="s">
        <v>1394</v>
      </c>
      <c r="C3233" t="s">
        <v>4</v>
      </c>
      <c r="D3233" s="3">
        <v>44530</v>
      </c>
      <c r="E3233" t="s">
        <v>35</v>
      </c>
      <c r="F3233" t="s">
        <v>46</v>
      </c>
      <c r="G3233" t="s">
        <v>36</v>
      </c>
      <c r="H3233" t="s">
        <v>75</v>
      </c>
      <c r="I3233">
        <v>800</v>
      </c>
      <c r="J3233">
        <v>1040</v>
      </c>
      <c r="K3233">
        <v>3</v>
      </c>
      <c r="L3233">
        <v>2400</v>
      </c>
      <c r="M3233">
        <v>3120</v>
      </c>
      <c r="N3233" t="s">
        <v>1399</v>
      </c>
    </row>
    <row r="3234" spans="1:14" x14ac:dyDescent="0.3">
      <c r="A3234">
        <v>142591</v>
      </c>
      <c r="B3234" t="s">
        <v>1337</v>
      </c>
      <c r="C3234" t="s">
        <v>30</v>
      </c>
      <c r="D3234" s="3">
        <v>44531</v>
      </c>
      <c r="E3234" t="s">
        <v>1296</v>
      </c>
      <c r="F3234" t="s">
        <v>48</v>
      </c>
      <c r="G3234" t="s">
        <v>37</v>
      </c>
      <c r="H3234" t="s">
        <v>76</v>
      </c>
      <c r="I3234">
        <v>600</v>
      </c>
      <c r="J3234">
        <v>780</v>
      </c>
      <c r="K3234">
        <v>3</v>
      </c>
      <c r="L3234">
        <v>1800</v>
      </c>
      <c r="M3234">
        <v>2340</v>
      </c>
      <c r="N3234" t="s">
        <v>1400</v>
      </c>
    </row>
    <row r="3235" spans="1:14" x14ac:dyDescent="0.3">
      <c r="A3235">
        <v>142592</v>
      </c>
      <c r="B3235" t="s">
        <v>1339</v>
      </c>
      <c r="C3235" t="s">
        <v>31</v>
      </c>
      <c r="D3235" s="3">
        <v>44532</v>
      </c>
      <c r="E3235" t="s">
        <v>33</v>
      </c>
      <c r="F3235" t="s">
        <v>50</v>
      </c>
      <c r="G3235" t="s">
        <v>38</v>
      </c>
      <c r="H3235" t="s">
        <v>75</v>
      </c>
      <c r="I3235">
        <v>10500</v>
      </c>
      <c r="J3235">
        <v>13650</v>
      </c>
      <c r="K3235">
        <v>4</v>
      </c>
      <c r="L3235">
        <v>42000</v>
      </c>
      <c r="M3235">
        <v>54600</v>
      </c>
      <c r="N3235" t="s">
        <v>1401</v>
      </c>
    </row>
    <row r="3236" spans="1:14" x14ac:dyDescent="0.3">
      <c r="A3236">
        <v>142593</v>
      </c>
      <c r="B3236" t="s">
        <v>1341</v>
      </c>
      <c r="C3236" t="s">
        <v>32</v>
      </c>
      <c r="D3236" s="3">
        <v>44533</v>
      </c>
      <c r="E3236" t="s">
        <v>34</v>
      </c>
      <c r="F3236" t="s">
        <v>843</v>
      </c>
      <c r="G3236" t="s">
        <v>39</v>
      </c>
      <c r="H3236" t="s">
        <v>77</v>
      </c>
      <c r="I3236">
        <v>6500</v>
      </c>
      <c r="J3236">
        <v>8450</v>
      </c>
      <c r="K3236">
        <v>4</v>
      </c>
      <c r="L3236">
        <v>26000</v>
      </c>
      <c r="M3236">
        <v>33800</v>
      </c>
      <c r="N3236" t="s">
        <v>1325</v>
      </c>
    </row>
    <row r="3237" spans="1:14" x14ac:dyDescent="0.3">
      <c r="A3237">
        <v>142594</v>
      </c>
      <c r="B3237" t="s">
        <v>1343</v>
      </c>
      <c r="C3237" t="s">
        <v>28</v>
      </c>
      <c r="D3237" s="3">
        <v>44534</v>
      </c>
      <c r="E3237" t="s">
        <v>35</v>
      </c>
      <c r="F3237" t="s">
        <v>849</v>
      </c>
      <c r="G3237" t="s">
        <v>40</v>
      </c>
      <c r="H3237" t="s">
        <v>76</v>
      </c>
      <c r="I3237">
        <v>4500</v>
      </c>
      <c r="J3237">
        <v>5850</v>
      </c>
      <c r="K3237">
        <v>1</v>
      </c>
      <c r="L3237">
        <v>4500</v>
      </c>
      <c r="M3237">
        <v>5850</v>
      </c>
      <c r="N3237" t="s">
        <v>1398</v>
      </c>
    </row>
    <row r="3238" spans="1:14" x14ac:dyDescent="0.3">
      <c r="A3238">
        <v>142595</v>
      </c>
      <c r="B3238" t="s">
        <v>1345</v>
      </c>
      <c r="C3238" t="s">
        <v>1311</v>
      </c>
      <c r="D3238" s="3">
        <v>44535</v>
      </c>
      <c r="E3238" t="s">
        <v>1296</v>
      </c>
      <c r="F3238" t="s">
        <v>51</v>
      </c>
      <c r="G3238" t="s">
        <v>41</v>
      </c>
      <c r="H3238" t="s">
        <v>78</v>
      </c>
      <c r="I3238">
        <v>8500</v>
      </c>
      <c r="J3238">
        <v>11050</v>
      </c>
      <c r="K3238">
        <v>1</v>
      </c>
      <c r="L3238">
        <v>8500</v>
      </c>
      <c r="M3238">
        <v>11050</v>
      </c>
      <c r="N3238" t="s">
        <v>1397</v>
      </c>
    </row>
    <row r="3239" spans="1:14" x14ac:dyDescent="0.3">
      <c r="A3239">
        <v>142596</v>
      </c>
      <c r="B3239" t="s">
        <v>1347</v>
      </c>
      <c r="C3239" t="s">
        <v>1312</v>
      </c>
      <c r="D3239" s="3">
        <v>44536</v>
      </c>
      <c r="E3239" t="s">
        <v>33</v>
      </c>
      <c r="F3239" t="s">
        <v>52</v>
      </c>
      <c r="G3239" t="s">
        <v>44</v>
      </c>
      <c r="H3239" t="s">
        <v>80</v>
      </c>
      <c r="I3239">
        <v>12500</v>
      </c>
      <c r="J3239">
        <v>16250</v>
      </c>
      <c r="K3239">
        <v>3</v>
      </c>
      <c r="L3239">
        <v>37500</v>
      </c>
      <c r="M3239">
        <v>48750</v>
      </c>
      <c r="N3239" t="s">
        <v>1399</v>
      </c>
    </row>
    <row r="3240" spans="1:14" x14ac:dyDescent="0.3">
      <c r="A3240">
        <v>142597</v>
      </c>
      <c r="B3240" t="s">
        <v>1349</v>
      </c>
      <c r="C3240" t="s">
        <v>1313</v>
      </c>
      <c r="D3240" s="3">
        <v>44537</v>
      </c>
      <c r="E3240" t="s">
        <v>34</v>
      </c>
      <c r="F3240" t="s">
        <v>790</v>
      </c>
      <c r="G3240" t="s">
        <v>98</v>
      </c>
      <c r="H3240" t="s">
        <v>79</v>
      </c>
      <c r="I3240">
        <v>3500</v>
      </c>
      <c r="J3240">
        <v>4550</v>
      </c>
      <c r="K3240">
        <v>2</v>
      </c>
      <c r="L3240">
        <v>7000</v>
      </c>
      <c r="M3240">
        <v>9100</v>
      </c>
      <c r="N3240" t="s">
        <v>1400</v>
      </c>
    </row>
    <row r="3241" spans="1:14" x14ac:dyDescent="0.3">
      <c r="A3241">
        <v>142598</v>
      </c>
      <c r="B3241" t="s">
        <v>1351</v>
      </c>
      <c r="C3241" t="s">
        <v>3</v>
      </c>
      <c r="D3241" s="3">
        <v>44538</v>
      </c>
      <c r="E3241" t="s">
        <v>35</v>
      </c>
      <c r="F3241" s="5" t="s">
        <v>67</v>
      </c>
      <c r="G3241" t="s">
        <v>99</v>
      </c>
      <c r="H3241" t="s">
        <v>81</v>
      </c>
      <c r="I3241">
        <v>4500</v>
      </c>
      <c r="J3241">
        <v>5850</v>
      </c>
      <c r="K3241">
        <v>1</v>
      </c>
      <c r="L3241">
        <v>4500</v>
      </c>
      <c r="M3241">
        <v>5850</v>
      </c>
      <c r="N3241" t="s">
        <v>1401</v>
      </c>
    </row>
    <row r="3242" spans="1:14" x14ac:dyDescent="0.3">
      <c r="A3242">
        <v>142599</v>
      </c>
      <c r="B3242" t="s">
        <v>1353</v>
      </c>
      <c r="C3242" t="s">
        <v>2</v>
      </c>
      <c r="D3242" s="3">
        <v>44539</v>
      </c>
      <c r="E3242" t="s">
        <v>1296</v>
      </c>
      <c r="F3242" t="s">
        <v>850</v>
      </c>
      <c r="G3242" t="s">
        <v>45</v>
      </c>
      <c r="H3242" t="s">
        <v>82</v>
      </c>
      <c r="I3242">
        <v>2100</v>
      </c>
      <c r="J3242">
        <v>2730</v>
      </c>
      <c r="K3242">
        <v>3</v>
      </c>
      <c r="L3242">
        <v>6300</v>
      </c>
      <c r="M3242">
        <v>8190</v>
      </c>
      <c r="N3242" t="s">
        <v>1325</v>
      </c>
    </row>
    <row r="3243" spans="1:14" x14ac:dyDescent="0.3">
      <c r="A3243">
        <v>142600</v>
      </c>
      <c r="B3243" t="s">
        <v>1355</v>
      </c>
      <c r="C3243" t="s">
        <v>1</v>
      </c>
      <c r="D3243" s="3">
        <v>44540</v>
      </c>
      <c r="E3243" t="s">
        <v>33</v>
      </c>
      <c r="F3243" t="s">
        <v>49</v>
      </c>
      <c r="G3243" t="s">
        <v>36</v>
      </c>
      <c r="H3243" t="s">
        <v>75</v>
      </c>
      <c r="I3243">
        <v>1150</v>
      </c>
      <c r="J3243">
        <v>1495</v>
      </c>
      <c r="K3243">
        <v>4</v>
      </c>
      <c r="L3243">
        <v>4600</v>
      </c>
      <c r="M3243">
        <v>5980</v>
      </c>
      <c r="N3243" t="s">
        <v>1398</v>
      </c>
    </row>
    <row r="3244" spans="1:14" x14ac:dyDescent="0.3">
      <c r="A3244">
        <v>142601</v>
      </c>
      <c r="B3244" t="s">
        <v>1357</v>
      </c>
      <c r="C3244" t="s">
        <v>1314</v>
      </c>
      <c r="D3244" s="3">
        <v>44540</v>
      </c>
      <c r="E3244" t="s">
        <v>34</v>
      </c>
      <c r="F3244" t="s">
        <v>47</v>
      </c>
      <c r="G3244" t="s">
        <v>37</v>
      </c>
      <c r="H3244" t="s">
        <v>76</v>
      </c>
      <c r="I3244">
        <v>350</v>
      </c>
      <c r="J3244">
        <v>455</v>
      </c>
      <c r="K3244">
        <v>3</v>
      </c>
      <c r="L3244">
        <v>1050</v>
      </c>
      <c r="M3244">
        <v>1365</v>
      </c>
      <c r="N3244" t="s">
        <v>1397</v>
      </c>
    </row>
    <row r="3245" spans="1:14" x14ac:dyDescent="0.3">
      <c r="A3245">
        <v>142602</v>
      </c>
      <c r="B3245" t="s">
        <v>1359</v>
      </c>
      <c r="C3245" t="s">
        <v>1315</v>
      </c>
      <c r="D3245" s="3">
        <v>44540</v>
      </c>
      <c r="E3245" t="s">
        <v>35</v>
      </c>
      <c r="F3245" t="s">
        <v>53</v>
      </c>
      <c r="G3245" t="s">
        <v>38</v>
      </c>
      <c r="H3245" t="s">
        <v>75</v>
      </c>
      <c r="I3245">
        <v>9500</v>
      </c>
      <c r="J3245">
        <v>12350</v>
      </c>
      <c r="K3245">
        <v>2</v>
      </c>
      <c r="L3245">
        <v>19000</v>
      </c>
      <c r="M3245">
        <v>24700</v>
      </c>
      <c r="N3245" t="s">
        <v>1399</v>
      </c>
    </row>
    <row r="3246" spans="1:14" x14ac:dyDescent="0.3">
      <c r="A3246">
        <v>142603</v>
      </c>
      <c r="B3246" t="s">
        <v>1361</v>
      </c>
      <c r="C3246" t="s">
        <v>0</v>
      </c>
      <c r="D3246" s="3">
        <v>44540</v>
      </c>
      <c r="E3246" t="s">
        <v>1296</v>
      </c>
      <c r="F3246" t="s">
        <v>851</v>
      </c>
      <c r="G3246" t="s">
        <v>39</v>
      </c>
      <c r="H3246" t="s">
        <v>77</v>
      </c>
      <c r="I3246">
        <v>10000</v>
      </c>
      <c r="J3246">
        <v>13000</v>
      </c>
      <c r="K3246">
        <v>4</v>
      </c>
      <c r="L3246">
        <v>40000</v>
      </c>
      <c r="M3246">
        <v>52000</v>
      </c>
      <c r="N3246" t="s">
        <v>1400</v>
      </c>
    </row>
    <row r="3247" spans="1:14" x14ac:dyDescent="0.3">
      <c r="A3247">
        <v>142604</v>
      </c>
      <c r="B3247" t="s">
        <v>1363</v>
      </c>
      <c r="C3247" t="s">
        <v>1316</v>
      </c>
      <c r="D3247" s="3">
        <v>44540</v>
      </c>
      <c r="E3247" t="s">
        <v>33</v>
      </c>
      <c r="F3247" t="s">
        <v>852</v>
      </c>
      <c r="G3247" t="s">
        <v>40</v>
      </c>
      <c r="H3247" t="s">
        <v>76</v>
      </c>
      <c r="I3247">
        <v>6500</v>
      </c>
      <c r="J3247">
        <v>8450</v>
      </c>
      <c r="K3247">
        <v>4</v>
      </c>
      <c r="L3247">
        <v>26000</v>
      </c>
      <c r="M3247">
        <v>33800</v>
      </c>
      <c r="N3247" t="s">
        <v>1401</v>
      </c>
    </row>
    <row r="3248" spans="1:14" x14ac:dyDescent="0.3">
      <c r="A3248">
        <v>142605</v>
      </c>
      <c r="B3248" t="s">
        <v>1365</v>
      </c>
      <c r="C3248" t="s">
        <v>1317</v>
      </c>
      <c r="D3248" s="3">
        <v>44540</v>
      </c>
      <c r="E3248" t="s">
        <v>34</v>
      </c>
      <c r="F3248" t="s">
        <v>853</v>
      </c>
      <c r="G3248" t="s">
        <v>41</v>
      </c>
      <c r="H3248" t="s">
        <v>78</v>
      </c>
      <c r="I3248">
        <v>8500</v>
      </c>
      <c r="J3248">
        <v>11050</v>
      </c>
      <c r="K3248">
        <v>1</v>
      </c>
      <c r="L3248">
        <v>8500</v>
      </c>
      <c r="M3248">
        <v>11050</v>
      </c>
      <c r="N3248" t="s">
        <v>1325</v>
      </c>
    </row>
    <row r="3249" spans="1:14" x14ac:dyDescent="0.3">
      <c r="A3249">
        <v>142606</v>
      </c>
      <c r="B3249" t="s">
        <v>1367</v>
      </c>
      <c r="C3249" t="s">
        <v>1318</v>
      </c>
      <c r="D3249" s="3">
        <v>44540</v>
      </c>
      <c r="E3249" t="s">
        <v>35</v>
      </c>
      <c r="F3249" t="s">
        <v>57</v>
      </c>
      <c r="G3249" t="s">
        <v>44</v>
      </c>
      <c r="H3249" t="s">
        <v>80</v>
      </c>
      <c r="I3249">
        <v>7000</v>
      </c>
      <c r="J3249">
        <v>9100</v>
      </c>
      <c r="K3249">
        <v>2</v>
      </c>
      <c r="L3249">
        <v>14000</v>
      </c>
      <c r="M3249">
        <v>18200</v>
      </c>
      <c r="N3249" t="s">
        <v>1398</v>
      </c>
    </row>
    <row r="3250" spans="1:14" x14ac:dyDescent="0.3">
      <c r="A3250">
        <v>142607</v>
      </c>
      <c r="B3250" t="s">
        <v>1369</v>
      </c>
      <c r="C3250" t="s">
        <v>29</v>
      </c>
      <c r="D3250" s="3">
        <v>44541</v>
      </c>
      <c r="E3250" t="s">
        <v>1296</v>
      </c>
      <c r="F3250" t="s">
        <v>854</v>
      </c>
      <c r="G3250" t="s">
        <v>98</v>
      </c>
      <c r="H3250" t="s">
        <v>79</v>
      </c>
      <c r="I3250">
        <v>6550</v>
      </c>
      <c r="J3250">
        <v>8515</v>
      </c>
      <c r="K3250">
        <v>1</v>
      </c>
      <c r="L3250">
        <v>6550</v>
      </c>
      <c r="M3250">
        <v>8515</v>
      </c>
      <c r="N3250" t="s">
        <v>1397</v>
      </c>
    </row>
    <row r="3251" spans="1:14" x14ac:dyDescent="0.3">
      <c r="A3251">
        <v>142608</v>
      </c>
      <c r="B3251" t="s">
        <v>1370</v>
      </c>
      <c r="C3251" t="s">
        <v>20</v>
      </c>
      <c r="D3251" s="3">
        <v>44542</v>
      </c>
      <c r="E3251" t="s">
        <v>33</v>
      </c>
      <c r="F3251" s="5" t="s">
        <v>66</v>
      </c>
      <c r="G3251" t="s">
        <v>99</v>
      </c>
      <c r="H3251" t="s">
        <v>81</v>
      </c>
      <c r="I3251">
        <v>7650</v>
      </c>
      <c r="J3251">
        <v>9945</v>
      </c>
      <c r="K3251">
        <v>1</v>
      </c>
      <c r="L3251">
        <v>7650</v>
      </c>
      <c r="M3251">
        <v>9945</v>
      </c>
      <c r="N3251" t="s">
        <v>1399</v>
      </c>
    </row>
    <row r="3252" spans="1:14" x14ac:dyDescent="0.3">
      <c r="A3252">
        <v>142609</v>
      </c>
      <c r="B3252" t="s">
        <v>1371</v>
      </c>
      <c r="C3252" t="s">
        <v>19</v>
      </c>
      <c r="D3252" s="3">
        <v>44543</v>
      </c>
      <c r="E3252" t="s">
        <v>34</v>
      </c>
      <c r="F3252" t="s">
        <v>58</v>
      </c>
      <c r="G3252" t="s">
        <v>45</v>
      </c>
      <c r="H3252" t="s">
        <v>82</v>
      </c>
      <c r="I3252">
        <v>1150</v>
      </c>
      <c r="J3252">
        <v>1495</v>
      </c>
      <c r="K3252">
        <v>2</v>
      </c>
      <c r="L3252">
        <v>2300</v>
      </c>
      <c r="M3252">
        <v>2990</v>
      </c>
      <c r="N3252" t="s">
        <v>1400</v>
      </c>
    </row>
    <row r="3253" spans="1:14" x14ac:dyDescent="0.3">
      <c r="A3253">
        <v>142610</v>
      </c>
      <c r="B3253" t="s">
        <v>1373</v>
      </c>
      <c r="C3253" t="s">
        <v>1319</v>
      </c>
      <c r="D3253" s="3">
        <v>44544</v>
      </c>
      <c r="E3253" t="s">
        <v>35</v>
      </c>
      <c r="F3253" t="s">
        <v>59</v>
      </c>
      <c r="G3253" t="s">
        <v>36</v>
      </c>
      <c r="H3253" t="s">
        <v>75</v>
      </c>
      <c r="I3253">
        <v>850</v>
      </c>
      <c r="J3253">
        <v>1105</v>
      </c>
      <c r="K3253">
        <v>4</v>
      </c>
      <c r="L3253">
        <v>3400</v>
      </c>
      <c r="M3253">
        <v>4420</v>
      </c>
      <c r="N3253" t="s">
        <v>1401</v>
      </c>
    </row>
    <row r="3254" spans="1:14" x14ac:dyDescent="0.3">
      <c r="A3254">
        <v>142611</v>
      </c>
      <c r="B3254" t="s">
        <v>1374</v>
      </c>
      <c r="C3254" t="s">
        <v>18</v>
      </c>
      <c r="D3254" s="3">
        <v>44545</v>
      </c>
      <c r="E3254" t="s">
        <v>1296</v>
      </c>
      <c r="F3254" t="s">
        <v>60</v>
      </c>
      <c r="G3254" t="s">
        <v>37</v>
      </c>
      <c r="H3254" t="s">
        <v>76</v>
      </c>
      <c r="I3254">
        <v>650</v>
      </c>
      <c r="J3254">
        <v>845</v>
      </c>
      <c r="K3254">
        <v>1</v>
      </c>
      <c r="L3254">
        <v>650</v>
      </c>
      <c r="M3254">
        <v>845</v>
      </c>
      <c r="N3254" t="s">
        <v>1325</v>
      </c>
    </row>
    <row r="3255" spans="1:14" x14ac:dyDescent="0.3">
      <c r="A3255">
        <v>142612</v>
      </c>
      <c r="B3255" t="s">
        <v>1375</v>
      </c>
      <c r="C3255" t="s">
        <v>17</v>
      </c>
      <c r="D3255" s="3">
        <v>44546</v>
      </c>
      <c r="E3255" t="s">
        <v>33</v>
      </c>
      <c r="F3255" t="s">
        <v>61</v>
      </c>
      <c r="G3255" t="s">
        <v>38</v>
      </c>
      <c r="H3255" t="s">
        <v>75</v>
      </c>
      <c r="I3255">
        <v>7500</v>
      </c>
      <c r="J3255">
        <v>9750</v>
      </c>
      <c r="K3255">
        <v>2</v>
      </c>
      <c r="L3255">
        <v>15000</v>
      </c>
      <c r="M3255">
        <v>19500</v>
      </c>
      <c r="N3255" t="s">
        <v>1398</v>
      </c>
    </row>
    <row r="3256" spans="1:14" x14ac:dyDescent="0.3">
      <c r="A3256">
        <v>142613</v>
      </c>
      <c r="B3256" t="s">
        <v>1376</v>
      </c>
      <c r="C3256" t="s">
        <v>1320</v>
      </c>
      <c r="D3256" s="3">
        <v>44547</v>
      </c>
      <c r="E3256" t="s">
        <v>34</v>
      </c>
      <c r="F3256" t="s">
        <v>851</v>
      </c>
      <c r="G3256" t="s">
        <v>39</v>
      </c>
      <c r="H3256" s="5" t="s">
        <v>83</v>
      </c>
      <c r="I3256">
        <v>10000</v>
      </c>
      <c r="J3256">
        <v>13000</v>
      </c>
      <c r="K3256">
        <v>1</v>
      </c>
      <c r="L3256">
        <v>10000</v>
      </c>
      <c r="M3256">
        <v>13000</v>
      </c>
      <c r="N3256" t="s">
        <v>1397</v>
      </c>
    </row>
    <row r="3257" spans="1:14" x14ac:dyDescent="0.3">
      <c r="A3257">
        <v>142614</v>
      </c>
      <c r="B3257" t="s">
        <v>1378</v>
      </c>
      <c r="C3257" t="s">
        <v>16</v>
      </c>
      <c r="D3257" s="3">
        <v>44547</v>
      </c>
      <c r="E3257" t="s">
        <v>35</v>
      </c>
      <c r="F3257" t="s">
        <v>855</v>
      </c>
      <c r="G3257" t="s">
        <v>40</v>
      </c>
      <c r="H3257" t="s">
        <v>76</v>
      </c>
      <c r="I3257">
        <v>10500</v>
      </c>
      <c r="J3257">
        <v>13650</v>
      </c>
      <c r="K3257">
        <v>3</v>
      </c>
      <c r="L3257">
        <v>31500</v>
      </c>
      <c r="M3257">
        <v>40950</v>
      </c>
      <c r="N3257" t="s">
        <v>1399</v>
      </c>
    </row>
    <row r="3258" spans="1:14" x14ac:dyDescent="0.3">
      <c r="A3258">
        <v>142615</v>
      </c>
      <c r="B3258" t="s">
        <v>1379</v>
      </c>
      <c r="C3258" t="s">
        <v>15</v>
      </c>
      <c r="D3258" s="3">
        <v>44547</v>
      </c>
      <c r="E3258" t="s">
        <v>1296</v>
      </c>
      <c r="F3258" t="s">
        <v>63</v>
      </c>
      <c r="G3258" t="s">
        <v>41</v>
      </c>
      <c r="H3258" t="s">
        <v>78</v>
      </c>
      <c r="I3258">
        <v>8500</v>
      </c>
      <c r="J3258">
        <v>11050</v>
      </c>
      <c r="K3258">
        <v>2</v>
      </c>
      <c r="L3258">
        <v>17000</v>
      </c>
      <c r="M3258">
        <v>22100</v>
      </c>
      <c r="N3258" t="s">
        <v>1400</v>
      </c>
    </row>
    <row r="3259" spans="1:14" x14ac:dyDescent="0.3">
      <c r="A3259">
        <v>142616</v>
      </c>
      <c r="B3259" t="s">
        <v>1380</v>
      </c>
      <c r="C3259" t="s">
        <v>14</v>
      </c>
      <c r="D3259" s="3">
        <v>44547</v>
      </c>
      <c r="E3259" t="s">
        <v>33</v>
      </c>
      <c r="F3259" t="s">
        <v>57</v>
      </c>
      <c r="G3259" t="s">
        <v>44</v>
      </c>
      <c r="H3259" t="s">
        <v>80</v>
      </c>
      <c r="I3259">
        <v>7000</v>
      </c>
      <c r="J3259">
        <v>9100</v>
      </c>
      <c r="K3259">
        <v>2</v>
      </c>
      <c r="L3259">
        <v>14000</v>
      </c>
      <c r="M3259">
        <v>18200</v>
      </c>
      <c r="N3259" t="s">
        <v>1401</v>
      </c>
    </row>
    <row r="3260" spans="1:14" x14ac:dyDescent="0.3">
      <c r="A3260">
        <v>142617</v>
      </c>
      <c r="B3260" t="s">
        <v>1381</v>
      </c>
      <c r="C3260" t="s">
        <v>13</v>
      </c>
      <c r="D3260" s="3">
        <v>44547</v>
      </c>
      <c r="E3260" t="s">
        <v>34</v>
      </c>
      <c r="F3260" t="s">
        <v>856</v>
      </c>
      <c r="G3260" t="s">
        <v>98</v>
      </c>
      <c r="H3260" t="s">
        <v>79</v>
      </c>
      <c r="I3260">
        <v>1680</v>
      </c>
      <c r="J3260">
        <v>2184</v>
      </c>
      <c r="K3260">
        <v>3</v>
      </c>
      <c r="L3260">
        <v>5040</v>
      </c>
      <c r="M3260">
        <v>6552</v>
      </c>
      <c r="N3260" t="s">
        <v>1325</v>
      </c>
    </row>
    <row r="3261" spans="1:14" x14ac:dyDescent="0.3">
      <c r="A3261">
        <v>142618</v>
      </c>
      <c r="B3261" t="s">
        <v>1382</v>
      </c>
      <c r="C3261" t="s">
        <v>12</v>
      </c>
      <c r="D3261" s="3">
        <v>44547</v>
      </c>
      <c r="E3261" t="s">
        <v>35</v>
      </c>
      <c r="F3261" s="5" t="s">
        <v>65</v>
      </c>
      <c r="G3261" t="s">
        <v>99</v>
      </c>
      <c r="H3261" s="5" t="s">
        <v>84</v>
      </c>
      <c r="I3261">
        <v>6540</v>
      </c>
      <c r="J3261">
        <v>8502</v>
      </c>
      <c r="K3261">
        <v>1</v>
      </c>
      <c r="L3261">
        <v>6540</v>
      </c>
      <c r="M3261">
        <v>8502</v>
      </c>
      <c r="N3261" t="s">
        <v>1398</v>
      </c>
    </row>
    <row r="3262" spans="1:14" x14ac:dyDescent="0.3">
      <c r="A3262">
        <v>142619</v>
      </c>
      <c r="B3262" t="s">
        <v>1378</v>
      </c>
      <c r="C3262" t="s">
        <v>11</v>
      </c>
      <c r="D3262" s="3">
        <v>44547</v>
      </c>
      <c r="E3262" t="s">
        <v>1296</v>
      </c>
      <c r="F3262" t="s">
        <v>68</v>
      </c>
      <c r="G3262" t="s">
        <v>45</v>
      </c>
      <c r="H3262" t="s">
        <v>82</v>
      </c>
      <c r="I3262">
        <v>2680</v>
      </c>
      <c r="J3262">
        <v>3484</v>
      </c>
      <c r="K3262">
        <v>3</v>
      </c>
      <c r="L3262">
        <v>8040</v>
      </c>
      <c r="M3262">
        <v>10452</v>
      </c>
      <c r="N3262" t="s">
        <v>1397</v>
      </c>
    </row>
    <row r="3263" spans="1:14" x14ac:dyDescent="0.3">
      <c r="A3263">
        <v>142620</v>
      </c>
      <c r="B3263" t="s">
        <v>1379</v>
      </c>
      <c r="C3263" t="s">
        <v>1321</v>
      </c>
      <c r="D3263" s="3">
        <v>44547</v>
      </c>
      <c r="E3263" t="s">
        <v>33</v>
      </c>
      <c r="F3263" t="s">
        <v>71</v>
      </c>
      <c r="G3263" t="s">
        <v>38</v>
      </c>
      <c r="H3263" t="s">
        <v>76</v>
      </c>
      <c r="I3263">
        <v>8250</v>
      </c>
      <c r="J3263">
        <v>10725</v>
      </c>
      <c r="K3263">
        <v>2</v>
      </c>
      <c r="L3263">
        <v>16500</v>
      </c>
      <c r="M3263">
        <v>21450</v>
      </c>
      <c r="N3263" t="s">
        <v>1399</v>
      </c>
    </row>
    <row r="3264" spans="1:14" x14ac:dyDescent="0.3">
      <c r="A3264">
        <v>142621</v>
      </c>
      <c r="B3264" t="s">
        <v>1365</v>
      </c>
      <c r="C3264" t="s">
        <v>1322</v>
      </c>
      <c r="D3264" s="3">
        <v>44547</v>
      </c>
      <c r="E3264" t="s">
        <v>34</v>
      </c>
      <c r="F3264" t="s">
        <v>790</v>
      </c>
      <c r="G3264" t="s">
        <v>42</v>
      </c>
      <c r="H3264" t="s">
        <v>76</v>
      </c>
      <c r="I3264">
        <v>2650</v>
      </c>
      <c r="J3264">
        <v>3445</v>
      </c>
      <c r="K3264">
        <v>3</v>
      </c>
      <c r="L3264">
        <v>7950</v>
      </c>
      <c r="M3264">
        <v>10335</v>
      </c>
      <c r="N3264" t="s">
        <v>1400</v>
      </c>
    </row>
    <row r="3265" spans="1:14" x14ac:dyDescent="0.3">
      <c r="A3265">
        <v>142622</v>
      </c>
      <c r="B3265" t="s">
        <v>1385</v>
      </c>
      <c r="C3265" t="s">
        <v>1323</v>
      </c>
      <c r="D3265" s="3">
        <v>44547</v>
      </c>
      <c r="E3265" t="s">
        <v>35</v>
      </c>
      <c r="F3265" t="s">
        <v>72</v>
      </c>
      <c r="G3265" t="s">
        <v>38</v>
      </c>
      <c r="H3265" t="s">
        <v>85</v>
      </c>
      <c r="I3265">
        <v>12550</v>
      </c>
      <c r="J3265">
        <v>16315</v>
      </c>
      <c r="K3265">
        <v>1</v>
      </c>
      <c r="L3265">
        <v>12550</v>
      </c>
      <c r="M3265">
        <v>16315</v>
      </c>
      <c r="N3265" t="s">
        <v>1401</v>
      </c>
    </row>
    <row r="3266" spans="1:14" x14ac:dyDescent="0.3">
      <c r="A3266">
        <v>142623</v>
      </c>
      <c r="B3266" t="s">
        <v>1387</v>
      </c>
      <c r="C3266" t="s">
        <v>10</v>
      </c>
      <c r="D3266" s="3">
        <v>44547</v>
      </c>
      <c r="E3266" t="s">
        <v>1296</v>
      </c>
      <c r="F3266" t="s">
        <v>73</v>
      </c>
      <c r="G3266" t="s">
        <v>41</v>
      </c>
      <c r="H3266" s="5" t="s">
        <v>78</v>
      </c>
      <c r="I3266">
        <v>14500</v>
      </c>
      <c r="J3266">
        <v>18850</v>
      </c>
      <c r="K3266">
        <v>3</v>
      </c>
      <c r="L3266">
        <v>43500</v>
      </c>
      <c r="M3266">
        <v>56550</v>
      </c>
      <c r="N3266" t="s">
        <v>1325</v>
      </c>
    </row>
    <row r="3267" spans="1:14" x14ac:dyDescent="0.3">
      <c r="A3267">
        <v>142624</v>
      </c>
      <c r="B3267" t="s">
        <v>1389</v>
      </c>
      <c r="C3267" t="s">
        <v>9</v>
      </c>
      <c r="D3267" s="3">
        <v>44547</v>
      </c>
      <c r="E3267" t="s">
        <v>33</v>
      </c>
      <c r="F3267" t="s">
        <v>46</v>
      </c>
      <c r="G3267" t="s">
        <v>36</v>
      </c>
      <c r="H3267" t="s">
        <v>75</v>
      </c>
      <c r="I3267">
        <v>800</v>
      </c>
      <c r="J3267">
        <v>1040</v>
      </c>
      <c r="K3267">
        <v>3</v>
      </c>
      <c r="L3267">
        <v>2400</v>
      </c>
      <c r="M3267">
        <v>3120</v>
      </c>
      <c r="N3267" t="s">
        <v>1398</v>
      </c>
    </row>
    <row r="3268" spans="1:14" x14ac:dyDescent="0.3">
      <c r="A3268">
        <v>142625</v>
      </c>
      <c r="B3268" t="s">
        <v>1390</v>
      </c>
      <c r="C3268" t="s">
        <v>1324</v>
      </c>
      <c r="D3268" s="3">
        <v>44547</v>
      </c>
      <c r="E3268" t="s">
        <v>34</v>
      </c>
      <c r="F3268" t="s">
        <v>48</v>
      </c>
      <c r="G3268" t="s">
        <v>37</v>
      </c>
      <c r="H3268" t="s">
        <v>76</v>
      </c>
      <c r="I3268">
        <v>600</v>
      </c>
      <c r="J3268">
        <v>780</v>
      </c>
      <c r="K3268">
        <v>3</v>
      </c>
      <c r="L3268">
        <v>1800</v>
      </c>
      <c r="M3268">
        <v>2340</v>
      </c>
      <c r="N3268" t="s">
        <v>1397</v>
      </c>
    </row>
    <row r="3269" spans="1:14" x14ac:dyDescent="0.3">
      <c r="A3269">
        <v>142626</v>
      </c>
      <c r="B3269" t="s">
        <v>1392</v>
      </c>
      <c r="C3269" t="s">
        <v>8</v>
      </c>
      <c r="D3269" s="3">
        <v>44548</v>
      </c>
      <c r="E3269" t="s">
        <v>35</v>
      </c>
      <c r="F3269" t="s">
        <v>50</v>
      </c>
      <c r="G3269" t="s">
        <v>38</v>
      </c>
      <c r="H3269" t="s">
        <v>75</v>
      </c>
      <c r="I3269">
        <v>10500</v>
      </c>
      <c r="J3269">
        <v>13650</v>
      </c>
      <c r="K3269">
        <v>2</v>
      </c>
      <c r="L3269">
        <v>21000</v>
      </c>
      <c r="M3269">
        <v>27300</v>
      </c>
      <c r="N3269" t="s">
        <v>1399</v>
      </c>
    </row>
    <row r="3270" spans="1:14" x14ac:dyDescent="0.3">
      <c r="A3270">
        <v>142627</v>
      </c>
      <c r="B3270" t="s">
        <v>1394</v>
      </c>
      <c r="C3270" t="s">
        <v>7</v>
      </c>
      <c r="D3270" s="3">
        <v>44549</v>
      </c>
      <c r="E3270" t="s">
        <v>1296</v>
      </c>
      <c r="F3270" t="s">
        <v>851</v>
      </c>
      <c r="G3270" t="s">
        <v>39</v>
      </c>
      <c r="H3270" t="s">
        <v>77</v>
      </c>
      <c r="I3270">
        <v>6500</v>
      </c>
      <c r="J3270">
        <v>8450</v>
      </c>
      <c r="K3270">
        <v>3</v>
      </c>
      <c r="L3270">
        <v>19500</v>
      </c>
      <c r="M3270">
        <v>25350</v>
      </c>
      <c r="N3270" t="s">
        <v>1400</v>
      </c>
    </row>
    <row r="3271" spans="1:14" x14ac:dyDescent="0.3">
      <c r="A3271">
        <v>142628</v>
      </c>
      <c r="B3271" t="s">
        <v>1337</v>
      </c>
      <c r="C3271" t="s">
        <v>1325</v>
      </c>
      <c r="D3271" s="3">
        <v>44550</v>
      </c>
      <c r="E3271" t="s">
        <v>33</v>
      </c>
      <c r="F3271" t="s">
        <v>857</v>
      </c>
      <c r="G3271" t="s">
        <v>40</v>
      </c>
      <c r="H3271" t="s">
        <v>76</v>
      </c>
      <c r="I3271">
        <v>4500</v>
      </c>
      <c r="J3271">
        <v>5850</v>
      </c>
      <c r="K3271">
        <v>3</v>
      </c>
      <c r="L3271">
        <v>13500</v>
      </c>
      <c r="M3271">
        <v>17550</v>
      </c>
      <c r="N3271" t="s">
        <v>1401</v>
      </c>
    </row>
    <row r="3272" spans="1:14" x14ac:dyDescent="0.3">
      <c r="A3272">
        <v>142629</v>
      </c>
      <c r="B3272" t="s">
        <v>1339</v>
      </c>
      <c r="C3272" t="s">
        <v>1326</v>
      </c>
      <c r="D3272" s="3">
        <v>44551</v>
      </c>
      <c r="E3272" t="s">
        <v>34</v>
      </c>
      <c r="F3272" t="s">
        <v>51</v>
      </c>
      <c r="G3272" t="s">
        <v>41</v>
      </c>
      <c r="H3272" t="s">
        <v>78</v>
      </c>
      <c r="I3272">
        <v>8500</v>
      </c>
      <c r="J3272">
        <v>11050</v>
      </c>
      <c r="K3272">
        <v>3</v>
      </c>
      <c r="L3272">
        <v>25500</v>
      </c>
      <c r="M3272">
        <v>33150</v>
      </c>
      <c r="N3272" t="s">
        <v>1325</v>
      </c>
    </row>
    <row r="3273" spans="1:14" x14ac:dyDescent="0.3">
      <c r="A3273">
        <v>142630</v>
      </c>
      <c r="B3273" t="s">
        <v>1341</v>
      </c>
      <c r="C3273" t="s">
        <v>6</v>
      </c>
      <c r="D3273" s="3">
        <v>44552</v>
      </c>
      <c r="E3273" t="s">
        <v>35</v>
      </c>
      <c r="F3273" t="s">
        <v>52</v>
      </c>
      <c r="G3273" t="s">
        <v>44</v>
      </c>
      <c r="H3273" t="s">
        <v>80</v>
      </c>
      <c r="I3273">
        <v>12500</v>
      </c>
      <c r="J3273">
        <v>16250</v>
      </c>
      <c r="K3273">
        <v>2</v>
      </c>
      <c r="L3273">
        <v>25000</v>
      </c>
      <c r="M3273">
        <v>32500</v>
      </c>
      <c r="N3273" t="s">
        <v>1398</v>
      </c>
    </row>
    <row r="3274" spans="1:14" x14ac:dyDescent="0.3">
      <c r="A3274">
        <v>142631</v>
      </c>
      <c r="B3274" t="s">
        <v>1343</v>
      </c>
      <c r="C3274" t="s">
        <v>5</v>
      </c>
      <c r="D3274" s="3">
        <v>44552</v>
      </c>
      <c r="E3274" t="s">
        <v>1296</v>
      </c>
      <c r="F3274" t="s">
        <v>798</v>
      </c>
      <c r="G3274" t="s">
        <v>42</v>
      </c>
      <c r="H3274" t="s">
        <v>79</v>
      </c>
      <c r="I3274">
        <v>3500</v>
      </c>
      <c r="J3274">
        <v>4550</v>
      </c>
      <c r="K3274">
        <v>1</v>
      </c>
      <c r="L3274">
        <v>3500</v>
      </c>
      <c r="M3274">
        <v>4550</v>
      </c>
      <c r="N3274" t="s">
        <v>1397</v>
      </c>
    </row>
    <row r="3275" spans="1:14" x14ac:dyDescent="0.3">
      <c r="A3275">
        <v>142632</v>
      </c>
      <c r="B3275" t="s">
        <v>1345</v>
      </c>
      <c r="C3275" t="s">
        <v>4</v>
      </c>
      <c r="D3275" s="3">
        <v>44552</v>
      </c>
      <c r="E3275" t="s">
        <v>33</v>
      </c>
      <c r="F3275" s="5" t="s">
        <v>67</v>
      </c>
      <c r="G3275" t="s">
        <v>109</v>
      </c>
      <c r="H3275" t="s">
        <v>81</v>
      </c>
      <c r="I3275">
        <v>4500</v>
      </c>
      <c r="J3275">
        <v>5850</v>
      </c>
      <c r="K3275">
        <v>2</v>
      </c>
      <c r="L3275">
        <v>9000</v>
      </c>
      <c r="M3275">
        <v>11700</v>
      </c>
      <c r="N3275" t="s">
        <v>1399</v>
      </c>
    </row>
    <row r="3276" spans="1:14" x14ac:dyDescent="0.3">
      <c r="A3276">
        <v>142633</v>
      </c>
      <c r="B3276" t="s">
        <v>1347</v>
      </c>
      <c r="C3276" t="s">
        <v>30</v>
      </c>
      <c r="D3276" s="3">
        <v>44552</v>
      </c>
      <c r="E3276" t="s">
        <v>34</v>
      </c>
      <c r="F3276" t="s">
        <v>858</v>
      </c>
      <c r="G3276" t="s">
        <v>45</v>
      </c>
      <c r="H3276" t="s">
        <v>82</v>
      </c>
      <c r="I3276">
        <v>2100</v>
      </c>
      <c r="J3276">
        <v>2730</v>
      </c>
      <c r="K3276">
        <v>1</v>
      </c>
      <c r="L3276">
        <v>2100</v>
      </c>
      <c r="M3276">
        <v>2730</v>
      </c>
      <c r="N3276" t="s">
        <v>1400</v>
      </c>
    </row>
    <row r="3277" spans="1:14" x14ac:dyDescent="0.3">
      <c r="A3277">
        <v>142634</v>
      </c>
      <c r="B3277" t="s">
        <v>1349</v>
      </c>
      <c r="C3277" t="s">
        <v>31</v>
      </c>
      <c r="D3277" s="3">
        <v>44552</v>
      </c>
      <c r="E3277" t="s">
        <v>35</v>
      </c>
      <c r="F3277" t="s">
        <v>49</v>
      </c>
      <c r="G3277" t="s">
        <v>36</v>
      </c>
      <c r="H3277" t="s">
        <v>75</v>
      </c>
      <c r="I3277">
        <v>1150</v>
      </c>
      <c r="J3277">
        <v>1495</v>
      </c>
      <c r="K3277">
        <v>3</v>
      </c>
      <c r="L3277">
        <v>3450</v>
      </c>
      <c r="M3277">
        <v>4485</v>
      </c>
      <c r="N3277" t="s">
        <v>1401</v>
      </c>
    </row>
    <row r="3278" spans="1:14" x14ac:dyDescent="0.3">
      <c r="A3278">
        <v>142635</v>
      </c>
      <c r="B3278" t="s">
        <v>1351</v>
      </c>
      <c r="C3278" t="s">
        <v>32</v>
      </c>
      <c r="D3278" s="3">
        <v>44552</v>
      </c>
      <c r="E3278" t="s">
        <v>1296</v>
      </c>
      <c r="F3278" t="s">
        <v>47</v>
      </c>
      <c r="G3278" t="s">
        <v>37</v>
      </c>
      <c r="H3278" t="s">
        <v>76</v>
      </c>
      <c r="I3278">
        <v>350</v>
      </c>
      <c r="J3278">
        <v>455</v>
      </c>
      <c r="K3278">
        <v>2</v>
      </c>
      <c r="L3278">
        <v>700</v>
      </c>
      <c r="M3278">
        <v>910</v>
      </c>
      <c r="N3278" t="s">
        <v>1325</v>
      </c>
    </row>
    <row r="3279" spans="1:14" x14ac:dyDescent="0.3">
      <c r="A3279">
        <v>142636</v>
      </c>
      <c r="B3279" t="s">
        <v>1353</v>
      </c>
      <c r="C3279" t="s">
        <v>28</v>
      </c>
      <c r="D3279" s="3">
        <v>44552</v>
      </c>
      <c r="E3279" t="s">
        <v>33</v>
      </c>
      <c r="F3279" t="s">
        <v>53</v>
      </c>
      <c r="G3279" t="s">
        <v>38</v>
      </c>
      <c r="H3279" t="s">
        <v>75</v>
      </c>
      <c r="I3279">
        <v>9500</v>
      </c>
      <c r="J3279">
        <v>12350</v>
      </c>
      <c r="K3279">
        <v>4</v>
      </c>
      <c r="L3279">
        <v>38000</v>
      </c>
      <c r="M3279">
        <v>49400</v>
      </c>
      <c r="N3279" t="s">
        <v>1398</v>
      </c>
    </row>
    <row r="3280" spans="1:14" x14ac:dyDescent="0.3">
      <c r="A3280">
        <v>142637</v>
      </c>
      <c r="B3280" t="s">
        <v>1355</v>
      </c>
      <c r="C3280" t="s">
        <v>1311</v>
      </c>
      <c r="D3280" s="3">
        <v>44552</v>
      </c>
      <c r="E3280" t="s">
        <v>34</v>
      </c>
      <c r="F3280" t="s">
        <v>859</v>
      </c>
      <c r="G3280" t="s">
        <v>39</v>
      </c>
      <c r="H3280" t="s">
        <v>77</v>
      </c>
      <c r="I3280">
        <v>10000</v>
      </c>
      <c r="J3280">
        <v>13000</v>
      </c>
      <c r="K3280">
        <v>4</v>
      </c>
      <c r="L3280">
        <v>40000</v>
      </c>
      <c r="M3280">
        <v>52000</v>
      </c>
      <c r="N3280" t="s">
        <v>1397</v>
      </c>
    </row>
    <row r="3281" spans="1:14" x14ac:dyDescent="0.3">
      <c r="A3281">
        <v>142638</v>
      </c>
      <c r="B3281" t="s">
        <v>1357</v>
      </c>
      <c r="C3281" t="s">
        <v>1312</v>
      </c>
      <c r="D3281" s="3">
        <v>44552</v>
      </c>
      <c r="E3281" t="s">
        <v>35</v>
      </c>
      <c r="F3281" t="s">
        <v>860</v>
      </c>
      <c r="G3281" t="s">
        <v>40</v>
      </c>
      <c r="H3281" t="s">
        <v>76</v>
      </c>
      <c r="I3281">
        <v>6500</v>
      </c>
      <c r="J3281">
        <v>8450</v>
      </c>
      <c r="K3281">
        <v>1</v>
      </c>
      <c r="L3281">
        <v>6500</v>
      </c>
      <c r="M3281">
        <v>8450</v>
      </c>
      <c r="N3281" t="s">
        <v>1399</v>
      </c>
    </row>
    <row r="3282" spans="1:14" x14ac:dyDescent="0.3">
      <c r="A3282">
        <v>142639</v>
      </c>
      <c r="B3282" t="s">
        <v>1359</v>
      </c>
      <c r="C3282" t="s">
        <v>1313</v>
      </c>
      <c r="D3282" s="3">
        <v>44552</v>
      </c>
      <c r="E3282" t="s">
        <v>1296</v>
      </c>
      <c r="F3282" t="s">
        <v>861</v>
      </c>
      <c r="G3282" t="s">
        <v>41</v>
      </c>
      <c r="H3282" t="s">
        <v>78</v>
      </c>
      <c r="I3282">
        <v>8500</v>
      </c>
      <c r="J3282">
        <v>11050</v>
      </c>
      <c r="K3282">
        <v>4</v>
      </c>
      <c r="L3282">
        <v>34000</v>
      </c>
      <c r="M3282">
        <v>44200</v>
      </c>
      <c r="N3282" t="s">
        <v>1400</v>
      </c>
    </row>
    <row r="3283" spans="1:14" x14ac:dyDescent="0.3">
      <c r="A3283">
        <v>142640</v>
      </c>
      <c r="B3283" t="s">
        <v>1361</v>
      </c>
      <c r="C3283" t="s">
        <v>3</v>
      </c>
      <c r="D3283" s="3">
        <v>44552</v>
      </c>
      <c r="E3283" t="s">
        <v>33</v>
      </c>
      <c r="F3283" t="s">
        <v>57</v>
      </c>
      <c r="G3283" t="s">
        <v>44</v>
      </c>
      <c r="H3283" t="s">
        <v>80</v>
      </c>
      <c r="I3283">
        <v>7000</v>
      </c>
      <c r="J3283">
        <v>9100</v>
      </c>
      <c r="K3283">
        <v>1</v>
      </c>
      <c r="L3283">
        <v>7000</v>
      </c>
      <c r="M3283">
        <v>9100</v>
      </c>
      <c r="N3283" t="s">
        <v>1401</v>
      </c>
    </row>
    <row r="3284" spans="1:14" x14ac:dyDescent="0.3">
      <c r="A3284">
        <v>142641</v>
      </c>
      <c r="B3284" t="s">
        <v>1363</v>
      </c>
      <c r="C3284" t="s">
        <v>2</v>
      </c>
      <c r="D3284" s="3">
        <v>44552</v>
      </c>
      <c r="E3284" t="s">
        <v>34</v>
      </c>
      <c r="F3284" t="s">
        <v>862</v>
      </c>
      <c r="G3284" t="s">
        <v>42</v>
      </c>
      <c r="H3284" t="s">
        <v>79</v>
      </c>
      <c r="I3284">
        <v>6550</v>
      </c>
      <c r="J3284">
        <v>8515</v>
      </c>
      <c r="K3284">
        <v>4</v>
      </c>
      <c r="L3284">
        <v>26200</v>
      </c>
      <c r="M3284">
        <v>34060</v>
      </c>
      <c r="N3284" t="s">
        <v>1325</v>
      </c>
    </row>
    <row r="3285" spans="1:14" x14ac:dyDescent="0.3">
      <c r="A3285">
        <v>142642</v>
      </c>
      <c r="B3285" t="s">
        <v>1365</v>
      </c>
      <c r="C3285" t="s">
        <v>1</v>
      </c>
      <c r="D3285" s="3">
        <v>44552</v>
      </c>
      <c r="E3285" t="s">
        <v>35</v>
      </c>
      <c r="F3285" s="5" t="s">
        <v>66</v>
      </c>
      <c r="G3285" t="s">
        <v>109</v>
      </c>
      <c r="H3285" t="s">
        <v>81</v>
      </c>
      <c r="I3285">
        <v>7650</v>
      </c>
      <c r="J3285">
        <v>9945</v>
      </c>
      <c r="K3285">
        <v>4</v>
      </c>
      <c r="L3285">
        <v>30600</v>
      </c>
      <c r="M3285">
        <v>39780</v>
      </c>
      <c r="N3285" t="s">
        <v>1398</v>
      </c>
    </row>
    <row r="3286" spans="1:14" x14ac:dyDescent="0.3">
      <c r="A3286">
        <v>142643</v>
      </c>
      <c r="B3286" t="s">
        <v>1367</v>
      </c>
      <c r="C3286" t="s">
        <v>1314</v>
      </c>
      <c r="D3286" s="3">
        <v>44552</v>
      </c>
      <c r="E3286" t="s">
        <v>1296</v>
      </c>
      <c r="F3286" t="s">
        <v>58</v>
      </c>
      <c r="G3286" t="s">
        <v>45</v>
      </c>
      <c r="H3286" t="s">
        <v>82</v>
      </c>
      <c r="I3286">
        <v>1150</v>
      </c>
      <c r="J3286">
        <v>1495</v>
      </c>
      <c r="K3286">
        <v>1</v>
      </c>
      <c r="L3286">
        <v>1150</v>
      </c>
      <c r="M3286">
        <v>1495</v>
      </c>
      <c r="N3286" t="s">
        <v>1397</v>
      </c>
    </row>
    <row r="3287" spans="1:14" x14ac:dyDescent="0.3">
      <c r="A3287">
        <v>142644</v>
      </c>
      <c r="B3287" t="s">
        <v>1369</v>
      </c>
      <c r="C3287" t="s">
        <v>1315</v>
      </c>
      <c r="D3287" s="3">
        <v>44552</v>
      </c>
      <c r="E3287" t="s">
        <v>33</v>
      </c>
      <c r="F3287" t="s">
        <v>59</v>
      </c>
      <c r="G3287" t="s">
        <v>36</v>
      </c>
      <c r="H3287" t="s">
        <v>75</v>
      </c>
      <c r="I3287">
        <v>850</v>
      </c>
      <c r="J3287">
        <v>1105</v>
      </c>
      <c r="K3287">
        <v>1</v>
      </c>
      <c r="L3287">
        <v>850</v>
      </c>
      <c r="M3287">
        <v>1105</v>
      </c>
      <c r="N3287" t="s">
        <v>1399</v>
      </c>
    </row>
    <row r="3288" spans="1:14" x14ac:dyDescent="0.3">
      <c r="A3288">
        <v>142645</v>
      </c>
      <c r="B3288" t="s">
        <v>1370</v>
      </c>
      <c r="C3288" t="s">
        <v>0</v>
      </c>
      <c r="D3288" s="3">
        <v>44552</v>
      </c>
      <c r="E3288" t="s">
        <v>34</v>
      </c>
      <c r="F3288" t="s">
        <v>60</v>
      </c>
      <c r="G3288" t="s">
        <v>37</v>
      </c>
      <c r="H3288" t="s">
        <v>76</v>
      </c>
      <c r="I3288">
        <v>650</v>
      </c>
      <c r="J3288">
        <v>845</v>
      </c>
      <c r="K3288">
        <v>4</v>
      </c>
      <c r="L3288">
        <v>2600</v>
      </c>
      <c r="M3288">
        <v>3380</v>
      </c>
      <c r="N3288" t="s">
        <v>1400</v>
      </c>
    </row>
    <row r="3289" spans="1:14" x14ac:dyDescent="0.3">
      <c r="A3289">
        <v>142646</v>
      </c>
      <c r="B3289" t="s">
        <v>1371</v>
      </c>
      <c r="C3289" t="s">
        <v>1316</v>
      </c>
      <c r="D3289" s="3">
        <v>44552</v>
      </c>
      <c r="E3289" t="s">
        <v>35</v>
      </c>
      <c r="F3289" t="s">
        <v>61</v>
      </c>
      <c r="G3289" t="s">
        <v>38</v>
      </c>
      <c r="H3289" t="s">
        <v>75</v>
      </c>
      <c r="I3289">
        <v>7500</v>
      </c>
      <c r="J3289">
        <v>9750</v>
      </c>
      <c r="K3289">
        <v>2</v>
      </c>
      <c r="L3289">
        <v>15000</v>
      </c>
      <c r="M3289">
        <v>19500</v>
      </c>
      <c r="N3289" t="s">
        <v>1401</v>
      </c>
    </row>
    <row r="3290" spans="1:14" x14ac:dyDescent="0.3">
      <c r="A3290">
        <v>142647</v>
      </c>
      <c r="B3290" t="s">
        <v>1373</v>
      </c>
      <c r="C3290" t="s">
        <v>1317</v>
      </c>
      <c r="D3290" s="3">
        <v>44552</v>
      </c>
      <c r="E3290" t="s">
        <v>1296</v>
      </c>
      <c r="F3290" t="s">
        <v>859</v>
      </c>
      <c r="G3290" t="s">
        <v>39</v>
      </c>
      <c r="H3290" s="5" t="s">
        <v>83</v>
      </c>
      <c r="I3290">
        <v>10000</v>
      </c>
      <c r="J3290">
        <v>13000</v>
      </c>
      <c r="K3290">
        <v>3</v>
      </c>
      <c r="L3290">
        <v>30000</v>
      </c>
      <c r="M3290">
        <v>39000</v>
      </c>
      <c r="N3290" t="s">
        <v>1325</v>
      </c>
    </row>
    <row r="3291" spans="1:14" x14ac:dyDescent="0.3">
      <c r="A3291">
        <v>142648</v>
      </c>
      <c r="B3291" t="s">
        <v>1374</v>
      </c>
      <c r="C3291" t="s">
        <v>1318</v>
      </c>
      <c r="D3291" s="3">
        <v>44552</v>
      </c>
      <c r="E3291" t="s">
        <v>33</v>
      </c>
      <c r="F3291" t="s">
        <v>863</v>
      </c>
      <c r="G3291" t="s">
        <v>40</v>
      </c>
      <c r="H3291" t="s">
        <v>76</v>
      </c>
      <c r="I3291">
        <v>10500</v>
      </c>
      <c r="J3291">
        <v>13650</v>
      </c>
      <c r="K3291">
        <v>2</v>
      </c>
      <c r="L3291">
        <v>21000</v>
      </c>
      <c r="M3291">
        <v>27300</v>
      </c>
      <c r="N3291" t="s">
        <v>1398</v>
      </c>
    </row>
    <row r="3292" spans="1:14" x14ac:dyDescent="0.3">
      <c r="A3292">
        <v>142649</v>
      </c>
      <c r="B3292" t="s">
        <v>1375</v>
      </c>
      <c r="C3292" t="s">
        <v>29</v>
      </c>
      <c r="D3292" s="3">
        <v>44552</v>
      </c>
      <c r="E3292" t="s">
        <v>34</v>
      </c>
      <c r="F3292" t="s">
        <v>63</v>
      </c>
      <c r="G3292" t="s">
        <v>41</v>
      </c>
      <c r="H3292" t="s">
        <v>78</v>
      </c>
      <c r="I3292">
        <v>8500</v>
      </c>
      <c r="J3292">
        <v>11050</v>
      </c>
      <c r="K3292">
        <v>1</v>
      </c>
      <c r="L3292">
        <v>8500</v>
      </c>
      <c r="M3292">
        <v>11050</v>
      </c>
      <c r="N3292" t="s">
        <v>1397</v>
      </c>
    </row>
    <row r="3293" spans="1:14" x14ac:dyDescent="0.3">
      <c r="A3293">
        <v>142650</v>
      </c>
      <c r="B3293" t="s">
        <v>1376</v>
      </c>
      <c r="C3293" t="s">
        <v>20</v>
      </c>
      <c r="D3293" s="3">
        <v>44553</v>
      </c>
      <c r="E3293" t="s">
        <v>35</v>
      </c>
      <c r="F3293" t="s">
        <v>57</v>
      </c>
      <c r="G3293" t="s">
        <v>44</v>
      </c>
      <c r="H3293" t="s">
        <v>80</v>
      </c>
      <c r="I3293">
        <v>7000</v>
      </c>
      <c r="J3293">
        <v>9100</v>
      </c>
      <c r="K3293">
        <v>2</v>
      </c>
      <c r="L3293">
        <v>14000</v>
      </c>
      <c r="M3293">
        <v>18200</v>
      </c>
      <c r="N3293" t="s">
        <v>1399</v>
      </c>
    </row>
    <row r="3294" spans="1:14" x14ac:dyDescent="0.3">
      <c r="A3294">
        <v>142651</v>
      </c>
      <c r="B3294" t="s">
        <v>1378</v>
      </c>
      <c r="C3294" t="s">
        <v>19</v>
      </c>
      <c r="D3294" s="3">
        <v>44554</v>
      </c>
      <c r="E3294" t="s">
        <v>1296</v>
      </c>
      <c r="F3294" t="s">
        <v>864</v>
      </c>
      <c r="G3294" t="s">
        <v>42</v>
      </c>
      <c r="H3294" t="s">
        <v>79</v>
      </c>
      <c r="I3294">
        <v>1680</v>
      </c>
      <c r="J3294">
        <v>2184</v>
      </c>
      <c r="K3294">
        <v>4</v>
      </c>
      <c r="L3294">
        <v>6720</v>
      </c>
      <c r="M3294">
        <v>8736</v>
      </c>
      <c r="N3294" t="s">
        <v>1400</v>
      </c>
    </row>
    <row r="3295" spans="1:14" x14ac:dyDescent="0.3">
      <c r="A3295">
        <v>142652</v>
      </c>
      <c r="B3295" t="s">
        <v>1379</v>
      </c>
      <c r="C3295" t="s">
        <v>1319</v>
      </c>
      <c r="D3295" s="3">
        <v>44555</v>
      </c>
      <c r="E3295" t="s">
        <v>33</v>
      </c>
      <c r="F3295" s="5" t="s">
        <v>65</v>
      </c>
      <c r="G3295" t="s">
        <v>109</v>
      </c>
      <c r="H3295" s="5" t="s">
        <v>84</v>
      </c>
      <c r="I3295">
        <v>6540</v>
      </c>
      <c r="J3295">
        <v>8502</v>
      </c>
      <c r="K3295">
        <v>4</v>
      </c>
      <c r="L3295">
        <v>26160</v>
      </c>
      <c r="M3295">
        <v>34008</v>
      </c>
      <c r="N3295" t="s">
        <v>1401</v>
      </c>
    </row>
    <row r="3296" spans="1:14" x14ac:dyDescent="0.3">
      <c r="A3296">
        <v>142653</v>
      </c>
      <c r="B3296" t="s">
        <v>1380</v>
      </c>
      <c r="C3296" t="s">
        <v>18</v>
      </c>
      <c r="D3296" s="3">
        <v>44556</v>
      </c>
      <c r="E3296" t="s">
        <v>34</v>
      </c>
      <c r="F3296" t="s">
        <v>68</v>
      </c>
      <c r="G3296" t="s">
        <v>45</v>
      </c>
      <c r="H3296" t="s">
        <v>82</v>
      </c>
      <c r="I3296">
        <v>2680</v>
      </c>
      <c r="J3296">
        <v>3484</v>
      </c>
      <c r="K3296">
        <v>4</v>
      </c>
      <c r="L3296">
        <v>10720</v>
      </c>
      <c r="M3296">
        <v>13936</v>
      </c>
      <c r="N3296" t="s">
        <v>1325</v>
      </c>
    </row>
    <row r="3297" spans="1:14" x14ac:dyDescent="0.3">
      <c r="A3297">
        <v>142654</v>
      </c>
      <c r="B3297" t="s">
        <v>1381</v>
      </c>
      <c r="C3297" t="s">
        <v>17</v>
      </c>
      <c r="D3297" s="3">
        <v>44557</v>
      </c>
      <c r="E3297" t="s">
        <v>35</v>
      </c>
      <c r="F3297" t="s">
        <v>71</v>
      </c>
      <c r="G3297" t="s">
        <v>38</v>
      </c>
      <c r="H3297" t="s">
        <v>76</v>
      </c>
      <c r="I3297">
        <v>8250</v>
      </c>
      <c r="J3297">
        <v>10725</v>
      </c>
      <c r="K3297">
        <v>2</v>
      </c>
      <c r="L3297">
        <v>16500</v>
      </c>
      <c r="M3297">
        <v>21450</v>
      </c>
      <c r="N3297" t="s">
        <v>1398</v>
      </c>
    </row>
    <row r="3298" spans="1:14" x14ac:dyDescent="0.3">
      <c r="A3298">
        <v>142655</v>
      </c>
      <c r="B3298" t="s">
        <v>1382</v>
      </c>
      <c r="C3298" t="s">
        <v>1320</v>
      </c>
      <c r="D3298" s="3">
        <v>44557</v>
      </c>
      <c r="E3298" t="s">
        <v>1296</v>
      </c>
      <c r="F3298" t="s">
        <v>798</v>
      </c>
      <c r="G3298" t="s">
        <v>42</v>
      </c>
      <c r="H3298" t="s">
        <v>76</v>
      </c>
      <c r="I3298">
        <v>2650</v>
      </c>
      <c r="J3298">
        <v>3445</v>
      </c>
      <c r="K3298">
        <v>3</v>
      </c>
      <c r="L3298">
        <v>7950</v>
      </c>
      <c r="M3298">
        <v>10335</v>
      </c>
      <c r="N3298" t="s">
        <v>1397</v>
      </c>
    </row>
    <row r="3299" spans="1:14" x14ac:dyDescent="0.3">
      <c r="A3299">
        <v>142656</v>
      </c>
      <c r="B3299" t="s">
        <v>1378</v>
      </c>
      <c r="C3299" t="s">
        <v>16</v>
      </c>
      <c r="D3299" s="3">
        <v>44557</v>
      </c>
      <c r="E3299" t="s">
        <v>33</v>
      </c>
      <c r="F3299" t="s">
        <v>72</v>
      </c>
      <c r="G3299" t="s">
        <v>38</v>
      </c>
      <c r="H3299" t="s">
        <v>85</v>
      </c>
      <c r="I3299">
        <v>12550</v>
      </c>
      <c r="J3299">
        <v>16315</v>
      </c>
      <c r="K3299">
        <v>1</v>
      </c>
      <c r="L3299">
        <v>12550</v>
      </c>
      <c r="M3299">
        <v>16315</v>
      </c>
      <c r="N3299" t="s">
        <v>1399</v>
      </c>
    </row>
    <row r="3300" spans="1:14" x14ac:dyDescent="0.3">
      <c r="A3300">
        <v>142657</v>
      </c>
      <c r="B3300" t="s">
        <v>1379</v>
      </c>
      <c r="C3300" t="s">
        <v>15</v>
      </c>
      <c r="D3300" s="3">
        <v>44557</v>
      </c>
      <c r="E3300" t="s">
        <v>34</v>
      </c>
      <c r="F3300" t="s">
        <v>73</v>
      </c>
      <c r="G3300" t="s">
        <v>41</v>
      </c>
      <c r="H3300" s="5" t="s">
        <v>78</v>
      </c>
      <c r="I3300">
        <v>14500</v>
      </c>
      <c r="J3300">
        <v>18850</v>
      </c>
      <c r="K3300">
        <v>3</v>
      </c>
      <c r="L3300">
        <v>43500</v>
      </c>
      <c r="M3300">
        <v>56550</v>
      </c>
      <c r="N3300" t="s">
        <v>1400</v>
      </c>
    </row>
    <row r="3301" spans="1:14" x14ac:dyDescent="0.3">
      <c r="A3301">
        <v>142658</v>
      </c>
      <c r="B3301" t="s">
        <v>1365</v>
      </c>
      <c r="C3301" t="s">
        <v>14</v>
      </c>
      <c r="D3301" s="3">
        <v>44557</v>
      </c>
      <c r="E3301" t="s">
        <v>35</v>
      </c>
      <c r="F3301" t="s">
        <v>46</v>
      </c>
      <c r="G3301" t="s">
        <v>36</v>
      </c>
      <c r="H3301" t="s">
        <v>75</v>
      </c>
      <c r="I3301">
        <v>800</v>
      </c>
      <c r="J3301">
        <v>1040</v>
      </c>
      <c r="K3301">
        <v>2</v>
      </c>
      <c r="L3301">
        <v>1600</v>
      </c>
      <c r="M3301">
        <v>2080</v>
      </c>
      <c r="N3301" t="s">
        <v>1401</v>
      </c>
    </row>
    <row r="3302" spans="1:14" x14ac:dyDescent="0.3">
      <c r="A3302">
        <v>142659</v>
      </c>
      <c r="B3302" t="s">
        <v>1385</v>
      </c>
      <c r="C3302" t="s">
        <v>13</v>
      </c>
      <c r="D3302" s="3">
        <v>44557</v>
      </c>
      <c r="E3302" t="s">
        <v>1296</v>
      </c>
      <c r="F3302" t="s">
        <v>48</v>
      </c>
      <c r="G3302" t="s">
        <v>37</v>
      </c>
      <c r="H3302" t="s">
        <v>76</v>
      </c>
      <c r="I3302">
        <v>600</v>
      </c>
      <c r="J3302">
        <v>780</v>
      </c>
      <c r="K3302">
        <v>4</v>
      </c>
      <c r="L3302">
        <v>2400</v>
      </c>
      <c r="M3302">
        <v>3120</v>
      </c>
      <c r="N3302" t="s">
        <v>1325</v>
      </c>
    </row>
    <row r="3303" spans="1:14" x14ac:dyDescent="0.3">
      <c r="A3303">
        <v>142660</v>
      </c>
      <c r="B3303" t="s">
        <v>1387</v>
      </c>
      <c r="C3303" t="s">
        <v>12</v>
      </c>
      <c r="D3303" s="3">
        <v>44557</v>
      </c>
      <c r="E3303" t="s">
        <v>33</v>
      </c>
      <c r="F3303" t="s">
        <v>50</v>
      </c>
      <c r="G3303" t="s">
        <v>38</v>
      </c>
      <c r="H3303" t="s">
        <v>75</v>
      </c>
      <c r="I3303">
        <v>10500</v>
      </c>
      <c r="J3303">
        <v>13650</v>
      </c>
      <c r="K3303">
        <v>4</v>
      </c>
      <c r="L3303">
        <v>42000</v>
      </c>
      <c r="M3303">
        <v>54600</v>
      </c>
      <c r="N3303" t="s">
        <v>1398</v>
      </c>
    </row>
    <row r="3304" spans="1:14" x14ac:dyDescent="0.3">
      <c r="A3304">
        <v>142661</v>
      </c>
      <c r="B3304" t="s">
        <v>1389</v>
      </c>
      <c r="C3304" t="s">
        <v>11</v>
      </c>
      <c r="D3304" s="3">
        <v>44557</v>
      </c>
      <c r="E3304" t="s">
        <v>34</v>
      </c>
      <c r="F3304" t="s">
        <v>859</v>
      </c>
      <c r="G3304" t="s">
        <v>39</v>
      </c>
      <c r="H3304" t="s">
        <v>77</v>
      </c>
      <c r="I3304">
        <v>6500</v>
      </c>
      <c r="J3304">
        <v>8450</v>
      </c>
      <c r="K3304">
        <v>1</v>
      </c>
      <c r="L3304">
        <v>6500</v>
      </c>
      <c r="M3304">
        <v>8450</v>
      </c>
      <c r="N3304" t="s">
        <v>1397</v>
      </c>
    </row>
    <row r="3305" spans="1:14" x14ac:dyDescent="0.3">
      <c r="A3305">
        <v>142662</v>
      </c>
      <c r="B3305" t="s">
        <v>1390</v>
      </c>
      <c r="C3305" t="s">
        <v>1321</v>
      </c>
      <c r="D3305" s="3">
        <v>44557</v>
      </c>
      <c r="E3305" t="s">
        <v>35</v>
      </c>
      <c r="F3305" t="s">
        <v>865</v>
      </c>
      <c r="G3305" t="s">
        <v>40</v>
      </c>
      <c r="H3305" t="s">
        <v>76</v>
      </c>
      <c r="I3305">
        <v>4500</v>
      </c>
      <c r="J3305">
        <v>5850</v>
      </c>
      <c r="K3305">
        <v>3</v>
      </c>
      <c r="L3305">
        <v>13500</v>
      </c>
      <c r="M3305">
        <v>17550</v>
      </c>
      <c r="N3305" t="s">
        <v>1399</v>
      </c>
    </row>
    <row r="3306" spans="1:14" x14ac:dyDescent="0.3">
      <c r="A3306">
        <v>142663</v>
      </c>
      <c r="B3306" t="s">
        <v>1392</v>
      </c>
      <c r="C3306" t="s">
        <v>1322</v>
      </c>
      <c r="D3306" s="3">
        <v>44557</v>
      </c>
      <c r="E3306" t="s">
        <v>1296</v>
      </c>
      <c r="F3306" t="s">
        <v>51</v>
      </c>
      <c r="G3306" t="s">
        <v>41</v>
      </c>
      <c r="H3306" t="s">
        <v>78</v>
      </c>
      <c r="I3306">
        <v>8500</v>
      </c>
      <c r="J3306">
        <v>11050</v>
      </c>
      <c r="K3306">
        <v>1</v>
      </c>
      <c r="L3306">
        <v>8500</v>
      </c>
      <c r="M3306">
        <v>11050</v>
      </c>
      <c r="N3306" t="s">
        <v>1400</v>
      </c>
    </row>
    <row r="3307" spans="1:14" x14ac:dyDescent="0.3">
      <c r="A3307">
        <v>142664</v>
      </c>
      <c r="B3307" t="s">
        <v>1394</v>
      </c>
      <c r="C3307" t="s">
        <v>1323</v>
      </c>
      <c r="D3307" s="3">
        <v>44557</v>
      </c>
      <c r="E3307" t="s">
        <v>33</v>
      </c>
      <c r="F3307" t="s">
        <v>52</v>
      </c>
      <c r="G3307" t="s">
        <v>44</v>
      </c>
      <c r="H3307" t="s">
        <v>80</v>
      </c>
      <c r="I3307">
        <v>12500</v>
      </c>
      <c r="J3307">
        <v>16250</v>
      </c>
      <c r="K3307">
        <v>3</v>
      </c>
      <c r="L3307">
        <v>37500</v>
      </c>
      <c r="M3307">
        <v>48750</v>
      </c>
      <c r="N3307" t="s">
        <v>1401</v>
      </c>
    </row>
    <row r="3308" spans="1:14" x14ac:dyDescent="0.3">
      <c r="A3308">
        <v>142665</v>
      </c>
      <c r="B3308" t="s">
        <v>1337</v>
      </c>
      <c r="C3308" t="s">
        <v>10</v>
      </c>
      <c r="D3308" s="3">
        <v>44557</v>
      </c>
      <c r="E3308" t="s">
        <v>34</v>
      </c>
      <c r="F3308" t="s">
        <v>806</v>
      </c>
      <c r="G3308" t="s">
        <v>89</v>
      </c>
      <c r="H3308" t="s">
        <v>79</v>
      </c>
      <c r="I3308">
        <v>3500</v>
      </c>
      <c r="J3308">
        <v>4550</v>
      </c>
      <c r="K3308">
        <v>1</v>
      </c>
      <c r="L3308">
        <v>3500</v>
      </c>
      <c r="M3308">
        <v>4550</v>
      </c>
      <c r="N3308" t="s">
        <v>1325</v>
      </c>
    </row>
    <row r="3309" spans="1:14" x14ac:dyDescent="0.3">
      <c r="A3309">
        <v>142666</v>
      </c>
      <c r="B3309" t="s">
        <v>1339</v>
      </c>
      <c r="C3309" t="s">
        <v>9</v>
      </c>
      <c r="D3309" s="3">
        <v>44557</v>
      </c>
      <c r="E3309" t="s">
        <v>35</v>
      </c>
      <c r="F3309" s="5" t="s">
        <v>67</v>
      </c>
      <c r="G3309" t="s">
        <v>37</v>
      </c>
      <c r="H3309" t="s">
        <v>81</v>
      </c>
      <c r="I3309">
        <v>4500</v>
      </c>
      <c r="J3309">
        <v>5850</v>
      </c>
      <c r="K3309">
        <v>2</v>
      </c>
      <c r="L3309">
        <v>9000</v>
      </c>
      <c r="M3309">
        <v>11700</v>
      </c>
      <c r="N3309" t="s">
        <v>1398</v>
      </c>
    </row>
    <row r="3310" spans="1:14" x14ac:dyDescent="0.3">
      <c r="A3310">
        <v>142667</v>
      </c>
      <c r="B3310" t="s">
        <v>1341</v>
      </c>
      <c r="C3310" t="s">
        <v>1324</v>
      </c>
      <c r="D3310" s="3">
        <v>44557</v>
      </c>
      <c r="E3310" t="s">
        <v>1296</v>
      </c>
      <c r="F3310" t="s">
        <v>866</v>
      </c>
      <c r="G3310" t="s">
        <v>45</v>
      </c>
      <c r="H3310" t="s">
        <v>82</v>
      </c>
      <c r="I3310">
        <v>2100</v>
      </c>
      <c r="J3310">
        <v>2730</v>
      </c>
      <c r="K3310">
        <v>4</v>
      </c>
      <c r="L3310">
        <v>8400</v>
      </c>
      <c r="M3310">
        <v>10920</v>
      </c>
      <c r="N3310" t="s">
        <v>1397</v>
      </c>
    </row>
    <row r="3311" spans="1:14" x14ac:dyDescent="0.3">
      <c r="A3311">
        <v>142668</v>
      </c>
      <c r="B3311" t="s">
        <v>1343</v>
      </c>
      <c r="C3311" t="s">
        <v>8</v>
      </c>
      <c r="D3311" s="3">
        <v>44557</v>
      </c>
      <c r="E3311" t="s">
        <v>33</v>
      </c>
      <c r="F3311" t="s">
        <v>49</v>
      </c>
      <c r="G3311" t="s">
        <v>36</v>
      </c>
      <c r="H3311" t="s">
        <v>75</v>
      </c>
      <c r="I3311">
        <v>1150</v>
      </c>
      <c r="J3311">
        <v>1495</v>
      </c>
      <c r="K3311">
        <v>3</v>
      </c>
      <c r="L3311">
        <v>3450</v>
      </c>
      <c r="M3311">
        <v>4485</v>
      </c>
      <c r="N3311" t="s">
        <v>1399</v>
      </c>
    </row>
    <row r="3312" spans="1:14" x14ac:dyDescent="0.3">
      <c r="A3312">
        <v>142669</v>
      </c>
      <c r="B3312" t="s">
        <v>1345</v>
      </c>
      <c r="C3312" t="s">
        <v>7</v>
      </c>
      <c r="D3312" s="3">
        <v>44557</v>
      </c>
      <c r="E3312" t="s">
        <v>34</v>
      </c>
      <c r="F3312" t="s">
        <v>47</v>
      </c>
      <c r="G3312" t="s">
        <v>37</v>
      </c>
      <c r="H3312" t="s">
        <v>76</v>
      </c>
      <c r="I3312">
        <v>350</v>
      </c>
      <c r="J3312">
        <v>455</v>
      </c>
      <c r="K3312">
        <v>4</v>
      </c>
      <c r="L3312">
        <v>1400</v>
      </c>
      <c r="M3312">
        <v>1820</v>
      </c>
      <c r="N3312" t="s">
        <v>1400</v>
      </c>
    </row>
    <row r="3313" spans="1:14" x14ac:dyDescent="0.3">
      <c r="A3313">
        <v>142670</v>
      </c>
      <c r="B3313" t="s">
        <v>1347</v>
      </c>
      <c r="C3313" t="s">
        <v>1325</v>
      </c>
      <c r="D3313" s="3">
        <v>44557</v>
      </c>
      <c r="E3313" t="s">
        <v>35</v>
      </c>
      <c r="F3313" t="s">
        <v>53</v>
      </c>
      <c r="G3313" t="s">
        <v>38</v>
      </c>
      <c r="H3313" t="s">
        <v>75</v>
      </c>
      <c r="I3313">
        <v>9500</v>
      </c>
      <c r="J3313">
        <v>12350</v>
      </c>
      <c r="K3313">
        <v>1</v>
      </c>
      <c r="L3313">
        <v>9500</v>
      </c>
      <c r="M3313">
        <v>12350</v>
      </c>
      <c r="N3313" t="s">
        <v>1401</v>
      </c>
    </row>
    <row r="3314" spans="1:14" x14ac:dyDescent="0.3">
      <c r="A3314">
        <v>142671</v>
      </c>
      <c r="B3314" t="s">
        <v>1349</v>
      </c>
      <c r="C3314" t="s">
        <v>1326</v>
      </c>
      <c r="D3314" s="3">
        <v>44557</v>
      </c>
      <c r="E3314" t="s">
        <v>1296</v>
      </c>
      <c r="F3314" t="s">
        <v>867</v>
      </c>
      <c r="G3314" t="s">
        <v>39</v>
      </c>
      <c r="H3314" t="s">
        <v>77</v>
      </c>
      <c r="I3314">
        <v>10000</v>
      </c>
      <c r="J3314">
        <v>13000</v>
      </c>
      <c r="K3314">
        <v>4</v>
      </c>
      <c r="L3314">
        <v>40000</v>
      </c>
      <c r="M3314">
        <v>52000</v>
      </c>
      <c r="N3314" t="s">
        <v>1325</v>
      </c>
    </row>
    <row r="3315" spans="1:14" x14ac:dyDescent="0.3">
      <c r="A3315">
        <v>142672</v>
      </c>
      <c r="B3315" t="s">
        <v>1351</v>
      </c>
      <c r="C3315" t="s">
        <v>6</v>
      </c>
      <c r="D3315" s="3">
        <v>44557</v>
      </c>
      <c r="E3315" t="s">
        <v>33</v>
      </c>
      <c r="F3315" t="s">
        <v>868</v>
      </c>
      <c r="G3315" t="s">
        <v>40</v>
      </c>
      <c r="H3315" t="s">
        <v>76</v>
      </c>
      <c r="I3315">
        <v>6500</v>
      </c>
      <c r="J3315">
        <v>8450</v>
      </c>
      <c r="K3315">
        <v>1</v>
      </c>
      <c r="L3315">
        <v>6500</v>
      </c>
      <c r="M3315">
        <v>8450</v>
      </c>
      <c r="N3315" t="s">
        <v>1398</v>
      </c>
    </row>
    <row r="3316" spans="1:14" x14ac:dyDescent="0.3">
      <c r="A3316">
        <v>142673</v>
      </c>
      <c r="B3316" t="s">
        <v>1353</v>
      </c>
      <c r="C3316" t="s">
        <v>5</v>
      </c>
      <c r="D3316" s="3">
        <v>44557</v>
      </c>
      <c r="E3316" t="s">
        <v>34</v>
      </c>
      <c r="F3316" t="s">
        <v>869</v>
      </c>
      <c r="G3316" t="s">
        <v>41</v>
      </c>
      <c r="H3316" t="s">
        <v>78</v>
      </c>
      <c r="I3316">
        <v>8500</v>
      </c>
      <c r="J3316">
        <v>11050</v>
      </c>
      <c r="K3316">
        <v>1</v>
      </c>
      <c r="L3316">
        <v>8500</v>
      </c>
      <c r="M3316">
        <v>11050</v>
      </c>
      <c r="N3316" t="s">
        <v>1397</v>
      </c>
    </row>
    <row r="3317" spans="1:14" x14ac:dyDescent="0.3">
      <c r="A3317">
        <v>142674</v>
      </c>
      <c r="B3317" t="s">
        <v>1355</v>
      </c>
      <c r="C3317" t="s">
        <v>4</v>
      </c>
      <c r="D3317" s="3">
        <v>44557</v>
      </c>
      <c r="E3317" t="s">
        <v>35</v>
      </c>
      <c r="F3317" t="s">
        <v>57</v>
      </c>
      <c r="G3317" t="s">
        <v>44</v>
      </c>
      <c r="H3317" t="s">
        <v>80</v>
      </c>
      <c r="I3317">
        <v>7000</v>
      </c>
      <c r="J3317">
        <v>9100</v>
      </c>
      <c r="K3317">
        <v>1</v>
      </c>
      <c r="L3317">
        <v>7000</v>
      </c>
      <c r="M3317">
        <v>9100</v>
      </c>
      <c r="N3317" t="s">
        <v>1399</v>
      </c>
    </row>
    <row r="3318" spans="1:14" x14ac:dyDescent="0.3">
      <c r="A3318">
        <v>142675</v>
      </c>
      <c r="B3318" t="s">
        <v>1357</v>
      </c>
      <c r="C3318" t="s">
        <v>30</v>
      </c>
      <c r="D3318" s="3">
        <v>44557</v>
      </c>
      <c r="E3318" t="s">
        <v>1296</v>
      </c>
      <c r="F3318" t="s">
        <v>870</v>
      </c>
      <c r="G3318" t="s">
        <v>89</v>
      </c>
      <c r="H3318" t="s">
        <v>79</v>
      </c>
      <c r="I3318">
        <v>6550</v>
      </c>
      <c r="J3318">
        <v>8515</v>
      </c>
      <c r="K3318">
        <v>3</v>
      </c>
      <c r="L3318">
        <v>19650</v>
      </c>
      <c r="M3318">
        <v>25545</v>
      </c>
      <c r="N3318" t="s">
        <v>1400</v>
      </c>
    </row>
    <row r="3319" spans="1:14" x14ac:dyDescent="0.3">
      <c r="A3319">
        <v>142676</v>
      </c>
      <c r="B3319" t="s">
        <v>1359</v>
      </c>
      <c r="C3319" t="s">
        <v>31</v>
      </c>
      <c r="D3319" s="3">
        <v>44558</v>
      </c>
      <c r="E3319" t="s">
        <v>33</v>
      </c>
      <c r="F3319" s="5" t="s">
        <v>66</v>
      </c>
      <c r="G3319" t="s">
        <v>37</v>
      </c>
      <c r="H3319" t="s">
        <v>81</v>
      </c>
      <c r="I3319">
        <v>7650</v>
      </c>
      <c r="J3319">
        <v>9945</v>
      </c>
      <c r="K3319">
        <v>4</v>
      </c>
      <c r="L3319">
        <v>30600</v>
      </c>
      <c r="M3319">
        <v>39780</v>
      </c>
      <c r="N3319" t="s">
        <v>1401</v>
      </c>
    </row>
    <row r="3320" spans="1:14" x14ac:dyDescent="0.3">
      <c r="A3320">
        <v>142677</v>
      </c>
      <c r="B3320" t="s">
        <v>1361</v>
      </c>
      <c r="C3320" t="s">
        <v>32</v>
      </c>
      <c r="D3320" s="3">
        <v>44559</v>
      </c>
      <c r="E3320" t="s">
        <v>34</v>
      </c>
      <c r="F3320" t="s">
        <v>58</v>
      </c>
      <c r="G3320" t="s">
        <v>45</v>
      </c>
      <c r="H3320" t="s">
        <v>82</v>
      </c>
      <c r="I3320">
        <v>1150</v>
      </c>
      <c r="J3320">
        <v>1495</v>
      </c>
      <c r="K3320">
        <v>4</v>
      </c>
      <c r="L3320">
        <v>4600</v>
      </c>
      <c r="M3320">
        <v>5980</v>
      </c>
      <c r="N3320" t="s">
        <v>1325</v>
      </c>
    </row>
    <row r="3321" spans="1:14" x14ac:dyDescent="0.3">
      <c r="A3321">
        <v>142678</v>
      </c>
      <c r="B3321" t="s">
        <v>1363</v>
      </c>
      <c r="C3321" t="s">
        <v>28</v>
      </c>
      <c r="D3321" s="3">
        <v>44560</v>
      </c>
      <c r="E3321" t="s">
        <v>35</v>
      </c>
      <c r="F3321" t="s">
        <v>59</v>
      </c>
      <c r="G3321" t="s">
        <v>36</v>
      </c>
      <c r="H3321" t="s">
        <v>75</v>
      </c>
      <c r="I3321">
        <v>850</v>
      </c>
      <c r="J3321">
        <v>1105</v>
      </c>
      <c r="K3321">
        <v>1</v>
      </c>
      <c r="L3321">
        <v>850</v>
      </c>
      <c r="M3321">
        <v>1105</v>
      </c>
      <c r="N3321" t="s">
        <v>1398</v>
      </c>
    </row>
    <row r="3322" spans="1:14" x14ac:dyDescent="0.3">
      <c r="A3322">
        <v>142679</v>
      </c>
      <c r="B3322" t="s">
        <v>1365</v>
      </c>
      <c r="C3322" t="s">
        <v>1311</v>
      </c>
      <c r="D3322" s="3">
        <v>44561</v>
      </c>
      <c r="E3322" t="s">
        <v>1296</v>
      </c>
      <c r="F3322" t="s">
        <v>60</v>
      </c>
      <c r="G3322" t="s">
        <v>37</v>
      </c>
      <c r="H3322" t="s">
        <v>76</v>
      </c>
      <c r="I3322">
        <v>650</v>
      </c>
      <c r="J3322">
        <v>845</v>
      </c>
      <c r="K3322">
        <v>2</v>
      </c>
      <c r="L3322">
        <v>1300</v>
      </c>
      <c r="M3322">
        <v>1690</v>
      </c>
      <c r="N3322" t="s">
        <v>1397</v>
      </c>
    </row>
    <row r="3323" spans="1:14" x14ac:dyDescent="0.3">
      <c r="A3323">
        <v>142680</v>
      </c>
      <c r="B3323" t="s">
        <v>1367</v>
      </c>
      <c r="C3323" t="s">
        <v>1312</v>
      </c>
      <c r="D3323" s="3">
        <v>44561</v>
      </c>
      <c r="E3323" t="s">
        <v>33</v>
      </c>
      <c r="F3323" t="s">
        <v>61</v>
      </c>
      <c r="G3323" t="s">
        <v>38</v>
      </c>
      <c r="H3323" t="s">
        <v>75</v>
      </c>
      <c r="I3323">
        <v>7500</v>
      </c>
      <c r="J3323">
        <v>9750</v>
      </c>
      <c r="K3323">
        <v>3</v>
      </c>
      <c r="L3323">
        <v>22500</v>
      </c>
      <c r="M3323">
        <v>29250</v>
      </c>
      <c r="N3323" t="s">
        <v>1399</v>
      </c>
    </row>
    <row r="3324" spans="1:14" x14ac:dyDescent="0.3">
      <c r="A3324">
        <v>142681</v>
      </c>
      <c r="B3324" t="s">
        <v>1369</v>
      </c>
      <c r="C3324" t="s">
        <v>1313</v>
      </c>
      <c r="D3324" s="3">
        <v>44561</v>
      </c>
      <c r="E3324" t="s">
        <v>34</v>
      </c>
      <c r="F3324" t="s">
        <v>867</v>
      </c>
      <c r="G3324" t="s">
        <v>39</v>
      </c>
      <c r="H3324" s="5" t="s">
        <v>83</v>
      </c>
      <c r="I3324">
        <v>10000</v>
      </c>
      <c r="J3324">
        <v>13000</v>
      </c>
      <c r="K3324">
        <v>1</v>
      </c>
      <c r="L3324">
        <v>10000</v>
      </c>
      <c r="M3324">
        <v>13000</v>
      </c>
      <c r="N3324" t="s">
        <v>1400</v>
      </c>
    </row>
    <row r="3325" spans="1:14" x14ac:dyDescent="0.3">
      <c r="A3325">
        <v>142682</v>
      </c>
      <c r="B3325" t="s">
        <v>1370</v>
      </c>
      <c r="C3325" t="s">
        <v>3</v>
      </c>
      <c r="D3325" s="3">
        <v>44561</v>
      </c>
      <c r="E3325" t="s">
        <v>35</v>
      </c>
      <c r="F3325" t="s">
        <v>871</v>
      </c>
      <c r="G3325" t="s">
        <v>40</v>
      </c>
      <c r="H3325" t="s">
        <v>76</v>
      </c>
      <c r="I3325">
        <v>10500</v>
      </c>
      <c r="J3325">
        <v>13650</v>
      </c>
      <c r="K3325">
        <v>2</v>
      </c>
      <c r="L3325">
        <v>21000</v>
      </c>
      <c r="M3325">
        <v>27300</v>
      </c>
      <c r="N3325" t="s">
        <v>1401</v>
      </c>
    </row>
    <row r="3326" spans="1:14" x14ac:dyDescent="0.3">
      <c r="A3326">
        <v>142683</v>
      </c>
      <c r="B3326" t="s">
        <v>1371</v>
      </c>
      <c r="C3326" t="s">
        <v>2</v>
      </c>
      <c r="D3326" s="3">
        <v>44561</v>
      </c>
      <c r="E3326" t="s">
        <v>1296</v>
      </c>
      <c r="F3326" t="s">
        <v>63</v>
      </c>
      <c r="G3326" t="s">
        <v>41</v>
      </c>
      <c r="H3326" t="s">
        <v>78</v>
      </c>
      <c r="I3326">
        <v>8500</v>
      </c>
      <c r="J3326">
        <v>11050</v>
      </c>
      <c r="K3326">
        <v>1</v>
      </c>
      <c r="L3326">
        <v>8500</v>
      </c>
      <c r="M3326">
        <v>11050</v>
      </c>
      <c r="N3326" t="s">
        <v>1325</v>
      </c>
    </row>
    <row r="3327" spans="1:14" x14ac:dyDescent="0.3">
      <c r="A3327">
        <v>142684</v>
      </c>
      <c r="B3327" t="s">
        <v>1373</v>
      </c>
      <c r="C3327" t="s">
        <v>1</v>
      </c>
      <c r="D3327" s="3">
        <v>44561</v>
      </c>
      <c r="E3327" t="s">
        <v>33</v>
      </c>
      <c r="F3327" t="s">
        <v>57</v>
      </c>
      <c r="G3327" t="s">
        <v>44</v>
      </c>
      <c r="H3327" t="s">
        <v>80</v>
      </c>
      <c r="I3327">
        <v>7000</v>
      </c>
      <c r="J3327">
        <v>9100</v>
      </c>
      <c r="K3327">
        <v>1</v>
      </c>
      <c r="L3327">
        <v>7000</v>
      </c>
      <c r="M3327">
        <v>9100</v>
      </c>
      <c r="N3327" t="s">
        <v>1398</v>
      </c>
    </row>
    <row r="3328" spans="1:14" x14ac:dyDescent="0.3">
      <c r="A3328">
        <v>142685</v>
      </c>
      <c r="B3328" t="s">
        <v>1374</v>
      </c>
      <c r="C3328" t="s">
        <v>1314</v>
      </c>
      <c r="D3328" s="3">
        <v>44561</v>
      </c>
      <c r="E3328" t="s">
        <v>34</v>
      </c>
      <c r="F3328" t="s">
        <v>872</v>
      </c>
      <c r="G3328" t="s">
        <v>89</v>
      </c>
      <c r="H3328" t="s">
        <v>79</v>
      </c>
      <c r="I3328">
        <v>1680</v>
      </c>
      <c r="J3328">
        <v>2184</v>
      </c>
      <c r="K3328">
        <v>2</v>
      </c>
      <c r="L3328">
        <v>3360</v>
      </c>
      <c r="M3328">
        <v>4368</v>
      </c>
      <c r="N3328" t="s">
        <v>1397</v>
      </c>
    </row>
    <row r="3329" spans="1:14" x14ac:dyDescent="0.3">
      <c r="A3329">
        <v>142686</v>
      </c>
      <c r="B3329" t="s">
        <v>1375</v>
      </c>
      <c r="C3329" t="s">
        <v>1315</v>
      </c>
      <c r="D3329" s="3">
        <v>44561</v>
      </c>
      <c r="E3329" t="s">
        <v>35</v>
      </c>
      <c r="F3329" s="5" t="s">
        <v>65</v>
      </c>
      <c r="G3329" t="s">
        <v>37</v>
      </c>
      <c r="H3329" s="5" t="s">
        <v>84</v>
      </c>
      <c r="I3329">
        <v>6540</v>
      </c>
      <c r="J3329">
        <v>8502</v>
      </c>
      <c r="K3329">
        <v>4</v>
      </c>
      <c r="L3329">
        <v>26160</v>
      </c>
      <c r="M3329">
        <v>34008</v>
      </c>
      <c r="N3329" t="s">
        <v>1399</v>
      </c>
    </row>
    <row r="3330" spans="1:14" x14ac:dyDescent="0.3">
      <c r="A3330">
        <v>142687</v>
      </c>
      <c r="B3330" t="s">
        <v>1376</v>
      </c>
      <c r="C3330" t="s">
        <v>0</v>
      </c>
      <c r="D3330" s="3">
        <v>44561</v>
      </c>
      <c r="E3330" t="s">
        <v>1296</v>
      </c>
      <c r="F3330" t="s">
        <v>68</v>
      </c>
      <c r="G3330" t="s">
        <v>45</v>
      </c>
      <c r="H3330" t="s">
        <v>82</v>
      </c>
      <c r="I3330">
        <v>2680</v>
      </c>
      <c r="J3330">
        <v>3484</v>
      </c>
      <c r="K3330">
        <v>4</v>
      </c>
      <c r="L3330">
        <v>10720</v>
      </c>
      <c r="M3330">
        <v>13936</v>
      </c>
      <c r="N3330" t="s">
        <v>1400</v>
      </c>
    </row>
    <row r="3331" spans="1:14" x14ac:dyDescent="0.3">
      <c r="A3331">
        <v>142688</v>
      </c>
      <c r="B3331" t="s">
        <v>1378</v>
      </c>
      <c r="C3331" t="s">
        <v>1316</v>
      </c>
      <c r="D3331" s="3">
        <v>44561</v>
      </c>
      <c r="E3331" t="s">
        <v>33</v>
      </c>
      <c r="F3331" t="s">
        <v>71</v>
      </c>
      <c r="G3331" t="s">
        <v>38</v>
      </c>
      <c r="H3331" t="s">
        <v>76</v>
      </c>
      <c r="I3331">
        <v>8250</v>
      </c>
      <c r="J3331">
        <v>10725</v>
      </c>
      <c r="K3331">
        <v>4</v>
      </c>
      <c r="L3331">
        <v>33000</v>
      </c>
      <c r="M3331">
        <v>42900</v>
      </c>
      <c r="N3331" t="s">
        <v>1401</v>
      </c>
    </row>
    <row r="3332" spans="1:14" x14ac:dyDescent="0.3">
      <c r="A3332">
        <v>142689</v>
      </c>
      <c r="B3332" t="s">
        <v>1379</v>
      </c>
      <c r="C3332" t="s">
        <v>1317</v>
      </c>
      <c r="D3332" s="3">
        <v>44561</v>
      </c>
      <c r="E3332" t="s">
        <v>34</v>
      </c>
      <c r="F3332" t="s">
        <v>806</v>
      </c>
      <c r="G3332" t="s">
        <v>42</v>
      </c>
      <c r="H3332" t="s">
        <v>76</v>
      </c>
      <c r="I3332">
        <v>2650</v>
      </c>
      <c r="J3332">
        <v>3445</v>
      </c>
      <c r="K3332">
        <v>1</v>
      </c>
      <c r="L3332">
        <v>2650</v>
      </c>
      <c r="M3332">
        <v>3445</v>
      </c>
      <c r="N3332" t="s">
        <v>1325</v>
      </c>
    </row>
    <row r="3333" spans="1:14" x14ac:dyDescent="0.3">
      <c r="A3333">
        <v>142690</v>
      </c>
      <c r="B3333" t="s">
        <v>1380</v>
      </c>
      <c r="C3333" t="s">
        <v>1318</v>
      </c>
      <c r="D3333" s="3">
        <v>44561</v>
      </c>
      <c r="E3333" t="s">
        <v>35</v>
      </c>
      <c r="F3333" t="s">
        <v>72</v>
      </c>
      <c r="G3333" t="s">
        <v>38</v>
      </c>
      <c r="H3333" t="s">
        <v>85</v>
      </c>
      <c r="I3333">
        <v>12550</v>
      </c>
      <c r="J3333">
        <v>16315</v>
      </c>
      <c r="K3333">
        <v>4</v>
      </c>
      <c r="L3333">
        <v>50200</v>
      </c>
      <c r="M3333">
        <v>65260</v>
      </c>
      <c r="N3333" t="s">
        <v>1398</v>
      </c>
    </row>
    <row r="3334" spans="1:14" x14ac:dyDescent="0.3">
      <c r="A3334">
        <v>142691</v>
      </c>
      <c r="B3334" t="s">
        <v>1381</v>
      </c>
      <c r="C3334" t="s">
        <v>29</v>
      </c>
      <c r="D3334" s="3">
        <v>44561</v>
      </c>
      <c r="E3334" t="s">
        <v>1296</v>
      </c>
      <c r="F3334" t="s">
        <v>73</v>
      </c>
      <c r="G3334" t="s">
        <v>41</v>
      </c>
      <c r="H3334" s="5" t="s">
        <v>78</v>
      </c>
      <c r="I3334">
        <v>14500</v>
      </c>
      <c r="J3334">
        <v>18850</v>
      </c>
      <c r="K3334">
        <v>2</v>
      </c>
      <c r="L3334">
        <v>29000</v>
      </c>
      <c r="M3334">
        <v>37700</v>
      </c>
      <c r="N3334" t="s">
        <v>1397</v>
      </c>
    </row>
    <row r="3335" spans="1:14" x14ac:dyDescent="0.3">
      <c r="A3335">
        <v>142692</v>
      </c>
      <c r="B3335" t="s">
        <v>1382</v>
      </c>
      <c r="C3335" t="s">
        <v>20</v>
      </c>
      <c r="D3335" s="3">
        <v>44561</v>
      </c>
      <c r="E3335" t="s">
        <v>33</v>
      </c>
      <c r="F3335" t="s">
        <v>46</v>
      </c>
      <c r="G3335" t="s">
        <v>36</v>
      </c>
      <c r="H3335" t="s">
        <v>75</v>
      </c>
      <c r="I3335">
        <v>800</v>
      </c>
      <c r="J3335">
        <v>1040</v>
      </c>
      <c r="K3335">
        <v>2</v>
      </c>
      <c r="L3335">
        <v>1600</v>
      </c>
      <c r="M3335">
        <v>2080</v>
      </c>
      <c r="N3335" t="s">
        <v>1399</v>
      </c>
    </row>
    <row r="3336" spans="1:14" x14ac:dyDescent="0.3">
      <c r="A3336">
        <v>142693</v>
      </c>
      <c r="B3336" t="s">
        <v>1378</v>
      </c>
      <c r="C3336" t="s">
        <v>19</v>
      </c>
      <c r="D3336" s="3">
        <v>44561</v>
      </c>
      <c r="E3336" t="s">
        <v>34</v>
      </c>
      <c r="F3336" t="s">
        <v>48</v>
      </c>
      <c r="G3336" t="s">
        <v>37</v>
      </c>
      <c r="H3336" t="s">
        <v>76</v>
      </c>
      <c r="I3336">
        <v>600</v>
      </c>
      <c r="J3336">
        <v>780</v>
      </c>
      <c r="K3336">
        <v>4</v>
      </c>
      <c r="L3336">
        <v>2400</v>
      </c>
      <c r="M3336">
        <v>3120</v>
      </c>
      <c r="N3336" t="s">
        <v>1400</v>
      </c>
    </row>
    <row r="3337" spans="1:14" x14ac:dyDescent="0.3">
      <c r="A3337">
        <v>142694</v>
      </c>
      <c r="B3337" t="s">
        <v>1379</v>
      </c>
      <c r="C3337" t="s">
        <v>1319</v>
      </c>
      <c r="D3337" s="3">
        <v>44561</v>
      </c>
      <c r="E3337" t="s">
        <v>35</v>
      </c>
      <c r="F3337" t="s">
        <v>50</v>
      </c>
      <c r="G3337" t="s">
        <v>38</v>
      </c>
      <c r="H3337" t="s">
        <v>75</v>
      </c>
      <c r="I3337">
        <v>10500</v>
      </c>
      <c r="J3337">
        <v>13650</v>
      </c>
      <c r="K3337">
        <v>2</v>
      </c>
      <c r="L3337">
        <v>21000</v>
      </c>
      <c r="M3337">
        <v>27300</v>
      </c>
      <c r="N3337" t="s">
        <v>1401</v>
      </c>
    </row>
    <row r="3338" spans="1:14" x14ac:dyDescent="0.3">
      <c r="A3338">
        <v>142695</v>
      </c>
      <c r="B3338" t="s">
        <v>1365</v>
      </c>
      <c r="C3338" t="s">
        <v>18</v>
      </c>
      <c r="D3338" s="3">
        <v>44561</v>
      </c>
      <c r="E3338" t="s">
        <v>1296</v>
      </c>
      <c r="F3338" t="s">
        <v>867</v>
      </c>
      <c r="G3338" t="s">
        <v>39</v>
      </c>
      <c r="H3338" t="s">
        <v>77</v>
      </c>
      <c r="I3338">
        <v>6500</v>
      </c>
      <c r="J3338">
        <v>8450</v>
      </c>
      <c r="K3338">
        <v>4</v>
      </c>
      <c r="L3338">
        <v>26000</v>
      </c>
      <c r="M3338">
        <v>33800</v>
      </c>
      <c r="N3338" t="s">
        <v>1325</v>
      </c>
    </row>
    <row r="3339" spans="1:14" x14ac:dyDescent="0.3">
      <c r="A3339">
        <v>142696</v>
      </c>
      <c r="B3339" t="s">
        <v>1385</v>
      </c>
      <c r="C3339" t="s">
        <v>17</v>
      </c>
      <c r="D3339" s="3">
        <v>44561</v>
      </c>
      <c r="E3339" t="s">
        <v>33</v>
      </c>
      <c r="F3339" t="s">
        <v>873</v>
      </c>
      <c r="G3339" t="s">
        <v>40</v>
      </c>
      <c r="H3339" t="s">
        <v>76</v>
      </c>
      <c r="I3339">
        <v>4500</v>
      </c>
      <c r="J3339">
        <v>5850</v>
      </c>
      <c r="K3339">
        <v>4</v>
      </c>
      <c r="L3339">
        <v>18000</v>
      </c>
      <c r="M3339">
        <v>23400</v>
      </c>
      <c r="N3339" t="s">
        <v>1398</v>
      </c>
    </row>
    <row r="3340" spans="1:14" x14ac:dyDescent="0.3">
      <c r="A3340">
        <v>142697</v>
      </c>
      <c r="B3340" t="s">
        <v>1387</v>
      </c>
      <c r="C3340" t="s">
        <v>1320</v>
      </c>
      <c r="D3340" s="3">
        <v>44561</v>
      </c>
      <c r="E3340" t="s">
        <v>34</v>
      </c>
      <c r="F3340" t="s">
        <v>51</v>
      </c>
      <c r="G3340" t="s">
        <v>41</v>
      </c>
      <c r="H3340" t="s">
        <v>78</v>
      </c>
      <c r="I3340">
        <v>8500</v>
      </c>
      <c r="J3340">
        <v>11050</v>
      </c>
      <c r="K3340">
        <v>3</v>
      </c>
      <c r="L3340">
        <v>25500</v>
      </c>
      <c r="M3340">
        <v>33150</v>
      </c>
      <c r="N3340" t="s">
        <v>1397</v>
      </c>
    </row>
    <row r="3341" spans="1:14" x14ac:dyDescent="0.3">
      <c r="A3341">
        <v>142698</v>
      </c>
      <c r="B3341" t="s">
        <v>1389</v>
      </c>
      <c r="C3341" t="s">
        <v>16</v>
      </c>
      <c r="D3341" s="3">
        <v>44561</v>
      </c>
      <c r="E3341" t="s">
        <v>35</v>
      </c>
      <c r="F3341" t="s">
        <v>52</v>
      </c>
      <c r="G3341" t="s">
        <v>44</v>
      </c>
      <c r="H3341" t="s">
        <v>80</v>
      </c>
      <c r="I3341">
        <v>12500</v>
      </c>
      <c r="J3341">
        <v>16250</v>
      </c>
      <c r="K3341">
        <v>1</v>
      </c>
      <c r="L3341">
        <v>12500</v>
      </c>
      <c r="M3341">
        <v>16250</v>
      </c>
      <c r="N3341" t="s">
        <v>1399</v>
      </c>
    </row>
    <row r="3342" spans="1:14" x14ac:dyDescent="0.3">
      <c r="A3342">
        <v>142699</v>
      </c>
      <c r="B3342" t="s">
        <v>1390</v>
      </c>
      <c r="C3342" t="s">
        <v>15</v>
      </c>
      <c r="D3342" s="3">
        <v>44561</v>
      </c>
      <c r="E3342" t="s">
        <v>1296</v>
      </c>
      <c r="F3342" t="s">
        <v>814</v>
      </c>
      <c r="G3342" t="s">
        <v>98</v>
      </c>
      <c r="H3342" t="s">
        <v>79</v>
      </c>
      <c r="I3342">
        <v>3500</v>
      </c>
      <c r="J3342">
        <v>4550</v>
      </c>
      <c r="K3342">
        <v>3</v>
      </c>
      <c r="L3342">
        <v>10500</v>
      </c>
      <c r="M3342">
        <v>13650</v>
      </c>
      <c r="N3342" t="s">
        <v>1400</v>
      </c>
    </row>
    <row r="3343" spans="1:14" x14ac:dyDescent="0.3">
      <c r="A3343">
        <v>142700</v>
      </c>
      <c r="B3343" t="s">
        <v>1392</v>
      </c>
      <c r="C3343" t="s">
        <v>14</v>
      </c>
      <c r="D3343" s="3">
        <v>44561</v>
      </c>
      <c r="E3343" t="s">
        <v>33</v>
      </c>
      <c r="F3343" s="5" t="s">
        <v>67</v>
      </c>
      <c r="G3343" t="s">
        <v>99</v>
      </c>
      <c r="H3343" t="s">
        <v>81</v>
      </c>
      <c r="I3343">
        <v>4500</v>
      </c>
      <c r="J3343">
        <v>5850</v>
      </c>
      <c r="K3343">
        <v>4</v>
      </c>
      <c r="L3343">
        <v>18000</v>
      </c>
      <c r="M3343">
        <v>23400</v>
      </c>
      <c r="N3343" t="s">
        <v>1401</v>
      </c>
    </row>
    <row r="3344" spans="1:14" x14ac:dyDescent="0.3">
      <c r="A3344">
        <v>142701</v>
      </c>
      <c r="B3344" t="s">
        <v>1394</v>
      </c>
      <c r="C3344" t="s">
        <v>13</v>
      </c>
      <c r="D3344" s="3">
        <v>44561</v>
      </c>
      <c r="E3344" t="s">
        <v>34</v>
      </c>
      <c r="F3344" t="s">
        <v>874</v>
      </c>
      <c r="G3344" t="s">
        <v>45</v>
      </c>
      <c r="H3344" t="s">
        <v>82</v>
      </c>
      <c r="I3344">
        <v>2100</v>
      </c>
      <c r="J3344">
        <v>2730</v>
      </c>
      <c r="K3344">
        <v>3</v>
      </c>
      <c r="L3344">
        <v>6300</v>
      </c>
      <c r="M3344">
        <v>8190</v>
      </c>
      <c r="N3344" t="s">
        <v>1325</v>
      </c>
    </row>
    <row r="3345" spans="1:14" x14ac:dyDescent="0.3">
      <c r="A3345">
        <v>142702</v>
      </c>
      <c r="B3345" t="s">
        <v>1337</v>
      </c>
      <c r="C3345" t="s">
        <v>12</v>
      </c>
      <c r="D3345" s="3">
        <v>44561</v>
      </c>
      <c r="E3345" t="s">
        <v>35</v>
      </c>
      <c r="F3345" t="s">
        <v>49</v>
      </c>
      <c r="G3345" t="s">
        <v>36</v>
      </c>
      <c r="H3345" t="s">
        <v>75</v>
      </c>
      <c r="I3345">
        <v>1150</v>
      </c>
      <c r="J3345">
        <v>1495</v>
      </c>
      <c r="K3345">
        <v>4</v>
      </c>
      <c r="L3345">
        <v>4600</v>
      </c>
      <c r="M3345">
        <v>5980</v>
      </c>
      <c r="N3345" t="s">
        <v>1398</v>
      </c>
    </row>
    <row r="3346" spans="1:14" x14ac:dyDescent="0.3">
      <c r="A3346">
        <v>142703</v>
      </c>
      <c r="B3346" t="s">
        <v>1339</v>
      </c>
      <c r="C3346" t="s">
        <v>11</v>
      </c>
      <c r="D3346" s="3">
        <v>44561</v>
      </c>
      <c r="E3346" t="s">
        <v>1296</v>
      </c>
      <c r="F3346" t="s">
        <v>47</v>
      </c>
      <c r="G3346" t="s">
        <v>37</v>
      </c>
      <c r="H3346" t="s">
        <v>76</v>
      </c>
      <c r="I3346">
        <v>350</v>
      </c>
      <c r="J3346">
        <v>455</v>
      </c>
      <c r="K3346">
        <v>4</v>
      </c>
      <c r="L3346">
        <v>1400</v>
      </c>
      <c r="M3346">
        <v>1820</v>
      </c>
      <c r="N3346" t="s">
        <v>1397</v>
      </c>
    </row>
    <row r="3347" spans="1:14" x14ac:dyDescent="0.3">
      <c r="A3347">
        <v>142704</v>
      </c>
      <c r="B3347" t="s">
        <v>1341</v>
      </c>
      <c r="C3347" t="s">
        <v>1321</v>
      </c>
      <c r="D3347" s="3">
        <v>44561</v>
      </c>
      <c r="E3347" t="s">
        <v>33</v>
      </c>
      <c r="F3347" t="s">
        <v>53</v>
      </c>
      <c r="G3347" t="s">
        <v>38</v>
      </c>
      <c r="H3347" t="s">
        <v>75</v>
      </c>
      <c r="I3347">
        <v>9500</v>
      </c>
      <c r="J3347">
        <v>12350</v>
      </c>
      <c r="K3347">
        <v>2</v>
      </c>
      <c r="L3347">
        <v>19000</v>
      </c>
      <c r="M3347">
        <v>24700</v>
      </c>
      <c r="N3347" t="s">
        <v>1399</v>
      </c>
    </row>
    <row r="3348" spans="1:14" x14ac:dyDescent="0.3">
      <c r="A3348">
        <v>142705</v>
      </c>
      <c r="B3348" t="s">
        <v>1343</v>
      </c>
      <c r="C3348" t="s">
        <v>1322</v>
      </c>
      <c r="D3348" s="3">
        <v>44561</v>
      </c>
      <c r="E3348" t="s">
        <v>34</v>
      </c>
      <c r="F3348" t="s">
        <v>875</v>
      </c>
      <c r="G3348" t="s">
        <v>39</v>
      </c>
      <c r="H3348" t="s">
        <v>77</v>
      </c>
      <c r="I3348">
        <v>10000</v>
      </c>
      <c r="J3348">
        <v>13000</v>
      </c>
      <c r="K3348">
        <v>2</v>
      </c>
      <c r="L3348">
        <v>20000</v>
      </c>
      <c r="M3348">
        <v>26000</v>
      </c>
      <c r="N3348" t="s">
        <v>1400</v>
      </c>
    </row>
    <row r="3349" spans="1:14" x14ac:dyDescent="0.3">
      <c r="A3349">
        <v>142706</v>
      </c>
      <c r="B3349" t="s">
        <v>1345</v>
      </c>
      <c r="C3349" t="s">
        <v>1323</v>
      </c>
      <c r="D3349" s="3">
        <v>44561</v>
      </c>
      <c r="E3349" t="s">
        <v>35</v>
      </c>
      <c r="F3349" t="s">
        <v>876</v>
      </c>
      <c r="G3349" t="s">
        <v>40</v>
      </c>
      <c r="H3349" t="s">
        <v>76</v>
      </c>
      <c r="I3349">
        <v>6500</v>
      </c>
      <c r="J3349">
        <v>8450</v>
      </c>
      <c r="K3349">
        <v>1</v>
      </c>
      <c r="L3349">
        <v>6500</v>
      </c>
      <c r="M3349">
        <v>8450</v>
      </c>
      <c r="N3349" t="s">
        <v>1401</v>
      </c>
    </row>
    <row r="3350" spans="1:14" x14ac:dyDescent="0.3">
      <c r="A3350">
        <v>142707</v>
      </c>
      <c r="B3350" t="s">
        <v>1347</v>
      </c>
      <c r="C3350" t="s">
        <v>10</v>
      </c>
      <c r="D3350" s="3">
        <v>44561</v>
      </c>
      <c r="E3350" t="s">
        <v>1296</v>
      </c>
      <c r="F3350" t="s">
        <v>877</v>
      </c>
      <c r="G3350" t="s">
        <v>41</v>
      </c>
      <c r="H3350" t="s">
        <v>78</v>
      </c>
      <c r="I3350">
        <v>8500</v>
      </c>
      <c r="J3350">
        <v>11050</v>
      </c>
      <c r="K3350">
        <v>3</v>
      </c>
      <c r="L3350">
        <v>25500</v>
      </c>
      <c r="M3350">
        <v>33150</v>
      </c>
      <c r="N3350" t="s">
        <v>1325</v>
      </c>
    </row>
    <row r="3351" spans="1:14" x14ac:dyDescent="0.3">
      <c r="A3351">
        <v>142708</v>
      </c>
      <c r="B3351" t="s">
        <v>1349</v>
      </c>
      <c r="C3351" t="s">
        <v>9</v>
      </c>
      <c r="D3351" s="3">
        <v>44561</v>
      </c>
      <c r="E3351" t="s">
        <v>33</v>
      </c>
      <c r="F3351" t="s">
        <v>57</v>
      </c>
      <c r="G3351" t="s">
        <v>44</v>
      </c>
      <c r="H3351" t="s">
        <v>80</v>
      </c>
      <c r="I3351">
        <v>7000</v>
      </c>
      <c r="J3351">
        <v>9100</v>
      </c>
      <c r="K3351">
        <v>2</v>
      </c>
      <c r="L3351">
        <v>14000</v>
      </c>
      <c r="M3351">
        <v>18200</v>
      </c>
      <c r="N3351" t="s">
        <v>1398</v>
      </c>
    </row>
    <row r="3352" spans="1:14" x14ac:dyDescent="0.3">
      <c r="A3352">
        <v>142709</v>
      </c>
      <c r="B3352" t="s">
        <v>1351</v>
      </c>
      <c r="C3352" t="s">
        <v>1324</v>
      </c>
      <c r="D3352" s="3">
        <v>44561</v>
      </c>
      <c r="E3352" t="s">
        <v>34</v>
      </c>
      <c r="F3352" t="s">
        <v>878</v>
      </c>
      <c r="G3352" t="s">
        <v>98</v>
      </c>
      <c r="H3352" t="s">
        <v>79</v>
      </c>
      <c r="I3352">
        <v>6550</v>
      </c>
      <c r="J3352">
        <v>8515</v>
      </c>
      <c r="K3352">
        <v>2</v>
      </c>
      <c r="L3352">
        <v>13100</v>
      </c>
      <c r="M3352">
        <v>17030</v>
      </c>
      <c r="N3352" t="s">
        <v>1397</v>
      </c>
    </row>
    <row r="3353" spans="1:14" x14ac:dyDescent="0.3">
      <c r="A3353">
        <v>142710</v>
      </c>
      <c r="B3353" t="s">
        <v>1353</v>
      </c>
      <c r="C3353" t="s">
        <v>8</v>
      </c>
      <c r="D3353" s="3">
        <v>44561</v>
      </c>
      <c r="E3353" t="s">
        <v>35</v>
      </c>
      <c r="F3353" s="5" t="s">
        <v>66</v>
      </c>
      <c r="G3353" t="s">
        <v>99</v>
      </c>
      <c r="H3353" t="s">
        <v>81</v>
      </c>
      <c r="I3353">
        <v>7650</v>
      </c>
      <c r="J3353">
        <v>9945</v>
      </c>
      <c r="K3353">
        <v>1</v>
      </c>
      <c r="L3353">
        <v>7650</v>
      </c>
      <c r="M3353">
        <v>9945</v>
      </c>
      <c r="N3353" t="s">
        <v>1399</v>
      </c>
    </row>
    <row r="3354" spans="1:14" x14ac:dyDescent="0.3">
      <c r="A3354">
        <v>142711</v>
      </c>
      <c r="B3354" t="s">
        <v>1355</v>
      </c>
      <c r="C3354" t="s">
        <v>7</v>
      </c>
      <c r="D3354" s="3">
        <v>44561</v>
      </c>
      <c r="E3354" t="s">
        <v>1296</v>
      </c>
      <c r="F3354" t="s">
        <v>58</v>
      </c>
      <c r="G3354" t="s">
        <v>45</v>
      </c>
      <c r="H3354" t="s">
        <v>82</v>
      </c>
      <c r="I3354">
        <v>1150</v>
      </c>
      <c r="J3354">
        <v>1495</v>
      </c>
      <c r="K3354">
        <v>1</v>
      </c>
      <c r="L3354">
        <v>1150</v>
      </c>
      <c r="M3354">
        <v>1495</v>
      </c>
      <c r="N3354" t="s">
        <v>1400</v>
      </c>
    </row>
    <row r="3355" spans="1:14" x14ac:dyDescent="0.3">
      <c r="A3355">
        <v>142712</v>
      </c>
      <c r="B3355" t="s">
        <v>1357</v>
      </c>
      <c r="C3355" t="s">
        <v>1325</v>
      </c>
      <c r="D3355" s="3">
        <v>44561</v>
      </c>
      <c r="E3355" t="s">
        <v>33</v>
      </c>
      <c r="F3355" t="s">
        <v>59</v>
      </c>
      <c r="G3355" t="s">
        <v>36</v>
      </c>
      <c r="H3355" t="s">
        <v>75</v>
      </c>
      <c r="I3355">
        <v>850</v>
      </c>
      <c r="J3355">
        <v>1105</v>
      </c>
      <c r="K3355">
        <v>2</v>
      </c>
      <c r="L3355">
        <v>1700</v>
      </c>
      <c r="M3355">
        <v>2210</v>
      </c>
      <c r="N3355" t="s">
        <v>1401</v>
      </c>
    </row>
    <row r="3356" spans="1:14" x14ac:dyDescent="0.3">
      <c r="A3356">
        <v>142713</v>
      </c>
      <c r="B3356" t="s">
        <v>1359</v>
      </c>
      <c r="C3356" t="s">
        <v>1326</v>
      </c>
      <c r="D3356" s="3">
        <v>44561</v>
      </c>
      <c r="E3356" t="s">
        <v>34</v>
      </c>
      <c r="F3356" t="s">
        <v>60</v>
      </c>
      <c r="G3356" t="s">
        <v>37</v>
      </c>
      <c r="H3356" t="s">
        <v>76</v>
      </c>
      <c r="I3356">
        <v>650</v>
      </c>
      <c r="J3356">
        <v>845</v>
      </c>
      <c r="K3356">
        <v>1</v>
      </c>
      <c r="L3356">
        <v>650</v>
      </c>
      <c r="M3356">
        <v>845</v>
      </c>
      <c r="N3356" t="s">
        <v>1325</v>
      </c>
    </row>
    <row r="3357" spans="1:14" x14ac:dyDescent="0.3">
      <c r="A3357">
        <v>142714</v>
      </c>
      <c r="B3357" t="s">
        <v>1361</v>
      </c>
      <c r="C3357" t="s">
        <v>6</v>
      </c>
      <c r="D3357" s="3">
        <v>44561</v>
      </c>
      <c r="E3357" t="s">
        <v>35</v>
      </c>
      <c r="F3357" t="s">
        <v>61</v>
      </c>
      <c r="G3357" t="s">
        <v>38</v>
      </c>
      <c r="H3357" t="s">
        <v>75</v>
      </c>
      <c r="I3357">
        <v>7500</v>
      </c>
      <c r="J3357">
        <v>9750</v>
      </c>
      <c r="K3357">
        <v>1</v>
      </c>
      <c r="L3357">
        <v>7500</v>
      </c>
      <c r="M3357">
        <v>9750</v>
      </c>
      <c r="N3357" t="s">
        <v>1398</v>
      </c>
    </row>
    <row r="3358" spans="1:14" x14ac:dyDescent="0.3">
      <c r="A3358">
        <v>142715</v>
      </c>
      <c r="B3358" t="s">
        <v>1363</v>
      </c>
      <c r="C3358" t="s">
        <v>5</v>
      </c>
      <c r="D3358" s="3">
        <v>44561</v>
      </c>
      <c r="E3358" t="s">
        <v>1296</v>
      </c>
      <c r="F3358" t="s">
        <v>875</v>
      </c>
      <c r="G3358" t="s">
        <v>39</v>
      </c>
      <c r="H3358" s="5" t="s">
        <v>83</v>
      </c>
      <c r="I3358">
        <v>10000</v>
      </c>
      <c r="J3358">
        <v>13000</v>
      </c>
      <c r="K3358">
        <v>4</v>
      </c>
      <c r="L3358">
        <v>40000</v>
      </c>
      <c r="M3358">
        <v>52000</v>
      </c>
      <c r="N3358" t="s">
        <v>1397</v>
      </c>
    </row>
    <row r="3359" spans="1:14" x14ac:dyDescent="0.3">
      <c r="A3359">
        <v>142716</v>
      </c>
      <c r="B3359" t="s">
        <v>1365</v>
      </c>
      <c r="C3359" t="s">
        <v>4</v>
      </c>
      <c r="D3359" s="3">
        <v>44561</v>
      </c>
      <c r="E3359" t="s">
        <v>33</v>
      </c>
      <c r="F3359" t="s">
        <v>879</v>
      </c>
      <c r="G3359" t="s">
        <v>40</v>
      </c>
      <c r="H3359" t="s">
        <v>76</v>
      </c>
      <c r="I3359">
        <v>10500</v>
      </c>
      <c r="J3359">
        <v>13650</v>
      </c>
      <c r="K3359">
        <v>1</v>
      </c>
      <c r="L3359">
        <v>10500</v>
      </c>
      <c r="M3359">
        <v>13650</v>
      </c>
      <c r="N3359" t="s">
        <v>1399</v>
      </c>
    </row>
    <row r="3360" spans="1:14" x14ac:dyDescent="0.3">
      <c r="A3360">
        <v>142717</v>
      </c>
      <c r="B3360" t="s">
        <v>1367</v>
      </c>
      <c r="C3360" t="s">
        <v>30</v>
      </c>
      <c r="D3360" s="3">
        <v>44561</v>
      </c>
      <c r="E3360" t="s">
        <v>34</v>
      </c>
      <c r="F3360" t="s">
        <v>63</v>
      </c>
      <c r="G3360" t="s">
        <v>41</v>
      </c>
      <c r="H3360" t="s">
        <v>78</v>
      </c>
      <c r="I3360">
        <v>8500</v>
      </c>
      <c r="J3360">
        <v>11050</v>
      </c>
      <c r="K3360">
        <v>1</v>
      </c>
      <c r="L3360">
        <v>8500</v>
      </c>
      <c r="M3360">
        <v>11050</v>
      </c>
      <c r="N3360" t="s">
        <v>1400</v>
      </c>
    </row>
    <row r="3361" spans="1:14" x14ac:dyDescent="0.3">
      <c r="A3361">
        <v>142718</v>
      </c>
      <c r="B3361" t="s">
        <v>1369</v>
      </c>
      <c r="C3361" t="s">
        <v>31</v>
      </c>
      <c r="D3361" s="3">
        <v>44561</v>
      </c>
      <c r="E3361" t="s">
        <v>35</v>
      </c>
      <c r="F3361" t="s">
        <v>57</v>
      </c>
      <c r="G3361" t="s">
        <v>44</v>
      </c>
      <c r="H3361" t="s">
        <v>80</v>
      </c>
      <c r="I3361">
        <v>7000</v>
      </c>
      <c r="J3361">
        <v>9100</v>
      </c>
      <c r="K3361">
        <v>4</v>
      </c>
      <c r="L3361">
        <v>28000</v>
      </c>
      <c r="M3361">
        <v>36400</v>
      </c>
      <c r="N3361" t="s">
        <v>1401</v>
      </c>
    </row>
    <row r="3362" spans="1:14" x14ac:dyDescent="0.3">
      <c r="A3362">
        <v>142719</v>
      </c>
      <c r="B3362" t="s">
        <v>1370</v>
      </c>
      <c r="C3362" t="s">
        <v>32</v>
      </c>
      <c r="D3362" s="3">
        <v>44561</v>
      </c>
      <c r="E3362" t="s">
        <v>1296</v>
      </c>
      <c r="F3362" t="s">
        <v>880</v>
      </c>
      <c r="G3362" t="s">
        <v>98</v>
      </c>
      <c r="H3362" t="s">
        <v>79</v>
      </c>
      <c r="I3362">
        <v>1680</v>
      </c>
      <c r="J3362">
        <v>2184</v>
      </c>
      <c r="K3362">
        <v>2</v>
      </c>
      <c r="L3362">
        <v>3360</v>
      </c>
      <c r="M3362">
        <v>4368</v>
      </c>
      <c r="N3362" t="s">
        <v>1325</v>
      </c>
    </row>
    <row r="3363" spans="1:14" x14ac:dyDescent="0.3">
      <c r="A3363">
        <v>142720</v>
      </c>
      <c r="B3363" t="s">
        <v>1371</v>
      </c>
      <c r="C3363" t="s">
        <v>28</v>
      </c>
      <c r="D3363" s="3">
        <v>44561</v>
      </c>
      <c r="E3363" t="s">
        <v>33</v>
      </c>
      <c r="F3363" s="5" t="s">
        <v>65</v>
      </c>
      <c r="G3363" t="s">
        <v>99</v>
      </c>
      <c r="H3363" s="5" t="s">
        <v>84</v>
      </c>
      <c r="I3363">
        <v>6540</v>
      </c>
      <c r="J3363">
        <v>8502</v>
      </c>
      <c r="K3363">
        <v>2</v>
      </c>
      <c r="L3363">
        <v>13080</v>
      </c>
      <c r="M3363">
        <v>17004</v>
      </c>
      <c r="N3363" t="s">
        <v>1398</v>
      </c>
    </row>
    <row r="3364" spans="1:14" x14ac:dyDescent="0.3">
      <c r="A3364">
        <v>142721</v>
      </c>
      <c r="B3364" t="s">
        <v>1373</v>
      </c>
      <c r="C3364" t="s">
        <v>1311</v>
      </c>
      <c r="D3364" s="3">
        <v>44561</v>
      </c>
      <c r="E3364" t="s">
        <v>34</v>
      </c>
      <c r="F3364" t="s">
        <v>68</v>
      </c>
      <c r="G3364" t="s">
        <v>45</v>
      </c>
      <c r="H3364" t="s">
        <v>82</v>
      </c>
      <c r="I3364">
        <v>2680</v>
      </c>
      <c r="J3364">
        <v>3484</v>
      </c>
      <c r="K3364">
        <v>4</v>
      </c>
      <c r="L3364">
        <v>10720</v>
      </c>
      <c r="M3364">
        <v>13936</v>
      </c>
      <c r="N3364" t="s">
        <v>1397</v>
      </c>
    </row>
    <row r="3365" spans="1:14" x14ac:dyDescent="0.3">
      <c r="A3365">
        <v>142722</v>
      </c>
      <c r="B3365" t="s">
        <v>1374</v>
      </c>
      <c r="C3365" t="s">
        <v>1312</v>
      </c>
      <c r="D3365" s="3">
        <v>44561</v>
      </c>
      <c r="E3365" t="s">
        <v>35</v>
      </c>
      <c r="F3365" t="s">
        <v>71</v>
      </c>
      <c r="G3365" t="s">
        <v>38</v>
      </c>
      <c r="H3365" t="s">
        <v>76</v>
      </c>
      <c r="I3365">
        <v>8250</v>
      </c>
      <c r="J3365">
        <v>10725</v>
      </c>
      <c r="K3365">
        <v>4</v>
      </c>
      <c r="L3365">
        <v>33000</v>
      </c>
      <c r="M3365">
        <v>42900</v>
      </c>
      <c r="N3365" t="s">
        <v>1399</v>
      </c>
    </row>
    <row r="3366" spans="1:14" x14ac:dyDescent="0.3">
      <c r="A3366">
        <v>142723</v>
      </c>
      <c r="B3366" t="s">
        <v>1375</v>
      </c>
      <c r="C3366" t="s">
        <v>1313</v>
      </c>
      <c r="D3366" s="3">
        <v>44561</v>
      </c>
      <c r="E3366" t="s">
        <v>1296</v>
      </c>
      <c r="F3366" t="s">
        <v>814</v>
      </c>
      <c r="G3366" t="s">
        <v>42</v>
      </c>
      <c r="H3366" t="s">
        <v>76</v>
      </c>
      <c r="I3366">
        <v>2650</v>
      </c>
      <c r="J3366">
        <v>3445</v>
      </c>
      <c r="K3366">
        <v>1</v>
      </c>
      <c r="L3366">
        <v>2650</v>
      </c>
      <c r="M3366">
        <v>3445</v>
      </c>
      <c r="N3366" t="s">
        <v>1400</v>
      </c>
    </row>
    <row r="3367" spans="1:14" x14ac:dyDescent="0.3">
      <c r="A3367">
        <v>142724</v>
      </c>
      <c r="B3367" t="s">
        <v>1376</v>
      </c>
      <c r="C3367" t="s">
        <v>3</v>
      </c>
      <c r="D3367" s="3">
        <v>44561</v>
      </c>
      <c r="E3367" t="s">
        <v>33</v>
      </c>
      <c r="F3367" t="s">
        <v>72</v>
      </c>
      <c r="G3367" t="s">
        <v>38</v>
      </c>
      <c r="H3367" t="s">
        <v>85</v>
      </c>
      <c r="I3367">
        <v>12550</v>
      </c>
      <c r="J3367">
        <v>16315</v>
      </c>
      <c r="K3367">
        <v>3</v>
      </c>
      <c r="L3367">
        <v>37650</v>
      </c>
      <c r="M3367">
        <v>48945</v>
      </c>
      <c r="N3367" t="s">
        <v>1401</v>
      </c>
    </row>
    <row r="3368" spans="1:14" x14ac:dyDescent="0.3">
      <c r="A3368">
        <v>142725</v>
      </c>
      <c r="B3368" t="s">
        <v>1378</v>
      </c>
      <c r="C3368" t="s">
        <v>2</v>
      </c>
      <c r="D3368" s="3">
        <v>44561</v>
      </c>
      <c r="E3368" t="s">
        <v>34</v>
      </c>
      <c r="F3368" t="s">
        <v>73</v>
      </c>
      <c r="G3368" t="s">
        <v>41</v>
      </c>
      <c r="H3368" s="5" t="s">
        <v>78</v>
      </c>
      <c r="I3368">
        <v>14500</v>
      </c>
      <c r="J3368">
        <v>18850</v>
      </c>
      <c r="K3368">
        <v>2</v>
      </c>
      <c r="L3368">
        <v>29000</v>
      </c>
      <c r="M3368">
        <v>37700</v>
      </c>
      <c r="N3368" t="s">
        <v>1325</v>
      </c>
    </row>
    <row r="3369" spans="1:14" x14ac:dyDescent="0.3">
      <c r="A3369">
        <v>142726</v>
      </c>
      <c r="B3369" t="s">
        <v>1379</v>
      </c>
      <c r="C3369" t="s">
        <v>1</v>
      </c>
      <c r="D3369" s="3">
        <v>44561</v>
      </c>
      <c r="E3369" t="s">
        <v>35</v>
      </c>
      <c r="F3369" t="s">
        <v>46</v>
      </c>
      <c r="G3369" t="s">
        <v>36</v>
      </c>
      <c r="H3369" t="s">
        <v>75</v>
      </c>
      <c r="I3369">
        <v>800</v>
      </c>
      <c r="J3369">
        <v>1040</v>
      </c>
      <c r="K3369">
        <v>1</v>
      </c>
      <c r="L3369">
        <v>800</v>
      </c>
      <c r="M3369">
        <v>1040</v>
      </c>
      <c r="N3369" t="s">
        <v>1398</v>
      </c>
    </row>
    <row r="3370" spans="1:14" x14ac:dyDescent="0.3">
      <c r="A3370">
        <v>142727</v>
      </c>
      <c r="B3370" t="s">
        <v>1380</v>
      </c>
      <c r="C3370" t="s">
        <v>1314</v>
      </c>
      <c r="D3370" s="3">
        <v>44561</v>
      </c>
      <c r="E3370" t="s">
        <v>1296</v>
      </c>
      <c r="F3370" t="s">
        <v>48</v>
      </c>
      <c r="G3370" t="s">
        <v>37</v>
      </c>
      <c r="H3370" t="s">
        <v>76</v>
      </c>
      <c r="I3370">
        <v>600</v>
      </c>
      <c r="J3370">
        <v>780</v>
      </c>
      <c r="K3370">
        <v>3</v>
      </c>
      <c r="L3370">
        <v>1800</v>
      </c>
      <c r="M3370">
        <v>2340</v>
      </c>
      <c r="N3370" t="s">
        <v>1397</v>
      </c>
    </row>
    <row r="3371" spans="1:14" x14ac:dyDescent="0.3">
      <c r="A3371">
        <v>142728</v>
      </c>
      <c r="B3371" t="s">
        <v>1381</v>
      </c>
      <c r="C3371" t="s">
        <v>1315</v>
      </c>
      <c r="D3371" s="3">
        <v>44561</v>
      </c>
      <c r="E3371" t="s">
        <v>33</v>
      </c>
      <c r="F3371" t="s">
        <v>50</v>
      </c>
      <c r="G3371" t="s">
        <v>38</v>
      </c>
      <c r="H3371" t="s">
        <v>75</v>
      </c>
      <c r="I3371">
        <v>10500</v>
      </c>
      <c r="J3371">
        <v>13650</v>
      </c>
      <c r="K3371">
        <v>3</v>
      </c>
      <c r="L3371">
        <v>31500</v>
      </c>
      <c r="M3371">
        <v>40950</v>
      </c>
      <c r="N3371" t="s">
        <v>1399</v>
      </c>
    </row>
    <row r="3372" spans="1:14" x14ac:dyDescent="0.3">
      <c r="A3372">
        <v>142729</v>
      </c>
      <c r="B3372" t="s">
        <v>1382</v>
      </c>
      <c r="C3372" t="s">
        <v>0</v>
      </c>
      <c r="D3372" s="3">
        <v>44561</v>
      </c>
      <c r="E3372" t="s">
        <v>34</v>
      </c>
      <c r="F3372" t="s">
        <v>875</v>
      </c>
      <c r="G3372" t="s">
        <v>39</v>
      </c>
      <c r="H3372" t="s">
        <v>77</v>
      </c>
      <c r="I3372">
        <v>6500</v>
      </c>
      <c r="J3372">
        <v>8450</v>
      </c>
      <c r="K3372">
        <v>4</v>
      </c>
      <c r="L3372">
        <v>26000</v>
      </c>
      <c r="M3372">
        <v>33800</v>
      </c>
      <c r="N3372" t="s">
        <v>1400</v>
      </c>
    </row>
    <row r="3373" spans="1:14" x14ac:dyDescent="0.3">
      <c r="A3373">
        <v>142730</v>
      </c>
      <c r="B3373" t="s">
        <v>1378</v>
      </c>
      <c r="C3373" t="s">
        <v>1316</v>
      </c>
      <c r="D3373" s="3">
        <v>44561</v>
      </c>
      <c r="E3373" t="s">
        <v>35</v>
      </c>
      <c r="F3373" t="s">
        <v>881</v>
      </c>
      <c r="G3373" t="s">
        <v>40</v>
      </c>
      <c r="H3373" t="s">
        <v>76</v>
      </c>
      <c r="I3373">
        <v>4500</v>
      </c>
      <c r="J3373">
        <v>5850</v>
      </c>
      <c r="K3373">
        <v>1</v>
      </c>
      <c r="L3373">
        <v>4500</v>
      </c>
      <c r="M3373">
        <v>5850</v>
      </c>
      <c r="N3373" t="s">
        <v>1401</v>
      </c>
    </row>
    <row r="3374" spans="1:14" x14ac:dyDescent="0.3">
      <c r="A3374">
        <v>142731</v>
      </c>
      <c r="B3374" t="s">
        <v>1379</v>
      </c>
      <c r="C3374" t="s">
        <v>1317</v>
      </c>
      <c r="D3374" s="3">
        <v>44561</v>
      </c>
      <c r="E3374" t="s">
        <v>1296</v>
      </c>
      <c r="F3374" t="s">
        <v>51</v>
      </c>
      <c r="G3374" t="s">
        <v>41</v>
      </c>
      <c r="H3374" t="s">
        <v>78</v>
      </c>
      <c r="I3374">
        <v>8500</v>
      </c>
      <c r="J3374">
        <v>11050</v>
      </c>
      <c r="K3374">
        <v>2</v>
      </c>
      <c r="L3374">
        <v>17000</v>
      </c>
      <c r="M3374">
        <v>22100</v>
      </c>
      <c r="N3374" t="s">
        <v>1325</v>
      </c>
    </row>
    <row r="3375" spans="1:14" x14ac:dyDescent="0.3">
      <c r="A3375">
        <v>142732</v>
      </c>
      <c r="B3375" t="s">
        <v>1365</v>
      </c>
      <c r="C3375" t="s">
        <v>1318</v>
      </c>
      <c r="D3375" s="3">
        <v>44561</v>
      </c>
      <c r="E3375" t="s">
        <v>33</v>
      </c>
      <c r="F3375" t="s">
        <v>52</v>
      </c>
      <c r="G3375" t="s">
        <v>44</v>
      </c>
      <c r="H3375" t="s">
        <v>80</v>
      </c>
      <c r="I3375">
        <v>12500</v>
      </c>
      <c r="J3375">
        <v>16250</v>
      </c>
      <c r="K3375">
        <v>3</v>
      </c>
      <c r="L3375">
        <v>37500</v>
      </c>
      <c r="M3375">
        <v>48750</v>
      </c>
      <c r="N3375" t="s">
        <v>1398</v>
      </c>
    </row>
    <row r="3376" spans="1:14" x14ac:dyDescent="0.3">
      <c r="A3376">
        <v>142733</v>
      </c>
      <c r="B3376" t="s">
        <v>1385</v>
      </c>
      <c r="C3376" t="s">
        <v>29</v>
      </c>
      <c r="D3376" s="3">
        <v>44561</v>
      </c>
      <c r="E3376" t="s">
        <v>34</v>
      </c>
      <c r="F3376" t="s">
        <v>822</v>
      </c>
      <c r="G3376" t="s">
        <v>42</v>
      </c>
      <c r="H3376" t="s">
        <v>79</v>
      </c>
      <c r="I3376">
        <v>3500</v>
      </c>
      <c r="J3376">
        <v>4550</v>
      </c>
      <c r="K3376">
        <v>1</v>
      </c>
      <c r="L3376">
        <v>3500</v>
      </c>
      <c r="M3376">
        <v>4550</v>
      </c>
      <c r="N3376" t="s">
        <v>1397</v>
      </c>
    </row>
    <row r="3377" spans="1:14" x14ac:dyDescent="0.3">
      <c r="A3377">
        <v>142734</v>
      </c>
      <c r="B3377" t="s">
        <v>1387</v>
      </c>
      <c r="C3377" t="s">
        <v>20</v>
      </c>
      <c r="D3377" s="3">
        <v>44561</v>
      </c>
      <c r="E3377" t="s">
        <v>35</v>
      </c>
      <c r="F3377" s="5" t="s">
        <v>67</v>
      </c>
      <c r="G3377" t="s">
        <v>109</v>
      </c>
      <c r="H3377" t="s">
        <v>81</v>
      </c>
      <c r="I3377">
        <v>4500</v>
      </c>
      <c r="J3377">
        <v>5850</v>
      </c>
      <c r="K3377">
        <v>3</v>
      </c>
      <c r="L3377">
        <v>13500</v>
      </c>
      <c r="M3377">
        <v>17550</v>
      </c>
      <c r="N3377" t="s">
        <v>1399</v>
      </c>
    </row>
    <row r="3378" spans="1:14" x14ac:dyDescent="0.3">
      <c r="A3378">
        <v>142735</v>
      </c>
      <c r="B3378" t="s">
        <v>1389</v>
      </c>
      <c r="C3378" t="s">
        <v>19</v>
      </c>
      <c r="D3378" s="3">
        <v>44561</v>
      </c>
      <c r="E3378" t="s">
        <v>1296</v>
      </c>
      <c r="F3378" t="s">
        <v>882</v>
      </c>
      <c r="G3378" t="s">
        <v>45</v>
      </c>
      <c r="H3378" t="s">
        <v>82</v>
      </c>
      <c r="I3378">
        <v>2100</v>
      </c>
      <c r="J3378">
        <v>2730</v>
      </c>
      <c r="K3378">
        <v>2</v>
      </c>
      <c r="L3378">
        <v>4200</v>
      </c>
      <c r="M3378">
        <v>5460</v>
      </c>
      <c r="N3378" t="s">
        <v>1400</v>
      </c>
    </row>
    <row r="3379" spans="1:14" x14ac:dyDescent="0.3">
      <c r="A3379">
        <v>142736</v>
      </c>
      <c r="B3379" t="s">
        <v>1390</v>
      </c>
      <c r="C3379" t="s">
        <v>1319</v>
      </c>
      <c r="D3379" s="3">
        <v>44561</v>
      </c>
      <c r="E3379" t="s">
        <v>33</v>
      </c>
      <c r="F3379" t="s">
        <v>49</v>
      </c>
      <c r="G3379" t="s">
        <v>36</v>
      </c>
      <c r="H3379" t="s">
        <v>75</v>
      </c>
      <c r="I3379">
        <v>1150</v>
      </c>
      <c r="J3379">
        <v>1495</v>
      </c>
      <c r="K3379">
        <v>2</v>
      </c>
      <c r="L3379">
        <v>2300</v>
      </c>
      <c r="M3379">
        <v>2990</v>
      </c>
      <c r="N3379" t="s">
        <v>1401</v>
      </c>
    </row>
    <row r="3380" spans="1:14" x14ac:dyDescent="0.3">
      <c r="A3380">
        <v>142737</v>
      </c>
      <c r="B3380" t="s">
        <v>1392</v>
      </c>
      <c r="C3380" t="s">
        <v>18</v>
      </c>
      <c r="D3380" s="3">
        <v>44562</v>
      </c>
      <c r="E3380" t="s">
        <v>34</v>
      </c>
      <c r="F3380" t="s">
        <v>47</v>
      </c>
      <c r="G3380" t="s">
        <v>37</v>
      </c>
      <c r="H3380" t="s">
        <v>76</v>
      </c>
      <c r="I3380">
        <v>350</v>
      </c>
      <c r="J3380">
        <v>455</v>
      </c>
      <c r="K3380">
        <v>4</v>
      </c>
      <c r="L3380">
        <v>1400</v>
      </c>
      <c r="M3380">
        <v>1820</v>
      </c>
      <c r="N3380" t="s">
        <v>1325</v>
      </c>
    </row>
    <row r="3381" spans="1:14" x14ac:dyDescent="0.3">
      <c r="A3381">
        <v>142738</v>
      </c>
      <c r="B3381" t="s">
        <v>1394</v>
      </c>
      <c r="C3381" t="s">
        <v>17</v>
      </c>
      <c r="D3381" s="3">
        <v>44562</v>
      </c>
      <c r="E3381" t="s">
        <v>35</v>
      </c>
      <c r="F3381" t="s">
        <v>53</v>
      </c>
      <c r="G3381" t="s">
        <v>38</v>
      </c>
      <c r="H3381" t="s">
        <v>75</v>
      </c>
      <c r="I3381">
        <v>9500</v>
      </c>
      <c r="J3381">
        <v>12350</v>
      </c>
      <c r="K3381">
        <v>3</v>
      </c>
      <c r="L3381">
        <v>28500</v>
      </c>
      <c r="M3381">
        <v>37050</v>
      </c>
      <c r="N3381" t="s">
        <v>1398</v>
      </c>
    </row>
    <row r="3382" spans="1:14" x14ac:dyDescent="0.3">
      <c r="A3382">
        <v>142739</v>
      </c>
      <c r="B3382" t="s">
        <v>1337</v>
      </c>
      <c r="C3382" t="s">
        <v>1320</v>
      </c>
      <c r="D3382" s="3">
        <v>44562</v>
      </c>
      <c r="E3382" t="s">
        <v>1296</v>
      </c>
      <c r="F3382" t="s">
        <v>883</v>
      </c>
      <c r="G3382" t="s">
        <v>39</v>
      </c>
      <c r="H3382" t="s">
        <v>77</v>
      </c>
      <c r="I3382">
        <v>10000</v>
      </c>
      <c r="J3382">
        <v>13000</v>
      </c>
      <c r="K3382">
        <v>3</v>
      </c>
      <c r="L3382">
        <v>30000</v>
      </c>
      <c r="M3382">
        <v>39000</v>
      </c>
      <c r="N3382" t="s">
        <v>1397</v>
      </c>
    </row>
    <row r="3383" spans="1:14" x14ac:dyDescent="0.3">
      <c r="A3383">
        <v>142740</v>
      </c>
      <c r="B3383" t="s">
        <v>1339</v>
      </c>
      <c r="C3383" t="s">
        <v>16</v>
      </c>
      <c r="D3383" s="3">
        <v>44562</v>
      </c>
      <c r="E3383" t="s">
        <v>33</v>
      </c>
      <c r="F3383" t="s">
        <v>884</v>
      </c>
      <c r="G3383" t="s">
        <v>40</v>
      </c>
      <c r="H3383" t="s">
        <v>76</v>
      </c>
      <c r="I3383">
        <v>6500</v>
      </c>
      <c r="J3383">
        <v>8450</v>
      </c>
      <c r="K3383">
        <v>1</v>
      </c>
      <c r="L3383">
        <v>6500</v>
      </c>
      <c r="M3383">
        <v>8450</v>
      </c>
      <c r="N3383" t="s">
        <v>1399</v>
      </c>
    </row>
    <row r="3384" spans="1:14" x14ac:dyDescent="0.3">
      <c r="A3384">
        <v>142741</v>
      </c>
      <c r="B3384" t="s">
        <v>1341</v>
      </c>
      <c r="C3384" t="s">
        <v>15</v>
      </c>
      <c r="D3384" s="3">
        <v>44562</v>
      </c>
      <c r="E3384" t="s">
        <v>34</v>
      </c>
      <c r="F3384" t="s">
        <v>885</v>
      </c>
      <c r="G3384" t="s">
        <v>41</v>
      </c>
      <c r="H3384" t="s">
        <v>78</v>
      </c>
      <c r="I3384">
        <v>8500</v>
      </c>
      <c r="J3384">
        <v>11050</v>
      </c>
      <c r="K3384">
        <v>1</v>
      </c>
      <c r="L3384">
        <v>8500</v>
      </c>
      <c r="M3384">
        <v>11050</v>
      </c>
      <c r="N3384" t="s">
        <v>1400</v>
      </c>
    </row>
    <row r="3385" spans="1:14" x14ac:dyDescent="0.3">
      <c r="A3385">
        <v>142742</v>
      </c>
      <c r="B3385" t="s">
        <v>1343</v>
      </c>
      <c r="C3385" t="s">
        <v>14</v>
      </c>
      <c r="D3385" s="3">
        <v>44562</v>
      </c>
      <c r="E3385" t="s">
        <v>35</v>
      </c>
      <c r="F3385" t="s">
        <v>57</v>
      </c>
      <c r="G3385" t="s">
        <v>44</v>
      </c>
      <c r="H3385" t="s">
        <v>80</v>
      </c>
      <c r="I3385">
        <v>7000</v>
      </c>
      <c r="J3385">
        <v>9100</v>
      </c>
      <c r="K3385">
        <v>3</v>
      </c>
      <c r="L3385">
        <v>21000</v>
      </c>
      <c r="M3385">
        <v>27300</v>
      </c>
      <c r="N3385" t="s">
        <v>1401</v>
      </c>
    </row>
    <row r="3386" spans="1:14" x14ac:dyDescent="0.3">
      <c r="A3386">
        <v>142743</v>
      </c>
      <c r="B3386" t="s">
        <v>1345</v>
      </c>
      <c r="C3386" t="s">
        <v>13</v>
      </c>
      <c r="D3386" s="3">
        <v>44562</v>
      </c>
      <c r="E3386" t="s">
        <v>1296</v>
      </c>
      <c r="F3386" t="s">
        <v>886</v>
      </c>
      <c r="G3386" t="s">
        <v>42</v>
      </c>
      <c r="H3386" t="s">
        <v>79</v>
      </c>
      <c r="I3386">
        <v>6550</v>
      </c>
      <c r="J3386">
        <v>8515</v>
      </c>
      <c r="K3386">
        <v>1</v>
      </c>
      <c r="L3386">
        <v>6550</v>
      </c>
      <c r="M3386">
        <v>8515</v>
      </c>
      <c r="N3386" t="s">
        <v>1325</v>
      </c>
    </row>
    <row r="3387" spans="1:14" x14ac:dyDescent="0.3">
      <c r="A3387">
        <v>142744</v>
      </c>
      <c r="B3387" t="s">
        <v>1347</v>
      </c>
      <c r="C3387" t="s">
        <v>12</v>
      </c>
      <c r="D3387" s="3">
        <v>44562</v>
      </c>
      <c r="E3387" t="s">
        <v>33</v>
      </c>
      <c r="F3387" s="5" t="s">
        <v>66</v>
      </c>
      <c r="G3387" t="s">
        <v>109</v>
      </c>
      <c r="H3387" t="s">
        <v>81</v>
      </c>
      <c r="I3387">
        <v>7650</v>
      </c>
      <c r="J3387">
        <v>9945</v>
      </c>
      <c r="K3387">
        <v>3</v>
      </c>
      <c r="L3387">
        <v>22950</v>
      </c>
      <c r="M3387">
        <v>29835</v>
      </c>
      <c r="N3387" t="s">
        <v>1398</v>
      </c>
    </row>
    <row r="3388" spans="1:14" x14ac:dyDescent="0.3">
      <c r="A3388">
        <v>142745</v>
      </c>
      <c r="B3388" t="s">
        <v>1349</v>
      </c>
      <c r="C3388" t="s">
        <v>11</v>
      </c>
      <c r="D3388" s="3">
        <v>44562</v>
      </c>
      <c r="E3388" t="s">
        <v>34</v>
      </c>
      <c r="F3388" t="s">
        <v>58</v>
      </c>
      <c r="G3388" t="s">
        <v>45</v>
      </c>
      <c r="H3388" t="s">
        <v>82</v>
      </c>
      <c r="I3388">
        <v>1150</v>
      </c>
      <c r="J3388">
        <v>1495</v>
      </c>
      <c r="K3388">
        <v>2</v>
      </c>
      <c r="L3388">
        <v>2300</v>
      </c>
      <c r="M3388">
        <v>2990</v>
      </c>
      <c r="N3388" t="s">
        <v>1397</v>
      </c>
    </row>
    <row r="3389" spans="1:14" x14ac:dyDescent="0.3">
      <c r="A3389">
        <v>142746</v>
      </c>
      <c r="B3389" t="s">
        <v>1351</v>
      </c>
      <c r="C3389" t="s">
        <v>1321</v>
      </c>
      <c r="D3389" s="3">
        <v>44562</v>
      </c>
      <c r="E3389" t="s">
        <v>35</v>
      </c>
      <c r="F3389" t="s">
        <v>59</v>
      </c>
      <c r="G3389" t="s">
        <v>36</v>
      </c>
      <c r="H3389" t="s">
        <v>75</v>
      </c>
      <c r="I3389">
        <v>850</v>
      </c>
      <c r="J3389">
        <v>1105</v>
      </c>
      <c r="K3389">
        <v>4</v>
      </c>
      <c r="L3389">
        <v>3400</v>
      </c>
      <c r="M3389">
        <v>4420</v>
      </c>
      <c r="N3389" t="s">
        <v>1399</v>
      </c>
    </row>
    <row r="3390" spans="1:14" x14ac:dyDescent="0.3">
      <c r="A3390">
        <v>142747</v>
      </c>
      <c r="B3390" t="s">
        <v>1353</v>
      </c>
      <c r="C3390" t="s">
        <v>1322</v>
      </c>
      <c r="D3390" s="3">
        <v>44562</v>
      </c>
      <c r="E3390" t="s">
        <v>1296</v>
      </c>
      <c r="F3390" t="s">
        <v>60</v>
      </c>
      <c r="G3390" t="s">
        <v>37</v>
      </c>
      <c r="H3390" t="s">
        <v>76</v>
      </c>
      <c r="I3390">
        <v>650</v>
      </c>
      <c r="J3390">
        <v>845</v>
      </c>
      <c r="K3390">
        <v>1</v>
      </c>
      <c r="L3390">
        <v>650</v>
      </c>
      <c r="M3390">
        <v>845</v>
      </c>
      <c r="N3390" t="s">
        <v>1400</v>
      </c>
    </row>
    <row r="3391" spans="1:14" x14ac:dyDescent="0.3">
      <c r="A3391">
        <v>142748</v>
      </c>
      <c r="B3391" t="s">
        <v>1355</v>
      </c>
      <c r="C3391" t="s">
        <v>1323</v>
      </c>
      <c r="D3391" s="3">
        <v>44562</v>
      </c>
      <c r="E3391" t="s">
        <v>33</v>
      </c>
      <c r="F3391" t="s">
        <v>61</v>
      </c>
      <c r="G3391" t="s">
        <v>38</v>
      </c>
      <c r="H3391" t="s">
        <v>75</v>
      </c>
      <c r="I3391">
        <v>7500</v>
      </c>
      <c r="J3391">
        <v>9750</v>
      </c>
      <c r="K3391">
        <v>3</v>
      </c>
      <c r="L3391">
        <v>22500</v>
      </c>
      <c r="M3391">
        <v>29250</v>
      </c>
      <c r="N3391" t="s">
        <v>1401</v>
      </c>
    </row>
    <row r="3392" spans="1:14" x14ac:dyDescent="0.3">
      <c r="A3392">
        <v>142749</v>
      </c>
      <c r="B3392" t="s">
        <v>1357</v>
      </c>
      <c r="C3392" t="s">
        <v>10</v>
      </c>
      <c r="D3392" s="3">
        <v>44562</v>
      </c>
      <c r="E3392" t="s">
        <v>34</v>
      </c>
      <c r="F3392" t="s">
        <v>883</v>
      </c>
      <c r="G3392" t="s">
        <v>39</v>
      </c>
      <c r="H3392" s="5" t="s">
        <v>83</v>
      </c>
      <c r="I3392">
        <v>10000</v>
      </c>
      <c r="J3392">
        <v>13000</v>
      </c>
      <c r="K3392">
        <v>1</v>
      </c>
      <c r="L3392">
        <v>10000</v>
      </c>
      <c r="M3392">
        <v>13000</v>
      </c>
      <c r="N3392" t="s">
        <v>1325</v>
      </c>
    </row>
    <row r="3393" spans="1:14" x14ac:dyDescent="0.3">
      <c r="A3393">
        <v>142750</v>
      </c>
      <c r="B3393" t="s">
        <v>1359</v>
      </c>
      <c r="C3393" t="s">
        <v>9</v>
      </c>
      <c r="D3393" s="3">
        <v>44562</v>
      </c>
      <c r="E3393" t="s">
        <v>35</v>
      </c>
      <c r="F3393" t="s">
        <v>887</v>
      </c>
      <c r="G3393" t="s">
        <v>40</v>
      </c>
      <c r="H3393" t="s">
        <v>76</v>
      </c>
      <c r="I3393">
        <v>10500</v>
      </c>
      <c r="J3393">
        <v>13650</v>
      </c>
      <c r="K3393">
        <v>1</v>
      </c>
      <c r="L3393">
        <v>10500</v>
      </c>
      <c r="M3393">
        <v>13650</v>
      </c>
      <c r="N3393" t="s">
        <v>1398</v>
      </c>
    </row>
    <row r="3394" spans="1:14" x14ac:dyDescent="0.3">
      <c r="A3394">
        <v>142751</v>
      </c>
      <c r="B3394" t="s">
        <v>1361</v>
      </c>
      <c r="C3394" t="s">
        <v>1324</v>
      </c>
      <c r="D3394" s="3">
        <v>44562</v>
      </c>
      <c r="E3394" t="s">
        <v>1296</v>
      </c>
      <c r="F3394" t="s">
        <v>63</v>
      </c>
      <c r="G3394" t="s">
        <v>41</v>
      </c>
      <c r="H3394" t="s">
        <v>78</v>
      </c>
      <c r="I3394">
        <v>8500</v>
      </c>
      <c r="J3394">
        <v>11050</v>
      </c>
      <c r="K3394">
        <v>3</v>
      </c>
      <c r="L3394">
        <v>25500</v>
      </c>
      <c r="M3394">
        <v>33150</v>
      </c>
      <c r="N3394" t="s">
        <v>1397</v>
      </c>
    </row>
    <row r="3395" spans="1:14" x14ac:dyDescent="0.3">
      <c r="A3395">
        <v>142752</v>
      </c>
      <c r="B3395" t="s">
        <v>1363</v>
      </c>
      <c r="C3395" t="s">
        <v>8</v>
      </c>
      <c r="D3395" s="3">
        <v>44562</v>
      </c>
      <c r="E3395" t="s">
        <v>33</v>
      </c>
      <c r="F3395" t="s">
        <v>57</v>
      </c>
      <c r="G3395" t="s">
        <v>44</v>
      </c>
      <c r="H3395" t="s">
        <v>80</v>
      </c>
      <c r="I3395">
        <v>7000</v>
      </c>
      <c r="J3395">
        <v>9100</v>
      </c>
      <c r="K3395">
        <v>3</v>
      </c>
      <c r="L3395">
        <v>21000</v>
      </c>
      <c r="M3395">
        <v>27300</v>
      </c>
      <c r="N3395" t="s">
        <v>1399</v>
      </c>
    </row>
    <row r="3396" spans="1:14" x14ac:dyDescent="0.3">
      <c r="A3396">
        <v>142753</v>
      </c>
      <c r="B3396" t="s">
        <v>1365</v>
      </c>
      <c r="C3396" t="s">
        <v>7</v>
      </c>
      <c r="D3396" s="3">
        <v>44562</v>
      </c>
      <c r="E3396" t="s">
        <v>34</v>
      </c>
      <c r="F3396" t="s">
        <v>888</v>
      </c>
      <c r="G3396" t="s">
        <v>42</v>
      </c>
      <c r="H3396" t="s">
        <v>79</v>
      </c>
      <c r="I3396">
        <v>1680</v>
      </c>
      <c r="J3396">
        <v>2184</v>
      </c>
      <c r="K3396">
        <v>2</v>
      </c>
      <c r="L3396">
        <v>3360</v>
      </c>
      <c r="M3396">
        <v>4368</v>
      </c>
      <c r="N3396" t="s">
        <v>1400</v>
      </c>
    </row>
    <row r="3397" spans="1:14" x14ac:dyDescent="0.3">
      <c r="A3397">
        <v>142754</v>
      </c>
      <c r="B3397" t="s">
        <v>1367</v>
      </c>
      <c r="C3397" t="s">
        <v>1325</v>
      </c>
      <c r="D3397" s="3">
        <v>44562</v>
      </c>
      <c r="E3397" t="s">
        <v>35</v>
      </c>
      <c r="F3397" s="5" t="s">
        <v>65</v>
      </c>
      <c r="G3397" t="s">
        <v>109</v>
      </c>
      <c r="H3397" s="5" t="s">
        <v>84</v>
      </c>
      <c r="I3397">
        <v>6540</v>
      </c>
      <c r="J3397">
        <v>8502</v>
      </c>
      <c r="K3397">
        <v>2</v>
      </c>
      <c r="L3397">
        <v>13080</v>
      </c>
      <c r="M3397">
        <v>17004</v>
      </c>
      <c r="N3397" t="s">
        <v>1401</v>
      </c>
    </row>
    <row r="3398" spans="1:14" x14ac:dyDescent="0.3">
      <c r="A3398">
        <v>142755</v>
      </c>
      <c r="B3398" t="s">
        <v>1369</v>
      </c>
      <c r="C3398" t="s">
        <v>1326</v>
      </c>
      <c r="D3398" s="3">
        <v>44563</v>
      </c>
      <c r="E3398" t="s">
        <v>1296</v>
      </c>
      <c r="F3398" t="s">
        <v>68</v>
      </c>
      <c r="G3398" t="s">
        <v>45</v>
      </c>
      <c r="H3398" t="s">
        <v>82</v>
      </c>
      <c r="I3398">
        <v>2680</v>
      </c>
      <c r="J3398">
        <v>3484</v>
      </c>
      <c r="K3398">
        <v>4</v>
      </c>
      <c r="L3398">
        <v>10720</v>
      </c>
      <c r="M3398">
        <v>13936</v>
      </c>
      <c r="N3398" t="s">
        <v>1325</v>
      </c>
    </row>
    <row r="3399" spans="1:14" x14ac:dyDescent="0.3">
      <c r="A3399">
        <v>142756</v>
      </c>
      <c r="B3399" t="s">
        <v>1370</v>
      </c>
      <c r="C3399" t="s">
        <v>6</v>
      </c>
      <c r="D3399" s="3">
        <v>44564</v>
      </c>
      <c r="E3399" t="s">
        <v>33</v>
      </c>
      <c r="F3399" t="s">
        <v>71</v>
      </c>
      <c r="G3399" t="s">
        <v>38</v>
      </c>
      <c r="H3399" t="s">
        <v>76</v>
      </c>
      <c r="I3399">
        <v>8250</v>
      </c>
      <c r="J3399">
        <v>10725</v>
      </c>
      <c r="K3399">
        <v>3</v>
      </c>
      <c r="L3399">
        <v>24750</v>
      </c>
      <c r="M3399">
        <v>32175</v>
      </c>
      <c r="N3399" t="s">
        <v>1325</v>
      </c>
    </row>
    <row r="3400" spans="1:14" x14ac:dyDescent="0.3">
      <c r="A3400">
        <v>142757</v>
      </c>
      <c r="B3400" t="s">
        <v>1371</v>
      </c>
      <c r="C3400" t="s">
        <v>5</v>
      </c>
      <c r="D3400" s="3">
        <v>44565</v>
      </c>
      <c r="E3400" t="s">
        <v>34</v>
      </c>
      <c r="F3400" t="s">
        <v>822</v>
      </c>
      <c r="G3400" t="s">
        <v>42</v>
      </c>
      <c r="H3400" t="s">
        <v>76</v>
      </c>
      <c r="I3400">
        <v>2650</v>
      </c>
      <c r="J3400">
        <v>3445</v>
      </c>
      <c r="K3400">
        <v>1</v>
      </c>
      <c r="L3400">
        <v>2650</v>
      </c>
      <c r="M3400">
        <v>3445</v>
      </c>
      <c r="N3400" t="s">
        <v>1398</v>
      </c>
    </row>
    <row r="3401" spans="1:14" x14ac:dyDescent="0.3">
      <c r="A3401">
        <v>142758</v>
      </c>
      <c r="B3401" t="s">
        <v>1373</v>
      </c>
      <c r="C3401" t="s">
        <v>4</v>
      </c>
      <c r="D3401" s="3">
        <v>44566</v>
      </c>
      <c r="E3401" t="s">
        <v>35</v>
      </c>
      <c r="F3401" t="s">
        <v>72</v>
      </c>
      <c r="G3401" t="s">
        <v>38</v>
      </c>
      <c r="H3401" t="s">
        <v>85</v>
      </c>
      <c r="I3401">
        <v>12550</v>
      </c>
      <c r="J3401">
        <v>16315</v>
      </c>
      <c r="K3401">
        <v>3</v>
      </c>
      <c r="L3401">
        <v>37650</v>
      </c>
      <c r="M3401">
        <v>48945</v>
      </c>
      <c r="N3401" t="s">
        <v>1397</v>
      </c>
    </row>
    <row r="3402" spans="1:14" x14ac:dyDescent="0.3">
      <c r="A3402">
        <v>142759</v>
      </c>
      <c r="B3402" t="s">
        <v>1374</v>
      </c>
      <c r="C3402" t="s">
        <v>30</v>
      </c>
      <c r="D3402" s="3">
        <v>44567</v>
      </c>
      <c r="E3402" t="s">
        <v>1296</v>
      </c>
      <c r="F3402" t="s">
        <v>73</v>
      </c>
      <c r="G3402" t="s">
        <v>41</v>
      </c>
      <c r="H3402" s="5" t="s">
        <v>78</v>
      </c>
      <c r="I3402">
        <v>14500</v>
      </c>
      <c r="J3402">
        <v>18850</v>
      </c>
      <c r="K3402">
        <v>3</v>
      </c>
      <c r="L3402">
        <v>43500</v>
      </c>
      <c r="M3402">
        <v>56550</v>
      </c>
      <c r="N3402" t="s">
        <v>1399</v>
      </c>
    </row>
    <row r="3403" spans="1:14" x14ac:dyDescent="0.3">
      <c r="A3403">
        <v>142760</v>
      </c>
      <c r="B3403" t="s">
        <v>1375</v>
      </c>
      <c r="C3403" t="s">
        <v>31</v>
      </c>
      <c r="D3403" s="3">
        <v>44568</v>
      </c>
      <c r="E3403" t="s">
        <v>33</v>
      </c>
      <c r="F3403" t="s">
        <v>46</v>
      </c>
      <c r="G3403" t="s">
        <v>36</v>
      </c>
      <c r="H3403" t="s">
        <v>75</v>
      </c>
      <c r="I3403">
        <v>800</v>
      </c>
      <c r="J3403">
        <v>1040</v>
      </c>
      <c r="K3403">
        <v>2</v>
      </c>
      <c r="L3403">
        <v>1600</v>
      </c>
      <c r="M3403">
        <v>2080</v>
      </c>
      <c r="N3403" t="s">
        <v>1400</v>
      </c>
    </row>
    <row r="3404" spans="1:14" x14ac:dyDescent="0.3">
      <c r="A3404">
        <v>142761</v>
      </c>
      <c r="B3404" t="s">
        <v>1376</v>
      </c>
      <c r="C3404" t="s">
        <v>32</v>
      </c>
      <c r="D3404" s="3">
        <v>44569</v>
      </c>
      <c r="E3404" t="s">
        <v>34</v>
      </c>
      <c r="F3404" t="s">
        <v>48</v>
      </c>
      <c r="G3404" t="s">
        <v>37</v>
      </c>
      <c r="H3404" t="s">
        <v>76</v>
      </c>
      <c r="I3404">
        <v>600</v>
      </c>
      <c r="J3404">
        <v>780</v>
      </c>
      <c r="K3404">
        <v>3</v>
      </c>
      <c r="L3404">
        <v>1800</v>
      </c>
      <c r="M3404">
        <v>2340</v>
      </c>
      <c r="N3404" t="s">
        <v>1401</v>
      </c>
    </row>
    <row r="3405" spans="1:14" x14ac:dyDescent="0.3">
      <c r="A3405">
        <v>142762</v>
      </c>
      <c r="B3405" t="s">
        <v>1378</v>
      </c>
      <c r="C3405" t="s">
        <v>28</v>
      </c>
      <c r="D3405" s="3">
        <v>44570</v>
      </c>
      <c r="E3405" t="s">
        <v>35</v>
      </c>
      <c r="F3405" t="s">
        <v>50</v>
      </c>
      <c r="G3405" t="s">
        <v>38</v>
      </c>
      <c r="H3405" t="s">
        <v>75</v>
      </c>
      <c r="I3405">
        <v>10500</v>
      </c>
      <c r="J3405">
        <v>13650</v>
      </c>
      <c r="K3405">
        <v>2</v>
      </c>
      <c r="L3405">
        <v>21000</v>
      </c>
      <c r="M3405">
        <v>27300</v>
      </c>
      <c r="N3405" t="s">
        <v>1325</v>
      </c>
    </row>
    <row r="3406" spans="1:14" x14ac:dyDescent="0.3">
      <c r="A3406">
        <v>142763</v>
      </c>
      <c r="B3406" t="s">
        <v>1379</v>
      </c>
      <c r="C3406" t="s">
        <v>1311</v>
      </c>
      <c r="D3406" s="3">
        <v>44571</v>
      </c>
      <c r="E3406" t="s">
        <v>1296</v>
      </c>
      <c r="F3406" t="s">
        <v>883</v>
      </c>
      <c r="G3406" t="s">
        <v>39</v>
      </c>
      <c r="H3406" t="s">
        <v>77</v>
      </c>
      <c r="I3406">
        <v>6500</v>
      </c>
      <c r="J3406">
        <v>8450</v>
      </c>
      <c r="K3406">
        <v>4</v>
      </c>
      <c r="L3406">
        <v>26000</v>
      </c>
      <c r="M3406">
        <v>33800</v>
      </c>
      <c r="N3406" t="s">
        <v>1398</v>
      </c>
    </row>
    <row r="3407" spans="1:14" x14ac:dyDescent="0.3">
      <c r="A3407">
        <v>142764</v>
      </c>
      <c r="B3407" t="s">
        <v>1380</v>
      </c>
      <c r="C3407" t="s">
        <v>1312</v>
      </c>
      <c r="D3407" s="3">
        <v>44572</v>
      </c>
      <c r="E3407" t="s">
        <v>33</v>
      </c>
      <c r="F3407" t="s">
        <v>889</v>
      </c>
      <c r="G3407" t="s">
        <v>40</v>
      </c>
      <c r="H3407" t="s">
        <v>76</v>
      </c>
      <c r="I3407">
        <v>4500</v>
      </c>
      <c r="J3407">
        <v>5850</v>
      </c>
      <c r="K3407">
        <v>4</v>
      </c>
      <c r="L3407">
        <v>18000</v>
      </c>
      <c r="M3407">
        <v>23400</v>
      </c>
      <c r="N3407" t="s">
        <v>1397</v>
      </c>
    </row>
    <row r="3408" spans="1:14" x14ac:dyDescent="0.3">
      <c r="A3408">
        <v>142765</v>
      </c>
      <c r="B3408" t="s">
        <v>1381</v>
      </c>
      <c r="C3408" t="s">
        <v>1313</v>
      </c>
      <c r="D3408" s="3">
        <v>44573</v>
      </c>
      <c r="E3408" t="s">
        <v>34</v>
      </c>
      <c r="F3408" t="s">
        <v>51</v>
      </c>
      <c r="G3408" t="s">
        <v>41</v>
      </c>
      <c r="H3408" t="s">
        <v>78</v>
      </c>
      <c r="I3408">
        <v>8500</v>
      </c>
      <c r="J3408">
        <v>11050</v>
      </c>
      <c r="K3408">
        <v>2</v>
      </c>
      <c r="L3408">
        <v>17000</v>
      </c>
      <c r="M3408">
        <v>22100</v>
      </c>
      <c r="N3408" t="s">
        <v>1399</v>
      </c>
    </row>
    <row r="3409" spans="1:14" x14ac:dyDescent="0.3">
      <c r="A3409">
        <v>142766</v>
      </c>
      <c r="B3409" t="s">
        <v>1382</v>
      </c>
      <c r="C3409" t="s">
        <v>3</v>
      </c>
      <c r="D3409" s="3">
        <v>44573</v>
      </c>
      <c r="E3409" t="s">
        <v>35</v>
      </c>
      <c r="F3409" t="s">
        <v>52</v>
      </c>
      <c r="G3409" t="s">
        <v>44</v>
      </c>
      <c r="H3409" t="s">
        <v>80</v>
      </c>
      <c r="I3409">
        <v>12500</v>
      </c>
      <c r="J3409">
        <v>16250</v>
      </c>
      <c r="K3409">
        <v>2</v>
      </c>
      <c r="L3409">
        <v>25000</v>
      </c>
      <c r="M3409">
        <v>32500</v>
      </c>
      <c r="N3409" t="s">
        <v>1400</v>
      </c>
    </row>
    <row r="3410" spans="1:14" x14ac:dyDescent="0.3">
      <c r="A3410">
        <v>142767</v>
      </c>
      <c r="B3410" t="s">
        <v>1378</v>
      </c>
      <c r="C3410" t="s">
        <v>2</v>
      </c>
      <c r="D3410" s="3">
        <v>44573</v>
      </c>
      <c r="E3410" t="s">
        <v>1296</v>
      </c>
      <c r="F3410" t="s">
        <v>830</v>
      </c>
      <c r="G3410" t="s">
        <v>89</v>
      </c>
      <c r="H3410" t="s">
        <v>79</v>
      </c>
      <c r="I3410">
        <v>3500</v>
      </c>
      <c r="J3410">
        <v>4550</v>
      </c>
      <c r="K3410">
        <v>2</v>
      </c>
      <c r="L3410">
        <v>7000</v>
      </c>
      <c r="M3410">
        <v>9100</v>
      </c>
      <c r="N3410" t="s">
        <v>1401</v>
      </c>
    </row>
    <row r="3411" spans="1:14" x14ac:dyDescent="0.3">
      <c r="A3411">
        <v>142768</v>
      </c>
      <c r="B3411" t="s">
        <v>1379</v>
      </c>
      <c r="C3411" t="s">
        <v>1</v>
      </c>
      <c r="D3411" s="3">
        <v>44573</v>
      </c>
      <c r="E3411" t="s">
        <v>33</v>
      </c>
      <c r="F3411" s="5" t="s">
        <v>67</v>
      </c>
      <c r="G3411" t="s">
        <v>37</v>
      </c>
      <c r="H3411" t="s">
        <v>81</v>
      </c>
      <c r="I3411">
        <v>4500</v>
      </c>
      <c r="J3411">
        <v>5850</v>
      </c>
      <c r="K3411">
        <v>4</v>
      </c>
      <c r="L3411">
        <v>18000</v>
      </c>
      <c r="M3411">
        <v>23400</v>
      </c>
      <c r="N3411" t="s">
        <v>1325</v>
      </c>
    </row>
    <row r="3412" spans="1:14" x14ac:dyDescent="0.3">
      <c r="A3412">
        <v>142769</v>
      </c>
      <c r="B3412" t="s">
        <v>1365</v>
      </c>
      <c r="C3412" t="s">
        <v>1314</v>
      </c>
      <c r="D3412" s="3">
        <v>44574</v>
      </c>
      <c r="E3412" t="s">
        <v>34</v>
      </c>
      <c r="F3412" t="s">
        <v>890</v>
      </c>
      <c r="G3412" t="s">
        <v>45</v>
      </c>
      <c r="H3412" t="s">
        <v>82</v>
      </c>
      <c r="I3412">
        <v>2100</v>
      </c>
      <c r="J3412">
        <v>2730</v>
      </c>
      <c r="K3412">
        <v>1</v>
      </c>
      <c r="L3412">
        <v>2100</v>
      </c>
      <c r="M3412">
        <v>2730</v>
      </c>
      <c r="N3412" t="s">
        <v>1398</v>
      </c>
    </row>
    <row r="3413" spans="1:14" x14ac:dyDescent="0.3">
      <c r="A3413">
        <v>142770</v>
      </c>
      <c r="B3413" t="s">
        <v>1385</v>
      </c>
      <c r="C3413" t="s">
        <v>1315</v>
      </c>
      <c r="D3413" s="3">
        <v>44575</v>
      </c>
      <c r="E3413" t="s">
        <v>35</v>
      </c>
      <c r="F3413" t="s">
        <v>49</v>
      </c>
      <c r="G3413" t="s">
        <v>36</v>
      </c>
      <c r="H3413" t="s">
        <v>75</v>
      </c>
      <c r="I3413">
        <v>1150</v>
      </c>
      <c r="J3413">
        <v>1495</v>
      </c>
      <c r="K3413">
        <v>3</v>
      </c>
      <c r="L3413">
        <v>3450</v>
      </c>
      <c r="M3413">
        <v>4485</v>
      </c>
      <c r="N3413" t="s">
        <v>1397</v>
      </c>
    </row>
    <row r="3414" spans="1:14" x14ac:dyDescent="0.3">
      <c r="A3414">
        <v>142771</v>
      </c>
      <c r="B3414" t="s">
        <v>1387</v>
      </c>
      <c r="C3414" t="s">
        <v>0</v>
      </c>
      <c r="D3414" s="3">
        <v>44576</v>
      </c>
      <c r="E3414" t="s">
        <v>1296</v>
      </c>
      <c r="F3414" t="s">
        <v>47</v>
      </c>
      <c r="G3414" t="s">
        <v>37</v>
      </c>
      <c r="H3414" t="s">
        <v>76</v>
      </c>
      <c r="I3414">
        <v>350</v>
      </c>
      <c r="J3414">
        <v>455</v>
      </c>
      <c r="K3414">
        <v>2</v>
      </c>
      <c r="L3414">
        <v>700</v>
      </c>
      <c r="M3414">
        <v>910</v>
      </c>
      <c r="N3414" t="s">
        <v>1399</v>
      </c>
    </row>
    <row r="3415" spans="1:14" x14ac:dyDescent="0.3">
      <c r="A3415">
        <v>142772</v>
      </c>
      <c r="B3415" t="s">
        <v>1389</v>
      </c>
      <c r="C3415" t="s">
        <v>1316</v>
      </c>
      <c r="D3415" s="3">
        <v>44577</v>
      </c>
      <c r="E3415" t="s">
        <v>33</v>
      </c>
      <c r="F3415" t="s">
        <v>53</v>
      </c>
      <c r="G3415" t="s">
        <v>38</v>
      </c>
      <c r="H3415" t="s">
        <v>75</v>
      </c>
      <c r="I3415">
        <v>9500</v>
      </c>
      <c r="J3415">
        <v>12350</v>
      </c>
      <c r="K3415">
        <v>2</v>
      </c>
      <c r="L3415">
        <v>19000</v>
      </c>
      <c r="M3415">
        <v>24700</v>
      </c>
      <c r="N3415" t="s">
        <v>1400</v>
      </c>
    </row>
    <row r="3416" spans="1:14" x14ac:dyDescent="0.3">
      <c r="A3416">
        <v>142773</v>
      </c>
      <c r="B3416" t="s">
        <v>1390</v>
      </c>
      <c r="C3416" t="s">
        <v>1317</v>
      </c>
      <c r="D3416" s="3">
        <v>44578</v>
      </c>
      <c r="E3416" t="s">
        <v>34</v>
      </c>
      <c r="F3416" t="s">
        <v>891</v>
      </c>
      <c r="G3416" t="s">
        <v>39</v>
      </c>
      <c r="H3416" t="s">
        <v>77</v>
      </c>
      <c r="I3416">
        <v>10000</v>
      </c>
      <c r="J3416">
        <v>13000</v>
      </c>
      <c r="K3416">
        <v>1</v>
      </c>
      <c r="L3416">
        <v>10000</v>
      </c>
      <c r="M3416">
        <v>13000</v>
      </c>
      <c r="N3416" t="s">
        <v>1401</v>
      </c>
    </row>
    <row r="3417" spans="1:14" x14ac:dyDescent="0.3">
      <c r="A3417">
        <v>142774</v>
      </c>
      <c r="B3417" t="s">
        <v>1392</v>
      </c>
      <c r="C3417" t="s">
        <v>1318</v>
      </c>
      <c r="D3417" s="3">
        <v>44579</v>
      </c>
      <c r="E3417" t="s">
        <v>35</v>
      </c>
      <c r="F3417" t="s">
        <v>892</v>
      </c>
      <c r="G3417" t="s">
        <v>40</v>
      </c>
      <c r="H3417" t="s">
        <v>76</v>
      </c>
      <c r="I3417">
        <v>6500</v>
      </c>
      <c r="J3417">
        <v>8450</v>
      </c>
      <c r="K3417">
        <v>2</v>
      </c>
      <c r="L3417">
        <v>13000</v>
      </c>
      <c r="M3417">
        <v>16900</v>
      </c>
      <c r="N3417" t="s">
        <v>1325</v>
      </c>
    </row>
    <row r="3418" spans="1:14" x14ac:dyDescent="0.3">
      <c r="A3418">
        <v>142775</v>
      </c>
      <c r="B3418" t="s">
        <v>1394</v>
      </c>
      <c r="C3418" t="s">
        <v>29</v>
      </c>
      <c r="D3418" s="3">
        <v>44580</v>
      </c>
      <c r="E3418" t="s">
        <v>1296</v>
      </c>
      <c r="F3418" t="s">
        <v>893</v>
      </c>
      <c r="G3418" t="s">
        <v>41</v>
      </c>
      <c r="H3418" t="s">
        <v>78</v>
      </c>
      <c r="I3418">
        <v>8500</v>
      </c>
      <c r="J3418">
        <v>11050</v>
      </c>
      <c r="K3418">
        <v>1</v>
      </c>
      <c r="L3418">
        <v>8500</v>
      </c>
      <c r="M3418">
        <v>11050</v>
      </c>
      <c r="N3418" t="s">
        <v>1398</v>
      </c>
    </row>
    <row r="3419" spans="1:14" x14ac:dyDescent="0.3">
      <c r="A3419">
        <v>142776</v>
      </c>
      <c r="B3419" t="s">
        <v>1337</v>
      </c>
      <c r="C3419" t="s">
        <v>20</v>
      </c>
      <c r="D3419" s="3">
        <v>44581</v>
      </c>
      <c r="E3419" t="s">
        <v>33</v>
      </c>
      <c r="F3419" t="s">
        <v>57</v>
      </c>
      <c r="G3419" t="s">
        <v>44</v>
      </c>
      <c r="H3419" t="s">
        <v>80</v>
      </c>
      <c r="I3419">
        <v>7000</v>
      </c>
      <c r="J3419">
        <v>9100</v>
      </c>
      <c r="K3419">
        <v>1</v>
      </c>
      <c r="L3419">
        <v>7000</v>
      </c>
      <c r="M3419">
        <v>9100</v>
      </c>
      <c r="N3419" t="s">
        <v>1397</v>
      </c>
    </row>
    <row r="3420" spans="1:14" x14ac:dyDescent="0.3">
      <c r="A3420">
        <v>142777</v>
      </c>
      <c r="B3420" t="s">
        <v>1339</v>
      </c>
      <c r="C3420" t="s">
        <v>19</v>
      </c>
      <c r="D3420" s="3">
        <v>44582</v>
      </c>
      <c r="E3420" t="s">
        <v>34</v>
      </c>
      <c r="F3420" t="s">
        <v>894</v>
      </c>
      <c r="G3420" t="s">
        <v>89</v>
      </c>
      <c r="H3420" t="s">
        <v>79</v>
      </c>
      <c r="I3420">
        <v>6550</v>
      </c>
      <c r="J3420">
        <v>8515</v>
      </c>
      <c r="K3420">
        <v>1</v>
      </c>
      <c r="L3420">
        <v>6550</v>
      </c>
      <c r="M3420">
        <v>8515</v>
      </c>
      <c r="N3420" t="s">
        <v>1399</v>
      </c>
    </row>
    <row r="3421" spans="1:14" x14ac:dyDescent="0.3">
      <c r="A3421">
        <v>142778</v>
      </c>
      <c r="B3421" t="s">
        <v>1341</v>
      </c>
      <c r="C3421" t="s">
        <v>1319</v>
      </c>
      <c r="D3421" s="3">
        <v>44583</v>
      </c>
      <c r="E3421" t="s">
        <v>35</v>
      </c>
      <c r="F3421" s="5" t="s">
        <v>66</v>
      </c>
      <c r="G3421" t="s">
        <v>37</v>
      </c>
      <c r="H3421" t="s">
        <v>81</v>
      </c>
      <c r="I3421">
        <v>7650</v>
      </c>
      <c r="J3421">
        <v>9945</v>
      </c>
      <c r="K3421">
        <v>2</v>
      </c>
      <c r="L3421">
        <v>15300</v>
      </c>
      <c r="M3421">
        <v>19890</v>
      </c>
      <c r="N3421" t="s">
        <v>1400</v>
      </c>
    </row>
    <row r="3422" spans="1:14" x14ac:dyDescent="0.3">
      <c r="A3422">
        <v>142779</v>
      </c>
      <c r="B3422" t="s">
        <v>1343</v>
      </c>
      <c r="C3422" t="s">
        <v>18</v>
      </c>
      <c r="D3422" s="3">
        <v>44584</v>
      </c>
      <c r="E3422" t="s">
        <v>1296</v>
      </c>
      <c r="F3422" t="s">
        <v>58</v>
      </c>
      <c r="G3422" t="s">
        <v>45</v>
      </c>
      <c r="H3422" t="s">
        <v>82</v>
      </c>
      <c r="I3422">
        <v>1150</v>
      </c>
      <c r="J3422">
        <v>1495</v>
      </c>
      <c r="K3422">
        <v>1</v>
      </c>
      <c r="L3422">
        <v>1150</v>
      </c>
      <c r="M3422">
        <v>1495</v>
      </c>
      <c r="N3422" t="s">
        <v>1401</v>
      </c>
    </row>
    <row r="3423" spans="1:14" x14ac:dyDescent="0.3">
      <c r="A3423">
        <v>142780</v>
      </c>
      <c r="B3423" t="s">
        <v>1345</v>
      </c>
      <c r="C3423" t="s">
        <v>17</v>
      </c>
      <c r="D3423" s="3">
        <v>44585</v>
      </c>
      <c r="E3423" t="s">
        <v>33</v>
      </c>
      <c r="F3423" t="s">
        <v>59</v>
      </c>
      <c r="G3423" t="s">
        <v>36</v>
      </c>
      <c r="H3423" t="s">
        <v>75</v>
      </c>
      <c r="I3423">
        <v>850</v>
      </c>
      <c r="J3423">
        <v>1105</v>
      </c>
      <c r="K3423">
        <v>2</v>
      </c>
      <c r="L3423">
        <v>1700</v>
      </c>
      <c r="M3423">
        <v>2210</v>
      </c>
      <c r="N3423" t="s">
        <v>1325</v>
      </c>
    </row>
    <row r="3424" spans="1:14" x14ac:dyDescent="0.3">
      <c r="A3424">
        <v>142781</v>
      </c>
      <c r="B3424" t="s">
        <v>1347</v>
      </c>
      <c r="C3424" t="s">
        <v>1320</v>
      </c>
      <c r="D3424" s="3">
        <v>44586</v>
      </c>
      <c r="E3424" t="s">
        <v>34</v>
      </c>
      <c r="F3424" t="s">
        <v>60</v>
      </c>
      <c r="G3424" t="s">
        <v>37</v>
      </c>
      <c r="H3424" t="s">
        <v>76</v>
      </c>
      <c r="I3424">
        <v>650</v>
      </c>
      <c r="J3424">
        <v>845</v>
      </c>
      <c r="K3424">
        <v>2</v>
      </c>
      <c r="L3424">
        <v>1300</v>
      </c>
      <c r="M3424">
        <v>1690</v>
      </c>
      <c r="N3424" t="s">
        <v>1398</v>
      </c>
    </row>
    <row r="3425" spans="1:14" x14ac:dyDescent="0.3">
      <c r="A3425">
        <v>142782</v>
      </c>
      <c r="B3425" t="s">
        <v>1349</v>
      </c>
      <c r="C3425" t="s">
        <v>16</v>
      </c>
      <c r="D3425" s="3">
        <v>44587</v>
      </c>
      <c r="E3425" t="s">
        <v>35</v>
      </c>
      <c r="F3425" t="s">
        <v>61</v>
      </c>
      <c r="G3425" t="s">
        <v>38</v>
      </c>
      <c r="H3425" t="s">
        <v>75</v>
      </c>
      <c r="I3425">
        <v>7500</v>
      </c>
      <c r="J3425">
        <v>9750</v>
      </c>
      <c r="K3425">
        <v>3</v>
      </c>
      <c r="L3425">
        <v>22500</v>
      </c>
      <c r="M3425">
        <v>29250</v>
      </c>
      <c r="N3425" t="s">
        <v>1397</v>
      </c>
    </row>
    <row r="3426" spans="1:14" x14ac:dyDescent="0.3">
      <c r="A3426">
        <v>142783</v>
      </c>
      <c r="B3426" t="s">
        <v>1351</v>
      </c>
      <c r="C3426" t="s">
        <v>15</v>
      </c>
      <c r="D3426" s="3">
        <v>44588</v>
      </c>
      <c r="E3426" t="s">
        <v>1296</v>
      </c>
      <c r="F3426" t="s">
        <v>891</v>
      </c>
      <c r="G3426" t="s">
        <v>39</v>
      </c>
      <c r="H3426" s="5" t="s">
        <v>83</v>
      </c>
      <c r="I3426">
        <v>10000</v>
      </c>
      <c r="J3426">
        <v>13000</v>
      </c>
      <c r="K3426">
        <v>2</v>
      </c>
      <c r="L3426">
        <v>20000</v>
      </c>
      <c r="M3426">
        <v>26000</v>
      </c>
      <c r="N3426" t="s">
        <v>1399</v>
      </c>
    </row>
    <row r="3427" spans="1:14" x14ac:dyDescent="0.3">
      <c r="A3427">
        <v>142784</v>
      </c>
      <c r="B3427" t="s">
        <v>1353</v>
      </c>
      <c r="C3427" t="s">
        <v>14</v>
      </c>
      <c r="D3427" s="3">
        <v>44589</v>
      </c>
      <c r="E3427" t="s">
        <v>33</v>
      </c>
      <c r="F3427" t="s">
        <v>895</v>
      </c>
      <c r="G3427" t="s">
        <v>40</v>
      </c>
      <c r="H3427" t="s">
        <v>76</v>
      </c>
      <c r="I3427">
        <v>10500</v>
      </c>
      <c r="J3427">
        <v>13650</v>
      </c>
      <c r="K3427">
        <v>4</v>
      </c>
      <c r="L3427">
        <v>42000</v>
      </c>
      <c r="M3427">
        <v>54600</v>
      </c>
      <c r="N3427" t="s">
        <v>1400</v>
      </c>
    </row>
    <row r="3428" spans="1:14" x14ac:dyDescent="0.3">
      <c r="A3428">
        <v>142785</v>
      </c>
      <c r="B3428" t="s">
        <v>1355</v>
      </c>
      <c r="C3428" t="s">
        <v>13</v>
      </c>
      <c r="D3428" s="3">
        <v>44590</v>
      </c>
      <c r="E3428" t="s">
        <v>34</v>
      </c>
      <c r="F3428" t="s">
        <v>63</v>
      </c>
      <c r="G3428" t="s">
        <v>41</v>
      </c>
      <c r="H3428" t="s">
        <v>78</v>
      </c>
      <c r="I3428">
        <v>8500</v>
      </c>
      <c r="J3428">
        <v>11050</v>
      </c>
      <c r="K3428">
        <v>3</v>
      </c>
      <c r="L3428">
        <v>25500</v>
      </c>
      <c r="M3428">
        <v>33150</v>
      </c>
      <c r="N3428" t="s">
        <v>1401</v>
      </c>
    </row>
    <row r="3429" spans="1:14" x14ac:dyDescent="0.3">
      <c r="A3429">
        <v>142786</v>
      </c>
      <c r="B3429" t="s">
        <v>1357</v>
      </c>
      <c r="C3429" t="s">
        <v>12</v>
      </c>
      <c r="D3429" s="3">
        <v>44591</v>
      </c>
      <c r="E3429" t="s">
        <v>35</v>
      </c>
      <c r="F3429" t="s">
        <v>57</v>
      </c>
      <c r="G3429" t="s">
        <v>44</v>
      </c>
      <c r="H3429" t="s">
        <v>80</v>
      </c>
      <c r="I3429">
        <v>7000</v>
      </c>
      <c r="J3429">
        <v>9100</v>
      </c>
      <c r="K3429">
        <v>3</v>
      </c>
      <c r="L3429">
        <v>21000</v>
      </c>
      <c r="M3429">
        <v>27300</v>
      </c>
      <c r="N3429" t="s">
        <v>1325</v>
      </c>
    </row>
    <row r="3430" spans="1:14" x14ac:dyDescent="0.3">
      <c r="A3430">
        <v>142787</v>
      </c>
      <c r="B3430" t="s">
        <v>1359</v>
      </c>
      <c r="C3430" t="s">
        <v>11</v>
      </c>
      <c r="D3430" s="3">
        <v>44592</v>
      </c>
      <c r="E3430" t="s">
        <v>1296</v>
      </c>
      <c r="F3430" t="s">
        <v>896</v>
      </c>
      <c r="G3430" t="s">
        <v>89</v>
      </c>
      <c r="H3430" t="s">
        <v>79</v>
      </c>
      <c r="I3430">
        <v>1680</v>
      </c>
      <c r="J3430">
        <v>2184</v>
      </c>
      <c r="K3430">
        <v>2</v>
      </c>
      <c r="L3430">
        <v>3360</v>
      </c>
      <c r="M3430">
        <v>4368</v>
      </c>
      <c r="N3430" t="s">
        <v>1398</v>
      </c>
    </row>
    <row r="3431" spans="1:14" x14ac:dyDescent="0.3">
      <c r="A3431">
        <v>142788</v>
      </c>
      <c r="B3431" t="s">
        <v>1361</v>
      </c>
      <c r="C3431" t="s">
        <v>1321</v>
      </c>
      <c r="D3431" s="3">
        <v>44593</v>
      </c>
      <c r="E3431" t="s">
        <v>33</v>
      </c>
      <c r="F3431" s="5" t="s">
        <v>65</v>
      </c>
      <c r="G3431" t="s">
        <v>37</v>
      </c>
      <c r="H3431" s="5" t="s">
        <v>84</v>
      </c>
      <c r="I3431">
        <v>6540</v>
      </c>
      <c r="J3431">
        <v>8502</v>
      </c>
      <c r="K3431">
        <v>1</v>
      </c>
      <c r="L3431">
        <v>6540</v>
      </c>
      <c r="M3431">
        <v>8502</v>
      </c>
      <c r="N3431" t="s">
        <v>1397</v>
      </c>
    </row>
    <row r="3432" spans="1:14" x14ac:dyDescent="0.3">
      <c r="A3432">
        <v>142789</v>
      </c>
      <c r="B3432" t="s">
        <v>1363</v>
      </c>
      <c r="C3432" t="s">
        <v>1322</v>
      </c>
      <c r="D3432" s="3">
        <v>44593</v>
      </c>
      <c r="E3432" t="s">
        <v>34</v>
      </c>
      <c r="F3432" t="s">
        <v>68</v>
      </c>
      <c r="G3432" t="s">
        <v>45</v>
      </c>
      <c r="H3432" t="s">
        <v>82</v>
      </c>
      <c r="I3432">
        <v>2680</v>
      </c>
      <c r="J3432">
        <v>3484</v>
      </c>
      <c r="K3432">
        <v>4</v>
      </c>
      <c r="L3432">
        <v>10720</v>
      </c>
      <c r="M3432">
        <v>13936</v>
      </c>
      <c r="N3432" t="s">
        <v>1399</v>
      </c>
    </row>
    <row r="3433" spans="1:14" x14ac:dyDescent="0.3">
      <c r="A3433">
        <v>142790</v>
      </c>
      <c r="B3433" t="s">
        <v>1365</v>
      </c>
      <c r="C3433" t="s">
        <v>1323</v>
      </c>
      <c r="D3433" s="3">
        <v>44594</v>
      </c>
      <c r="E3433" t="s">
        <v>35</v>
      </c>
      <c r="F3433" t="s">
        <v>71</v>
      </c>
      <c r="G3433" t="s">
        <v>38</v>
      </c>
      <c r="H3433" t="s">
        <v>76</v>
      </c>
      <c r="I3433">
        <v>8250</v>
      </c>
      <c r="J3433">
        <v>10725</v>
      </c>
      <c r="K3433">
        <v>2</v>
      </c>
      <c r="L3433">
        <v>16500</v>
      </c>
      <c r="M3433">
        <v>21450</v>
      </c>
      <c r="N3433" t="s">
        <v>1400</v>
      </c>
    </row>
    <row r="3434" spans="1:14" x14ac:dyDescent="0.3">
      <c r="A3434">
        <v>142791</v>
      </c>
      <c r="B3434" t="s">
        <v>1367</v>
      </c>
      <c r="C3434" t="s">
        <v>10</v>
      </c>
      <c r="D3434" s="3">
        <v>44595</v>
      </c>
      <c r="E3434" t="s">
        <v>1296</v>
      </c>
      <c r="F3434" t="s">
        <v>830</v>
      </c>
      <c r="G3434" t="s">
        <v>42</v>
      </c>
      <c r="H3434" t="s">
        <v>76</v>
      </c>
      <c r="I3434">
        <v>2650</v>
      </c>
      <c r="J3434">
        <v>3445</v>
      </c>
      <c r="K3434">
        <v>1</v>
      </c>
      <c r="L3434">
        <v>2650</v>
      </c>
      <c r="M3434">
        <v>3445</v>
      </c>
      <c r="N3434" t="s">
        <v>1401</v>
      </c>
    </row>
    <row r="3435" spans="1:14" x14ac:dyDescent="0.3">
      <c r="A3435">
        <v>142792</v>
      </c>
      <c r="B3435" t="s">
        <v>1369</v>
      </c>
      <c r="C3435" t="s">
        <v>9</v>
      </c>
      <c r="D3435" s="3">
        <v>44595</v>
      </c>
      <c r="E3435" t="s">
        <v>33</v>
      </c>
      <c r="F3435" t="s">
        <v>72</v>
      </c>
      <c r="G3435" t="s">
        <v>38</v>
      </c>
      <c r="H3435" t="s">
        <v>85</v>
      </c>
      <c r="I3435">
        <v>12550</v>
      </c>
      <c r="J3435">
        <v>16315</v>
      </c>
      <c r="K3435">
        <v>2</v>
      </c>
      <c r="L3435">
        <v>25100</v>
      </c>
      <c r="M3435">
        <v>32630</v>
      </c>
      <c r="N3435" t="s">
        <v>1325</v>
      </c>
    </row>
    <row r="3436" spans="1:14" x14ac:dyDescent="0.3">
      <c r="A3436">
        <v>142793</v>
      </c>
      <c r="B3436" t="s">
        <v>1370</v>
      </c>
      <c r="C3436" t="s">
        <v>1324</v>
      </c>
      <c r="D3436" s="3">
        <v>44595</v>
      </c>
      <c r="E3436" t="s">
        <v>34</v>
      </c>
      <c r="F3436" t="s">
        <v>73</v>
      </c>
      <c r="G3436" t="s">
        <v>41</v>
      </c>
      <c r="H3436" s="5" t="s">
        <v>78</v>
      </c>
      <c r="I3436">
        <v>14500</v>
      </c>
      <c r="J3436">
        <v>18850</v>
      </c>
      <c r="K3436">
        <v>2</v>
      </c>
      <c r="L3436">
        <v>29000</v>
      </c>
      <c r="M3436">
        <v>37700</v>
      </c>
      <c r="N3436" t="s">
        <v>1398</v>
      </c>
    </row>
    <row r="3437" spans="1:14" x14ac:dyDescent="0.3">
      <c r="A3437">
        <v>142794</v>
      </c>
      <c r="B3437" t="s">
        <v>1371</v>
      </c>
      <c r="C3437" t="s">
        <v>8</v>
      </c>
      <c r="D3437" s="3">
        <v>44596</v>
      </c>
      <c r="E3437" t="s">
        <v>35</v>
      </c>
      <c r="F3437" t="s">
        <v>46</v>
      </c>
      <c r="G3437" t="s">
        <v>36</v>
      </c>
      <c r="H3437" t="s">
        <v>75</v>
      </c>
      <c r="I3437">
        <v>800</v>
      </c>
      <c r="J3437">
        <v>1040</v>
      </c>
      <c r="K3437">
        <v>2</v>
      </c>
      <c r="L3437">
        <v>1600</v>
      </c>
      <c r="M3437">
        <v>2080</v>
      </c>
      <c r="N3437" t="s">
        <v>1397</v>
      </c>
    </row>
    <row r="3438" spans="1:14" x14ac:dyDescent="0.3">
      <c r="A3438">
        <v>142795</v>
      </c>
      <c r="B3438" t="s">
        <v>1373</v>
      </c>
      <c r="C3438" t="s">
        <v>7</v>
      </c>
      <c r="D3438" s="3">
        <v>44597</v>
      </c>
      <c r="E3438" t="s">
        <v>1296</v>
      </c>
      <c r="F3438" t="s">
        <v>48</v>
      </c>
      <c r="G3438" t="s">
        <v>37</v>
      </c>
      <c r="H3438" t="s">
        <v>76</v>
      </c>
      <c r="I3438">
        <v>600</v>
      </c>
      <c r="J3438">
        <v>780</v>
      </c>
      <c r="K3438">
        <v>2</v>
      </c>
      <c r="L3438">
        <v>1200</v>
      </c>
      <c r="M3438">
        <v>1560</v>
      </c>
      <c r="N3438" t="s">
        <v>1399</v>
      </c>
    </row>
    <row r="3439" spans="1:14" x14ac:dyDescent="0.3">
      <c r="A3439">
        <v>142796</v>
      </c>
      <c r="B3439" t="s">
        <v>1374</v>
      </c>
      <c r="C3439" t="s">
        <v>1325</v>
      </c>
      <c r="D3439" s="3">
        <v>44598</v>
      </c>
      <c r="E3439" t="s">
        <v>33</v>
      </c>
      <c r="F3439" t="s">
        <v>50</v>
      </c>
      <c r="G3439" t="s">
        <v>38</v>
      </c>
      <c r="H3439" t="s">
        <v>75</v>
      </c>
      <c r="I3439">
        <v>10500</v>
      </c>
      <c r="J3439">
        <v>13650</v>
      </c>
      <c r="K3439">
        <v>2</v>
      </c>
      <c r="L3439">
        <v>21000</v>
      </c>
      <c r="M3439">
        <v>27300</v>
      </c>
      <c r="N3439" t="s">
        <v>1400</v>
      </c>
    </row>
    <row r="3440" spans="1:14" x14ac:dyDescent="0.3">
      <c r="A3440">
        <v>142797</v>
      </c>
      <c r="B3440" t="s">
        <v>1375</v>
      </c>
      <c r="C3440" t="s">
        <v>1326</v>
      </c>
      <c r="D3440" s="3">
        <v>44599</v>
      </c>
      <c r="E3440" t="s">
        <v>34</v>
      </c>
      <c r="F3440" t="s">
        <v>891</v>
      </c>
      <c r="G3440" t="s">
        <v>39</v>
      </c>
      <c r="H3440" t="s">
        <v>77</v>
      </c>
      <c r="I3440">
        <v>6500</v>
      </c>
      <c r="J3440">
        <v>8450</v>
      </c>
      <c r="K3440">
        <v>2</v>
      </c>
      <c r="L3440">
        <v>13000</v>
      </c>
      <c r="M3440">
        <v>16900</v>
      </c>
      <c r="N3440" t="s">
        <v>1401</v>
      </c>
    </row>
    <row r="3441" spans="1:14" x14ac:dyDescent="0.3">
      <c r="A3441">
        <v>142798</v>
      </c>
      <c r="B3441" t="s">
        <v>1376</v>
      </c>
      <c r="C3441" t="s">
        <v>6</v>
      </c>
      <c r="D3441" s="3">
        <v>44600</v>
      </c>
      <c r="E3441" t="s">
        <v>35</v>
      </c>
      <c r="F3441" t="s">
        <v>897</v>
      </c>
      <c r="G3441" t="s">
        <v>40</v>
      </c>
      <c r="H3441" t="s">
        <v>76</v>
      </c>
      <c r="I3441">
        <v>4500</v>
      </c>
      <c r="J3441">
        <v>5850</v>
      </c>
      <c r="K3441">
        <v>2</v>
      </c>
      <c r="L3441">
        <v>9000</v>
      </c>
      <c r="M3441">
        <v>11700</v>
      </c>
      <c r="N3441" t="s">
        <v>1325</v>
      </c>
    </row>
    <row r="3442" spans="1:14" x14ac:dyDescent="0.3">
      <c r="A3442">
        <v>142799</v>
      </c>
      <c r="B3442" t="s">
        <v>1378</v>
      </c>
      <c r="C3442" t="s">
        <v>5</v>
      </c>
      <c r="D3442" s="3">
        <v>44601</v>
      </c>
      <c r="E3442" t="s">
        <v>1296</v>
      </c>
      <c r="F3442" t="s">
        <v>51</v>
      </c>
      <c r="G3442" t="s">
        <v>41</v>
      </c>
      <c r="H3442" t="s">
        <v>78</v>
      </c>
      <c r="I3442">
        <v>8500</v>
      </c>
      <c r="J3442">
        <v>11050</v>
      </c>
      <c r="K3442">
        <v>1</v>
      </c>
      <c r="L3442">
        <v>8500</v>
      </c>
      <c r="M3442">
        <v>11050</v>
      </c>
      <c r="N3442" t="s">
        <v>1398</v>
      </c>
    </row>
    <row r="3443" spans="1:14" x14ac:dyDescent="0.3">
      <c r="A3443">
        <v>142800</v>
      </c>
      <c r="B3443" t="s">
        <v>1379</v>
      </c>
      <c r="C3443" t="s">
        <v>4</v>
      </c>
      <c r="D3443" s="3">
        <v>44602</v>
      </c>
      <c r="E3443" t="s">
        <v>33</v>
      </c>
      <c r="F3443" t="s">
        <v>52</v>
      </c>
      <c r="G3443" t="s">
        <v>44</v>
      </c>
      <c r="H3443" t="s">
        <v>80</v>
      </c>
      <c r="I3443">
        <v>12500</v>
      </c>
      <c r="J3443">
        <v>16250</v>
      </c>
      <c r="K3443">
        <v>2</v>
      </c>
      <c r="L3443">
        <v>25000</v>
      </c>
      <c r="M3443">
        <v>32500</v>
      </c>
      <c r="N3443" t="s">
        <v>1397</v>
      </c>
    </row>
    <row r="3444" spans="1:14" x14ac:dyDescent="0.3">
      <c r="A3444">
        <v>142801</v>
      </c>
      <c r="B3444" t="s">
        <v>1380</v>
      </c>
      <c r="C3444" t="s">
        <v>30</v>
      </c>
      <c r="D3444" s="3">
        <v>44603</v>
      </c>
      <c r="E3444" t="s">
        <v>34</v>
      </c>
      <c r="F3444" t="s">
        <v>838</v>
      </c>
      <c r="G3444" t="s">
        <v>98</v>
      </c>
      <c r="H3444" t="s">
        <v>79</v>
      </c>
      <c r="I3444">
        <v>3500</v>
      </c>
      <c r="J3444">
        <v>4550</v>
      </c>
      <c r="K3444">
        <v>2</v>
      </c>
      <c r="L3444">
        <v>7000</v>
      </c>
      <c r="M3444">
        <v>9100</v>
      </c>
      <c r="N3444" t="s">
        <v>1399</v>
      </c>
    </row>
    <row r="3445" spans="1:14" x14ac:dyDescent="0.3">
      <c r="A3445">
        <v>142802</v>
      </c>
      <c r="B3445" t="s">
        <v>1381</v>
      </c>
      <c r="C3445" t="s">
        <v>31</v>
      </c>
      <c r="D3445" s="3">
        <v>44604</v>
      </c>
      <c r="E3445" t="s">
        <v>35</v>
      </c>
      <c r="F3445" s="5" t="s">
        <v>67</v>
      </c>
      <c r="G3445" t="s">
        <v>99</v>
      </c>
      <c r="H3445" t="s">
        <v>81</v>
      </c>
      <c r="I3445">
        <v>4500</v>
      </c>
      <c r="J3445">
        <v>5850</v>
      </c>
      <c r="K3445">
        <v>2</v>
      </c>
      <c r="L3445">
        <v>9000</v>
      </c>
      <c r="M3445">
        <v>11700</v>
      </c>
      <c r="N3445" t="s">
        <v>1400</v>
      </c>
    </row>
    <row r="3446" spans="1:14" x14ac:dyDescent="0.3">
      <c r="A3446">
        <v>142803</v>
      </c>
      <c r="B3446" t="s">
        <v>1382</v>
      </c>
      <c r="C3446" t="s">
        <v>32</v>
      </c>
      <c r="D3446" s="3">
        <v>44605</v>
      </c>
      <c r="E3446" t="s">
        <v>1296</v>
      </c>
      <c r="F3446" t="s">
        <v>898</v>
      </c>
      <c r="G3446" t="s">
        <v>45</v>
      </c>
      <c r="H3446" t="s">
        <v>82</v>
      </c>
      <c r="I3446">
        <v>2100</v>
      </c>
      <c r="J3446">
        <v>2730</v>
      </c>
      <c r="K3446">
        <v>3</v>
      </c>
      <c r="L3446">
        <v>6300</v>
      </c>
      <c r="M3446">
        <v>8190</v>
      </c>
      <c r="N3446" t="s">
        <v>1401</v>
      </c>
    </row>
    <row r="3447" spans="1:14" x14ac:dyDescent="0.3">
      <c r="A3447">
        <v>142804</v>
      </c>
      <c r="B3447" t="s">
        <v>1378</v>
      </c>
      <c r="C3447" t="s">
        <v>28</v>
      </c>
      <c r="D3447" s="3">
        <v>44606</v>
      </c>
      <c r="E3447" t="s">
        <v>33</v>
      </c>
      <c r="F3447" t="s">
        <v>49</v>
      </c>
      <c r="G3447" t="s">
        <v>36</v>
      </c>
      <c r="H3447" t="s">
        <v>75</v>
      </c>
      <c r="I3447">
        <v>1150</v>
      </c>
      <c r="J3447">
        <v>1495</v>
      </c>
      <c r="K3447">
        <v>1</v>
      </c>
      <c r="L3447">
        <v>1150</v>
      </c>
      <c r="M3447">
        <v>1495</v>
      </c>
      <c r="N3447" t="s">
        <v>1325</v>
      </c>
    </row>
    <row r="3448" spans="1:14" x14ac:dyDescent="0.3">
      <c r="A3448">
        <v>142805</v>
      </c>
      <c r="B3448" t="s">
        <v>1379</v>
      </c>
      <c r="C3448" t="s">
        <v>1311</v>
      </c>
      <c r="D3448" s="3">
        <v>44607</v>
      </c>
      <c r="E3448" t="s">
        <v>34</v>
      </c>
      <c r="F3448" t="s">
        <v>47</v>
      </c>
      <c r="G3448" t="s">
        <v>37</v>
      </c>
      <c r="H3448" t="s">
        <v>76</v>
      </c>
      <c r="I3448">
        <v>350</v>
      </c>
      <c r="J3448">
        <v>455</v>
      </c>
      <c r="K3448">
        <v>3</v>
      </c>
      <c r="L3448">
        <v>1050</v>
      </c>
      <c r="M3448">
        <v>1365</v>
      </c>
      <c r="N3448" t="s">
        <v>1398</v>
      </c>
    </row>
    <row r="3449" spans="1:14" x14ac:dyDescent="0.3">
      <c r="A3449">
        <v>142806</v>
      </c>
      <c r="B3449" t="s">
        <v>1365</v>
      </c>
      <c r="C3449" t="s">
        <v>1312</v>
      </c>
      <c r="D3449" s="3">
        <v>44608</v>
      </c>
      <c r="E3449" t="s">
        <v>35</v>
      </c>
      <c r="F3449" t="s">
        <v>53</v>
      </c>
      <c r="G3449" t="s">
        <v>38</v>
      </c>
      <c r="H3449" t="s">
        <v>75</v>
      </c>
      <c r="I3449">
        <v>9500</v>
      </c>
      <c r="J3449">
        <v>12350</v>
      </c>
      <c r="K3449">
        <v>3</v>
      </c>
      <c r="L3449">
        <v>28500</v>
      </c>
      <c r="M3449">
        <v>37050</v>
      </c>
      <c r="N3449" t="s">
        <v>1397</v>
      </c>
    </row>
    <row r="3450" spans="1:14" x14ac:dyDescent="0.3">
      <c r="A3450">
        <v>142807</v>
      </c>
      <c r="B3450" t="s">
        <v>1385</v>
      </c>
      <c r="C3450" t="s">
        <v>1313</v>
      </c>
      <c r="D3450" s="3">
        <v>44609</v>
      </c>
      <c r="E3450" t="s">
        <v>1296</v>
      </c>
      <c r="F3450" t="s">
        <v>899</v>
      </c>
      <c r="G3450" t="s">
        <v>39</v>
      </c>
      <c r="H3450" t="s">
        <v>77</v>
      </c>
      <c r="I3450">
        <v>10000</v>
      </c>
      <c r="J3450">
        <v>13000</v>
      </c>
      <c r="K3450">
        <v>3</v>
      </c>
      <c r="L3450">
        <v>30000</v>
      </c>
      <c r="M3450">
        <v>39000</v>
      </c>
      <c r="N3450" t="s">
        <v>1399</v>
      </c>
    </row>
    <row r="3451" spans="1:14" x14ac:dyDescent="0.3">
      <c r="A3451">
        <v>142808</v>
      </c>
      <c r="B3451" t="s">
        <v>1387</v>
      </c>
      <c r="C3451" t="s">
        <v>3</v>
      </c>
      <c r="D3451" s="3">
        <v>44610</v>
      </c>
      <c r="E3451" t="s">
        <v>33</v>
      </c>
      <c r="F3451" t="s">
        <v>900</v>
      </c>
      <c r="G3451" t="s">
        <v>40</v>
      </c>
      <c r="H3451" t="s">
        <v>76</v>
      </c>
      <c r="I3451">
        <v>6500</v>
      </c>
      <c r="J3451">
        <v>8450</v>
      </c>
      <c r="K3451">
        <v>4</v>
      </c>
      <c r="L3451">
        <v>26000</v>
      </c>
      <c r="M3451">
        <v>33800</v>
      </c>
      <c r="N3451" t="s">
        <v>1400</v>
      </c>
    </row>
    <row r="3452" spans="1:14" x14ac:dyDescent="0.3">
      <c r="A3452">
        <v>142809</v>
      </c>
      <c r="B3452" t="s">
        <v>1389</v>
      </c>
      <c r="C3452" t="s">
        <v>2</v>
      </c>
      <c r="D3452" s="3">
        <v>44611</v>
      </c>
      <c r="E3452" t="s">
        <v>34</v>
      </c>
      <c r="F3452" t="s">
        <v>901</v>
      </c>
      <c r="G3452" t="s">
        <v>41</v>
      </c>
      <c r="H3452" t="s">
        <v>78</v>
      </c>
      <c r="I3452">
        <v>8500</v>
      </c>
      <c r="J3452">
        <v>11050</v>
      </c>
      <c r="K3452">
        <v>4</v>
      </c>
      <c r="L3452">
        <v>34000</v>
      </c>
      <c r="M3452">
        <v>44200</v>
      </c>
      <c r="N3452" t="s">
        <v>1401</v>
      </c>
    </row>
    <row r="3453" spans="1:14" x14ac:dyDescent="0.3">
      <c r="A3453">
        <v>142810</v>
      </c>
      <c r="B3453" t="s">
        <v>1390</v>
      </c>
      <c r="C3453" t="s">
        <v>1</v>
      </c>
      <c r="D3453" s="3">
        <v>44611</v>
      </c>
      <c r="E3453" t="s">
        <v>35</v>
      </c>
      <c r="F3453" t="s">
        <v>57</v>
      </c>
      <c r="G3453" t="s">
        <v>44</v>
      </c>
      <c r="H3453" t="s">
        <v>80</v>
      </c>
      <c r="I3453">
        <v>7000</v>
      </c>
      <c r="J3453">
        <v>9100</v>
      </c>
      <c r="K3453">
        <v>1</v>
      </c>
      <c r="L3453">
        <v>7000</v>
      </c>
      <c r="M3453">
        <v>9100</v>
      </c>
      <c r="N3453" t="s">
        <v>1325</v>
      </c>
    </row>
    <row r="3454" spans="1:14" x14ac:dyDescent="0.3">
      <c r="A3454">
        <v>142811</v>
      </c>
      <c r="B3454" t="s">
        <v>1392</v>
      </c>
      <c r="C3454" t="s">
        <v>1314</v>
      </c>
      <c r="D3454" s="3">
        <v>44611</v>
      </c>
      <c r="E3454" t="s">
        <v>1296</v>
      </c>
      <c r="F3454" t="s">
        <v>902</v>
      </c>
      <c r="G3454" t="s">
        <v>98</v>
      </c>
      <c r="H3454" t="s">
        <v>79</v>
      </c>
      <c r="I3454">
        <v>6550</v>
      </c>
      <c r="J3454">
        <v>8515</v>
      </c>
      <c r="K3454">
        <v>4</v>
      </c>
      <c r="L3454">
        <v>26200</v>
      </c>
      <c r="M3454">
        <v>34060</v>
      </c>
      <c r="N3454" t="s">
        <v>1398</v>
      </c>
    </row>
    <row r="3455" spans="1:14" x14ac:dyDescent="0.3">
      <c r="A3455">
        <v>142812</v>
      </c>
      <c r="B3455" t="s">
        <v>1394</v>
      </c>
      <c r="C3455" t="s">
        <v>1315</v>
      </c>
      <c r="D3455" s="3">
        <v>44611</v>
      </c>
      <c r="E3455" t="s">
        <v>33</v>
      </c>
      <c r="F3455" s="5" t="s">
        <v>66</v>
      </c>
      <c r="G3455" t="s">
        <v>99</v>
      </c>
      <c r="H3455" t="s">
        <v>81</v>
      </c>
      <c r="I3455">
        <v>7650</v>
      </c>
      <c r="J3455">
        <v>9945</v>
      </c>
      <c r="K3455">
        <v>4</v>
      </c>
      <c r="L3455">
        <v>30600</v>
      </c>
      <c r="M3455">
        <v>39780</v>
      </c>
      <c r="N3455" t="s">
        <v>1397</v>
      </c>
    </row>
    <row r="3456" spans="1:14" x14ac:dyDescent="0.3">
      <c r="A3456">
        <v>142813</v>
      </c>
      <c r="B3456" t="s">
        <v>1337</v>
      </c>
      <c r="C3456" t="s">
        <v>0</v>
      </c>
      <c r="D3456" s="3">
        <v>44612</v>
      </c>
      <c r="E3456" t="s">
        <v>34</v>
      </c>
      <c r="F3456" t="s">
        <v>58</v>
      </c>
      <c r="G3456" t="s">
        <v>45</v>
      </c>
      <c r="H3456" t="s">
        <v>82</v>
      </c>
      <c r="I3456">
        <v>1150</v>
      </c>
      <c r="J3456">
        <v>1495</v>
      </c>
      <c r="K3456">
        <v>4</v>
      </c>
      <c r="L3456">
        <v>4600</v>
      </c>
      <c r="M3456">
        <v>5980</v>
      </c>
      <c r="N3456" t="s">
        <v>1399</v>
      </c>
    </row>
    <row r="3457" spans="1:14" x14ac:dyDescent="0.3">
      <c r="A3457">
        <v>142814</v>
      </c>
      <c r="B3457" t="s">
        <v>1339</v>
      </c>
      <c r="C3457" t="s">
        <v>1316</v>
      </c>
      <c r="D3457" s="3">
        <v>44613</v>
      </c>
      <c r="E3457" t="s">
        <v>35</v>
      </c>
      <c r="F3457" t="s">
        <v>59</v>
      </c>
      <c r="G3457" t="s">
        <v>36</v>
      </c>
      <c r="H3457" t="s">
        <v>75</v>
      </c>
      <c r="I3457">
        <v>850</v>
      </c>
      <c r="J3457">
        <v>1105</v>
      </c>
      <c r="K3457">
        <v>2</v>
      </c>
      <c r="L3457">
        <v>1700</v>
      </c>
      <c r="M3457">
        <v>2210</v>
      </c>
      <c r="N3457" t="s">
        <v>1400</v>
      </c>
    </row>
    <row r="3458" spans="1:14" x14ac:dyDescent="0.3">
      <c r="A3458">
        <v>142815</v>
      </c>
      <c r="B3458" t="s">
        <v>1341</v>
      </c>
      <c r="C3458" t="s">
        <v>1317</v>
      </c>
      <c r="D3458" s="3">
        <v>44614</v>
      </c>
      <c r="E3458" t="s">
        <v>1296</v>
      </c>
      <c r="F3458" t="s">
        <v>60</v>
      </c>
      <c r="G3458" t="s">
        <v>37</v>
      </c>
      <c r="H3458" t="s">
        <v>76</v>
      </c>
      <c r="I3458">
        <v>650</v>
      </c>
      <c r="J3458">
        <v>845</v>
      </c>
      <c r="K3458">
        <v>1</v>
      </c>
      <c r="L3458">
        <v>650</v>
      </c>
      <c r="M3458">
        <v>845</v>
      </c>
      <c r="N3458" t="s">
        <v>1401</v>
      </c>
    </row>
    <row r="3459" spans="1:14" x14ac:dyDescent="0.3">
      <c r="A3459">
        <v>142816</v>
      </c>
      <c r="B3459" t="s">
        <v>1343</v>
      </c>
      <c r="C3459" t="s">
        <v>1318</v>
      </c>
      <c r="D3459" s="3">
        <v>44615</v>
      </c>
      <c r="E3459" t="s">
        <v>33</v>
      </c>
      <c r="F3459" t="s">
        <v>61</v>
      </c>
      <c r="G3459" t="s">
        <v>38</v>
      </c>
      <c r="H3459" t="s">
        <v>75</v>
      </c>
      <c r="I3459">
        <v>7500</v>
      </c>
      <c r="J3459">
        <v>9750</v>
      </c>
      <c r="K3459">
        <v>1</v>
      </c>
      <c r="L3459">
        <v>7500</v>
      </c>
      <c r="M3459">
        <v>9750</v>
      </c>
      <c r="N3459" t="s">
        <v>1325</v>
      </c>
    </row>
    <row r="3460" spans="1:14" x14ac:dyDescent="0.3">
      <c r="A3460">
        <v>142817</v>
      </c>
      <c r="B3460" t="s">
        <v>1345</v>
      </c>
      <c r="C3460" t="s">
        <v>29</v>
      </c>
      <c r="D3460" s="3">
        <v>44616</v>
      </c>
      <c r="E3460" t="s">
        <v>34</v>
      </c>
      <c r="F3460" t="s">
        <v>899</v>
      </c>
      <c r="G3460" t="s">
        <v>39</v>
      </c>
      <c r="H3460" s="5" t="s">
        <v>83</v>
      </c>
      <c r="I3460">
        <v>10000</v>
      </c>
      <c r="J3460">
        <v>13000</v>
      </c>
      <c r="K3460">
        <v>4</v>
      </c>
      <c r="L3460">
        <v>40000</v>
      </c>
      <c r="M3460">
        <v>52000</v>
      </c>
      <c r="N3460" t="s">
        <v>1398</v>
      </c>
    </row>
    <row r="3461" spans="1:14" x14ac:dyDescent="0.3">
      <c r="A3461">
        <v>142818</v>
      </c>
      <c r="B3461" t="s">
        <v>1347</v>
      </c>
      <c r="C3461" t="s">
        <v>20</v>
      </c>
      <c r="D3461" s="3">
        <v>44617</v>
      </c>
      <c r="E3461" t="s">
        <v>35</v>
      </c>
      <c r="F3461" t="s">
        <v>903</v>
      </c>
      <c r="G3461" t="s">
        <v>40</v>
      </c>
      <c r="H3461" t="s">
        <v>76</v>
      </c>
      <c r="I3461">
        <v>10500</v>
      </c>
      <c r="J3461">
        <v>13650</v>
      </c>
      <c r="K3461">
        <v>4</v>
      </c>
      <c r="L3461">
        <v>42000</v>
      </c>
      <c r="M3461">
        <v>54600</v>
      </c>
      <c r="N3461" t="s">
        <v>1397</v>
      </c>
    </row>
    <row r="3462" spans="1:14" x14ac:dyDescent="0.3">
      <c r="A3462">
        <v>142819</v>
      </c>
      <c r="B3462" t="s">
        <v>1349</v>
      </c>
      <c r="C3462" t="s">
        <v>19</v>
      </c>
      <c r="D3462" s="3">
        <v>44618</v>
      </c>
      <c r="E3462" t="s">
        <v>1296</v>
      </c>
      <c r="F3462" t="s">
        <v>63</v>
      </c>
      <c r="G3462" t="s">
        <v>41</v>
      </c>
      <c r="H3462" t="s">
        <v>78</v>
      </c>
      <c r="I3462">
        <v>8500</v>
      </c>
      <c r="J3462">
        <v>11050</v>
      </c>
      <c r="K3462">
        <v>1</v>
      </c>
      <c r="L3462">
        <v>8500</v>
      </c>
      <c r="M3462">
        <v>11050</v>
      </c>
      <c r="N3462" t="s">
        <v>1399</v>
      </c>
    </row>
    <row r="3463" spans="1:14" x14ac:dyDescent="0.3">
      <c r="A3463">
        <v>142820</v>
      </c>
      <c r="B3463" t="s">
        <v>1351</v>
      </c>
      <c r="C3463" t="s">
        <v>1319</v>
      </c>
      <c r="D3463" s="3">
        <v>44619</v>
      </c>
      <c r="E3463" t="s">
        <v>33</v>
      </c>
      <c r="F3463" t="s">
        <v>57</v>
      </c>
      <c r="G3463" t="s">
        <v>44</v>
      </c>
      <c r="H3463" t="s">
        <v>80</v>
      </c>
      <c r="I3463">
        <v>7000</v>
      </c>
      <c r="J3463">
        <v>9100</v>
      </c>
      <c r="K3463">
        <v>3</v>
      </c>
      <c r="L3463">
        <v>21000</v>
      </c>
      <c r="M3463">
        <v>27300</v>
      </c>
      <c r="N3463" t="s">
        <v>1400</v>
      </c>
    </row>
    <row r="3464" spans="1:14" x14ac:dyDescent="0.3">
      <c r="A3464">
        <v>142821</v>
      </c>
      <c r="B3464" t="s">
        <v>1353</v>
      </c>
      <c r="C3464" t="s">
        <v>18</v>
      </c>
      <c r="D3464" s="3">
        <v>44620</v>
      </c>
      <c r="E3464" t="s">
        <v>34</v>
      </c>
      <c r="F3464" t="s">
        <v>904</v>
      </c>
      <c r="G3464" t="s">
        <v>98</v>
      </c>
      <c r="H3464" t="s">
        <v>79</v>
      </c>
      <c r="I3464">
        <v>1680</v>
      </c>
      <c r="J3464">
        <v>2184</v>
      </c>
      <c r="K3464">
        <v>2</v>
      </c>
      <c r="L3464">
        <v>3360</v>
      </c>
      <c r="M3464">
        <v>4368</v>
      </c>
      <c r="N3464" t="s">
        <v>1401</v>
      </c>
    </row>
    <row r="3465" spans="1:14" x14ac:dyDescent="0.3">
      <c r="A3465">
        <v>142822</v>
      </c>
      <c r="B3465" t="s">
        <v>1355</v>
      </c>
      <c r="C3465" t="s">
        <v>17</v>
      </c>
      <c r="D3465" s="3">
        <v>44621</v>
      </c>
      <c r="E3465" t="s">
        <v>35</v>
      </c>
      <c r="F3465" s="5" t="s">
        <v>65</v>
      </c>
      <c r="G3465" t="s">
        <v>99</v>
      </c>
      <c r="H3465" s="5" t="s">
        <v>84</v>
      </c>
      <c r="I3465">
        <v>6540</v>
      </c>
      <c r="J3465">
        <v>8502</v>
      </c>
      <c r="K3465">
        <v>4</v>
      </c>
      <c r="L3465">
        <v>26160</v>
      </c>
      <c r="M3465">
        <v>34008</v>
      </c>
      <c r="N3465" t="s">
        <v>1325</v>
      </c>
    </row>
    <row r="3466" spans="1:14" x14ac:dyDescent="0.3">
      <c r="A3466">
        <v>142823</v>
      </c>
      <c r="B3466" t="s">
        <v>1357</v>
      </c>
      <c r="C3466" t="s">
        <v>1320</v>
      </c>
      <c r="D3466" s="3">
        <v>44622</v>
      </c>
      <c r="E3466" t="s">
        <v>1296</v>
      </c>
      <c r="F3466" t="s">
        <v>68</v>
      </c>
      <c r="G3466" t="s">
        <v>45</v>
      </c>
      <c r="H3466" t="s">
        <v>82</v>
      </c>
      <c r="I3466">
        <v>2680</v>
      </c>
      <c r="J3466">
        <v>3484</v>
      </c>
      <c r="K3466">
        <v>2</v>
      </c>
      <c r="L3466">
        <v>5360</v>
      </c>
      <c r="M3466">
        <v>6968</v>
      </c>
      <c r="N3466" t="s">
        <v>1398</v>
      </c>
    </row>
    <row r="3467" spans="1:14" x14ac:dyDescent="0.3">
      <c r="A3467">
        <v>142824</v>
      </c>
      <c r="B3467" t="s">
        <v>1359</v>
      </c>
      <c r="C3467" t="s">
        <v>16</v>
      </c>
      <c r="D3467" s="3">
        <v>44623</v>
      </c>
      <c r="E3467" t="s">
        <v>33</v>
      </c>
      <c r="F3467" t="s">
        <v>71</v>
      </c>
      <c r="G3467" t="s">
        <v>38</v>
      </c>
      <c r="H3467" t="s">
        <v>76</v>
      </c>
      <c r="I3467">
        <v>8250</v>
      </c>
      <c r="J3467">
        <v>10725</v>
      </c>
      <c r="K3467">
        <v>1</v>
      </c>
      <c r="L3467">
        <v>8250</v>
      </c>
      <c r="M3467">
        <v>10725</v>
      </c>
      <c r="N3467" t="s">
        <v>1397</v>
      </c>
    </row>
    <row r="3468" spans="1:14" x14ac:dyDescent="0.3">
      <c r="A3468">
        <v>142825</v>
      </c>
      <c r="B3468" t="s">
        <v>1361</v>
      </c>
      <c r="C3468" t="s">
        <v>15</v>
      </c>
      <c r="D3468" s="3">
        <v>44624</v>
      </c>
      <c r="E3468" t="s">
        <v>34</v>
      </c>
      <c r="F3468" t="s">
        <v>838</v>
      </c>
      <c r="G3468" t="s">
        <v>42</v>
      </c>
      <c r="H3468" t="s">
        <v>76</v>
      </c>
      <c r="I3468">
        <v>2650</v>
      </c>
      <c r="J3468">
        <v>3445</v>
      </c>
      <c r="K3468">
        <v>3</v>
      </c>
      <c r="L3468">
        <v>7950</v>
      </c>
      <c r="M3468">
        <v>10335</v>
      </c>
      <c r="N3468" t="s">
        <v>1399</v>
      </c>
    </row>
    <row r="3469" spans="1:14" x14ac:dyDescent="0.3">
      <c r="A3469">
        <v>142826</v>
      </c>
      <c r="B3469" t="s">
        <v>1363</v>
      </c>
      <c r="C3469" t="s">
        <v>14</v>
      </c>
      <c r="D3469" s="3">
        <v>44625</v>
      </c>
      <c r="E3469" t="s">
        <v>35</v>
      </c>
      <c r="F3469" t="s">
        <v>72</v>
      </c>
      <c r="G3469" t="s">
        <v>38</v>
      </c>
      <c r="H3469" t="s">
        <v>85</v>
      </c>
      <c r="I3469">
        <v>12550</v>
      </c>
      <c r="J3469">
        <v>16315</v>
      </c>
      <c r="K3469">
        <v>4</v>
      </c>
      <c r="L3469">
        <v>50200</v>
      </c>
      <c r="M3469">
        <v>65260</v>
      </c>
      <c r="N3469" t="s">
        <v>1400</v>
      </c>
    </row>
    <row r="3470" spans="1:14" x14ac:dyDescent="0.3">
      <c r="A3470">
        <v>142827</v>
      </c>
      <c r="B3470" t="s">
        <v>1365</v>
      </c>
      <c r="C3470" t="s">
        <v>13</v>
      </c>
      <c r="D3470" s="3">
        <v>44625</v>
      </c>
      <c r="E3470" t="s">
        <v>1296</v>
      </c>
      <c r="F3470" t="s">
        <v>73</v>
      </c>
      <c r="G3470" t="s">
        <v>41</v>
      </c>
      <c r="H3470" s="5" t="s">
        <v>78</v>
      </c>
      <c r="I3470">
        <v>14500</v>
      </c>
      <c r="J3470">
        <v>18850</v>
      </c>
      <c r="K3470">
        <v>1</v>
      </c>
      <c r="L3470">
        <v>14500</v>
      </c>
      <c r="M3470">
        <v>18850</v>
      </c>
      <c r="N3470" t="s">
        <v>1401</v>
      </c>
    </row>
    <row r="3471" spans="1:14" x14ac:dyDescent="0.3">
      <c r="A3471">
        <v>142828</v>
      </c>
      <c r="B3471" t="s">
        <v>1367</v>
      </c>
      <c r="C3471" t="s">
        <v>12</v>
      </c>
      <c r="D3471" s="3">
        <v>44626</v>
      </c>
      <c r="E3471" t="s">
        <v>33</v>
      </c>
      <c r="F3471" t="s">
        <v>46</v>
      </c>
      <c r="G3471" t="s">
        <v>36</v>
      </c>
      <c r="H3471" t="s">
        <v>75</v>
      </c>
      <c r="I3471">
        <v>800</v>
      </c>
      <c r="J3471">
        <v>1040</v>
      </c>
      <c r="K3471">
        <v>3</v>
      </c>
      <c r="L3471">
        <v>2400</v>
      </c>
      <c r="M3471">
        <v>3120</v>
      </c>
      <c r="N3471" t="s">
        <v>1325</v>
      </c>
    </row>
    <row r="3472" spans="1:14" x14ac:dyDescent="0.3">
      <c r="A3472">
        <v>142829</v>
      </c>
      <c r="B3472" t="s">
        <v>1369</v>
      </c>
      <c r="C3472" t="s">
        <v>11</v>
      </c>
      <c r="D3472" s="3">
        <v>44627</v>
      </c>
      <c r="E3472" t="s">
        <v>34</v>
      </c>
      <c r="F3472" t="s">
        <v>48</v>
      </c>
      <c r="G3472" t="s">
        <v>37</v>
      </c>
      <c r="H3472" t="s">
        <v>76</v>
      </c>
      <c r="I3472">
        <v>600</v>
      </c>
      <c r="J3472">
        <v>780</v>
      </c>
      <c r="K3472">
        <v>1</v>
      </c>
      <c r="L3472">
        <v>600</v>
      </c>
      <c r="M3472">
        <v>780</v>
      </c>
      <c r="N3472" t="s">
        <v>1398</v>
      </c>
    </row>
    <row r="3473" spans="1:14" x14ac:dyDescent="0.3">
      <c r="A3473">
        <v>142830</v>
      </c>
      <c r="B3473" t="s">
        <v>1370</v>
      </c>
      <c r="C3473" t="s">
        <v>1321</v>
      </c>
      <c r="D3473" s="3">
        <v>44627</v>
      </c>
      <c r="E3473" t="s">
        <v>35</v>
      </c>
      <c r="F3473" t="s">
        <v>50</v>
      </c>
      <c r="G3473" t="s">
        <v>38</v>
      </c>
      <c r="H3473" t="s">
        <v>75</v>
      </c>
      <c r="I3473">
        <v>10500</v>
      </c>
      <c r="J3473">
        <v>13650</v>
      </c>
      <c r="K3473">
        <v>1</v>
      </c>
      <c r="L3473">
        <v>10500</v>
      </c>
      <c r="M3473">
        <v>13650</v>
      </c>
      <c r="N3473" t="s">
        <v>1397</v>
      </c>
    </row>
    <row r="3474" spans="1:14" x14ac:dyDescent="0.3">
      <c r="A3474">
        <v>142831</v>
      </c>
      <c r="B3474" t="s">
        <v>1371</v>
      </c>
      <c r="C3474" t="s">
        <v>1322</v>
      </c>
      <c r="D3474" s="3">
        <v>44627</v>
      </c>
      <c r="E3474" t="s">
        <v>1296</v>
      </c>
      <c r="F3474" t="s">
        <v>899</v>
      </c>
      <c r="G3474" t="s">
        <v>39</v>
      </c>
      <c r="H3474" t="s">
        <v>77</v>
      </c>
      <c r="I3474">
        <v>6500</v>
      </c>
      <c r="J3474">
        <v>8450</v>
      </c>
      <c r="K3474">
        <v>1</v>
      </c>
      <c r="L3474">
        <v>6500</v>
      </c>
      <c r="M3474">
        <v>8450</v>
      </c>
      <c r="N3474" t="s">
        <v>1399</v>
      </c>
    </row>
    <row r="3475" spans="1:14" x14ac:dyDescent="0.3">
      <c r="A3475">
        <v>142832</v>
      </c>
      <c r="B3475" t="s">
        <v>1373</v>
      </c>
      <c r="C3475" t="s">
        <v>1323</v>
      </c>
      <c r="D3475" s="3">
        <v>44627</v>
      </c>
      <c r="E3475" t="s">
        <v>33</v>
      </c>
      <c r="F3475" t="s">
        <v>905</v>
      </c>
      <c r="G3475" t="s">
        <v>40</v>
      </c>
      <c r="H3475" t="s">
        <v>76</v>
      </c>
      <c r="I3475">
        <v>4500</v>
      </c>
      <c r="J3475">
        <v>5850</v>
      </c>
      <c r="K3475">
        <v>4</v>
      </c>
      <c r="L3475">
        <v>18000</v>
      </c>
      <c r="M3475">
        <v>23400</v>
      </c>
      <c r="N3475" t="s">
        <v>1400</v>
      </c>
    </row>
    <row r="3476" spans="1:14" x14ac:dyDescent="0.3">
      <c r="A3476">
        <v>142833</v>
      </c>
      <c r="B3476" t="s">
        <v>1374</v>
      </c>
      <c r="C3476" t="s">
        <v>10</v>
      </c>
      <c r="D3476" s="3">
        <v>44627</v>
      </c>
      <c r="E3476" t="s">
        <v>34</v>
      </c>
      <c r="F3476" t="s">
        <v>51</v>
      </c>
      <c r="G3476" t="s">
        <v>41</v>
      </c>
      <c r="H3476" t="s">
        <v>78</v>
      </c>
      <c r="I3476">
        <v>8500</v>
      </c>
      <c r="J3476">
        <v>11050</v>
      </c>
      <c r="K3476">
        <v>2</v>
      </c>
      <c r="L3476">
        <v>17000</v>
      </c>
      <c r="M3476">
        <v>22100</v>
      </c>
      <c r="N3476" t="s">
        <v>1401</v>
      </c>
    </row>
    <row r="3477" spans="1:14" x14ac:dyDescent="0.3">
      <c r="A3477">
        <v>142834</v>
      </c>
      <c r="B3477" t="s">
        <v>1375</v>
      </c>
      <c r="C3477" t="s">
        <v>9</v>
      </c>
      <c r="D3477" s="3">
        <v>44627</v>
      </c>
      <c r="E3477" t="s">
        <v>35</v>
      </c>
      <c r="F3477" t="s">
        <v>52</v>
      </c>
      <c r="G3477" t="s">
        <v>44</v>
      </c>
      <c r="H3477" t="s">
        <v>80</v>
      </c>
      <c r="I3477">
        <v>12500</v>
      </c>
      <c r="J3477">
        <v>16250</v>
      </c>
      <c r="K3477">
        <v>4</v>
      </c>
      <c r="L3477">
        <v>50000</v>
      </c>
      <c r="M3477">
        <v>65000</v>
      </c>
      <c r="N3477" t="s">
        <v>1325</v>
      </c>
    </row>
    <row r="3478" spans="1:14" x14ac:dyDescent="0.3">
      <c r="A3478">
        <v>142835</v>
      </c>
      <c r="B3478" t="s">
        <v>1376</v>
      </c>
      <c r="C3478" t="s">
        <v>1324</v>
      </c>
      <c r="D3478" s="3">
        <v>44627</v>
      </c>
      <c r="E3478" t="s">
        <v>1296</v>
      </c>
      <c r="F3478" t="s">
        <v>846</v>
      </c>
      <c r="G3478" t="s">
        <v>42</v>
      </c>
      <c r="H3478" t="s">
        <v>79</v>
      </c>
      <c r="I3478">
        <v>3500</v>
      </c>
      <c r="J3478">
        <v>4550</v>
      </c>
      <c r="K3478">
        <v>1</v>
      </c>
      <c r="L3478">
        <v>3500</v>
      </c>
      <c r="M3478">
        <v>4550</v>
      </c>
      <c r="N3478" t="s">
        <v>1398</v>
      </c>
    </row>
    <row r="3479" spans="1:14" x14ac:dyDescent="0.3">
      <c r="A3479">
        <v>142836</v>
      </c>
      <c r="B3479" t="s">
        <v>1378</v>
      </c>
      <c r="C3479" t="s">
        <v>8</v>
      </c>
      <c r="D3479" s="3">
        <v>44628</v>
      </c>
      <c r="E3479" t="s">
        <v>33</v>
      </c>
      <c r="F3479" s="5" t="s">
        <v>67</v>
      </c>
      <c r="G3479" t="s">
        <v>109</v>
      </c>
      <c r="H3479" t="s">
        <v>81</v>
      </c>
      <c r="I3479">
        <v>4500</v>
      </c>
      <c r="J3479">
        <v>5850</v>
      </c>
      <c r="K3479">
        <v>1</v>
      </c>
      <c r="L3479">
        <v>4500</v>
      </c>
      <c r="M3479">
        <v>5850</v>
      </c>
      <c r="N3479" t="s">
        <v>1397</v>
      </c>
    </row>
    <row r="3480" spans="1:14" x14ac:dyDescent="0.3">
      <c r="A3480">
        <v>142837</v>
      </c>
      <c r="B3480" t="s">
        <v>1379</v>
      </c>
      <c r="C3480" t="s">
        <v>7</v>
      </c>
      <c r="D3480" s="3">
        <v>44629</v>
      </c>
      <c r="E3480" t="s">
        <v>34</v>
      </c>
      <c r="F3480" t="s">
        <v>906</v>
      </c>
      <c r="G3480" t="s">
        <v>45</v>
      </c>
      <c r="H3480" t="s">
        <v>82</v>
      </c>
      <c r="I3480">
        <v>2100</v>
      </c>
      <c r="J3480">
        <v>2730</v>
      </c>
      <c r="K3480">
        <v>4</v>
      </c>
      <c r="L3480">
        <v>8400</v>
      </c>
      <c r="M3480">
        <v>10920</v>
      </c>
      <c r="N3480" t="s">
        <v>1399</v>
      </c>
    </row>
    <row r="3481" spans="1:14" x14ac:dyDescent="0.3">
      <c r="A3481">
        <v>142838</v>
      </c>
      <c r="B3481" t="s">
        <v>1380</v>
      </c>
      <c r="C3481" t="s">
        <v>1325</v>
      </c>
      <c r="D3481" s="3">
        <v>44630</v>
      </c>
      <c r="E3481" t="s">
        <v>35</v>
      </c>
      <c r="F3481" t="s">
        <v>49</v>
      </c>
      <c r="G3481" t="s">
        <v>36</v>
      </c>
      <c r="H3481" t="s">
        <v>75</v>
      </c>
      <c r="I3481">
        <v>1150</v>
      </c>
      <c r="J3481">
        <v>1495</v>
      </c>
      <c r="K3481">
        <v>2</v>
      </c>
      <c r="L3481">
        <v>2300</v>
      </c>
      <c r="M3481">
        <v>2990</v>
      </c>
      <c r="N3481" t="s">
        <v>1400</v>
      </c>
    </row>
    <row r="3482" spans="1:14" x14ac:dyDescent="0.3">
      <c r="A3482">
        <v>142839</v>
      </c>
      <c r="B3482" t="s">
        <v>1381</v>
      </c>
      <c r="C3482" t="s">
        <v>1326</v>
      </c>
      <c r="D3482" s="3">
        <v>44630</v>
      </c>
      <c r="E3482" t="s">
        <v>1296</v>
      </c>
      <c r="F3482" t="s">
        <v>47</v>
      </c>
      <c r="G3482" t="s">
        <v>37</v>
      </c>
      <c r="H3482" t="s">
        <v>76</v>
      </c>
      <c r="I3482">
        <v>350</v>
      </c>
      <c r="J3482">
        <v>455</v>
      </c>
      <c r="K3482">
        <v>4</v>
      </c>
      <c r="L3482">
        <v>1400</v>
      </c>
      <c r="M3482">
        <v>1820</v>
      </c>
      <c r="N3482" t="s">
        <v>1401</v>
      </c>
    </row>
    <row r="3483" spans="1:14" x14ac:dyDescent="0.3">
      <c r="A3483">
        <v>142840</v>
      </c>
      <c r="B3483" t="s">
        <v>1382</v>
      </c>
      <c r="C3483" t="s">
        <v>6</v>
      </c>
      <c r="D3483" s="3">
        <v>44630</v>
      </c>
      <c r="E3483" t="s">
        <v>33</v>
      </c>
      <c r="F3483" t="s">
        <v>53</v>
      </c>
      <c r="G3483" t="s">
        <v>38</v>
      </c>
      <c r="H3483" t="s">
        <v>75</v>
      </c>
      <c r="I3483">
        <v>9500</v>
      </c>
      <c r="J3483">
        <v>12350</v>
      </c>
      <c r="K3483">
        <v>4</v>
      </c>
      <c r="L3483">
        <v>38000</v>
      </c>
      <c r="M3483">
        <v>49400</v>
      </c>
      <c r="N3483" t="s">
        <v>1325</v>
      </c>
    </row>
    <row r="3484" spans="1:14" x14ac:dyDescent="0.3">
      <c r="A3484">
        <v>142841</v>
      </c>
      <c r="B3484" t="s">
        <v>1378</v>
      </c>
      <c r="C3484" t="s">
        <v>5</v>
      </c>
      <c r="D3484" s="3">
        <v>44630</v>
      </c>
      <c r="E3484" t="s">
        <v>34</v>
      </c>
      <c r="F3484" t="s">
        <v>907</v>
      </c>
      <c r="G3484" t="s">
        <v>39</v>
      </c>
      <c r="H3484" t="s">
        <v>77</v>
      </c>
      <c r="I3484">
        <v>10000</v>
      </c>
      <c r="J3484">
        <v>13000</v>
      </c>
      <c r="K3484">
        <v>3</v>
      </c>
      <c r="L3484">
        <v>30000</v>
      </c>
      <c r="M3484">
        <v>39000</v>
      </c>
      <c r="N3484" t="s">
        <v>1398</v>
      </c>
    </row>
    <row r="3485" spans="1:14" x14ac:dyDescent="0.3">
      <c r="A3485">
        <v>142842</v>
      </c>
      <c r="B3485" t="s">
        <v>1379</v>
      </c>
      <c r="C3485" t="s">
        <v>4</v>
      </c>
      <c r="D3485" s="3">
        <v>44630</v>
      </c>
      <c r="E3485" t="s">
        <v>35</v>
      </c>
      <c r="F3485" t="s">
        <v>908</v>
      </c>
      <c r="G3485" t="s">
        <v>40</v>
      </c>
      <c r="H3485" t="s">
        <v>76</v>
      </c>
      <c r="I3485">
        <v>6500</v>
      </c>
      <c r="J3485">
        <v>8450</v>
      </c>
      <c r="K3485">
        <v>1</v>
      </c>
      <c r="L3485">
        <v>6500</v>
      </c>
      <c r="M3485">
        <v>8450</v>
      </c>
      <c r="N3485" t="s">
        <v>1397</v>
      </c>
    </row>
    <row r="3486" spans="1:14" x14ac:dyDescent="0.3">
      <c r="A3486">
        <v>142843</v>
      </c>
      <c r="B3486" t="s">
        <v>1365</v>
      </c>
      <c r="C3486" t="s">
        <v>30</v>
      </c>
      <c r="D3486" s="3">
        <v>44630</v>
      </c>
      <c r="E3486" t="s">
        <v>1296</v>
      </c>
      <c r="F3486" t="s">
        <v>909</v>
      </c>
      <c r="G3486" t="s">
        <v>41</v>
      </c>
      <c r="H3486" t="s">
        <v>78</v>
      </c>
      <c r="I3486">
        <v>8500</v>
      </c>
      <c r="J3486">
        <v>11050</v>
      </c>
      <c r="K3486">
        <v>2</v>
      </c>
      <c r="L3486">
        <v>17000</v>
      </c>
      <c r="M3486">
        <v>22100</v>
      </c>
      <c r="N3486" t="s">
        <v>1399</v>
      </c>
    </row>
    <row r="3487" spans="1:14" x14ac:dyDescent="0.3">
      <c r="A3487">
        <v>142844</v>
      </c>
      <c r="B3487" t="s">
        <v>1385</v>
      </c>
      <c r="C3487" t="s">
        <v>31</v>
      </c>
      <c r="D3487" s="3">
        <v>44630</v>
      </c>
      <c r="E3487" t="s">
        <v>33</v>
      </c>
      <c r="F3487" t="s">
        <v>57</v>
      </c>
      <c r="G3487" t="s">
        <v>44</v>
      </c>
      <c r="H3487" t="s">
        <v>80</v>
      </c>
      <c r="I3487">
        <v>7000</v>
      </c>
      <c r="J3487">
        <v>9100</v>
      </c>
      <c r="K3487">
        <v>4</v>
      </c>
      <c r="L3487">
        <v>28000</v>
      </c>
      <c r="M3487">
        <v>36400</v>
      </c>
      <c r="N3487" t="s">
        <v>1400</v>
      </c>
    </row>
    <row r="3488" spans="1:14" x14ac:dyDescent="0.3">
      <c r="A3488">
        <v>142845</v>
      </c>
      <c r="B3488" t="s">
        <v>1387</v>
      </c>
      <c r="C3488" t="s">
        <v>32</v>
      </c>
      <c r="D3488" s="3">
        <v>44630</v>
      </c>
      <c r="E3488" t="s">
        <v>34</v>
      </c>
      <c r="F3488" t="s">
        <v>910</v>
      </c>
      <c r="G3488" t="s">
        <v>42</v>
      </c>
      <c r="H3488" t="s">
        <v>79</v>
      </c>
      <c r="I3488">
        <v>6550</v>
      </c>
      <c r="J3488">
        <v>8515</v>
      </c>
      <c r="K3488">
        <v>4</v>
      </c>
      <c r="L3488">
        <v>26200</v>
      </c>
      <c r="M3488">
        <v>34060</v>
      </c>
      <c r="N3488" t="s">
        <v>1401</v>
      </c>
    </row>
    <row r="3489" spans="1:14" x14ac:dyDescent="0.3">
      <c r="A3489">
        <v>142846</v>
      </c>
      <c r="B3489" t="s">
        <v>1389</v>
      </c>
      <c r="C3489" t="s">
        <v>28</v>
      </c>
      <c r="D3489" s="3">
        <v>44630</v>
      </c>
      <c r="E3489" t="s">
        <v>35</v>
      </c>
      <c r="F3489" s="5" t="s">
        <v>66</v>
      </c>
      <c r="G3489" t="s">
        <v>109</v>
      </c>
      <c r="H3489" t="s">
        <v>81</v>
      </c>
      <c r="I3489">
        <v>7650</v>
      </c>
      <c r="J3489">
        <v>9945</v>
      </c>
      <c r="K3489">
        <v>3</v>
      </c>
      <c r="L3489">
        <v>22950</v>
      </c>
      <c r="M3489">
        <v>29835</v>
      </c>
      <c r="N3489" t="s">
        <v>1325</v>
      </c>
    </row>
    <row r="3490" spans="1:14" x14ac:dyDescent="0.3">
      <c r="A3490">
        <v>142847</v>
      </c>
      <c r="B3490" t="s">
        <v>1390</v>
      </c>
      <c r="C3490" t="s">
        <v>1311</v>
      </c>
      <c r="D3490" s="3">
        <v>44630</v>
      </c>
      <c r="E3490" t="s">
        <v>1296</v>
      </c>
      <c r="F3490" t="s">
        <v>58</v>
      </c>
      <c r="G3490" t="s">
        <v>45</v>
      </c>
      <c r="H3490" t="s">
        <v>82</v>
      </c>
      <c r="I3490">
        <v>1150</v>
      </c>
      <c r="J3490">
        <v>1495</v>
      </c>
      <c r="K3490">
        <v>2</v>
      </c>
      <c r="L3490">
        <v>2300</v>
      </c>
      <c r="M3490">
        <v>2990</v>
      </c>
      <c r="N3490" t="s">
        <v>1398</v>
      </c>
    </row>
    <row r="3491" spans="1:14" x14ac:dyDescent="0.3">
      <c r="A3491">
        <v>142848</v>
      </c>
      <c r="B3491" t="s">
        <v>1392</v>
      </c>
      <c r="C3491" t="s">
        <v>1312</v>
      </c>
      <c r="D3491" s="3">
        <v>44630</v>
      </c>
      <c r="E3491" t="s">
        <v>33</v>
      </c>
      <c r="F3491" t="s">
        <v>59</v>
      </c>
      <c r="G3491" t="s">
        <v>36</v>
      </c>
      <c r="H3491" t="s">
        <v>75</v>
      </c>
      <c r="I3491">
        <v>850</v>
      </c>
      <c r="J3491">
        <v>1105</v>
      </c>
      <c r="K3491">
        <v>2</v>
      </c>
      <c r="L3491">
        <v>1700</v>
      </c>
      <c r="M3491">
        <v>2210</v>
      </c>
      <c r="N3491" t="s">
        <v>1397</v>
      </c>
    </row>
    <row r="3492" spans="1:14" x14ac:dyDescent="0.3">
      <c r="A3492">
        <v>142849</v>
      </c>
      <c r="B3492" t="s">
        <v>1394</v>
      </c>
      <c r="C3492" t="s">
        <v>1313</v>
      </c>
      <c r="D3492" s="3">
        <v>44631</v>
      </c>
      <c r="E3492" t="s">
        <v>34</v>
      </c>
      <c r="F3492" t="s">
        <v>60</v>
      </c>
      <c r="G3492" t="s">
        <v>37</v>
      </c>
      <c r="H3492" t="s">
        <v>76</v>
      </c>
      <c r="I3492">
        <v>650</v>
      </c>
      <c r="J3492">
        <v>845</v>
      </c>
      <c r="K3492">
        <v>2</v>
      </c>
      <c r="L3492">
        <v>1300</v>
      </c>
      <c r="M3492">
        <v>1690</v>
      </c>
      <c r="N3492" t="s">
        <v>1399</v>
      </c>
    </row>
    <row r="3493" spans="1:14" x14ac:dyDescent="0.3">
      <c r="A3493">
        <v>142850</v>
      </c>
      <c r="B3493" t="s">
        <v>1337</v>
      </c>
      <c r="C3493" t="s">
        <v>3</v>
      </c>
      <c r="D3493" s="3">
        <v>44632</v>
      </c>
      <c r="E3493" t="s">
        <v>35</v>
      </c>
      <c r="F3493" t="s">
        <v>61</v>
      </c>
      <c r="G3493" t="s">
        <v>38</v>
      </c>
      <c r="H3493" t="s">
        <v>75</v>
      </c>
      <c r="I3493">
        <v>7500</v>
      </c>
      <c r="J3493">
        <v>9750</v>
      </c>
      <c r="K3493">
        <v>1</v>
      </c>
      <c r="L3493">
        <v>7500</v>
      </c>
      <c r="M3493">
        <v>9750</v>
      </c>
      <c r="N3493" t="s">
        <v>1400</v>
      </c>
    </row>
    <row r="3494" spans="1:14" x14ac:dyDescent="0.3">
      <c r="A3494">
        <v>142851</v>
      </c>
      <c r="B3494" t="s">
        <v>1339</v>
      </c>
      <c r="C3494" t="s">
        <v>2</v>
      </c>
      <c r="D3494" s="3">
        <v>44633</v>
      </c>
      <c r="E3494" t="s">
        <v>1296</v>
      </c>
      <c r="F3494" t="s">
        <v>907</v>
      </c>
      <c r="G3494" t="s">
        <v>39</v>
      </c>
      <c r="H3494" s="5" t="s">
        <v>83</v>
      </c>
      <c r="I3494">
        <v>10000</v>
      </c>
      <c r="J3494">
        <v>13000</v>
      </c>
      <c r="K3494">
        <v>3</v>
      </c>
      <c r="L3494">
        <v>30000</v>
      </c>
      <c r="M3494">
        <v>39000</v>
      </c>
      <c r="N3494" t="s">
        <v>1401</v>
      </c>
    </row>
    <row r="3495" spans="1:14" x14ac:dyDescent="0.3">
      <c r="A3495">
        <v>142852</v>
      </c>
      <c r="B3495" t="s">
        <v>1341</v>
      </c>
      <c r="C3495" t="s">
        <v>1</v>
      </c>
      <c r="D3495" s="3">
        <v>44634</v>
      </c>
      <c r="E3495" t="s">
        <v>33</v>
      </c>
      <c r="F3495" t="s">
        <v>911</v>
      </c>
      <c r="G3495" t="s">
        <v>40</v>
      </c>
      <c r="H3495" t="s">
        <v>76</v>
      </c>
      <c r="I3495">
        <v>10500</v>
      </c>
      <c r="J3495">
        <v>13650</v>
      </c>
      <c r="K3495">
        <v>3</v>
      </c>
      <c r="L3495">
        <v>31500</v>
      </c>
      <c r="M3495">
        <v>40950</v>
      </c>
      <c r="N3495" t="s">
        <v>1325</v>
      </c>
    </row>
    <row r="3496" spans="1:14" x14ac:dyDescent="0.3">
      <c r="A3496">
        <v>142853</v>
      </c>
      <c r="B3496" t="s">
        <v>1343</v>
      </c>
      <c r="C3496" t="s">
        <v>1314</v>
      </c>
      <c r="D3496" s="3">
        <v>44635</v>
      </c>
      <c r="E3496" t="s">
        <v>34</v>
      </c>
      <c r="F3496" t="s">
        <v>63</v>
      </c>
      <c r="G3496" t="s">
        <v>41</v>
      </c>
      <c r="H3496" t="s">
        <v>78</v>
      </c>
      <c r="I3496">
        <v>8500</v>
      </c>
      <c r="J3496">
        <v>11050</v>
      </c>
      <c r="K3496">
        <v>4</v>
      </c>
      <c r="L3496">
        <v>34000</v>
      </c>
      <c r="M3496">
        <v>44200</v>
      </c>
      <c r="N3496" t="s">
        <v>1398</v>
      </c>
    </row>
    <row r="3497" spans="1:14" x14ac:dyDescent="0.3">
      <c r="A3497">
        <v>142854</v>
      </c>
      <c r="B3497" t="s">
        <v>1345</v>
      </c>
      <c r="C3497" t="s">
        <v>1315</v>
      </c>
      <c r="D3497" s="3">
        <v>44636</v>
      </c>
      <c r="E3497" t="s">
        <v>35</v>
      </c>
      <c r="F3497" t="s">
        <v>57</v>
      </c>
      <c r="G3497" t="s">
        <v>44</v>
      </c>
      <c r="H3497" t="s">
        <v>80</v>
      </c>
      <c r="I3497">
        <v>7000</v>
      </c>
      <c r="J3497">
        <v>9100</v>
      </c>
      <c r="K3497">
        <v>4</v>
      </c>
      <c r="L3497">
        <v>28000</v>
      </c>
      <c r="M3497">
        <v>36400</v>
      </c>
      <c r="N3497" t="s">
        <v>1397</v>
      </c>
    </row>
    <row r="3498" spans="1:14" x14ac:dyDescent="0.3">
      <c r="A3498">
        <v>142855</v>
      </c>
      <c r="B3498" t="s">
        <v>1347</v>
      </c>
      <c r="C3498" t="s">
        <v>0</v>
      </c>
      <c r="D3498" s="3">
        <v>44637</v>
      </c>
      <c r="E3498" t="s">
        <v>1296</v>
      </c>
      <c r="F3498" t="s">
        <v>912</v>
      </c>
      <c r="G3498" t="s">
        <v>42</v>
      </c>
      <c r="H3498" t="s">
        <v>79</v>
      </c>
      <c r="I3498">
        <v>1680</v>
      </c>
      <c r="J3498">
        <v>2184</v>
      </c>
      <c r="K3498">
        <v>2</v>
      </c>
      <c r="L3498">
        <v>3360</v>
      </c>
      <c r="M3498">
        <v>4368</v>
      </c>
      <c r="N3498" t="s">
        <v>1399</v>
      </c>
    </row>
    <row r="3499" spans="1:14" x14ac:dyDescent="0.3">
      <c r="A3499">
        <v>142856</v>
      </c>
      <c r="B3499" t="s">
        <v>1349</v>
      </c>
      <c r="C3499" t="s">
        <v>1316</v>
      </c>
      <c r="D3499" s="3">
        <v>44638</v>
      </c>
      <c r="E3499" t="s">
        <v>33</v>
      </c>
      <c r="F3499" s="5" t="s">
        <v>65</v>
      </c>
      <c r="G3499" t="s">
        <v>109</v>
      </c>
      <c r="H3499" s="5" t="s">
        <v>84</v>
      </c>
      <c r="I3499">
        <v>6540</v>
      </c>
      <c r="J3499">
        <v>8502</v>
      </c>
      <c r="K3499">
        <v>4</v>
      </c>
      <c r="L3499">
        <v>26160</v>
      </c>
      <c r="M3499">
        <v>34008</v>
      </c>
      <c r="N3499" t="s">
        <v>1400</v>
      </c>
    </row>
    <row r="3500" spans="1:14" x14ac:dyDescent="0.3">
      <c r="A3500">
        <v>142857</v>
      </c>
      <c r="B3500" t="s">
        <v>1351</v>
      </c>
      <c r="C3500" t="s">
        <v>1317</v>
      </c>
      <c r="D3500" s="3">
        <v>44638</v>
      </c>
      <c r="E3500" t="s">
        <v>34</v>
      </c>
      <c r="F3500" t="s">
        <v>68</v>
      </c>
      <c r="G3500" t="s">
        <v>45</v>
      </c>
      <c r="H3500" t="s">
        <v>82</v>
      </c>
      <c r="I3500">
        <v>2680</v>
      </c>
      <c r="J3500">
        <v>3484</v>
      </c>
      <c r="K3500">
        <v>2</v>
      </c>
      <c r="L3500">
        <v>5360</v>
      </c>
      <c r="M3500">
        <v>6968</v>
      </c>
      <c r="N3500" t="s">
        <v>1401</v>
      </c>
    </row>
    <row r="3501" spans="1:14" x14ac:dyDescent="0.3">
      <c r="A3501">
        <v>142858</v>
      </c>
      <c r="B3501" t="s">
        <v>1353</v>
      </c>
      <c r="C3501" t="s">
        <v>1318</v>
      </c>
      <c r="D3501" s="3">
        <v>44638</v>
      </c>
      <c r="E3501" t="s">
        <v>35</v>
      </c>
      <c r="F3501" t="s">
        <v>71</v>
      </c>
      <c r="G3501" t="s">
        <v>38</v>
      </c>
      <c r="H3501" t="s">
        <v>76</v>
      </c>
      <c r="I3501">
        <v>8250</v>
      </c>
      <c r="J3501">
        <v>10725</v>
      </c>
      <c r="K3501">
        <v>3</v>
      </c>
      <c r="L3501">
        <v>24750</v>
      </c>
      <c r="M3501">
        <v>32175</v>
      </c>
      <c r="N3501" t="s">
        <v>1325</v>
      </c>
    </row>
    <row r="3502" spans="1:14" x14ac:dyDescent="0.3">
      <c r="A3502">
        <v>142859</v>
      </c>
      <c r="B3502" t="s">
        <v>1355</v>
      </c>
      <c r="C3502" t="s">
        <v>29</v>
      </c>
      <c r="D3502" s="3">
        <v>44638</v>
      </c>
      <c r="E3502" t="s">
        <v>1296</v>
      </c>
      <c r="F3502" t="s">
        <v>846</v>
      </c>
      <c r="G3502" t="s">
        <v>42</v>
      </c>
      <c r="H3502" t="s">
        <v>76</v>
      </c>
      <c r="I3502">
        <v>2650</v>
      </c>
      <c r="J3502">
        <v>3445</v>
      </c>
      <c r="K3502">
        <v>4</v>
      </c>
      <c r="L3502">
        <v>10600</v>
      </c>
      <c r="M3502">
        <v>13780</v>
      </c>
      <c r="N3502" t="s">
        <v>1398</v>
      </c>
    </row>
    <row r="3503" spans="1:14" x14ac:dyDescent="0.3">
      <c r="A3503">
        <v>142860</v>
      </c>
      <c r="B3503" t="s">
        <v>1357</v>
      </c>
      <c r="C3503" t="s">
        <v>20</v>
      </c>
      <c r="D3503" s="3">
        <v>44638</v>
      </c>
      <c r="E3503" t="s">
        <v>33</v>
      </c>
      <c r="F3503" t="s">
        <v>72</v>
      </c>
      <c r="G3503" t="s">
        <v>38</v>
      </c>
      <c r="H3503" t="s">
        <v>85</v>
      </c>
      <c r="I3503">
        <v>12550</v>
      </c>
      <c r="J3503">
        <v>16315</v>
      </c>
      <c r="K3503">
        <v>4</v>
      </c>
      <c r="L3503">
        <v>50200</v>
      </c>
      <c r="M3503">
        <v>65260</v>
      </c>
      <c r="N3503" t="s">
        <v>1397</v>
      </c>
    </row>
    <row r="3504" spans="1:14" x14ac:dyDescent="0.3">
      <c r="A3504">
        <v>142861</v>
      </c>
      <c r="B3504" t="s">
        <v>1359</v>
      </c>
      <c r="C3504" t="s">
        <v>19</v>
      </c>
      <c r="D3504" s="3">
        <v>44638</v>
      </c>
      <c r="E3504" t="s">
        <v>34</v>
      </c>
      <c r="F3504" t="s">
        <v>73</v>
      </c>
      <c r="G3504" t="s">
        <v>41</v>
      </c>
      <c r="H3504" s="5" t="s">
        <v>78</v>
      </c>
      <c r="I3504">
        <v>14500</v>
      </c>
      <c r="J3504">
        <v>18850</v>
      </c>
      <c r="K3504">
        <v>2</v>
      </c>
      <c r="L3504">
        <v>29000</v>
      </c>
      <c r="M3504">
        <v>37700</v>
      </c>
      <c r="N3504" t="s">
        <v>1399</v>
      </c>
    </row>
    <row r="3505" spans="1:14" x14ac:dyDescent="0.3">
      <c r="A3505">
        <v>142862</v>
      </c>
      <c r="B3505" t="s">
        <v>1361</v>
      </c>
      <c r="C3505" t="s">
        <v>1319</v>
      </c>
      <c r="D3505" s="3">
        <v>44638</v>
      </c>
      <c r="E3505" t="s">
        <v>35</v>
      </c>
      <c r="F3505" t="s">
        <v>46</v>
      </c>
      <c r="G3505" t="s">
        <v>36</v>
      </c>
      <c r="H3505" t="s">
        <v>75</v>
      </c>
      <c r="I3505">
        <v>800</v>
      </c>
      <c r="J3505">
        <v>1040</v>
      </c>
      <c r="K3505">
        <v>2</v>
      </c>
      <c r="L3505">
        <v>1600</v>
      </c>
      <c r="M3505">
        <v>2080</v>
      </c>
      <c r="N3505" t="s">
        <v>1400</v>
      </c>
    </row>
    <row r="3506" spans="1:14" x14ac:dyDescent="0.3">
      <c r="A3506">
        <v>142863</v>
      </c>
      <c r="B3506" t="s">
        <v>1363</v>
      </c>
      <c r="C3506" t="s">
        <v>18</v>
      </c>
      <c r="D3506" s="3">
        <v>44639</v>
      </c>
      <c r="E3506" t="s">
        <v>1296</v>
      </c>
      <c r="F3506" t="s">
        <v>48</v>
      </c>
      <c r="G3506" t="s">
        <v>37</v>
      </c>
      <c r="H3506" t="s">
        <v>76</v>
      </c>
      <c r="I3506">
        <v>600</v>
      </c>
      <c r="J3506">
        <v>780</v>
      </c>
      <c r="K3506">
        <v>4</v>
      </c>
      <c r="L3506">
        <v>2400</v>
      </c>
      <c r="M3506">
        <v>3120</v>
      </c>
      <c r="N3506" t="s">
        <v>1401</v>
      </c>
    </row>
    <row r="3507" spans="1:14" x14ac:dyDescent="0.3">
      <c r="A3507">
        <v>142864</v>
      </c>
      <c r="B3507" t="s">
        <v>1365</v>
      </c>
      <c r="C3507" t="s">
        <v>17</v>
      </c>
      <c r="D3507" s="3">
        <v>44639</v>
      </c>
      <c r="E3507" t="s">
        <v>33</v>
      </c>
      <c r="F3507" t="s">
        <v>50</v>
      </c>
      <c r="G3507" t="s">
        <v>38</v>
      </c>
      <c r="H3507" t="s">
        <v>75</v>
      </c>
      <c r="I3507">
        <v>10500</v>
      </c>
      <c r="J3507">
        <v>13650</v>
      </c>
      <c r="K3507">
        <v>2</v>
      </c>
      <c r="L3507">
        <v>21000</v>
      </c>
      <c r="M3507">
        <v>27300</v>
      </c>
      <c r="N3507" t="s">
        <v>1325</v>
      </c>
    </row>
    <row r="3508" spans="1:14" x14ac:dyDescent="0.3">
      <c r="A3508">
        <v>142865</v>
      </c>
      <c r="B3508" t="s">
        <v>1367</v>
      </c>
      <c r="C3508" t="s">
        <v>1320</v>
      </c>
      <c r="D3508" s="3">
        <v>44639</v>
      </c>
      <c r="E3508" t="s">
        <v>34</v>
      </c>
      <c r="F3508" t="s">
        <v>907</v>
      </c>
      <c r="G3508" t="s">
        <v>39</v>
      </c>
      <c r="H3508" t="s">
        <v>77</v>
      </c>
      <c r="I3508">
        <v>6500</v>
      </c>
      <c r="J3508">
        <v>8450</v>
      </c>
      <c r="K3508">
        <v>2</v>
      </c>
      <c r="L3508">
        <v>13000</v>
      </c>
      <c r="M3508">
        <v>16900</v>
      </c>
      <c r="N3508" t="s">
        <v>1398</v>
      </c>
    </row>
    <row r="3509" spans="1:14" x14ac:dyDescent="0.3">
      <c r="A3509">
        <v>142866</v>
      </c>
      <c r="B3509" t="s">
        <v>1369</v>
      </c>
      <c r="C3509" t="s">
        <v>16</v>
      </c>
      <c r="D3509" s="3">
        <v>44639</v>
      </c>
      <c r="E3509" t="s">
        <v>35</v>
      </c>
      <c r="F3509" t="s">
        <v>913</v>
      </c>
      <c r="G3509" t="s">
        <v>40</v>
      </c>
      <c r="H3509" t="s">
        <v>76</v>
      </c>
      <c r="I3509">
        <v>4500</v>
      </c>
      <c r="J3509">
        <v>5850</v>
      </c>
      <c r="K3509">
        <v>3</v>
      </c>
      <c r="L3509">
        <v>13500</v>
      </c>
      <c r="M3509">
        <v>17550</v>
      </c>
      <c r="N3509" t="s">
        <v>1397</v>
      </c>
    </row>
    <row r="3510" spans="1:14" x14ac:dyDescent="0.3">
      <c r="A3510">
        <v>142867</v>
      </c>
      <c r="B3510" t="s">
        <v>1370</v>
      </c>
      <c r="C3510" t="s">
        <v>15</v>
      </c>
      <c r="D3510" s="3">
        <v>44639</v>
      </c>
      <c r="E3510" t="s">
        <v>1296</v>
      </c>
      <c r="F3510" t="s">
        <v>51</v>
      </c>
      <c r="G3510" t="s">
        <v>41</v>
      </c>
      <c r="H3510" t="s">
        <v>78</v>
      </c>
      <c r="I3510">
        <v>8500</v>
      </c>
      <c r="J3510">
        <v>11050</v>
      </c>
      <c r="K3510">
        <v>3</v>
      </c>
      <c r="L3510">
        <v>25500</v>
      </c>
      <c r="M3510">
        <v>33150</v>
      </c>
      <c r="N3510" t="s">
        <v>1399</v>
      </c>
    </row>
    <row r="3511" spans="1:14" x14ac:dyDescent="0.3">
      <c r="A3511">
        <v>142868</v>
      </c>
      <c r="B3511" t="s">
        <v>1371</v>
      </c>
      <c r="C3511" t="s">
        <v>14</v>
      </c>
      <c r="D3511" s="3">
        <v>44639</v>
      </c>
      <c r="E3511" t="s">
        <v>33</v>
      </c>
      <c r="F3511" t="s">
        <v>52</v>
      </c>
      <c r="G3511" t="s">
        <v>44</v>
      </c>
      <c r="H3511" t="s">
        <v>80</v>
      </c>
      <c r="I3511">
        <v>12500</v>
      </c>
      <c r="J3511">
        <v>16250</v>
      </c>
      <c r="K3511">
        <v>3</v>
      </c>
      <c r="L3511">
        <v>37500</v>
      </c>
      <c r="M3511">
        <v>48750</v>
      </c>
      <c r="N3511" t="s">
        <v>1400</v>
      </c>
    </row>
    <row r="3512" spans="1:14" x14ac:dyDescent="0.3">
      <c r="A3512">
        <v>142869</v>
      </c>
      <c r="B3512" t="s">
        <v>1373</v>
      </c>
      <c r="C3512" t="s">
        <v>13</v>
      </c>
      <c r="D3512" s="3">
        <v>44639</v>
      </c>
      <c r="E3512" t="s">
        <v>34</v>
      </c>
      <c r="F3512" t="s">
        <v>854</v>
      </c>
      <c r="G3512" t="s">
        <v>89</v>
      </c>
      <c r="H3512" t="s">
        <v>79</v>
      </c>
      <c r="I3512">
        <v>3500</v>
      </c>
      <c r="J3512">
        <v>4550</v>
      </c>
      <c r="K3512">
        <v>2</v>
      </c>
      <c r="L3512">
        <v>7000</v>
      </c>
      <c r="M3512">
        <v>9100</v>
      </c>
      <c r="N3512" t="s">
        <v>1401</v>
      </c>
    </row>
    <row r="3513" spans="1:14" x14ac:dyDescent="0.3">
      <c r="A3513">
        <v>142870</v>
      </c>
      <c r="B3513" t="s">
        <v>1374</v>
      </c>
      <c r="C3513" t="s">
        <v>12</v>
      </c>
      <c r="D3513" s="3">
        <v>44640</v>
      </c>
      <c r="E3513" t="s">
        <v>35</v>
      </c>
      <c r="F3513" s="5" t="s">
        <v>67</v>
      </c>
      <c r="G3513" t="s">
        <v>37</v>
      </c>
      <c r="H3513" t="s">
        <v>81</v>
      </c>
      <c r="I3513">
        <v>4500</v>
      </c>
      <c r="J3513">
        <v>5850</v>
      </c>
      <c r="K3513">
        <v>3</v>
      </c>
      <c r="L3513">
        <v>13500</v>
      </c>
      <c r="M3513">
        <v>17550</v>
      </c>
      <c r="N3513" t="s">
        <v>1325</v>
      </c>
    </row>
    <row r="3514" spans="1:14" x14ac:dyDescent="0.3">
      <c r="A3514">
        <v>142871</v>
      </c>
      <c r="B3514" t="s">
        <v>1375</v>
      </c>
      <c r="C3514" t="s">
        <v>11</v>
      </c>
      <c r="D3514" s="3">
        <v>44641</v>
      </c>
      <c r="E3514" t="s">
        <v>1296</v>
      </c>
      <c r="F3514" t="s">
        <v>914</v>
      </c>
      <c r="G3514" t="s">
        <v>45</v>
      </c>
      <c r="H3514" t="s">
        <v>82</v>
      </c>
      <c r="I3514">
        <v>2100</v>
      </c>
      <c r="J3514">
        <v>2730</v>
      </c>
      <c r="K3514">
        <v>2</v>
      </c>
      <c r="L3514">
        <v>4200</v>
      </c>
      <c r="M3514">
        <v>5460</v>
      </c>
      <c r="N3514" t="s">
        <v>1398</v>
      </c>
    </row>
    <row r="3515" spans="1:14" x14ac:dyDescent="0.3">
      <c r="A3515">
        <v>142872</v>
      </c>
      <c r="B3515" t="s">
        <v>1376</v>
      </c>
      <c r="C3515" t="s">
        <v>1321</v>
      </c>
      <c r="D3515" s="3">
        <v>44642</v>
      </c>
      <c r="E3515" t="s">
        <v>33</v>
      </c>
      <c r="F3515" t="s">
        <v>49</v>
      </c>
      <c r="G3515" t="s">
        <v>36</v>
      </c>
      <c r="H3515" t="s">
        <v>75</v>
      </c>
      <c r="I3515">
        <v>1150</v>
      </c>
      <c r="J3515">
        <v>1495</v>
      </c>
      <c r="K3515">
        <v>1</v>
      </c>
      <c r="L3515">
        <v>1150</v>
      </c>
      <c r="M3515">
        <v>1495</v>
      </c>
      <c r="N3515" t="s">
        <v>1397</v>
      </c>
    </row>
    <row r="3516" spans="1:14" x14ac:dyDescent="0.3">
      <c r="A3516">
        <v>142873</v>
      </c>
      <c r="B3516" t="s">
        <v>1378</v>
      </c>
      <c r="C3516" t="s">
        <v>1322</v>
      </c>
      <c r="D3516" s="3">
        <v>44643</v>
      </c>
      <c r="E3516" t="s">
        <v>34</v>
      </c>
      <c r="F3516" t="s">
        <v>47</v>
      </c>
      <c r="G3516" t="s">
        <v>37</v>
      </c>
      <c r="H3516" t="s">
        <v>76</v>
      </c>
      <c r="I3516">
        <v>350</v>
      </c>
      <c r="J3516">
        <v>455</v>
      </c>
      <c r="K3516">
        <v>2</v>
      </c>
      <c r="L3516">
        <v>700</v>
      </c>
      <c r="M3516">
        <v>910</v>
      </c>
      <c r="N3516" t="s">
        <v>1399</v>
      </c>
    </row>
    <row r="3517" spans="1:14" x14ac:dyDescent="0.3">
      <c r="A3517">
        <v>142874</v>
      </c>
      <c r="B3517" t="s">
        <v>1379</v>
      </c>
      <c r="C3517" t="s">
        <v>1323</v>
      </c>
      <c r="D3517" s="3">
        <v>44644</v>
      </c>
      <c r="E3517" t="s">
        <v>35</v>
      </c>
      <c r="F3517" t="s">
        <v>53</v>
      </c>
      <c r="G3517" t="s">
        <v>38</v>
      </c>
      <c r="H3517" t="s">
        <v>75</v>
      </c>
      <c r="I3517">
        <v>9500</v>
      </c>
      <c r="J3517">
        <v>12350</v>
      </c>
      <c r="K3517">
        <v>2</v>
      </c>
      <c r="L3517">
        <v>19000</v>
      </c>
      <c r="M3517">
        <v>24700</v>
      </c>
      <c r="N3517" t="s">
        <v>1400</v>
      </c>
    </row>
    <row r="3518" spans="1:14" x14ac:dyDescent="0.3">
      <c r="A3518">
        <v>142875</v>
      </c>
      <c r="B3518" t="s">
        <v>1380</v>
      </c>
      <c r="C3518" t="s">
        <v>10</v>
      </c>
      <c r="D3518" s="3">
        <v>44644</v>
      </c>
      <c r="E3518" t="s">
        <v>1296</v>
      </c>
      <c r="F3518" t="s">
        <v>915</v>
      </c>
      <c r="G3518" t="s">
        <v>39</v>
      </c>
      <c r="H3518" t="s">
        <v>77</v>
      </c>
      <c r="I3518">
        <v>10000</v>
      </c>
      <c r="J3518">
        <v>13000</v>
      </c>
      <c r="K3518">
        <v>4</v>
      </c>
      <c r="L3518">
        <v>40000</v>
      </c>
      <c r="M3518">
        <v>52000</v>
      </c>
      <c r="N3518" t="s">
        <v>1401</v>
      </c>
    </row>
    <row r="3519" spans="1:14" x14ac:dyDescent="0.3">
      <c r="A3519">
        <v>142876</v>
      </c>
      <c r="B3519" t="s">
        <v>1381</v>
      </c>
      <c r="C3519" t="s">
        <v>9</v>
      </c>
      <c r="D3519" s="3">
        <v>44644</v>
      </c>
      <c r="E3519" t="s">
        <v>33</v>
      </c>
      <c r="F3519" t="s">
        <v>916</v>
      </c>
      <c r="G3519" t="s">
        <v>40</v>
      </c>
      <c r="H3519" t="s">
        <v>76</v>
      </c>
      <c r="I3519">
        <v>6500</v>
      </c>
      <c r="J3519">
        <v>8450</v>
      </c>
      <c r="K3519">
        <v>3</v>
      </c>
      <c r="L3519">
        <v>19500</v>
      </c>
      <c r="M3519">
        <v>25350</v>
      </c>
      <c r="N3519" t="s">
        <v>1325</v>
      </c>
    </row>
    <row r="3520" spans="1:14" x14ac:dyDescent="0.3">
      <c r="A3520">
        <v>142877</v>
      </c>
      <c r="B3520" t="s">
        <v>1382</v>
      </c>
      <c r="C3520" t="s">
        <v>1324</v>
      </c>
      <c r="D3520" s="3">
        <v>44644</v>
      </c>
      <c r="E3520" t="s">
        <v>34</v>
      </c>
      <c r="F3520" t="s">
        <v>917</v>
      </c>
      <c r="G3520" t="s">
        <v>41</v>
      </c>
      <c r="H3520" t="s">
        <v>78</v>
      </c>
      <c r="I3520">
        <v>8500</v>
      </c>
      <c r="J3520">
        <v>11050</v>
      </c>
      <c r="K3520">
        <v>4</v>
      </c>
      <c r="L3520">
        <v>34000</v>
      </c>
      <c r="M3520">
        <v>44200</v>
      </c>
      <c r="N3520" t="s">
        <v>1398</v>
      </c>
    </row>
    <row r="3521" spans="1:14" x14ac:dyDescent="0.3">
      <c r="A3521">
        <v>142878</v>
      </c>
      <c r="B3521" t="s">
        <v>1378</v>
      </c>
      <c r="C3521" t="s">
        <v>8</v>
      </c>
      <c r="D3521" s="3">
        <v>44644</v>
      </c>
      <c r="E3521" t="s">
        <v>35</v>
      </c>
      <c r="F3521" t="s">
        <v>57</v>
      </c>
      <c r="G3521" t="s">
        <v>44</v>
      </c>
      <c r="H3521" t="s">
        <v>80</v>
      </c>
      <c r="I3521">
        <v>7000</v>
      </c>
      <c r="J3521">
        <v>9100</v>
      </c>
      <c r="K3521">
        <v>4</v>
      </c>
      <c r="L3521">
        <v>28000</v>
      </c>
      <c r="M3521">
        <v>36400</v>
      </c>
      <c r="N3521" t="s">
        <v>1397</v>
      </c>
    </row>
    <row r="3522" spans="1:14" x14ac:dyDescent="0.3">
      <c r="A3522">
        <v>142879</v>
      </c>
      <c r="B3522" t="s">
        <v>1379</v>
      </c>
      <c r="C3522" t="s">
        <v>7</v>
      </c>
      <c r="D3522" s="3">
        <v>44644</v>
      </c>
      <c r="E3522" t="s">
        <v>1296</v>
      </c>
      <c r="F3522" t="s">
        <v>918</v>
      </c>
      <c r="G3522" t="s">
        <v>89</v>
      </c>
      <c r="H3522" t="s">
        <v>79</v>
      </c>
      <c r="I3522">
        <v>6550</v>
      </c>
      <c r="J3522">
        <v>8515</v>
      </c>
      <c r="K3522">
        <v>1</v>
      </c>
      <c r="L3522">
        <v>6550</v>
      </c>
      <c r="M3522">
        <v>8515</v>
      </c>
      <c r="N3522" t="s">
        <v>1399</v>
      </c>
    </row>
    <row r="3523" spans="1:14" x14ac:dyDescent="0.3">
      <c r="A3523">
        <v>142880</v>
      </c>
      <c r="B3523" t="s">
        <v>1365</v>
      </c>
      <c r="C3523" t="s">
        <v>1325</v>
      </c>
      <c r="D3523" s="3">
        <v>44644</v>
      </c>
      <c r="E3523" t="s">
        <v>33</v>
      </c>
      <c r="F3523" s="5" t="s">
        <v>66</v>
      </c>
      <c r="G3523" t="s">
        <v>37</v>
      </c>
      <c r="H3523" t="s">
        <v>81</v>
      </c>
      <c r="I3523">
        <v>7650</v>
      </c>
      <c r="J3523">
        <v>9945</v>
      </c>
      <c r="K3523">
        <v>2</v>
      </c>
      <c r="L3523">
        <v>15300</v>
      </c>
      <c r="M3523">
        <v>19890</v>
      </c>
      <c r="N3523" t="s">
        <v>1400</v>
      </c>
    </row>
    <row r="3524" spans="1:14" x14ac:dyDescent="0.3">
      <c r="A3524">
        <v>142881</v>
      </c>
      <c r="B3524" t="s">
        <v>1385</v>
      </c>
      <c r="C3524" t="s">
        <v>1326</v>
      </c>
      <c r="D3524" s="3">
        <v>44644</v>
      </c>
      <c r="E3524" t="s">
        <v>34</v>
      </c>
      <c r="F3524" t="s">
        <v>58</v>
      </c>
      <c r="G3524" t="s">
        <v>45</v>
      </c>
      <c r="H3524" t="s">
        <v>82</v>
      </c>
      <c r="I3524">
        <v>1150</v>
      </c>
      <c r="J3524">
        <v>1495</v>
      </c>
      <c r="K3524">
        <v>1</v>
      </c>
      <c r="L3524">
        <v>1150</v>
      </c>
      <c r="M3524">
        <v>1495</v>
      </c>
      <c r="N3524" t="s">
        <v>1401</v>
      </c>
    </row>
    <row r="3525" spans="1:14" x14ac:dyDescent="0.3">
      <c r="A3525">
        <v>142882</v>
      </c>
      <c r="B3525" t="s">
        <v>1387</v>
      </c>
      <c r="C3525" t="s">
        <v>6</v>
      </c>
      <c r="D3525" s="3">
        <v>44644</v>
      </c>
      <c r="E3525" t="s">
        <v>35</v>
      </c>
      <c r="F3525" t="s">
        <v>59</v>
      </c>
      <c r="G3525" t="s">
        <v>36</v>
      </c>
      <c r="H3525" t="s">
        <v>75</v>
      </c>
      <c r="I3525">
        <v>850</v>
      </c>
      <c r="J3525">
        <v>1105</v>
      </c>
      <c r="K3525">
        <v>3</v>
      </c>
      <c r="L3525">
        <v>2550</v>
      </c>
      <c r="M3525">
        <v>3315</v>
      </c>
      <c r="N3525" t="s">
        <v>1325</v>
      </c>
    </row>
    <row r="3526" spans="1:14" x14ac:dyDescent="0.3">
      <c r="A3526">
        <v>142883</v>
      </c>
      <c r="B3526" t="s">
        <v>1389</v>
      </c>
      <c r="C3526" t="s">
        <v>5</v>
      </c>
      <c r="D3526" s="3">
        <v>44645</v>
      </c>
      <c r="E3526" t="s">
        <v>1296</v>
      </c>
      <c r="F3526" t="s">
        <v>60</v>
      </c>
      <c r="G3526" t="s">
        <v>37</v>
      </c>
      <c r="H3526" t="s">
        <v>76</v>
      </c>
      <c r="I3526">
        <v>650</v>
      </c>
      <c r="J3526">
        <v>845</v>
      </c>
      <c r="K3526">
        <v>3</v>
      </c>
      <c r="L3526">
        <v>1950</v>
      </c>
      <c r="M3526">
        <v>2535</v>
      </c>
      <c r="N3526" t="s">
        <v>1398</v>
      </c>
    </row>
    <row r="3527" spans="1:14" x14ac:dyDescent="0.3">
      <c r="A3527">
        <v>142884</v>
      </c>
      <c r="B3527" t="s">
        <v>1390</v>
      </c>
      <c r="C3527" t="s">
        <v>4</v>
      </c>
      <c r="D3527" s="3">
        <v>44645</v>
      </c>
      <c r="E3527" t="s">
        <v>33</v>
      </c>
      <c r="F3527" t="s">
        <v>61</v>
      </c>
      <c r="G3527" t="s">
        <v>38</v>
      </c>
      <c r="H3527" t="s">
        <v>75</v>
      </c>
      <c r="I3527">
        <v>7500</v>
      </c>
      <c r="J3527">
        <v>9750</v>
      </c>
      <c r="K3527">
        <v>3</v>
      </c>
      <c r="L3527">
        <v>22500</v>
      </c>
      <c r="M3527">
        <v>29250</v>
      </c>
      <c r="N3527" t="s">
        <v>1397</v>
      </c>
    </row>
    <row r="3528" spans="1:14" x14ac:dyDescent="0.3">
      <c r="A3528">
        <v>142885</v>
      </c>
      <c r="B3528" t="s">
        <v>1392</v>
      </c>
      <c r="C3528" t="s">
        <v>30</v>
      </c>
      <c r="D3528" s="3">
        <v>44645</v>
      </c>
      <c r="E3528" t="s">
        <v>34</v>
      </c>
      <c r="F3528" t="s">
        <v>915</v>
      </c>
      <c r="G3528" t="s">
        <v>39</v>
      </c>
      <c r="H3528" s="5" t="s">
        <v>83</v>
      </c>
      <c r="I3528">
        <v>10000</v>
      </c>
      <c r="J3528">
        <v>13000</v>
      </c>
      <c r="K3528">
        <v>1</v>
      </c>
      <c r="L3528">
        <v>10000</v>
      </c>
      <c r="M3528">
        <v>13000</v>
      </c>
      <c r="N3528" t="s">
        <v>1399</v>
      </c>
    </row>
    <row r="3529" spans="1:14" x14ac:dyDescent="0.3">
      <c r="A3529">
        <v>142886</v>
      </c>
      <c r="B3529" t="s">
        <v>1394</v>
      </c>
      <c r="C3529" t="s">
        <v>31</v>
      </c>
      <c r="D3529" s="3">
        <v>44645</v>
      </c>
      <c r="E3529" t="s">
        <v>35</v>
      </c>
      <c r="F3529" t="s">
        <v>919</v>
      </c>
      <c r="G3529" t="s">
        <v>40</v>
      </c>
      <c r="H3529" t="s">
        <v>76</v>
      </c>
      <c r="I3529">
        <v>10500</v>
      </c>
      <c r="J3529">
        <v>13650</v>
      </c>
      <c r="K3529">
        <v>4</v>
      </c>
      <c r="L3529">
        <v>42000</v>
      </c>
      <c r="M3529">
        <v>54600</v>
      </c>
      <c r="N3529" t="s">
        <v>1400</v>
      </c>
    </row>
    <row r="3530" spans="1:14" x14ac:dyDescent="0.3">
      <c r="A3530">
        <v>142887</v>
      </c>
      <c r="B3530" t="s">
        <v>1337</v>
      </c>
      <c r="C3530" t="s">
        <v>32</v>
      </c>
      <c r="D3530" s="3">
        <v>44645</v>
      </c>
      <c r="E3530" t="s">
        <v>1296</v>
      </c>
      <c r="F3530" t="s">
        <v>63</v>
      </c>
      <c r="G3530" t="s">
        <v>41</v>
      </c>
      <c r="H3530" t="s">
        <v>78</v>
      </c>
      <c r="I3530">
        <v>8500</v>
      </c>
      <c r="J3530">
        <v>11050</v>
      </c>
      <c r="K3530">
        <v>1</v>
      </c>
      <c r="L3530">
        <v>8500</v>
      </c>
      <c r="M3530">
        <v>11050</v>
      </c>
      <c r="N3530" t="s">
        <v>1401</v>
      </c>
    </row>
    <row r="3531" spans="1:14" x14ac:dyDescent="0.3">
      <c r="A3531">
        <v>142888</v>
      </c>
      <c r="B3531" t="s">
        <v>1339</v>
      </c>
      <c r="C3531" t="s">
        <v>28</v>
      </c>
      <c r="D3531" s="3">
        <v>44645</v>
      </c>
      <c r="E3531" t="s">
        <v>33</v>
      </c>
      <c r="F3531" t="s">
        <v>57</v>
      </c>
      <c r="G3531" t="s">
        <v>44</v>
      </c>
      <c r="H3531" t="s">
        <v>80</v>
      </c>
      <c r="I3531">
        <v>7000</v>
      </c>
      <c r="J3531">
        <v>9100</v>
      </c>
      <c r="K3531">
        <v>1</v>
      </c>
      <c r="L3531">
        <v>7000</v>
      </c>
      <c r="M3531">
        <v>9100</v>
      </c>
      <c r="N3531" t="s">
        <v>1325</v>
      </c>
    </row>
    <row r="3532" spans="1:14" x14ac:dyDescent="0.3">
      <c r="A3532">
        <v>142889</v>
      </c>
      <c r="B3532" t="s">
        <v>1341</v>
      </c>
      <c r="C3532" t="s">
        <v>1311</v>
      </c>
      <c r="D3532" s="3">
        <v>44645</v>
      </c>
      <c r="E3532" t="s">
        <v>34</v>
      </c>
      <c r="F3532" t="s">
        <v>920</v>
      </c>
      <c r="G3532" t="s">
        <v>89</v>
      </c>
      <c r="H3532" t="s">
        <v>79</v>
      </c>
      <c r="I3532">
        <v>1680</v>
      </c>
      <c r="J3532">
        <v>2184</v>
      </c>
      <c r="K3532">
        <v>3</v>
      </c>
      <c r="L3532">
        <v>5040</v>
      </c>
      <c r="M3532">
        <v>6552</v>
      </c>
      <c r="N3532" t="s">
        <v>1398</v>
      </c>
    </row>
    <row r="3533" spans="1:14" x14ac:dyDescent="0.3">
      <c r="A3533">
        <v>142890</v>
      </c>
      <c r="B3533" t="s">
        <v>1343</v>
      </c>
      <c r="C3533" t="s">
        <v>1312</v>
      </c>
      <c r="D3533" s="3">
        <v>44645</v>
      </c>
      <c r="E3533" t="s">
        <v>35</v>
      </c>
      <c r="F3533" s="5" t="s">
        <v>65</v>
      </c>
      <c r="G3533" t="s">
        <v>37</v>
      </c>
      <c r="H3533" s="5" t="s">
        <v>84</v>
      </c>
      <c r="I3533">
        <v>6540</v>
      </c>
      <c r="J3533">
        <v>8502</v>
      </c>
      <c r="K3533">
        <v>2</v>
      </c>
      <c r="L3533">
        <v>13080</v>
      </c>
      <c r="M3533">
        <v>17004</v>
      </c>
      <c r="N3533" t="s">
        <v>1397</v>
      </c>
    </row>
    <row r="3534" spans="1:14" x14ac:dyDescent="0.3">
      <c r="A3534">
        <v>142891</v>
      </c>
      <c r="B3534" t="s">
        <v>1345</v>
      </c>
      <c r="C3534" t="s">
        <v>1313</v>
      </c>
      <c r="D3534" s="3">
        <v>44645</v>
      </c>
      <c r="E3534" t="s">
        <v>1296</v>
      </c>
      <c r="F3534" t="s">
        <v>68</v>
      </c>
      <c r="G3534" t="s">
        <v>45</v>
      </c>
      <c r="H3534" t="s">
        <v>82</v>
      </c>
      <c r="I3534">
        <v>2680</v>
      </c>
      <c r="J3534">
        <v>3484</v>
      </c>
      <c r="K3534">
        <v>2</v>
      </c>
      <c r="L3534">
        <v>5360</v>
      </c>
      <c r="M3534">
        <v>6968</v>
      </c>
      <c r="N3534" t="s">
        <v>1399</v>
      </c>
    </row>
    <row r="3535" spans="1:14" x14ac:dyDescent="0.3">
      <c r="A3535">
        <v>142892</v>
      </c>
      <c r="B3535" t="s">
        <v>1347</v>
      </c>
      <c r="C3535" t="s">
        <v>3</v>
      </c>
      <c r="D3535" s="3">
        <v>44646</v>
      </c>
      <c r="E3535" t="s">
        <v>33</v>
      </c>
      <c r="F3535" t="s">
        <v>71</v>
      </c>
      <c r="G3535" t="s">
        <v>38</v>
      </c>
      <c r="H3535" t="s">
        <v>76</v>
      </c>
      <c r="I3535">
        <v>8250</v>
      </c>
      <c r="J3535">
        <v>10725</v>
      </c>
      <c r="K3535">
        <v>1</v>
      </c>
      <c r="L3535">
        <v>8250</v>
      </c>
      <c r="M3535">
        <v>10725</v>
      </c>
      <c r="N3535" t="s">
        <v>1400</v>
      </c>
    </row>
    <row r="3536" spans="1:14" x14ac:dyDescent="0.3">
      <c r="A3536">
        <v>142893</v>
      </c>
      <c r="B3536" t="s">
        <v>1349</v>
      </c>
      <c r="C3536" t="s">
        <v>2</v>
      </c>
      <c r="D3536" s="3">
        <v>44646</v>
      </c>
      <c r="E3536" t="s">
        <v>34</v>
      </c>
      <c r="F3536" t="s">
        <v>854</v>
      </c>
      <c r="G3536" t="s">
        <v>42</v>
      </c>
      <c r="H3536" t="s">
        <v>76</v>
      </c>
      <c r="I3536">
        <v>2650</v>
      </c>
      <c r="J3536">
        <v>3445</v>
      </c>
      <c r="K3536">
        <v>4</v>
      </c>
      <c r="L3536">
        <v>10600</v>
      </c>
      <c r="M3536">
        <v>13780</v>
      </c>
      <c r="N3536" t="s">
        <v>1401</v>
      </c>
    </row>
    <row r="3537" spans="1:14" x14ac:dyDescent="0.3">
      <c r="A3537">
        <v>142894</v>
      </c>
      <c r="B3537" t="s">
        <v>1351</v>
      </c>
      <c r="C3537" t="s">
        <v>1</v>
      </c>
      <c r="D3537" s="3">
        <v>44646</v>
      </c>
      <c r="E3537" t="s">
        <v>35</v>
      </c>
      <c r="F3537" t="s">
        <v>72</v>
      </c>
      <c r="G3537" t="s">
        <v>38</v>
      </c>
      <c r="H3537" t="s">
        <v>85</v>
      </c>
      <c r="I3537">
        <v>12550</v>
      </c>
      <c r="J3537">
        <v>16315</v>
      </c>
      <c r="K3537">
        <v>1</v>
      </c>
      <c r="L3537">
        <v>12550</v>
      </c>
      <c r="M3537">
        <v>16315</v>
      </c>
      <c r="N3537" t="s">
        <v>1325</v>
      </c>
    </row>
    <row r="3538" spans="1:14" x14ac:dyDescent="0.3">
      <c r="A3538">
        <v>142895</v>
      </c>
      <c r="B3538" t="s">
        <v>1353</v>
      </c>
      <c r="C3538" t="s">
        <v>1314</v>
      </c>
      <c r="D3538" s="3">
        <v>44646</v>
      </c>
      <c r="E3538" t="s">
        <v>1296</v>
      </c>
      <c r="F3538" t="s">
        <v>73</v>
      </c>
      <c r="G3538" t="s">
        <v>41</v>
      </c>
      <c r="H3538" s="5" t="s">
        <v>78</v>
      </c>
      <c r="I3538">
        <v>14500</v>
      </c>
      <c r="J3538">
        <v>18850</v>
      </c>
      <c r="K3538">
        <v>4</v>
      </c>
      <c r="L3538">
        <v>58000</v>
      </c>
      <c r="M3538">
        <v>75400</v>
      </c>
      <c r="N3538" t="s">
        <v>1398</v>
      </c>
    </row>
    <row r="3539" spans="1:14" x14ac:dyDescent="0.3">
      <c r="A3539">
        <v>142896</v>
      </c>
      <c r="B3539" t="s">
        <v>1355</v>
      </c>
      <c r="C3539" t="s">
        <v>1315</v>
      </c>
      <c r="D3539" s="3">
        <v>44646</v>
      </c>
      <c r="E3539" t="s">
        <v>33</v>
      </c>
      <c r="F3539" t="s">
        <v>46</v>
      </c>
      <c r="G3539" t="s">
        <v>36</v>
      </c>
      <c r="H3539" t="s">
        <v>75</v>
      </c>
      <c r="I3539">
        <v>800</v>
      </c>
      <c r="J3539">
        <v>1040</v>
      </c>
      <c r="K3539">
        <v>2</v>
      </c>
      <c r="L3539">
        <v>1600</v>
      </c>
      <c r="M3539">
        <v>2080</v>
      </c>
      <c r="N3539" t="s">
        <v>1397</v>
      </c>
    </row>
    <row r="3540" spans="1:14" x14ac:dyDescent="0.3">
      <c r="A3540">
        <v>142897</v>
      </c>
      <c r="B3540" t="s">
        <v>1357</v>
      </c>
      <c r="C3540" t="s">
        <v>0</v>
      </c>
      <c r="D3540" s="3">
        <v>44646</v>
      </c>
      <c r="E3540" t="s">
        <v>34</v>
      </c>
      <c r="F3540" t="s">
        <v>48</v>
      </c>
      <c r="G3540" t="s">
        <v>37</v>
      </c>
      <c r="H3540" t="s">
        <v>76</v>
      </c>
      <c r="I3540">
        <v>600</v>
      </c>
      <c r="J3540">
        <v>780</v>
      </c>
      <c r="K3540">
        <v>4</v>
      </c>
      <c r="L3540">
        <v>2400</v>
      </c>
      <c r="M3540">
        <v>3120</v>
      </c>
      <c r="N3540" t="s">
        <v>1399</v>
      </c>
    </row>
    <row r="3541" spans="1:14" x14ac:dyDescent="0.3">
      <c r="A3541">
        <v>142898</v>
      </c>
      <c r="B3541" t="s">
        <v>1359</v>
      </c>
      <c r="C3541" t="s">
        <v>1316</v>
      </c>
      <c r="D3541" s="3">
        <v>44646</v>
      </c>
      <c r="E3541" t="s">
        <v>35</v>
      </c>
      <c r="F3541" t="s">
        <v>50</v>
      </c>
      <c r="G3541" t="s">
        <v>38</v>
      </c>
      <c r="H3541" t="s">
        <v>75</v>
      </c>
      <c r="I3541">
        <v>10500</v>
      </c>
      <c r="J3541">
        <v>13650</v>
      </c>
      <c r="K3541">
        <v>1</v>
      </c>
      <c r="L3541">
        <v>10500</v>
      </c>
      <c r="M3541">
        <v>13650</v>
      </c>
      <c r="N3541" t="s">
        <v>1400</v>
      </c>
    </row>
    <row r="3542" spans="1:14" x14ac:dyDescent="0.3">
      <c r="A3542">
        <v>142899</v>
      </c>
      <c r="B3542" t="s">
        <v>1361</v>
      </c>
      <c r="C3542" t="s">
        <v>1317</v>
      </c>
      <c r="D3542" s="3">
        <v>44646</v>
      </c>
      <c r="E3542" t="s">
        <v>1296</v>
      </c>
      <c r="F3542" t="s">
        <v>915</v>
      </c>
      <c r="G3542" t="s">
        <v>39</v>
      </c>
      <c r="H3542" t="s">
        <v>77</v>
      </c>
      <c r="I3542">
        <v>6500</v>
      </c>
      <c r="J3542">
        <v>8450</v>
      </c>
      <c r="K3542">
        <v>4</v>
      </c>
      <c r="L3542">
        <v>26000</v>
      </c>
      <c r="M3542">
        <v>33800</v>
      </c>
      <c r="N3542" t="s">
        <v>1401</v>
      </c>
    </row>
    <row r="3543" spans="1:14" x14ac:dyDescent="0.3">
      <c r="A3543">
        <v>142900</v>
      </c>
      <c r="B3543" t="s">
        <v>1363</v>
      </c>
      <c r="C3543" t="s">
        <v>1318</v>
      </c>
      <c r="D3543" s="3">
        <v>44646</v>
      </c>
      <c r="E3543" t="s">
        <v>33</v>
      </c>
      <c r="F3543" t="s">
        <v>921</v>
      </c>
      <c r="G3543" t="s">
        <v>40</v>
      </c>
      <c r="H3543" t="s">
        <v>76</v>
      </c>
      <c r="I3543">
        <v>4500</v>
      </c>
      <c r="J3543">
        <v>5850</v>
      </c>
      <c r="K3543">
        <v>2</v>
      </c>
      <c r="L3543">
        <v>9000</v>
      </c>
      <c r="M3543">
        <v>11700</v>
      </c>
      <c r="N3543" t="s">
        <v>1325</v>
      </c>
    </row>
    <row r="3544" spans="1:14" x14ac:dyDescent="0.3">
      <c r="A3544">
        <v>142901</v>
      </c>
      <c r="B3544" t="s">
        <v>1365</v>
      </c>
      <c r="C3544" t="s">
        <v>29</v>
      </c>
      <c r="D3544" s="3">
        <v>44646</v>
      </c>
      <c r="E3544" t="s">
        <v>34</v>
      </c>
      <c r="F3544" t="s">
        <v>51</v>
      </c>
      <c r="G3544" t="s">
        <v>41</v>
      </c>
      <c r="H3544" t="s">
        <v>78</v>
      </c>
      <c r="I3544">
        <v>8500</v>
      </c>
      <c r="J3544">
        <v>11050</v>
      </c>
      <c r="K3544">
        <v>2</v>
      </c>
      <c r="L3544">
        <v>17000</v>
      </c>
      <c r="M3544">
        <v>22100</v>
      </c>
      <c r="N3544" t="s">
        <v>1398</v>
      </c>
    </row>
    <row r="3545" spans="1:14" x14ac:dyDescent="0.3">
      <c r="A3545">
        <v>142902</v>
      </c>
      <c r="B3545" t="s">
        <v>1367</v>
      </c>
      <c r="C3545" t="s">
        <v>20</v>
      </c>
      <c r="D3545" s="3">
        <v>44646</v>
      </c>
      <c r="E3545" t="s">
        <v>35</v>
      </c>
      <c r="F3545" t="s">
        <v>52</v>
      </c>
      <c r="G3545" t="s">
        <v>44</v>
      </c>
      <c r="H3545" t="s">
        <v>80</v>
      </c>
      <c r="I3545">
        <v>12500</v>
      </c>
      <c r="J3545">
        <v>16250</v>
      </c>
      <c r="K3545">
        <v>3</v>
      </c>
      <c r="L3545">
        <v>37500</v>
      </c>
      <c r="M3545">
        <v>48750</v>
      </c>
      <c r="N3545" t="s">
        <v>1397</v>
      </c>
    </row>
    <row r="3546" spans="1:14" x14ac:dyDescent="0.3">
      <c r="A3546">
        <v>142903</v>
      </c>
      <c r="B3546" t="s">
        <v>1369</v>
      </c>
      <c r="C3546" t="s">
        <v>19</v>
      </c>
      <c r="D3546" s="3">
        <v>44646</v>
      </c>
      <c r="E3546" t="s">
        <v>1296</v>
      </c>
      <c r="F3546" t="s">
        <v>862</v>
      </c>
      <c r="G3546" t="s">
        <v>98</v>
      </c>
      <c r="H3546" t="s">
        <v>79</v>
      </c>
      <c r="I3546">
        <v>3500</v>
      </c>
      <c r="J3546">
        <v>4550</v>
      </c>
      <c r="K3546">
        <v>4</v>
      </c>
      <c r="L3546">
        <v>14000</v>
      </c>
      <c r="M3546">
        <v>18200</v>
      </c>
      <c r="N3546" t="s">
        <v>1399</v>
      </c>
    </row>
    <row r="3547" spans="1:14" x14ac:dyDescent="0.3">
      <c r="A3547">
        <v>142904</v>
      </c>
      <c r="B3547" t="s">
        <v>1370</v>
      </c>
      <c r="C3547" t="s">
        <v>1319</v>
      </c>
      <c r="D3547" s="3">
        <v>44646</v>
      </c>
      <c r="E3547" t="s">
        <v>33</v>
      </c>
      <c r="F3547" s="5" t="s">
        <v>67</v>
      </c>
      <c r="G3547" t="s">
        <v>99</v>
      </c>
      <c r="H3547" t="s">
        <v>81</v>
      </c>
      <c r="I3547">
        <v>4500</v>
      </c>
      <c r="J3547">
        <v>5850</v>
      </c>
      <c r="K3547">
        <v>4</v>
      </c>
      <c r="L3547">
        <v>18000</v>
      </c>
      <c r="M3547">
        <v>23400</v>
      </c>
      <c r="N3547" t="s">
        <v>1400</v>
      </c>
    </row>
    <row r="3548" spans="1:14" x14ac:dyDescent="0.3">
      <c r="A3548">
        <v>142905</v>
      </c>
      <c r="B3548" t="s">
        <v>1371</v>
      </c>
      <c r="C3548" t="s">
        <v>18</v>
      </c>
      <c r="D3548" s="3">
        <v>44646</v>
      </c>
      <c r="E3548" t="s">
        <v>34</v>
      </c>
      <c r="F3548" t="s">
        <v>922</v>
      </c>
      <c r="G3548" t="s">
        <v>45</v>
      </c>
      <c r="H3548" t="s">
        <v>82</v>
      </c>
      <c r="I3548">
        <v>2100</v>
      </c>
      <c r="J3548">
        <v>2730</v>
      </c>
      <c r="K3548">
        <v>2</v>
      </c>
      <c r="L3548">
        <v>4200</v>
      </c>
      <c r="M3548">
        <v>5460</v>
      </c>
      <c r="N3548" t="s">
        <v>1401</v>
      </c>
    </row>
    <row r="3549" spans="1:14" x14ac:dyDescent="0.3">
      <c r="A3549">
        <v>142906</v>
      </c>
      <c r="B3549" t="s">
        <v>1373</v>
      </c>
      <c r="C3549" t="s">
        <v>17</v>
      </c>
      <c r="D3549" s="3">
        <v>44646</v>
      </c>
      <c r="E3549" t="s">
        <v>35</v>
      </c>
      <c r="F3549" t="s">
        <v>49</v>
      </c>
      <c r="G3549" t="s">
        <v>36</v>
      </c>
      <c r="H3549" t="s">
        <v>75</v>
      </c>
      <c r="I3549">
        <v>1150</v>
      </c>
      <c r="J3549">
        <v>1495</v>
      </c>
      <c r="K3549">
        <v>3</v>
      </c>
      <c r="L3549">
        <v>3450</v>
      </c>
      <c r="M3549">
        <v>4485</v>
      </c>
      <c r="N3549" t="s">
        <v>1325</v>
      </c>
    </row>
    <row r="3550" spans="1:14" x14ac:dyDescent="0.3">
      <c r="A3550">
        <v>142907</v>
      </c>
      <c r="B3550" t="s">
        <v>1374</v>
      </c>
      <c r="C3550" t="s">
        <v>1320</v>
      </c>
      <c r="D3550" s="3">
        <v>44647</v>
      </c>
      <c r="E3550" t="s">
        <v>1296</v>
      </c>
      <c r="F3550" t="s">
        <v>47</v>
      </c>
      <c r="G3550" t="s">
        <v>37</v>
      </c>
      <c r="H3550" t="s">
        <v>76</v>
      </c>
      <c r="I3550">
        <v>350</v>
      </c>
      <c r="J3550">
        <v>455</v>
      </c>
      <c r="K3550">
        <v>4</v>
      </c>
      <c r="L3550">
        <v>1400</v>
      </c>
      <c r="M3550">
        <v>1820</v>
      </c>
      <c r="N3550" t="s">
        <v>1398</v>
      </c>
    </row>
    <row r="3551" spans="1:14" x14ac:dyDescent="0.3">
      <c r="A3551">
        <v>142908</v>
      </c>
      <c r="B3551" t="s">
        <v>1375</v>
      </c>
      <c r="C3551" t="s">
        <v>16</v>
      </c>
      <c r="D3551" s="3">
        <v>44647</v>
      </c>
      <c r="E3551" t="s">
        <v>33</v>
      </c>
      <c r="F3551" t="s">
        <v>53</v>
      </c>
      <c r="G3551" t="s">
        <v>38</v>
      </c>
      <c r="H3551" t="s">
        <v>75</v>
      </c>
      <c r="I3551">
        <v>9500</v>
      </c>
      <c r="J3551">
        <v>12350</v>
      </c>
      <c r="K3551">
        <v>1</v>
      </c>
      <c r="L3551">
        <v>9500</v>
      </c>
      <c r="M3551">
        <v>12350</v>
      </c>
      <c r="N3551" t="s">
        <v>1397</v>
      </c>
    </row>
    <row r="3552" spans="1:14" x14ac:dyDescent="0.3">
      <c r="A3552">
        <v>142909</v>
      </c>
      <c r="B3552" t="s">
        <v>1376</v>
      </c>
      <c r="C3552" t="s">
        <v>15</v>
      </c>
      <c r="D3552" s="3">
        <v>44647</v>
      </c>
      <c r="E3552" t="s">
        <v>34</v>
      </c>
      <c r="F3552" t="s">
        <v>923</v>
      </c>
      <c r="G3552" t="s">
        <v>39</v>
      </c>
      <c r="H3552" t="s">
        <v>77</v>
      </c>
      <c r="I3552">
        <v>10000</v>
      </c>
      <c r="J3552">
        <v>13000</v>
      </c>
      <c r="K3552">
        <v>4</v>
      </c>
      <c r="L3552">
        <v>40000</v>
      </c>
      <c r="M3552">
        <v>52000</v>
      </c>
      <c r="N3552" t="s">
        <v>1399</v>
      </c>
    </row>
    <row r="3553" spans="1:14" x14ac:dyDescent="0.3">
      <c r="A3553">
        <v>142910</v>
      </c>
      <c r="B3553" t="s">
        <v>1378</v>
      </c>
      <c r="C3553" t="s">
        <v>14</v>
      </c>
      <c r="D3553" s="3">
        <v>44647</v>
      </c>
      <c r="E3553" t="s">
        <v>35</v>
      </c>
      <c r="F3553" t="s">
        <v>924</v>
      </c>
      <c r="G3553" t="s">
        <v>40</v>
      </c>
      <c r="H3553" t="s">
        <v>76</v>
      </c>
      <c r="I3553">
        <v>6500</v>
      </c>
      <c r="J3553">
        <v>8450</v>
      </c>
      <c r="K3553">
        <v>4</v>
      </c>
      <c r="L3553">
        <v>26000</v>
      </c>
      <c r="M3553">
        <v>33800</v>
      </c>
      <c r="N3553" t="s">
        <v>1400</v>
      </c>
    </row>
    <row r="3554" spans="1:14" x14ac:dyDescent="0.3">
      <c r="A3554">
        <v>142911</v>
      </c>
      <c r="B3554" t="s">
        <v>1379</v>
      </c>
      <c r="C3554" t="s">
        <v>13</v>
      </c>
      <c r="D3554" s="3">
        <v>44647</v>
      </c>
      <c r="E3554" t="s">
        <v>1296</v>
      </c>
      <c r="F3554" t="s">
        <v>925</v>
      </c>
      <c r="G3554" t="s">
        <v>41</v>
      </c>
      <c r="H3554" t="s">
        <v>78</v>
      </c>
      <c r="I3554">
        <v>8500</v>
      </c>
      <c r="J3554">
        <v>11050</v>
      </c>
      <c r="K3554">
        <v>4</v>
      </c>
      <c r="L3554">
        <v>34000</v>
      </c>
      <c r="M3554">
        <v>44200</v>
      </c>
      <c r="N3554" t="s">
        <v>1401</v>
      </c>
    </row>
    <row r="3555" spans="1:14" x14ac:dyDescent="0.3">
      <c r="A3555">
        <v>142912</v>
      </c>
      <c r="B3555" t="s">
        <v>1380</v>
      </c>
      <c r="C3555" t="s">
        <v>12</v>
      </c>
      <c r="D3555" s="3">
        <v>44647</v>
      </c>
      <c r="E3555" t="s">
        <v>33</v>
      </c>
      <c r="F3555" t="s">
        <v>57</v>
      </c>
      <c r="G3555" t="s">
        <v>44</v>
      </c>
      <c r="H3555" t="s">
        <v>80</v>
      </c>
      <c r="I3555">
        <v>7000</v>
      </c>
      <c r="J3555">
        <v>9100</v>
      </c>
      <c r="K3555">
        <v>4</v>
      </c>
      <c r="L3555">
        <v>28000</v>
      </c>
      <c r="M3555">
        <v>36400</v>
      </c>
      <c r="N3555" t="s">
        <v>1325</v>
      </c>
    </row>
    <row r="3556" spans="1:14" x14ac:dyDescent="0.3">
      <c r="A3556">
        <v>142913</v>
      </c>
      <c r="B3556" t="s">
        <v>1381</v>
      </c>
      <c r="C3556" t="s">
        <v>11</v>
      </c>
      <c r="D3556" s="3">
        <v>44647</v>
      </c>
      <c r="E3556" t="s">
        <v>34</v>
      </c>
      <c r="F3556" t="s">
        <v>926</v>
      </c>
      <c r="G3556" t="s">
        <v>98</v>
      </c>
      <c r="H3556" t="s">
        <v>79</v>
      </c>
      <c r="I3556">
        <v>6550</v>
      </c>
      <c r="J3556">
        <v>8515</v>
      </c>
      <c r="K3556">
        <v>4</v>
      </c>
      <c r="L3556">
        <v>26200</v>
      </c>
      <c r="M3556">
        <v>34060</v>
      </c>
      <c r="N3556" t="s">
        <v>1398</v>
      </c>
    </row>
    <row r="3557" spans="1:14" x14ac:dyDescent="0.3">
      <c r="A3557">
        <v>142914</v>
      </c>
      <c r="B3557" t="s">
        <v>1382</v>
      </c>
      <c r="C3557" t="s">
        <v>1321</v>
      </c>
      <c r="D3557" s="3">
        <v>44647</v>
      </c>
      <c r="E3557" t="s">
        <v>35</v>
      </c>
      <c r="F3557" s="5" t="s">
        <v>66</v>
      </c>
      <c r="G3557" t="s">
        <v>99</v>
      </c>
      <c r="H3557" t="s">
        <v>81</v>
      </c>
      <c r="I3557">
        <v>7650</v>
      </c>
      <c r="J3557">
        <v>9945</v>
      </c>
      <c r="K3557">
        <v>2</v>
      </c>
      <c r="L3557">
        <v>15300</v>
      </c>
      <c r="M3557">
        <v>19890</v>
      </c>
      <c r="N3557" t="s">
        <v>1397</v>
      </c>
    </row>
    <row r="3558" spans="1:14" x14ac:dyDescent="0.3">
      <c r="A3558">
        <v>142915</v>
      </c>
      <c r="B3558" t="s">
        <v>1378</v>
      </c>
      <c r="C3558" t="s">
        <v>1322</v>
      </c>
      <c r="D3558" s="3">
        <v>44647</v>
      </c>
      <c r="E3558" t="s">
        <v>1296</v>
      </c>
      <c r="F3558" t="s">
        <v>58</v>
      </c>
      <c r="G3558" t="s">
        <v>45</v>
      </c>
      <c r="H3558" t="s">
        <v>82</v>
      </c>
      <c r="I3558">
        <v>1150</v>
      </c>
      <c r="J3558">
        <v>1495</v>
      </c>
      <c r="K3558">
        <v>1</v>
      </c>
      <c r="L3558">
        <v>1150</v>
      </c>
      <c r="M3558">
        <v>1495</v>
      </c>
      <c r="N3558" t="s">
        <v>1399</v>
      </c>
    </row>
    <row r="3559" spans="1:14" x14ac:dyDescent="0.3">
      <c r="A3559">
        <v>142916</v>
      </c>
      <c r="B3559" t="s">
        <v>1379</v>
      </c>
      <c r="C3559" t="s">
        <v>1323</v>
      </c>
      <c r="D3559" s="3">
        <v>44647</v>
      </c>
      <c r="E3559" t="s">
        <v>33</v>
      </c>
      <c r="F3559" t="s">
        <v>59</v>
      </c>
      <c r="G3559" t="s">
        <v>36</v>
      </c>
      <c r="H3559" t="s">
        <v>75</v>
      </c>
      <c r="I3559">
        <v>850</v>
      </c>
      <c r="J3559">
        <v>1105</v>
      </c>
      <c r="K3559">
        <v>3</v>
      </c>
      <c r="L3559">
        <v>2550</v>
      </c>
      <c r="M3559">
        <v>3315</v>
      </c>
      <c r="N3559" t="s">
        <v>1400</v>
      </c>
    </row>
    <row r="3560" spans="1:14" x14ac:dyDescent="0.3">
      <c r="A3560">
        <v>142917</v>
      </c>
      <c r="B3560" t="s">
        <v>1365</v>
      </c>
      <c r="C3560" t="s">
        <v>10</v>
      </c>
      <c r="D3560" s="3">
        <v>44647</v>
      </c>
      <c r="E3560" t="s">
        <v>34</v>
      </c>
      <c r="F3560" t="s">
        <v>60</v>
      </c>
      <c r="G3560" t="s">
        <v>37</v>
      </c>
      <c r="H3560" t="s">
        <v>76</v>
      </c>
      <c r="I3560">
        <v>650</v>
      </c>
      <c r="J3560">
        <v>845</v>
      </c>
      <c r="K3560">
        <v>4</v>
      </c>
      <c r="L3560">
        <v>2600</v>
      </c>
      <c r="M3560">
        <v>3380</v>
      </c>
      <c r="N3560" t="s">
        <v>1401</v>
      </c>
    </row>
    <row r="3561" spans="1:14" x14ac:dyDescent="0.3">
      <c r="A3561">
        <v>142918</v>
      </c>
      <c r="B3561" t="s">
        <v>1385</v>
      </c>
      <c r="C3561" t="s">
        <v>9</v>
      </c>
      <c r="D3561" s="3">
        <v>44647</v>
      </c>
      <c r="E3561" t="s">
        <v>35</v>
      </c>
      <c r="F3561" t="s">
        <v>61</v>
      </c>
      <c r="G3561" t="s">
        <v>38</v>
      </c>
      <c r="H3561" t="s">
        <v>75</v>
      </c>
      <c r="I3561">
        <v>7500</v>
      </c>
      <c r="J3561">
        <v>9750</v>
      </c>
      <c r="K3561">
        <v>3</v>
      </c>
      <c r="L3561">
        <v>22500</v>
      </c>
      <c r="M3561">
        <v>29250</v>
      </c>
      <c r="N3561" t="s">
        <v>1325</v>
      </c>
    </row>
    <row r="3562" spans="1:14" x14ac:dyDescent="0.3">
      <c r="A3562">
        <v>142919</v>
      </c>
      <c r="B3562" t="s">
        <v>1387</v>
      </c>
      <c r="C3562" t="s">
        <v>1324</v>
      </c>
      <c r="D3562" s="3">
        <v>44647</v>
      </c>
      <c r="E3562" t="s">
        <v>1296</v>
      </c>
      <c r="F3562" t="s">
        <v>923</v>
      </c>
      <c r="G3562" t="s">
        <v>39</v>
      </c>
      <c r="H3562" s="5" t="s">
        <v>83</v>
      </c>
      <c r="I3562">
        <v>10000</v>
      </c>
      <c r="J3562">
        <v>13000</v>
      </c>
      <c r="K3562">
        <v>4</v>
      </c>
      <c r="L3562">
        <v>40000</v>
      </c>
      <c r="M3562">
        <v>52000</v>
      </c>
      <c r="N3562" t="s">
        <v>1398</v>
      </c>
    </row>
    <row r="3563" spans="1:14" x14ac:dyDescent="0.3">
      <c r="A3563">
        <v>142920</v>
      </c>
      <c r="B3563" t="s">
        <v>1389</v>
      </c>
      <c r="C3563" t="s">
        <v>8</v>
      </c>
      <c r="D3563" s="3">
        <v>44647</v>
      </c>
      <c r="E3563" t="s">
        <v>33</v>
      </c>
      <c r="F3563" t="s">
        <v>927</v>
      </c>
      <c r="G3563" t="s">
        <v>40</v>
      </c>
      <c r="H3563" t="s">
        <v>76</v>
      </c>
      <c r="I3563">
        <v>10500</v>
      </c>
      <c r="J3563">
        <v>13650</v>
      </c>
      <c r="K3563">
        <v>3</v>
      </c>
      <c r="L3563">
        <v>31500</v>
      </c>
      <c r="M3563">
        <v>40950</v>
      </c>
      <c r="N3563" t="s">
        <v>1397</v>
      </c>
    </row>
    <row r="3564" spans="1:14" x14ac:dyDescent="0.3">
      <c r="A3564">
        <v>142921</v>
      </c>
      <c r="B3564" t="s">
        <v>1390</v>
      </c>
      <c r="C3564" t="s">
        <v>7</v>
      </c>
      <c r="D3564" s="3">
        <v>44647</v>
      </c>
      <c r="E3564" t="s">
        <v>34</v>
      </c>
      <c r="F3564" t="s">
        <v>63</v>
      </c>
      <c r="G3564" t="s">
        <v>41</v>
      </c>
      <c r="H3564" t="s">
        <v>78</v>
      </c>
      <c r="I3564">
        <v>8500</v>
      </c>
      <c r="J3564">
        <v>11050</v>
      </c>
      <c r="K3564">
        <v>3</v>
      </c>
      <c r="L3564">
        <v>25500</v>
      </c>
      <c r="M3564">
        <v>33150</v>
      </c>
      <c r="N3564" t="s">
        <v>1399</v>
      </c>
    </row>
    <row r="3565" spans="1:14" x14ac:dyDescent="0.3">
      <c r="A3565">
        <v>142922</v>
      </c>
      <c r="B3565" t="s">
        <v>1392</v>
      </c>
      <c r="C3565" t="s">
        <v>1325</v>
      </c>
      <c r="D3565" s="3">
        <v>44647</v>
      </c>
      <c r="E3565" t="s">
        <v>35</v>
      </c>
      <c r="F3565" t="s">
        <v>57</v>
      </c>
      <c r="G3565" t="s">
        <v>44</v>
      </c>
      <c r="H3565" t="s">
        <v>80</v>
      </c>
      <c r="I3565">
        <v>7000</v>
      </c>
      <c r="J3565">
        <v>9100</v>
      </c>
      <c r="K3565">
        <v>3</v>
      </c>
      <c r="L3565">
        <v>21000</v>
      </c>
      <c r="M3565">
        <v>27300</v>
      </c>
      <c r="N3565" t="s">
        <v>1400</v>
      </c>
    </row>
    <row r="3566" spans="1:14" x14ac:dyDescent="0.3">
      <c r="A3566">
        <v>142923</v>
      </c>
      <c r="B3566" t="s">
        <v>1394</v>
      </c>
      <c r="C3566" t="s">
        <v>1326</v>
      </c>
      <c r="D3566" s="3">
        <v>44647</v>
      </c>
      <c r="E3566" t="s">
        <v>1296</v>
      </c>
      <c r="F3566" t="s">
        <v>928</v>
      </c>
      <c r="G3566" t="s">
        <v>98</v>
      </c>
      <c r="H3566" t="s">
        <v>79</v>
      </c>
      <c r="I3566">
        <v>1680</v>
      </c>
      <c r="J3566">
        <v>2184</v>
      </c>
      <c r="K3566">
        <v>1</v>
      </c>
      <c r="L3566">
        <v>1680</v>
      </c>
      <c r="M3566">
        <v>2184</v>
      </c>
      <c r="N3566" t="s">
        <v>1401</v>
      </c>
    </row>
    <row r="3567" spans="1:14" x14ac:dyDescent="0.3">
      <c r="A3567">
        <v>142924</v>
      </c>
      <c r="B3567" t="s">
        <v>1337</v>
      </c>
      <c r="C3567" t="s">
        <v>6</v>
      </c>
      <c r="D3567" s="3">
        <v>44647</v>
      </c>
      <c r="E3567" t="s">
        <v>33</v>
      </c>
      <c r="F3567" s="5" t="s">
        <v>65</v>
      </c>
      <c r="G3567" t="s">
        <v>99</v>
      </c>
      <c r="H3567" s="5" t="s">
        <v>84</v>
      </c>
      <c r="I3567">
        <v>6540</v>
      </c>
      <c r="J3567">
        <v>8502</v>
      </c>
      <c r="K3567">
        <v>4</v>
      </c>
      <c r="L3567">
        <v>26160</v>
      </c>
      <c r="M3567">
        <v>34008</v>
      </c>
      <c r="N3567" t="s">
        <v>1325</v>
      </c>
    </row>
    <row r="3568" spans="1:14" x14ac:dyDescent="0.3">
      <c r="A3568">
        <v>142925</v>
      </c>
      <c r="B3568" t="s">
        <v>1339</v>
      </c>
      <c r="C3568" t="s">
        <v>5</v>
      </c>
      <c r="D3568" s="3">
        <v>44647</v>
      </c>
      <c r="E3568" t="s">
        <v>34</v>
      </c>
      <c r="F3568" t="s">
        <v>68</v>
      </c>
      <c r="G3568" t="s">
        <v>45</v>
      </c>
      <c r="H3568" t="s">
        <v>82</v>
      </c>
      <c r="I3568">
        <v>2680</v>
      </c>
      <c r="J3568">
        <v>3484</v>
      </c>
      <c r="K3568">
        <v>2</v>
      </c>
      <c r="L3568">
        <v>5360</v>
      </c>
      <c r="M3568">
        <v>6968</v>
      </c>
      <c r="N3568" t="s">
        <v>1398</v>
      </c>
    </row>
    <row r="3569" spans="1:14" x14ac:dyDescent="0.3">
      <c r="A3569">
        <v>142926</v>
      </c>
      <c r="B3569" t="s">
        <v>1341</v>
      </c>
      <c r="C3569" t="s">
        <v>4</v>
      </c>
      <c r="D3569" s="3">
        <v>44647</v>
      </c>
      <c r="E3569" t="s">
        <v>35</v>
      </c>
      <c r="F3569" t="s">
        <v>71</v>
      </c>
      <c r="G3569" t="s">
        <v>38</v>
      </c>
      <c r="H3569" t="s">
        <v>76</v>
      </c>
      <c r="I3569">
        <v>8250</v>
      </c>
      <c r="J3569">
        <v>10725</v>
      </c>
      <c r="K3569">
        <v>3</v>
      </c>
      <c r="L3569">
        <v>24750</v>
      </c>
      <c r="M3569">
        <v>32175</v>
      </c>
      <c r="N3569" t="s">
        <v>1397</v>
      </c>
    </row>
    <row r="3570" spans="1:14" x14ac:dyDescent="0.3">
      <c r="A3570">
        <v>142927</v>
      </c>
      <c r="B3570" t="s">
        <v>1343</v>
      </c>
      <c r="C3570" t="s">
        <v>30</v>
      </c>
      <c r="D3570" s="3">
        <v>44647</v>
      </c>
      <c r="E3570" t="s">
        <v>1296</v>
      </c>
      <c r="F3570" t="s">
        <v>862</v>
      </c>
      <c r="G3570" t="s">
        <v>42</v>
      </c>
      <c r="H3570" t="s">
        <v>76</v>
      </c>
      <c r="I3570">
        <v>2650</v>
      </c>
      <c r="J3570">
        <v>3445</v>
      </c>
      <c r="K3570">
        <v>4</v>
      </c>
      <c r="L3570">
        <v>10600</v>
      </c>
      <c r="M3570">
        <v>13780</v>
      </c>
      <c r="N3570" t="s">
        <v>1399</v>
      </c>
    </row>
    <row r="3571" spans="1:14" x14ac:dyDescent="0.3">
      <c r="A3571">
        <v>142928</v>
      </c>
      <c r="B3571" t="s">
        <v>1345</v>
      </c>
      <c r="C3571" t="s">
        <v>31</v>
      </c>
      <c r="D3571" s="3">
        <v>44647</v>
      </c>
      <c r="E3571" t="s">
        <v>33</v>
      </c>
      <c r="F3571" t="s">
        <v>72</v>
      </c>
      <c r="G3571" t="s">
        <v>38</v>
      </c>
      <c r="H3571" t="s">
        <v>85</v>
      </c>
      <c r="I3571">
        <v>12550</v>
      </c>
      <c r="J3571">
        <v>16315</v>
      </c>
      <c r="K3571">
        <v>3</v>
      </c>
      <c r="L3571">
        <v>37650</v>
      </c>
      <c r="M3571">
        <v>48945</v>
      </c>
      <c r="N3571" t="s">
        <v>1400</v>
      </c>
    </row>
    <row r="3572" spans="1:14" x14ac:dyDescent="0.3">
      <c r="A3572">
        <v>142929</v>
      </c>
      <c r="B3572" t="s">
        <v>1347</v>
      </c>
      <c r="C3572" t="s">
        <v>32</v>
      </c>
      <c r="D3572" s="3">
        <v>44647</v>
      </c>
      <c r="E3572" t="s">
        <v>34</v>
      </c>
      <c r="F3572" t="s">
        <v>73</v>
      </c>
      <c r="G3572" t="s">
        <v>41</v>
      </c>
      <c r="H3572" s="5" t="s">
        <v>78</v>
      </c>
      <c r="I3572">
        <v>14500</v>
      </c>
      <c r="J3572">
        <v>18850</v>
      </c>
      <c r="K3572">
        <v>3</v>
      </c>
      <c r="L3572">
        <v>43500</v>
      </c>
      <c r="M3572">
        <v>56550</v>
      </c>
      <c r="N3572" t="s">
        <v>1401</v>
      </c>
    </row>
    <row r="3573" spans="1:14" x14ac:dyDescent="0.3">
      <c r="A3573">
        <v>142930</v>
      </c>
      <c r="B3573" t="s">
        <v>1349</v>
      </c>
      <c r="C3573" t="s">
        <v>28</v>
      </c>
      <c r="D3573" s="3">
        <v>44647</v>
      </c>
      <c r="E3573" t="s">
        <v>35</v>
      </c>
      <c r="F3573" t="s">
        <v>46</v>
      </c>
      <c r="G3573" t="s">
        <v>36</v>
      </c>
      <c r="H3573" t="s">
        <v>75</v>
      </c>
      <c r="I3573">
        <v>800</v>
      </c>
      <c r="J3573">
        <v>1040</v>
      </c>
      <c r="K3573">
        <v>3</v>
      </c>
      <c r="L3573">
        <v>2400</v>
      </c>
      <c r="M3573">
        <v>3120</v>
      </c>
      <c r="N3573" t="s">
        <v>1325</v>
      </c>
    </row>
    <row r="3574" spans="1:14" x14ac:dyDescent="0.3">
      <c r="A3574">
        <v>142931</v>
      </c>
      <c r="B3574" t="s">
        <v>1351</v>
      </c>
      <c r="C3574" t="s">
        <v>1311</v>
      </c>
      <c r="D3574" s="3">
        <v>44647</v>
      </c>
      <c r="E3574" t="s">
        <v>1296</v>
      </c>
      <c r="F3574" t="s">
        <v>48</v>
      </c>
      <c r="G3574" t="s">
        <v>37</v>
      </c>
      <c r="H3574" t="s">
        <v>76</v>
      </c>
      <c r="I3574">
        <v>600</v>
      </c>
      <c r="J3574">
        <v>780</v>
      </c>
      <c r="K3574">
        <v>1</v>
      </c>
      <c r="L3574">
        <v>600</v>
      </c>
      <c r="M3574">
        <v>780</v>
      </c>
      <c r="N3574" t="s">
        <v>1398</v>
      </c>
    </row>
    <row r="3575" spans="1:14" x14ac:dyDescent="0.3">
      <c r="A3575">
        <v>142932</v>
      </c>
      <c r="B3575" t="s">
        <v>1353</v>
      </c>
      <c r="C3575" t="s">
        <v>1312</v>
      </c>
      <c r="D3575" s="3">
        <v>44647</v>
      </c>
      <c r="E3575" t="s">
        <v>33</v>
      </c>
      <c r="F3575" t="s">
        <v>50</v>
      </c>
      <c r="G3575" t="s">
        <v>38</v>
      </c>
      <c r="H3575" t="s">
        <v>75</v>
      </c>
      <c r="I3575">
        <v>10500</v>
      </c>
      <c r="J3575">
        <v>13650</v>
      </c>
      <c r="K3575">
        <v>3</v>
      </c>
      <c r="L3575">
        <v>31500</v>
      </c>
      <c r="M3575">
        <v>40950</v>
      </c>
      <c r="N3575" t="s">
        <v>1397</v>
      </c>
    </row>
    <row r="3576" spans="1:14" x14ac:dyDescent="0.3">
      <c r="A3576">
        <v>142933</v>
      </c>
      <c r="B3576" t="s">
        <v>1355</v>
      </c>
      <c r="C3576" t="s">
        <v>1313</v>
      </c>
      <c r="D3576" s="3">
        <v>44647</v>
      </c>
      <c r="E3576" t="s">
        <v>34</v>
      </c>
      <c r="F3576" t="s">
        <v>923</v>
      </c>
      <c r="G3576" t="s">
        <v>39</v>
      </c>
      <c r="H3576" t="s">
        <v>77</v>
      </c>
      <c r="I3576">
        <v>6500</v>
      </c>
      <c r="J3576">
        <v>8450</v>
      </c>
      <c r="K3576">
        <v>2</v>
      </c>
      <c r="L3576">
        <v>13000</v>
      </c>
      <c r="M3576">
        <v>16900</v>
      </c>
      <c r="N3576" t="s">
        <v>1399</v>
      </c>
    </row>
    <row r="3577" spans="1:14" x14ac:dyDescent="0.3">
      <c r="A3577">
        <v>142934</v>
      </c>
      <c r="B3577" t="s">
        <v>1357</v>
      </c>
      <c r="C3577" t="s">
        <v>3</v>
      </c>
      <c r="D3577" s="3">
        <v>44647</v>
      </c>
      <c r="E3577" t="s">
        <v>35</v>
      </c>
      <c r="F3577" t="s">
        <v>929</v>
      </c>
      <c r="G3577" t="s">
        <v>40</v>
      </c>
      <c r="H3577" t="s">
        <v>76</v>
      </c>
      <c r="I3577">
        <v>4500</v>
      </c>
      <c r="J3577">
        <v>5850</v>
      </c>
      <c r="K3577">
        <v>2</v>
      </c>
      <c r="L3577">
        <v>9000</v>
      </c>
      <c r="M3577">
        <v>11700</v>
      </c>
      <c r="N3577" t="s">
        <v>1400</v>
      </c>
    </row>
    <row r="3578" spans="1:14" x14ac:dyDescent="0.3">
      <c r="A3578">
        <v>142935</v>
      </c>
      <c r="B3578" t="s">
        <v>1359</v>
      </c>
      <c r="C3578" t="s">
        <v>2</v>
      </c>
      <c r="D3578" s="3">
        <v>44647</v>
      </c>
      <c r="E3578" t="s">
        <v>1296</v>
      </c>
      <c r="F3578" t="s">
        <v>51</v>
      </c>
      <c r="G3578" t="s">
        <v>41</v>
      </c>
      <c r="H3578" t="s">
        <v>78</v>
      </c>
      <c r="I3578">
        <v>8500</v>
      </c>
      <c r="J3578">
        <v>11050</v>
      </c>
      <c r="K3578">
        <v>3</v>
      </c>
      <c r="L3578">
        <v>25500</v>
      </c>
      <c r="M3578">
        <v>33150</v>
      </c>
      <c r="N3578" t="s">
        <v>1401</v>
      </c>
    </row>
    <row r="3579" spans="1:14" x14ac:dyDescent="0.3">
      <c r="A3579">
        <v>142936</v>
      </c>
      <c r="B3579" t="s">
        <v>1361</v>
      </c>
      <c r="C3579" t="s">
        <v>1</v>
      </c>
      <c r="D3579" s="3">
        <v>44647</v>
      </c>
      <c r="E3579" t="s">
        <v>33</v>
      </c>
      <c r="F3579" t="s">
        <v>52</v>
      </c>
      <c r="G3579" t="s">
        <v>44</v>
      </c>
      <c r="H3579" t="s">
        <v>80</v>
      </c>
      <c r="I3579">
        <v>12500</v>
      </c>
      <c r="J3579">
        <v>16250</v>
      </c>
      <c r="K3579">
        <v>1</v>
      </c>
      <c r="L3579">
        <v>12500</v>
      </c>
      <c r="M3579">
        <v>16250</v>
      </c>
      <c r="N3579" t="s">
        <v>1325</v>
      </c>
    </row>
    <row r="3580" spans="1:14" x14ac:dyDescent="0.3">
      <c r="A3580">
        <v>142937</v>
      </c>
      <c r="B3580" t="s">
        <v>1363</v>
      </c>
      <c r="C3580" t="s">
        <v>1314</v>
      </c>
      <c r="D3580" s="3">
        <v>44647</v>
      </c>
      <c r="E3580" t="s">
        <v>34</v>
      </c>
      <c r="F3580" t="s">
        <v>870</v>
      </c>
      <c r="G3580" t="s">
        <v>42</v>
      </c>
      <c r="H3580" t="s">
        <v>79</v>
      </c>
      <c r="I3580">
        <v>3500</v>
      </c>
      <c r="J3580">
        <v>4550</v>
      </c>
      <c r="K3580">
        <v>1</v>
      </c>
      <c r="L3580">
        <v>3500</v>
      </c>
      <c r="M3580">
        <v>4550</v>
      </c>
      <c r="N3580" t="s">
        <v>1398</v>
      </c>
    </row>
    <row r="3581" spans="1:14" x14ac:dyDescent="0.3">
      <c r="A3581">
        <v>142938</v>
      </c>
      <c r="B3581" t="s">
        <v>1365</v>
      </c>
      <c r="C3581" t="s">
        <v>1315</v>
      </c>
      <c r="D3581" s="3">
        <v>44647</v>
      </c>
      <c r="E3581" t="s">
        <v>35</v>
      </c>
      <c r="F3581" s="5" t="s">
        <v>67</v>
      </c>
      <c r="G3581" t="s">
        <v>109</v>
      </c>
      <c r="H3581" t="s">
        <v>81</v>
      </c>
      <c r="I3581">
        <v>4500</v>
      </c>
      <c r="J3581">
        <v>5850</v>
      </c>
      <c r="K3581">
        <v>3</v>
      </c>
      <c r="L3581">
        <v>13500</v>
      </c>
      <c r="M3581">
        <v>17550</v>
      </c>
      <c r="N3581" t="s">
        <v>1397</v>
      </c>
    </row>
    <row r="3582" spans="1:14" x14ac:dyDescent="0.3">
      <c r="A3582">
        <v>142939</v>
      </c>
      <c r="B3582" t="s">
        <v>1367</v>
      </c>
      <c r="C3582" t="s">
        <v>0</v>
      </c>
      <c r="D3582" s="3">
        <v>44648</v>
      </c>
      <c r="E3582" t="s">
        <v>1296</v>
      </c>
      <c r="F3582" t="s">
        <v>930</v>
      </c>
      <c r="G3582" t="s">
        <v>45</v>
      </c>
      <c r="H3582" t="s">
        <v>82</v>
      </c>
      <c r="I3582">
        <v>2100</v>
      </c>
      <c r="J3582">
        <v>2730</v>
      </c>
      <c r="K3582">
        <v>1</v>
      </c>
      <c r="L3582">
        <v>2100</v>
      </c>
      <c r="M3582">
        <v>2730</v>
      </c>
      <c r="N3582" t="s">
        <v>1399</v>
      </c>
    </row>
    <row r="3583" spans="1:14" x14ac:dyDescent="0.3">
      <c r="A3583">
        <v>142940</v>
      </c>
      <c r="B3583" t="s">
        <v>1369</v>
      </c>
      <c r="C3583" t="s">
        <v>1316</v>
      </c>
      <c r="D3583" s="3">
        <v>44648</v>
      </c>
      <c r="E3583" t="s">
        <v>33</v>
      </c>
      <c r="F3583" t="s">
        <v>49</v>
      </c>
      <c r="G3583" t="s">
        <v>36</v>
      </c>
      <c r="H3583" t="s">
        <v>75</v>
      </c>
      <c r="I3583">
        <v>1150</v>
      </c>
      <c r="J3583">
        <v>1495</v>
      </c>
      <c r="K3583">
        <v>1</v>
      </c>
      <c r="L3583">
        <v>1150</v>
      </c>
      <c r="M3583">
        <v>1495</v>
      </c>
      <c r="N3583" t="s">
        <v>1400</v>
      </c>
    </row>
    <row r="3584" spans="1:14" x14ac:dyDescent="0.3">
      <c r="A3584">
        <v>142941</v>
      </c>
      <c r="B3584" t="s">
        <v>1370</v>
      </c>
      <c r="C3584" t="s">
        <v>1317</v>
      </c>
      <c r="D3584" s="3">
        <v>44648</v>
      </c>
      <c r="E3584" t="s">
        <v>34</v>
      </c>
      <c r="F3584" t="s">
        <v>47</v>
      </c>
      <c r="G3584" t="s">
        <v>37</v>
      </c>
      <c r="H3584" t="s">
        <v>76</v>
      </c>
      <c r="I3584">
        <v>350</v>
      </c>
      <c r="J3584">
        <v>455</v>
      </c>
      <c r="K3584">
        <v>2</v>
      </c>
      <c r="L3584">
        <v>700</v>
      </c>
      <c r="M3584">
        <v>910</v>
      </c>
      <c r="N3584" t="s">
        <v>1401</v>
      </c>
    </row>
    <row r="3585" spans="1:14" x14ac:dyDescent="0.3">
      <c r="A3585">
        <v>142942</v>
      </c>
      <c r="B3585" t="s">
        <v>1371</v>
      </c>
      <c r="C3585" t="s">
        <v>1318</v>
      </c>
      <c r="D3585" s="3">
        <v>44648</v>
      </c>
      <c r="E3585" t="s">
        <v>35</v>
      </c>
      <c r="F3585" t="s">
        <v>53</v>
      </c>
      <c r="G3585" t="s">
        <v>38</v>
      </c>
      <c r="H3585" t="s">
        <v>75</v>
      </c>
      <c r="I3585">
        <v>9500</v>
      </c>
      <c r="J3585">
        <v>12350</v>
      </c>
      <c r="K3585">
        <v>1</v>
      </c>
      <c r="L3585">
        <v>9500</v>
      </c>
      <c r="M3585">
        <v>12350</v>
      </c>
      <c r="N3585" t="s">
        <v>1325</v>
      </c>
    </row>
    <row r="3586" spans="1:14" x14ac:dyDescent="0.3">
      <c r="A3586">
        <v>142943</v>
      </c>
      <c r="B3586" t="s">
        <v>1373</v>
      </c>
      <c r="C3586" t="s">
        <v>29</v>
      </c>
      <c r="D3586" s="3">
        <v>44648</v>
      </c>
      <c r="E3586" t="s">
        <v>1296</v>
      </c>
      <c r="F3586" t="s">
        <v>931</v>
      </c>
      <c r="G3586" t="s">
        <v>39</v>
      </c>
      <c r="H3586" t="s">
        <v>77</v>
      </c>
      <c r="I3586">
        <v>10000</v>
      </c>
      <c r="J3586">
        <v>13000</v>
      </c>
      <c r="K3586">
        <v>4</v>
      </c>
      <c r="L3586">
        <v>40000</v>
      </c>
      <c r="M3586">
        <v>52000</v>
      </c>
      <c r="N3586" t="s">
        <v>1398</v>
      </c>
    </row>
    <row r="3587" spans="1:14" x14ac:dyDescent="0.3">
      <c r="A3587">
        <v>142944</v>
      </c>
      <c r="B3587" t="s">
        <v>1374</v>
      </c>
      <c r="C3587" t="s">
        <v>20</v>
      </c>
      <c r="D3587" s="3">
        <v>44648</v>
      </c>
      <c r="E3587" t="s">
        <v>33</v>
      </c>
      <c r="F3587" t="s">
        <v>932</v>
      </c>
      <c r="G3587" t="s">
        <v>40</v>
      </c>
      <c r="H3587" t="s">
        <v>76</v>
      </c>
      <c r="I3587">
        <v>6500</v>
      </c>
      <c r="J3587">
        <v>8450</v>
      </c>
      <c r="K3587">
        <v>4</v>
      </c>
      <c r="L3587">
        <v>26000</v>
      </c>
      <c r="M3587">
        <v>33800</v>
      </c>
      <c r="N3587" t="s">
        <v>1397</v>
      </c>
    </row>
    <row r="3588" spans="1:14" x14ac:dyDescent="0.3">
      <c r="A3588">
        <v>142945</v>
      </c>
      <c r="B3588" t="s">
        <v>1375</v>
      </c>
      <c r="C3588" t="s">
        <v>19</v>
      </c>
      <c r="D3588" s="3">
        <v>44648</v>
      </c>
      <c r="E3588" t="s">
        <v>34</v>
      </c>
      <c r="F3588" t="s">
        <v>933</v>
      </c>
      <c r="G3588" t="s">
        <v>41</v>
      </c>
      <c r="H3588" t="s">
        <v>78</v>
      </c>
      <c r="I3588">
        <v>8500</v>
      </c>
      <c r="J3588">
        <v>11050</v>
      </c>
      <c r="K3588">
        <v>3</v>
      </c>
      <c r="L3588">
        <v>25500</v>
      </c>
      <c r="M3588">
        <v>33150</v>
      </c>
      <c r="N3588" t="s">
        <v>1399</v>
      </c>
    </row>
    <row r="3589" spans="1:14" x14ac:dyDescent="0.3">
      <c r="A3589">
        <v>142946</v>
      </c>
      <c r="B3589" t="s">
        <v>1376</v>
      </c>
      <c r="C3589" t="s">
        <v>1319</v>
      </c>
      <c r="D3589" s="3">
        <v>44648</v>
      </c>
      <c r="E3589" t="s">
        <v>35</v>
      </c>
      <c r="F3589" t="s">
        <v>57</v>
      </c>
      <c r="G3589" t="s">
        <v>44</v>
      </c>
      <c r="H3589" t="s">
        <v>80</v>
      </c>
      <c r="I3589">
        <v>7000</v>
      </c>
      <c r="J3589">
        <v>9100</v>
      </c>
      <c r="K3589">
        <v>3</v>
      </c>
      <c r="L3589">
        <v>21000</v>
      </c>
      <c r="M3589">
        <v>27300</v>
      </c>
      <c r="N3589" t="s">
        <v>1400</v>
      </c>
    </row>
    <row r="3590" spans="1:14" x14ac:dyDescent="0.3">
      <c r="A3590">
        <v>142947</v>
      </c>
      <c r="B3590" t="s">
        <v>1378</v>
      </c>
      <c r="C3590" t="s">
        <v>18</v>
      </c>
      <c r="D3590" s="3">
        <v>44648</v>
      </c>
      <c r="E3590" t="s">
        <v>1296</v>
      </c>
      <c r="F3590" t="s">
        <v>934</v>
      </c>
      <c r="G3590" t="s">
        <v>42</v>
      </c>
      <c r="H3590" t="s">
        <v>79</v>
      </c>
      <c r="I3590">
        <v>6550</v>
      </c>
      <c r="J3590">
        <v>8515</v>
      </c>
      <c r="K3590">
        <v>1</v>
      </c>
      <c r="L3590">
        <v>6550</v>
      </c>
      <c r="M3590">
        <v>8515</v>
      </c>
      <c r="N3590" t="s">
        <v>1401</v>
      </c>
    </row>
    <row r="3591" spans="1:14" x14ac:dyDescent="0.3">
      <c r="A3591">
        <v>142948</v>
      </c>
      <c r="B3591" t="s">
        <v>1379</v>
      </c>
      <c r="C3591" t="s">
        <v>17</v>
      </c>
      <c r="D3591" s="3">
        <v>44648</v>
      </c>
      <c r="E3591" t="s">
        <v>33</v>
      </c>
      <c r="F3591" s="5" t="s">
        <v>66</v>
      </c>
      <c r="G3591" t="s">
        <v>109</v>
      </c>
      <c r="H3591" t="s">
        <v>81</v>
      </c>
      <c r="I3591">
        <v>7650</v>
      </c>
      <c r="J3591">
        <v>9945</v>
      </c>
      <c r="K3591">
        <v>3</v>
      </c>
      <c r="L3591">
        <v>22950</v>
      </c>
      <c r="M3591">
        <v>29835</v>
      </c>
      <c r="N3591" t="s">
        <v>1325</v>
      </c>
    </row>
    <row r="3592" spans="1:14" x14ac:dyDescent="0.3">
      <c r="A3592">
        <v>142949</v>
      </c>
      <c r="B3592" t="s">
        <v>1380</v>
      </c>
      <c r="C3592" t="s">
        <v>1320</v>
      </c>
      <c r="D3592" s="3">
        <v>44648</v>
      </c>
      <c r="E3592" t="s">
        <v>34</v>
      </c>
      <c r="F3592" t="s">
        <v>58</v>
      </c>
      <c r="G3592" t="s">
        <v>45</v>
      </c>
      <c r="H3592" t="s">
        <v>82</v>
      </c>
      <c r="I3592">
        <v>1150</v>
      </c>
      <c r="J3592">
        <v>1495</v>
      </c>
      <c r="K3592">
        <v>2</v>
      </c>
      <c r="L3592">
        <v>2300</v>
      </c>
      <c r="M3592">
        <v>2990</v>
      </c>
      <c r="N3592" t="s">
        <v>1398</v>
      </c>
    </row>
    <row r="3593" spans="1:14" x14ac:dyDescent="0.3">
      <c r="A3593">
        <v>142950</v>
      </c>
      <c r="B3593" t="s">
        <v>1381</v>
      </c>
      <c r="C3593" t="s">
        <v>16</v>
      </c>
      <c r="D3593" s="3">
        <v>44648</v>
      </c>
      <c r="E3593" t="s">
        <v>35</v>
      </c>
      <c r="F3593" t="s">
        <v>59</v>
      </c>
      <c r="G3593" t="s">
        <v>36</v>
      </c>
      <c r="H3593" t="s">
        <v>75</v>
      </c>
      <c r="I3593">
        <v>850</v>
      </c>
      <c r="J3593">
        <v>1105</v>
      </c>
      <c r="K3593">
        <v>4</v>
      </c>
      <c r="L3593">
        <v>3400</v>
      </c>
      <c r="M3593">
        <v>4420</v>
      </c>
      <c r="N3593" t="s">
        <v>1397</v>
      </c>
    </row>
    <row r="3594" spans="1:14" x14ac:dyDescent="0.3">
      <c r="A3594">
        <v>142951</v>
      </c>
      <c r="B3594" t="s">
        <v>1382</v>
      </c>
      <c r="C3594" t="s">
        <v>15</v>
      </c>
      <c r="D3594" s="3">
        <v>44648</v>
      </c>
      <c r="E3594" t="s">
        <v>1296</v>
      </c>
      <c r="F3594" t="s">
        <v>60</v>
      </c>
      <c r="G3594" t="s">
        <v>37</v>
      </c>
      <c r="H3594" t="s">
        <v>76</v>
      </c>
      <c r="I3594">
        <v>650</v>
      </c>
      <c r="J3594">
        <v>845</v>
      </c>
      <c r="K3594">
        <v>4</v>
      </c>
      <c r="L3594">
        <v>2600</v>
      </c>
      <c r="M3594">
        <v>3380</v>
      </c>
      <c r="N3594" t="s">
        <v>1399</v>
      </c>
    </row>
    <row r="3595" spans="1:14" x14ac:dyDescent="0.3">
      <c r="A3595">
        <v>142952</v>
      </c>
      <c r="B3595" t="s">
        <v>1378</v>
      </c>
      <c r="C3595" t="s">
        <v>14</v>
      </c>
      <c r="D3595" s="3">
        <v>44648</v>
      </c>
      <c r="E3595" t="s">
        <v>33</v>
      </c>
      <c r="F3595" t="s">
        <v>61</v>
      </c>
      <c r="G3595" t="s">
        <v>38</v>
      </c>
      <c r="H3595" t="s">
        <v>75</v>
      </c>
      <c r="I3595">
        <v>7500</v>
      </c>
      <c r="J3595">
        <v>9750</v>
      </c>
      <c r="K3595">
        <v>2</v>
      </c>
      <c r="L3595">
        <v>15000</v>
      </c>
      <c r="M3595">
        <v>19500</v>
      </c>
      <c r="N3595" t="s">
        <v>1400</v>
      </c>
    </row>
    <row r="3596" spans="1:14" x14ac:dyDescent="0.3">
      <c r="A3596">
        <v>142953</v>
      </c>
      <c r="B3596" t="s">
        <v>1379</v>
      </c>
      <c r="C3596" t="s">
        <v>13</v>
      </c>
      <c r="D3596" s="3">
        <v>44648</v>
      </c>
      <c r="E3596" t="s">
        <v>34</v>
      </c>
      <c r="F3596" t="s">
        <v>931</v>
      </c>
      <c r="G3596" t="s">
        <v>39</v>
      </c>
      <c r="H3596" s="5" t="s">
        <v>83</v>
      </c>
      <c r="I3596">
        <v>10000</v>
      </c>
      <c r="J3596">
        <v>13000</v>
      </c>
      <c r="K3596">
        <v>2</v>
      </c>
      <c r="L3596">
        <v>20000</v>
      </c>
      <c r="M3596">
        <v>26000</v>
      </c>
      <c r="N3596" t="s">
        <v>1401</v>
      </c>
    </row>
    <row r="3597" spans="1:14" x14ac:dyDescent="0.3">
      <c r="A3597">
        <v>142954</v>
      </c>
      <c r="B3597" t="s">
        <v>1365</v>
      </c>
      <c r="C3597" t="s">
        <v>12</v>
      </c>
      <c r="D3597" s="3">
        <v>44648</v>
      </c>
      <c r="E3597" t="s">
        <v>35</v>
      </c>
      <c r="F3597" t="s">
        <v>935</v>
      </c>
      <c r="G3597" t="s">
        <v>40</v>
      </c>
      <c r="H3597" t="s">
        <v>76</v>
      </c>
      <c r="I3597">
        <v>10500</v>
      </c>
      <c r="J3597">
        <v>13650</v>
      </c>
      <c r="K3597">
        <v>2</v>
      </c>
      <c r="L3597">
        <v>21000</v>
      </c>
      <c r="M3597">
        <v>27300</v>
      </c>
      <c r="N3597" t="s">
        <v>1325</v>
      </c>
    </row>
    <row r="3598" spans="1:14" x14ac:dyDescent="0.3">
      <c r="A3598">
        <v>142955</v>
      </c>
      <c r="B3598" t="s">
        <v>1385</v>
      </c>
      <c r="C3598" t="s">
        <v>11</v>
      </c>
      <c r="D3598" s="3">
        <v>44648</v>
      </c>
      <c r="E3598" t="s">
        <v>1296</v>
      </c>
      <c r="F3598" t="s">
        <v>63</v>
      </c>
      <c r="G3598" t="s">
        <v>41</v>
      </c>
      <c r="H3598" t="s">
        <v>78</v>
      </c>
      <c r="I3598">
        <v>8500</v>
      </c>
      <c r="J3598">
        <v>11050</v>
      </c>
      <c r="K3598">
        <v>4</v>
      </c>
      <c r="L3598">
        <v>34000</v>
      </c>
      <c r="M3598">
        <v>44200</v>
      </c>
      <c r="N3598" t="s">
        <v>1398</v>
      </c>
    </row>
    <row r="3599" spans="1:14" x14ac:dyDescent="0.3">
      <c r="A3599">
        <v>142956</v>
      </c>
      <c r="B3599" t="s">
        <v>1387</v>
      </c>
      <c r="C3599" t="s">
        <v>1321</v>
      </c>
      <c r="D3599" s="3">
        <v>44648</v>
      </c>
      <c r="E3599" t="s">
        <v>33</v>
      </c>
      <c r="F3599" t="s">
        <v>57</v>
      </c>
      <c r="G3599" t="s">
        <v>44</v>
      </c>
      <c r="H3599" t="s">
        <v>80</v>
      </c>
      <c r="I3599">
        <v>7000</v>
      </c>
      <c r="J3599">
        <v>9100</v>
      </c>
      <c r="K3599">
        <v>2</v>
      </c>
      <c r="L3599">
        <v>14000</v>
      </c>
      <c r="M3599">
        <v>18200</v>
      </c>
      <c r="N3599" t="s">
        <v>1397</v>
      </c>
    </row>
    <row r="3600" spans="1:14" x14ac:dyDescent="0.3">
      <c r="A3600">
        <v>142957</v>
      </c>
      <c r="B3600" t="s">
        <v>1389</v>
      </c>
      <c r="C3600" t="s">
        <v>1322</v>
      </c>
      <c r="D3600" s="3">
        <v>44648</v>
      </c>
      <c r="E3600" t="s">
        <v>34</v>
      </c>
      <c r="F3600" t="s">
        <v>936</v>
      </c>
      <c r="G3600" t="s">
        <v>42</v>
      </c>
      <c r="H3600" t="s">
        <v>79</v>
      </c>
      <c r="I3600">
        <v>1680</v>
      </c>
      <c r="J3600">
        <v>2184</v>
      </c>
      <c r="K3600">
        <v>3</v>
      </c>
      <c r="L3600">
        <v>5040</v>
      </c>
      <c r="M3600">
        <v>6552</v>
      </c>
      <c r="N3600" t="s">
        <v>1399</v>
      </c>
    </row>
    <row r="3601" spans="1:14" x14ac:dyDescent="0.3">
      <c r="A3601">
        <v>142958</v>
      </c>
      <c r="B3601" t="s">
        <v>1390</v>
      </c>
      <c r="C3601" t="s">
        <v>1323</v>
      </c>
      <c r="D3601" s="3">
        <v>44648</v>
      </c>
      <c r="E3601" t="s">
        <v>35</v>
      </c>
      <c r="F3601" s="5" t="s">
        <v>65</v>
      </c>
      <c r="G3601" t="s">
        <v>109</v>
      </c>
      <c r="H3601" s="5" t="s">
        <v>84</v>
      </c>
      <c r="I3601">
        <v>6540</v>
      </c>
      <c r="J3601">
        <v>8502</v>
      </c>
      <c r="K3601">
        <v>2</v>
      </c>
      <c r="L3601">
        <v>13080</v>
      </c>
      <c r="M3601">
        <v>17004</v>
      </c>
      <c r="N3601" t="s">
        <v>1400</v>
      </c>
    </row>
    <row r="3602" spans="1:14" x14ac:dyDescent="0.3">
      <c r="A3602">
        <v>142959</v>
      </c>
      <c r="B3602" t="s">
        <v>1392</v>
      </c>
      <c r="C3602" t="s">
        <v>10</v>
      </c>
      <c r="D3602" s="3">
        <v>44648</v>
      </c>
      <c r="E3602" t="s">
        <v>1296</v>
      </c>
      <c r="F3602" t="s">
        <v>68</v>
      </c>
      <c r="G3602" t="s">
        <v>45</v>
      </c>
      <c r="H3602" t="s">
        <v>82</v>
      </c>
      <c r="I3602">
        <v>2680</v>
      </c>
      <c r="J3602">
        <v>3484</v>
      </c>
      <c r="K3602">
        <v>3</v>
      </c>
      <c r="L3602">
        <v>8040</v>
      </c>
      <c r="M3602">
        <v>10452</v>
      </c>
      <c r="N3602" t="s">
        <v>1401</v>
      </c>
    </row>
    <row r="3603" spans="1:14" x14ac:dyDescent="0.3">
      <c r="A3603">
        <v>142960</v>
      </c>
      <c r="B3603" t="s">
        <v>1394</v>
      </c>
      <c r="C3603" t="s">
        <v>9</v>
      </c>
      <c r="D3603" s="3">
        <v>44648</v>
      </c>
      <c r="E3603" t="s">
        <v>33</v>
      </c>
      <c r="F3603" t="s">
        <v>71</v>
      </c>
      <c r="G3603" t="s">
        <v>38</v>
      </c>
      <c r="H3603" t="s">
        <v>76</v>
      </c>
      <c r="I3603">
        <v>8250</v>
      </c>
      <c r="J3603">
        <v>10725</v>
      </c>
      <c r="K3603">
        <v>2</v>
      </c>
      <c r="L3603">
        <v>16500</v>
      </c>
      <c r="M3603">
        <v>21450</v>
      </c>
      <c r="N3603" t="s">
        <v>1325</v>
      </c>
    </row>
    <row r="3604" spans="1:14" x14ac:dyDescent="0.3">
      <c r="A3604">
        <v>142961</v>
      </c>
      <c r="B3604" t="s">
        <v>1337</v>
      </c>
      <c r="C3604" t="s">
        <v>1324</v>
      </c>
      <c r="D3604" s="3">
        <v>44648</v>
      </c>
      <c r="E3604" t="s">
        <v>34</v>
      </c>
      <c r="F3604" t="s">
        <v>870</v>
      </c>
      <c r="G3604" t="s">
        <v>42</v>
      </c>
      <c r="H3604" t="s">
        <v>76</v>
      </c>
      <c r="I3604">
        <v>2650</v>
      </c>
      <c r="J3604">
        <v>3445</v>
      </c>
      <c r="K3604">
        <v>3</v>
      </c>
      <c r="L3604">
        <v>7950</v>
      </c>
      <c r="M3604">
        <v>10335</v>
      </c>
      <c r="N3604" t="s">
        <v>1398</v>
      </c>
    </row>
    <row r="3605" spans="1:14" x14ac:dyDescent="0.3">
      <c r="A3605">
        <v>142962</v>
      </c>
      <c r="B3605" t="s">
        <v>1339</v>
      </c>
      <c r="C3605" t="s">
        <v>8</v>
      </c>
      <c r="D3605" s="3">
        <v>44648</v>
      </c>
      <c r="E3605" t="s">
        <v>35</v>
      </c>
      <c r="F3605" t="s">
        <v>72</v>
      </c>
      <c r="G3605" t="s">
        <v>38</v>
      </c>
      <c r="H3605" t="s">
        <v>85</v>
      </c>
      <c r="I3605">
        <v>12550</v>
      </c>
      <c r="J3605">
        <v>16315</v>
      </c>
      <c r="K3605">
        <v>4</v>
      </c>
      <c r="L3605">
        <v>50200</v>
      </c>
      <c r="M3605">
        <v>65260</v>
      </c>
      <c r="N3605" t="s">
        <v>1397</v>
      </c>
    </row>
    <row r="3606" spans="1:14" x14ac:dyDescent="0.3">
      <c r="A3606">
        <v>142963</v>
      </c>
      <c r="B3606" t="s">
        <v>1341</v>
      </c>
      <c r="C3606" t="s">
        <v>7</v>
      </c>
      <c r="D3606" s="3">
        <v>44648</v>
      </c>
      <c r="E3606" t="s">
        <v>1296</v>
      </c>
      <c r="F3606" t="s">
        <v>73</v>
      </c>
      <c r="G3606" t="s">
        <v>41</v>
      </c>
      <c r="H3606" s="5" t="s">
        <v>78</v>
      </c>
      <c r="I3606">
        <v>14500</v>
      </c>
      <c r="J3606">
        <v>18850</v>
      </c>
      <c r="K3606">
        <v>3</v>
      </c>
      <c r="L3606">
        <v>43500</v>
      </c>
      <c r="M3606">
        <v>56550</v>
      </c>
      <c r="N3606" t="s">
        <v>1399</v>
      </c>
    </row>
    <row r="3607" spans="1:14" x14ac:dyDescent="0.3">
      <c r="A3607">
        <v>142964</v>
      </c>
      <c r="B3607" t="s">
        <v>1343</v>
      </c>
      <c r="C3607" t="s">
        <v>1325</v>
      </c>
      <c r="D3607" s="3">
        <v>44648</v>
      </c>
      <c r="E3607" t="s">
        <v>33</v>
      </c>
      <c r="F3607" t="s">
        <v>46</v>
      </c>
      <c r="G3607" t="s">
        <v>36</v>
      </c>
      <c r="H3607" t="s">
        <v>75</v>
      </c>
      <c r="I3607">
        <v>800</v>
      </c>
      <c r="J3607">
        <v>1040</v>
      </c>
      <c r="K3607">
        <v>3</v>
      </c>
      <c r="L3607">
        <v>2400</v>
      </c>
      <c r="M3607">
        <v>3120</v>
      </c>
      <c r="N3607" t="s">
        <v>1400</v>
      </c>
    </row>
    <row r="3608" spans="1:14" x14ac:dyDescent="0.3">
      <c r="A3608">
        <v>142965</v>
      </c>
      <c r="B3608" t="s">
        <v>1345</v>
      </c>
      <c r="C3608" t="s">
        <v>1326</v>
      </c>
      <c r="D3608" s="3">
        <v>44648</v>
      </c>
      <c r="E3608" t="s">
        <v>34</v>
      </c>
      <c r="F3608" t="s">
        <v>48</v>
      </c>
      <c r="G3608" t="s">
        <v>37</v>
      </c>
      <c r="H3608" t="s">
        <v>76</v>
      </c>
      <c r="I3608">
        <v>600</v>
      </c>
      <c r="J3608">
        <v>780</v>
      </c>
      <c r="K3608">
        <v>2</v>
      </c>
      <c r="L3608">
        <v>1200</v>
      </c>
      <c r="M3608">
        <v>1560</v>
      </c>
      <c r="N3608" t="s">
        <v>1401</v>
      </c>
    </row>
    <row r="3609" spans="1:14" x14ac:dyDescent="0.3">
      <c r="A3609">
        <v>142966</v>
      </c>
      <c r="B3609" t="s">
        <v>1347</v>
      </c>
      <c r="C3609" t="s">
        <v>6</v>
      </c>
      <c r="D3609" s="3">
        <v>44648</v>
      </c>
      <c r="E3609" t="s">
        <v>35</v>
      </c>
      <c r="F3609" t="s">
        <v>50</v>
      </c>
      <c r="G3609" t="s">
        <v>38</v>
      </c>
      <c r="H3609" t="s">
        <v>75</v>
      </c>
      <c r="I3609">
        <v>10500</v>
      </c>
      <c r="J3609">
        <v>13650</v>
      </c>
      <c r="K3609">
        <v>2</v>
      </c>
      <c r="L3609">
        <v>21000</v>
      </c>
      <c r="M3609">
        <v>27300</v>
      </c>
      <c r="N3609" t="s">
        <v>1325</v>
      </c>
    </row>
    <row r="3610" spans="1:14" x14ac:dyDescent="0.3">
      <c r="A3610">
        <v>142967</v>
      </c>
      <c r="B3610" t="s">
        <v>1349</v>
      </c>
      <c r="C3610" t="s">
        <v>5</v>
      </c>
      <c r="D3610" s="3">
        <v>44648</v>
      </c>
      <c r="E3610" t="s">
        <v>1296</v>
      </c>
      <c r="F3610" t="s">
        <v>931</v>
      </c>
      <c r="G3610" t="s">
        <v>39</v>
      </c>
      <c r="H3610" t="s">
        <v>77</v>
      </c>
      <c r="I3610">
        <v>6500</v>
      </c>
      <c r="J3610">
        <v>8450</v>
      </c>
      <c r="K3610">
        <v>1</v>
      </c>
      <c r="L3610">
        <v>6500</v>
      </c>
      <c r="M3610">
        <v>8450</v>
      </c>
      <c r="N3610" t="s">
        <v>1398</v>
      </c>
    </row>
    <row r="3611" spans="1:14" x14ac:dyDescent="0.3">
      <c r="A3611">
        <v>142968</v>
      </c>
      <c r="B3611" t="s">
        <v>1351</v>
      </c>
      <c r="C3611" t="s">
        <v>4</v>
      </c>
      <c r="D3611" s="3">
        <v>44648</v>
      </c>
      <c r="E3611" t="s">
        <v>33</v>
      </c>
      <c r="F3611" t="s">
        <v>937</v>
      </c>
      <c r="G3611" t="s">
        <v>40</v>
      </c>
      <c r="H3611" t="s">
        <v>76</v>
      </c>
      <c r="I3611">
        <v>4500</v>
      </c>
      <c r="J3611">
        <v>5850</v>
      </c>
      <c r="K3611">
        <v>2</v>
      </c>
      <c r="L3611">
        <v>9000</v>
      </c>
      <c r="M3611">
        <v>11700</v>
      </c>
      <c r="N3611" t="s">
        <v>1397</v>
      </c>
    </row>
    <row r="3612" spans="1:14" x14ac:dyDescent="0.3">
      <c r="A3612">
        <v>142969</v>
      </c>
      <c r="B3612" t="s">
        <v>1353</v>
      </c>
      <c r="C3612" t="s">
        <v>30</v>
      </c>
      <c r="D3612" s="3">
        <v>44648</v>
      </c>
      <c r="E3612" t="s">
        <v>34</v>
      </c>
      <c r="F3612" t="s">
        <v>51</v>
      </c>
      <c r="G3612" t="s">
        <v>41</v>
      </c>
      <c r="H3612" t="s">
        <v>78</v>
      </c>
      <c r="I3612">
        <v>8500</v>
      </c>
      <c r="J3612">
        <v>11050</v>
      </c>
      <c r="K3612">
        <v>2</v>
      </c>
      <c r="L3612">
        <v>17000</v>
      </c>
      <c r="M3612">
        <v>22100</v>
      </c>
      <c r="N3612" t="s">
        <v>1399</v>
      </c>
    </row>
    <row r="3613" spans="1:14" x14ac:dyDescent="0.3">
      <c r="A3613">
        <v>142970</v>
      </c>
      <c r="B3613" t="s">
        <v>1355</v>
      </c>
      <c r="C3613" t="s">
        <v>31</v>
      </c>
      <c r="D3613" s="3">
        <v>44648</v>
      </c>
      <c r="E3613" t="s">
        <v>35</v>
      </c>
      <c r="F3613" t="s">
        <v>52</v>
      </c>
      <c r="G3613" t="s">
        <v>44</v>
      </c>
      <c r="H3613" t="s">
        <v>80</v>
      </c>
      <c r="I3613">
        <v>12500</v>
      </c>
      <c r="J3613">
        <v>16250</v>
      </c>
      <c r="K3613">
        <v>4</v>
      </c>
      <c r="L3613">
        <v>50000</v>
      </c>
      <c r="M3613">
        <v>65000</v>
      </c>
      <c r="N3613" t="s">
        <v>1400</v>
      </c>
    </row>
    <row r="3614" spans="1:14" x14ac:dyDescent="0.3">
      <c r="A3614">
        <v>142971</v>
      </c>
      <c r="B3614" t="s">
        <v>1357</v>
      </c>
      <c r="C3614" t="s">
        <v>32</v>
      </c>
      <c r="D3614" s="3">
        <v>44648</v>
      </c>
      <c r="E3614" t="s">
        <v>1296</v>
      </c>
      <c r="F3614" t="s">
        <v>878</v>
      </c>
      <c r="G3614" t="s">
        <v>89</v>
      </c>
      <c r="H3614" t="s">
        <v>79</v>
      </c>
      <c r="I3614">
        <v>3500</v>
      </c>
      <c r="J3614">
        <v>4550</v>
      </c>
      <c r="K3614">
        <v>2</v>
      </c>
      <c r="L3614">
        <v>7000</v>
      </c>
      <c r="M3614">
        <v>9100</v>
      </c>
      <c r="N3614" t="s">
        <v>1401</v>
      </c>
    </row>
    <row r="3615" spans="1:14" x14ac:dyDescent="0.3">
      <c r="A3615">
        <v>142972</v>
      </c>
      <c r="B3615" t="s">
        <v>1359</v>
      </c>
      <c r="C3615" t="s">
        <v>28</v>
      </c>
      <c r="D3615" s="3">
        <v>44648</v>
      </c>
      <c r="E3615" t="s">
        <v>33</v>
      </c>
      <c r="F3615" s="5" t="s">
        <v>67</v>
      </c>
      <c r="G3615" t="s">
        <v>37</v>
      </c>
      <c r="H3615" t="s">
        <v>81</v>
      </c>
      <c r="I3615">
        <v>4500</v>
      </c>
      <c r="J3615">
        <v>5850</v>
      </c>
      <c r="K3615">
        <v>4</v>
      </c>
      <c r="L3615">
        <v>18000</v>
      </c>
      <c r="M3615">
        <v>23400</v>
      </c>
      <c r="N3615" t="s">
        <v>1325</v>
      </c>
    </row>
    <row r="3616" spans="1:14" x14ac:dyDescent="0.3">
      <c r="A3616">
        <v>142973</v>
      </c>
      <c r="B3616" t="s">
        <v>1361</v>
      </c>
      <c r="C3616" t="s">
        <v>1311</v>
      </c>
      <c r="D3616" s="3">
        <v>44648</v>
      </c>
      <c r="E3616" t="s">
        <v>34</v>
      </c>
      <c r="F3616" t="s">
        <v>938</v>
      </c>
      <c r="G3616" t="s">
        <v>45</v>
      </c>
      <c r="H3616" t="s">
        <v>82</v>
      </c>
      <c r="I3616">
        <v>2100</v>
      </c>
      <c r="J3616">
        <v>2730</v>
      </c>
      <c r="K3616">
        <v>1</v>
      </c>
      <c r="L3616">
        <v>2100</v>
      </c>
      <c r="M3616">
        <v>2730</v>
      </c>
      <c r="N3616" t="s">
        <v>1398</v>
      </c>
    </row>
    <row r="3617" spans="1:14" x14ac:dyDescent="0.3">
      <c r="A3617">
        <v>142974</v>
      </c>
      <c r="B3617" t="s">
        <v>1363</v>
      </c>
      <c r="C3617" t="s">
        <v>1312</v>
      </c>
      <c r="D3617" s="3">
        <v>44648</v>
      </c>
      <c r="E3617" t="s">
        <v>35</v>
      </c>
      <c r="F3617" t="s">
        <v>49</v>
      </c>
      <c r="G3617" t="s">
        <v>36</v>
      </c>
      <c r="H3617" t="s">
        <v>75</v>
      </c>
      <c r="I3617">
        <v>1150</v>
      </c>
      <c r="J3617">
        <v>1495</v>
      </c>
      <c r="K3617">
        <v>4</v>
      </c>
      <c r="L3617">
        <v>4600</v>
      </c>
      <c r="M3617">
        <v>5980</v>
      </c>
      <c r="N3617" t="s">
        <v>1397</v>
      </c>
    </row>
    <row r="3618" spans="1:14" x14ac:dyDescent="0.3">
      <c r="A3618">
        <v>142975</v>
      </c>
      <c r="B3618" t="s">
        <v>1365</v>
      </c>
      <c r="C3618" t="s">
        <v>1313</v>
      </c>
      <c r="D3618" s="3">
        <v>44648</v>
      </c>
      <c r="E3618" t="s">
        <v>1296</v>
      </c>
      <c r="F3618" t="s">
        <v>47</v>
      </c>
      <c r="G3618" t="s">
        <v>37</v>
      </c>
      <c r="H3618" t="s">
        <v>76</v>
      </c>
      <c r="I3618">
        <v>350</v>
      </c>
      <c r="J3618">
        <v>455</v>
      </c>
      <c r="K3618">
        <v>4</v>
      </c>
      <c r="L3618">
        <v>1400</v>
      </c>
      <c r="M3618">
        <v>1820</v>
      </c>
      <c r="N3618" t="s">
        <v>1399</v>
      </c>
    </row>
    <row r="3619" spans="1:14" x14ac:dyDescent="0.3">
      <c r="A3619">
        <v>142976</v>
      </c>
      <c r="B3619" t="s">
        <v>1367</v>
      </c>
      <c r="C3619" t="s">
        <v>3</v>
      </c>
      <c r="D3619" s="3">
        <v>44648</v>
      </c>
      <c r="E3619" t="s">
        <v>33</v>
      </c>
      <c r="F3619" t="s">
        <v>53</v>
      </c>
      <c r="G3619" t="s">
        <v>38</v>
      </c>
      <c r="H3619" t="s">
        <v>75</v>
      </c>
      <c r="I3619">
        <v>9500</v>
      </c>
      <c r="J3619">
        <v>12350</v>
      </c>
      <c r="K3619">
        <v>2</v>
      </c>
      <c r="L3619">
        <v>19000</v>
      </c>
      <c r="M3619">
        <v>24700</v>
      </c>
      <c r="N3619" t="s">
        <v>1400</v>
      </c>
    </row>
    <row r="3620" spans="1:14" x14ac:dyDescent="0.3">
      <c r="A3620">
        <v>142977</v>
      </c>
      <c r="B3620" t="s">
        <v>1369</v>
      </c>
      <c r="C3620" t="s">
        <v>2</v>
      </c>
      <c r="D3620" s="3">
        <v>44649</v>
      </c>
      <c r="E3620" t="s">
        <v>34</v>
      </c>
      <c r="F3620" t="s">
        <v>939</v>
      </c>
      <c r="G3620" t="s">
        <v>39</v>
      </c>
      <c r="H3620" t="s">
        <v>77</v>
      </c>
      <c r="I3620">
        <v>10000</v>
      </c>
      <c r="J3620">
        <v>13000</v>
      </c>
      <c r="K3620">
        <v>4</v>
      </c>
      <c r="L3620">
        <v>40000</v>
      </c>
      <c r="M3620">
        <v>52000</v>
      </c>
      <c r="N3620" t="s">
        <v>1401</v>
      </c>
    </row>
    <row r="3621" spans="1:14" x14ac:dyDescent="0.3">
      <c r="A3621">
        <v>142978</v>
      </c>
      <c r="B3621" t="s">
        <v>1370</v>
      </c>
      <c r="C3621" t="s">
        <v>1</v>
      </c>
      <c r="D3621" s="3">
        <v>44649</v>
      </c>
      <c r="E3621" t="s">
        <v>35</v>
      </c>
      <c r="F3621" t="s">
        <v>940</v>
      </c>
      <c r="G3621" t="s">
        <v>40</v>
      </c>
      <c r="H3621" t="s">
        <v>76</v>
      </c>
      <c r="I3621">
        <v>6500</v>
      </c>
      <c r="J3621">
        <v>8450</v>
      </c>
      <c r="K3621">
        <v>3</v>
      </c>
      <c r="L3621">
        <v>19500</v>
      </c>
      <c r="M3621">
        <v>25350</v>
      </c>
      <c r="N3621" t="s">
        <v>1325</v>
      </c>
    </row>
    <row r="3622" spans="1:14" x14ac:dyDescent="0.3">
      <c r="A3622">
        <v>142979</v>
      </c>
      <c r="B3622" t="s">
        <v>1371</v>
      </c>
      <c r="C3622" t="s">
        <v>1314</v>
      </c>
      <c r="D3622" s="3">
        <v>44649</v>
      </c>
      <c r="E3622" t="s">
        <v>1296</v>
      </c>
      <c r="F3622" t="s">
        <v>941</v>
      </c>
      <c r="G3622" t="s">
        <v>41</v>
      </c>
      <c r="H3622" t="s">
        <v>78</v>
      </c>
      <c r="I3622">
        <v>8500</v>
      </c>
      <c r="J3622">
        <v>11050</v>
      </c>
      <c r="K3622">
        <v>1</v>
      </c>
      <c r="L3622">
        <v>8500</v>
      </c>
      <c r="M3622">
        <v>11050</v>
      </c>
      <c r="N3622" t="s">
        <v>1398</v>
      </c>
    </row>
    <row r="3623" spans="1:14" x14ac:dyDescent="0.3">
      <c r="A3623">
        <v>142980</v>
      </c>
      <c r="B3623" t="s">
        <v>1373</v>
      </c>
      <c r="C3623" t="s">
        <v>1315</v>
      </c>
      <c r="D3623" s="3">
        <v>44649</v>
      </c>
      <c r="E3623" t="s">
        <v>33</v>
      </c>
      <c r="F3623" t="s">
        <v>57</v>
      </c>
      <c r="G3623" t="s">
        <v>44</v>
      </c>
      <c r="H3623" t="s">
        <v>80</v>
      </c>
      <c r="I3623">
        <v>7000</v>
      </c>
      <c r="J3623">
        <v>9100</v>
      </c>
      <c r="K3623">
        <v>2</v>
      </c>
      <c r="L3623">
        <v>14000</v>
      </c>
      <c r="M3623">
        <v>18200</v>
      </c>
      <c r="N3623" t="s">
        <v>1397</v>
      </c>
    </row>
    <row r="3624" spans="1:14" x14ac:dyDescent="0.3">
      <c r="A3624">
        <v>142981</v>
      </c>
      <c r="B3624" t="s">
        <v>1374</v>
      </c>
      <c r="C3624" t="s">
        <v>0</v>
      </c>
      <c r="D3624" s="3">
        <v>44649</v>
      </c>
      <c r="E3624" t="s">
        <v>34</v>
      </c>
      <c r="F3624" t="s">
        <v>942</v>
      </c>
      <c r="G3624" t="s">
        <v>89</v>
      </c>
      <c r="H3624" t="s">
        <v>79</v>
      </c>
      <c r="I3624">
        <v>6550</v>
      </c>
      <c r="J3624">
        <v>8515</v>
      </c>
      <c r="K3624">
        <v>2</v>
      </c>
      <c r="L3624">
        <v>13100</v>
      </c>
      <c r="M3624">
        <v>17030</v>
      </c>
      <c r="N3624" t="s">
        <v>1399</v>
      </c>
    </row>
    <row r="3625" spans="1:14" x14ac:dyDescent="0.3">
      <c r="A3625">
        <v>142982</v>
      </c>
      <c r="B3625" t="s">
        <v>1375</v>
      </c>
      <c r="C3625" t="s">
        <v>1316</v>
      </c>
      <c r="D3625" s="3">
        <v>44649</v>
      </c>
      <c r="E3625" t="s">
        <v>35</v>
      </c>
      <c r="F3625" s="5" t="s">
        <v>66</v>
      </c>
      <c r="G3625" t="s">
        <v>37</v>
      </c>
      <c r="H3625" t="s">
        <v>81</v>
      </c>
      <c r="I3625">
        <v>7650</v>
      </c>
      <c r="J3625">
        <v>9945</v>
      </c>
      <c r="K3625">
        <v>3</v>
      </c>
      <c r="L3625">
        <v>22950</v>
      </c>
      <c r="M3625">
        <v>29835</v>
      </c>
      <c r="N3625" t="s">
        <v>1400</v>
      </c>
    </row>
    <row r="3626" spans="1:14" x14ac:dyDescent="0.3">
      <c r="A3626">
        <v>142983</v>
      </c>
      <c r="B3626" t="s">
        <v>1376</v>
      </c>
      <c r="C3626" t="s">
        <v>1317</v>
      </c>
      <c r="D3626" s="3">
        <v>44649</v>
      </c>
      <c r="E3626" t="s">
        <v>1296</v>
      </c>
      <c r="F3626" t="s">
        <v>58</v>
      </c>
      <c r="G3626" t="s">
        <v>45</v>
      </c>
      <c r="H3626" t="s">
        <v>82</v>
      </c>
      <c r="I3626">
        <v>1150</v>
      </c>
      <c r="J3626">
        <v>1495</v>
      </c>
      <c r="K3626">
        <v>1</v>
      </c>
      <c r="L3626">
        <v>1150</v>
      </c>
      <c r="M3626">
        <v>1495</v>
      </c>
      <c r="N3626" t="s">
        <v>1401</v>
      </c>
    </row>
    <row r="3627" spans="1:14" x14ac:dyDescent="0.3">
      <c r="A3627">
        <v>142984</v>
      </c>
      <c r="B3627" t="s">
        <v>1378</v>
      </c>
      <c r="C3627" t="s">
        <v>1318</v>
      </c>
      <c r="D3627" s="3">
        <v>44649</v>
      </c>
      <c r="E3627" t="s">
        <v>33</v>
      </c>
      <c r="F3627" t="s">
        <v>59</v>
      </c>
      <c r="G3627" t="s">
        <v>36</v>
      </c>
      <c r="H3627" t="s">
        <v>75</v>
      </c>
      <c r="I3627">
        <v>850</v>
      </c>
      <c r="J3627">
        <v>1105</v>
      </c>
      <c r="K3627">
        <v>3</v>
      </c>
      <c r="L3627">
        <v>2550</v>
      </c>
      <c r="M3627">
        <v>3315</v>
      </c>
      <c r="N3627" t="s">
        <v>1325</v>
      </c>
    </row>
    <row r="3628" spans="1:14" x14ac:dyDescent="0.3">
      <c r="A3628">
        <v>142985</v>
      </c>
      <c r="B3628" t="s">
        <v>1379</v>
      </c>
      <c r="C3628" t="s">
        <v>29</v>
      </c>
      <c r="D3628" s="3">
        <v>44649</v>
      </c>
      <c r="E3628" t="s">
        <v>34</v>
      </c>
      <c r="F3628" t="s">
        <v>60</v>
      </c>
      <c r="G3628" t="s">
        <v>37</v>
      </c>
      <c r="H3628" t="s">
        <v>76</v>
      </c>
      <c r="I3628">
        <v>650</v>
      </c>
      <c r="J3628">
        <v>845</v>
      </c>
      <c r="K3628">
        <v>1</v>
      </c>
      <c r="L3628">
        <v>650</v>
      </c>
      <c r="M3628">
        <v>845</v>
      </c>
      <c r="N3628" t="s">
        <v>1398</v>
      </c>
    </row>
    <row r="3629" spans="1:14" x14ac:dyDescent="0.3">
      <c r="A3629">
        <v>142986</v>
      </c>
      <c r="B3629" t="s">
        <v>1380</v>
      </c>
      <c r="C3629" t="s">
        <v>20</v>
      </c>
      <c r="D3629" s="3">
        <v>44649</v>
      </c>
      <c r="E3629" t="s">
        <v>35</v>
      </c>
      <c r="F3629" t="s">
        <v>61</v>
      </c>
      <c r="G3629" t="s">
        <v>38</v>
      </c>
      <c r="H3629" t="s">
        <v>75</v>
      </c>
      <c r="I3629">
        <v>7500</v>
      </c>
      <c r="J3629">
        <v>9750</v>
      </c>
      <c r="K3629">
        <v>2</v>
      </c>
      <c r="L3629">
        <v>15000</v>
      </c>
      <c r="M3629">
        <v>19500</v>
      </c>
      <c r="N3629" t="s">
        <v>1397</v>
      </c>
    </row>
    <row r="3630" spans="1:14" x14ac:dyDescent="0.3">
      <c r="A3630">
        <v>142987</v>
      </c>
      <c r="B3630" t="s">
        <v>1381</v>
      </c>
      <c r="C3630" t="s">
        <v>19</v>
      </c>
      <c r="D3630" s="3">
        <v>44649</v>
      </c>
      <c r="E3630" t="s">
        <v>1296</v>
      </c>
      <c r="F3630" t="s">
        <v>939</v>
      </c>
      <c r="G3630" t="s">
        <v>39</v>
      </c>
      <c r="H3630" s="5" t="s">
        <v>83</v>
      </c>
      <c r="I3630">
        <v>10000</v>
      </c>
      <c r="J3630">
        <v>13000</v>
      </c>
      <c r="K3630">
        <v>4</v>
      </c>
      <c r="L3630">
        <v>40000</v>
      </c>
      <c r="M3630">
        <v>52000</v>
      </c>
      <c r="N3630" t="s">
        <v>1399</v>
      </c>
    </row>
    <row r="3631" spans="1:14" x14ac:dyDescent="0.3">
      <c r="A3631">
        <v>142988</v>
      </c>
      <c r="B3631" t="s">
        <v>1382</v>
      </c>
      <c r="C3631" t="s">
        <v>1319</v>
      </c>
      <c r="D3631" s="3">
        <v>44649</v>
      </c>
      <c r="E3631" t="s">
        <v>33</v>
      </c>
      <c r="F3631" t="s">
        <v>943</v>
      </c>
      <c r="G3631" t="s">
        <v>40</v>
      </c>
      <c r="H3631" t="s">
        <v>76</v>
      </c>
      <c r="I3631">
        <v>10500</v>
      </c>
      <c r="J3631">
        <v>13650</v>
      </c>
      <c r="K3631">
        <v>2</v>
      </c>
      <c r="L3631">
        <v>21000</v>
      </c>
      <c r="M3631">
        <v>27300</v>
      </c>
      <c r="N3631" t="s">
        <v>1400</v>
      </c>
    </row>
    <row r="3632" spans="1:14" x14ac:dyDescent="0.3">
      <c r="A3632">
        <v>142989</v>
      </c>
      <c r="B3632" t="s">
        <v>1378</v>
      </c>
      <c r="C3632" t="s">
        <v>18</v>
      </c>
      <c r="D3632" s="3">
        <v>44649</v>
      </c>
      <c r="E3632" t="s">
        <v>34</v>
      </c>
      <c r="F3632" t="s">
        <v>63</v>
      </c>
      <c r="G3632" t="s">
        <v>41</v>
      </c>
      <c r="H3632" t="s">
        <v>78</v>
      </c>
      <c r="I3632">
        <v>8500</v>
      </c>
      <c r="J3632">
        <v>11050</v>
      </c>
      <c r="K3632">
        <v>2</v>
      </c>
      <c r="L3632">
        <v>17000</v>
      </c>
      <c r="M3632">
        <v>22100</v>
      </c>
      <c r="N3632" t="s">
        <v>1401</v>
      </c>
    </row>
    <row r="3633" spans="1:14" x14ac:dyDescent="0.3">
      <c r="A3633">
        <v>142990</v>
      </c>
      <c r="B3633" t="s">
        <v>1379</v>
      </c>
      <c r="C3633" t="s">
        <v>17</v>
      </c>
      <c r="D3633" s="3">
        <v>44649</v>
      </c>
      <c r="E3633" t="s">
        <v>35</v>
      </c>
      <c r="F3633" t="s">
        <v>57</v>
      </c>
      <c r="G3633" t="s">
        <v>44</v>
      </c>
      <c r="H3633" t="s">
        <v>80</v>
      </c>
      <c r="I3633">
        <v>7000</v>
      </c>
      <c r="J3633">
        <v>9100</v>
      </c>
      <c r="K3633">
        <v>4</v>
      </c>
      <c r="L3633">
        <v>28000</v>
      </c>
      <c r="M3633">
        <v>36400</v>
      </c>
      <c r="N3633" t="s">
        <v>1325</v>
      </c>
    </row>
    <row r="3634" spans="1:14" x14ac:dyDescent="0.3">
      <c r="A3634">
        <v>142991</v>
      </c>
      <c r="B3634" t="s">
        <v>1365</v>
      </c>
      <c r="C3634" t="s">
        <v>1320</v>
      </c>
      <c r="D3634" s="3">
        <v>44649</v>
      </c>
      <c r="E3634" t="s">
        <v>1296</v>
      </c>
      <c r="F3634" t="s">
        <v>944</v>
      </c>
      <c r="G3634" t="s">
        <v>89</v>
      </c>
      <c r="H3634" t="s">
        <v>79</v>
      </c>
      <c r="I3634">
        <v>1680</v>
      </c>
      <c r="J3634">
        <v>2184</v>
      </c>
      <c r="K3634">
        <v>4</v>
      </c>
      <c r="L3634">
        <v>6720</v>
      </c>
      <c r="M3634">
        <v>8736</v>
      </c>
      <c r="N3634" t="s">
        <v>1398</v>
      </c>
    </row>
    <row r="3635" spans="1:14" x14ac:dyDescent="0.3">
      <c r="A3635">
        <v>142992</v>
      </c>
      <c r="B3635" t="s">
        <v>1385</v>
      </c>
      <c r="C3635" t="s">
        <v>16</v>
      </c>
      <c r="D3635" s="3">
        <v>44649</v>
      </c>
      <c r="E3635" t="s">
        <v>33</v>
      </c>
      <c r="F3635" s="5" t="s">
        <v>65</v>
      </c>
      <c r="G3635" t="s">
        <v>37</v>
      </c>
      <c r="H3635" s="5" t="s">
        <v>84</v>
      </c>
      <c r="I3635">
        <v>6540</v>
      </c>
      <c r="J3635">
        <v>8502</v>
      </c>
      <c r="K3635">
        <v>2</v>
      </c>
      <c r="L3635">
        <v>13080</v>
      </c>
      <c r="M3635">
        <v>17004</v>
      </c>
      <c r="N3635" t="s">
        <v>1397</v>
      </c>
    </row>
    <row r="3636" spans="1:14" x14ac:dyDescent="0.3">
      <c r="A3636">
        <v>142993</v>
      </c>
      <c r="B3636" t="s">
        <v>1387</v>
      </c>
      <c r="C3636" t="s">
        <v>15</v>
      </c>
      <c r="D3636" s="3">
        <v>44649</v>
      </c>
      <c r="E3636" t="s">
        <v>34</v>
      </c>
      <c r="F3636" t="s">
        <v>68</v>
      </c>
      <c r="G3636" t="s">
        <v>45</v>
      </c>
      <c r="H3636" t="s">
        <v>82</v>
      </c>
      <c r="I3636">
        <v>2680</v>
      </c>
      <c r="J3636">
        <v>3484</v>
      </c>
      <c r="K3636">
        <v>1</v>
      </c>
      <c r="L3636">
        <v>2680</v>
      </c>
      <c r="M3636">
        <v>3484</v>
      </c>
      <c r="N3636" t="s">
        <v>1399</v>
      </c>
    </row>
    <row r="3637" spans="1:14" x14ac:dyDescent="0.3">
      <c r="A3637">
        <v>142994</v>
      </c>
      <c r="B3637" t="s">
        <v>1389</v>
      </c>
      <c r="C3637" t="s">
        <v>14</v>
      </c>
      <c r="D3637" s="3">
        <v>44649</v>
      </c>
      <c r="E3637" t="s">
        <v>35</v>
      </c>
      <c r="F3637" t="s">
        <v>71</v>
      </c>
      <c r="G3637" t="s">
        <v>38</v>
      </c>
      <c r="H3637" t="s">
        <v>76</v>
      </c>
      <c r="I3637">
        <v>8250</v>
      </c>
      <c r="J3637">
        <v>10725</v>
      </c>
      <c r="K3637">
        <v>4</v>
      </c>
      <c r="L3637">
        <v>33000</v>
      </c>
      <c r="M3637">
        <v>42900</v>
      </c>
      <c r="N3637" t="s">
        <v>1400</v>
      </c>
    </row>
    <row r="3638" spans="1:14" x14ac:dyDescent="0.3">
      <c r="A3638">
        <v>142995</v>
      </c>
      <c r="B3638" t="s">
        <v>1390</v>
      </c>
      <c r="C3638" t="s">
        <v>13</v>
      </c>
      <c r="D3638" s="3">
        <v>44649</v>
      </c>
      <c r="E3638" t="s">
        <v>1296</v>
      </c>
      <c r="F3638" t="s">
        <v>878</v>
      </c>
      <c r="G3638" t="s">
        <v>42</v>
      </c>
      <c r="H3638" t="s">
        <v>76</v>
      </c>
      <c r="I3638">
        <v>2650</v>
      </c>
      <c r="J3638">
        <v>3445</v>
      </c>
      <c r="K3638">
        <v>1</v>
      </c>
      <c r="L3638">
        <v>2650</v>
      </c>
      <c r="M3638">
        <v>3445</v>
      </c>
      <c r="N3638" t="s">
        <v>1401</v>
      </c>
    </row>
    <row r="3639" spans="1:14" x14ac:dyDescent="0.3">
      <c r="A3639">
        <v>142996</v>
      </c>
      <c r="B3639" t="s">
        <v>1392</v>
      </c>
      <c r="C3639" t="s">
        <v>12</v>
      </c>
      <c r="D3639" s="3">
        <v>44649</v>
      </c>
      <c r="E3639" t="s">
        <v>33</v>
      </c>
      <c r="F3639" t="s">
        <v>72</v>
      </c>
      <c r="G3639" t="s">
        <v>38</v>
      </c>
      <c r="H3639" t="s">
        <v>85</v>
      </c>
      <c r="I3639">
        <v>12550</v>
      </c>
      <c r="J3639">
        <v>16315</v>
      </c>
      <c r="K3639">
        <v>2</v>
      </c>
      <c r="L3639">
        <v>25100</v>
      </c>
      <c r="M3639">
        <v>32630</v>
      </c>
      <c r="N3639" t="s">
        <v>1325</v>
      </c>
    </row>
    <row r="3640" spans="1:14" x14ac:dyDescent="0.3">
      <c r="A3640">
        <v>142997</v>
      </c>
      <c r="B3640" t="s">
        <v>1394</v>
      </c>
      <c r="C3640" t="s">
        <v>11</v>
      </c>
      <c r="D3640" s="3">
        <v>44649</v>
      </c>
      <c r="E3640" t="s">
        <v>34</v>
      </c>
      <c r="F3640" t="s">
        <v>73</v>
      </c>
      <c r="G3640" t="s">
        <v>41</v>
      </c>
      <c r="H3640" s="5" t="s">
        <v>78</v>
      </c>
      <c r="I3640">
        <v>14500</v>
      </c>
      <c r="J3640">
        <v>18850</v>
      </c>
      <c r="K3640">
        <v>1</v>
      </c>
      <c r="L3640">
        <v>14500</v>
      </c>
      <c r="M3640">
        <v>18850</v>
      </c>
      <c r="N3640" t="s">
        <v>1398</v>
      </c>
    </row>
    <row r="3641" spans="1:14" x14ac:dyDescent="0.3">
      <c r="A3641">
        <v>142998</v>
      </c>
      <c r="B3641" t="s">
        <v>1337</v>
      </c>
      <c r="C3641" t="s">
        <v>1321</v>
      </c>
      <c r="D3641" s="3">
        <v>44649</v>
      </c>
      <c r="E3641" t="s">
        <v>35</v>
      </c>
      <c r="F3641" t="s">
        <v>46</v>
      </c>
      <c r="G3641" t="s">
        <v>36</v>
      </c>
      <c r="H3641" t="s">
        <v>75</v>
      </c>
      <c r="I3641">
        <v>800</v>
      </c>
      <c r="J3641">
        <v>1040</v>
      </c>
      <c r="K3641">
        <v>3</v>
      </c>
      <c r="L3641">
        <v>2400</v>
      </c>
      <c r="M3641">
        <v>3120</v>
      </c>
      <c r="N3641" t="s">
        <v>1397</v>
      </c>
    </row>
    <row r="3642" spans="1:14" x14ac:dyDescent="0.3">
      <c r="A3642">
        <v>142999</v>
      </c>
      <c r="B3642" t="s">
        <v>1339</v>
      </c>
      <c r="C3642" t="s">
        <v>1322</v>
      </c>
      <c r="D3642" s="3">
        <v>44649</v>
      </c>
      <c r="E3642" t="s">
        <v>1296</v>
      </c>
      <c r="F3642" t="s">
        <v>48</v>
      </c>
      <c r="G3642" t="s">
        <v>37</v>
      </c>
      <c r="H3642" t="s">
        <v>76</v>
      </c>
      <c r="I3642">
        <v>600</v>
      </c>
      <c r="J3642">
        <v>780</v>
      </c>
      <c r="K3642">
        <v>4</v>
      </c>
      <c r="L3642">
        <v>2400</v>
      </c>
      <c r="M3642">
        <v>3120</v>
      </c>
      <c r="N3642" t="s">
        <v>1399</v>
      </c>
    </row>
    <row r="3643" spans="1:14" x14ac:dyDescent="0.3">
      <c r="A3643">
        <v>143000</v>
      </c>
      <c r="B3643" t="s">
        <v>1341</v>
      </c>
      <c r="C3643" t="s">
        <v>1323</v>
      </c>
      <c r="D3643" s="3">
        <v>44649</v>
      </c>
      <c r="E3643" t="s">
        <v>33</v>
      </c>
      <c r="F3643" t="s">
        <v>50</v>
      </c>
      <c r="G3643" t="s">
        <v>38</v>
      </c>
      <c r="H3643" t="s">
        <v>75</v>
      </c>
      <c r="I3643">
        <v>10500</v>
      </c>
      <c r="J3643">
        <v>13650</v>
      </c>
      <c r="K3643">
        <v>1</v>
      </c>
      <c r="L3643">
        <v>10500</v>
      </c>
      <c r="M3643">
        <v>13650</v>
      </c>
      <c r="N3643" t="s">
        <v>1400</v>
      </c>
    </row>
    <row r="3644" spans="1:14" x14ac:dyDescent="0.3">
      <c r="A3644">
        <v>143001</v>
      </c>
      <c r="B3644" t="s">
        <v>1343</v>
      </c>
      <c r="C3644" t="s">
        <v>10</v>
      </c>
      <c r="D3644" s="3">
        <v>44649</v>
      </c>
      <c r="E3644" t="s">
        <v>34</v>
      </c>
      <c r="F3644" t="s">
        <v>939</v>
      </c>
      <c r="G3644" t="s">
        <v>39</v>
      </c>
      <c r="H3644" t="s">
        <v>77</v>
      </c>
      <c r="I3644">
        <v>6500</v>
      </c>
      <c r="J3644">
        <v>8450</v>
      </c>
      <c r="K3644">
        <v>2</v>
      </c>
      <c r="L3644">
        <v>13000</v>
      </c>
      <c r="M3644">
        <v>16900</v>
      </c>
      <c r="N3644" t="s">
        <v>1401</v>
      </c>
    </row>
    <row r="3645" spans="1:14" x14ac:dyDescent="0.3">
      <c r="A3645">
        <v>143002</v>
      </c>
      <c r="B3645" t="s">
        <v>1345</v>
      </c>
      <c r="C3645" t="s">
        <v>9</v>
      </c>
      <c r="D3645" s="3">
        <v>44649</v>
      </c>
      <c r="E3645" t="s">
        <v>35</v>
      </c>
      <c r="F3645" t="s">
        <v>945</v>
      </c>
      <c r="G3645" t="s">
        <v>40</v>
      </c>
      <c r="H3645" t="s">
        <v>76</v>
      </c>
      <c r="I3645">
        <v>4500</v>
      </c>
      <c r="J3645">
        <v>5850</v>
      </c>
      <c r="K3645">
        <v>2</v>
      </c>
      <c r="L3645">
        <v>9000</v>
      </c>
      <c r="M3645">
        <v>11700</v>
      </c>
      <c r="N3645" t="s">
        <v>1325</v>
      </c>
    </row>
    <row r="3646" spans="1:14" x14ac:dyDescent="0.3">
      <c r="A3646">
        <v>143003</v>
      </c>
      <c r="B3646" t="s">
        <v>1347</v>
      </c>
      <c r="C3646" t="s">
        <v>1324</v>
      </c>
      <c r="D3646" s="3">
        <v>44649</v>
      </c>
      <c r="E3646" t="s">
        <v>1296</v>
      </c>
      <c r="F3646" t="s">
        <v>51</v>
      </c>
      <c r="G3646" t="s">
        <v>41</v>
      </c>
      <c r="H3646" t="s">
        <v>78</v>
      </c>
      <c r="I3646">
        <v>8500</v>
      </c>
      <c r="J3646">
        <v>11050</v>
      </c>
      <c r="K3646">
        <v>3</v>
      </c>
      <c r="L3646">
        <v>25500</v>
      </c>
      <c r="M3646">
        <v>33150</v>
      </c>
      <c r="N3646" t="s">
        <v>1398</v>
      </c>
    </row>
    <row r="3647" spans="1:14" x14ac:dyDescent="0.3">
      <c r="A3647">
        <v>143004</v>
      </c>
      <c r="B3647" t="s">
        <v>1349</v>
      </c>
      <c r="C3647" t="s">
        <v>8</v>
      </c>
      <c r="D3647" s="3">
        <v>44649</v>
      </c>
      <c r="E3647" t="s">
        <v>33</v>
      </c>
      <c r="F3647" t="s">
        <v>52</v>
      </c>
      <c r="G3647" t="s">
        <v>44</v>
      </c>
      <c r="H3647" t="s">
        <v>80</v>
      </c>
      <c r="I3647">
        <v>12500</v>
      </c>
      <c r="J3647">
        <v>16250</v>
      </c>
      <c r="K3647">
        <v>3</v>
      </c>
      <c r="L3647">
        <v>37500</v>
      </c>
      <c r="M3647">
        <v>48750</v>
      </c>
      <c r="N3647" t="s">
        <v>1397</v>
      </c>
    </row>
    <row r="3648" spans="1:14" x14ac:dyDescent="0.3">
      <c r="A3648">
        <v>143005</v>
      </c>
      <c r="B3648" t="s">
        <v>1351</v>
      </c>
      <c r="C3648" t="s">
        <v>7</v>
      </c>
      <c r="D3648" s="3">
        <v>44649</v>
      </c>
      <c r="E3648" t="s">
        <v>34</v>
      </c>
      <c r="F3648" t="s">
        <v>886</v>
      </c>
      <c r="G3648" t="s">
        <v>98</v>
      </c>
      <c r="H3648" t="s">
        <v>79</v>
      </c>
      <c r="I3648">
        <v>3500</v>
      </c>
      <c r="J3648">
        <v>4550</v>
      </c>
      <c r="K3648">
        <v>4</v>
      </c>
      <c r="L3648">
        <v>14000</v>
      </c>
      <c r="M3648">
        <v>18200</v>
      </c>
      <c r="N3648" t="s">
        <v>1399</v>
      </c>
    </row>
    <row r="3649" spans="1:14" x14ac:dyDescent="0.3">
      <c r="A3649">
        <v>143006</v>
      </c>
      <c r="B3649" t="s">
        <v>1353</v>
      </c>
      <c r="C3649" t="s">
        <v>1325</v>
      </c>
      <c r="D3649" s="3">
        <v>44649</v>
      </c>
      <c r="E3649" t="s">
        <v>35</v>
      </c>
      <c r="F3649" s="5" t="s">
        <v>67</v>
      </c>
      <c r="G3649" t="s">
        <v>99</v>
      </c>
      <c r="H3649" t="s">
        <v>81</v>
      </c>
      <c r="I3649">
        <v>4500</v>
      </c>
      <c r="J3649">
        <v>5850</v>
      </c>
      <c r="K3649">
        <v>1</v>
      </c>
      <c r="L3649">
        <v>4500</v>
      </c>
      <c r="M3649">
        <v>5850</v>
      </c>
      <c r="N3649" t="s">
        <v>1400</v>
      </c>
    </row>
    <row r="3650" spans="1:14" x14ac:dyDescent="0.3">
      <c r="A3650">
        <v>143007</v>
      </c>
      <c r="B3650" t="s">
        <v>1355</v>
      </c>
      <c r="C3650" t="s">
        <v>1326</v>
      </c>
      <c r="D3650" s="3">
        <v>44649</v>
      </c>
      <c r="E3650" t="s">
        <v>1296</v>
      </c>
      <c r="F3650" t="s">
        <v>946</v>
      </c>
      <c r="G3650" t="s">
        <v>45</v>
      </c>
      <c r="H3650" t="s">
        <v>82</v>
      </c>
      <c r="I3650">
        <v>2100</v>
      </c>
      <c r="J3650">
        <v>2730</v>
      </c>
      <c r="K3650">
        <v>1</v>
      </c>
      <c r="L3650">
        <v>2100</v>
      </c>
      <c r="M3650">
        <v>2730</v>
      </c>
      <c r="N3650" t="s">
        <v>1401</v>
      </c>
    </row>
    <row r="3651" spans="1:14" x14ac:dyDescent="0.3">
      <c r="A3651">
        <v>143008</v>
      </c>
      <c r="B3651" t="s">
        <v>1357</v>
      </c>
      <c r="C3651" t="s">
        <v>6</v>
      </c>
      <c r="D3651" s="3">
        <v>44649</v>
      </c>
      <c r="E3651" t="s">
        <v>33</v>
      </c>
      <c r="F3651" t="s">
        <v>49</v>
      </c>
      <c r="G3651" t="s">
        <v>36</v>
      </c>
      <c r="H3651" t="s">
        <v>75</v>
      </c>
      <c r="I3651">
        <v>1150</v>
      </c>
      <c r="J3651">
        <v>1495</v>
      </c>
      <c r="K3651">
        <v>3</v>
      </c>
      <c r="L3651">
        <v>3450</v>
      </c>
      <c r="M3651">
        <v>4485</v>
      </c>
      <c r="N3651" t="s">
        <v>1325</v>
      </c>
    </row>
    <row r="3652" spans="1:14" x14ac:dyDescent="0.3">
      <c r="A3652">
        <v>143009</v>
      </c>
      <c r="B3652" t="s">
        <v>1359</v>
      </c>
      <c r="C3652" t="s">
        <v>5</v>
      </c>
      <c r="D3652" s="3">
        <v>44649</v>
      </c>
      <c r="E3652" t="s">
        <v>34</v>
      </c>
      <c r="F3652" t="s">
        <v>47</v>
      </c>
      <c r="G3652" t="s">
        <v>37</v>
      </c>
      <c r="H3652" t="s">
        <v>76</v>
      </c>
      <c r="I3652">
        <v>350</v>
      </c>
      <c r="J3652">
        <v>455</v>
      </c>
      <c r="K3652">
        <v>2</v>
      </c>
      <c r="L3652">
        <v>700</v>
      </c>
      <c r="M3652">
        <v>910</v>
      </c>
      <c r="N3652" t="s">
        <v>1398</v>
      </c>
    </row>
    <row r="3653" spans="1:14" x14ac:dyDescent="0.3">
      <c r="A3653">
        <v>143010</v>
      </c>
      <c r="B3653" t="s">
        <v>1361</v>
      </c>
      <c r="C3653" t="s">
        <v>4</v>
      </c>
      <c r="D3653" s="3">
        <v>44649</v>
      </c>
      <c r="E3653" t="s">
        <v>35</v>
      </c>
      <c r="F3653" t="s">
        <v>53</v>
      </c>
      <c r="G3653" t="s">
        <v>38</v>
      </c>
      <c r="H3653" t="s">
        <v>75</v>
      </c>
      <c r="I3653">
        <v>9500</v>
      </c>
      <c r="J3653">
        <v>12350</v>
      </c>
      <c r="K3653">
        <v>1</v>
      </c>
      <c r="L3653">
        <v>9500</v>
      </c>
      <c r="M3653">
        <v>12350</v>
      </c>
      <c r="N3653" t="s">
        <v>1397</v>
      </c>
    </row>
    <row r="3654" spans="1:14" x14ac:dyDescent="0.3">
      <c r="A3654">
        <v>143011</v>
      </c>
      <c r="B3654" t="s">
        <v>1363</v>
      </c>
      <c r="C3654" t="s">
        <v>30</v>
      </c>
      <c r="D3654" s="3">
        <v>44649</v>
      </c>
      <c r="E3654" t="s">
        <v>1296</v>
      </c>
      <c r="F3654" t="s">
        <v>947</v>
      </c>
      <c r="G3654" t="s">
        <v>39</v>
      </c>
      <c r="H3654" t="s">
        <v>77</v>
      </c>
      <c r="I3654">
        <v>10000</v>
      </c>
      <c r="J3654">
        <v>13000</v>
      </c>
      <c r="K3654">
        <v>2</v>
      </c>
      <c r="L3654">
        <v>20000</v>
      </c>
      <c r="M3654">
        <v>26000</v>
      </c>
      <c r="N3654" t="s">
        <v>1399</v>
      </c>
    </row>
    <row r="3655" spans="1:14" x14ac:dyDescent="0.3">
      <c r="A3655">
        <v>143012</v>
      </c>
      <c r="B3655" t="s">
        <v>1365</v>
      </c>
      <c r="C3655" t="s">
        <v>31</v>
      </c>
      <c r="D3655" s="3">
        <v>44649</v>
      </c>
      <c r="E3655" t="s">
        <v>33</v>
      </c>
      <c r="F3655" t="s">
        <v>948</v>
      </c>
      <c r="G3655" t="s">
        <v>40</v>
      </c>
      <c r="H3655" t="s">
        <v>76</v>
      </c>
      <c r="I3655">
        <v>6500</v>
      </c>
      <c r="J3655">
        <v>8450</v>
      </c>
      <c r="K3655">
        <v>2</v>
      </c>
      <c r="L3655">
        <v>13000</v>
      </c>
      <c r="M3655">
        <v>16900</v>
      </c>
      <c r="N3655" t="s">
        <v>1400</v>
      </c>
    </row>
    <row r="3656" spans="1:14" x14ac:dyDescent="0.3">
      <c r="A3656">
        <v>143013</v>
      </c>
      <c r="B3656" t="s">
        <v>1367</v>
      </c>
      <c r="C3656" t="s">
        <v>32</v>
      </c>
      <c r="D3656" s="3">
        <v>44649</v>
      </c>
      <c r="E3656" t="s">
        <v>34</v>
      </c>
      <c r="F3656" t="s">
        <v>949</v>
      </c>
      <c r="G3656" t="s">
        <v>41</v>
      </c>
      <c r="H3656" t="s">
        <v>78</v>
      </c>
      <c r="I3656">
        <v>8500</v>
      </c>
      <c r="J3656">
        <v>11050</v>
      </c>
      <c r="K3656">
        <v>1</v>
      </c>
      <c r="L3656">
        <v>8500</v>
      </c>
      <c r="M3656">
        <v>11050</v>
      </c>
      <c r="N3656" t="s">
        <v>1401</v>
      </c>
    </row>
    <row r="3657" spans="1:14" x14ac:dyDescent="0.3">
      <c r="A3657">
        <v>143014</v>
      </c>
      <c r="B3657" t="s">
        <v>1369</v>
      </c>
      <c r="C3657" t="s">
        <v>28</v>
      </c>
      <c r="D3657" s="3">
        <v>44649</v>
      </c>
      <c r="E3657" t="s">
        <v>35</v>
      </c>
      <c r="F3657" t="s">
        <v>57</v>
      </c>
      <c r="G3657" t="s">
        <v>44</v>
      </c>
      <c r="H3657" t="s">
        <v>80</v>
      </c>
      <c r="I3657">
        <v>7000</v>
      </c>
      <c r="J3657">
        <v>9100</v>
      </c>
      <c r="K3657">
        <v>1</v>
      </c>
      <c r="L3657">
        <v>7000</v>
      </c>
      <c r="M3657">
        <v>9100</v>
      </c>
      <c r="N3657" t="s">
        <v>1325</v>
      </c>
    </row>
    <row r="3658" spans="1:14" x14ac:dyDescent="0.3">
      <c r="A3658">
        <v>143015</v>
      </c>
      <c r="B3658" t="s">
        <v>1370</v>
      </c>
      <c r="C3658" t="s">
        <v>1311</v>
      </c>
      <c r="D3658" s="3">
        <v>44649</v>
      </c>
      <c r="E3658" t="s">
        <v>1296</v>
      </c>
      <c r="F3658" t="s">
        <v>950</v>
      </c>
      <c r="G3658" t="s">
        <v>98</v>
      </c>
      <c r="H3658" t="s">
        <v>79</v>
      </c>
      <c r="I3658">
        <v>6550</v>
      </c>
      <c r="J3658">
        <v>8515</v>
      </c>
      <c r="K3658">
        <v>4</v>
      </c>
      <c r="L3658">
        <v>26200</v>
      </c>
      <c r="M3658">
        <v>34060</v>
      </c>
      <c r="N3658" t="s">
        <v>1398</v>
      </c>
    </row>
    <row r="3659" spans="1:14" x14ac:dyDescent="0.3">
      <c r="A3659">
        <v>143016</v>
      </c>
      <c r="B3659" t="s">
        <v>1371</v>
      </c>
      <c r="C3659" t="s">
        <v>1312</v>
      </c>
      <c r="D3659" s="3">
        <v>44649</v>
      </c>
      <c r="E3659" t="s">
        <v>33</v>
      </c>
      <c r="F3659" s="5" t="s">
        <v>66</v>
      </c>
      <c r="G3659" t="s">
        <v>99</v>
      </c>
      <c r="H3659" t="s">
        <v>81</v>
      </c>
      <c r="I3659">
        <v>7650</v>
      </c>
      <c r="J3659">
        <v>9945</v>
      </c>
      <c r="K3659">
        <v>2</v>
      </c>
      <c r="L3659">
        <v>15300</v>
      </c>
      <c r="M3659">
        <v>19890</v>
      </c>
      <c r="N3659" t="s">
        <v>1397</v>
      </c>
    </row>
    <row r="3660" spans="1:14" x14ac:dyDescent="0.3">
      <c r="A3660">
        <v>143017</v>
      </c>
      <c r="B3660" t="s">
        <v>1373</v>
      </c>
      <c r="C3660" t="s">
        <v>1313</v>
      </c>
      <c r="D3660" s="3">
        <v>44649</v>
      </c>
      <c r="E3660" t="s">
        <v>34</v>
      </c>
      <c r="F3660" t="s">
        <v>58</v>
      </c>
      <c r="G3660" t="s">
        <v>45</v>
      </c>
      <c r="H3660" t="s">
        <v>82</v>
      </c>
      <c r="I3660">
        <v>1150</v>
      </c>
      <c r="J3660">
        <v>1495</v>
      </c>
      <c r="K3660">
        <v>4</v>
      </c>
      <c r="L3660">
        <v>4600</v>
      </c>
      <c r="M3660">
        <v>5980</v>
      </c>
      <c r="N3660" t="s">
        <v>1399</v>
      </c>
    </row>
    <row r="3661" spans="1:14" x14ac:dyDescent="0.3">
      <c r="A3661">
        <v>143018</v>
      </c>
      <c r="B3661" t="s">
        <v>1374</v>
      </c>
      <c r="C3661" t="s">
        <v>3</v>
      </c>
      <c r="D3661" s="3">
        <v>44649</v>
      </c>
      <c r="E3661" t="s">
        <v>35</v>
      </c>
      <c r="F3661" t="s">
        <v>59</v>
      </c>
      <c r="G3661" t="s">
        <v>36</v>
      </c>
      <c r="H3661" t="s">
        <v>75</v>
      </c>
      <c r="I3661">
        <v>850</v>
      </c>
      <c r="J3661">
        <v>1105</v>
      </c>
      <c r="K3661">
        <v>1</v>
      </c>
      <c r="L3661">
        <v>850</v>
      </c>
      <c r="M3661">
        <v>1105</v>
      </c>
      <c r="N3661" t="s">
        <v>1400</v>
      </c>
    </row>
    <row r="3662" spans="1:14" x14ac:dyDescent="0.3">
      <c r="A3662">
        <v>143019</v>
      </c>
      <c r="B3662" t="s">
        <v>1375</v>
      </c>
      <c r="C3662" t="s">
        <v>2</v>
      </c>
      <c r="D3662" s="3">
        <v>44649</v>
      </c>
      <c r="E3662" t="s">
        <v>1296</v>
      </c>
      <c r="F3662" t="s">
        <v>60</v>
      </c>
      <c r="G3662" t="s">
        <v>37</v>
      </c>
      <c r="H3662" t="s">
        <v>76</v>
      </c>
      <c r="I3662">
        <v>650</v>
      </c>
      <c r="J3662">
        <v>845</v>
      </c>
      <c r="K3662">
        <v>3</v>
      </c>
      <c r="L3662">
        <v>1950</v>
      </c>
      <c r="M3662">
        <v>2535</v>
      </c>
      <c r="N3662" t="s">
        <v>1401</v>
      </c>
    </row>
    <row r="3663" spans="1:14" x14ac:dyDescent="0.3">
      <c r="A3663">
        <v>143020</v>
      </c>
      <c r="B3663" t="s">
        <v>1376</v>
      </c>
      <c r="C3663" t="s">
        <v>1</v>
      </c>
      <c r="D3663" s="3">
        <v>44649</v>
      </c>
      <c r="E3663" t="s">
        <v>33</v>
      </c>
      <c r="F3663" t="s">
        <v>61</v>
      </c>
      <c r="G3663" t="s">
        <v>38</v>
      </c>
      <c r="H3663" t="s">
        <v>75</v>
      </c>
      <c r="I3663">
        <v>7500</v>
      </c>
      <c r="J3663">
        <v>9750</v>
      </c>
      <c r="K3663">
        <v>1</v>
      </c>
      <c r="L3663">
        <v>7500</v>
      </c>
      <c r="M3663">
        <v>9750</v>
      </c>
      <c r="N3663" t="s">
        <v>1325</v>
      </c>
    </row>
    <row r="3664" spans="1:14" x14ac:dyDescent="0.3">
      <c r="A3664">
        <v>143021</v>
      </c>
      <c r="B3664" t="s">
        <v>1378</v>
      </c>
      <c r="C3664" t="s">
        <v>1314</v>
      </c>
      <c r="D3664" s="3">
        <v>44649</v>
      </c>
      <c r="E3664" t="s">
        <v>34</v>
      </c>
      <c r="F3664" t="s">
        <v>947</v>
      </c>
      <c r="G3664" t="s">
        <v>39</v>
      </c>
      <c r="H3664" s="5" t="s">
        <v>83</v>
      </c>
      <c r="I3664">
        <v>10000</v>
      </c>
      <c r="J3664">
        <v>13000</v>
      </c>
      <c r="K3664">
        <v>3</v>
      </c>
      <c r="L3664">
        <v>30000</v>
      </c>
      <c r="M3664">
        <v>39000</v>
      </c>
      <c r="N3664" t="s">
        <v>1398</v>
      </c>
    </row>
    <row r="3665" spans="1:14" x14ac:dyDescent="0.3">
      <c r="A3665">
        <v>143022</v>
      </c>
      <c r="B3665" t="s">
        <v>1379</v>
      </c>
      <c r="C3665" t="s">
        <v>1315</v>
      </c>
      <c r="D3665" s="3">
        <v>44649</v>
      </c>
      <c r="E3665" t="s">
        <v>35</v>
      </c>
      <c r="F3665" t="s">
        <v>951</v>
      </c>
      <c r="G3665" t="s">
        <v>40</v>
      </c>
      <c r="H3665" t="s">
        <v>76</v>
      </c>
      <c r="I3665">
        <v>10500</v>
      </c>
      <c r="J3665">
        <v>13650</v>
      </c>
      <c r="K3665">
        <v>1</v>
      </c>
      <c r="L3665">
        <v>10500</v>
      </c>
      <c r="M3665">
        <v>13650</v>
      </c>
      <c r="N3665" t="s">
        <v>1397</v>
      </c>
    </row>
    <row r="3666" spans="1:14" x14ac:dyDescent="0.3">
      <c r="A3666">
        <v>143023</v>
      </c>
      <c r="B3666" t="s">
        <v>1380</v>
      </c>
      <c r="C3666" t="s">
        <v>0</v>
      </c>
      <c r="D3666" s="3">
        <v>44649</v>
      </c>
      <c r="E3666" t="s">
        <v>1296</v>
      </c>
      <c r="F3666" t="s">
        <v>63</v>
      </c>
      <c r="G3666" t="s">
        <v>41</v>
      </c>
      <c r="H3666" t="s">
        <v>78</v>
      </c>
      <c r="I3666">
        <v>8500</v>
      </c>
      <c r="J3666">
        <v>11050</v>
      </c>
      <c r="K3666">
        <v>4</v>
      </c>
      <c r="L3666">
        <v>34000</v>
      </c>
      <c r="M3666">
        <v>44200</v>
      </c>
      <c r="N3666" t="s">
        <v>1399</v>
      </c>
    </row>
    <row r="3667" spans="1:14" x14ac:dyDescent="0.3">
      <c r="A3667">
        <v>143024</v>
      </c>
      <c r="B3667" t="s">
        <v>1381</v>
      </c>
      <c r="C3667" t="s">
        <v>1316</v>
      </c>
      <c r="D3667" s="3">
        <v>44649</v>
      </c>
      <c r="E3667" t="s">
        <v>33</v>
      </c>
      <c r="F3667" t="s">
        <v>57</v>
      </c>
      <c r="G3667" t="s">
        <v>44</v>
      </c>
      <c r="H3667" t="s">
        <v>80</v>
      </c>
      <c r="I3667">
        <v>7000</v>
      </c>
      <c r="J3667">
        <v>9100</v>
      </c>
      <c r="K3667">
        <v>3</v>
      </c>
      <c r="L3667">
        <v>21000</v>
      </c>
      <c r="M3667">
        <v>27300</v>
      </c>
      <c r="N3667" t="s">
        <v>1400</v>
      </c>
    </row>
    <row r="3668" spans="1:14" x14ac:dyDescent="0.3">
      <c r="A3668">
        <v>143025</v>
      </c>
      <c r="B3668" t="s">
        <v>1382</v>
      </c>
      <c r="C3668" t="s">
        <v>1317</v>
      </c>
      <c r="D3668" s="3">
        <v>44649</v>
      </c>
      <c r="E3668" t="s">
        <v>34</v>
      </c>
      <c r="F3668" t="s">
        <v>952</v>
      </c>
      <c r="G3668" t="s">
        <v>98</v>
      </c>
      <c r="H3668" t="s">
        <v>79</v>
      </c>
      <c r="I3668">
        <v>1680</v>
      </c>
      <c r="J3668">
        <v>2184</v>
      </c>
      <c r="K3668">
        <v>2</v>
      </c>
      <c r="L3668">
        <v>3360</v>
      </c>
      <c r="M3668">
        <v>4368</v>
      </c>
      <c r="N3668" t="s">
        <v>1401</v>
      </c>
    </row>
    <row r="3669" spans="1:14" x14ac:dyDescent="0.3">
      <c r="A3669">
        <v>143026</v>
      </c>
      <c r="B3669" t="s">
        <v>1378</v>
      </c>
      <c r="C3669" t="s">
        <v>1318</v>
      </c>
      <c r="D3669" s="3">
        <v>44649</v>
      </c>
      <c r="E3669" t="s">
        <v>35</v>
      </c>
      <c r="F3669" s="5" t="s">
        <v>65</v>
      </c>
      <c r="G3669" t="s">
        <v>99</v>
      </c>
      <c r="H3669" s="5" t="s">
        <v>84</v>
      </c>
      <c r="I3669">
        <v>6540</v>
      </c>
      <c r="J3669">
        <v>8502</v>
      </c>
      <c r="K3669">
        <v>4</v>
      </c>
      <c r="L3669">
        <v>26160</v>
      </c>
      <c r="M3669">
        <v>34008</v>
      </c>
      <c r="N3669" t="s">
        <v>1325</v>
      </c>
    </row>
    <row r="3670" spans="1:14" x14ac:dyDescent="0.3">
      <c r="A3670">
        <v>143027</v>
      </c>
      <c r="B3670" t="s">
        <v>1379</v>
      </c>
      <c r="C3670" t="s">
        <v>29</v>
      </c>
      <c r="D3670" s="3">
        <v>44649</v>
      </c>
      <c r="E3670" t="s">
        <v>1296</v>
      </c>
      <c r="F3670" t="s">
        <v>68</v>
      </c>
      <c r="G3670" t="s">
        <v>45</v>
      </c>
      <c r="H3670" t="s">
        <v>82</v>
      </c>
      <c r="I3670">
        <v>2680</v>
      </c>
      <c r="J3670">
        <v>3484</v>
      </c>
      <c r="K3670">
        <v>4</v>
      </c>
      <c r="L3670">
        <v>10720</v>
      </c>
      <c r="M3670">
        <v>13936</v>
      </c>
      <c r="N3670" t="s">
        <v>1398</v>
      </c>
    </row>
    <row r="3671" spans="1:14" x14ac:dyDescent="0.3">
      <c r="A3671">
        <v>143028</v>
      </c>
      <c r="B3671" t="s">
        <v>1365</v>
      </c>
      <c r="C3671" t="s">
        <v>20</v>
      </c>
      <c r="D3671" s="3">
        <v>44649</v>
      </c>
      <c r="E3671" t="s">
        <v>33</v>
      </c>
      <c r="F3671" t="s">
        <v>71</v>
      </c>
      <c r="G3671" t="s">
        <v>38</v>
      </c>
      <c r="H3671" t="s">
        <v>76</v>
      </c>
      <c r="I3671">
        <v>8250</v>
      </c>
      <c r="J3671">
        <v>10725</v>
      </c>
      <c r="K3671">
        <v>4</v>
      </c>
      <c r="L3671">
        <v>33000</v>
      </c>
      <c r="M3671">
        <v>42900</v>
      </c>
      <c r="N3671" t="s">
        <v>1397</v>
      </c>
    </row>
    <row r="3672" spans="1:14" x14ac:dyDescent="0.3">
      <c r="A3672">
        <v>143029</v>
      </c>
      <c r="B3672" t="s">
        <v>1385</v>
      </c>
      <c r="C3672" t="s">
        <v>19</v>
      </c>
      <c r="D3672" s="3">
        <v>44649</v>
      </c>
      <c r="E3672" t="s">
        <v>34</v>
      </c>
      <c r="F3672" t="s">
        <v>886</v>
      </c>
      <c r="G3672" t="s">
        <v>42</v>
      </c>
      <c r="H3672" t="s">
        <v>76</v>
      </c>
      <c r="I3672">
        <v>2650</v>
      </c>
      <c r="J3672">
        <v>3445</v>
      </c>
      <c r="K3672">
        <v>4</v>
      </c>
      <c r="L3672">
        <v>10600</v>
      </c>
      <c r="M3672">
        <v>13780</v>
      </c>
      <c r="N3672" t="s">
        <v>1399</v>
      </c>
    </row>
    <row r="3673" spans="1:14" x14ac:dyDescent="0.3">
      <c r="A3673">
        <v>143030</v>
      </c>
      <c r="B3673" t="s">
        <v>1387</v>
      </c>
      <c r="C3673" t="s">
        <v>1319</v>
      </c>
      <c r="D3673" s="3">
        <v>44649</v>
      </c>
      <c r="E3673" t="s">
        <v>35</v>
      </c>
      <c r="F3673" t="s">
        <v>72</v>
      </c>
      <c r="G3673" t="s">
        <v>38</v>
      </c>
      <c r="H3673" t="s">
        <v>85</v>
      </c>
      <c r="I3673">
        <v>12550</v>
      </c>
      <c r="J3673">
        <v>16315</v>
      </c>
      <c r="K3673">
        <v>3</v>
      </c>
      <c r="L3673">
        <v>37650</v>
      </c>
      <c r="M3673">
        <v>48945</v>
      </c>
      <c r="N3673" t="s">
        <v>1400</v>
      </c>
    </row>
    <row r="3674" spans="1:14" x14ac:dyDescent="0.3">
      <c r="A3674">
        <v>143031</v>
      </c>
      <c r="B3674" t="s">
        <v>1389</v>
      </c>
      <c r="C3674" t="s">
        <v>18</v>
      </c>
      <c r="D3674" s="3">
        <v>44649</v>
      </c>
      <c r="E3674" t="s">
        <v>1296</v>
      </c>
      <c r="F3674" t="s">
        <v>73</v>
      </c>
      <c r="G3674" t="s">
        <v>41</v>
      </c>
      <c r="H3674" s="5" t="s">
        <v>78</v>
      </c>
      <c r="I3674">
        <v>14500</v>
      </c>
      <c r="J3674">
        <v>18850</v>
      </c>
      <c r="K3674">
        <v>3</v>
      </c>
      <c r="L3674">
        <v>43500</v>
      </c>
      <c r="M3674">
        <v>56550</v>
      </c>
      <c r="N3674" t="s">
        <v>1401</v>
      </c>
    </row>
    <row r="3675" spans="1:14" x14ac:dyDescent="0.3">
      <c r="A3675">
        <v>143032</v>
      </c>
      <c r="B3675" t="s">
        <v>1390</v>
      </c>
      <c r="C3675" t="s">
        <v>17</v>
      </c>
      <c r="D3675" s="3">
        <v>44649</v>
      </c>
      <c r="E3675" t="s">
        <v>33</v>
      </c>
      <c r="F3675" t="s">
        <v>46</v>
      </c>
      <c r="G3675" t="s">
        <v>36</v>
      </c>
      <c r="H3675" t="s">
        <v>75</v>
      </c>
      <c r="I3675">
        <v>800</v>
      </c>
      <c r="J3675">
        <v>1040</v>
      </c>
      <c r="K3675">
        <v>1</v>
      </c>
      <c r="L3675">
        <v>800</v>
      </c>
      <c r="M3675">
        <v>1040</v>
      </c>
      <c r="N3675" t="s">
        <v>1325</v>
      </c>
    </row>
    <row r="3676" spans="1:14" x14ac:dyDescent="0.3">
      <c r="A3676">
        <v>143033</v>
      </c>
      <c r="B3676" t="s">
        <v>1392</v>
      </c>
      <c r="C3676" t="s">
        <v>1320</v>
      </c>
      <c r="D3676" s="3">
        <v>44649</v>
      </c>
      <c r="E3676" t="s">
        <v>34</v>
      </c>
      <c r="F3676" t="s">
        <v>48</v>
      </c>
      <c r="G3676" t="s">
        <v>37</v>
      </c>
      <c r="H3676" t="s">
        <v>76</v>
      </c>
      <c r="I3676">
        <v>600</v>
      </c>
      <c r="J3676">
        <v>780</v>
      </c>
      <c r="K3676">
        <v>4</v>
      </c>
      <c r="L3676">
        <v>2400</v>
      </c>
      <c r="M3676">
        <v>3120</v>
      </c>
      <c r="N3676" t="s">
        <v>1398</v>
      </c>
    </row>
    <row r="3677" spans="1:14" x14ac:dyDescent="0.3">
      <c r="A3677">
        <v>143034</v>
      </c>
      <c r="B3677" t="s">
        <v>1394</v>
      </c>
      <c r="C3677" t="s">
        <v>16</v>
      </c>
      <c r="D3677" s="3">
        <v>44649</v>
      </c>
      <c r="E3677" t="s">
        <v>35</v>
      </c>
      <c r="F3677" t="s">
        <v>50</v>
      </c>
      <c r="G3677" t="s">
        <v>38</v>
      </c>
      <c r="H3677" t="s">
        <v>75</v>
      </c>
      <c r="I3677">
        <v>10500</v>
      </c>
      <c r="J3677">
        <v>13650</v>
      </c>
      <c r="K3677">
        <v>3</v>
      </c>
      <c r="L3677">
        <v>31500</v>
      </c>
      <c r="M3677">
        <v>40950</v>
      </c>
      <c r="N3677" t="s">
        <v>1397</v>
      </c>
    </row>
    <row r="3678" spans="1:14" x14ac:dyDescent="0.3">
      <c r="A3678">
        <v>143035</v>
      </c>
      <c r="B3678" t="s">
        <v>1337</v>
      </c>
      <c r="C3678" t="s">
        <v>15</v>
      </c>
      <c r="D3678" s="3">
        <v>44649</v>
      </c>
      <c r="E3678" t="s">
        <v>1296</v>
      </c>
      <c r="F3678" t="s">
        <v>947</v>
      </c>
      <c r="G3678" t="s">
        <v>39</v>
      </c>
      <c r="H3678" t="s">
        <v>77</v>
      </c>
      <c r="I3678">
        <v>6500</v>
      </c>
      <c r="J3678">
        <v>8450</v>
      </c>
      <c r="K3678">
        <v>3</v>
      </c>
      <c r="L3678">
        <v>19500</v>
      </c>
      <c r="M3678">
        <v>25350</v>
      </c>
      <c r="N3678" t="s">
        <v>1399</v>
      </c>
    </row>
    <row r="3679" spans="1:14" x14ac:dyDescent="0.3">
      <c r="A3679">
        <v>143036</v>
      </c>
      <c r="B3679" t="s">
        <v>1339</v>
      </c>
      <c r="C3679" t="s">
        <v>14</v>
      </c>
      <c r="D3679" s="3">
        <v>44649</v>
      </c>
      <c r="E3679" t="s">
        <v>33</v>
      </c>
      <c r="F3679" t="s">
        <v>953</v>
      </c>
      <c r="G3679" t="s">
        <v>40</v>
      </c>
      <c r="H3679" t="s">
        <v>76</v>
      </c>
      <c r="I3679">
        <v>4500</v>
      </c>
      <c r="J3679">
        <v>5850</v>
      </c>
      <c r="K3679">
        <v>3</v>
      </c>
      <c r="L3679">
        <v>13500</v>
      </c>
      <c r="M3679">
        <v>17550</v>
      </c>
      <c r="N3679" t="s">
        <v>1400</v>
      </c>
    </row>
    <row r="3680" spans="1:14" x14ac:dyDescent="0.3">
      <c r="A3680">
        <v>143037</v>
      </c>
      <c r="B3680" t="s">
        <v>1341</v>
      </c>
      <c r="C3680" t="s">
        <v>13</v>
      </c>
      <c r="D3680" s="3">
        <v>44649</v>
      </c>
      <c r="E3680" t="s">
        <v>34</v>
      </c>
      <c r="F3680" t="s">
        <v>51</v>
      </c>
      <c r="G3680" t="s">
        <v>41</v>
      </c>
      <c r="H3680" t="s">
        <v>78</v>
      </c>
      <c r="I3680">
        <v>8500</v>
      </c>
      <c r="J3680">
        <v>11050</v>
      </c>
      <c r="K3680">
        <v>4</v>
      </c>
      <c r="L3680">
        <v>34000</v>
      </c>
      <c r="M3680">
        <v>44200</v>
      </c>
      <c r="N3680" t="s">
        <v>1401</v>
      </c>
    </row>
    <row r="3681" spans="1:14" x14ac:dyDescent="0.3">
      <c r="A3681">
        <v>143038</v>
      </c>
      <c r="B3681" t="s">
        <v>1343</v>
      </c>
      <c r="C3681" t="s">
        <v>12</v>
      </c>
      <c r="D3681" s="3">
        <v>44649</v>
      </c>
      <c r="E3681" t="s">
        <v>35</v>
      </c>
      <c r="F3681" t="s">
        <v>52</v>
      </c>
      <c r="G3681" t="s">
        <v>44</v>
      </c>
      <c r="H3681" t="s">
        <v>80</v>
      </c>
      <c r="I3681">
        <v>12500</v>
      </c>
      <c r="J3681">
        <v>16250</v>
      </c>
      <c r="K3681">
        <v>2</v>
      </c>
      <c r="L3681">
        <v>25000</v>
      </c>
      <c r="M3681">
        <v>32500</v>
      </c>
      <c r="N3681" t="s">
        <v>1325</v>
      </c>
    </row>
    <row r="3682" spans="1:14" x14ac:dyDescent="0.3">
      <c r="A3682">
        <v>143039</v>
      </c>
      <c r="B3682" t="s">
        <v>1345</v>
      </c>
      <c r="C3682" t="s">
        <v>11</v>
      </c>
      <c r="D3682" s="3">
        <v>44649</v>
      </c>
      <c r="E3682" t="s">
        <v>1296</v>
      </c>
      <c r="F3682" t="s">
        <v>894</v>
      </c>
      <c r="G3682" t="s">
        <v>42</v>
      </c>
      <c r="H3682" t="s">
        <v>79</v>
      </c>
      <c r="I3682">
        <v>3500</v>
      </c>
      <c r="J3682">
        <v>4550</v>
      </c>
      <c r="K3682">
        <v>3</v>
      </c>
      <c r="L3682">
        <v>10500</v>
      </c>
      <c r="M3682">
        <v>13650</v>
      </c>
      <c r="N3682" t="s">
        <v>1398</v>
      </c>
    </row>
    <row r="3683" spans="1:14" x14ac:dyDescent="0.3">
      <c r="A3683">
        <v>143040</v>
      </c>
      <c r="B3683" t="s">
        <v>1347</v>
      </c>
      <c r="C3683" t="s">
        <v>1321</v>
      </c>
      <c r="D3683" s="3">
        <v>44649</v>
      </c>
      <c r="E3683" t="s">
        <v>33</v>
      </c>
      <c r="F3683" s="5" t="s">
        <v>67</v>
      </c>
      <c r="G3683" t="s">
        <v>109</v>
      </c>
      <c r="H3683" t="s">
        <v>81</v>
      </c>
      <c r="I3683">
        <v>4500</v>
      </c>
      <c r="J3683">
        <v>5850</v>
      </c>
      <c r="K3683">
        <v>1</v>
      </c>
      <c r="L3683">
        <v>4500</v>
      </c>
      <c r="M3683">
        <v>5850</v>
      </c>
      <c r="N3683" t="s">
        <v>1397</v>
      </c>
    </row>
    <row r="3684" spans="1:14" x14ac:dyDescent="0.3">
      <c r="A3684">
        <v>143041</v>
      </c>
      <c r="B3684" t="s">
        <v>1349</v>
      </c>
      <c r="C3684" t="s">
        <v>1322</v>
      </c>
      <c r="D3684" s="3">
        <v>44649</v>
      </c>
      <c r="E3684" t="s">
        <v>34</v>
      </c>
      <c r="F3684" t="s">
        <v>954</v>
      </c>
      <c r="G3684" t="s">
        <v>45</v>
      </c>
      <c r="H3684" t="s">
        <v>82</v>
      </c>
      <c r="I3684">
        <v>2100</v>
      </c>
      <c r="J3684">
        <v>2730</v>
      </c>
      <c r="K3684">
        <v>1</v>
      </c>
      <c r="L3684">
        <v>2100</v>
      </c>
      <c r="M3684">
        <v>2730</v>
      </c>
      <c r="N3684" t="s">
        <v>1399</v>
      </c>
    </row>
    <row r="3685" spans="1:14" x14ac:dyDescent="0.3">
      <c r="A3685">
        <v>143042</v>
      </c>
      <c r="B3685" t="s">
        <v>1351</v>
      </c>
      <c r="C3685" t="s">
        <v>1323</v>
      </c>
      <c r="D3685" s="3">
        <v>44649</v>
      </c>
      <c r="E3685" t="s">
        <v>35</v>
      </c>
      <c r="F3685" t="s">
        <v>49</v>
      </c>
      <c r="G3685" t="s">
        <v>36</v>
      </c>
      <c r="H3685" t="s">
        <v>75</v>
      </c>
      <c r="I3685">
        <v>1150</v>
      </c>
      <c r="J3685">
        <v>1495</v>
      </c>
      <c r="K3685">
        <v>3</v>
      </c>
      <c r="L3685">
        <v>3450</v>
      </c>
      <c r="M3685">
        <v>4485</v>
      </c>
      <c r="N3685" t="s">
        <v>1400</v>
      </c>
    </row>
    <row r="3686" spans="1:14" x14ac:dyDescent="0.3">
      <c r="A3686">
        <v>143043</v>
      </c>
      <c r="B3686" t="s">
        <v>1353</v>
      </c>
      <c r="C3686" t="s">
        <v>10</v>
      </c>
      <c r="D3686" s="3">
        <v>44649</v>
      </c>
      <c r="E3686" t="s">
        <v>1296</v>
      </c>
      <c r="F3686" t="s">
        <v>47</v>
      </c>
      <c r="G3686" t="s">
        <v>37</v>
      </c>
      <c r="H3686" t="s">
        <v>76</v>
      </c>
      <c r="I3686">
        <v>350</v>
      </c>
      <c r="J3686">
        <v>455</v>
      </c>
      <c r="K3686">
        <v>3</v>
      </c>
      <c r="L3686">
        <v>1050</v>
      </c>
      <c r="M3686">
        <v>1365</v>
      </c>
      <c r="N3686" t="s">
        <v>1401</v>
      </c>
    </row>
    <row r="3687" spans="1:14" x14ac:dyDescent="0.3">
      <c r="A3687">
        <v>143044</v>
      </c>
      <c r="B3687" t="s">
        <v>1355</v>
      </c>
      <c r="C3687" t="s">
        <v>9</v>
      </c>
      <c r="D3687" s="3">
        <v>44649</v>
      </c>
      <c r="E3687" t="s">
        <v>33</v>
      </c>
      <c r="F3687" t="s">
        <v>53</v>
      </c>
      <c r="G3687" t="s">
        <v>38</v>
      </c>
      <c r="H3687" t="s">
        <v>75</v>
      </c>
      <c r="I3687">
        <v>9500</v>
      </c>
      <c r="J3687">
        <v>12350</v>
      </c>
      <c r="K3687">
        <v>2</v>
      </c>
      <c r="L3687">
        <v>19000</v>
      </c>
      <c r="M3687">
        <v>24700</v>
      </c>
      <c r="N3687" t="s">
        <v>1325</v>
      </c>
    </row>
    <row r="3688" spans="1:14" x14ac:dyDescent="0.3">
      <c r="A3688">
        <v>143045</v>
      </c>
      <c r="B3688" t="s">
        <v>1357</v>
      </c>
      <c r="C3688" t="s">
        <v>1324</v>
      </c>
      <c r="D3688" s="3">
        <v>44649</v>
      </c>
      <c r="E3688" t="s">
        <v>34</v>
      </c>
      <c r="F3688" t="s">
        <v>955</v>
      </c>
      <c r="G3688" t="s">
        <v>39</v>
      </c>
      <c r="H3688" t="s">
        <v>77</v>
      </c>
      <c r="I3688">
        <v>10000</v>
      </c>
      <c r="J3688">
        <v>13000</v>
      </c>
      <c r="K3688">
        <v>3</v>
      </c>
      <c r="L3688">
        <v>30000</v>
      </c>
      <c r="M3688">
        <v>39000</v>
      </c>
      <c r="N3688" t="s">
        <v>1398</v>
      </c>
    </row>
    <row r="3689" spans="1:14" x14ac:dyDescent="0.3">
      <c r="A3689">
        <v>143046</v>
      </c>
      <c r="B3689" t="s">
        <v>1359</v>
      </c>
      <c r="C3689" t="s">
        <v>8</v>
      </c>
      <c r="D3689" s="3">
        <v>44649</v>
      </c>
      <c r="E3689" t="s">
        <v>35</v>
      </c>
      <c r="F3689" t="s">
        <v>956</v>
      </c>
      <c r="G3689" t="s">
        <v>40</v>
      </c>
      <c r="H3689" t="s">
        <v>76</v>
      </c>
      <c r="I3689">
        <v>6500</v>
      </c>
      <c r="J3689">
        <v>8450</v>
      </c>
      <c r="K3689">
        <v>3</v>
      </c>
      <c r="L3689">
        <v>19500</v>
      </c>
      <c r="M3689">
        <v>25350</v>
      </c>
      <c r="N3689" t="s">
        <v>1397</v>
      </c>
    </row>
    <row r="3690" spans="1:14" x14ac:dyDescent="0.3">
      <c r="A3690">
        <v>143047</v>
      </c>
      <c r="B3690" t="s">
        <v>1361</v>
      </c>
      <c r="C3690" t="s">
        <v>7</v>
      </c>
      <c r="D3690" s="3">
        <v>44649</v>
      </c>
      <c r="E3690" t="s">
        <v>1296</v>
      </c>
      <c r="F3690" t="s">
        <v>957</v>
      </c>
      <c r="G3690" t="s">
        <v>41</v>
      </c>
      <c r="H3690" t="s">
        <v>78</v>
      </c>
      <c r="I3690">
        <v>8500</v>
      </c>
      <c r="J3690">
        <v>11050</v>
      </c>
      <c r="K3690">
        <v>2</v>
      </c>
      <c r="L3690">
        <v>17000</v>
      </c>
      <c r="M3690">
        <v>22100</v>
      </c>
      <c r="N3690" t="s">
        <v>1399</v>
      </c>
    </row>
    <row r="3691" spans="1:14" x14ac:dyDescent="0.3">
      <c r="A3691">
        <v>143048</v>
      </c>
      <c r="B3691" t="s">
        <v>1363</v>
      </c>
      <c r="C3691" t="s">
        <v>1325</v>
      </c>
      <c r="D3691" s="3">
        <v>44649</v>
      </c>
      <c r="E3691" t="s">
        <v>33</v>
      </c>
      <c r="F3691" t="s">
        <v>57</v>
      </c>
      <c r="G3691" t="s">
        <v>44</v>
      </c>
      <c r="H3691" t="s">
        <v>80</v>
      </c>
      <c r="I3691">
        <v>7000</v>
      </c>
      <c r="J3691">
        <v>9100</v>
      </c>
      <c r="K3691">
        <v>1</v>
      </c>
      <c r="L3691">
        <v>7000</v>
      </c>
      <c r="M3691">
        <v>9100</v>
      </c>
      <c r="N3691" t="s">
        <v>1400</v>
      </c>
    </row>
    <row r="3692" spans="1:14" x14ac:dyDescent="0.3">
      <c r="A3692">
        <v>143049</v>
      </c>
      <c r="B3692" t="s">
        <v>1365</v>
      </c>
      <c r="C3692" t="s">
        <v>1326</v>
      </c>
      <c r="D3692" s="3">
        <v>44649</v>
      </c>
      <c r="E3692" t="s">
        <v>34</v>
      </c>
      <c r="F3692" t="s">
        <v>958</v>
      </c>
      <c r="G3692" t="s">
        <v>42</v>
      </c>
      <c r="H3692" t="s">
        <v>79</v>
      </c>
      <c r="I3692">
        <v>6550</v>
      </c>
      <c r="J3692">
        <v>8515</v>
      </c>
      <c r="K3692">
        <v>2</v>
      </c>
      <c r="L3692">
        <v>13100</v>
      </c>
      <c r="M3692">
        <v>17030</v>
      </c>
      <c r="N3692" t="s">
        <v>1401</v>
      </c>
    </row>
    <row r="3693" spans="1:14" x14ac:dyDescent="0.3">
      <c r="A3693">
        <v>143050</v>
      </c>
      <c r="B3693" t="s">
        <v>1367</v>
      </c>
      <c r="C3693" t="s">
        <v>6</v>
      </c>
      <c r="D3693" s="3">
        <v>44649</v>
      </c>
      <c r="E3693" t="s">
        <v>35</v>
      </c>
      <c r="F3693" s="5" t="s">
        <v>66</v>
      </c>
      <c r="G3693" t="s">
        <v>109</v>
      </c>
      <c r="H3693" t="s">
        <v>81</v>
      </c>
      <c r="I3693">
        <v>7650</v>
      </c>
      <c r="J3693">
        <v>9945</v>
      </c>
      <c r="K3693">
        <v>1</v>
      </c>
      <c r="L3693">
        <v>7650</v>
      </c>
      <c r="M3693">
        <v>9945</v>
      </c>
      <c r="N3693" t="s">
        <v>1325</v>
      </c>
    </row>
    <row r="3694" spans="1:14" x14ac:dyDescent="0.3">
      <c r="A3694">
        <v>143051</v>
      </c>
      <c r="B3694" t="s">
        <v>1369</v>
      </c>
      <c r="C3694" t="s">
        <v>5</v>
      </c>
      <c r="D3694" s="3">
        <v>44649</v>
      </c>
      <c r="E3694" t="s">
        <v>1296</v>
      </c>
      <c r="F3694" t="s">
        <v>58</v>
      </c>
      <c r="G3694" t="s">
        <v>45</v>
      </c>
      <c r="H3694" t="s">
        <v>82</v>
      </c>
      <c r="I3694">
        <v>1150</v>
      </c>
      <c r="J3694">
        <v>1495</v>
      </c>
      <c r="K3694">
        <v>4</v>
      </c>
      <c r="L3694">
        <v>4600</v>
      </c>
      <c r="M3694">
        <v>5980</v>
      </c>
      <c r="N3694" t="s">
        <v>1398</v>
      </c>
    </row>
    <row r="3695" spans="1:14" x14ac:dyDescent="0.3">
      <c r="A3695">
        <v>143052</v>
      </c>
      <c r="B3695" t="s">
        <v>1370</v>
      </c>
      <c r="C3695" t="s">
        <v>4</v>
      </c>
      <c r="D3695" s="3">
        <v>44649</v>
      </c>
      <c r="E3695" t="s">
        <v>33</v>
      </c>
      <c r="F3695" t="s">
        <v>59</v>
      </c>
      <c r="G3695" t="s">
        <v>36</v>
      </c>
      <c r="H3695" t="s">
        <v>75</v>
      </c>
      <c r="I3695">
        <v>850</v>
      </c>
      <c r="J3695">
        <v>1105</v>
      </c>
      <c r="K3695">
        <v>4</v>
      </c>
      <c r="L3695">
        <v>3400</v>
      </c>
      <c r="M3695">
        <v>4420</v>
      </c>
      <c r="N3695" t="s">
        <v>1397</v>
      </c>
    </row>
    <row r="3696" spans="1:14" x14ac:dyDescent="0.3">
      <c r="A3696">
        <v>143053</v>
      </c>
      <c r="B3696" t="s">
        <v>1371</v>
      </c>
      <c r="C3696" t="s">
        <v>30</v>
      </c>
      <c r="D3696" s="3">
        <v>44649</v>
      </c>
      <c r="E3696" t="s">
        <v>34</v>
      </c>
      <c r="F3696" t="s">
        <v>60</v>
      </c>
      <c r="G3696" t="s">
        <v>37</v>
      </c>
      <c r="H3696" t="s">
        <v>76</v>
      </c>
      <c r="I3696">
        <v>650</v>
      </c>
      <c r="J3696">
        <v>845</v>
      </c>
      <c r="K3696">
        <v>4</v>
      </c>
      <c r="L3696">
        <v>2600</v>
      </c>
      <c r="M3696">
        <v>3380</v>
      </c>
      <c r="N3696" t="s">
        <v>1399</v>
      </c>
    </row>
    <row r="3697" spans="1:14" x14ac:dyDescent="0.3">
      <c r="A3697">
        <v>143054</v>
      </c>
      <c r="B3697" t="s">
        <v>1373</v>
      </c>
      <c r="C3697" t="s">
        <v>31</v>
      </c>
      <c r="D3697" s="3">
        <v>44649</v>
      </c>
      <c r="E3697" t="s">
        <v>35</v>
      </c>
      <c r="F3697" t="s">
        <v>61</v>
      </c>
      <c r="G3697" t="s">
        <v>38</v>
      </c>
      <c r="H3697" t="s">
        <v>75</v>
      </c>
      <c r="I3697">
        <v>7500</v>
      </c>
      <c r="J3697">
        <v>9750</v>
      </c>
      <c r="K3697">
        <v>2</v>
      </c>
      <c r="L3697">
        <v>15000</v>
      </c>
      <c r="M3697">
        <v>19500</v>
      </c>
      <c r="N3697" t="s">
        <v>1400</v>
      </c>
    </row>
    <row r="3698" spans="1:14" x14ac:dyDescent="0.3">
      <c r="A3698">
        <v>143055</v>
      </c>
      <c r="B3698" t="s">
        <v>1374</v>
      </c>
      <c r="C3698" t="s">
        <v>32</v>
      </c>
      <c r="D3698" s="3">
        <v>44649</v>
      </c>
      <c r="E3698" t="s">
        <v>1296</v>
      </c>
      <c r="F3698" t="s">
        <v>955</v>
      </c>
      <c r="G3698" t="s">
        <v>39</v>
      </c>
      <c r="H3698" s="5" t="s">
        <v>83</v>
      </c>
      <c r="I3698">
        <v>10000</v>
      </c>
      <c r="J3698">
        <v>13000</v>
      </c>
      <c r="K3698">
        <v>4</v>
      </c>
      <c r="L3698">
        <v>40000</v>
      </c>
      <c r="M3698">
        <v>52000</v>
      </c>
      <c r="N3698" t="s">
        <v>1401</v>
      </c>
    </row>
    <row r="3699" spans="1:14" x14ac:dyDescent="0.3">
      <c r="A3699">
        <v>143056</v>
      </c>
      <c r="B3699" t="s">
        <v>1375</v>
      </c>
      <c r="C3699" t="s">
        <v>28</v>
      </c>
      <c r="D3699" s="3">
        <v>44649</v>
      </c>
      <c r="E3699" t="s">
        <v>33</v>
      </c>
      <c r="F3699" t="s">
        <v>959</v>
      </c>
      <c r="G3699" t="s">
        <v>40</v>
      </c>
      <c r="H3699" t="s">
        <v>76</v>
      </c>
      <c r="I3699">
        <v>10500</v>
      </c>
      <c r="J3699">
        <v>13650</v>
      </c>
      <c r="K3699">
        <v>1</v>
      </c>
      <c r="L3699">
        <v>10500</v>
      </c>
      <c r="M3699">
        <v>13650</v>
      </c>
      <c r="N3699" t="s">
        <v>1325</v>
      </c>
    </row>
    <row r="3700" spans="1:14" x14ac:dyDescent="0.3">
      <c r="A3700">
        <v>143057</v>
      </c>
      <c r="B3700" t="s">
        <v>1376</v>
      </c>
      <c r="C3700" t="s">
        <v>1311</v>
      </c>
      <c r="D3700" s="3">
        <v>44649</v>
      </c>
      <c r="E3700" t="s">
        <v>34</v>
      </c>
      <c r="F3700" t="s">
        <v>63</v>
      </c>
      <c r="G3700" t="s">
        <v>41</v>
      </c>
      <c r="H3700" t="s">
        <v>78</v>
      </c>
      <c r="I3700">
        <v>8500</v>
      </c>
      <c r="J3700">
        <v>11050</v>
      </c>
      <c r="K3700">
        <v>2</v>
      </c>
      <c r="L3700">
        <v>17000</v>
      </c>
      <c r="M3700">
        <v>22100</v>
      </c>
      <c r="N3700" t="s">
        <v>1398</v>
      </c>
    </row>
    <row r="3701" spans="1:14" x14ac:dyDescent="0.3">
      <c r="A3701">
        <v>143058</v>
      </c>
      <c r="B3701" t="s">
        <v>1378</v>
      </c>
      <c r="C3701" t="s">
        <v>1312</v>
      </c>
      <c r="D3701" s="3">
        <v>44649</v>
      </c>
      <c r="E3701" t="s">
        <v>35</v>
      </c>
      <c r="F3701" t="s">
        <v>57</v>
      </c>
      <c r="G3701" t="s">
        <v>44</v>
      </c>
      <c r="H3701" t="s">
        <v>80</v>
      </c>
      <c r="I3701">
        <v>7000</v>
      </c>
      <c r="J3701">
        <v>9100</v>
      </c>
      <c r="K3701">
        <v>1</v>
      </c>
      <c r="L3701">
        <v>7000</v>
      </c>
      <c r="M3701">
        <v>9100</v>
      </c>
      <c r="N3701" t="s">
        <v>1397</v>
      </c>
    </row>
    <row r="3702" spans="1:14" x14ac:dyDescent="0.3">
      <c r="A3702">
        <v>143059</v>
      </c>
      <c r="B3702" t="s">
        <v>1379</v>
      </c>
      <c r="C3702" t="s">
        <v>1313</v>
      </c>
      <c r="D3702" s="3">
        <v>44649</v>
      </c>
      <c r="E3702" t="s">
        <v>1296</v>
      </c>
      <c r="F3702" t="s">
        <v>960</v>
      </c>
      <c r="G3702" t="s">
        <v>42</v>
      </c>
      <c r="H3702" t="s">
        <v>79</v>
      </c>
      <c r="I3702">
        <v>1680</v>
      </c>
      <c r="J3702">
        <v>2184</v>
      </c>
      <c r="K3702">
        <v>4</v>
      </c>
      <c r="L3702">
        <v>6720</v>
      </c>
      <c r="M3702">
        <v>8736</v>
      </c>
      <c r="N3702" t="s">
        <v>1399</v>
      </c>
    </row>
    <row r="3703" spans="1:14" x14ac:dyDescent="0.3">
      <c r="A3703">
        <v>143060</v>
      </c>
      <c r="B3703" t="s">
        <v>1380</v>
      </c>
      <c r="C3703" t="s">
        <v>3</v>
      </c>
      <c r="D3703" s="3">
        <v>44649</v>
      </c>
      <c r="E3703" t="s">
        <v>33</v>
      </c>
      <c r="F3703" s="5" t="s">
        <v>65</v>
      </c>
      <c r="G3703" t="s">
        <v>109</v>
      </c>
      <c r="H3703" s="5" t="s">
        <v>84</v>
      </c>
      <c r="I3703">
        <v>6540</v>
      </c>
      <c r="J3703">
        <v>8502</v>
      </c>
      <c r="K3703">
        <v>1</v>
      </c>
      <c r="L3703">
        <v>6540</v>
      </c>
      <c r="M3703">
        <v>8502</v>
      </c>
      <c r="N3703" t="s">
        <v>1400</v>
      </c>
    </row>
    <row r="3704" spans="1:14" x14ac:dyDescent="0.3">
      <c r="A3704">
        <v>143061</v>
      </c>
      <c r="B3704" t="s">
        <v>1381</v>
      </c>
      <c r="C3704" t="s">
        <v>2</v>
      </c>
      <c r="D3704" s="3">
        <v>44649</v>
      </c>
      <c r="E3704" t="s">
        <v>34</v>
      </c>
      <c r="F3704" t="s">
        <v>68</v>
      </c>
      <c r="G3704" t="s">
        <v>45</v>
      </c>
      <c r="H3704" t="s">
        <v>82</v>
      </c>
      <c r="I3704">
        <v>2680</v>
      </c>
      <c r="J3704">
        <v>3484</v>
      </c>
      <c r="K3704">
        <v>4</v>
      </c>
      <c r="L3704">
        <v>10720</v>
      </c>
      <c r="M3704">
        <v>13936</v>
      </c>
      <c r="N3704" t="s">
        <v>1401</v>
      </c>
    </row>
    <row r="3705" spans="1:14" x14ac:dyDescent="0.3">
      <c r="A3705">
        <v>143062</v>
      </c>
      <c r="B3705" t="s">
        <v>1382</v>
      </c>
      <c r="C3705" t="s">
        <v>1</v>
      </c>
      <c r="D3705" s="3">
        <v>44649</v>
      </c>
      <c r="E3705" t="s">
        <v>35</v>
      </c>
      <c r="F3705" t="s">
        <v>71</v>
      </c>
      <c r="G3705" t="s">
        <v>38</v>
      </c>
      <c r="H3705" t="s">
        <v>76</v>
      </c>
      <c r="I3705">
        <v>8250</v>
      </c>
      <c r="J3705">
        <v>10725</v>
      </c>
      <c r="K3705">
        <v>1</v>
      </c>
      <c r="L3705">
        <v>8250</v>
      </c>
      <c r="M3705">
        <v>10725</v>
      </c>
      <c r="N3705" t="s">
        <v>1325</v>
      </c>
    </row>
    <row r="3706" spans="1:14" x14ac:dyDescent="0.3">
      <c r="A3706">
        <v>143063</v>
      </c>
      <c r="B3706" t="s">
        <v>1378</v>
      </c>
      <c r="C3706" t="s">
        <v>1314</v>
      </c>
      <c r="D3706" s="3">
        <v>44649</v>
      </c>
      <c r="E3706" t="s">
        <v>1296</v>
      </c>
      <c r="F3706" t="s">
        <v>894</v>
      </c>
      <c r="G3706" t="s">
        <v>42</v>
      </c>
      <c r="H3706" t="s">
        <v>76</v>
      </c>
      <c r="I3706">
        <v>2650</v>
      </c>
      <c r="J3706">
        <v>3445</v>
      </c>
      <c r="K3706">
        <v>4</v>
      </c>
      <c r="L3706">
        <v>10600</v>
      </c>
      <c r="M3706">
        <v>13780</v>
      </c>
      <c r="N3706" t="s">
        <v>1398</v>
      </c>
    </row>
    <row r="3707" spans="1:14" x14ac:dyDescent="0.3">
      <c r="A3707">
        <v>143064</v>
      </c>
      <c r="B3707" t="s">
        <v>1379</v>
      </c>
      <c r="C3707" t="s">
        <v>1315</v>
      </c>
      <c r="D3707" s="3">
        <v>44649</v>
      </c>
      <c r="E3707" t="s">
        <v>33</v>
      </c>
      <c r="F3707" t="s">
        <v>72</v>
      </c>
      <c r="G3707" t="s">
        <v>38</v>
      </c>
      <c r="H3707" t="s">
        <v>85</v>
      </c>
      <c r="I3707">
        <v>12550</v>
      </c>
      <c r="J3707">
        <v>16315</v>
      </c>
      <c r="K3707">
        <v>4</v>
      </c>
      <c r="L3707">
        <v>50200</v>
      </c>
      <c r="M3707">
        <v>65260</v>
      </c>
      <c r="N3707" t="s">
        <v>1397</v>
      </c>
    </row>
    <row r="3708" spans="1:14" x14ac:dyDescent="0.3">
      <c r="A3708">
        <v>143065</v>
      </c>
      <c r="B3708" t="s">
        <v>1365</v>
      </c>
      <c r="C3708" t="s">
        <v>0</v>
      </c>
      <c r="D3708" s="3">
        <v>44649</v>
      </c>
      <c r="E3708" t="s">
        <v>34</v>
      </c>
      <c r="F3708" t="s">
        <v>73</v>
      </c>
      <c r="G3708" t="s">
        <v>41</v>
      </c>
      <c r="H3708" s="5" t="s">
        <v>78</v>
      </c>
      <c r="I3708">
        <v>14500</v>
      </c>
      <c r="J3708">
        <v>18850</v>
      </c>
      <c r="K3708">
        <v>2</v>
      </c>
      <c r="L3708">
        <v>29000</v>
      </c>
      <c r="M3708">
        <v>37700</v>
      </c>
      <c r="N3708" t="s">
        <v>1399</v>
      </c>
    </row>
    <row r="3709" spans="1:14" x14ac:dyDescent="0.3">
      <c r="A3709">
        <v>143066</v>
      </c>
      <c r="B3709" t="s">
        <v>1385</v>
      </c>
      <c r="C3709" t="s">
        <v>1316</v>
      </c>
      <c r="D3709" s="3">
        <v>44649</v>
      </c>
      <c r="E3709" t="s">
        <v>35</v>
      </c>
      <c r="F3709" t="s">
        <v>46</v>
      </c>
      <c r="G3709" t="s">
        <v>36</v>
      </c>
      <c r="H3709" t="s">
        <v>75</v>
      </c>
      <c r="I3709">
        <v>800</v>
      </c>
      <c r="J3709">
        <v>1040</v>
      </c>
      <c r="K3709">
        <v>2</v>
      </c>
      <c r="L3709">
        <v>1600</v>
      </c>
      <c r="M3709">
        <v>2080</v>
      </c>
      <c r="N3709" t="s">
        <v>1400</v>
      </c>
    </row>
    <row r="3710" spans="1:14" x14ac:dyDescent="0.3">
      <c r="A3710">
        <v>143067</v>
      </c>
      <c r="B3710" t="s">
        <v>1387</v>
      </c>
      <c r="C3710" t="s">
        <v>1317</v>
      </c>
      <c r="D3710" s="3">
        <v>44649</v>
      </c>
      <c r="E3710" t="s">
        <v>1296</v>
      </c>
      <c r="F3710" t="s">
        <v>48</v>
      </c>
      <c r="G3710" t="s">
        <v>37</v>
      </c>
      <c r="H3710" t="s">
        <v>76</v>
      </c>
      <c r="I3710">
        <v>600</v>
      </c>
      <c r="J3710">
        <v>780</v>
      </c>
      <c r="K3710">
        <v>4</v>
      </c>
      <c r="L3710">
        <v>2400</v>
      </c>
      <c r="M3710">
        <v>3120</v>
      </c>
      <c r="N3710" t="s">
        <v>1401</v>
      </c>
    </row>
    <row r="3711" spans="1:14" x14ac:dyDescent="0.3">
      <c r="A3711">
        <v>143068</v>
      </c>
      <c r="B3711" t="s">
        <v>1389</v>
      </c>
      <c r="C3711" t="s">
        <v>1318</v>
      </c>
      <c r="D3711" s="3">
        <v>44649</v>
      </c>
      <c r="E3711" t="s">
        <v>33</v>
      </c>
      <c r="F3711" t="s">
        <v>50</v>
      </c>
      <c r="G3711" t="s">
        <v>38</v>
      </c>
      <c r="H3711" t="s">
        <v>75</v>
      </c>
      <c r="I3711">
        <v>10500</v>
      </c>
      <c r="J3711">
        <v>13650</v>
      </c>
      <c r="K3711">
        <v>1</v>
      </c>
      <c r="L3711">
        <v>10500</v>
      </c>
      <c r="M3711">
        <v>13650</v>
      </c>
      <c r="N3711" t="s">
        <v>1325</v>
      </c>
    </row>
    <row r="3712" spans="1:14" x14ac:dyDescent="0.3">
      <c r="A3712">
        <v>143069</v>
      </c>
      <c r="B3712" t="s">
        <v>1390</v>
      </c>
      <c r="C3712" t="s">
        <v>29</v>
      </c>
      <c r="D3712" s="3">
        <v>44649</v>
      </c>
      <c r="E3712" t="s">
        <v>34</v>
      </c>
      <c r="F3712" t="s">
        <v>955</v>
      </c>
      <c r="G3712" t="s">
        <v>39</v>
      </c>
      <c r="H3712" t="s">
        <v>77</v>
      </c>
      <c r="I3712">
        <v>6500</v>
      </c>
      <c r="J3712">
        <v>8450</v>
      </c>
      <c r="K3712">
        <v>3</v>
      </c>
      <c r="L3712">
        <v>19500</v>
      </c>
      <c r="M3712">
        <v>25350</v>
      </c>
      <c r="N3712" t="s">
        <v>1398</v>
      </c>
    </row>
    <row r="3713" spans="1:14" x14ac:dyDescent="0.3">
      <c r="A3713">
        <v>143070</v>
      </c>
      <c r="B3713" t="s">
        <v>1392</v>
      </c>
      <c r="C3713" t="s">
        <v>20</v>
      </c>
      <c r="D3713" s="3">
        <v>44649</v>
      </c>
      <c r="E3713" t="s">
        <v>35</v>
      </c>
      <c r="F3713" t="s">
        <v>961</v>
      </c>
      <c r="G3713" t="s">
        <v>40</v>
      </c>
      <c r="H3713" t="s">
        <v>76</v>
      </c>
      <c r="I3713">
        <v>4500</v>
      </c>
      <c r="J3713">
        <v>5850</v>
      </c>
      <c r="K3713">
        <v>3</v>
      </c>
      <c r="L3713">
        <v>13500</v>
      </c>
      <c r="M3713">
        <v>17550</v>
      </c>
      <c r="N3713" t="s">
        <v>1397</v>
      </c>
    </row>
    <row r="3714" spans="1:14" x14ac:dyDescent="0.3">
      <c r="A3714">
        <v>143071</v>
      </c>
      <c r="B3714" t="s">
        <v>1394</v>
      </c>
      <c r="C3714" t="s">
        <v>19</v>
      </c>
      <c r="D3714" s="3">
        <v>44649</v>
      </c>
      <c r="E3714" t="s">
        <v>1296</v>
      </c>
      <c r="F3714" t="s">
        <v>51</v>
      </c>
      <c r="G3714" t="s">
        <v>41</v>
      </c>
      <c r="H3714" t="s">
        <v>78</v>
      </c>
      <c r="I3714">
        <v>8500</v>
      </c>
      <c r="J3714">
        <v>11050</v>
      </c>
      <c r="K3714">
        <v>1</v>
      </c>
      <c r="L3714">
        <v>8500</v>
      </c>
      <c r="M3714">
        <v>11050</v>
      </c>
      <c r="N3714" t="s">
        <v>1399</v>
      </c>
    </row>
    <row r="3715" spans="1:14" x14ac:dyDescent="0.3">
      <c r="A3715">
        <v>143072</v>
      </c>
      <c r="B3715" t="s">
        <v>1337</v>
      </c>
      <c r="C3715" t="s">
        <v>1319</v>
      </c>
      <c r="D3715" s="3">
        <v>44649</v>
      </c>
      <c r="E3715" t="s">
        <v>33</v>
      </c>
      <c r="F3715" t="s">
        <v>52</v>
      </c>
      <c r="G3715" t="s">
        <v>44</v>
      </c>
      <c r="H3715" t="s">
        <v>80</v>
      </c>
      <c r="I3715">
        <v>12500</v>
      </c>
      <c r="J3715">
        <v>16250</v>
      </c>
      <c r="K3715">
        <v>1</v>
      </c>
      <c r="L3715">
        <v>12500</v>
      </c>
      <c r="M3715">
        <v>16250</v>
      </c>
      <c r="N3715" t="s">
        <v>1400</v>
      </c>
    </row>
    <row r="3716" spans="1:14" x14ac:dyDescent="0.3">
      <c r="A3716">
        <v>143073</v>
      </c>
      <c r="B3716" t="s">
        <v>1339</v>
      </c>
      <c r="C3716" t="s">
        <v>18</v>
      </c>
      <c r="D3716" s="3">
        <v>44649</v>
      </c>
      <c r="E3716" t="s">
        <v>34</v>
      </c>
      <c r="F3716" t="s">
        <v>902</v>
      </c>
      <c r="G3716" t="s">
        <v>89</v>
      </c>
      <c r="H3716" t="s">
        <v>79</v>
      </c>
      <c r="I3716">
        <v>3500</v>
      </c>
      <c r="J3716">
        <v>4550</v>
      </c>
      <c r="K3716">
        <v>2</v>
      </c>
      <c r="L3716">
        <v>7000</v>
      </c>
      <c r="M3716">
        <v>9100</v>
      </c>
      <c r="N3716" t="s">
        <v>1401</v>
      </c>
    </row>
    <row r="3717" spans="1:14" x14ac:dyDescent="0.3">
      <c r="A3717">
        <v>143074</v>
      </c>
      <c r="B3717" t="s">
        <v>1341</v>
      </c>
      <c r="C3717" t="s">
        <v>17</v>
      </c>
      <c r="D3717" s="3">
        <v>44649</v>
      </c>
      <c r="E3717" t="s">
        <v>35</v>
      </c>
      <c r="F3717" s="5" t="s">
        <v>67</v>
      </c>
      <c r="G3717" t="s">
        <v>37</v>
      </c>
      <c r="H3717" t="s">
        <v>81</v>
      </c>
      <c r="I3717">
        <v>4500</v>
      </c>
      <c r="J3717">
        <v>5850</v>
      </c>
      <c r="K3717">
        <v>2</v>
      </c>
      <c r="L3717">
        <v>9000</v>
      </c>
      <c r="M3717">
        <v>11700</v>
      </c>
      <c r="N3717" t="s">
        <v>1325</v>
      </c>
    </row>
    <row r="3718" spans="1:14" x14ac:dyDescent="0.3">
      <c r="A3718">
        <v>143075</v>
      </c>
      <c r="B3718" t="s">
        <v>1343</v>
      </c>
      <c r="C3718" t="s">
        <v>1320</v>
      </c>
      <c r="D3718" s="3">
        <v>44649</v>
      </c>
      <c r="E3718" t="s">
        <v>1296</v>
      </c>
      <c r="F3718" t="s">
        <v>962</v>
      </c>
      <c r="G3718" t="s">
        <v>45</v>
      </c>
      <c r="H3718" t="s">
        <v>82</v>
      </c>
      <c r="I3718">
        <v>2100</v>
      </c>
      <c r="J3718">
        <v>2730</v>
      </c>
      <c r="K3718">
        <v>3</v>
      </c>
      <c r="L3718">
        <v>6300</v>
      </c>
      <c r="M3718">
        <v>8190</v>
      </c>
      <c r="N3718" t="s">
        <v>1398</v>
      </c>
    </row>
    <row r="3719" spans="1:14" x14ac:dyDescent="0.3">
      <c r="A3719">
        <v>143076</v>
      </c>
      <c r="B3719" t="s">
        <v>1345</v>
      </c>
      <c r="C3719" t="s">
        <v>16</v>
      </c>
      <c r="D3719" s="3">
        <v>44649</v>
      </c>
      <c r="E3719" t="s">
        <v>33</v>
      </c>
      <c r="F3719" t="s">
        <v>49</v>
      </c>
      <c r="G3719" t="s">
        <v>36</v>
      </c>
      <c r="H3719" t="s">
        <v>75</v>
      </c>
      <c r="I3719">
        <v>1150</v>
      </c>
      <c r="J3719">
        <v>1495</v>
      </c>
      <c r="K3719">
        <v>1</v>
      </c>
      <c r="L3719">
        <v>1150</v>
      </c>
      <c r="M3719">
        <v>1495</v>
      </c>
      <c r="N3719" t="s">
        <v>1397</v>
      </c>
    </row>
    <row r="3720" spans="1:14" x14ac:dyDescent="0.3">
      <c r="A3720">
        <v>143077</v>
      </c>
      <c r="B3720" t="s">
        <v>1347</v>
      </c>
      <c r="C3720" t="s">
        <v>15</v>
      </c>
      <c r="D3720" s="3">
        <v>44649</v>
      </c>
      <c r="E3720" t="s">
        <v>34</v>
      </c>
      <c r="F3720" t="s">
        <v>47</v>
      </c>
      <c r="G3720" t="s">
        <v>37</v>
      </c>
      <c r="H3720" t="s">
        <v>76</v>
      </c>
      <c r="I3720">
        <v>350</v>
      </c>
      <c r="J3720">
        <v>455</v>
      </c>
      <c r="K3720">
        <v>3</v>
      </c>
      <c r="L3720">
        <v>1050</v>
      </c>
      <c r="M3720">
        <v>1365</v>
      </c>
      <c r="N3720" t="s">
        <v>1399</v>
      </c>
    </row>
    <row r="3721" spans="1:14" x14ac:dyDescent="0.3">
      <c r="A3721">
        <v>143078</v>
      </c>
      <c r="B3721" t="s">
        <v>1349</v>
      </c>
      <c r="C3721" t="s">
        <v>14</v>
      </c>
      <c r="D3721" s="3">
        <v>44649</v>
      </c>
      <c r="E3721" t="s">
        <v>35</v>
      </c>
      <c r="F3721" t="s">
        <v>53</v>
      </c>
      <c r="G3721" t="s">
        <v>38</v>
      </c>
      <c r="H3721" t="s">
        <v>75</v>
      </c>
      <c r="I3721">
        <v>9500</v>
      </c>
      <c r="J3721">
        <v>12350</v>
      </c>
      <c r="K3721">
        <v>2</v>
      </c>
      <c r="L3721">
        <v>19000</v>
      </c>
      <c r="M3721">
        <v>24700</v>
      </c>
      <c r="N3721" t="s">
        <v>1400</v>
      </c>
    </row>
    <row r="3722" spans="1:14" x14ac:dyDescent="0.3">
      <c r="A3722">
        <v>143079</v>
      </c>
      <c r="B3722" t="s">
        <v>1351</v>
      </c>
      <c r="C3722" t="s">
        <v>13</v>
      </c>
      <c r="D3722" s="3">
        <v>44649</v>
      </c>
      <c r="E3722" t="s">
        <v>1296</v>
      </c>
      <c r="F3722" t="s">
        <v>963</v>
      </c>
      <c r="G3722" t="s">
        <v>39</v>
      </c>
      <c r="H3722" t="s">
        <v>77</v>
      </c>
      <c r="I3722">
        <v>10000</v>
      </c>
      <c r="J3722">
        <v>13000</v>
      </c>
      <c r="K3722">
        <v>2</v>
      </c>
      <c r="L3722">
        <v>20000</v>
      </c>
      <c r="M3722">
        <v>26000</v>
      </c>
      <c r="N3722" t="s">
        <v>1401</v>
      </c>
    </row>
    <row r="3723" spans="1:14" x14ac:dyDescent="0.3">
      <c r="A3723">
        <v>143080</v>
      </c>
      <c r="B3723" t="s">
        <v>1353</v>
      </c>
      <c r="C3723" t="s">
        <v>12</v>
      </c>
      <c r="D3723" s="3">
        <v>44649</v>
      </c>
      <c r="E3723" t="s">
        <v>33</v>
      </c>
      <c r="F3723" t="s">
        <v>964</v>
      </c>
      <c r="G3723" t="s">
        <v>40</v>
      </c>
      <c r="H3723" t="s">
        <v>76</v>
      </c>
      <c r="I3723">
        <v>6500</v>
      </c>
      <c r="J3723">
        <v>8450</v>
      </c>
      <c r="K3723">
        <v>4</v>
      </c>
      <c r="L3723">
        <v>26000</v>
      </c>
      <c r="M3723">
        <v>33800</v>
      </c>
      <c r="N3723" t="s">
        <v>1325</v>
      </c>
    </row>
    <row r="3724" spans="1:14" x14ac:dyDescent="0.3">
      <c r="A3724">
        <v>143081</v>
      </c>
      <c r="B3724" t="s">
        <v>1355</v>
      </c>
      <c r="C3724" t="s">
        <v>11</v>
      </c>
      <c r="D3724" s="3">
        <v>44649</v>
      </c>
      <c r="E3724" t="s">
        <v>34</v>
      </c>
      <c r="F3724" t="s">
        <v>965</v>
      </c>
      <c r="G3724" t="s">
        <v>41</v>
      </c>
      <c r="H3724" t="s">
        <v>78</v>
      </c>
      <c r="I3724">
        <v>8500</v>
      </c>
      <c r="J3724">
        <v>11050</v>
      </c>
      <c r="K3724">
        <v>1</v>
      </c>
      <c r="L3724">
        <v>8500</v>
      </c>
      <c r="M3724">
        <v>11050</v>
      </c>
      <c r="N3724" t="s">
        <v>1398</v>
      </c>
    </row>
    <row r="3725" spans="1:14" x14ac:dyDescent="0.3">
      <c r="A3725">
        <v>143082</v>
      </c>
      <c r="B3725" t="s">
        <v>1357</v>
      </c>
      <c r="C3725" t="s">
        <v>1321</v>
      </c>
      <c r="D3725" s="3">
        <v>44649</v>
      </c>
      <c r="E3725" t="s">
        <v>35</v>
      </c>
      <c r="F3725" t="s">
        <v>57</v>
      </c>
      <c r="G3725" t="s">
        <v>44</v>
      </c>
      <c r="H3725" t="s">
        <v>80</v>
      </c>
      <c r="I3725">
        <v>7000</v>
      </c>
      <c r="J3725">
        <v>9100</v>
      </c>
      <c r="K3725">
        <v>4</v>
      </c>
      <c r="L3725">
        <v>28000</v>
      </c>
      <c r="M3725">
        <v>36400</v>
      </c>
      <c r="N3725" t="s">
        <v>1397</v>
      </c>
    </row>
    <row r="3726" spans="1:14" x14ac:dyDescent="0.3">
      <c r="A3726">
        <v>143083</v>
      </c>
      <c r="B3726" t="s">
        <v>1359</v>
      </c>
      <c r="C3726" t="s">
        <v>1322</v>
      </c>
      <c r="D3726" s="3">
        <v>44649</v>
      </c>
      <c r="E3726" t="s">
        <v>1296</v>
      </c>
      <c r="F3726" t="s">
        <v>966</v>
      </c>
      <c r="G3726" t="s">
        <v>89</v>
      </c>
      <c r="H3726" t="s">
        <v>79</v>
      </c>
      <c r="I3726">
        <v>6550</v>
      </c>
      <c r="J3726">
        <v>8515</v>
      </c>
      <c r="K3726">
        <v>2</v>
      </c>
      <c r="L3726">
        <v>13100</v>
      </c>
      <c r="M3726">
        <v>17030</v>
      </c>
      <c r="N3726" t="s">
        <v>1399</v>
      </c>
    </row>
    <row r="3727" spans="1:14" x14ac:dyDescent="0.3">
      <c r="A3727">
        <v>143084</v>
      </c>
      <c r="B3727" t="s">
        <v>1361</v>
      </c>
      <c r="C3727" t="s">
        <v>1323</v>
      </c>
      <c r="D3727" s="3">
        <v>44649</v>
      </c>
      <c r="E3727" t="s">
        <v>33</v>
      </c>
      <c r="F3727" s="5" t="s">
        <v>66</v>
      </c>
      <c r="G3727" t="s">
        <v>37</v>
      </c>
      <c r="H3727" t="s">
        <v>81</v>
      </c>
      <c r="I3727">
        <v>7650</v>
      </c>
      <c r="J3727">
        <v>9945</v>
      </c>
      <c r="K3727">
        <v>3</v>
      </c>
      <c r="L3727">
        <v>22950</v>
      </c>
      <c r="M3727">
        <v>29835</v>
      </c>
      <c r="N3727" t="s">
        <v>1400</v>
      </c>
    </row>
    <row r="3728" spans="1:14" x14ac:dyDescent="0.3">
      <c r="A3728">
        <v>143085</v>
      </c>
      <c r="B3728" t="s">
        <v>1363</v>
      </c>
      <c r="C3728" t="s">
        <v>10</v>
      </c>
      <c r="D3728" s="3">
        <v>44649</v>
      </c>
      <c r="E3728" t="s">
        <v>34</v>
      </c>
      <c r="F3728" t="s">
        <v>58</v>
      </c>
      <c r="G3728" t="s">
        <v>45</v>
      </c>
      <c r="H3728" t="s">
        <v>82</v>
      </c>
      <c r="I3728">
        <v>1150</v>
      </c>
      <c r="J3728">
        <v>1495</v>
      </c>
      <c r="K3728">
        <v>1</v>
      </c>
      <c r="L3728">
        <v>1150</v>
      </c>
      <c r="M3728">
        <v>1495</v>
      </c>
      <c r="N3728" t="s">
        <v>1401</v>
      </c>
    </row>
    <row r="3729" spans="1:14" x14ac:dyDescent="0.3">
      <c r="A3729">
        <v>143086</v>
      </c>
      <c r="B3729" t="s">
        <v>1365</v>
      </c>
      <c r="C3729" t="s">
        <v>9</v>
      </c>
      <c r="D3729" s="3">
        <v>44649</v>
      </c>
      <c r="E3729" t="s">
        <v>35</v>
      </c>
      <c r="F3729" t="s">
        <v>59</v>
      </c>
      <c r="G3729" t="s">
        <v>36</v>
      </c>
      <c r="H3729" t="s">
        <v>75</v>
      </c>
      <c r="I3729">
        <v>850</v>
      </c>
      <c r="J3729">
        <v>1105</v>
      </c>
      <c r="K3729">
        <v>4</v>
      </c>
      <c r="L3729">
        <v>3400</v>
      </c>
      <c r="M3729">
        <v>4420</v>
      </c>
      <c r="N3729" t="s">
        <v>1325</v>
      </c>
    </row>
    <row r="3730" spans="1:14" x14ac:dyDescent="0.3">
      <c r="A3730">
        <v>143087</v>
      </c>
      <c r="B3730" t="s">
        <v>1367</v>
      </c>
      <c r="C3730" t="s">
        <v>1324</v>
      </c>
      <c r="D3730" s="3">
        <v>44649</v>
      </c>
      <c r="E3730" t="s">
        <v>1296</v>
      </c>
      <c r="F3730" t="s">
        <v>60</v>
      </c>
      <c r="G3730" t="s">
        <v>37</v>
      </c>
      <c r="H3730" t="s">
        <v>76</v>
      </c>
      <c r="I3730">
        <v>650</v>
      </c>
      <c r="J3730">
        <v>845</v>
      </c>
      <c r="K3730">
        <v>2</v>
      </c>
      <c r="L3730">
        <v>1300</v>
      </c>
      <c r="M3730">
        <v>1690</v>
      </c>
      <c r="N3730" t="s">
        <v>1398</v>
      </c>
    </row>
    <row r="3731" spans="1:14" x14ac:dyDescent="0.3">
      <c r="A3731">
        <v>143088</v>
      </c>
      <c r="B3731" t="s">
        <v>1369</v>
      </c>
      <c r="C3731" t="s">
        <v>8</v>
      </c>
      <c r="D3731" s="3">
        <v>44649</v>
      </c>
      <c r="E3731" t="s">
        <v>33</v>
      </c>
      <c r="F3731" t="s">
        <v>61</v>
      </c>
      <c r="G3731" t="s">
        <v>38</v>
      </c>
      <c r="H3731" t="s">
        <v>75</v>
      </c>
      <c r="I3731">
        <v>7500</v>
      </c>
      <c r="J3731">
        <v>9750</v>
      </c>
      <c r="K3731">
        <v>2</v>
      </c>
      <c r="L3731">
        <v>15000</v>
      </c>
      <c r="M3731">
        <v>19500</v>
      </c>
      <c r="N3731" t="s">
        <v>1397</v>
      </c>
    </row>
    <row r="3732" spans="1:14" x14ac:dyDescent="0.3">
      <c r="A3732">
        <v>143089</v>
      </c>
      <c r="B3732" t="s">
        <v>1370</v>
      </c>
      <c r="C3732" t="s">
        <v>7</v>
      </c>
      <c r="D3732" s="3">
        <v>44649</v>
      </c>
      <c r="E3732" t="s">
        <v>34</v>
      </c>
      <c r="F3732" t="s">
        <v>963</v>
      </c>
      <c r="G3732" t="s">
        <v>39</v>
      </c>
      <c r="H3732" s="5" t="s">
        <v>83</v>
      </c>
      <c r="I3732">
        <v>10000</v>
      </c>
      <c r="J3732">
        <v>13000</v>
      </c>
      <c r="K3732">
        <v>4</v>
      </c>
      <c r="L3732">
        <v>40000</v>
      </c>
      <c r="M3732">
        <v>52000</v>
      </c>
      <c r="N3732" t="s">
        <v>1399</v>
      </c>
    </row>
    <row r="3733" spans="1:14" x14ac:dyDescent="0.3">
      <c r="A3733">
        <v>143090</v>
      </c>
      <c r="B3733" t="s">
        <v>1371</v>
      </c>
      <c r="C3733" t="s">
        <v>1325</v>
      </c>
      <c r="D3733" s="3">
        <v>44650</v>
      </c>
      <c r="E3733" t="s">
        <v>35</v>
      </c>
      <c r="F3733" t="s">
        <v>967</v>
      </c>
      <c r="G3733" t="s">
        <v>40</v>
      </c>
      <c r="H3733" t="s">
        <v>76</v>
      </c>
      <c r="I3733">
        <v>10500</v>
      </c>
      <c r="J3733">
        <v>13650</v>
      </c>
      <c r="K3733">
        <v>2</v>
      </c>
      <c r="L3733">
        <v>21000</v>
      </c>
      <c r="M3733">
        <v>27300</v>
      </c>
      <c r="N3733" t="s">
        <v>1400</v>
      </c>
    </row>
    <row r="3734" spans="1:14" x14ac:dyDescent="0.3">
      <c r="A3734">
        <v>143091</v>
      </c>
      <c r="B3734" t="s">
        <v>1373</v>
      </c>
      <c r="C3734" t="s">
        <v>1326</v>
      </c>
      <c r="D3734" s="3">
        <v>44650</v>
      </c>
      <c r="E3734" t="s">
        <v>1296</v>
      </c>
      <c r="F3734" t="s">
        <v>63</v>
      </c>
      <c r="G3734" t="s">
        <v>41</v>
      </c>
      <c r="H3734" t="s">
        <v>78</v>
      </c>
      <c r="I3734">
        <v>8500</v>
      </c>
      <c r="J3734">
        <v>11050</v>
      </c>
      <c r="K3734">
        <v>4</v>
      </c>
      <c r="L3734">
        <v>34000</v>
      </c>
      <c r="M3734">
        <v>44200</v>
      </c>
      <c r="N3734" t="s">
        <v>1401</v>
      </c>
    </row>
    <row r="3735" spans="1:14" x14ac:dyDescent="0.3">
      <c r="A3735">
        <v>143092</v>
      </c>
      <c r="B3735" t="s">
        <v>1374</v>
      </c>
      <c r="C3735" t="s">
        <v>6</v>
      </c>
      <c r="D3735" s="3">
        <v>44650</v>
      </c>
      <c r="E3735" t="s">
        <v>33</v>
      </c>
      <c r="F3735" t="s">
        <v>57</v>
      </c>
      <c r="G3735" t="s">
        <v>44</v>
      </c>
      <c r="H3735" t="s">
        <v>80</v>
      </c>
      <c r="I3735">
        <v>7000</v>
      </c>
      <c r="J3735">
        <v>9100</v>
      </c>
      <c r="K3735">
        <v>3</v>
      </c>
      <c r="L3735">
        <v>21000</v>
      </c>
      <c r="M3735">
        <v>27300</v>
      </c>
      <c r="N3735" t="s">
        <v>1325</v>
      </c>
    </row>
    <row r="3736" spans="1:14" x14ac:dyDescent="0.3">
      <c r="A3736">
        <v>143093</v>
      </c>
      <c r="B3736" t="s">
        <v>1375</v>
      </c>
      <c r="C3736" t="s">
        <v>5</v>
      </c>
      <c r="D3736" s="3">
        <v>44650</v>
      </c>
      <c r="E3736" t="s">
        <v>34</v>
      </c>
      <c r="F3736" t="s">
        <v>968</v>
      </c>
      <c r="G3736" t="s">
        <v>89</v>
      </c>
      <c r="H3736" t="s">
        <v>79</v>
      </c>
      <c r="I3736">
        <v>1680</v>
      </c>
      <c r="J3736">
        <v>2184</v>
      </c>
      <c r="K3736">
        <v>2</v>
      </c>
      <c r="L3736">
        <v>3360</v>
      </c>
      <c r="M3736">
        <v>4368</v>
      </c>
      <c r="N3736" t="s">
        <v>1398</v>
      </c>
    </row>
    <row r="3737" spans="1:14" x14ac:dyDescent="0.3">
      <c r="A3737">
        <v>143094</v>
      </c>
      <c r="B3737" t="s">
        <v>1376</v>
      </c>
      <c r="C3737" t="s">
        <v>4</v>
      </c>
      <c r="D3737" s="3">
        <v>44650</v>
      </c>
      <c r="E3737" t="s">
        <v>35</v>
      </c>
      <c r="F3737" s="5" t="s">
        <v>65</v>
      </c>
      <c r="G3737" t="s">
        <v>37</v>
      </c>
      <c r="H3737" s="5" t="s">
        <v>84</v>
      </c>
      <c r="I3737">
        <v>6540</v>
      </c>
      <c r="J3737">
        <v>8502</v>
      </c>
      <c r="K3737">
        <v>1</v>
      </c>
      <c r="L3737">
        <v>6540</v>
      </c>
      <c r="M3737">
        <v>8502</v>
      </c>
      <c r="N3737" t="s">
        <v>1397</v>
      </c>
    </row>
    <row r="3738" spans="1:14" x14ac:dyDescent="0.3">
      <c r="A3738">
        <v>143095</v>
      </c>
      <c r="B3738" t="s">
        <v>1378</v>
      </c>
      <c r="C3738" t="s">
        <v>30</v>
      </c>
      <c r="D3738" s="3">
        <v>44650</v>
      </c>
      <c r="E3738" t="s">
        <v>1296</v>
      </c>
      <c r="F3738" t="s">
        <v>68</v>
      </c>
      <c r="G3738" t="s">
        <v>45</v>
      </c>
      <c r="H3738" t="s">
        <v>82</v>
      </c>
      <c r="I3738">
        <v>2680</v>
      </c>
      <c r="J3738">
        <v>3484</v>
      </c>
      <c r="K3738">
        <v>4</v>
      </c>
      <c r="L3738">
        <v>10720</v>
      </c>
      <c r="M3738">
        <v>13936</v>
      </c>
      <c r="N3738" t="s">
        <v>1399</v>
      </c>
    </row>
    <row r="3739" spans="1:14" x14ac:dyDescent="0.3">
      <c r="A3739">
        <v>143096</v>
      </c>
      <c r="B3739" t="s">
        <v>1379</v>
      </c>
      <c r="C3739" t="s">
        <v>31</v>
      </c>
      <c r="D3739" s="3">
        <v>44650</v>
      </c>
      <c r="E3739" t="s">
        <v>33</v>
      </c>
      <c r="F3739" t="s">
        <v>71</v>
      </c>
      <c r="G3739" t="s">
        <v>38</v>
      </c>
      <c r="H3739" t="s">
        <v>76</v>
      </c>
      <c r="I3739">
        <v>8250</v>
      </c>
      <c r="J3739">
        <v>10725</v>
      </c>
      <c r="K3739">
        <v>1</v>
      </c>
      <c r="L3739">
        <v>8250</v>
      </c>
      <c r="M3739">
        <v>10725</v>
      </c>
      <c r="N3739" t="s">
        <v>1400</v>
      </c>
    </row>
    <row r="3740" spans="1:14" x14ac:dyDescent="0.3">
      <c r="A3740">
        <v>143097</v>
      </c>
      <c r="B3740" t="s">
        <v>1380</v>
      </c>
      <c r="C3740" t="s">
        <v>32</v>
      </c>
      <c r="D3740" s="3">
        <v>44650</v>
      </c>
      <c r="E3740" t="s">
        <v>34</v>
      </c>
      <c r="F3740" t="s">
        <v>902</v>
      </c>
      <c r="G3740" t="s">
        <v>42</v>
      </c>
      <c r="H3740" t="s">
        <v>76</v>
      </c>
      <c r="I3740">
        <v>2650</v>
      </c>
      <c r="J3740">
        <v>3445</v>
      </c>
      <c r="K3740">
        <v>2</v>
      </c>
      <c r="L3740">
        <v>5300</v>
      </c>
      <c r="M3740">
        <v>6890</v>
      </c>
      <c r="N3740" t="s">
        <v>1401</v>
      </c>
    </row>
    <row r="3741" spans="1:14" x14ac:dyDescent="0.3">
      <c r="A3741">
        <v>143098</v>
      </c>
      <c r="B3741" t="s">
        <v>1381</v>
      </c>
      <c r="C3741" t="s">
        <v>28</v>
      </c>
      <c r="D3741" s="3">
        <v>44650</v>
      </c>
      <c r="E3741" t="s">
        <v>35</v>
      </c>
      <c r="F3741" t="s">
        <v>72</v>
      </c>
      <c r="G3741" t="s">
        <v>38</v>
      </c>
      <c r="H3741" t="s">
        <v>85</v>
      </c>
      <c r="I3741">
        <v>12550</v>
      </c>
      <c r="J3741">
        <v>16315</v>
      </c>
      <c r="K3741">
        <v>2</v>
      </c>
      <c r="L3741">
        <v>25100</v>
      </c>
      <c r="M3741">
        <v>32630</v>
      </c>
      <c r="N3741" t="s">
        <v>1325</v>
      </c>
    </row>
    <row r="3742" spans="1:14" x14ac:dyDescent="0.3">
      <c r="A3742">
        <v>143099</v>
      </c>
      <c r="B3742" t="s">
        <v>1382</v>
      </c>
      <c r="C3742" t="s">
        <v>1311</v>
      </c>
      <c r="D3742" s="3">
        <v>44650</v>
      </c>
      <c r="E3742" t="s">
        <v>1296</v>
      </c>
      <c r="F3742" t="s">
        <v>73</v>
      </c>
      <c r="G3742" t="s">
        <v>41</v>
      </c>
      <c r="H3742" s="5" t="s">
        <v>78</v>
      </c>
      <c r="I3742">
        <v>14500</v>
      </c>
      <c r="J3742">
        <v>18850</v>
      </c>
      <c r="K3742">
        <v>3</v>
      </c>
      <c r="L3742">
        <v>43500</v>
      </c>
      <c r="M3742">
        <v>56550</v>
      </c>
      <c r="N3742" t="s">
        <v>1398</v>
      </c>
    </row>
    <row r="3743" spans="1:14" x14ac:dyDescent="0.3">
      <c r="A3743">
        <v>143100</v>
      </c>
      <c r="B3743" t="s">
        <v>1378</v>
      </c>
      <c r="C3743" t="s">
        <v>1312</v>
      </c>
      <c r="D3743" s="3">
        <v>44650</v>
      </c>
      <c r="E3743" t="s">
        <v>33</v>
      </c>
      <c r="F3743" t="s">
        <v>46</v>
      </c>
      <c r="G3743" t="s">
        <v>36</v>
      </c>
      <c r="H3743" t="s">
        <v>75</v>
      </c>
      <c r="I3743">
        <v>800</v>
      </c>
      <c r="J3743">
        <v>1040</v>
      </c>
      <c r="K3743">
        <v>1</v>
      </c>
      <c r="L3743">
        <v>800</v>
      </c>
      <c r="M3743">
        <v>1040</v>
      </c>
      <c r="N3743" t="s">
        <v>1397</v>
      </c>
    </row>
    <row r="3744" spans="1:14" x14ac:dyDescent="0.3">
      <c r="A3744">
        <v>143101</v>
      </c>
      <c r="B3744" t="s">
        <v>1379</v>
      </c>
      <c r="C3744" t="s">
        <v>1313</v>
      </c>
      <c r="D3744" s="3">
        <v>44650</v>
      </c>
      <c r="E3744" t="s">
        <v>34</v>
      </c>
      <c r="F3744" t="s">
        <v>48</v>
      </c>
      <c r="G3744" t="s">
        <v>37</v>
      </c>
      <c r="H3744" t="s">
        <v>76</v>
      </c>
      <c r="I3744">
        <v>600</v>
      </c>
      <c r="J3744">
        <v>780</v>
      </c>
      <c r="K3744">
        <v>3</v>
      </c>
      <c r="L3744">
        <v>1800</v>
      </c>
      <c r="M3744">
        <v>2340</v>
      </c>
      <c r="N3744" t="s">
        <v>1399</v>
      </c>
    </row>
    <row r="3745" spans="1:14" x14ac:dyDescent="0.3">
      <c r="A3745">
        <v>143102</v>
      </c>
      <c r="B3745" t="s">
        <v>1365</v>
      </c>
      <c r="C3745" t="s">
        <v>3</v>
      </c>
      <c r="D3745" s="3">
        <v>44650</v>
      </c>
      <c r="E3745" t="s">
        <v>35</v>
      </c>
      <c r="F3745" t="s">
        <v>50</v>
      </c>
      <c r="G3745" t="s">
        <v>38</v>
      </c>
      <c r="H3745" t="s">
        <v>75</v>
      </c>
      <c r="I3745">
        <v>10500</v>
      </c>
      <c r="J3745">
        <v>13650</v>
      </c>
      <c r="K3745">
        <v>1</v>
      </c>
      <c r="L3745">
        <v>10500</v>
      </c>
      <c r="M3745">
        <v>13650</v>
      </c>
      <c r="N3745" t="s">
        <v>1400</v>
      </c>
    </row>
    <row r="3746" spans="1:14" x14ac:dyDescent="0.3">
      <c r="A3746">
        <v>143103</v>
      </c>
      <c r="B3746" t="s">
        <v>1385</v>
      </c>
      <c r="C3746" t="s">
        <v>2</v>
      </c>
      <c r="D3746" s="3">
        <v>44650</v>
      </c>
      <c r="E3746" t="s">
        <v>1296</v>
      </c>
      <c r="F3746" t="s">
        <v>963</v>
      </c>
      <c r="G3746" t="s">
        <v>39</v>
      </c>
      <c r="H3746" t="s">
        <v>77</v>
      </c>
      <c r="I3746">
        <v>6500</v>
      </c>
      <c r="J3746">
        <v>8450</v>
      </c>
      <c r="K3746">
        <v>3</v>
      </c>
      <c r="L3746">
        <v>19500</v>
      </c>
      <c r="M3746">
        <v>25350</v>
      </c>
      <c r="N3746" t="s">
        <v>1401</v>
      </c>
    </row>
    <row r="3747" spans="1:14" x14ac:dyDescent="0.3">
      <c r="A3747">
        <v>143104</v>
      </c>
      <c r="B3747" t="s">
        <v>1387</v>
      </c>
      <c r="C3747" t="s">
        <v>1</v>
      </c>
      <c r="D3747" s="3">
        <v>44650</v>
      </c>
      <c r="E3747" t="s">
        <v>33</v>
      </c>
      <c r="F3747" t="s">
        <v>969</v>
      </c>
      <c r="G3747" t="s">
        <v>40</v>
      </c>
      <c r="H3747" t="s">
        <v>76</v>
      </c>
      <c r="I3747">
        <v>4500</v>
      </c>
      <c r="J3747">
        <v>5850</v>
      </c>
      <c r="K3747">
        <v>3</v>
      </c>
      <c r="L3747">
        <v>13500</v>
      </c>
      <c r="M3747">
        <v>17550</v>
      </c>
      <c r="N3747" t="s">
        <v>1325</v>
      </c>
    </row>
    <row r="3748" spans="1:14" x14ac:dyDescent="0.3">
      <c r="A3748">
        <v>143105</v>
      </c>
      <c r="B3748" t="s">
        <v>1389</v>
      </c>
      <c r="C3748" t="s">
        <v>1314</v>
      </c>
      <c r="D3748" s="3">
        <v>44650</v>
      </c>
      <c r="E3748" t="s">
        <v>34</v>
      </c>
      <c r="F3748" t="s">
        <v>51</v>
      </c>
      <c r="G3748" t="s">
        <v>41</v>
      </c>
      <c r="H3748" t="s">
        <v>78</v>
      </c>
      <c r="I3748">
        <v>8500</v>
      </c>
      <c r="J3748">
        <v>11050</v>
      </c>
      <c r="K3748">
        <v>2</v>
      </c>
      <c r="L3748">
        <v>17000</v>
      </c>
      <c r="M3748">
        <v>22100</v>
      </c>
      <c r="N3748" t="s">
        <v>1398</v>
      </c>
    </row>
    <row r="3749" spans="1:14" x14ac:dyDescent="0.3">
      <c r="A3749">
        <v>143106</v>
      </c>
      <c r="B3749" t="s">
        <v>1390</v>
      </c>
      <c r="C3749" t="s">
        <v>1315</v>
      </c>
      <c r="D3749" s="3">
        <v>44650</v>
      </c>
      <c r="E3749" t="s">
        <v>35</v>
      </c>
      <c r="F3749" t="s">
        <v>52</v>
      </c>
      <c r="G3749" t="s">
        <v>44</v>
      </c>
      <c r="H3749" t="s">
        <v>80</v>
      </c>
      <c r="I3749">
        <v>12500</v>
      </c>
      <c r="J3749">
        <v>16250</v>
      </c>
      <c r="K3749">
        <v>4</v>
      </c>
      <c r="L3749">
        <v>50000</v>
      </c>
      <c r="M3749">
        <v>65000</v>
      </c>
      <c r="N3749" t="s">
        <v>1397</v>
      </c>
    </row>
    <row r="3750" spans="1:14" x14ac:dyDescent="0.3">
      <c r="A3750">
        <v>143107</v>
      </c>
      <c r="B3750" t="s">
        <v>1392</v>
      </c>
      <c r="C3750" t="s">
        <v>0</v>
      </c>
      <c r="D3750" s="3">
        <v>44650</v>
      </c>
      <c r="E3750" t="s">
        <v>1296</v>
      </c>
      <c r="F3750" t="s">
        <v>910</v>
      </c>
      <c r="G3750" t="s">
        <v>98</v>
      </c>
      <c r="H3750" t="s">
        <v>79</v>
      </c>
      <c r="I3750">
        <v>3500</v>
      </c>
      <c r="J3750">
        <v>4550</v>
      </c>
      <c r="K3750">
        <v>3</v>
      </c>
      <c r="L3750">
        <v>10500</v>
      </c>
      <c r="M3750">
        <v>13650</v>
      </c>
      <c r="N3750" t="s">
        <v>1399</v>
      </c>
    </row>
    <row r="3751" spans="1:14" x14ac:dyDescent="0.3">
      <c r="A3751">
        <v>143108</v>
      </c>
      <c r="B3751" t="s">
        <v>1394</v>
      </c>
      <c r="C3751" t="s">
        <v>1316</v>
      </c>
      <c r="D3751" s="3">
        <v>44650</v>
      </c>
      <c r="E3751" t="s">
        <v>33</v>
      </c>
      <c r="F3751" s="5" t="s">
        <v>67</v>
      </c>
      <c r="G3751" t="s">
        <v>99</v>
      </c>
      <c r="H3751" t="s">
        <v>81</v>
      </c>
      <c r="I3751">
        <v>4500</v>
      </c>
      <c r="J3751">
        <v>5850</v>
      </c>
      <c r="K3751">
        <v>1</v>
      </c>
      <c r="L3751">
        <v>4500</v>
      </c>
      <c r="M3751">
        <v>5850</v>
      </c>
      <c r="N3751" t="s">
        <v>1400</v>
      </c>
    </row>
    <row r="3752" spans="1:14" x14ac:dyDescent="0.3">
      <c r="A3752">
        <v>143109</v>
      </c>
      <c r="B3752" t="s">
        <v>1337</v>
      </c>
      <c r="C3752" t="s">
        <v>1317</v>
      </c>
      <c r="D3752" s="3">
        <v>44650</v>
      </c>
      <c r="E3752" t="s">
        <v>34</v>
      </c>
      <c r="F3752" t="s">
        <v>970</v>
      </c>
      <c r="G3752" t="s">
        <v>45</v>
      </c>
      <c r="H3752" t="s">
        <v>82</v>
      </c>
      <c r="I3752">
        <v>2100</v>
      </c>
      <c r="J3752">
        <v>2730</v>
      </c>
      <c r="K3752">
        <v>3</v>
      </c>
      <c r="L3752">
        <v>6300</v>
      </c>
      <c r="M3752">
        <v>8190</v>
      </c>
      <c r="N3752" t="s">
        <v>1401</v>
      </c>
    </row>
    <row r="3753" spans="1:14" x14ac:dyDescent="0.3">
      <c r="A3753">
        <v>143110</v>
      </c>
      <c r="B3753" t="s">
        <v>1339</v>
      </c>
      <c r="C3753" t="s">
        <v>1318</v>
      </c>
      <c r="D3753" s="3">
        <v>44650</v>
      </c>
      <c r="E3753" t="s">
        <v>35</v>
      </c>
      <c r="F3753" t="s">
        <v>49</v>
      </c>
      <c r="G3753" t="s">
        <v>36</v>
      </c>
      <c r="H3753" t="s">
        <v>75</v>
      </c>
      <c r="I3753">
        <v>1150</v>
      </c>
      <c r="J3753">
        <v>1495</v>
      </c>
      <c r="K3753">
        <v>3</v>
      </c>
      <c r="L3753">
        <v>3450</v>
      </c>
      <c r="M3753">
        <v>4485</v>
      </c>
      <c r="N3753" t="s">
        <v>1325</v>
      </c>
    </row>
    <row r="3754" spans="1:14" x14ac:dyDescent="0.3">
      <c r="A3754">
        <v>143111</v>
      </c>
      <c r="B3754" t="s">
        <v>1341</v>
      </c>
      <c r="C3754" t="s">
        <v>29</v>
      </c>
      <c r="D3754" s="3">
        <v>44650</v>
      </c>
      <c r="E3754" t="s">
        <v>1296</v>
      </c>
      <c r="F3754" t="s">
        <v>47</v>
      </c>
      <c r="G3754" t="s">
        <v>37</v>
      </c>
      <c r="H3754" t="s">
        <v>76</v>
      </c>
      <c r="I3754">
        <v>350</v>
      </c>
      <c r="J3754">
        <v>455</v>
      </c>
      <c r="K3754">
        <v>1</v>
      </c>
      <c r="L3754">
        <v>350</v>
      </c>
      <c r="M3754">
        <v>455</v>
      </c>
      <c r="N3754" t="s">
        <v>1398</v>
      </c>
    </row>
    <row r="3755" spans="1:14" x14ac:dyDescent="0.3">
      <c r="A3755">
        <v>143112</v>
      </c>
      <c r="B3755" t="s">
        <v>1343</v>
      </c>
      <c r="C3755" t="s">
        <v>20</v>
      </c>
      <c r="D3755" s="3">
        <v>44650</v>
      </c>
      <c r="E3755" t="s">
        <v>33</v>
      </c>
      <c r="F3755" t="s">
        <v>53</v>
      </c>
      <c r="G3755" t="s">
        <v>38</v>
      </c>
      <c r="H3755" t="s">
        <v>75</v>
      </c>
      <c r="I3755">
        <v>9500</v>
      </c>
      <c r="J3755">
        <v>12350</v>
      </c>
      <c r="K3755">
        <v>1</v>
      </c>
      <c r="L3755">
        <v>9500</v>
      </c>
      <c r="M3755">
        <v>12350</v>
      </c>
      <c r="N3755" t="s">
        <v>1397</v>
      </c>
    </row>
    <row r="3756" spans="1:14" x14ac:dyDescent="0.3">
      <c r="A3756">
        <v>143113</v>
      </c>
      <c r="B3756" t="s">
        <v>1345</v>
      </c>
      <c r="C3756" t="s">
        <v>19</v>
      </c>
      <c r="D3756" s="3">
        <v>44650</v>
      </c>
      <c r="E3756" t="s">
        <v>34</v>
      </c>
      <c r="F3756" t="s">
        <v>971</v>
      </c>
      <c r="G3756" t="s">
        <v>39</v>
      </c>
      <c r="H3756" t="s">
        <v>77</v>
      </c>
      <c r="I3756">
        <v>10000</v>
      </c>
      <c r="J3756">
        <v>13000</v>
      </c>
      <c r="K3756">
        <v>3</v>
      </c>
      <c r="L3756">
        <v>30000</v>
      </c>
      <c r="M3756">
        <v>39000</v>
      </c>
      <c r="N3756" t="s">
        <v>1399</v>
      </c>
    </row>
    <row r="3757" spans="1:14" x14ac:dyDescent="0.3">
      <c r="A3757">
        <v>143114</v>
      </c>
      <c r="B3757" t="s">
        <v>1347</v>
      </c>
      <c r="C3757" t="s">
        <v>1319</v>
      </c>
      <c r="D3757" s="3">
        <v>44650</v>
      </c>
      <c r="E3757" t="s">
        <v>35</v>
      </c>
      <c r="F3757" t="s">
        <v>972</v>
      </c>
      <c r="G3757" t="s">
        <v>40</v>
      </c>
      <c r="H3757" t="s">
        <v>76</v>
      </c>
      <c r="I3757">
        <v>6500</v>
      </c>
      <c r="J3757">
        <v>8450</v>
      </c>
      <c r="K3757">
        <v>3</v>
      </c>
      <c r="L3757">
        <v>19500</v>
      </c>
      <c r="M3757">
        <v>25350</v>
      </c>
      <c r="N3757" t="s">
        <v>1400</v>
      </c>
    </row>
    <row r="3758" spans="1:14" x14ac:dyDescent="0.3">
      <c r="A3758">
        <v>143115</v>
      </c>
      <c r="B3758" t="s">
        <v>1349</v>
      </c>
      <c r="C3758" t="s">
        <v>18</v>
      </c>
      <c r="D3758" s="3">
        <v>44650</v>
      </c>
      <c r="E3758" t="s">
        <v>1296</v>
      </c>
      <c r="F3758" t="s">
        <v>973</v>
      </c>
      <c r="G3758" t="s">
        <v>41</v>
      </c>
      <c r="H3758" t="s">
        <v>78</v>
      </c>
      <c r="I3758">
        <v>8500</v>
      </c>
      <c r="J3758">
        <v>11050</v>
      </c>
      <c r="K3758">
        <v>1</v>
      </c>
      <c r="L3758">
        <v>8500</v>
      </c>
      <c r="M3758">
        <v>11050</v>
      </c>
      <c r="N3758" t="s">
        <v>1401</v>
      </c>
    </row>
    <row r="3759" spans="1:14" x14ac:dyDescent="0.3">
      <c r="A3759">
        <v>143116</v>
      </c>
      <c r="B3759" t="s">
        <v>1351</v>
      </c>
      <c r="C3759" t="s">
        <v>17</v>
      </c>
      <c r="D3759" s="3">
        <v>44650</v>
      </c>
      <c r="E3759" t="s">
        <v>33</v>
      </c>
      <c r="F3759" t="s">
        <v>57</v>
      </c>
      <c r="G3759" t="s">
        <v>44</v>
      </c>
      <c r="H3759" t="s">
        <v>80</v>
      </c>
      <c r="I3759">
        <v>7000</v>
      </c>
      <c r="J3759">
        <v>9100</v>
      </c>
      <c r="K3759">
        <v>4</v>
      </c>
      <c r="L3759">
        <v>28000</v>
      </c>
      <c r="M3759">
        <v>36400</v>
      </c>
      <c r="N3759" t="s">
        <v>1325</v>
      </c>
    </row>
    <row r="3760" spans="1:14" x14ac:dyDescent="0.3">
      <c r="A3760">
        <v>143117</v>
      </c>
      <c r="B3760" t="s">
        <v>1353</v>
      </c>
      <c r="C3760" t="s">
        <v>1320</v>
      </c>
      <c r="D3760" s="3">
        <v>44650</v>
      </c>
      <c r="E3760" t="s">
        <v>34</v>
      </c>
      <c r="F3760" t="s">
        <v>974</v>
      </c>
      <c r="G3760" t="s">
        <v>98</v>
      </c>
      <c r="H3760" t="s">
        <v>79</v>
      </c>
      <c r="I3760">
        <v>6550</v>
      </c>
      <c r="J3760">
        <v>8515</v>
      </c>
      <c r="K3760">
        <v>1</v>
      </c>
      <c r="L3760">
        <v>6550</v>
      </c>
      <c r="M3760">
        <v>8515</v>
      </c>
      <c r="N3760" t="s">
        <v>1398</v>
      </c>
    </row>
    <row r="3761" spans="1:14" x14ac:dyDescent="0.3">
      <c r="A3761">
        <v>143118</v>
      </c>
      <c r="B3761" t="s">
        <v>1355</v>
      </c>
      <c r="C3761" t="s">
        <v>16</v>
      </c>
      <c r="D3761" s="3">
        <v>44650</v>
      </c>
      <c r="E3761" t="s">
        <v>35</v>
      </c>
      <c r="F3761" s="5" t="s">
        <v>66</v>
      </c>
      <c r="G3761" t="s">
        <v>99</v>
      </c>
      <c r="H3761" t="s">
        <v>81</v>
      </c>
      <c r="I3761">
        <v>7650</v>
      </c>
      <c r="J3761">
        <v>9945</v>
      </c>
      <c r="K3761">
        <v>2</v>
      </c>
      <c r="L3761">
        <v>15300</v>
      </c>
      <c r="M3761">
        <v>19890</v>
      </c>
      <c r="N3761" t="s">
        <v>1397</v>
      </c>
    </row>
    <row r="3762" spans="1:14" x14ac:dyDescent="0.3">
      <c r="A3762">
        <v>143119</v>
      </c>
      <c r="B3762" t="s">
        <v>1357</v>
      </c>
      <c r="C3762" t="s">
        <v>15</v>
      </c>
      <c r="D3762" s="3">
        <v>44650</v>
      </c>
      <c r="E3762" t="s">
        <v>1296</v>
      </c>
      <c r="F3762" t="s">
        <v>58</v>
      </c>
      <c r="G3762" t="s">
        <v>45</v>
      </c>
      <c r="H3762" t="s">
        <v>82</v>
      </c>
      <c r="I3762">
        <v>1150</v>
      </c>
      <c r="J3762">
        <v>1495</v>
      </c>
      <c r="K3762">
        <v>4</v>
      </c>
      <c r="L3762">
        <v>4600</v>
      </c>
      <c r="M3762">
        <v>5980</v>
      </c>
      <c r="N3762" t="s">
        <v>1399</v>
      </c>
    </row>
    <row r="3763" spans="1:14" x14ac:dyDescent="0.3">
      <c r="A3763">
        <v>143120</v>
      </c>
      <c r="B3763" t="s">
        <v>1359</v>
      </c>
      <c r="C3763" t="s">
        <v>14</v>
      </c>
      <c r="D3763" s="3">
        <v>44650</v>
      </c>
      <c r="E3763" t="s">
        <v>33</v>
      </c>
      <c r="F3763" t="s">
        <v>59</v>
      </c>
      <c r="G3763" t="s">
        <v>36</v>
      </c>
      <c r="H3763" t="s">
        <v>75</v>
      </c>
      <c r="I3763">
        <v>850</v>
      </c>
      <c r="J3763">
        <v>1105</v>
      </c>
      <c r="K3763">
        <v>4</v>
      </c>
      <c r="L3763">
        <v>3400</v>
      </c>
      <c r="M3763">
        <v>4420</v>
      </c>
      <c r="N3763" t="s">
        <v>1400</v>
      </c>
    </row>
    <row r="3764" spans="1:14" x14ac:dyDescent="0.3">
      <c r="A3764">
        <v>143121</v>
      </c>
      <c r="B3764" t="s">
        <v>1361</v>
      </c>
      <c r="C3764" t="s">
        <v>13</v>
      </c>
      <c r="D3764" s="3">
        <v>44650</v>
      </c>
      <c r="E3764" t="s">
        <v>34</v>
      </c>
      <c r="F3764" t="s">
        <v>60</v>
      </c>
      <c r="G3764" t="s">
        <v>37</v>
      </c>
      <c r="H3764" t="s">
        <v>76</v>
      </c>
      <c r="I3764">
        <v>650</v>
      </c>
      <c r="J3764">
        <v>845</v>
      </c>
      <c r="K3764">
        <v>2</v>
      </c>
      <c r="L3764">
        <v>1300</v>
      </c>
      <c r="M3764">
        <v>1690</v>
      </c>
      <c r="N3764" t="s">
        <v>1401</v>
      </c>
    </row>
    <row r="3765" spans="1:14" x14ac:dyDescent="0.3">
      <c r="A3765">
        <v>143122</v>
      </c>
      <c r="B3765" t="s">
        <v>1363</v>
      </c>
      <c r="C3765" t="s">
        <v>12</v>
      </c>
      <c r="D3765" s="3">
        <v>44650</v>
      </c>
      <c r="E3765" t="s">
        <v>35</v>
      </c>
      <c r="F3765" t="s">
        <v>61</v>
      </c>
      <c r="G3765" t="s">
        <v>38</v>
      </c>
      <c r="H3765" t="s">
        <v>75</v>
      </c>
      <c r="I3765">
        <v>7500</v>
      </c>
      <c r="J3765">
        <v>9750</v>
      </c>
      <c r="K3765">
        <v>3</v>
      </c>
      <c r="L3765">
        <v>22500</v>
      </c>
      <c r="M3765">
        <v>29250</v>
      </c>
      <c r="N3765" t="s">
        <v>1325</v>
      </c>
    </row>
    <row r="3766" spans="1:14" x14ac:dyDescent="0.3">
      <c r="A3766">
        <v>143123</v>
      </c>
      <c r="B3766" t="s">
        <v>1365</v>
      </c>
      <c r="C3766" t="s">
        <v>11</v>
      </c>
      <c r="D3766" s="3">
        <v>44650</v>
      </c>
      <c r="E3766" t="s">
        <v>1296</v>
      </c>
      <c r="F3766" t="s">
        <v>971</v>
      </c>
      <c r="G3766" t="s">
        <v>39</v>
      </c>
      <c r="H3766" s="5" t="s">
        <v>83</v>
      </c>
      <c r="I3766">
        <v>10000</v>
      </c>
      <c r="J3766">
        <v>13000</v>
      </c>
      <c r="K3766">
        <v>1</v>
      </c>
      <c r="L3766">
        <v>10000</v>
      </c>
      <c r="M3766">
        <v>13000</v>
      </c>
      <c r="N3766" t="s">
        <v>1398</v>
      </c>
    </row>
    <row r="3767" spans="1:14" x14ac:dyDescent="0.3">
      <c r="A3767">
        <v>143124</v>
      </c>
      <c r="B3767" t="s">
        <v>1367</v>
      </c>
      <c r="C3767" t="s">
        <v>1321</v>
      </c>
      <c r="D3767" s="3">
        <v>44650</v>
      </c>
      <c r="E3767" t="s">
        <v>33</v>
      </c>
      <c r="F3767" t="s">
        <v>975</v>
      </c>
      <c r="G3767" t="s">
        <v>40</v>
      </c>
      <c r="H3767" t="s">
        <v>76</v>
      </c>
      <c r="I3767">
        <v>10500</v>
      </c>
      <c r="J3767">
        <v>13650</v>
      </c>
      <c r="K3767">
        <v>1</v>
      </c>
      <c r="L3767">
        <v>10500</v>
      </c>
      <c r="M3767">
        <v>13650</v>
      </c>
      <c r="N3767" t="s">
        <v>1397</v>
      </c>
    </row>
    <row r="3768" spans="1:14" x14ac:dyDescent="0.3">
      <c r="A3768">
        <v>143125</v>
      </c>
      <c r="B3768" t="s">
        <v>1369</v>
      </c>
      <c r="C3768" t="s">
        <v>1322</v>
      </c>
      <c r="D3768" s="3">
        <v>44650</v>
      </c>
      <c r="E3768" t="s">
        <v>34</v>
      </c>
      <c r="F3768" t="s">
        <v>63</v>
      </c>
      <c r="G3768" t="s">
        <v>41</v>
      </c>
      <c r="H3768" t="s">
        <v>78</v>
      </c>
      <c r="I3768">
        <v>8500</v>
      </c>
      <c r="J3768">
        <v>11050</v>
      </c>
      <c r="K3768">
        <v>3</v>
      </c>
      <c r="L3768">
        <v>25500</v>
      </c>
      <c r="M3768">
        <v>33150</v>
      </c>
      <c r="N3768" t="s">
        <v>1399</v>
      </c>
    </row>
    <row r="3769" spans="1:14" x14ac:dyDescent="0.3">
      <c r="A3769">
        <v>143126</v>
      </c>
      <c r="B3769" t="s">
        <v>1370</v>
      </c>
      <c r="C3769" t="s">
        <v>1323</v>
      </c>
      <c r="D3769" s="3">
        <v>44650</v>
      </c>
      <c r="E3769" t="s">
        <v>35</v>
      </c>
      <c r="F3769" t="s">
        <v>57</v>
      </c>
      <c r="G3769" t="s">
        <v>44</v>
      </c>
      <c r="H3769" t="s">
        <v>80</v>
      </c>
      <c r="I3769">
        <v>7000</v>
      </c>
      <c r="J3769">
        <v>9100</v>
      </c>
      <c r="K3769">
        <v>4</v>
      </c>
      <c r="L3769">
        <v>28000</v>
      </c>
      <c r="M3769">
        <v>36400</v>
      </c>
      <c r="N3769" t="s">
        <v>1400</v>
      </c>
    </row>
    <row r="3770" spans="1:14" x14ac:dyDescent="0.3">
      <c r="A3770">
        <v>143127</v>
      </c>
      <c r="B3770" t="s">
        <v>1371</v>
      </c>
      <c r="C3770" t="s">
        <v>10</v>
      </c>
      <c r="D3770" s="3">
        <v>44650</v>
      </c>
      <c r="E3770" t="s">
        <v>1296</v>
      </c>
      <c r="F3770" t="s">
        <v>976</v>
      </c>
      <c r="G3770" t="s">
        <v>98</v>
      </c>
      <c r="H3770" t="s">
        <v>79</v>
      </c>
      <c r="I3770">
        <v>1680</v>
      </c>
      <c r="J3770">
        <v>2184</v>
      </c>
      <c r="K3770">
        <v>4</v>
      </c>
      <c r="L3770">
        <v>6720</v>
      </c>
      <c r="M3770">
        <v>8736</v>
      </c>
      <c r="N3770" t="s">
        <v>1401</v>
      </c>
    </row>
    <row r="3771" spans="1:14" x14ac:dyDescent="0.3">
      <c r="A3771">
        <v>143128</v>
      </c>
      <c r="B3771" t="s">
        <v>1373</v>
      </c>
      <c r="C3771" t="s">
        <v>9</v>
      </c>
      <c r="D3771" s="3">
        <v>44650</v>
      </c>
      <c r="E3771" t="s">
        <v>33</v>
      </c>
      <c r="F3771" s="5" t="s">
        <v>65</v>
      </c>
      <c r="G3771" t="s">
        <v>99</v>
      </c>
      <c r="H3771" s="5" t="s">
        <v>84</v>
      </c>
      <c r="I3771">
        <v>6540</v>
      </c>
      <c r="J3771">
        <v>8502</v>
      </c>
      <c r="K3771">
        <v>1</v>
      </c>
      <c r="L3771">
        <v>6540</v>
      </c>
      <c r="M3771">
        <v>8502</v>
      </c>
      <c r="N3771" t="s">
        <v>1325</v>
      </c>
    </row>
    <row r="3772" spans="1:14" x14ac:dyDescent="0.3">
      <c r="A3772">
        <v>143129</v>
      </c>
      <c r="B3772" t="s">
        <v>1374</v>
      </c>
      <c r="C3772" t="s">
        <v>1324</v>
      </c>
      <c r="D3772" s="3">
        <v>44650</v>
      </c>
      <c r="E3772" t="s">
        <v>34</v>
      </c>
      <c r="F3772" t="s">
        <v>68</v>
      </c>
      <c r="G3772" t="s">
        <v>45</v>
      </c>
      <c r="H3772" t="s">
        <v>82</v>
      </c>
      <c r="I3772">
        <v>2680</v>
      </c>
      <c r="J3772">
        <v>3484</v>
      </c>
      <c r="K3772">
        <v>2</v>
      </c>
      <c r="L3772">
        <v>5360</v>
      </c>
      <c r="M3772">
        <v>6968</v>
      </c>
      <c r="N3772" t="s">
        <v>1325</v>
      </c>
    </row>
    <row r="3773" spans="1:14" x14ac:dyDescent="0.3">
      <c r="A3773">
        <v>143130</v>
      </c>
      <c r="B3773" t="s">
        <v>1375</v>
      </c>
      <c r="C3773" t="s">
        <v>8</v>
      </c>
      <c r="D3773" s="3">
        <v>44650</v>
      </c>
      <c r="E3773" t="s">
        <v>35</v>
      </c>
      <c r="F3773" t="s">
        <v>71</v>
      </c>
      <c r="G3773" t="s">
        <v>38</v>
      </c>
      <c r="H3773" t="s">
        <v>76</v>
      </c>
      <c r="I3773">
        <v>8250</v>
      </c>
      <c r="J3773">
        <v>10725</v>
      </c>
      <c r="K3773">
        <v>4</v>
      </c>
      <c r="L3773">
        <v>33000</v>
      </c>
      <c r="M3773">
        <v>42900</v>
      </c>
      <c r="N3773" t="s">
        <v>1398</v>
      </c>
    </row>
    <row r="3774" spans="1:14" x14ac:dyDescent="0.3">
      <c r="A3774">
        <v>143131</v>
      </c>
      <c r="B3774" t="s">
        <v>1376</v>
      </c>
      <c r="C3774" t="s">
        <v>7</v>
      </c>
      <c r="D3774" s="3">
        <v>44650</v>
      </c>
      <c r="E3774" t="s">
        <v>1296</v>
      </c>
      <c r="F3774" t="s">
        <v>910</v>
      </c>
      <c r="G3774" t="s">
        <v>42</v>
      </c>
      <c r="H3774" t="s">
        <v>76</v>
      </c>
      <c r="I3774">
        <v>2650</v>
      </c>
      <c r="J3774">
        <v>3445</v>
      </c>
      <c r="K3774">
        <v>2</v>
      </c>
      <c r="L3774">
        <v>5300</v>
      </c>
      <c r="M3774">
        <v>6890</v>
      </c>
      <c r="N3774" t="s">
        <v>1397</v>
      </c>
    </row>
    <row r="3775" spans="1:14" x14ac:dyDescent="0.3">
      <c r="A3775">
        <v>143132</v>
      </c>
      <c r="B3775" t="s">
        <v>1378</v>
      </c>
      <c r="C3775" t="s">
        <v>1325</v>
      </c>
      <c r="D3775" s="3">
        <v>44650</v>
      </c>
      <c r="E3775" t="s">
        <v>33</v>
      </c>
      <c r="F3775" t="s">
        <v>72</v>
      </c>
      <c r="G3775" t="s">
        <v>38</v>
      </c>
      <c r="H3775" t="s">
        <v>85</v>
      </c>
      <c r="I3775">
        <v>12550</v>
      </c>
      <c r="J3775">
        <v>16315</v>
      </c>
      <c r="K3775">
        <v>1</v>
      </c>
      <c r="L3775">
        <v>12550</v>
      </c>
      <c r="M3775">
        <v>16315</v>
      </c>
      <c r="N3775" t="s">
        <v>1399</v>
      </c>
    </row>
    <row r="3776" spans="1:14" x14ac:dyDescent="0.3">
      <c r="A3776">
        <v>143133</v>
      </c>
      <c r="B3776" t="s">
        <v>1379</v>
      </c>
      <c r="C3776" t="s">
        <v>1326</v>
      </c>
      <c r="D3776" s="3">
        <v>44650</v>
      </c>
      <c r="E3776" t="s">
        <v>34</v>
      </c>
      <c r="F3776" t="s">
        <v>73</v>
      </c>
      <c r="G3776" t="s">
        <v>41</v>
      </c>
      <c r="H3776" s="5" t="s">
        <v>78</v>
      </c>
      <c r="I3776">
        <v>14500</v>
      </c>
      <c r="J3776">
        <v>18850</v>
      </c>
      <c r="K3776">
        <v>4</v>
      </c>
      <c r="L3776">
        <v>58000</v>
      </c>
      <c r="M3776">
        <v>75400</v>
      </c>
      <c r="N3776" t="s">
        <v>1400</v>
      </c>
    </row>
    <row r="3777" spans="1:14" x14ac:dyDescent="0.3">
      <c r="A3777">
        <v>143134</v>
      </c>
      <c r="B3777" t="s">
        <v>1380</v>
      </c>
      <c r="C3777" t="s">
        <v>6</v>
      </c>
      <c r="D3777" s="3">
        <v>44650</v>
      </c>
      <c r="E3777" t="s">
        <v>35</v>
      </c>
      <c r="F3777" t="s">
        <v>46</v>
      </c>
      <c r="G3777" t="s">
        <v>36</v>
      </c>
      <c r="H3777" t="s">
        <v>75</v>
      </c>
      <c r="I3777">
        <v>800</v>
      </c>
      <c r="J3777">
        <v>1040</v>
      </c>
      <c r="K3777">
        <v>3</v>
      </c>
      <c r="L3777">
        <v>2400</v>
      </c>
      <c r="M3777">
        <v>3120</v>
      </c>
      <c r="N3777" t="s">
        <v>1401</v>
      </c>
    </row>
    <row r="3778" spans="1:14" x14ac:dyDescent="0.3">
      <c r="A3778">
        <v>143135</v>
      </c>
      <c r="B3778" t="s">
        <v>1381</v>
      </c>
      <c r="C3778" t="s">
        <v>5</v>
      </c>
      <c r="D3778" s="3">
        <v>44650</v>
      </c>
      <c r="E3778" t="s">
        <v>1296</v>
      </c>
      <c r="F3778" t="s">
        <v>48</v>
      </c>
      <c r="G3778" t="s">
        <v>37</v>
      </c>
      <c r="H3778" t="s">
        <v>76</v>
      </c>
      <c r="I3778">
        <v>600</v>
      </c>
      <c r="J3778">
        <v>780</v>
      </c>
      <c r="K3778">
        <v>1</v>
      </c>
      <c r="L3778">
        <v>600</v>
      </c>
      <c r="M3778">
        <v>780</v>
      </c>
      <c r="N3778" t="s">
        <v>1325</v>
      </c>
    </row>
    <row r="3779" spans="1:14" x14ac:dyDescent="0.3">
      <c r="A3779">
        <v>143136</v>
      </c>
      <c r="B3779" t="s">
        <v>1382</v>
      </c>
      <c r="C3779" t="s">
        <v>4</v>
      </c>
      <c r="D3779" s="3">
        <v>44650</v>
      </c>
      <c r="E3779" t="s">
        <v>33</v>
      </c>
      <c r="F3779" t="s">
        <v>50</v>
      </c>
      <c r="G3779" t="s">
        <v>38</v>
      </c>
      <c r="H3779" t="s">
        <v>75</v>
      </c>
      <c r="I3779">
        <v>10500</v>
      </c>
      <c r="J3779">
        <v>13650</v>
      </c>
      <c r="K3779">
        <v>3</v>
      </c>
      <c r="L3779">
        <v>31500</v>
      </c>
      <c r="M3779">
        <v>40950</v>
      </c>
      <c r="N3779" t="s">
        <v>1398</v>
      </c>
    </row>
    <row r="3780" spans="1:14" x14ac:dyDescent="0.3">
      <c r="A3780">
        <v>143137</v>
      </c>
      <c r="B3780" t="s">
        <v>1378</v>
      </c>
      <c r="C3780" t="s">
        <v>30</v>
      </c>
      <c r="D3780" s="3">
        <v>44650</v>
      </c>
      <c r="E3780" t="s">
        <v>34</v>
      </c>
      <c r="F3780" t="s">
        <v>971</v>
      </c>
      <c r="G3780" t="s">
        <v>39</v>
      </c>
      <c r="H3780" t="s">
        <v>77</v>
      </c>
      <c r="I3780">
        <v>6500</v>
      </c>
      <c r="J3780">
        <v>8450</v>
      </c>
      <c r="K3780">
        <v>3</v>
      </c>
      <c r="L3780">
        <v>19500</v>
      </c>
      <c r="M3780">
        <v>25350</v>
      </c>
      <c r="N3780" t="s">
        <v>1397</v>
      </c>
    </row>
    <row r="3781" spans="1:14" x14ac:dyDescent="0.3">
      <c r="A3781">
        <v>143138</v>
      </c>
      <c r="B3781" t="s">
        <v>1379</v>
      </c>
      <c r="C3781" t="s">
        <v>31</v>
      </c>
      <c r="D3781" s="3">
        <v>44650</v>
      </c>
      <c r="E3781" t="s">
        <v>35</v>
      </c>
      <c r="F3781" t="s">
        <v>977</v>
      </c>
      <c r="G3781" t="s">
        <v>40</v>
      </c>
      <c r="H3781" t="s">
        <v>76</v>
      </c>
      <c r="I3781">
        <v>4500</v>
      </c>
      <c r="J3781">
        <v>5850</v>
      </c>
      <c r="K3781">
        <v>4</v>
      </c>
      <c r="L3781">
        <v>18000</v>
      </c>
      <c r="M3781">
        <v>23400</v>
      </c>
      <c r="N3781" t="s">
        <v>1397</v>
      </c>
    </row>
    <row r="3782" spans="1:14" x14ac:dyDescent="0.3">
      <c r="A3782">
        <v>143139</v>
      </c>
      <c r="B3782" t="s">
        <v>1365</v>
      </c>
      <c r="C3782" t="s">
        <v>32</v>
      </c>
      <c r="D3782" s="3">
        <v>44650</v>
      </c>
      <c r="E3782" t="s">
        <v>1296</v>
      </c>
      <c r="F3782" t="s">
        <v>51</v>
      </c>
      <c r="G3782" t="s">
        <v>41</v>
      </c>
      <c r="H3782" t="s">
        <v>78</v>
      </c>
      <c r="I3782">
        <v>8500</v>
      </c>
      <c r="J3782">
        <v>11050</v>
      </c>
      <c r="K3782">
        <v>3</v>
      </c>
      <c r="L3782">
        <v>25500</v>
      </c>
      <c r="M3782">
        <v>33150</v>
      </c>
      <c r="N3782" t="s">
        <v>1397</v>
      </c>
    </row>
    <row r="3783" spans="1:14" x14ac:dyDescent="0.3">
      <c r="A3783">
        <v>143140</v>
      </c>
      <c r="B3783" t="s">
        <v>1385</v>
      </c>
      <c r="C3783" t="s">
        <v>28</v>
      </c>
      <c r="D3783" s="3">
        <v>44650</v>
      </c>
      <c r="E3783" t="s">
        <v>33</v>
      </c>
      <c r="F3783" t="s">
        <v>52</v>
      </c>
      <c r="G3783" t="s">
        <v>44</v>
      </c>
      <c r="H3783" t="s">
        <v>80</v>
      </c>
      <c r="I3783">
        <v>12500</v>
      </c>
      <c r="J3783">
        <v>16250</v>
      </c>
      <c r="K3783">
        <v>4</v>
      </c>
      <c r="L3783">
        <v>50000</v>
      </c>
      <c r="M3783">
        <v>65000</v>
      </c>
      <c r="N3783" t="s">
        <v>1397</v>
      </c>
    </row>
    <row r="3784" spans="1:14" x14ac:dyDescent="0.3">
      <c r="A3784">
        <v>143141</v>
      </c>
      <c r="B3784" t="s">
        <v>1387</v>
      </c>
      <c r="C3784" t="s">
        <v>1311</v>
      </c>
      <c r="D3784" s="3">
        <v>44650</v>
      </c>
      <c r="E3784" t="s">
        <v>34</v>
      </c>
      <c r="F3784" t="s">
        <v>918</v>
      </c>
      <c r="G3784" t="s">
        <v>42</v>
      </c>
      <c r="H3784" t="s">
        <v>79</v>
      </c>
      <c r="I3784">
        <v>3500</v>
      </c>
      <c r="J3784">
        <v>4550</v>
      </c>
      <c r="K3784">
        <v>1</v>
      </c>
      <c r="L3784">
        <v>3500</v>
      </c>
      <c r="M3784">
        <v>4550</v>
      </c>
      <c r="N3784" t="s">
        <v>1397</v>
      </c>
    </row>
    <row r="3785" spans="1:14" x14ac:dyDescent="0.3">
      <c r="A3785">
        <v>143142</v>
      </c>
      <c r="B3785" t="s">
        <v>1389</v>
      </c>
      <c r="C3785" t="s">
        <v>1312</v>
      </c>
      <c r="D3785" s="3">
        <v>44650</v>
      </c>
      <c r="E3785" t="s">
        <v>35</v>
      </c>
      <c r="F3785" s="5" t="s">
        <v>67</v>
      </c>
      <c r="G3785" t="s">
        <v>109</v>
      </c>
      <c r="H3785" t="s">
        <v>81</v>
      </c>
      <c r="I3785">
        <v>4500</v>
      </c>
      <c r="J3785">
        <v>5850</v>
      </c>
      <c r="K3785">
        <v>1</v>
      </c>
      <c r="L3785">
        <v>4500</v>
      </c>
      <c r="M3785">
        <v>5850</v>
      </c>
      <c r="N3785" t="s">
        <v>1397</v>
      </c>
    </row>
    <row r="3786" spans="1:14" x14ac:dyDescent="0.3">
      <c r="A3786">
        <v>143143</v>
      </c>
      <c r="B3786" t="s">
        <v>1390</v>
      </c>
      <c r="C3786" t="s">
        <v>1313</v>
      </c>
      <c r="D3786" s="3">
        <v>44650</v>
      </c>
      <c r="E3786" t="s">
        <v>1296</v>
      </c>
      <c r="F3786" t="s">
        <v>978</v>
      </c>
      <c r="G3786" t="s">
        <v>45</v>
      </c>
      <c r="H3786" t="s">
        <v>82</v>
      </c>
      <c r="I3786">
        <v>2100</v>
      </c>
      <c r="J3786">
        <v>2730</v>
      </c>
      <c r="K3786">
        <v>4</v>
      </c>
      <c r="L3786">
        <v>8400</v>
      </c>
      <c r="M3786">
        <v>10920</v>
      </c>
      <c r="N3786" t="s">
        <v>1397</v>
      </c>
    </row>
    <row r="3787" spans="1:14" x14ac:dyDescent="0.3">
      <c r="A3787">
        <v>143144</v>
      </c>
      <c r="B3787" t="s">
        <v>1392</v>
      </c>
      <c r="C3787" t="s">
        <v>3</v>
      </c>
      <c r="D3787" s="3">
        <v>44650</v>
      </c>
      <c r="E3787" t="s">
        <v>33</v>
      </c>
      <c r="F3787" t="s">
        <v>49</v>
      </c>
      <c r="G3787" t="s">
        <v>36</v>
      </c>
      <c r="H3787" t="s">
        <v>75</v>
      </c>
      <c r="I3787">
        <v>1150</v>
      </c>
      <c r="J3787">
        <v>1495</v>
      </c>
      <c r="K3787">
        <v>4</v>
      </c>
      <c r="L3787">
        <v>4600</v>
      </c>
      <c r="M3787">
        <v>5980</v>
      </c>
      <c r="N3787" t="s">
        <v>1397</v>
      </c>
    </row>
    <row r="3788" spans="1:14" x14ac:dyDescent="0.3">
      <c r="A3788">
        <v>143145</v>
      </c>
      <c r="B3788" t="s">
        <v>1394</v>
      </c>
      <c r="C3788" t="s">
        <v>2</v>
      </c>
      <c r="D3788" s="3">
        <v>44650</v>
      </c>
      <c r="E3788" t="s">
        <v>34</v>
      </c>
      <c r="F3788" t="s">
        <v>47</v>
      </c>
      <c r="G3788" t="s">
        <v>37</v>
      </c>
      <c r="H3788" t="s">
        <v>76</v>
      </c>
      <c r="I3788">
        <v>350</v>
      </c>
      <c r="J3788">
        <v>455</v>
      </c>
      <c r="K3788">
        <v>4</v>
      </c>
      <c r="L3788">
        <v>1400</v>
      </c>
      <c r="M3788">
        <v>1820</v>
      </c>
      <c r="N3788" t="s">
        <v>1397</v>
      </c>
    </row>
    <row r="3789" spans="1:14" x14ac:dyDescent="0.3">
      <c r="A3789">
        <v>143146</v>
      </c>
      <c r="B3789" t="s">
        <v>1337</v>
      </c>
      <c r="C3789" t="s">
        <v>1</v>
      </c>
      <c r="D3789" s="3">
        <v>44650</v>
      </c>
      <c r="E3789" t="s">
        <v>35</v>
      </c>
      <c r="F3789" t="s">
        <v>53</v>
      </c>
      <c r="G3789" t="s">
        <v>38</v>
      </c>
      <c r="H3789" t="s">
        <v>75</v>
      </c>
      <c r="I3789">
        <v>9500</v>
      </c>
      <c r="J3789">
        <v>12350</v>
      </c>
      <c r="K3789">
        <v>1</v>
      </c>
      <c r="L3789">
        <v>9500</v>
      </c>
      <c r="M3789">
        <v>12350</v>
      </c>
      <c r="N3789" t="s">
        <v>1397</v>
      </c>
    </row>
    <row r="3790" spans="1:14" x14ac:dyDescent="0.3">
      <c r="A3790">
        <v>143147</v>
      </c>
      <c r="B3790" t="s">
        <v>1339</v>
      </c>
      <c r="C3790" t="s">
        <v>1314</v>
      </c>
      <c r="D3790" s="3">
        <v>44650</v>
      </c>
      <c r="E3790" t="s">
        <v>1296</v>
      </c>
      <c r="F3790" t="s">
        <v>979</v>
      </c>
      <c r="G3790" t="s">
        <v>39</v>
      </c>
      <c r="H3790" t="s">
        <v>77</v>
      </c>
      <c r="I3790">
        <v>10000</v>
      </c>
      <c r="J3790">
        <v>13000</v>
      </c>
      <c r="K3790">
        <v>4</v>
      </c>
      <c r="L3790">
        <v>40000</v>
      </c>
      <c r="M3790">
        <v>52000</v>
      </c>
      <c r="N3790" t="s">
        <v>1325</v>
      </c>
    </row>
    <row r="3791" spans="1:14" x14ac:dyDescent="0.3">
      <c r="A3791">
        <v>143148</v>
      </c>
      <c r="B3791" t="s">
        <v>1341</v>
      </c>
      <c r="C3791" t="s">
        <v>1315</v>
      </c>
      <c r="D3791" s="3">
        <v>44650</v>
      </c>
      <c r="E3791" t="s">
        <v>33</v>
      </c>
      <c r="F3791" t="s">
        <v>980</v>
      </c>
      <c r="G3791" t="s">
        <v>40</v>
      </c>
      <c r="H3791" t="s">
        <v>76</v>
      </c>
      <c r="I3791">
        <v>6500</v>
      </c>
      <c r="J3791">
        <v>8450</v>
      </c>
      <c r="K3791">
        <v>2</v>
      </c>
      <c r="L3791">
        <v>13000</v>
      </c>
      <c r="M3791">
        <v>16900</v>
      </c>
      <c r="N3791" t="s">
        <v>1398</v>
      </c>
    </row>
    <row r="3792" spans="1:14" x14ac:dyDescent="0.3">
      <c r="A3792">
        <v>143149</v>
      </c>
      <c r="B3792" t="s">
        <v>1343</v>
      </c>
      <c r="C3792" t="s">
        <v>0</v>
      </c>
      <c r="D3792" s="3">
        <v>44650</v>
      </c>
      <c r="E3792" t="s">
        <v>34</v>
      </c>
      <c r="F3792" t="s">
        <v>981</v>
      </c>
      <c r="G3792" t="s">
        <v>41</v>
      </c>
      <c r="H3792" t="s">
        <v>78</v>
      </c>
      <c r="I3792">
        <v>8500</v>
      </c>
      <c r="J3792">
        <v>11050</v>
      </c>
      <c r="K3792">
        <v>2</v>
      </c>
      <c r="L3792">
        <v>17000</v>
      </c>
      <c r="M3792">
        <v>22100</v>
      </c>
      <c r="N3792" t="s">
        <v>1397</v>
      </c>
    </row>
    <row r="3793" spans="1:14" x14ac:dyDescent="0.3">
      <c r="A3793">
        <v>143150</v>
      </c>
      <c r="B3793" t="s">
        <v>1345</v>
      </c>
      <c r="C3793" t="s">
        <v>1316</v>
      </c>
      <c r="D3793" s="3">
        <v>44650</v>
      </c>
      <c r="E3793" t="s">
        <v>35</v>
      </c>
      <c r="F3793" t="s">
        <v>57</v>
      </c>
      <c r="G3793" t="s">
        <v>44</v>
      </c>
      <c r="H3793" t="s">
        <v>80</v>
      </c>
      <c r="I3793">
        <v>7000</v>
      </c>
      <c r="J3793">
        <v>9100</v>
      </c>
      <c r="K3793">
        <v>1</v>
      </c>
      <c r="L3793">
        <v>7000</v>
      </c>
      <c r="M3793">
        <v>9100</v>
      </c>
      <c r="N3793" t="s">
        <v>1399</v>
      </c>
    </row>
    <row r="3794" spans="1:14" x14ac:dyDescent="0.3">
      <c r="A3794">
        <v>143151</v>
      </c>
      <c r="B3794" t="s">
        <v>1347</v>
      </c>
      <c r="C3794" t="s">
        <v>1317</v>
      </c>
      <c r="D3794" s="3">
        <v>44650</v>
      </c>
      <c r="E3794" t="s">
        <v>1296</v>
      </c>
      <c r="F3794" t="s">
        <v>982</v>
      </c>
      <c r="G3794" t="s">
        <v>42</v>
      </c>
      <c r="H3794" t="s">
        <v>79</v>
      </c>
      <c r="I3794">
        <v>6550</v>
      </c>
      <c r="J3794">
        <v>8515</v>
      </c>
      <c r="K3794">
        <v>4</v>
      </c>
      <c r="L3794">
        <v>26200</v>
      </c>
      <c r="M3794">
        <v>34060</v>
      </c>
      <c r="N3794" t="s">
        <v>1400</v>
      </c>
    </row>
    <row r="3795" spans="1:14" x14ac:dyDescent="0.3">
      <c r="A3795">
        <v>143152</v>
      </c>
      <c r="B3795" t="s">
        <v>1349</v>
      </c>
      <c r="C3795" t="s">
        <v>1318</v>
      </c>
      <c r="D3795" s="3">
        <v>44650</v>
      </c>
      <c r="E3795" t="s">
        <v>33</v>
      </c>
      <c r="F3795" s="5" t="s">
        <v>66</v>
      </c>
      <c r="G3795" t="s">
        <v>109</v>
      </c>
      <c r="H3795" t="s">
        <v>81</v>
      </c>
      <c r="I3795">
        <v>7650</v>
      </c>
      <c r="J3795">
        <v>9945</v>
      </c>
      <c r="K3795">
        <v>4</v>
      </c>
      <c r="L3795">
        <v>30600</v>
      </c>
      <c r="M3795">
        <v>39780</v>
      </c>
      <c r="N3795" t="s">
        <v>1401</v>
      </c>
    </row>
    <row r="3796" spans="1:14" x14ac:dyDescent="0.3">
      <c r="A3796">
        <v>143153</v>
      </c>
      <c r="B3796" t="s">
        <v>1351</v>
      </c>
      <c r="C3796" t="s">
        <v>29</v>
      </c>
      <c r="D3796" s="3">
        <v>44650</v>
      </c>
      <c r="E3796" t="s">
        <v>34</v>
      </c>
      <c r="F3796" t="s">
        <v>58</v>
      </c>
      <c r="G3796" t="s">
        <v>45</v>
      </c>
      <c r="H3796" t="s">
        <v>82</v>
      </c>
      <c r="I3796">
        <v>1150</v>
      </c>
      <c r="J3796">
        <v>1495</v>
      </c>
      <c r="K3796">
        <v>4</v>
      </c>
      <c r="L3796">
        <v>4600</v>
      </c>
      <c r="M3796">
        <v>5980</v>
      </c>
      <c r="N3796" t="s">
        <v>1325</v>
      </c>
    </row>
    <row r="3797" spans="1:14" x14ac:dyDescent="0.3">
      <c r="A3797">
        <v>143154</v>
      </c>
      <c r="B3797" t="s">
        <v>1353</v>
      </c>
      <c r="C3797" t="s">
        <v>20</v>
      </c>
      <c r="D3797" s="3">
        <v>44650</v>
      </c>
      <c r="E3797" t="s">
        <v>35</v>
      </c>
      <c r="F3797" t="s">
        <v>59</v>
      </c>
      <c r="G3797" t="s">
        <v>36</v>
      </c>
      <c r="H3797" t="s">
        <v>75</v>
      </c>
      <c r="I3797">
        <v>850</v>
      </c>
      <c r="J3797">
        <v>1105</v>
      </c>
      <c r="K3797">
        <v>2</v>
      </c>
      <c r="L3797">
        <v>1700</v>
      </c>
      <c r="M3797">
        <v>2210</v>
      </c>
      <c r="N3797" t="s">
        <v>1398</v>
      </c>
    </row>
    <row r="3798" spans="1:14" x14ac:dyDescent="0.3">
      <c r="A3798">
        <v>143155</v>
      </c>
      <c r="B3798" t="s">
        <v>1355</v>
      </c>
      <c r="C3798" t="s">
        <v>19</v>
      </c>
      <c r="D3798" s="3">
        <v>44650</v>
      </c>
      <c r="E3798" t="s">
        <v>1296</v>
      </c>
      <c r="F3798" t="s">
        <v>60</v>
      </c>
      <c r="G3798" t="s">
        <v>37</v>
      </c>
      <c r="H3798" t="s">
        <v>76</v>
      </c>
      <c r="I3798">
        <v>650</v>
      </c>
      <c r="J3798">
        <v>845</v>
      </c>
      <c r="K3798">
        <v>1</v>
      </c>
      <c r="L3798">
        <v>650</v>
      </c>
      <c r="M3798">
        <v>845</v>
      </c>
      <c r="N3798" t="s">
        <v>1397</v>
      </c>
    </row>
    <row r="3799" spans="1:14" x14ac:dyDescent="0.3">
      <c r="A3799">
        <v>143156</v>
      </c>
      <c r="B3799" t="s">
        <v>1357</v>
      </c>
      <c r="C3799" t="s">
        <v>1319</v>
      </c>
      <c r="D3799" s="3">
        <v>44650</v>
      </c>
      <c r="E3799" t="s">
        <v>33</v>
      </c>
      <c r="F3799" t="s">
        <v>61</v>
      </c>
      <c r="G3799" t="s">
        <v>38</v>
      </c>
      <c r="H3799" t="s">
        <v>75</v>
      </c>
      <c r="I3799">
        <v>7500</v>
      </c>
      <c r="J3799">
        <v>9750</v>
      </c>
      <c r="K3799">
        <v>1</v>
      </c>
      <c r="L3799">
        <v>7500</v>
      </c>
      <c r="M3799">
        <v>9750</v>
      </c>
      <c r="N3799" t="s">
        <v>1399</v>
      </c>
    </row>
    <row r="3800" spans="1:14" x14ac:dyDescent="0.3">
      <c r="A3800">
        <v>143157</v>
      </c>
      <c r="B3800" t="s">
        <v>1359</v>
      </c>
      <c r="C3800" t="s">
        <v>18</v>
      </c>
      <c r="D3800" s="3">
        <v>44650</v>
      </c>
      <c r="E3800" t="s">
        <v>34</v>
      </c>
      <c r="F3800" t="s">
        <v>979</v>
      </c>
      <c r="G3800" t="s">
        <v>39</v>
      </c>
      <c r="H3800" s="5" t="s">
        <v>83</v>
      </c>
      <c r="I3800">
        <v>10000</v>
      </c>
      <c r="J3800">
        <v>13000</v>
      </c>
      <c r="K3800">
        <v>2</v>
      </c>
      <c r="L3800">
        <v>20000</v>
      </c>
      <c r="M3800">
        <v>26000</v>
      </c>
      <c r="N3800" t="s">
        <v>1400</v>
      </c>
    </row>
    <row r="3801" spans="1:14" x14ac:dyDescent="0.3">
      <c r="A3801">
        <v>143158</v>
      </c>
      <c r="B3801" t="s">
        <v>1361</v>
      </c>
      <c r="C3801" t="s">
        <v>17</v>
      </c>
      <c r="D3801" s="3">
        <v>44650</v>
      </c>
      <c r="E3801" t="s">
        <v>35</v>
      </c>
      <c r="F3801" t="s">
        <v>983</v>
      </c>
      <c r="G3801" t="s">
        <v>40</v>
      </c>
      <c r="H3801" t="s">
        <v>76</v>
      </c>
      <c r="I3801">
        <v>10500</v>
      </c>
      <c r="J3801">
        <v>13650</v>
      </c>
      <c r="K3801">
        <v>3</v>
      </c>
      <c r="L3801">
        <v>31500</v>
      </c>
      <c r="M3801">
        <v>40950</v>
      </c>
      <c r="N3801" t="s">
        <v>1401</v>
      </c>
    </row>
    <row r="3802" spans="1:14" x14ac:dyDescent="0.3">
      <c r="A3802">
        <v>143159</v>
      </c>
      <c r="B3802" t="s">
        <v>1363</v>
      </c>
      <c r="C3802" t="s">
        <v>1320</v>
      </c>
      <c r="D3802" s="3">
        <v>44650</v>
      </c>
      <c r="E3802" t="s">
        <v>1296</v>
      </c>
      <c r="F3802" t="s">
        <v>63</v>
      </c>
      <c r="G3802" t="s">
        <v>41</v>
      </c>
      <c r="H3802" t="s">
        <v>78</v>
      </c>
      <c r="I3802">
        <v>8500</v>
      </c>
      <c r="J3802">
        <v>11050</v>
      </c>
      <c r="K3802">
        <v>4</v>
      </c>
      <c r="L3802">
        <v>34000</v>
      </c>
      <c r="M3802">
        <v>44200</v>
      </c>
      <c r="N3802" t="s">
        <v>1325</v>
      </c>
    </row>
    <row r="3803" spans="1:14" x14ac:dyDescent="0.3">
      <c r="A3803">
        <v>143160</v>
      </c>
      <c r="B3803" t="s">
        <v>1365</v>
      </c>
      <c r="C3803" t="s">
        <v>16</v>
      </c>
      <c r="D3803" s="3">
        <v>44650</v>
      </c>
      <c r="E3803" t="s">
        <v>33</v>
      </c>
      <c r="F3803" t="s">
        <v>57</v>
      </c>
      <c r="G3803" t="s">
        <v>44</v>
      </c>
      <c r="H3803" t="s">
        <v>80</v>
      </c>
      <c r="I3803">
        <v>7000</v>
      </c>
      <c r="J3803">
        <v>9100</v>
      </c>
      <c r="K3803">
        <v>4</v>
      </c>
      <c r="L3803">
        <v>28000</v>
      </c>
      <c r="M3803">
        <v>36400</v>
      </c>
      <c r="N3803" t="s">
        <v>1398</v>
      </c>
    </row>
    <row r="3804" spans="1:14" x14ac:dyDescent="0.3">
      <c r="A3804">
        <v>143161</v>
      </c>
      <c r="B3804" t="s">
        <v>1367</v>
      </c>
      <c r="C3804" t="s">
        <v>15</v>
      </c>
      <c r="D3804" s="3">
        <v>44650</v>
      </c>
      <c r="E3804" t="s">
        <v>34</v>
      </c>
      <c r="F3804" t="s">
        <v>984</v>
      </c>
      <c r="G3804" t="s">
        <v>42</v>
      </c>
      <c r="H3804" t="s">
        <v>79</v>
      </c>
      <c r="I3804">
        <v>1680</v>
      </c>
      <c r="J3804">
        <v>2184</v>
      </c>
      <c r="K3804">
        <v>2</v>
      </c>
      <c r="L3804">
        <v>3360</v>
      </c>
      <c r="M3804">
        <v>4368</v>
      </c>
      <c r="N3804" t="s">
        <v>1397</v>
      </c>
    </row>
    <row r="3805" spans="1:14" x14ac:dyDescent="0.3">
      <c r="A3805">
        <v>143162</v>
      </c>
      <c r="B3805" t="s">
        <v>1369</v>
      </c>
      <c r="C3805" t="s">
        <v>14</v>
      </c>
      <c r="D3805" s="3">
        <v>44650</v>
      </c>
      <c r="E3805" t="s">
        <v>35</v>
      </c>
      <c r="F3805" s="5" t="s">
        <v>65</v>
      </c>
      <c r="G3805" t="s">
        <v>109</v>
      </c>
      <c r="H3805" s="5" t="s">
        <v>84</v>
      </c>
      <c r="I3805">
        <v>6540</v>
      </c>
      <c r="J3805">
        <v>8502</v>
      </c>
      <c r="K3805">
        <v>4</v>
      </c>
      <c r="L3805">
        <v>26160</v>
      </c>
      <c r="M3805">
        <v>34008</v>
      </c>
      <c r="N3805" t="s">
        <v>1397</v>
      </c>
    </row>
    <row r="3806" spans="1:14" x14ac:dyDescent="0.3">
      <c r="A3806">
        <v>143163</v>
      </c>
      <c r="B3806" t="s">
        <v>1370</v>
      </c>
      <c r="C3806" t="s">
        <v>13</v>
      </c>
      <c r="D3806" s="3">
        <v>44650</v>
      </c>
      <c r="E3806" t="s">
        <v>1296</v>
      </c>
      <c r="F3806" t="s">
        <v>68</v>
      </c>
      <c r="G3806" t="s">
        <v>45</v>
      </c>
      <c r="H3806" t="s">
        <v>82</v>
      </c>
      <c r="I3806">
        <v>2680</v>
      </c>
      <c r="J3806">
        <v>3484</v>
      </c>
      <c r="K3806">
        <v>4</v>
      </c>
      <c r="L3806">
        <v>10720</v>
      </c>
      <c r="M3806">
        <v>13936</v>
      </c>
      <c r="N3806" t="s">
        <v>1397</v>
      </c>
    </row>
    <row r="3807" spans="1:14" x14ac:dyDescent="0.3">
      <c r="A3807">
        <v>143164</v>
      </c>
      <c r="B3807" t="s">
        <v>1371</v>
      </c>
      <c r="C3807" t="s">
        <v>12</v>
      </c>
      <c r="D3807" s="3">
        <v>44650</v>
      </c>
      <c r="E3807" t="s">
        <v>33</v>
      </c>
      <c r="F3807" t="s">
        <v>71</v>
      </c>
      <c r="G3807" t="s">
        <v>38</v>
      </c>
      <c r="H3807" t="s">
        <v>76</v>
      </c>
      <c r="I3807">
        <v>8250</v>
      </c>
      <c r="J3807">
        <v>10725</v>
      </c>
      <c r="K3807">
        <v>2</v>
      </c>
      <c r="L3807">
        <v>16500</v>
      </c>
      <c r="M3807">
        <v>21450</v>
      </c>
      <c r="N3807" t="s">
        <v>1397</v>
      </c>
    </row>
    <row r="3808" spans="1:14" x14ac:dyDescent="0.3">
      <c r="A3808">
        <v>143165</v>
      </c>
      <c r="B3808" t="s">
        <v>1373</v>
      </c>
      <c r="C3808" t="s">
        <v>11</v>
      </c>
      <c r="D3808" s="3">
        <v>44650</v>
      </c>
      <c r="E3808" t="s">
        <v>34</v>
      </c>
      <c r="F3808" t="s">
        <v>918</v>
      </c>
      <c r="G3808" t="s">
        <v>42</v>
      </c>
      <c r="H3808" t="s">
        <v>76</v>
      </c>
      <c r="I3808">
        <v>2650</v>
      </c>
      <c r="J3808">
        <v>3445</v>
      </c>
      <c r="K3808">
        <v>3</v>
      </c>
      <c r="L3808">
        <v>7950</v>
      </c>
      <c r="M3808">
        <v>10335</v>
      </c>
      <c r="N3808" t="s">
        <v>1397</v>
      </c>
    </row>
    <row r="3809" spans="1:14" x14ac:dyDescent="0.3">
      <c r="A3809">
        <v>143166</v>
      </c>
      <c r="B3809" t="s">
        <v>1374</v>
      </c>
      <c r="C3809" t="s">
        <v>1321</v>
      </c>
      <c r="D3809" s="3">
        <v>44650</v>
      </c>
      <c r="E3809" t="s">
        <v>35</v>
      </c>
      <c r="F3809" t="s">
        <v>72</v>
      </c>
      <c r="G3809" t="s">
        <v>38</v>
      </c>
      <c r="H3809" t="s">
        <v>85</v>
      </c>
      <c r="I3809">
        <v>12550</v>
      </c>
      <c r="J3809">
        <v>16315</v>
      </c>
      <c r="K3809">
        <v>4</v>
      </c>
      <c r="L3809">
        <v>50200</v>
      </c>
      <c r="M3809">
        <v>65260</v>
      </c>
      <c r="N3809" t="s">
        <v>1397</v>
      </c>
    </row>
    <row r="3810" spans="1:14" x14ac:dyDescent="0.3">
      <c r="A3810">
        <v>143167</v>
      </c>
      <c r="B3810" t="s">
        <v>1375</v>
      </c>
      <c r="C3810" t="s">
        <v>1322</v>
      </c>
      <c r="D3810" s="3">
        <v>44650</v>
      </c>
      <c r="E3810" t="s">
        <v>1296</v>
      </c>
      <c r="F3810" t="s">
        <v>73</v>
      </c>
      <c r="G3810" t="s">
        <v>41</v>
      </c>
      <c r="H3810" s="5" t="s">
        <v>78</v>
      </c>
      <c r="I3810">
        <v>14500</v>
      </c>
      <c r="J3810">
        <v>18850</v>
      </c>
      <c r="K3810">
        <v>1</v>
      </c>
      <c r="L3810">
        <v>14500</v>
      </c>
      <c r="M3810">
        <v>18850</v>
      </c>
      <c r="N3810" t="s">
        <v>1397</v>
      </c>
    </row>
    <row r="3811" spans="1:14" x14ac:dyDescent="0.3">
      <c r="A3811">
        <v>143168</v>
      </c>
      <c r="B3811" t="s">
        <v>1376</v>
      </c>
      <c r="C3811" t="s">
        <v>1323</v>
      </c>
      <c r="D3811" s="3">
        <v>44650</v>
      </c>
      <c r="E3811" t="s">
        <v>33</v>
      </c>
      <c r="F3811" t="s">
        <v>46</v>
      </c>
      <c r="G3811" t="s">
        <v>36</v>
      </c>
      <c r="H3811" t="s">
        <v>75</v>
      </c>
      <c r="I3811">
        <v>800</v>
      </c>
      <c r="J3811">
        <v>1040</v>
      </c>
      <c r="K3811">
        <v>3</v>
      </c>
      <c r="L3811">
        <v>2400</v>
      </c>
      <c r="M3811">
        <v>3120</v>
      </c>
      <c r="N3811" t="s">
        <v>1397</v>
      </c>
    </row>
    <row r="3812" spans="1:14" x14ac:dyDescent="0.3">
      <c r="A3812">
        <v>143169</v>
      </c>
      <c r="B3812" t="s">
        <v>1378</v>
      </c>
      <c r="C3812" t="s">
        <v>10</v>
      </c>
      <c r="D3812" s="3">
        <v>44650</v>
      </c>
      <c r="E3812" t="s">
        <v>34</v>
      </c>
      <c r="F3812" t="s">
        <v>48</v>
      </c>
      <c r="G3812" t="s">
        <v>37</v>
      </c>
      <c r="H3812" t="s">
        <v>76</v>
      </c>
      <c r="I3812">
        <v>600</v>
      </c>
      <c r="J3812">
        <v>780</v>
      </c>
      <c r="K3812">
        <v>3</v>
      </c>
      <c r="L3812">
        <v>1800</v>
      </c>
      <c r="M3812">
        <v>2340</v>
      </c>
      <c r="N3812" t="s">
        <v>1397</v>
      </c>
    </row>
    <row r="3813" spans="1:14" x14ac:dyDescent="0.3">
      <c r="A3813">
        <v>143170</v>
      </c>
      <c r="B3813" t="s">
        <v>1379</v>
      </c>
      <c r="C3813" t="s">
        <v>9</v>
      </c>
      <c r="D3813" s="3">
        <v>44650</v>
      </c>
      <c r="E3813" t="s">
        <v>35</v>
      </c>
      <c r="F3813" t="s">
        <v>50</v>
      </c>
      <c r="G3813" t="s">
        <v>38</v>
      </c>
      <c r="H3813" t="s">
        <v>75</v>
      </c>
      <c r="I3813">
        <v>10500</v>
      </c>
      <c r="J3813">
        <v>13650</v>
      </c>
      <c r="K3813">
        <v>1</v>
      </c>
      <c r="L3813">
        <v>10500</v>
      </c>
      <c r="M3813">
        <v>13650</v>
      </c>
      <c r="N3813" t="s">
        <v>1397</v>
      </c>
    </row>
    <row r="3814" spans="1:14" x14ac:dyDescent="0.3">
      <c r="A3814">
        <v>143171</v>
      </c>
      <c r="B3814" t="s">
        <v>1380</v>
      </c>
      <c r="C3814" t="s">
        <v>1324</v>
      </c>
      <c r="D3814" s="3">
        <v>44650</v>
      </c>
      <c r="E3814" t="s">
        <v>1296</v>
      </c>
      <c r="F3814" t="s">
        <v>979</v>
      </c>
      <c r="G3814" t="s">
        <v>39</v>
      </c>
      <c r="H3814" t="s">
        <v>77</v>
      </c>
      <c r="I3814">
        <v>6500</v>
      </c>
      <c r="J3814">
        <v>8450</v>
      </c>
      <c r="K3814">
        <v>2</v>
      </c>
      <c r="L3814">
        <v>13000</v>
      </c>
      <c r="M3814">
        <v>16900</v>
      </c>
      <c r="N3814" t="s">
        <v>1325</v>
      </c>
    </row>
    <row r="3815" spans="1:14" x14ac:dyDescent="0.3">
      <c r="A3815">
        <v>143172</v>
      </c>
      <c r="B3815" t="s">
        <v>1381</v>
      </c>
      <c r="C3815" t="s">
        <v>8</v>
      </c>
      <c r="D3815" s="3">
        <v>44650</v>
      </c>
      <c r="E3815" t="s">
        <v>33</v>
      </c>
      <c r="F3815" t="s">
        <v>985</v>
      </c>
      <c r="G3815" t="s">
        <v>40</v>
      </c>
      <c r="H3815" t="s">
        <v>76</v>
      </c>
      <c r="I3815">
        <v>4500</v>
      </c>
      <c r="J3815">
        <v>5850</v>
      </c>
      <c r="K3815">
        <v>2</v>
      </c>
      <c r="L3815">
        <v>9000</v>
      </c>
      <c r="M3815">
        <v>11700</v>
      </c>
      <c r="N3815" t="s">
        <v>1398</v>
      </c>
    </row>
    <row r="3816" spans="1:14" x14ac:dyDescent="0.3">
      <c r="A3816">
        <v>143173</v>
      </c>
      <c r="B3816" t="s">
        <v>1382</v>
      </c>
      <c r="C3816" t="s">
        <v>7</v>
      </c>
      <c r="D3816" s="3">
        <v>44650</v>
      </c>
      <c r="E3816" t="s">
        <v>34</v>
      </c>
      <c r="F3816" t="s">
        <v>51</v>
      </c>
      <c r="G3816" t="s">
        <v>41</v>
      </c>
      <c r="H3816" t="s">
        <v>78</v>
      </c>
      <c r="I3816">
        <v>8500</v>
      </c>
      <c r="J3816">
        <v>11050</v>
      </c>
      <c r="K3816">
        <v>1</v>
      </c>
      <c r="L3816">
        <v>8500</v>
      </c>
      <c r="M3816">
        <v>11050</v>
      </c>
      <c r="N3816" t="s">
        <v>1397</v>
      </c>
    </row>
    <row r="3817" spans="1:14" x14ac:dyDescent="0.3">
      <c r="A3817">
        <v>143174</v>
      </c>
      <c r="B3817" t="s">
        <v>1378</v>
      </c>
      <c r="C3817" t="s">
        <v>1325</v>
      </c>
      <c r="D3817" s="3">
        <v>44650</v>
      </c>
      <c r="E3817" t="s">
        <v>35</v>
      </c>
      <c r="F3817" t="s">
        <v>52</v>
      </c>
      <c r="G3817" t="s">
        <v>44</v>
      </c>
      <c r="H3817" t="s">
        <v>80</v>
      </c>
      <c r="I3817">
        <v>12500</v>
      </c>
      <c r="J3817">
        <v>16250</v>
      </c>
      <c r="K3817">
        <v>2</v>
      </c>
      <c r="L3817">
        <v>25000</v>
      </c>
      <c r="M3817">
        <v>32500</v>
      </c>
      <c r="N3817" t="s">
        <v>1399</v>
      </c>
    </row>
    <row r="3818" spans="1:14" x14ac:dyDescent="0.3">
      <c r="A3818">
        <v>143175</v>
      </c>
      <c r="B3818" t="s">
        <v>1379</v>
      </c>
      <c r="C3818" t="s">
        <v>1326</v>
      </c>
      <c r="D3818" s="3">
        <v>44650</v>
      </c>
      <c r="E3818" t="s">
        <v>1296</v>
      </c>
      <c r="F3818" t="s">
        <v>926</v>
      </c>
      <c r="G3818" t="s">
        <v>89</v>
      </c>
      <c r="H3818" t="s">
        <v>79</v>
      </c>
      <c r="I3818">
        <v>3500</v>
      </c>
      <c r="J3818">
        <v>4550</v>
      </c>
      <c r="K3818">
        <v>4</v>
      </c>
      <c r="L3818">
        <v>14000</v>
      </c>
      <c r="M3818">
        <v>18200</v>
      </c>
      <c r="N3818" t="s">
        <v>1400</v>
      </c>
    </row>
    <row r="3819" spans="1:14" x14ac:dyDescent="0.3">
      <c r="A3819">
        <v>143176</v>
      </c>
      <c r="B3819" t="s">
        <v>1365</v>
      </c>
      <c r="C3819" t="s">
        <v>6</v>
      </c>
      <c r="D3819" s="3">
        <v>44650</v>
      </c>
      <c r="E3819" t="s">
        <v>33</v>
      </c>
      <c r="F3819" s="5" t="s">
        <v>67</v>
      </c>
      <c r="G3819" t="s">
        <v>37</v>
      </c>
      <c r="H3819" t="s">
        <v>81</v>
      </c>
      <c r="I3819">
        <v>4500</v>
      </c>
      <c r="J3819">
        <v>5850</v>
      </c>
      <c r="K3819">
        <v>2</v>
      </c>
      <c r="L3819">
        <v>9000</v>
      </c>
      <c r="M3819">
        <v>11700</v>
      </c>
      <c r="N3819" t="s">
        <v>1401</v>
      </c>
    </row>
    <row r="3820" spans="1:14" x14ac:dyDescent="0.3">
      <c r="A3820">
        <v>143177</v>
      </c>
      <c r="B3820" t="s">
        <v>1385</v>
      </c>
      <c r="C3820" t="s">
        <v>5</v>
      </c>
      <c r="D3820" s="3">
        <v>44650</v>
      </c>
      <c r="E3820" t="s">
        <v>34</v>
      </c>
      <c r="F3820" t="s">
        <v>986</v>
      </c>
      <c r="G3820" t="s">
        <v>45</v>
      </c>
      <c r="H3820" t="s">
        <v>82</v>
      </c>
      <c r="I3820">
        <v>2100</v>
      </c>
      <c r="J3820">
        <v>2730</v>
      </c>
      <c r="K3820">
        <v>1</v>
      </c>
      <c r="L3820">
        <v>2100</v>
      </c>
      <c r="M3820">
        <v>2730</v>
      </c>
      <c r="N3820" t="s">
        <v>1325</v>
      </c>
    </row>
    <row r="3821" spans="1:14" x14ac:dyDescent="0.3">
      <c r="A3821">
        <v>143178</v>
      </c>
      <c r="B3821" t="s">
        <v>1387</v>
      </c>
      <c r="C3821" t="s">
        <v>4</v>
      </c>
      <c r="D3821" s="3">
        <v>44650</v>
      </c>
      <c r="E3821" t="s">
        <v>35</v>
      </c>
      <c r="F3821" t="s">
        <v>49</v>
      </c>
      <c r="G3821" t="s">
        <v>36</v>
      </c>
      <c r="H3821" t="s">
        <v>75</v>
      </c>
      <c r="I3821">
        <v>1150</v>
      </c>
      <c r="J3821">
        <v>1495</v>
      </c>
      <c r="K3821">
        <v>1</v>
      </c>
      <c r="L3821">
        <v>1150</v>
      </c>
      <c r="M3821">
        <v>1495</v>
      </c>
      <c r="N3821" t="s">
        <v>1398</v>
      </c>
    </row>
    <row r="3822" spans="1:14" x14ac:dyDescent="0.3">
      <c r="A3822">
        <v>143179</v>
      </c>
      <c r="B3822" t="s">
        <v>1389</v>
      </c>
      <c r="C3822" t="s">
        <v>30</v>
      </c>
      <c r="D3822" s="3">
        <v>44650</v>
      </c>
      <c r="E3822" t="s">
        <v>1296</v>
      </c>
      <c r="F3822" t="s">
        <v>47</v>
      </c>
      <c r="G3822" t="s">
        <v>37</v>
      </c>
      <c r="H3822" t="s">
        <v>76</v>
      </c>
      <c r="I3822">
        <v>350</v>
      </c>
      <c r="J3822">
        <v>455</v>
      </c>
      <c r="K3822">
        <v>1</v>
      </c>
      <c r="L3822">
        <v>350</v>
      </c>
      <c r="M3822">
        <v>455</v>
      </c>
      <c r="N3822" t="s">
        <v>1397</v>
      </c>
    </row>
    <row r="3823" spans="1:14" x14ac:dyDescent="0.3">
      <c r="A3823">
        <v>143180</v>
      </c>
      <c r="B3823" t="s">
        <v>1390</v>
      </c>
      <c r="C3823" t="s">
        <v>31</v>
      </c>
      <c r="D3823" s="3">
        <v>44650</v>
      </c>
      <c r="E3823" t="s">
        <v>33</v>
      </c>
      <c r="F3823" t="s">
        <v>53</v>
      </c>
      <c r="G3823" t="s">
        <v>38</v>
      </c>
      <c r="H3823" t="s">
        <v>75</v>
      </c>
      <c r="I3823">
        <v>9500</v>
      </c>
      <c r="J3823">
        <v>12350</v>
      </c>
      <c r="K3823">
        <v>3</v>
      </c>
      <c r="L3823">
        <v>28500</v>
      </c>
      <c r="M3823">
        <v>37050</v>
      </c>
      <c r="N3823" t="s">
        <v>1399</v>
      </c>
    </row>
    <row r="3824" spans="1:14" x14ac:dyDescent="0.3">
      <c r="A3824">
        <v>143181</v>
      </c>
      <c r="B3824" t="s">
        <v>1392</v>
      </c>
      <c r="C3824" t="s">
        <v>32</v>
      </c>
      <c r="D3824" s="3">
        <v>44650</v>
      </c>
      <c r="E3824" t="s">
        <v>34</v>
      </c>
      <c r="F3824" t="s">
        <v>987</v>
      </c>
      <c r="G3824" t="s">
        <v>39</v>
      </c>
      <c r="H3824" t="s">
        <v>77</v>
      </c>
      <c r="I3824">
        <v>10000</v>
      </c>
      <c r="J3824">
        <v>13000</v>
      </c>
      <c r="K3824">
        <v>3</v>
      </c>
      <c r="L3824">
        <v>30000</v>
      </c>
      <c r="M3824">
        <v>39000</v>
      </c>
      <c r="N3824" t="s">
        <v>1397</v>
      </c>
    </row>
    <row r="3825" spans="1:14" x14ac:dyDescent="0.3">
      <c r="A3825">
        <v>143182</v>
      </c>
      <c r="B3825" t="s">
        <v>1394</v>
      </c>
      <c r="C3825" t="s">
        <v>28</v>
      </c>
      <c r="D3825" s="3">
        <v>44650</v>
      </c>
      <c r="E3825" t="s">
        <v>35</v>
      </c>
      <c r="F3825" t="s">
        <v>988</v>
      </c>
      <c r="G3825" t="s">
        <v>40</v>
      </c>
      <c r="H3825" t="s">
        <v>76</v>
      </c>
      <c r="I3825">
        <v>6500</v>
      </c>
      <c r="J3825">
        <v>8450</v>
      </c>
      <c r="K3825">
        <v>4</v>
      </c>
      <c r="L3825">
        <v>26000</v>
      </c>
      <c r="M3825">
        <v>33800</v>
      </c>
      <c r="N3825" t="s">
        <v>1397</v>
      </c>
    </row>
    <row r="3826" spans="1:14" x14ac:dyDescent="0.3">
      <c r="A3826">
        <v>143183</v>
      </c>
      <c r="B3826" t="s">
        <v>1337</v>
      </c>
      <c r="C3826" t="s">
        <v>1311</v>
      </c>
      <c r="D3826" s="3">
        <v>44650</v>
      </c>
      <c r="E3826" t="s">
        <v>1296</v>
      </c>
      <c r="F3826" t="s">
        <v>989</v>
      </c>
      <c r="G3826" t="s">
        <v>41</v>
      </c>
      <c r="H3826" t="s">
        <v>78</v>
      </c>
      <c r="I3826">
        <v>8500</v>
      </c>
      <c r="J3826">
        <v>11050</v>
      </c>
      <c r="K3826">
        <v>2</v>
      </c>
      <c r="L3826">
        <v>17000</v>
      </c>
      <c r="M3826">
        <v>22100</v>
      </c>
      <c r="N3826" t="s">
        <v>1397</v>
      </c>
    </row>
    <row r="3827" spans="1:14" x14ac:dyDescent="0.3">
      <c r="A3827">
        <v>143184</v>
      </c>
      <c r="B3827" t="s">
        <v>1339</v>
      </c>
      <c r="C3827" t="s">
        <v>1312</v>
      </c>
      <c r="D3827" s="3">
        <v>44650</v>
      </c>
      <c r="E3827" t="s">
        <v>33</v>
      </c>
      <c r="F3827" t="s">
        <v>57</v>
      </c>
      <c r="G3827" t="s">
        <v>44</v>
      </c>
      <c r="H3827" t="s">
        <v>80</v>
      </c>
      <c r="I3827">
        <v>7000</v>
      </c>
      <c r="J3827">
        <v>9100</v>
      </c>
      <c r="K3827">
        <v>4</v>
      </c>
      <c r="L3827">
        <v>28000</v>
      </c>
      <c r="M3827">
        <v>36400</v>
      </c>
      <c r="N3827" t="s">
        <v>1397</v>
      </c>
    </row>
    <row r="3828" spans="1:14" x14ac:dyDescent="0.3">
      <c r="A3828">
        <v>143185</v>
      </c>
      <c r="B3828" t="s">
        <v>1341</v>
      </c>
      <c r="C3828" t="s">
        <v>1313</v>
      </c>
      <c r="D3828" s="3">
        <v>44650</v>
      </c>
      <c r="E3828" t="s">
        <v>34</v>
      </c>
      <c r="F3828" t="s">
        <v>990</v>
      </c>
      <c r="G3828" t="s">
        <v>89</v>
      </c>
      <c r="H3828" t="s">
        <v>79</v>
      </c>
      <c r="I3828">
        <v>6550</v>
      </c>
      <c r="J3828">
        <v>8515</v>
      </c>
      <c r="K3828">
        <v>4</v>
      </c>
      <c r="L3828">
        <v>26200</v>
      </c>
      <c r="M3828">
        <v>34060</v>
      </c>
      <c r="N3828" t="s">
        <v>1397</v>
      </c>
    </row>
    <row r="3829" spans="1:14" x14ac:dyDescent="0.3">
      <c r="A3829">
        <v>143186</v>
      </c>
      <c r="B3829" t="s">
        <v>1343</v>
      </c>
      <c r="C3829" t="s">
        <v>3</v>
      </c>
      <c r="D3829" s="3">
        <v>44650</v>
      </c>
      <c r="E3829" t="s">
        <v>35</v>
      </c>
      <c r="F3829" s="5" t="s">
        <v>66</v>
      </c>
      <c r="G3829" t="s">
        <v>37</v>
      </c>
      <c r="H3829" t="s">
        <v>81</v>
      </c>
      <c r="I3829">
        <v>7650</v>
      </c>
      <c r="J3829">
        <v>9945</v>
      </c>
      <c r="K3829">
        <v>1</v>
      </c>
      <c r="L3829">
        <v>7650</v>
      </c>
      <c r="M3829">
        <v>9945</v>
      </c>
      <c r="N3829" t="s">
        <v>1397</v>
      </c>
    </row>
    <row r="3830" spans="1:14" x14ac:dyDescent="0.3">
      <c r="A3830">
        <v>143187</v>
      </c>
      <c r="B3830" t="s">
        <v>1345</v>
      </c>
      <c r="C3830" t="s">
        <v>2</v>
      </c>
      <c r="D3830" s="3">
        <v>44650</v>
      </c>
      <c r="E3830" t="s">
        <v>1296</v>
      </c>
      <c r="F3830" t="s">
        <v>58</v>
      </c>
      <c r="G3830" t="s">
        <v>45</v>
      </c>
      <c r="H3830" t="s">
        <v>82</v>
      </c>
      <c r="I3830">
        <v>1150</v>
      </c>
      <c r="J3830">
        <v>1495</v>
      </c>
      <c r="K3830">
        <v>2</v>
      </c>
      <c r="L3830">
        <v>2300</v>
      </c>
      <c r="M3830">
        <v>2990</v>
      </c>
      <c r="N3830" t="s">
        <v>1397</v>
      </c>
    </row>
    <row r="3831" spans="1:14" x14ac:dyDescent="0.3">
      <c r="A3831">
        <v>143188</v>
      </c>
      <c r="B3831" t="s">
        <v>1347</v>
      </c>
      <c r="C3831" t="s">
        <v>1</v>
      </c>
      <c r="D3831" s="3">
        <v>44650</v>
      </c>
      <c r="E3831" t="s">
        <v>33</v>
      </c>
      <c r="F3831" t="s">
        <v>59</v>
      </c>
      <c r="G3831" t="s">
        <v>36</v>
      </c>
      <c r="H3831" t="s">
        <v>75</v>
      </c>
      <c r="I3831">
        <v>850</v>
      </c>
      <c r="J3831">
        <v>1105</v>
      </c>
      <c r="K3831">
        <v>4</v>
      </c>
      <c r="L3831">
        <v>3400</v>
      </c>
      <c r="M3831">
        <v>4420</v>
      </c>
      <c r="N3831" t="s">
        <v>1397</v>
      </c>
    </row>
    <row r="3832" spans="1:14" x14ac:dyDescent="0.3">
      <c r="A3832">
        <v>143189</v>
      </c>
      <c r="B3832" t="s">
        <v>1349</v>
      </c>
      <c r="C3832" t="s">
        <v>1314</v>
      </c>
      <c r="D3832" s="3">
        <v>44650</v>
      </c>
      <c r="E3832" t="s">
        <v>34</v>
      </c>
      <c r="F3832" t="s">
        <v>60</v>
      </c>
      <c r="G3832" t="s">
        <v>37</v>
      </c>
      <c r="H3832" t="s">
        <v>76</v>
      </c>
      <c r="I3832">
        <v>650</v>
      </c>
      <c r="J3832">
        <v>845</v>
      </c>
      <c r="K3832">
        <v>4</v>
      </c>
      <c r="L3832">
        <v>2600</v>
      </c>
      <c r="M3832">
        <v>3380</v>
      </c>
      <c r="N3832" t="s">
        <v>1397</v>
      </c>
    </row>
    <row r="3833" spans="1:14" x14ac:dyDescent="0.3">
      <c r="A3833">
        <v>143190</v>
      </c>
      <c r="B3833" t="s">
        <v>1351</v>
      </c>
      <c r="C3833" t="s">
        <v>1315</v>
      </c>
      <c r="D3833" s="3">
        <v>44650</v>
      </c>
      <c r="E3833" t="s">
        <v>35</v>
      </c>
      <c r="F3833" t="s">
        <v>61</v>
      </c>
      <c r="G3833" t="s">
        <v>38</v>
      </c>
      <c r="H3833" t="s">
        <v>75</v>
      </c>
      <c r="I3833">
        <v>7500</v>
      </c>
      <c r="J3833">
        <v>9750</v>
      </c>
      <c r="K3833">
        <v>3</v>
      </c>
      <c r="L3833">
        <v>22500</v>
      </c>
      <c r="M3833">
        <v>29250</v>
      </c>
      <c r="N3833" t="s">
        <v>1397</v>
      </c>
    </row>
    <row r="3834" spans="1:14" x14ac:dyDescent="0.3">
      <c r="A3834">
        <v>143191</v>
      </c>
      <c r="B3834" t="s">
        <v>1353</v>
      </c>
      <c r="C3834" t="s">
        <v>0</v>
      </c>
      <c r="D3834" s="3">
        <v>44650</v>
      </c>
      <c r="E3834" t="s">
        <v>1296</v>
      </c>
      <c r="F3834" t="s">
        <v>987</v>
      </c>
      <c r="G3834" t="s">
        <v>39</v>
      </c>
      <c r="H3834" s="5" t="s">
        <v>83</v>
      </c>
      <c r="I3834">
        <v>10000</v>
      </c>
      <c r="J3834">
        <v>13000</v>
      </c>
      <c r="K3834">
        <v>4</v>
      </c>
      <c r="L3834">
        <v>40000</v>
      </c>
      <c r="M3834">
        <v>52000</v>
      </c>
      <c r="N3834" t="s">
        <v>1397</v>
      </c>
    </row>
    <row r="3835" spans="1:14" x14ac:dyDescent="0.3">
      <c r="A3835">
        <v>143192</v>
      </c>
      <c r="B3835" t="s">
        <v>1355</v>
      </c>
      <c r="C3835" t="s">
        <v>1316</v>
      </c>
      <c r="D3835" s="3">
        <v>44650</v>
      </c>
      <c r="E3835" t="s">
        <v>33</v>
      </c>
      <c r="F3835" t="s">
        <v>991</v>
      </c>
      <c r="G3835" t="s">
        <v>40</v>
      </c>
      <c r="H3835" t="s">
        <v>76</v>
      </c>
      <c r="I3835">
        <v>10500</v>
      </c>
      <c r="J3835">
        <v>13650</v>
      </c>
      <c r="K3835">
        <v>4</v>
      </c>
      <c r="L3835">
        <v>42000</v>
      </c>
      <c r="M3835">
        <v>54600</v>
      </c>
      <c r="N3835" t="s">
        <v>1399</v>
      </c>
    </row>
    <row r="3836" spans="1:14" x14ac:dyDescent="0.3">
      <c r="A3836">
        <v>143193</v>
      </c>
      <c r="B3836" t="s">
        <v>1357</v>
      </c>
      <c r="C3836" t="s">
        <v>1317</v>
      </c>
      <c r="D3836" s="3">
        <v>44650</v>
      </c>
      <c r="E3836" t="s">
        <v>34</v>
      </c>
      <c r="F3836" t="s">
        <v>63</v>
      </c>
      <c r="G3836" t="s">
        <v>41</v>
      </c>
      <c r="H3836" t="s">
        <v>78</v>
      </c>
      <c r="I3836">
        <v>8500</v>
      </c>
      <c r="J3836">
        <v>11050</v>
      </c>
      <c r="K3836">
        <v>4</v>
      </c>
      <c r="L3836">
        <v>34000</v>
      </c>
      <c r="M3836">
        <v>44200</v>
      </c>
      <c r="N3836" t="s">
        <v>1400</v>
      </c>
    </row>
    <row r="3837" spans="1:14" x14ac:dyDescent="0.3">
      <c r="A3837">
        <v>143194</v>
      </c>
      <c r="B3837" t="s">
        <v>1359</v>
      </c>
      <c r="C3837" t="s">
        <v>1318</v>
      </c>
      <c r="D3837" s="3">
        <v>44650</v>
      </c>
      <c r="E3837" t="s">
        <v>35</v>
      </c>
      <c r="F3837" t="s">
        <v>57</v>
      </c>
      <c r="G3837" t="s">
        <v>44</v>
      </c>
      <c r="H3837" t="s">
        <v>80</v>
      </c>
      <c r="I3837">
        <v>7000</v>
      </c>
      <c r="J3837">
        <v>9100</v>
      </c>
      <c r="K3837">
        <v>3</v>
      </c>
      <c r="L3837">
        <v>21000</v>
      </c>
      <c r="M3837">
        <v>27300</v>
      </c>
      <c r="N3837" t="s">
        <v>1401</v>
      </c>
    </row>
    <row r="3838" spans="1:14" x14ac:dyDescent="0.3">
      <c r="A3838">
        <v>143195</v>
      </c>
      <c r="B3838" t="s">
        <v>1361</v>
      </c>
      <c r="C3838" t="s">
        <v>29</v>
      </c>
      <c r="D3838" s="3">
        <v>44650</v>
      </c>
      <c r="E3838" t="s">
        <v>1296</v>
      </c>
      <c r="F3838" t="s">
        <v>992</v>
      </c>
      <c r="G3838" t="s">
        <v>89</v>
      </c>
      <c r="H3838" t="s">
        <v>79</v>
      </c>
      <c r="I3838">
        <v>1680</v>
      </c>
      <c r="J3838">
        <v>2184</v>
      </c>
      <c r="K3838">
        <v>1</v>
      </c>
      <c r="L3838">
        <v>1680</v>
      </c>
      <c r="M3838">
        <v>2184</v>
      </c>
      <c r="N3838" t="s">
        <v>1325</v>
      </c>
    </row>
    <row r="3839" spans="1:14" x14ac:dyDescent="0.3">
      <c r="A3839">
        <v>143196</v>
      </c>
      <c r="B3839" t="s">
        <v>1363</v>
      </c>
      <c r="C3839" t="s">
        <v>20</v>
      </c>
      <c r="D3839" s="3">
        <v>44650</v>
      </c>
      <c r="E3839" t="s">
        <v>33</v>
      </c>
      <c r="F3839" s="5" t="s">
        <v>65</v>
      </c>
      <c r="G3839" t="s">
        <v>37</v>
      </c>
      <c r="H3839" s="5" t="s">
        <v>84</v>
      </c>
      <c r="I3839">
        <v>6540</v>
      </c>
      <c r="J3839">
        <v>8502</v>
      </c>
      <c r="K3839">
        <v>1</v>
      </c>
      <c r="L3839">
        <v>6540</v>
      </c>
      <c r="M3839">
        <v>8502</v>
      </c>
      <c r="N3839" t="s">
        <v>1398</v>
      </c>
    </row>
    <row r="3840" spans="1:14" x14ac:dyDescent="0.3">
      <c r="A3840">
        <v>143197</v>
      </c>
      <c r="B3840" t="s">
        <v>1365</v>
      </c>
      <c r="C3840" t="s">
        <v>19</v>
      </c>
      <c r="D3840" s="3">
        <v>44650</v>
      </c>
      <c r="E3840" t="s">
        <v>34</v>
      </c>
      <c r="F3840" t="s">
        <v>68</v>
      </c>
      <c r="G3840" t="s">
        <v>45</v>
      </c>
      <c r="H3840" t="s">
        <v>82</v>
      </c>
      <c r="I3840">
        <v>2680</v>
      </c>
      <c r="J3840">
        <v>3484</v>
      </c>
      <c r="K3840">
        <v>3</v>
      </c>
      <c r="L3840">
        <v>8040</v>
      </c>
      <c r="M3840">
        <v>10452</v>
      </c>
      <c r="N3840" t="s">
        <v>1397</v>
      </c>
    </row>
    <row r="3841" spans="1:14" x14ac:dyDescent="0.3">
      <c r="A3841">
        <v>143198</v>
      </c>
      <c r="B3841" t="s">
        <v>1367</v>
      </c>
      <c r="C3841" t="s">
        <v>1319</v>
      </c>
      <c r="D3841" s="3">
        <v>44650</v>
      </c>
      <c r="E3841" t="s">
        <v>35</v>
      </c>
      <c r="F3841" t="s">
        <v>71</v>
      </c>
      <c r="G3841" t="s">
        <v>38</v>
      </c>
      <c r="H3841" t="s">
        <v>76</v>
      </c>
      <c r="I3841">
        <v>8250</v>
      </c>
      <c r="J3841">
        <v>10725</v>
      </c>
      <c r="K3841">
        <v>1</v>
      </c>
      <c r="L3841">
        <v>8250</v>
      </c>
      <c r="M3841">
        <v>10725</v>
      </c>
      <c r="N3841" t="s">
        <v>1399</v>
      </c>
    </row>
    <row r="3842" spans="1:14" x14ac:dyDescent="0.3">
      <c r="A3842">
        <v>143199</v>
      </c>
      <c r="B3842" t="s">
        <v>1369</v>
      </c>
      <c r="C3842" t="s">
        <v>18</v>
      </c>
      <c r="D3842" s="3">
        <v>44650</v>
      </c>
      <c r="E3842" t="s">
        <v>1296</v>
      </c>
      <c r="F3842" t="s">
        <v>926</v>
      </c>
      <c r="G3842" t="s">
        <v>42</v>
      </c>
      <c r="H3842" t="s">
        <v>76</v>
      </c>
      <c r="I3842">
        <v>2650</v>
      </c>
      <c r="J3842">
        <v>3445</v>
      </c>
      <c r="K3842">
        <v>1</v>
      </c>
      <c r="L3842">
        <v>2650</v>
      </c>
      <c r="M3842">
        <v>3445</v>
      </c>
      <c r="N3842" t="s">
        <v>1400</v>
      </c>
    </row>
    <row r="3843" spans="1:14" x14ac:dyDescent="0.3">
      <c r="A3843">
        <v>143200</v>
      </c>
      <c r="B3843" t="s">
        <v>1370</v>
      </c>
      <c r="C3843" t="s">
        <v>17</v>
      </c>
      <c r="D3843" s="3">
        <v>44650</v>
      </c>
      <c r="E3843" t="s">
        <v>33</v>
      </c>
      <c r="F3843" t="s">
        <v>72</v>
      </c>
      <c r="G3843" t="s">
        <v>38</v>
      </c>
      <c r="H3843" t="s">
        <v>85</v>
      </c>
      <c r="I3843">
        <v>12550</v>
      </c>
      <c r="J3843">
        <v>16315</v>
      </c>
      <c r="K3843">
        <v>4</v>
      </c>
      <c r="L3843">
        <v>50200</v>
      </c>
      <c r="M3843">
        <v>65260</v>
      </c>
      <c r="N3843" t="s">
        <v>1397</v>
      </c>
    </row>
    <row r="3844" spans="1:14" x14ac:dyDescent="0.3">
      <c r="A3844">
        <v>143201</v>
      </c>
      <c r="B3844" t="s">
        <v>1371</v>
      </c>
      <c r="C3844" t="s">
        <v>1320</v>
      </c>
      <c r="D3844" s="3">
        <v>44650</v>
      </c>
      <c r="E3844" t="s">
        <v>34</v>
      </c>
      <c r="F3844" t="s">
        <v>73</v>
      </c>
      <c r="G3844" t="s">
        <v>41</v>
      </c>
      <c r="H3844" s="5" t="s">
        <v>78</v>
      </c>
      <c r="I3844">
        <v>14500</v>
      </c>
      <c r="J3844">
        <v>18850</v>
      </c>
      <c r="K3844">
        <v>2</v>
      </c>
      <c r="L3844">
        <v>29000</v>
      </c>
      <c r="M3844">
        <v>37700</v>
      </c>
      <c r="N3844" t="s">
        <v>1397</v>
      </c>
    </row>
    <row r="3845" spans="1:14" x14ac:dyDescent="0.3">
      <c r="A3845">
        <v>143202</v>
      </c>
      <c r="B3845" t="s">
        <v>1373</v>
      </c>
      <c r="C3845" t="s">
        <v>16</v>
      </c>
      <c r="D3845" s="3">
        <v>44650</v>
      </c>
      <c r="E3845" t="s">
        <v>35</v>
      </c>
      <c r="F3845" t="s">
        <v>46</v>
      </c>
      <c r="G3845" t="s">
        <v>36</v>
      </c>
      <c r="H3845" t="s">
        <v>75</v>
      </c>
      <c r="I3845">
        <v>800</v>
      </c>
      <c r="J3845">
        <v>1040</v>
      </c>
      <c r="K3845">
        <v>2</v>
      </c>
      <c r="L3845">
        <v>1600</v>
      </c>
      <c r="M3845">
        <v>2080</v>
      </c>
      <c r="N3845" t="s">
        <v>1397</v>
      </c>
    </row>
    <row r="3846" spans="1:14" x14ac:dyDescent="0.3">
      <c r="A3846">
        <v>143203</v>
      </c>
      <c r="B3846" t="s">
        <v>1374</v>
      </c>
      <c r="C3846" t="s">
        <v>15</v>
      </c>
      <c r="D3846" s="3">
        <v>44650</v>
      </c>
      <c r="E3846" t="s">
        <v>1296</v>
      </c>
      <c r="F3846" t="s">
        <v>48</v>
      </c>
      <c r="G3846" t="s">
        <v>37</v>
      </c>
      <c r="H3846" t="s">
        <v>76</v>
      </c>
      <c r="I3846">
        <v>600</v>
      </c>
      <c r="J3846">
        <v>780</v>
      </c>
      <c r="K3846">
        <v>1</v>
      </c>
      <c r="L3846">
        <v>600</v>
      </c>
      <c r="M3846">
        <v>780</v>
      </c>
      <c r="N3846" t="s">
        <v>1397</v>
      </c>
    </row>
    <row r="3847" spans="1:14" x14ac:dyDescent="0.3">
      <c r="A3847">
        <v>143204</v>
      </c>
      <c r="B3847" t="s">
        <v>1375</v>
      </c>
      <c r="C3847" t="s">
        <v>14</v>
      </c>
      <c r="D3847" s="3">
        <v>44650</v>
      </c>
      <c r="E3847" t="s">
        <v>33</v>
      </c>
      <c r="F3847" t="s">
        <v>50</v>
      </c>
      <c r="G3847" t="s">
        <v>38</v>
      </c>
      <c r="H3847" t="s">
        <v>75</v>
      </c>
      <c r="I3847">
        <v>10500</v>
      </c>
      <c r="J3847">
        <v>13650</v>
      </c>
      <c r="K3847">
        <v>2</v>
      </c>
      <c r="L3847">
        <v>21000</v>
      </c>
      <c r="M3847">
        <v>27300</v>
      </c>
      <c r="N3847" t="s">
        <v>1397</v>
      </c>
    </row>
    <row r="3848" spans="1:14" x14ac:dyDescent="0.3">
      <c r="A3848">
        <v>143205</v>
      </c>
      <c r="B3848" t="s">
        <v>1376</v>
      </c>
      <c r="C3848" t="s">
        <v>13</v>
      </c>
      <c r="D3848" s="3">
        <v>44650</v>
      </c>
      <c r="E3848" t="s">
        <v>34</v>
      </c>
      <c r="F3848" t="s">
        <v>987</v>
      </c>
      <c r="G3848" t="s">
        <v>39</v>
      </c>
      <c r="H3848" t="s">
        <v>77</v>
      </c>
      <c r="I3848">
        <v>6500</v>
      </c>
      <c r="J3848">
        <v>8450</v>
      </c>
      <c r="K3848">
        <v>4</v>
      </c>
      <c r="L3848">
        <v>26000</v>
      </c>
      <c r="M3848">
        <v>33800</v>
      </c>
      <c r="N3848" t="s">
        <v>1397</v>
      </c>
    </row>
    <row r="3849" spans="1:14" x14ac:dyDescent="0.3">
      <c r="A3849">
        <v>143206</v>
      </c>
      <c r="B3849" t="s">
        <v>1378</v>
      </c>
      <c r="C3849" t="s">
        <v>12</v>
      </c>
      <c r="D3849" s="3">
        <v>44650</v>
      </c>
      <c r="E3849" t="s">
        <v>35</v>
      </c>
      <c r="F3849" t="s">
        <v>993</v>
      </c>
      <c r="G3849" t="s">
        <v>40</v>
      </c>
      <c r="H3849" t="s">
        <v>76</v>
      </c>
      <c r="I3849">
        <v>4500</v>
      </c>
      <c r="J3849">
        <v>5850</v>
      </c>
      <c r="K3849">
        <v>2</v>
      </c>
      <c r="L3849">
        <v>9000</v>
      </c>
      <c r="M3849">
        <v>11700</v>
      </c>
      <c r="N3849" t="s">
        <v>1397</v>
      </c>
    </row>
    <row r="3850" spans="1:14" x14ac:dyDescent="0.3">
      <c r="A3850">
        <v>143207</v>
      </c>
      <c r="B3850" t="s">
        <v>1379</v>
      </c>
      <c r="C3850" t="s">
        <v>11</v>
      </c>
      <c r="D3850" s="3">
        <v>44650</v>
      </c>
      <c r="E3850" t="s">
        <v>1296</v>
      </c>
      <c r="F3850" t="s">
        <v>51</v>
      </c>
      <c r="G3850" t="s">
        <v>41</v>
      </c>
      <c r="H3850" t="s">
        <v>78</v>
      </c>
      <c r="I3850">
        <v>8500</v>
      </c>
      <c r="J3850">
        <v>11050</v>
      </c>
      <c r="K3850">
        <v>3</v>
      </c>
      <c r="L3850">
        <v>25500</v>
      </c>
      <c r="M3850">
        <v>33150</v>
      </c>
      <c r="N3850" t="s">
        <v>1397</v>
      </c>
    </row>
    <row r="3851" spans="1:14" x14ac:dyDescent="0.3">
      <c r="A3851">
        <v>143208</v>
      </c>
      <c r="B3851" t="s">
        <v>1380</v>
      </c>
      <c r="C3851" t="s">
        <v>1321</v>
      </c>
      <c r="D3851" s="3">
        <v>44650</v>
      </c>
      <c r="E3851" t="s">
        <v>33</v>
      </c>
      <c r="F3851" t="s">
        <v>52</v>
      </c>
      <c r="G3851" t="s">
        <v>44</v>
      </c>
      <c r="H3851" t="s">
        <v>80</v>
      </c>
      <c r="I3851">
        <v>12500</v>
      </c>
      <c r="J3851">
        <v>16250</v>
      </c>
      <c r="K3851">
        <v>2</v>
      </c>
      <c r="L3851">
        <v>25000</v>
      </c>
      <c r="M3851">
        <v>32500</v>
      </c>
      <c r="N3851" t="s">
        <v>1397</v>
      </c>
    </row>
    <row r="3852" spans="1:14" x14ac:dyDescent="0.3">
      <c r="A3852">
        <v>143209</v>
      </c>
      <c r="B3852" t="s">
        <v>1381</v>
      </c>
      <c r="C3852" t="s">
        <v>1322</v>
      </c>
      <c r="D3852" s="3">
        <v>44650</v>
      </c>
      <c r="E3852" t="s">
        <v>34</v>
      </c>
      <c r="F3852" t="s">
        <v>934</v>
      </c>
      <c r="G3852" t="s">
        <v>98</v>
      </c>
      <c r="H3852" t="s">
        <v>79</v>
      </c>
      <c r="I3852">
        <v>3500</v>
      </c>
      <c r="J3852">
        <v>4550</v>
      </c>
      <c r="K3852">
        <v>1</v>
      </c>
      <c r="L3852">
        <v>3500</v>
      </c>
      <c r="M3852">
        <v>4550</v>
      </c>
      <c r="N3852" t="s">
        <v>1397</v>
      </c>
    </row>
    <row r="3853" spans="1:14" x14ac:dyDescent="0.3">
      <c r="A3853">
        <v>143210</v>
      </c>
      <c r="B3853" t="s">
        <v>1382</v>
      </c>
      <c r="C3853" t="s">
        <v>1323</v>
      </c>
      <c r="D3853" s="3">
        <v>44650</v>
      </c>
      <c r="E3853" t="s">
        <v>35</v>
      </c>
      <c r="F3853" s="5" t="s">
        <v>67</v>
      </c>
      <c r="G3853" t="s">
        <v>99</v>
      </c>
      <c r="H3853" t="s">
        <v>81</v>
      </c>
      <c r="I3853">
        <v>4500</v>
      </c>
      <c r="J3853">
        <v>5850</v>
      </c>
      <c r="K3853">
        <v>3</v>
      </c>
      <c r="L3853">
        <v>13500</v>
      </c>
      <c r="M3853">
        <v>17550</v>
      </c>
      <c r="N3853" t="s">
        <v>1399</v>
      </c>
    </row>
    <row r="3854" spans="1:14" x14ac:dyDescent="0.3">
      <c r="A3854">
        <v>143211</v>
      </c>
      <c r="B3854" t="s">
        <v>1378</v>
      </c>
      <c r="C3854" t="s">
        <v>10</v>
      </c>
      <c r="D3854" s="3">
        <v>44650</v>
      </c>
      <c r="E3854" t="s">
        <v>1296</v>
      </c>
      <c r="F3854" t="s">
        <v>994</v>
      </c>
      <c r="G3854" t="s">
        <v>45</v>
      </c>
      <c r="H3854" t="s">
        <v>82</v>
      </c>
      <c r="I3854">
        <v>2100</v>
      </c>
      <c r="J3854">
        <v>2730</v>
      </c>
      <c r="K3854">
        <v>4</v>
      </c>
      <c r="L3854">
        <v>8400</v>
      </c>
      <c r="M3854">
        <v>10920</v>
      </c>
      <c r="N3854" t="s">
        <v>1400</v>
      </c>
    </row>
    <row r="3855" spans="1:14" x14ac:dyDescent="0.3">
      <c r="A3855">
        <v>143212</v>
      </c>
      <c r="B3855" t="s">
        <v>1379</v>
      </c>
      <c r="C3855" t="s">
        <v>9</v>
      </c>
      <c r="D3855" s="3">
        <v>44650</v>
      </c>
      <c r="E3855" t="s">
        <v>33</v>
      </c>
      <c r="F3855" t="s">
        <v>49</v>
      </c>
      <c r="G3855" t="s">
        <v>36</v>
      </c>
      <c r="H3855" t="s">
        <v>75</v>
      </c>
      <c r="I3855">
        <v>1150</v>
      </c>
      <c r="J3855">
        <v>1495</v>
      </c>
      <c r="K3855">
        <v>1</v>
      </c>
      <c r="L3855">
        <v>1150</v>
      </c>
      <c r="M3855">
        <v>1495</v>
      </c>
      <c r="N3855" t="s">
        <v>1401</v>
      </c>
    </row>
    <row r="3856" spans="1:14" x14ac:dyDescent="0.3">
      <c r="A3856">
        <v>143213</v>
      </c>
      <c r="B3856" t="s">
        <v>1365</v>
      </c>
      <c r="C3856" t="s">
        <v>1324</v>
      </c>
      <c r="D3856" s="3">
        <v>44650</v>
      </c>
      <c r="E3856" t="s">
        <v>34</v>
      </c>
      <c r="F3856" t="s">
        <v>47</v>
      </c>
      <c r="G3856" t="s">
        <v>37</v>
      </c>
      <c r="H3856" t="s">
        <v>76</v>
      </c>
      <c r="I3856">
        <v>350</v>
      </c>
      <c r="J3856">
        <v>455</v>
      </c>
      <c r="K3856">
        <v>3</v>
      </c>
      <c r="L3856">
        <v>1050</v>
      </c>
      <c r="M3856">
        <v>1365</v>
      </c>
      <c r="N3856" t="s">
        <v>1325</v>
      </c>
    </row>
    <row r="3857" spans="1:14" x14ac:dyDescent="0.3">
      <c r="A3857">
        <v>143214</v>
      </c>
      <c r="B3857" t="s">
        <v>1385</v>
      </c>
      <c r="C3857" t="s">
        <v>8</v>
      </c>
      <c r="D3857" s="3">
        <v>44650</v>
      </c>
      <c r="E3857" t="s">
        <v>35</v>
      </c>
      <c r="F3857" t="s">
        <v>53</v>
      </c>
      <c r="G3857" t="s">
        <v>38</v>
      </c>
      <c r="H3857" t="s">
        <v>75</v>
      </c>
      <c r="I3857">
        <v>9500</v>
      </c>
      <c r="J3857">
        <v>12350</v>
      </c>
      <c r="K3857">
        <v>4</v>
      </c>
      <c r="L3857">
        <v>38000</v>
      </c>
      <c r="M3857">
        <v>49400</v>
      </c>
      <c r="N3857" t="s">
        <v>1398</v>
      </c>
    </row>
    <row r="3858" spans="1:14" x14ac:dyDescent="0.3">
      <c r="A3858">
        <v>143215</v>
      </c>
      <c r="B3858" t="s">
        <v>1387</v>
      </c>
      <c r="C3858" t="s">
        <v>7</v>
      </c>
      <c r="D3858" s="3">
        <v>44650</v>
      </c>
      <c r="E3858" t="s">
        <v>1296</v>
      </c>
      <c r="F3858" t="s">
        <v>995</v>
      </c>
      <c r="G3858" t="s">
        <v>39</v>
      </c>
      <c r="H3858" t="s">
        <v>77</v>
      </c>
      <c r="I3858">
        <v>10000</v>
      </c>
      <c r="J3858">
        <v>13000</v>
      </c>
      <c r="K3858">
        <v>3</v>
      </c>
      <c r="L3858">
        <v>30000</v>
      </c>
      <c r="M3858">
        <v>39000</v>
      </c>
      <c r="N3858" t="s">
        <v>1397</v>
      </c>
    </row>
    <row r="3859" spans="1:14" x14ac:dyDescent="0.3">
      <c r="A3859">
        <v>143216</v>
      </c>
      <c r="B3859" t="s">
        <v>1389</v>
      </c>
      <c r="C3859" t="s">
        <v>1325</v>
      </c>
      <c r="D3859" s="3">
        <v>44650</v>
      </c>
      <c r="E3859" t="s">
        <v>33</v>
      </c>
      <c r="F3859" t="s">
        <v>996</v>
      </c>
      <c r="G3859" t="s">
        <v>40</v>
      </c>
      <c r="H3859" t="s">
        <v>76</v>
      </c>
      <c r="I3859">
        <v>6500</v>
      </c>
      <c r="J3859">
        <v>8450</v>
      </c>
      <c r="K3859">
        <v>2</v>
      </c>
      <c r="L3859">
        <v>13000</v>
      </c>
      <c r="M3859">
        <v>16900</v>
      </c>
      <c r="N3859" t="s">
        <v>1399</v>
      </c>
    </row>
    <row r="3860" spans="1:14" x14ac:dyDescent="0.3">
      <c r="A3860">
        <v>143217</v>
      </c>
      <c r="B3860" t="s">
        <v>1390</v>
      </c>
      <c r="C3860" t="s">
        <v>1326</v>
      </c>
      <c r="D3860" s="3">
        <v>44650</v>
      </c>
      <c r="E3860" t="s">
        <v>34</v>
      </c>
      <c r="F3860" t="s">
        <v>997</v>
      </c>
      <c r="G3860" t="s">
        <v>41</v>
      </c>
      <c r="H3860" t="s">
        <v>78</v>
      </c>
      <c r="I3860">
        <v>8500</v>
      </c>
      <c r="J3860">
        <v>11050</v>
      </c>
      <c r="K3860">
        <v>1</v>
      </c>
      <c r="L3860">
        <v>8500</v>
      </c>
      <c r="M3860">
        <v>11050</v>
      </c>
      <c r="N3860" t="s">
        <v>1400</v>
      </c>
    </row>
    <row r="3861" spans="1:14" x14ac:dyDescent="0.3">
      <c r="A3861">
        <v>143218</v>
      </c>
      <c r="B3861" t="s">
        <v>1392</v>
      </c>
      <c r="C3861" t="s">
        <v>6</v>
      </c>
      <c r="D3861" s="3">
        <v>44650</v>
      </c>
      <c r="E3861" t="s">
        <v>35</v>
      </c>
      <c r="F3861" t="s">
        <v>57</v>
      </c>
      <c r="G3861" t="s">
        <v>44</v>
      </c>
      <c r="H3861" t="s">
        <v>80</v>
      </c>
      <c r="I3861">
        <v>7000</v>
      </c>
      <c r="J3861">
        <v>9100</v>
      </c>
      <c r="K3861">
        <v>4</v>
      </c>
      <c r="L3861">
        <v>28000</v>
      </c>
      <c r="M3861">
        <v>36400</v>
      </c>
      <c r="N3861" t="s">
        <v>1401</v>
      </c>
    </row>
    <row r="3862" spans="1:14" x14ac:dyDescent="0.3">
      <c r="A3862">
        <v>143219</v>
      </c>
      <c r="B3862" t="s">
        <v>1394</v>
      </c>
      <c r="C3862" t="s">
        <v>5</v>
      </c>
      <c r="D3862" s="3">
        <v>44650</v>
      </c>
      <c r="E3862" t="s">
        <v>1296</v>
      </c>
      <c r="F3862" t="s">
        <v>998</v>
      </c>
      <c r="G3862" t="s">
        <v>98</v>
      </c>
      <c r="H3862" t="s">
        <v>79</v>
      </c>
      <c r="I3862">
        <v>6550</v>
      </c>
      <c r="J3862">
        <v>8515</v>
      </c>
      <c r="K3862">
        <v>2</v>
      </c>
      <c r="L3862">
        <v>13100</v>
      </c>
      <c r="M3862">
        <v>17030</v>
      </c>
      <c r="N3862" t="s">
        <v>1325</v>
      </c>
    </row>
    <row r="3863" spans="1:14" x14ac:dyDescent="0.3">
      <c r="A3863">
        <v>143220</v>
      </c>
      <c r="B3863" t="s">
        <v>1337</v>
      </c>
      <c r="C3863" t="s">
        <v>4</v>
      </c>
      <c r="D3863" s="3">
        <v>44650</v>
      </c>
      <c r="E3863" t="s">
        <v>33</v>
      </c>
      <c r="F3863" s="5" t="s">
        <v>66</v>
      </c>
      <c r="G3863" t="s">
        <v>99</v>
      </c>
      <c r="H3863" t="s">
        <v>81</v>
      </c>
      <c r="I3863">
        <v>7650</v>
      </c>
      <c r="J3863">
        <v>9945</v>
      </c>
      <c r="K3863">
        <v>2</v>
      </c>
      <c r="L3863">
        <v>15300</v>
      </c>
      <c r="M3863">
        <v>19890</v>
      </c>
      <c r="N3863" t="s">
        <v>1397</v>
      </c>
    </row>
    <row r="3864" spans="1:14" x14ac:dyDescent="0.3">
      <c r="A3864">
        <v>143221</v>
      </c>
      <c r="B3864" t="s">
        <v>1339</v>
      </c>
      <c r="C3864" t="s">
        <v>30</v>
      </c>
      <c r="D3864" s="3">
        <v>44650</v>
      </c>
      <c r="E3864" t="s">
        <v>34</v>
      </c>
      <c r="F3864" t="s">
        <v>58</v>
      </c>
      <c r="G3864" t="s">
        <v>45</v>
      </c>
      <c r="H3864" t="s">
        <v>82</v>
      </c>
      <c r="I3864">
        <v>1150</v>
      </c>
      <c r="J3864">
        <v>1495</v>
      </c>
      <c r="K3864">
        <v>2</v>
      </c>
      <c r="L3864">
        <v>2300</v>
      </c>
      <c r="M3864">
        <v>2990</v>
      </c>
      <c r="N3864" t="s">
        <v>1397</v>
      </c>
    </row>
    <row r="3865" spans="1:14" x14ac:dyDescent="0.3">
      <c r="A3865">
        <v>143222</v>
      </c>
      <c r="B3865" t="s">
        <v>1341</v>
      </c>
      <c r="C3865" t="s">
        <v>31</v>
      </c>
      <c r="D3865" s="3">
        <v>44650</v>
      </c>
      <c r="E3865" t="s">
        <v>35</v>
      </c>
      <c r="F3865" t="s">
        <v>59</v>
      </c>
      <c r="G3865" t="s">
        <v>36</v>
      </c>
      <c r="H3865" t="s">
        <v>75</v>
      </c>
      <c r="I3865">
        <v>850</v>
      </c>
      <c r="J3865">
        <v>1105</v>
      </c>
      <c r="K3865">
        <v>1</v>
      </c>
      <c r="L3865">
        <v>850</v>
      </c>
      <c r="M3865">
        <v>1105</v>
      </c>
      <c r="N3865" t="s">
        <v>1397</v>
      </c>
    </row>
    <row r="3866" spans="1:14" x14ac:dyDescent="0.3">
      <c r="A3866">
        <v>143223</v>
      </c>
      <c r="B3866" t="s">
        <v>1343</v>
      </c>
      <c r="C3866" t="s">
        <v>32</v>
      </c>
      <c r="D3866" s="3">
        <v>44650</v>
      </c>
      <c r="E3866" t="s">
        <v>1296</v>
      </c>
      <c r="F3866" t="s">
        <v>60</v>
      </c>
      <c r="G3866" t="s">
        <v>37</v>
      </c>
      <c r="H3866" t="s">
        <v>76</v>
      </c>
      <c r="I3866">
        <v>650</v>
      </c>
      <c r="J3866">
        <v>845</v>
      </c>
      <c r="K3866">
        <v>1</v>
      </c>
      <c r="L3866">
        <v>650</v>
      </c>
      <c r="M3866">
        <v>845</v>
      </c>
      <c r="N3866" t="s">
        <v>1397</v>
      </c>
    </row>
    <row r="3867" spans="1:14" x14ac:dyDescent="0.3">
      <c r="A3867">
        <v>143224</v>
      </c>
      <c r="B3867" t="s">
        <v>1345</v>
      </c>
      <c r="C3867" t="s">
        <v>28</v>
      </c>
      <c r="D3867" s="3">
        <v>44650</v>
      </c>
      <c r="E3867" t="s">
        <v>33</v>
      </c>
      <c r="F3867" t="s">
        <v>61</v>
      </c>
      <c r="G3867" t="s">
        <v>38</v>
      </c>
      <c r="H3867" t="s">
        <v>75</v>
      </c>
      <c r="I3867">
        <v>7500</v>
      </c>
      <c r="J3867">
        <v>9750</v>
      </c>
      <c r="K3867">
        <v>3</v>
      </c>
      <c r="L3867">
        <v>22500</v>
      </c>
      <c r="M3867">
        <v>29250</v>
      </c>
      <c r="N3867" t="s">
        <v>1397</v>
      </c>
    </row>
    <row r="3868" spans="1:14" x14ac:dyDescent="0.3">
      <c r="A3868">
        <v>143225</v>
      </c>
      <c r="B3868" t="s">
        <v>1347</v>
      </c>
      <c r="C3868" t="s">
        <v>1311</v>
      </c>
      <c r="D3868" s="3">
        <v>44650</v>
      </c>
      <c r="E3868" t="s">
        <v>34</v>
      </c>
      <c r="F3868" t="s">
        <v>995</v>
      </c>
      <c r="G3868" t="s">
        <v>39</v>
      </c>
      <c r="H3868" s="5" t="s">
        <v>83</v>
      </c>
      <c r="I3868">
        <v>10000</v>
      </c>
      <c r="J3868">
        <v>13000</v>
      </c>
      <c r="K3868">
        <v>1</v>
      </c>
      <c r="L3868">
        <v>10000</v>
      </c>
      <c r="M3868">
        <v>13000</v>
      </c>
      <c r="N3868" t="s">
        <v>1397</v>
      </c>
    </row>
    <row r="3869" spans="1:14" x14ac:dyDescent="0.3">
      <c r="A3869">
        <v>143226</v>
      </c>
      <c r="B3869" t="s">
        <v>1349</v>
      </c>
      <c r="C3869" t="s">
        <v>1312</v>
      </c>
      <c r="D3869" s="3">
        <v>44650</v>
      </c>
      <c r="E3869" t="s">
        <v>35</v>
      </c>
      <c r="F3869" t="s">
        <v>999</v>
      </c>
      <c r="G3869" t="s">
        <v>40</v>
      </c>
      <c r="H3869" t="s">
        <v>76</v>
      </c>
      <c r="I3869">
        <v>10500</v>
      </c>
      <c r="J3869">
        <v>13650</v>
      </c>
      <c r="K3869">
        <v>4</v>
      </c>
      <c r="L3869">
        <v>42000</v>
      </c>
      <c r="M3869">
        <v>54600</v>
      </c>
      <c r="N3869" t="s">
        <v>1397</v>
      </c>
    </row>
    <row r="3870" spans="1:14" x14ac:dyDescent="0.3">
      <c r="A3870">
        <v>143227</v>
      </c>
      <c r="B3870" t="s">
        <v>1351</v>
      </c>
      <c r="C3870" t="s">
        <v>1313</v>
      </c>
      <c r="D3870" s="3">
        <v>44650</v>
      </c>
      <c r="E3870" t="s">
        <v>1296</v>
      </c>
      <c r="F3870" t="s">
        <v>63</v>
      </c>
      <c r="G3870" t="s">
        <v>41</v>
      </c>
      <c r="H3870" t="s">
        <v>78</v>
      </c>
      <c r="I3870">
        <v>8500</v>
      </c>
      <c r="J3870">
        <v>11050</v>
      </c>
      <c r="K3870">
        <v>3</v>
      </c>
      <c r="L3870">
        <v>25500</v>
      </c>
      <c r="M3870">
        <v>33150</v>
      </c>
      <c r="N3870" t="s">
        <v>1397</v>
      </c>
    </row>
    <row r="3871" spans="1:14" x14ac:dyDescent="0.3">
      <c r="A3871">
        <v>143228</v>
      </c>
      <c r="B3871" t="s">
        <v>1353</v>
      </c>
      <c r="C3871" t="s">
        <v>3</v>
      </c>
      <c r="D3871" s="3">
        <v>44650</v>
      </c>
      <c r="E3871" t="s">
        <v>33</v>
      </c>
      <c r="F3871" t="s">
        <v>57</v>
      </c>
      <c r="G3871" t="s">
        <v>44</v>
      </c>
      <c r="H3871" t="s">
        <v>80</v>
      </c>
      <c r="I3871">
        <v>7000</v>
      </c>
      <c r="J3871">
        <v>9100</v>
      </c>
      <c r="K3871">
        <v>2</v>
      </c>
      <c r="L3871">
        <v>14000</v>
      </c>
      <c r="M3871">
        <v>18200</v>
      </c>
      <c r="N3871" t="s">
        <v>1397</v>
      </c>
    </row>
    <row r="3872" spans="1:14" x14ac:dyDescent="0.3">
      <c r="A3872">
        <v>143229</v>
      </c>
      <c r="B3872" t="s">
        <v>1355</v>
      </c>
      <c r="C3872" t="s">
        <v>2</v>
      </c>
      <c r="D3872" s="3">
        <v>44651</v>
      </c>
      <c r="E3872" t="s">
        <v>34</v>
      </c>
      <c r="F3872" t="s">
        <v>1000</v>
      </c>
      <c r="G3872" t="s">
        <v>98</v>
      </c>
      <c r="H3872" t="s">
        <v>79</v>
      </c>
      <c r="I3872">
        <v>1680</v>
      </c>
      <c r="J3872">
        <v>2184</v>
      </c>
      <c r="K3872">
        <v>3</v>
      </c>
      <c r="L3872">
        <v>5040</v>
      </c>
      <c r="M3872">
        <v>6552</v>
      </c>
      <c r="N3872" t="s">
        <v>1397</v>
      </c>
    </row>
    <row r="3873" spans="1:14" x14ac:dyDescent="0.3">
      <c r="A3873">
        <v>143230</v>
      </c>
      <c r="B3873" t="s">
        <v>1357</v>
      </c>
      <c r="C3873" t="s">
        <v>1</v>
      </c>
      <c r="D3873" s="3">
        <v>44651</v>
      </c>
      <c r="E3873" t="s">
        <v>35</v>
      </c>
      <c r="F3873" s="5" t="s">
        <v>65</v>
      </c>
      <c r="G3873" t="s">
        <v>99</v>
      </c>
      <c r="H3873" s="5" t="s">
        <v>84</v>
      </c>
      <c r="I3873">
        <v>6540</v>
      </c>
      <c r="J3873">
        <v>8502</v>
      </c>
      <c r="K3873">
        <v>1</v>
      </c>
      <c r="L3873">
        <v>6540</v>
      </c>
      <c r="M3873">
        <v>8502</v>
      </c>
      <c r="N3873" t="s">
        <v>1401</v>
      </c>
    </row>
    <row r="3874" spans="1:14" x14ac:dyDescent="0.3">
      <c r="A3874">
        <v>143231</v>
      </c>
      <c r="B3874" t="s">
        <v>1359</v>
      </c>
      <c r="C3874" t="s">
        <v>1314</v>
      </c>
      <c r="D3874" s="3">
        <v>44651</v>
      </c>
      <c r="E3874" t="s">
        <v>1296</v>
      </c>
      <c r="F3874" t="s">
        <v>68</v>
      </c>
      <c r="G3874" t="s">
        <v>45</v>
      </c>
      <c r="H3874" t="s">
        <v>82</v>
      </c>
      <c r="I3874">
        <v>2680</v>
      </c>
      <c r="J3874">
        <v>3484</v>
      </c>
      <c r="K3874">
        <v>4</v>
      </c>
      <c r="L3874">
        <v>10720</v>
      </c>
      <c r="M3874">
        <v>13936</v>
      </c>
      <c r="N3874" t="s">
        <v>1325</v>
      </c>
    </row>
    <row r="3875" spans="1:14" x14ac:dyDescent="0.3">
      <c r="A3875">
        <v>143232</v>
      </c>
      <c r="B3875" t="s">
        <v>1361</v>
      </c>
      <c r="C3875" t="s">
        <v>1315</v>
      </c>
      <c r="D3875" s="3">
        <v>44651</v>
      </c>
      <c r="E3875" t="s">
        <v>33</v>
      </c>
      <c r="F3875" t="s">
        <v>71</v>
      </c>
      <c r="G3875" t="s">
        <v>38</v>
      </c>
      <c r="H3875" t="s">
        <v>76</v>
      </c>
      <c r="I3875">
        <v>8250</v>
      </c>
      <c r="J3875">
        <v>10725</v>
      </c>
      <c r="K3875">
        <v>4</v>
      </c>
      <c r="L3875">
        <v>33000</v>
      </c>
      <c r="M3875">
        <v>42900</v>
      </c>
      <c r="N3875" t="s">
        <v>1398</v>
      </c>
    </row>
    <row r="3876" spans="1:14" x14ac:dyDescent="0.3">
      <c r="A3876">
        <v>143233</v>
      </c>
      <c r="B3876" t="s">
        <v>1363</v>
      </c>
      <c r="C3876" t="s">
        <v>0</v>
      </c>
      <c r="D3876" s="3">
        <v>44651</v>
      </c>
      <c r="E3876" t="s">
        <v>34</v>
      </c>
      <c r="F3876" t="s">
        <v>934</v>
      </c>
      <c r="G3876" t="s">
        <v>42</v>
      </c>
      <c r="H3876" t="s">
        <v>76</v>
      </c>
      <c r="I3876">
        <v>2650</v>
      </c>
      <c r="J3876">
        <v>3445</v>
      </c>
      <c r="K3876">
        <v>2</v>
      </c>
      <c r="L3876">
        <v>5300</v>
      </c>
      <c r="M3876">
        <v>6890</v>
      </c>
      <c r="N3876" t="s">
        <v>1397</v>
      </c>
    </row>
    <row r="3877" spans="1:14" x14ac:dyDescent="0.3">
      <c r="A3877">
        <v>143234</v>
      </c>
      <c r="B3877" t="s">
        <v>1365</v>
      </c>
      <c r="C3877" t="s">
        <v>1316</v>
      </c>
      <c r="D3877" s="3">
        <v>44651</v>
      </c>
      <c r="E3877" t="s">
        <v>35</v>
      </c>
      <c r="F3877" t="s">
        <v>72</v>
      </c>
      <c r="G3877" t="s">
        <v>38</v>
      </c>
      <c r="H3877" t="s">
        <v>85</v>
      </c>
      <c r="I3877">
        <v>12550</v>
      </c>
      <c r="J3877">
        <v>16315</v>
      </c>
      <c r="K3877">
        <v>1</v>
      </c>
      <c r="L3877">
        <v>12550</v>
      </c>
      <c r="M3877">
        <v>16315</v>
      </c>
      <c r="N3877" t="s">
        <v>1399</v>
      </c>
    </row>
    <row r="3878" spans="1:14" x14ac:dyDescent="0.3">
      <c r="A3878">
        <v>143235</v>
      </c>
      <c r="B3878" t="s">
        <v>1367</v>
      </c>
      <c r="C3878" t="s">
        <v>1317</v>
      </c>
      <c r="D3878" s="3">
        <v>44651</v>
      </c>
      <c r="E3878" t="s">
        <v>1296</v>
      </c>
      <c r="F3878" t="s">
        <v>73</v>
      </c>
      <c r="G3878" t="s">
        <v>41</v>
      </c>
      <c r="H3878" s="5" t="s">
        <v>78</v>
      </c>
      <c r="I3878">
        <v>14500</v>
      </c>
      <c r="J3878">
        <v>18850</v>
      </c>
      <c r="K3878">
        <v>1</v>
      </c>
      <c r="L3878">
        <v>14500</v>
      </c>
      <c r="M3878">
        <v>18850</v>
      </c>
      <c r="N3878" t="s">
        <v>1400</v>
      </c>
    </row>
    <row r="3879" spans="1:14" x14ac:dyDescent="0.3">
      <c r="A3879">
        <v>143236</v>
      </c>
      <c r="B3879" t="s">
        <v>1369</v>
      </c>
      <c r="C3879" t="s">
        <v>1318</v>
      </c>
      <c r="D3879" s="3">
        <v>44651</v>
      </c>
      <c r="E3879" t="s">
        <v>33</v>
      </c>
      <c r="F3879" t="s">
        <v>46</v>
      </c>
      <c r="G3879" t="s">
        <v>36</v>
      </c>
      <c r="H3879" t="s">
        <v>75</v>
      </c>
      <c r="I3879">
        <v>800</v>
      </c>
      <c r="J3879">
        <v>1040</v>
      </c>
      <c r="K3879">
        <v>3</v>
      </c>
      <c r="L3879">
        <v>2400</v>
      </c>
      <c r="M3879">
        <v>3120</v>
      </c>
      <c r="N3879" t="s">
        <v>1401</v>
      </c>
    </row>
    <row r="3880" spans="1:14" x14ac:dyDescent="0.3">
      <c r="A3880">
        <v>143237</v>
      </c>
      <c r="B3880" t="s">
        <v>1370</v>
      </c>
      <c r="C3880" t="s">
        <v>29</v>
      </c>
      <c r="D3880" s="3">
        <v>44651</v>
      </c>
      <c r="E3880" t="s">
        <v>34</v>
      </c>
      <c r="F3880" t="s">
        <v>48</v>
      </c>
      <c r="G3880" t="s">
        <v>37</v>
      </c>
      <c r="H3880" t="s">
        <v>76</v>
      </c>
      <c r="I3880">
        <v>600</v>
      </c>
      <c r="J3880">
        <v>780</v>
      </c>
      <c r="K3880">
        <v>3</v>
      </c>
      <c r="L3880">
        <v>1800</v>
      </c>
      <c r="M3880">
        <v>2340</v>
      </c>
      <c r="N3880" t="s">
        <v>1325</v>
      </c>
    </row>
    <row r="3881" spans="1:14" x14ac:dyDescent="0.3">
      <c r="A3881">
        <v>143238</v>
      </c>
      <c r="B3881" t="s">
        <v>1371</v>
      </c>
      <c r="C3881" t="s">
        <v>20</v>
      </c>
      <c r="D3881" s="3">
        <v>44651</v>
      </c>
      <c r="E3881" t="s">
        <v>35</v>
      </c>
      <c r="F3881" t="s">
        <v>50</v>
      </c>
      <c r="G3881" t="s">
        <v>38</v>
      </c>
      <c r="H3881" t="s">
        <v>75</v>
      </c>
      <c r="I3881">
        <v>10500</v>
      </c>
      <c r="J3881">
        <v>13650</v>
      </c>
      <c r="K3881">
        <v>2</v>
      </c>
      <c r="L3881">
        <v>21000</v>
      </c>
      <c r="M3881">
        <v>27300</v>
      </c>
      <c r="N3881" t="s">
        <v>1398</v>
      </c>
    </row>
    <row r="3882" spans="1:14" x14ac:dyDescent="0.3">
      <c r="A3882">
        <v>143239</v>
      </c>
      <c r="B3882" t="s">
        <v>1373</v>
      </c>
      <c r="C3882" t="s">
        <v>19</v>
      </c>
      <c r="D3882" s="3">
        <v>44651</v>
      </c>
      <c r="E3882" t="s">
        <v>1296</v>
      </c>
      <c r="F3882" t="s">
        <v>995</v>
      </c>
      <c r="G3882" t="s">
        <v>39</v>
      </c>
      <c r="H3882" t="s">
        <v>77</v>
      </c>
      <c r="I3882">
        <v>6500</v>
      </c>
      <c r="J3882">
        <v>8450</v>
      </c>
      <c r="K3882">
        <v>1</v>
      </c>
      <c r="L3882">
        <v>6500</v>
      </c>
      <c r="M3882">
        <v>8450</v>
      </c>
      <c r="N3882" t="s">
        <v>1397</v>
      </c>
    </row>
    <row r="3883" spans="1:14" x14ac:dyDescent="0.3">
      <c r="A3883">
        <v>143240</v>
      </c>
      <c r="B3883" t="s">
        <v>1374</v>
      </c>
      <c r="C3883" t="s">
        <v>1319</v>
      </c>
      <c r="D3883" s="3">
        <v>44651</v>
      </c>
      <c r="E3883" t="s">
        <v>33</v>
      </c>
      <c r="F3883" t="s">
        <v>1001</v>
      </c>
      <c r="G3883" t="s">
        <v>40</v>
      </c>
      <c r="H3883" t="s">
        <v>76</v>
      </c>
      <c r="I3883">
        <v>4500</v>
      </c>
      <c r="J3883">
        <v>5850</v>
      </c>
      <c r="K3883">
        <v>3</v>
      </c>
      <c r="L3883">
        <v>13500</v>
      </c>
      <c r="M3883">
        <v>17550</v>
      </c>
      <c r="N3883" t="s">
        <v>1399</v>
      </c>
    </row>
    <row r="3884" spans="1:14" x14ac:dyDescent="0.3">
      <c r="A3884">
        <v>143241</v>
      </c>
      <c r="B3884" t="s">
        <v>1375</v>
      </c>
      <c r="C3884" t="s">
        <v>18</v>
      </c>
      <c r="D3884" s="3">
        <v>44651</v>
      </c>
      <c r="E3884" t="s">
        <v>34</v>
      </c>
      <c r="F3884" t="s">
        <v>51</v>
      </c>
      <c r="G3884" t="s">
        <v>41</v>
      </c>
      <c r="H3884" t="s">
        <v>78</v>
      </c>
      <c r="I3884">
        <v>8500</v>
      </c>
      <c r="J3884">
        <v>11050</v>
      </c>
      <c r="K3884">
        <v>2</v>
      </c>
      <c r="L3884">
        <v>17000</v>
      </c>
      <c r="M3884">
        <v>22100</v>
      </c>
      <c r="N3884" t="s">
        <v>1397</v>
      </c>
    </row>
    <row r="3885" spans="1:14" x14ac:dyDescent="0.3">
      <c r="A3885">
        <v>143242</v>
      </c>
      <c r="B3885" t="s">
        <v>1376</v>
      </c>
      <c r="C3885" t="s">
        <v>17</v>
      </c>
      <c r="D3885" s="3">
        <v>44651</v>
      </c>
      <c r="E3885" t="s">
        <v>35</v>
      </c>
      <c r="F3885" t="s">
        <v>52</v>
      </c>
      <c r="G3885" t="s">
        <v>44</v>
      </c>
      <c r="H3885" t="s">
        <v>80</v>
      </c>
      <c r="I3885">
        <v>12500</v>
      </c>
      <c r="J3885">
        <v>16250</v>
      </c>
      <c r="K3885">
        <v>2</v>
      </c>
      <c r="L3885">
        <v>25000</v>
      </c>
      <c r="M3885">
        <v>32500</v>
      </c>
      <c r="N3885" t="s">
        <v>1397</v>
      </c>
    </row>
    <row r="3886" spans="1:14" x14ac:dyDescent="0.3">
      <c r="A3886">
        <v>143243</v>
      </c>
      <c r="B3886" t="s">
        <v>1378</v>
      </c>
      <c r="C3886" t="s">
        <v>1320</v>
      </c>
      <c r="D3886" s="3">
        <v>44651</v>
      </c>
      <c r="E3886" t="s">
        <v>1296</v>
      </c>
      <c r="F3886" t="s">
        <v>942</v>
      </c>
      <c r="G3886" t="s">
        <v>42</v>
      </c>
      <c r="H3886" t="s">
        <v>79</v>
      </c>
      <c r="I3886">
        <v>3500</v>
      </c>
      <c r="J3886">
        <v>4550</v>
      </c>
      <c r="K3886">
        <v>1</v>
      </c>
      <c r="L3886">
        <v>3500</v>
      </c>
      <c r="M3886">
        <v>4550</v>
      </c>
      <c r="N3886" t="s">
        <v>1397</v>
      </c>
    </row>
    <row r="3887" spans="1:14" x14ac:dyDescent="0.3">
      <c r="A3887">
        <v>143244</v>
      </c>
      <c r="B3887" t="s">
        <v>1379</v>
      </c>
      <c r="C3887" t="s">
        <v>16</v>
      </c>
      <c r="D3887" s="3">
        <v>44651</v>
      </c>
      <c r="E3887" t="s">
        <v>33</v>
      </c>
      <c r="F3887" s="5" t="s">
        <v>67</v>
      </c>
      <c r="G3887" t="s">
        <v>109</v>
      </c>
      <c r="H3887" t="s">
        <v>81</v>
      </c>
      <c r="I3887">
        <v>4500</v>
      </c>
      <c r="J3887">
        <v>5850</v>
      </c>
      <c r="K3887">
        <v>1</v>
      </c>
      <c r="L3887">
        <v>4500</v>
      </c>
      <c r="M3887">
        <v>5850</v>
      </c>
      <c r="N3887" t="s">
        <v>1397</v>
      </c>
    </row>
    <row r="3888" spans="1:14" x14ac:dyDescent="0.3">
      <c r="A3888">
        <v>143245</v>
      </c>
      <c r="B3888" t="s">
        <v>1380</v>
      </c>
      <c r="C3888" t="s">
        <v>15</v>
      </c>
      <c r="D3888" s="3">
        <v>44651</v>
      </c>
      <c r="E3888" t="s">
        <v>34</v>
      </c>
      <c r="F3888" t="s">
        <v>1002</v>
      </c>
      <c r="G3888" t="s">
        <v>45</v>
      </c>
      <c r="H3888" t="s">
        <v>82</v>
      </c>
      <c r="I3888">
        <v>2100</v>
      </c>
      <c r="J3888">
        <v>2730</v>
      </c>
      <c r="K3888">
        <v>1</v>
      </c>
      <c r="L3888">
        <v>2100</v>
      </c>
      <c r="M3888">
        <v>2730</v>
      </c>
      <c r="N3888" t="s">
        <v>1397</v>
      </c>
    </row>
    <row r="3889" spans="1:14" x14ac:dyDescent="0.3">
      <c r="A3889">
        <v>143246</v>
      </c>
      <c r="B3889" t="s">
        <v>1381</v>
      </c>
      <c r="C3889" t="s">
        <v>14</v>
      </c>
      <c r="D3889" s="3">
        <v>44651</v>
      </c>
      <c r="E3889" t="s">
        <v>35</v>
      </c>
      <c r="F3889" t="s">
        <v>49</v>
      </c>
      <c r="G3889" t="s">
        <v>36</v>
      </c>
      <c r="H3889" t="s">
        <v>75</v>
      </c>
      <c r="I3889">
        <v>1150</v>
      </c>
      <c r="J3889">
        <v>1495</v>
      </c>
      <c r="K3889">
        <v>4</v>
      </c>
      <c r="L3889">
        <v>4600</v>
      </c>
      <c r="M3889">
        <v>5980</v>
      </c>
      <c r="N3889" t="s">
        <v>1397</v>
      </c>
    </row>
    <row r="3890" spans="1:14" x14ac:dyDescent="0.3">
      <c r="A3890">
        <v>143247</v>
      </c>
      <c r="B3890" t="s">
        <v>1382</v>
      </c>
      <c r="C3890" t="s">
        <v>13</v>
      </c>
      <c r="D3890" s="3">
        <v>44651</v>
      </c>
      <c r="E3890" t="s">
        <v>1296</v>
      </c>
      <c r="F3890" t="s">
        <v>47</v>
      </c>
      <c r="G3890" t="s">
        <v>37</v>
      </c>
      <c r="H3890" t="s">
        <v>76</v>
      </c>
      <c r="I3890">
        <v>350</v>
      </c>
      <c r="J3890">
        <v>455</v>
      </c>
      <c r="K3890">
        <v>2</v>
      </c>
      <c r="L3890">
        <v>700</v>
      </c>
      <c r="M3890">
        <v>910</v>
      </c>
      <c r="N3890" t="s">
        <v>1397</v>
      </c>
    </row>
    <row r="3891" spans="1:14" x14ac:dyDescent="0.3">
      <c r="A3891">
        <v>143248</v>
      </c>
      <c r="B3891" t="s">
        <v>1378</v>
      </c>
      <c r="C3891" t="s">
        <v>12</v>
      </c>
      <c r="D3891" s="3">
        <v>44651</v>
      </c>
      <c r="E3891" t="s">
        <v>33</v>
      </c>
      <c r="F3891" t="s">
        <v>53</v>
      </c>
      <c r="G3891" t="s">
        <v>38</v>
      </c>
      <c r="H3891" t="s">
        <v>75</v>
      </c>
      <c r="I3891">
        <v>9500</v>
      </c>
      <c r="J3891">
        <v>12350</v>
      </c>
      <c r="K3891">
        <v>4</v>
      </c>
      <c r="L3891">
        <v>38000</v>
      </c>
      <c r="M3891">
        <v>49400</v>
      </c>
      <c r="N3891" t="s">
        <v>1397</v>
      </c>
    </row>
    <row r="3892" spans="1:14" x14ac:dyDescent="0.3">
      <c r="A3892">
        <v>143249</v>
      </c>
      <c r="B3892" t="s">
        <v>1379</v>
      </c>
      <c r="C3892" t="s">
        <v>11</v>
      </c>
      <c r="D3892" s="3">
        <v>44651</v>
      </c>
      <c r="E3892" t="s">
        <v>34</v>
      </c>
      <c r="F3892" t="s">
        <v>1003</v>
      </c>
      <c r="G3892" t="s">
        <v>39</v>
      </c>
      <c r="H3892" t="s">
        <v>77</v>
      </c>
      <c r="I3892">
        <v>10000</v>
      </c>
      <c r="J3892">
        <v>13000</v>
      </c>
      <c r="K3892">
        <v>4</v>
      </c>
      <c r="L3892">
        <v>40000</v>
      </c>
      <c r="M3892">
        <v>52000</v>
      </c>
      <c r="N3892" t="s">
        <v>1397</v>
      </c>
    </row>
    <row r="3893" spans="1:14" x14ac:dyDescent="0.3">
      <c r="A3893">
        <v>143250</v>
      </c>
      <c r="B3893" t="s">
        <v>1365</v>
      </c>
      <c r="C3893" t="s">
        <v>1321</v>
      </c>
      <c r="D3893" s="3">
        <v>44651</v>
      </c>
      <c r="E3893" t="s">
        <v>35</v>
      </c>
      <c r="F3893" t="s">
        <v>1004</v>
      </c>
      <c r="G3893" t="s">
        <v>40</v>
      </c>
      <c r="H3893" t="s">
        <v>76</v>
      </c>
      <c r="I3893">
        <v>6500</v>
      </c>
      <c r="J3893">
        <v>8450</v>
      </c>
      <c r="K3893">
        <v>3</v>
      </c>
      <c r="L3893">
        <v>19500</v>
      </c>
      <c r="M3893">
        <v>25350</v>
      </c>
      <c r="N3893" t="s">
        <v>1397</v>
      </c>
    </row>
    <row r="3894" spans="1:14" x14ac:dyDescent="0.3">
      <c r="A3894">
        <v>143251</v>
      </c>
      <c r="B3894" t="s">
        <v>1385</v>
      </c>
      <c r="C3894" t="s">
        <v>1322</v>
      </c>
      <c r="D3894" s="3">
        <v>44651</v>
      </c>
      <c r="E3894" t="s">
        <v>1296</v>
      </c>
      <c r="F3894" t="s">
        <v>1005</v>
      </c>
      <c r="G3894" t="s">
        <v>41</v>
      </c>
      <c r="H3894" t="s">
        <v>78</v>
      </c>
      <c r="I3894">
        <v>8500</v>
      </c>
      <c r="J3894">
        <v>11050</v>
      </c>
      <c r="K3894">
        <v>3</v>
      </c>
      <c r="L3894">
        <v>25500</v>
      </c>
      <c r="M3894">
        <v>33150</v>
      </c>
      <c r="N3894" t="s">
        <v>1397</v>
      </c>
    </row>
    <row r="3895" spans="1:14" x14ac:dyDescent="0.3">
      <c r="A3895">
        <v>143252</v>
      </c>
      <c r="B3895" t="s">
        <v>1387</v>
      </c>
      <c r="C3895" t="s">
        <v>1323</v>
      </c>
      <c r="D3895" s="3">
        <v>44651</v>
      </c>
      <c r="E3895" t="s">
        <v>33</v>
      </c>
      <c r="F3895" t="s">
        <v>57</v>
      </c>
      <c r="G3895" t="s">
        <v>44</v>
      </c>
      <c r="H3895" t="s">
        <v>80</v>
      </c>
      <c r="I3895">
        <v>7000</v>
      </c>
      <c r="J3895">
        <v>9100</v>
      </c>
      <c r="K3895">
        <v>4</v>
      </c>
      <c r="L3895">
        <v>28000</v>
      </c>
      <c r="M3895">
        <v>36400</v>
      </c>
      <c r="N3895" t="s">
        <v>1399</v>
      </c>
    </row>
    <row r="3896" spans="1:14" x14ac:dyDescent="0.3">
      <c r="A3896">
        <v>143253</v>
      </c>
      <c r="B3896" t="s">
        <v>1389</v>
      </c>
      <c r="C3896" t="s">
        <v>10</v>
      </c>
      <c r="D3896" s="3">
        <v>44651</v>
      </c>
      <c r="E3896" t="s">
        <v>34</v>
      </c>
      <c r="F3896" t="s">
        <v>1006</v>
      </c>
      <c r="G3896" t="s">
        <v>42</v>
      </c>
      <c r="H3896" t="s">
        <v>79</v>
      </c>
      <c r="I3896">
        <v>6550</v>
      </c>
      <c r="J3896">
        <v>8515</v>
      </c>
      <c r="K3896">
        <v>4</v>
      </c>
      <c r="L3896">
        <v>26200</v>
      </c>
      <c r="M3896">
        <v>34060</v>
      </c>
      <c r="N3896" t="s">
        <v>1400</v>
      </c>
    </row>
    <row r="3897" spans="1:14" x14ac:dyDescent="0.3">
      <c r="A3897">
        <v>143254</v>
      </c>
      <c r="B3897" t="s">
        <v>1390</v>
      </c>
      <c r="C3897" t="s">
        <v>9</v>
      </c>
      <c r="D3897" s="3">
        <v>44651</v>
      </c>
      <c r="E3897" t="s">
        <v>35</v>
      </c>
      <c r="F3897" s="5" t="s">
        <v>66</v>
      </c>
      <c r="G3897" t="s">
        <v>109</v>
      </c>
      <c r="H3897" t="s">
        <v>81</v>
      </c>
      <c r="I3897">
        <v>7650</v>
      </c>
      <c r="J3897">
        <v>9945</v>
      </c>
      <c r="K3897">
        <v>4</v>
      </c>
      <c r="L3897">
        <v>30600</v>
      </c>
      <c r="M3897">
        <v>39780</v>
      </c>
      <c r="N3897" t="s">
        <v>1401</v>
      </c>
    </row>
    <row r="3898" spans="1:14" x14ac:dyDescent="0.3">
      <c r="A3898">
        <v>143255</v>
      </c>
      <c r="B3898" t="s">
        <v>1392</v>
      </c>
      <c r="C3898" t="s">
        <v>1324</v>
      </c>
      <c r="D3898" s="3">
        <v>44651</v>
      </c>
      <c r="E3898" t="s">
        <v>1296</v>
      </c>
      <c r="F3898" t="s">
        <v>58</v>
      </c>
      <c r="G3898" t="s">
        <v>45</v>
      </c>
      <c r="H3898" t="s">
        <v>82</v>
      </c>
      <c r="I3898">
        <v>1150</v>
      </c>
      <c r="J3898">
        <v>1495</v>
      </c>
      <c r="K3898">
        <v>4</v>
      </c>
      <c r="L3898">
        <v>4600</v>
      </c>
      <c r="M3898">
        <v>5980</v>
      </c>
      <c r="N3898" t="s">
        <v>1325</v>
      </c>
    </row>
    <row r="3899" spans="1:14" x14ac:dyDescent="0.3">
      <c r="A3899">
        <v>143256</v>
      </c>
      <c r="B3899" t="s">
        <v>1394</v>
      </c>
      <c r="C3899" t="s">
        <v>8</v>
      </c>
      <c r="D3899" s="3">
        <v>44651</v>
      </c>
      <c r="E3899" t="s">
        <v>33</v>
      </c>
      <c r="F3899" t="s">
        <v>59</v>
      </c>
      <c r="G3899" t="s">
        <v>36</v>
      </c>
      <c r="H3899" t="s">
        <v>75</v>
      </c>
      <c r="I3899">
        <v>850</v>
      </c>
      <c r="J3899">
        <v>1105</v>
      </c>
      <c r="K3899">
        <v>2</v>
      </c>
      <c r="L3899">
        <v>1700</v>
      </c>
      <c r="M3899">
        <v>2210</v>
      </c>
      <c r="N3899" t="s">
        <v>1398</v>
      </c>
    </row>
    <row r="3900" spans="1:14" x14ac:dyDescent="0.3">
      <c r="A3900">
        <v>143257</v>
      </c>
      <c r="B3900" t="s">
        <v>1337</v>
      </c>
      <c r="C3900" t="s">
        <v>7</v>
      </c>
      <c r="D3900" s="3">
        <v>44651</v>
      </c>
      <c r="E3900" t="s">
        <v>34</v>
      </c>
      <c r="F3900" t="s">
        <v>60</v>
      </c>
      <c r="G3900" t="s">
        <v>37</v>
      </c>
      <c r="H3900" t="s">
        <v>76</v>
      </c>
      <c r="I3900">
        <v>650</v>
      </c>
      <c r="J3900">
        <v>845</v>
      </c>
      <c r="K3900">
        <v>1</v>
      </c>
      <c r="L3900">
        <v>650</v>
      </c>
      <c r="M3900">
        <v>845</v>
      </c>
      <c r="N3900" t="s">
        <v>1397</v>
      </c>
    </row>
    <row r="3901" spans="1:14" x14ac:dyDescent="0.3">
      <c r="A3901">
        <v>143258</v>
      </c>
      <c r="B3901" t="s">
        <v>1339</v>
      </c>
      <c r="C3901" t="s">
        <v>1325</v>
      </c>
      <c r="D3901" s="3">
        <v>44651</v>
      </c>
      <c r="E3901" t="s">
        <v>35</v>
      </c>
      <c r="F3901" t="s">
        <v>61</v>
      </c>
      <c r="G3901" t="s">
        <v>38</v>
      </c>
      <c r="H3901" t="s">
        <v>75</v>
      </c>
      <c r="I3901">
        <v>7500</v>
      </c>
      <c r="J3901">
        <v>9750</v>
      </c>
      <c r="K3901">
        <v>2</v>
      </c>
      <c r="L3901">
        <v>15000</v>
      </c>
      <c r="M3901">
        <v>19500</v>
      </c>
      <c r="N3901" t="s">
        <v>1399</v>
      </c>
    </row>
    <row r="3902" spans="1:14" x14ac:dyDescent="0.3">
      <c r="A3902">
        <v>143259</v>
      </c>
      <c r="B3902" t="s">
        <v>1341</v>
      </c>
      <c r="C3902" t="s">
        <v>1326</v>
      </c>
      <c r="D3902" s="3">
        <v>44651</v>
      </c>
      <c r="E3902" t="s">
        <v>1296</v>
      </c>
      <c r="F3902" t="s">
        <v>1003</v>
      </c>
      <c r="G3902" t="s">
        <v>39</v>
      </c>
      <c r="H3902" s="5" t="s">
        <v>83</v>
      </c>
      <c r="I3902">
        <v>10000</v>
      </c>
      <c r="J3902">
        <v>13000</v>
      </c>
      <c r="K3902">
        <v>3</v>
      </c>
      <c r="L3902">
        <v>30000</v>
      </c>
      <c r="M3902">
        <v>39000</v>
      </c>
      <c r="N3902" t="s">
        <v>1400</v>
      </c>
    </row>
    <row r="3903" spans="1:14" x14ac:dyDescent="0.3">
      <c r="A3903">
        <v>143260</v>
      </c>
      <c r="B3903" t="s">
        <v>1343</v>
      </c>
      <c r="C3903" t="s">
        <v>6</v>
      </c>
      <c r="D3903" s="3">
        <v>44651</v>
      </c>
      <c r="E3903" t="s">
        <v>33</v>
      </c>
      <c r="F3903" t="s">
        <v>1007</v>
      </c>
      <c r="G3903" t="s">
        <v>40</v>
      </c>
      <c r="H3903" t="s">
        <v>76</v>
      </c>
      <c r="I3903">
        <v>10500</v>
      </c>
      <c r="J3903">
        <v>13650</v>
      </c>
      <c r="K3903">
        <v>3</v>
      </c>
      <c r="L3903">
        <v>31500</v>
      </c>
      <c r="M3903">
        <v>40950</v>
      </c>
      <c r="N3903" t="s">
        <v>1401</v>
      </c>
    </row>
    <row r="3904" spans="1:14" x14ac:dyDescent="0.3">
      <c r="A3904">
        <v>143261</v>
      </c>
      <c r="B3904" t="s">
        <v>1345</v>
      </c>
      <c r="C3904" t="s">
        <v>5</v>
      </c>
      <c r="D3904" s="3">
        <v>44651</v>
      </c>
      <c r="E3904" t="s">
        <v>34</v>
      </c>
      <c r="F3904" t="s">
        <v>63</v>
      </c>
      <c r="G3904" t="s">
        <v>41</v>
      </c>
      <c r="H3904" t="s">
        <v>78</v>
      </c>
      <c r="I3904">
        <v>8500</v>
      </c>
      <c r="J3904">
        <v>11050</v>
      </c>
      <c r="K3904">
        <v>2</v>
      </c>
      <c r="L3904">
        <v>17000</v>
      </c>
      <c r="M3904">
        <v>22100</v>
      </c>
      <c r="N3904" t="s">
        <v>1397</v>
      </c>
    </row>
    <row r="3905" spans="1:14" x14ac:dyDescent="0.3">
      <c r="A3905">
        <v>143262</v>
      </c>
      <c r="B3905" t="s">
        <v>1347</v>
      </c>
      <c r="C3905" t="s">
        <v>4</v>
      </c>
      <c r="D3905" s="3">
        <v>44651</v>
      </c>
      <c r="E3905" t="s">
        <v>35</v>
      </c>
      <c r="F3905" t="s">
        <v>57</v>
      </c>
      <c r="G3905" t="s">
        <v>44</v>
      </c>
      <c r="H3905" t="s">
        <v>80</v>
      </c>
      <c r="I3905">
        <v>7000</v>
      </c>
      <c r="J3905">
        <v>9100</v>
      </c>
      <c r="K3905">
        <v>1</v>
      </c>
      <c r="L3905">
        <v>7000</v>
      </c>
      <c r="M3905">
        <v>9100</v>
      </c>
      <c r="N3905" t="s">
        <v>1397</v>
      </c>
    </row>
    <row r="3906" spans="1:14" x14ac:dyDescent="0.3">
      <c r="A3906">
        <v>143263</v>
      </c>
      <c r="B3906" t="s">
        <v>1349</v>
      </c>
      <c r="C3906" t="s">
        <v>30</v>
      </c>
      <c r="D3906" s="3">
        <v>44651</v>
      </c>
      <c r="E3906" t="s">
        <v>1296</v>
      </c>
      <c r="F3906" t="s">
        <v>1008</v>
      </c>
      <c r="G3906" t="s">
        <v>42</v>
      </c>
      <c r="H3906" t="s">
        <v>79</v>
      </c>
      <c r="I3906">
        <v>1680</v>
      </c>
      <c r="J3906">
        <v>2184</v>
      </c>
      <c r="K3906">
        <v>3</v>
      </c>
      <c r="L3906">
        <v>5040</v>
      </c>
      <c r="M3906">
        <v>6552</v>
      </c>
      <c r="N3906" t="s">
        <v>1397</v>
      </c>
    </row>
    <row r="3907" spans="1:14" x14ac:dyDescent="0.3">
      <c r="A3907">
        <v>143264</v>
      </c>
      <c r="B3907" t="s">
        <v>1351</v>
      </c>
      <c r="C3907" t="s">
        <v>31</v>
      </c>
      <c r="D3907" s="3">
        <v>44651</v>
      </c>
      <c r="E3907" t="s">
        <v>33</v>
      </c>
      <c r="F3907" s="5" t="s">
        <v>65</v>
      </c>
      <c r="G3907" t="s">
        <v>109</v>
      </c>
      <c r="H3907" s="5" t="s">
        <v>84</v>
      </c>
      <c r="I3907">
        <v>6540</v>
      </c>
      <c r="J3907">
        <v>8502</v>
      </c>
      <c r="K3907">
        <v>3</v>
      </c>
      <c r="L3907">
        <v>19620</v>
      </c>
      <c r="M3907">
        <v>25506</v>
      </c>
      <c r="N3907" t="s">
        <v>1397</v>
      </c>
    </row>
    <row r="3908" spans="1:14" x14ac:dyDescent="0.3">
      <c r="A3908">
        <v>143265</v>
      </c>
      <c r="B3908" t="s">
        <v>1353</v>
      </c>
      <c r="C3908" t="s">
        <v>32</v>
      </c>
      <c r="D3908" s="3">
        <v>44651</v>
      </c>
      <c r="E3908" t="s">
        <v>34</v>
      </c>
      <c r="F3908" t="s">
        <v>68</v>
      </c>
      <c r="G3908" t="s">
        <v>45</v>
      </c>
      <c r="H3908" t="s">
        <v>82</v>
      </c>
      <c r="I3908">
        <v>2680</v>
      </c>
      <c r="J3908">
        <v>3484</v>
      </c>
      <c r="K3908">
        <v>2</v>
      </c>
      <c r="L3908">
        <v>5360</v>
      </c>
      <c r="M3908">
        <v>6968</v>
      </c>
      <c r="N3908" t="s">
        <v>1397</v>
      </c>
    </row>
    <row r="3909" spans="1:14" x14ac:dyDescent="0.3">
      <c r="A3909">
        <v>143266</v>
      </c>
      <c r="B3909" t="s">
        <v>1355</v>
      </c>
      <c r="C3909" t="s">
        <v>28</v>
      </c>
      <c r="D3909" s="3">
        <v>44651</v>
      </c>
      <c r="E3909" t="s">
        <v>35</v>
      </c>
      <c r="F3909" t="s">
        <v>71</v>
      </c>
      <c r="G3909" t="s">
        <v>38</v>
      </c>
      <c r="H3909" t="s">
        <v>76</v>
      </c>
      <c r="I3909">
        <v>8250</v>
      </c>
      <c r="J3909">
        <v>10725</v>
      </c>
      <c r="K3909">
        <v>2</v>
      </c>
      <c r="L3909">
        <v>16500</v>
      </c>
      <c r="M3909">
        <v>21450</v>
      </c>
      <c r="N3909" t="s">
        <v>1397</v>
      </c>
    </row>
    <row r="3910" spans="1:14" x14ac:dyDescent="0.3">
      <c r="A3910">
        <v>143267</v>
      </c>
      <c r="B3910" t="s">
        <v>1357</v>
      </c>
      <c r="C3910" t="s">
        <v>1311</v>
      </c>
      <c r="D3910" s="3">
        <v>44651</v>
      </c>
      <c r="E3910" t="s">
        <v>1296</v>
      </c>
      <c r="F3910" t="s">
        <v>942</v>
      </c>
      <c r="G3910" t="s">
        <v>42</v>
      </c>
      <c r="H3910" t="s">
        <v>76</v>
      </c>
      <c r="I3910">
        <v>2650</v>
      </c>
      <c r="J3910">
        <v>3445</v>
      </c>
      <c r="K3910">
        <v>3</v>
      </c>
      <c r="L3910">
        <v>7950</v>
      </c>
      <c r="M3910">
        <v>10335</v>
      </c>
      <c r="N3910" t="s">
        <v>1397</v>
      </c>
    </row>
    <row r="3911" spans="1:14" x14ac:dyDescent="0.3">
      <c r="A3911">
        <v>143268</v>
      </c>
      <c r="B3911" t="s">
        <v>1359</v>
      </c>
      <c r="C3911" t="s">
        <v>1312</v>
      </c>
      <c r="D3911" s="3">
        <v>44651</v>
      </c>
      <c r="E3911" t="s">
        <v>33</v>
      </c>
      <c r="F3911" t="s">
        <v>72</v>
      </c>
      <c r="G3911" t="s">
        <v>38</v>
      </c>
      <c r="H3911" t="s">
        <v>85</v>
      </c>
      <c r="I3911">
        <v>12550</v>
      </c>
      <c r="J3911">
        <v>16315</v>
      </c>
      <c r="K3911">
        <v>3</v>
      </c>
      <c r="L3911">
        <v>37650</v>
      </c>
      <c r="M3911">
        <v>48945</v>
      </c>
      <c r="N3911" t="s">
        <v>1397</v>
      </c>
    </row>
    <row r="3912" spans="1:14" x14ac:dyDescent="0.3">
      <c r="A3912">
        <v>143269</v>
      </c>
      <c r="B3912" t="s">
        <v>1361</v>
      </c>
      <c r="C3912" t="s">
        <v>1313</v>
      </c>
      <c r="D3912" s="3">
        <v>44651</v>
      </c>
      <c r="E3912" t="s">
        <v>34</v>
      </c>
      <c r="F3912" t="s">
        <v>73</v>
      </c>
      <c r="G3912" t="s">
        <v>41</v>
      </c>
      <c r="H3912" s="5" t="s">
        <v>78</v>
      </c>
      <c r="I3912">
        <v>14500</v>
      </c>
      <c r="J3912">
        <v>18850</v>
      </c>
      <c r="K3912">
        <v>1</v>
      </c>
      <c r="L3912">
        <v>14500</v>
      </c>
      <c r="M3912">
        <v>18850</v>
      </c>
      <c r="N3912" t="s">
        <v>1397</v>
      </c>
    </row>
    <row r="3913" spans="1:14" x14ac:dyDescent="0.3">
      <c r="A3913">
        <v>143270</v>
      </c>
      <c r="B3913" t="s">
        <v>1363</v>
      </c>
      <c r="C3913" t="s">
        <v>3</v>
      </c>
      <c r="D3913" s="3">
        <v>44651</v>
      </c>
      <c r="E3913" t="s">
        <v>35</v>
      </c>
      <c r="F3913" t="s">
        <v>46</v>
      </c>
      <c r="G3913" t="s">
        <v>36</v>
      </c>
      <c r="H3913" t="s">
        <v>75</v>
      </c>
      <c r="I3913">
        <v>800</v>
      </c>
      <c r="J3913">
        <v>1040</v>
      </c>
      <c r="K3913">
        <v>4</v>
      </c>
      <c r="L3913">
        <v>3200</v>
      </c>
      <c r="M3913">
        <v>4160</v>
      </c>
      <c r="N3913" t="s">
        <v>1397</v>
      </c>
    </row>
    <row r="3914" spans="1:14" x14ac:dyDescent="0.3">
      <c r="A3914">
        <v>143271</v>
      </c>
      <c r="B3914" t="s">
        <v>1365</v>
      </c>
      <c r="C3914" t="s">
        <v>2</v>
      </c>
      <c r="D3914" s="3">
        <v>44651</v>
      </c>
      <c r="E3914" t="s">
        <v>1296</v>
      </c>
      <c r="F3914" t="s">
        <v>48</v>
      </c>
      <c r="G3914" t="s">
        <v>37</v>
      </c>
      <c r="H3914" t="s">
        <v>76</v>
      </c>
      <c r="I3914">
        <v>600</v>
      </c>
      <c r="J3914">
        <v>780</v>
      </c>
      <c r="K3914">
        <v>1</v>
      </c>
      <c r="L3914">
        <v>600</v>
      </c>
      <c r="M3914">
        <v>780</v>
      </c>
      <c r="N3914" t="s">
        <v>1400</v>
      </c>
    </row>
    <row r="3915" spans="1:14" x14ac:dyDescent="0.3">
      <c r="A3915">
        <v>143272</v>
      </c>
      <c r="B3915" t="s">
        <v>1367</v>
      </c>
      <c r="C3915" t="s">
        <v>1</v>
      </c>
      <c r="D3915" s="3">
        <v>44651</v>
      </c>
      <c r="E3915" t="s">
        <v>33</v>
      </c>
      <c r="F3915" t="s">
        <v>50</v>
      </c>
      <c r="G3915" t="s">
        <v>38</v>
      </c>
      <c r="H3915" t="s">
        <v>75</v>
      </c>
      <c r="I3915">
        <v>10500</v>
      </c>
      <c r="J3915">
        <v>13650</v>
      </c>
      <c r="K3915">
        <v>4</v>
      </c>
      <c r="L3915">
        <v>42000</v>
      </c>
      <c r="M3915">
        <v>54600</v>
      </c>
      <c r="N3915" t="s">
        <v>1401</v>
      </c>
    </row>
    <row r="3916" spans="1:14" x14ac:dyDescent="0.3">
      <c r="A3916">
        <v>143273</v>
      </c>
      <c r="B3916" t="s">
        <v>1369</v>
      </c>
      <c r="C3916" t="s">
        <v>1314</v>
      </c>
      <c r="D3916" s="3">
        <v>44651</v>
      </c>
      <c r="E3916" t="s">
        <v>34</v>
      </c>
      <c r="F3916" t="s">
        <v>1003</v>
      </c>
      <c r="G3916" t="s">
        <v>39</v>
      </c>
      <c r="H3916" t="s">
        <v>77</v>
      </c>
      <c r="I3916">
        <v>6500</v>
      </c>
      <c r="J3916">
        <v>8450</v>
      </c>
      <c r="K3916">
        <v>4</v>
      </c>
      <c r="L3916">
        <v>26000</v>
      </c>
      <c r="M3916">
        <v>33800</v>
      </c>
      <c r="N3916" t="s">
        <v>1325</v>
      </c>
    </row>
    <row r="3917" spans="1:14" x14ac:dyDescent="0.3">
      <c r="A3917">
        <v>143274</v>
      </c>
      <c r="B3917" t="s">
        <v>1370</v>
      </c>
      <c r="C3917" t="s">
        <v>1315</v>
      </c>
      <c r="D3917" s="3">
        <v>44651</v>
      </c>
      <c r="E3917" t="s">
        <v>35</v>
      </c>
      <c r="F3917" t="s">
        <v>1009</v>
      </c>
      <c r="G3917" t="s">
        <v>40</v>
      </c>
      <c r="H3917" t="s">
        <v>76</v>
      </c>
      <c r="I3917">
        <v>4500</v>
      </c>
      <c r="J3917">
        <v>5850</v>
      </c>
      <c r="K3917">
        <v>1</v>
      </c>
      <c r="L3917">
        <v>4500</v>
      </c>
      <c r="M3917">
        <v>5850</v>
      </c>
      <c r="N3917" t="s">
        <v>1398</v>
      </c>
    </row>
    <row r="3918" spans="1:14" x14ac:dyDescent="0.3">
      <c r="A3918">
        <v>143275</v>
      </c>
      <c r="B3918" t="s">
        <v>1371</v>
      </c>
      <c r="C3918" t="s">
        <v>0</v>
      </c>
      <c r="D3918" s="3">
        <v>44651</v>
      </c>
      <c r="E3918" t="s">
        <v>1296</v>
      </c>
      <c r="F3918" t="s">
        <v>51</v>
      </c>
      <c r="G3918" t="s">
        <v>41</v>
      </c>
      <c r="H3918" t="s">
        <v>78</v>
      </c>
      <c r="I3918">
        <v>8500</v>
      </c>
      <c r="J3918">
        <v>11050</v>
      </c>
      <c r="K3918">
        <v>1</v>
      </c>
      <c r="L3918">
        <v>8500</v>
      </c>
      <c r="M3918">
        <v>11050</v>
      </c>
      <c r="N3918" t="s">
        <v>1397</v>
      </c>
    </row>
    <row r="3919" spans="1:14" x14ac:dyDescent="0.3">
      <c r="A3919">
        <v>143276</v>
      </c>
      <c r="B3919" t="s">
        <v>1373</v>
      </c>
      <c r="C3919" t="s">
        <v>1316</v>
      </c>
      <c r="D3919" s="3">
        <v>44651</v>
      </c>
      <c r="E3919" t="s">
        <v>33</v>
      </c>
      <c r="F3919" t="s">
        <v>52</v>
      </c>
      <c r="G3919" t="s">
        <v>44</v>
      </c>
      <c r="H3919" t="s">
        <v>80</v>
      </c>
      <c r="I3919">
        <v>12500</v>
      </c>
      <c r="J3919">
        <v>16250</v>
      </c>
      <c r="K3919">
        <v>2</v>
      </c>
      <c r="L3919">
        <v>25000</v>
      </c>
      <c r="M3919">
        <v>32500</v>
      </c>
      <c r="N3919" t="s">
        <v>1399</v>
      </c>
    </row>
    <row r="3920" spans="1:14" x14ac:dyDescent="0.3">
      <c r="A3920">
        <v>143277</v>
      </c>
      <c r="B3920" t="s">
        <v>1374</v>
      </c>
      <c r="C3920" t="s">
        <v>1317</v>
      </c>
      <c r="D3920" s="3">
        <v>44651</v>
      </c>
      <c r="E3920" t="s">
        <v>34</v>
      </c>
      <c r="F3920" t="s">
        <v>950</v>
      </c>
      <c r="G3920" t="s">
        <v>89</v>
      </c>
      <c r="H3920" t="s">
        <v>79</v>
      </c>
      <c r="I3920">
        <v>3500</v>
      </c>
      <c r="J3920">
        <v>4550</v>
      </c>
      <c r="K3920">
        <v>3</v>
      </c>
      <c r="L3920">
        <v>10500</v>
      </c>
      <c r="M3920">
        <v>13650</v>
      </c>
      <c r="N3920" t="s">
        <v>1400</v>
      </c>
    </row>
    <row r="3921" spans="1:14" x14ac:dyDescent="0.3">
      <c r="A3921">
        <v>143278</v>
      </c>
      <c r="B3921" t="s">
        <v>1375</v>
      </c>
      <c r="C3921" t="s">
        <v>1318</v>
      </c>
      <c r="D3921" s="3">
        <v>44651</v>
      </c>
      <c r="E3921" t="s">
        <v>35</v>
      </c>
      <c r="F3921" s="5" t="s">
        <v>67</v>
      </c>
      <c r="G3921" t="s">
        <v>37</v>
      </c>
      <c r="H3921" t="s">
        <v>81</v>
      </c>
      <c r="I3921">
        <v>4500</v>
      </c>
      <c r="J3921">
        <v>5850</v>
      </c>
      <c r="K3921">
        <v>3</v>
      </c>
      <c r="L3921">
        <v>13500</v>
      </c>
      <c r="M3921">
        <v>17550</v>
      </c>
      <c r="N3921" t="s">
        <v>1401</v>
      </c>
    </row>
    <row r="3922" spans="1:14" x14ac:dyDescent="0.3">
      <c r="A3922">
        <v>143279</v>
      </c>
      <c r="B3922" t="s">
        <v>1376</v>
      </c>
      <c r="C3922" t="s">
        <v>29</v>
      </c>
      <c r="D3922" s="3">
        <v>44651</v>
      </c>
      <c r="E3922" t="s">
        <v>1296</v>
      </c>
      <c r="F3922" t="s">
        <v>1010</v>
      </c>
      <c r="G3922" t="s">
        <v>45</v>
      </c>
      <c r="H3922" t="s">
        <v>82</v>
      </c>
      <c r="I3922">
        <v>2100</v>
      </c>
      <c r="J3922">
        <v>2730</v>
      </c>
      <c r="K3922">
        <v>2</v>
      </c>
      <c r="L3922">
        <v>4200</v>
      </c>
      <c r="M3922">
        <v>5460</v>
      </c>
      <c r="N3922" t="s">
        <v>1325</v>
      </c>
    </row>
    <row r="3923" spans="1:14" x14ac:dyDescent="0.3">
      <c r="A3923">
        <v>143280</v>
      </c>
      <c r="B3923" t="s">
        <v>1378</v>
      </c>
      <c r="C3923" t="s">
        <v>20</v>
      </c>
      <c r="D3923" s="3">
        <v>44651</v>
      </c>
      <c r="E3923" t="s">
        <v>33</v>
      </c>
      <c r="F3923" t="s">
        <v>49</v>
      </c>
      <c r="G3923" t="s">
        <v>36</v>
      </c>
      <c r="H3923" t="s">
        <v>75</v>
      </c>
      <c r="I3923">
        <v>1150</v>
      </c>
      <c r="J3923">
        <v>1495</v>
      </c>
      <c r="K3923">
        <v>4</v>
      </c>
      <c r="L3923">
        <v>4600</v>
      </c>
      <c r="M3923">
        <v>5980</v>
      </c>
      <c r="N3923" t="s">
        <v>1398</v>
      </c>
    </row>
    <row r="3924" spans="1:14" x14ac:dyDescent="0.3">
      <c r="A3924">
        <v>143281</v>
      </c>
      <c r="B3924" t="s">
        <v>1379</v>
      </c>
      <c r="C3924" t="s">
        <v>19</v>
      </c>
      <c r="D3924" s="3">
        <v>44651</v>
      </c>
      <c r="E3924" t="s">
        <v>34</v>
      </c>
      <c r="F3924" t="s">
        <v>47</v>
      </c>
      <c r="G3924" t="s">
        <v>37</v>
      </c>
      <c r="H3924" t="s">
        <v>76</v>
      </c>
      <c r="I3924">
        <v>350</v>
      </c>
      <c r="J3924">
        <v>455</v>
      </c>
      <c r="K3924">
        <v>3</v>
      </c>
      <c r="L3924">
        <v>1050</v>
      </c>
      <c r="M3924">
        <v>1365</v>
      </c>
      <c r="N3924" t="s">
        <v>1397</v>
      </c>
    </row>
    <row r="3925" spans="1:14" x14ac:dyDescent="0.3">
      <c r="A3925">
        <v>143282</v>
      </c>
      <c r="B3925" t="s">
        <v>1380</v>
      </c>
      <c r="C3925" t="s">
        <v>1319</v>
      </c>
      <c r="D3925" s="3">
        <v>44651</v>
      </c>
      <c r="E3925" t="s">
        <v>35</v>
      </c>
      <c r="F3925" t="s">
        <v>53</v>
      </c>
      <c r="G3925" t="s">
        <v>38</v>
      </c>
      <c r="H3925" t="s">
        <v>75</v>
      </c>
      <c r="I3925">
        <v>9500</v>
      </c>
      <c r="J3925">
        <v>12350</v>
      </c>
      <c r="K3925">
        <v>2</v>
      </c>
      <c r="L3925">
        <v>19000</v>
      </c>
      <c r="M3925">
        <v>24700</v>
      </c>
      <c r="N3925" t="s">
        <v>1399</v>
      </c>
    </row>
    <row r="3926" spans="1:14" x14ac:dyDescent="0.3">
      <c r="A3926">
        <v>143283</v>
      </c>
      <c r="B3926" t="s">
        <v>1381</v>
      </c>
      <c r="C3926" t="s">
        <v>18</v>
      </c>
      <c r="D3926" s="3">
        <v>44651</v>
      </c>
      <c r="E3926" t="s">
        <v>1296</v>
      </c>
      <c r="F3926" t="s">
        <v>1011</v>
      </c>
      <c r="G3926" t="s">
        <v>39</v>
      </c>
      <c r="H3926" t="s">
        <v>77</v>
      </c>
      <c r="I3926">
        <v>10000</v>
      </c>
      <c r="J3926">
        <v>13000</v>
      </c>
      <c r="K3926">
        <v>1</v>
      </c>
      <c r="L3926">
        <v>10000</v>
      </c>
      <c r="M3926">
        <v>13000</v>
      </c>
      <c r="N3926" t="s">
        <v>1397</v>
      </c>
    </row>
    <row r="3927" spans="1:14" x14ac:dyDescent="0.3">
      <c r="A3927">
        <v>143284</v>
      </c>
      <c r="B3927" t="s">
        <v>1382</v>
      </c>
      <c r="C3927" t="s">
        <v>17</v>
      </c>
      <c r="D3927" s="3">
        <v>44651</v>
      </c>
      <c r="E3927" t="s">
        <v>33</v>
      </c>
      <c r="F3927" t="s">
        <v>1012</v>
      </c>
      <c r="G3927" t="s">
        <v>40</v>
      </c>
      <c r="H3927" t="s">
        <v>76</v>
      </c>
      <c r="I3927">
        <v>6500</v>
      </c>
      <c r="J3927">
        <v>8450</v>
      </c>
      <c r="K3927">
        <v>1</v>
      </c>
      <c r="L3927">
        <v>6500</v>
      </c>
      <c r="M3927">
        <v>8450</v>
      </c>
      <c r="N3927" t="s">
        <v>1397</v>
      </c>
    </row>
    <row r="3928" spans="1:14" x14ac:dyDescent="0.3">
      <c r="A3928">
        <v>143285</v>
      </c>
      <c r="B3928" t="s">
        <v>1378</v>
      </c>
      <c r="C3928" t="s">
        <v>1320</v>
      </c>
      <c r="D3928" s="3">
        <v>44651</v>
      </c>
      <c r="E3928" t="s">
        <v>34</v>
      </c>
      <c r="F3928" t="s">
        <v>1013</v>
      </c>
      <c r="G3928" t="s">
        <v>41</v>
      </c>
      <c r="H3928" t="s">
        <v>78</v>
      </c>
      <c r="I3928">
        <v>8500</v>
      </c>
      <c r="J3928">
        <v>11050</v>
      </c>
      <c r="K3928">
        <v>1</v>
      </c>
      <c r="L3928">
        <v>8500</v>
      </c>
      <c r="M3928">
        <v>11050</v>
      </c>
      <c r="N3928" t="s">
        <v>1397</v>
      </c>
    </row>
    <row r="3929" spans="1:14" x14ac:dyDescent="0.3">
      <c r="A3929">
        <v>143286</v>
      </c>
      <c r="B3929" t="s">
        <v>1379</v>
      </c>
      <c r="C3929" t="s">
        <v>16</v>
      </c>
      <c r="D3929" s="3">
        <v>44651</v>
      </c>
      <c r="E3929" t="s">
        <v>35</v>
      </c>
      <c r="F3929" t="s">
        <v>57</v>
      </c>
      <c r="G3929" t="s">
        <v>44</v>
      </c>
      <c r="H3929" t="s">
        <v>80</v>
      </c>
      <c r="I3929">
        <v>7000</v>
      </c>
      <c r="J3929">
        <v>9100</v>
      </c>
      <c r="K3929">
        <v>2</v>
      </c>
      <c r="L3929">
        <v>14000</v>
      </c>
      <c r="M3929">
        <v>18200</v>
      </c>
      <c r="N3929" t="s">
        <v>1397</v>
      </c>
    </row>
    <row r="3930" spans="1:14" x14ac:dyDescent="0.3">
      <c r="A3930">
        <v>143287</v>
      </c>
      <c r="B3930" t="s">
        <v>1365</v>
      </c>
      <c r="C3930" t="s">
        <v>15</v>
      </c>
      <c r="D3930" s="3">
        <v>44651</v>
      </c>
      <c r="E3930" t="s">
        <v>1296</v>
      </c>
      <c r="F3930" t="s">
        <v>1014</v>
      </c>
      <c r="G3930" t="s">
        <v>89</v>
      </c>
      <c r="H3930" t="s">
        <v>79</v>
      </c>
      <c r="I3930">
        <v>6550</v>
      </c>
      <c r="J3930">
        <v>8515</v>
      </c>
      <c r="K3930">
        <v>2</v>
      </c>
      <c r="L3930">
        <v>13100</v>
      </c>
      <c r="M3930">
        <v>17030</v>
      </c>
      <c r="N3930" t="s">
        <v>1397</v>
      </c>
    </row>
    <row r="3931" spans="1:14" x14ac:dyDescent="0.3">
      <c r="A3931">
        <v>143288</v>
      </c>
      <c r="B3931" t="s">
        <v>1385</v>
      </c>
      <c r="C3931" t="s">
        <v>14</v>
      </c>
      <c r="D3931" s="3">
        <v>44651</v>
      </c>
      <c r="E3931" t="s">
        <v>33</v>
      </c>
      <c r="F3931" s="5" t="s">
        <v>66</v>
      </c>
      <c r="G3931" t="s">
        <v>37</v>
      </c>
      <c r="H3931" t="s">
        <v>81</v>
      </c>
      <c r="I3931">
        <v>7650</v>
      </c>
      <c r="J3931">
        <v>9945</v>
      </c>
      <c r="K3931">
        <v>3</v>
      </c>
      <c r="L3931">
        <v>22950</v>
      </c>
      <c r="M3931">
        <v>29835</v>
      </c>
      <c r="N3931" t="s">
        <v>1397</v>
      </c>
    </row>
    <row r="3932" spans="1:14" x14ac:dyDescent="0.3">
      <c r="A3932">
        <v>143289</v>
      </c>
      <c r="B3932" t="s">
        <v>1387</v>
      </c>
      <c r="C3932" t="s">
        <v>13</v>
      </c>
      <c r="D3932" s="3">
        <v>44651</v>
      </c>
      <c r="E3932" t="s">
        <v>34</v>
      </c>
      <c r="F3932" t="s">
        <v>58</v>
      </c>
      <c r="G3932" t="s">
        <v>45</v>
      </c>
      <c r="H3932" t="s">
        <v>82</v>
      </c>
      <c r="I3932">
        <v>1150</v>
      </c>
      <c r="J3932">
        <v>1495</v>
      </c>
      <c r="K3932">
        <v>4</v>
      </c>
      <c r="L3932">
        <v>4600</v>
      </c>
      <c r="M3932">
        <v>5980</v>
      </c>
      <c r="N3932" t="s">
        <v>1397</v>
      </c>
    </row>
    <row r="3933" spans="1:14" x14ac:dyDescent="0.3">
      <c r="A3933">
        <v>143290</v>
      </c>
      <c r="B3933" t="s">
        <v>1389</v>
      </c>
      <c r="C3933" t="s">
        <v>12</v>
      </c>
      <c r="D3933" s="3">
        <v>44651</v>
      </c>
      <c r="E3933" t="s">
        <v>35</v>
      </c>
      <c r="F3933" t="s">
        <v>59</v>
      </c>
      <c r="G3933" t="s">
        <v>36</v>
      </c>
      <c r="H3933" t="s">
        <v>75</v>
      </c>
      <c r="I3933">
        <v>850</v>
      </c>
      <c r="J3933">
        <v>1105</v>
      </c>
      <c r="K3933">
        <v>4</v>
      </c>
      <c r="L3933">
        <v>3400</v>
      </c>
      <c r="M3933">
        <v>4420</v>
      </c>
      <c r="N3933" t="s">
        <v>1397</v>
      </c>
    </row>
    <row r="3934" spans="1:14" x14ac:dyDescent="0.3">
      <c r="A3934">
        <v>143291</v>
      </c>
      <c r="B3934" t="s">
        <v>1390</v>
      </c>
      <c r="C3934" t="s">
        <v>11</v>
      </c>
      <c r="D3934" s="3">
        <v>44651</v>
      </c>
      <c r="E3934" t="s">
        <v>1296</v>
      </c>
      <c r="F3934" t="s">
        <v>60</v>
      </c>
      <c r="G3934" t="s">
        <v>37</v>
      </c>
      <c r="H3934" t="s">
        <v>76</v>
      </c>
      <c r="I3934">
        <v>650</v>
      </c>
      <c r="J3934">
        <v>845</v>
      </c>
      <c r="K3934">
        <v>2</v>
      </c>
      <c r="L3934">
        <v>1300</v>
      </c>
      <c r="M3934">
        <v>1690</v>
      </c>
      <c r="N3934" t="s">
        <v>1397</v>
      </c>
    </row>
    <row r="3935" spans="1:14" x14ac:dyDescent="0.3">
      <c r="A3935">
        <v>143292</v>
      </c>
      <c r="B3935" t="s">
        <v>1392</v>
      </c>
      <c r="C3935" t="s">
        <v>1321</v>
      </c>
      <c r="D3935" s="3">
        <v>44651</v>
      </c>
      <c r="E3935" t="s">
        <v>33</v>
      </c>
      <c r="F3935" t="s">
        <v>61</v>
      </c>
      <c r="G3935" t="s">
        <v>38</v>
      </c>
      <c r="H3935" t="s">
        <v>75</v>
      </c>
      <c r="I3935">
        <v>7500</v>
      </c>
      <c r="J3935">
        <v>9750</v>
      </c>
      <c r="K3935">
        <v>2</v>
      </c>
      <c r="L3935">
        <v>15000</v>
      </c>
      <c r="M3935">
        <v>19500</v>
      </c>
      <c r="N3935" t="s">
        <v>1397</v>
      </c>
    </row>
    <row r="3936" spans="1:14" x14ac:dyDescent="0.3">
      <c r="A3936">
        <v>143293</v>
      </c>
      <c r="B3936" t="s">
        <v>1394</v>
      </c>
      <c r="C3936" t="s">
        <v>1322</v>
      </c>
      <c r="D3936" s="3">
        <v>44652</v>
      </c>
      <c r="E3936" t="s">
        <v>34</v>
      </c>
      <c r="F3936" t="s">
        <v>1011</v>
      </c>
      <c r="G3936" t="s">
        <v>39</v>
      </c>
      <c r="H3936" s="5" t="s">
        <v>83</v>
      </c>
      <c r="I3936">
        <v>10000</v>
      </c>
      <c r="J3936">
        <v>13000</v>
      </c>
      <c r="K3936">
        <v>3</v>
      </c>
      <c r="L3936">
        <v>30000</v>
      </c>
      <c r="M3936">
        <v>39000</v>
      </c>
      <c r="N3936" t="s">
        <v>1397</v>
      </c>
    </row>
    <row r="3937" spans="1:14" x14ac:dyDescent="0.3">
      <c r="A3937">
        <v>143294</v>
      </c>
      <c r="B3937" t="s">
        <v>1337</v>
      </c>
      <c r="C3937" t="s">
        <v>1323</v>
      </c>
      <c r="D3937" s="3">
        <v>44653</v>
      </c>
      <c r="E3937" t="s">
        <v>35</v>
      </c>
      <c r="F3937" t="s">
        <v>1015</v>
      </c>
      <c r="G3937" t="s">
        <v>40</v>
      </c>
      <c r="H3937" t="s">
        <v>76</v>
      </c>
      <c r="I3937">
        <v>10500</v>
      </c>
      <c r="J3937">
        <v>13650</v>
      </c>
      <c r="K3937">
        <v>3</v>
      </c>
      <c r="L3937">
        <v>31500</v>
      </c>
      <c r="M3937">
        <v>40950</v>
      </c>
      <c r="N3937" t="s">
        <v>1399</v>
      </c>
    </row>
    <row r="3938" spans="1:14" x14ac:dyDescent="0.3">
      <c r="A3938">
        <v>143295</v>
      </c>
      <c r="B3938" t="s">
        <v>1339</v>
      </c>
      <c r="C3938" t="s">
        <v>10</v>
      </c>
      <c r="D3938" s="3">
        <v>44654</v>
      </c>
      <c r="E3938" t="s">
        <v>1296</v>
      </c>
      <c r="F3938" t="s">
        <v>63</v>
      </c>
      <c r="G3938" t="s">
        <v>41</v>
      </c>
      <c r="H3938" t="s">
        <v>78</v>
      </c>
      <c r="I3938">
        <v>8500</v>
      </c>
      <c r="J3938">
        <v>11050</v>
      </c>
      <c r="K3938">
        <v>1</v>
      </c>
      <c r="L3938">
        <v>8500</v>
      </c>
      <c r="M3938">
        <v>11050</v>
      </c>
      <c r="N3938" t="s">
        <v>1400</v>
      </c>
    </row>
    <row r="3939" spans="1:14" x14ac:dyDescent="0.3">
      <c r="A3939">
        <v>143296</v>
      </c>
      <c r="B3939" t="s">
        <v>1341</v>
      </c>
      <c r="C3939" t="s">
        <v>9</v>
      </c>
      <c r="D3939" s="3">
        <v>44654</v>
      </c>
      <c r="E3939" t="s">
        <v>33</v>
      </c>
      <c r="F3939" t="s">
        <v>57</v>
      </c>
      <c r="G3939" t="s">
        <v>44</v>
      </c>
      <c r="H3939" t="s">
        <v>80</v>
      </c>
      <c r="I3939">
        <v>7000</v>
      </c>
      <c r="J3939">
        <v>9100</v>
      </c>
      <c r="K3939">
        <v>1</v>
      </c>
      <c r="L3939">
        <v>7000</v>
      </c>
      <c r="M3939">
        <v>9100</v>
      </c>
      <c r="N3939" t="s">
        <v>1401</v>
      </c>
    </row>
    <row r="3940" spans="1:14" x14ac:dyDescent="0.3">
      <c r="A3940">
        <v>143297</v>
      </c>
      <c r="B3940" t="s">
        <v>1343</v>
      </c>
      <c r="C3940" t="s">
        <v>1324</v>
      </c>
      <c r="D3940" s="3">
        <v>44654</v>
      </c>
      <c r="E3940" t="s">
        <v>34</v>
      </c>
      <c r="F3940" t="s">
        <v>1016</v>
      </c>
      <c r="G3940" t="s">
        <v>89</v>
      </c>
      <c r="H3940" t="s">
        <v>79</v>
      </c>
      <c r="I3940">
        <v>1680</v>
      </c>
      <c r="J3940">
        <v>2184</v>
      </c>
      <c r="K3940">
        <v>4</v>
      </c>
      <c r="L3940">
        <v>6720</v>
      </c>
      <c r="M3940">
        <v>8736</v>
      </c>
      <c r="N3940" t="s">
        <v>1325</v>
      </c>
    </row>
    <row r="3941" spans="1:14" x14ac:dyDescent="0.3">
      <c r="A3941">
        <v>143298</v>
      </c>
      <c r="B3941" t="s">
        <v>1345</v>
      </c>
      <c r="C3941" t="s">
        <v>8</v>
      </c>
      <c r="D3941" s="3">
        <v>44654</v>
      </c>
      <c r="E3941" t="s">
        <v>35</v>
      </c>
      <c r="F3941" s="5" t="s">
        <v>65</v>
      </c>
      <c r="G3941" t="s">
        <v>37</v>
      </c>
      <c r="H3941" s="5" t="s">
        <v>84</v>
      </c>
      <c r="I3941">
        <v>6540</v>
      </c>
      <c r="J3941">
        <v>8502</v>
      </c>
      <c r="K3941">
        <v>2</v>
      </c>
      <c r="L3941">
        <v>13080</v>
      </c>
      <c r="M3941">
        <v>17004</v>
      </c>
      <c r="N3941" t="s">
        <v>1398</v>
      </c>
    </row>
    <row r="3942" spans="1:14" x14ac:dyDescent="0.3">
      <c r="A3942">
        <v>143299</v>
      </c>
      <c r="B3942" t="s">
        <v>1347</v>
      </c>
      <c r="C3942" t="s">
        <v>7</v>
      </c>
      <c r="D3942" s="3">
        <v>44654</v>
      </c>
      <c r="E3942" t="s">
        <v>1296</v>
      </c>
      <c r="F3942" t="s">
        <v>68</v>
      </c>
      <c r="G3942" t="s">
        <v>45</v>
      </c>
      <c r="H3942" t="s">
        <v>82</v>
      </c>
      <c r="I3942">
        <v>2680</v>
      </c>
      <c r="J3942">
        <v>3484</v>
      </c>
      <c r="K3942">
        <v>3</v>
      </c>
      <c r="L3942">
        <v>8040</v>
      </c>
      <c r="M3942">
        <v>10452</v>
      </c>
      <c r="N3942" t="s">
        <v>1397</v>
      </c>
    </row>
    <row r="3943" spans="1:14" x14ac:dyDescent="0.3">
      <c r="A3943">
        <v>143300</v>
      </c>
      <c r="B3943" t="s">
        <v>1349</v>
      </c>
      <c r="C3943" t="s">
        <v>1325</v>
      </c>
      <c r="D3943" s="3">
        <v>44654</v>
      </c>
      <c r="E3943" t="s">
        <v>33</v>
      </c>
      <c r="F3943" t="s">
        <v>71</v>
      </c>
      <c r="G3943" t="s">
        <v>38</v>
      </c>
      <c r="H3943" t="s">
        <v>76</v>
      </c>
      <c r="I3943">
        <v>8250</v>
      </c>
      <c r="J3943">
        <v>10725</v>
      </c>
      <c r="K3943">
        <v>4</v>
      </c>
      <c r="L3943">
        <v>33000</v>
      </c>
      <c r="M3943">
        <v>42900</v>
      </c>
      <c r="N3943" t="s">
        <v>1399</v>
      </c>
    </row>
    <row r="3944" spans="1:14" x14ac:dyDescent="0.3">
      <c r="A3944">
        <v>143301</v>
      </c>
      <c r="B3944" t="s">
        <v>1351</v>
      </c>
      <c r="C3944" t="s">
        <v>1326</v>
      </c>
      <c r="D3944" s="3">
        <v>44654</v>
      </c>
      <c r="E3944" t="s">
        <v>34</v>
      </c>
      <c r="F3944" t="s">
        <v>950</v>
      </c>
      <c r="G3944" t="s">
        <v>42</v>
      </c>
      <c r="H3944" t="s">
        <v>76</v>
      </c>
      <c r="I3944">
        <v>2650</v>
      </c>
      <c r="J3944">
        <v>3445</v>
      </c>
      <c r="K3944">
        <v>1</v>
      </c>
      <c r="L3944">
        <v>2650</v>
      </c>
      <c r="M3944">
        <v>3445</v>
      </c>
      <c r="N3944" t="s">
        <v>1400</v>
      </c>
    </row>
    <row r="3945" spans="1:14" x14ac:dyDescent="0.3">
      <c r="A3945">
        <v>143302</v>
      </c>
      <c r="B3945" t="s">
        <v>1353</v>
      </c>
      <c r="C3945" t="s">
        <v>6</v>
      </c>
      <c r="D3945" s="3">
        <v>44654</v>
      </c>
      <c r="E3945" t="s">
        <v>35</v>
      </c>
      <c r="F3945" t="s">
        <v>72</v>
      </c>
      <c r="G3945" t="s">
        <v>38</v>
      </c>
      <c r="H3945" t="s">
        <v>85</v>
      </c>
      <c r="I3945">
        <v>12550</v>
      </c>
      <c r="J3945">
        <v>16315</v>
      </c>
      <c r="K3945">
        <v>2</v>
      </c>
      <c r="L3945">
        <v>25100</v>
      </c>
      <c r="M3945">
        <v>32630</v>
      </c>
      <c r="N3945" t="s">
        <v>1401</v>
      </c>
    </row>
    <row r="3946" spans="1:14" x14ac:dyDescent="0.3">
      <c r="A3946">
        <v>143303</v>
      </c>
      <c r="B3946" t="s">
        <v>1355</v>
      </c>
      <c r="C3946" t="s">
        <v>5</v>
      </c>
      <c r="D3946" s="3">
        <v>44654</v>
      </c>
      <c r="E3946" t="s">
        <v>1296</v>
      </c>
      <c r="F3946" t="s">
        <v>73</v>
      </c>
      <c r="G3946" t="s">
        <v>41</v>
      </c>
      <c r="H3946" s="5" t="s">
        <v>78</v>
      </c>
      <c r="I3946">
        <v>14500</v>
      </c>
      <c r="J3946">
        <v>18850</v>
      </c>
      <c r="K3946">
        <v>1</v>
      </c>
      <c r="L3946">
        <v>14500</v>
      </c>
      <c r="M3946">
        <v>18850</v>
      </c>
      <c r="N3946" t="s">
        <v>1325</v>
      </c>
    </row>
    <row r="3947" spans="1:14" x14ac:dyDescent="0.3">
      <c r="A3947">
        <v>143304</v>
      </c>
      <c r="B3947" t="s">
        <v>1357</v>
      </c>
      <c r="C3947" t="s">
        <v>4</v>
      </c>
      <c r="D3947" s="3">
        <v>44654</v>
      </c>
      <c r="E3947" t="s">
        <v>33</v>
      </c>
      <c r="F3947" t="s">
        <v>46</v>
      </c>
      <c r="G3947" t="s">
        <v>36</v>
      </c>
      <c r="H3947" t="s">
        <v>75</v>
      </c>
      <c r="I3947">
        <v>800</v>
      </c>
      <c r="J3947">
        <v>1040</v>
      </c>
      <c r="K3947">
        <v>2</v>
      </c>
      <c r="L3947">
        <v>1600</v>
      </c>
      <c r="M3947">
        <v>2080</v>
      </c>
      <c r="N3947" t="s">
        <v>1398</v>
      </c>
    </row>
    <row r="3948" spans="1:14" x14ac:dyDescent="0.3">
      <c r="A3948">
        <v>143305</v>
      </c>
      <c r="B3948" t="s">
        <v>1359</v>
      </c>
      <c r="C3948" t="s">
        <v>30</v>
      </c>
      <c r="D3948" s="3">
        <v>44654</v>
      </c>
      <c r="E3948" t="s">
        <v>34</v>
      </c>
      <c r="F3948" t="s">
        <v>48</v>
      </c>
      <c r="G3948" t="s">
        <v>37</v>
      </c>
      <c r="H3948" t="s">
        <v>76</v>
      </c>
      <c r="I3948">
        <v>600</v>
      </c>
      <c r="J3948">
        <v>780</v>
      </c>
      <c r="K3948">
        <v>3</v>
      </c>
      <c r="L3948">
        <v>1800</v>
      </c>
      <c r="M3948">
        <v>2340</v>
      </c>
      <c r="N3948" t="s">
        <v>1397</v>
      </c>
    </row>
    <row r="3949" spans="1:14" x14ac:dyDescent="0.3">
      <c r="A3949">
        <v>143306</v>
      </c>
      <c r="B3949" t="s">
        <v>1361</v>
      </c>
      <c r="C3949" t="s">
        <v>31</v>
      </c>
      <c r="D3949" s="3">
        <v>44654</v>
      </c>
      <c r="E3949" t="s">
        <v>35</v>
      </c>
      <c r="F3949" t="s">
        <v>50</v>
      </c>
      <c r="G3949" t="s">
        <v>38</v>
      </c>
      <c r="H3949" t="s">
        <v>75</v>
      </c>
      <c r="I3949">
        <v>10500</v>
      </c>
      <c r="J3949">
        <v>13650</v>
      </c>
      <c r="K3949">
        <v>1</v>
      </c>
      <c r="L3949">
        <v>10500</v>
      </c>
      <c r="M3949">
        <v>13650</v>
      </c>
      <c r="N3949" t="s">
        <v>1397</v>
      </c>
    </row>
    <row r="3950" spans="1:14" x14ac:dyDescent="0.3">
      <c r="A3950">
        <v>143307</v>
      </c>
      <c r="B3950" t="s">
        <v>1363</v>
      </c>
      <c r="C3950" t="s">
        <v>32</v>
      </c>
      <c r="D3950" s="3">
        <v>44654</v>
      </c>
      <c r="E3950" t="s">
        <v>1296</v>
      </c>
      <c r="F3950" t="s">
        <v>1011</v>
      </c>
      <c r="G3950" t="s">
        <v>39</v>
      </c>
      <c r="H3950" t="s">
        <v>77</v>
      </c>
      <c r="I3950">
        <v>6500</v>
      </c>
      <c r="J3950">
        <v>8450</v>
      </c>
      <c r="K3950">
        <v>3</v>
      </c>
      <c r="L3950">
        <v>19500</v>
      </c>
      <c r="M3950">
        <v>25350</v>
      </c>
      <c r="N3950" t="s">
        <v>1397</v>
      </c>
    </row>
    <row r="3951" spans="1:14" x14ac:dyDescent="0.3">
      <c r="A3951">
        <v>143308</v>
      </c>
      <c r="B3951" t="s">
        <v>1365</v>
      </c>
      <c r="C3951" t="s">
        <v>28</v>
      </c>
      <c r="D3951" s="3">
        <v>44654</v>
      </c>
      <c r="E3951" t="s">
        <v>33</v>
      </c>
      <c r="F3951" t="s">
        <v>1017</v>
      </c>
      <c r="G3951" t="s">
        <v>40</v>
      </c>
      <c r="H3951" t="s">
        <v>76</v>
      </c>
      <c r="I3951">
        <v>4500</v>
      </c>
      <c r="J3951">
        <v>5850</v>
      </c>
      <c r="K3951">
        <v>2</v>
      </c>
      <c r="L3951">
        <v>9000</v>
      </c>
      <c r="M3951">
        <v>11700</v>
      </c>
      <c r="N3951" t="s">
        <v>1397</v>
      </c>
    </row>
    <row r="3952" spans="1:14" x14ac:dyDescent="0.3">
      <c r="A3952">
        <v>143309</v>
      </c>
      <c r="B3952" t="s">
        <v>1367</v>
      </c>
      <c r="C3952" t="s">
        <v>1311</v>
      </c>
      <c r="D3952" s="3">
        <v>44654</v>
      </c>
      <c r="E3952" t="s">
        <v>34</v>
      </c>
      <c r="F3952" t="s">
        <v>51</v>
      </c>
      <c r="G3952" t="s">
        <v>41</v>
      </c>
      <c r="H3952" t="s">
        <v>78</v>
      </c>
      <c r="I3952">
        <v>8500</v>
      </c>
      <c r="J3952">
        <v>11050</v>
      </c>
      <c r="K3952">
        <v>2</v>
      </c>
      <c r="L3952">
        <v>17000</v>
      </c>
      <c r="M3952">
        <v>22100</v>
      </c>
      <c r="N3952" t="s">
        <v>1397</v>
      </c>
    </row>
    <row r="3953" spans="1:14" x14ac:dyDescent="0.3">
      <c r="A3953">
        <v>143310</v>
      </c>
      <c r="B3953" t="s">
        <v>1369</v>
      </c>
      <c r="C3953" t="s">
        <v>1312</v>
      </c>
      <c r="D3953" s="3">
        <v>44654</v>
      </c>
      <c r="E3953" t="s">
        <v>35</v>
      </c>
      <c r="F3953" t="s">
        <v>52</v>
      </c>
      <c r="G3953" t="s">
        <v>44</v>
      </c>
      <c r="H3953" t="s">
        <v>80</v>
      </c>
      <c r="I3953">
        <v>12500</v>
      </c>
      <c r="J3953">
        <v>16250</v>
      </c>
      <c r="K3953">
        <v>3</v>
      </c>
      <c r="L3953">
        <v>37500</v>
      </c>
      <c r="M3953">
        <v>48750</v>
      </c>
      <c r="N3953" t="s">
        <v>1397</v>
      </c>
    </row>
    <row r="3954" spans="1:14" x14ac:dyDescent="0.3">
      <c r="A3954">
        <v>143311</v>
      </c>
      <c r="B3954" t="s">
        <v>1370</v>
      </c>
      <c r="C3954" t="s">
        <v>1313</v>
      </c>
      <c r="D3954" s="3">
        <v>44654</v>
      </c>
      <c r="E3954" t="s">
        <v>1296</v>
      </c>
      <c r="F3954" t="s">
        <v>958</v>
      </c>
      <c r="G3954" t="s">
        <v>98</v>
      </c>
      <c r="H3954" t="s">
        <v>79</v>
      </c>
      <c r="I3954">
        <v>3500</v>
      </c>
      <c r="J3954">
        <v>4550</v>
      </c>
      <c r="K3954">
        <v>2</v>
      </c>
      <c r="L3954">
        <v>7000</v>
      </c>
      <c r="M3954">
        <v>9100</v>
      </c>
      <c r="N3954" t="s">
        <v>1397</v>
      </c>
    </row>
    <row r="3955" spans="1:14" x14ac:dyDescent="0.3">
      <c r="A3955">
        <v>143312</v>
      </c>
      <c r="B3955" t="s">
        <v>1371</v>
      </c>
      <c r="C3955" t="s">
        <v>3</v>
      </c>
      <c r="D3955" s="3">
        <v>44654</v>
      </c>
      <c r="E3955" t="s">
        <v>33</v>
      </c>
      <c r="F3955" s="5" t="s">
        <v>67</v>
      </c>
      <c r="G3955" t="s">
        <v>99</v>
      </c>
      <c r="H3955" t="s">
        <v>81</v>
      </c>
      <c r="I3955">
        <v>4500</v>
      </c>
      <c r="J3955">
        <v>5850</v>
      </c>
      <c r="K3955">
        <v>1</v>
      </c>
      <c r="L3955">
        <v>4500</v>
      </c>
      <c r="M3955">
        <v>5850</v>
      </c>
      <c r="N3955" t="s">
        <v>1397</v>
      </c>
    </row>
    <row r="3956" spans="1:14" x14ac:dyDescent="0.3">
      <c r="A3956">
        <v>143313</v>
      </c>
      <c r="B3956" t="s">
        <v>1373</v>
      </c>
      <c r="C3956" t="s">
        <v>2</v>
      </c>
      <c r="D3956" s="3">
        <v>44654</v>
      </c>
      <c r="E3956" t="s">
        <v>34</v>
      </c>
      <c r="F3956" t="s">
        <v>1018</v>
      </c>
      <c r="G3956" t="s">
        <v>45</v>
      </c>
      <c r="H3956" t="s">
        <v>82</v>
      </c>
      <c r="I3956">
        <v>2100</v>
      </c>
      <c r="J3956">
        <v>2730</v>
      </c>
      <c r="K3956">
        <v>3</v>
      </c>
      <c r="L3956">
        <v>6300</v>
      </c>
      <c r="M3956">
        <v>8190</v>
      </c>
      <c r="N3956" t="s">
        <v>1397</v>
      </c>
    </row>
    <row r="3957" spans="1:14" x14ac:dyDescent="0.3">
      <c r="A3957">
        <v>143314</v>
      </c>
      <c r="B3957" t="s">
        <v>1374</v>
      </c>
      <c r="C3957" t="s">
        <v>1</v>
      </c>
      <c r="D3957" s="3">
        <v>44654</v>
      </c>
      <c r="E3957" t="s">
        <v>35</v>
      </c>
      <c r="F3957" t="s">
        <v>49</v>
      </c>
      <c r="G3957" t="s">
        <v>36</v>
      </c>
      <c r="H3957" t="s">
        <v>75</v>
      </c>
      <c r="I3957">
        <v>1150</v>
      </c>
      <c r="J3957">
        <v>1495</v>
      </c>
      <c r="K3957">
        <v>2</v>
      </c>
      <c r="L3957">
        <v>2300</v>
      </c>
      <c r="M3957">
        <v>2990</v>
      </c>
      <c r="N3957" t="s">
        <v>1397</v>
      </c>
    </row>
    <row r="3958" spans="1:14" x14ac:dyDescent="0.3">
      <c r="A3958">
        <v>143315</v>
      </c>
      <c r="B3958" t="s">
        <v>1375</v>
      </c>
      <c r="C3958" t="s">
        <v>1314</v>
      </c>
      <c r="D3958" s="3">
        <v>44654</v>
      </c>
      <c r="E3958" t="s">
        <v>1296</v>
      </c>
      <c r="F3958" t="s">
        <v>47</v>
      </c>
      <c r="G3958" t="s">
        <v>37</v>
      </c>
      <c r="H3958" t="s">
        <v>76</v>
      </c>
      <c r="I3958">
        <v>350</v>
      </c>
      <c r="J3958">
        <v>455</v>
      </c>
      <c r="K3958">
        <v>3</v>
      </c>
      <c r="L3958">
        <v>1050</v>
      </c>
      <c r="M3958">
        <v>1365</v>
      </c>
      <c r="N3958" t="s">
        <v>1325</v>
      </c>
    </row>
    <row r="3959" spans="1:14" x14ac:dyDescent="0.3">
      <c r="A3959">
        <v>143316</v>
      </c>
      <c r="B3959" t="s">
        <v>1376</v>
      </c>
      <c r="C3959" t="s">
        <v>1315</v>
      </c>
      <c r="D3959" s="3">
        <v>44654</v>
      </c>
      <c r="E3959" t="s">
        <v>33</v>
      </c>
      <c r="F3959" t="s">
        <v>53</v>
      </c>
      <c r="G3959" t="s">
        <v>38</v>
      </c>
      <c r="H3959" t="s">
        <v>75</v>
      </c>
      <c r="I3959">
        <v>9500</v>
      </c>
      <c r="J3959">
        <v>12350</v>
      </c>
      <c r="K3959">
        <v>3</v>
      </c>
      <c r="L3959">
        <v>28500</v>
      </c>
      <c r="M3959">
        <v>37050</v>
      </c>
      <c r="N3959" t="s">
        <v>1398</v>
      </c>
    </row>
    <row r="3960" spans="1:14" x14ac:dyDescent="0.3">
      <c r="A3960">
        <v>143317</v>
      </c>
      <c r="B3960" t="s">
        <v>1378</v>
      </c>
      <c r="C3960" t="s">
        <v>0</v>
      </c>
      <c r="D3960" s="3">
        <v>44654</v>
      </c>
      <c r="E3960" t="s">
        <v>34</v>
      </c>
      <c r="F3960" t="s">
        <v>1019</v>
      </c>
      <c r="G3960" t="s">
        <v>39</v>
      </c>
      <c r="H3960" t="s">
        <v>77</v>
      </c>
      <c r="I3960">
        <v>10000</v>
      </c>
      <c r="J3960">
        <v>13000</v>
      </c>
      <c r="K3960">
        <v>3</v>
      </c>
      <c r="L3960">
        <v>30000</v>
      </c>
      <c r="M3960">
        <v>39000</v>
      </c>
      <c r="N3960" t="s">
        <v>1397</v>
      </c>
    </row>
    <row r="3961" spans="1:14" x14ac:dyDescent="0.3">
      <c r="A3961">
        <v>143318</v>
      </c>
      <c r="B3961" t="s">
        <v>1379</v>
      </c>
      <c r="C3961" t="s">
        <v>1316</v>
      </c>
      <c r="D3961" s="3">
        <v>44654</v>
      </c>
      <c r="E3961" t="s">
        <v>35</v>
      </c>
      <c r="F3961" t="s">
        <v>1020</v>
      </c>
      <c r="G3961" t="s">
        <v>40</v>
      </c>
      <c r="H3961" t="s">
        <v>76</v>
      </c>
      <c r="I3961">
        <v>6500</v>
      </c>
      <c r="J3961">
        <v>8450</v>
      </c>
      <c r="K3961">
        <v>3</v>
      </c>
      <c r="L3961">
        <v>19500</v>
      </c>
      <c r="M3961">
        <v>25350</v>
      </c>
      <c r="N3961" t="s">
        <v>1399</v>
      </c>
    </row>
    <row r="3962" spans="1:14" x14ac:dyDescent="0.3">
      <c r="A3962">
        <v>143319</v>
      </c>
      <c r="B3962" t="s">
        <v>1380</v>
      </c>
      <c r="C3962" t="s">
        <v>1317</v>
      </c>
      <c r="D3962" s="3">
        <v>44654</v>
      </c>
      <c r="E3962" t="s">
        <v>1296</v>
      </c>
      <c r="F3962" t="s">
        <v>1021</v>
      </c>
      <c r="G3962" t="s">
        <v>41</v>
      </c>
      <c r="H3962" t="s">
        <v>78</v>
      </c>
      <c r="I3962">
        <v>8500</v>
      </c>
      <c r="J3962">
        <v>11050</v>
      </c>
      <c r="K3962">
        <v>1</v>
      </c>
      <c r="L3962">
        <v>8500</v>
      </c>
      <c r="M3962">
        <v>11050</v>
      </c>
      <c r="N3962" t="s">
        <v>1400</v>
      </c>
    </row>
    <row r="3963" spans="1:14" x14ac:dyDescent="0.3">
      <c r="A3963">
        <v>143320</v>
      </c>
      <c r="B3963" t="s">
        <v>1381</v>
      </c>
      <c r="C3963" t="s">
        <v>1318</v>
      </c>
      <c r="D3963" s="3">
        <v>44654</v>
      </c>
      <c r="E3963" t="s">
        <v>33</v>
      </c>
      <c r="F3963" t="s">
        <v>57</v>
      </c>
      <c r="G3963" t="s">
        <v>44</v>
      </c>
      <c r="H3963" t="s">
        <v>80</v>
      </c>
      <c r="I3963">
        <v>7000</v>
      </c>
      <c r="J3963">
        <v>9100</v>
      </c>
      <c r="K3963">
        <v>3</v>
      </c>
      <c r="L3963">
        <v>21000</v>
      </c>
      <c r="M3963">
        <v>27300</v>
      </c>
      <c r="N3963" t="s">
        <v>1401</v>
      </c>
    </row>
    <row r="3964" spans="1:14" x14ac:dyDescent="0.3">
      <c r="A3964">
        <v>143321</v>
      </c>
      <c r="B3964" t="s">
        <v>1382</v>
      </c>
      <c r="C3964" t="s">
        <v>29</v>
      </c>
      <c r="D3964" s="3">
        <v>44654</v>
      </c>
      <c r="E3964" t="s">
        <v>34</v>
      </c>
      <c r="F3964" t="s">
        <v>1022</v>
      </c>
      <c r="G3964" t="s">
        <v>98</v>
      </c>
      <c r="H3964" t="s">
        <v>79</v>
      </c>
      <c r="I3964">
        <v>6550</v>
      </c>
      <c r="J3964">
        <v>8515</v>
      </c>
      <c r="K3964">
        <v>1</v>
      </c>
      <c r="L3964">
        <v>6550</v>
      </c>
      <c r="M3964">
        <v>8515</v>
      </c>
      <c r="N3964" t="s">
        <v>1325</v>
      </c>
    </row>
    <row r="3965" spans="1:14" x14ac:dyDescent="0.3">
      <c r="A3965">
        <v>143322</v>
      </c>
      <c r="B3965" t="s">
        <v>1378</v>
      </c>
      <c r="C3965" t="s">
        <v>20</v>
      </c>
      <c r="D3965" s="3">
        <v>44654</v>
      </c>
      <c r="E3965" t="s">
        <v>35</v>
      </c>
      <c r="F3965" s="5" t="s">
        <v>66</v>
      </c>
      <c r="G3965" t="s">
        <v>99</v>
      </c>
      <c r="H3965" t="s">
        <v>81</v>
      </c>
      <c r="I3965">
        <v>7650</v>
      </c>
      <c r="J3965">
        <v>9945</v>
      </c>
      <c r="K3965">
        <v>1</v>
      </c>
      <c r="L3965">
        <v>7650</v>
      </c>
      <c r="M3965">
        <v>9945</v>
      </c>
      <c r="N3965" t="s">
        <v>1398</v>
      </c>
    </row>
    <row r="3966" spans="1:14" x14ac:dyDescent="0.3">
      <c r="A3966">
        <v>143323</v>
      </c>
      <c r="B3966" t="s">
        <v>1379</v>
      </c>
      <c r="C3966" t="s">
        <v>19</v>
      </c>
      <c r="D3966" s="3">
        <v>44654</v>
      </c>
      <c r="E3966" t="s">
        <v>1296</v>
      </c>
      <c r="F3966" t="s">
        <v>58</v>
      </c>
      <c r="G3966" t="s">
        <v>45</v>
      </c>
      <c r="H3966" t="s">
        <v>82</v>
      </c>
      <c r="I3966">
        <v>1150</v>
      </c>
      <c r="J3966">
        <v>1495</v>
      </c>
      <c r="K3966">
        <v>1</v>
      </c>
      <c r="L3966">
        <v>1150</v>
      </c>
      <c r="M3966">
        <v>1495</v>
      </c>
      <c r="N3966" t="s">
        <v>1397</v>
      </c>
    </row>
    <row r="3967" spans="1:14" x14ac:dyDescent="0.3">
      <c r="A3967">
        <v>143324</v>
      </c>
      <c r="B3967" t="s">
        <v>1365</v>
      </c>
      <c r="C3967" t="s">
        <v>1319</v>
      </c>
      <c r="D3967" s="3">
        <v>44654</v>
      </c>
      <c r="E3967" t="s">
        <v>33</v>
      </c>
      <c r="F3967" t="s">
        <v>59</v>
      </c>
      <c r="G3967" t="s">
        <v>36</v>
      </c>
      <c r="H3967" t="s">
        <v>75</v>
      </c>
      <c r="I3967">
        <v>850</v>
      </c>
      <c r="J3967">
        <v>1105</v>
      </c>
      <c r="K3967">
        <v>3</v>
      </c>
      <c r="L3967">
        <v>2550</v>
      </c>
      <c r="M3967">
        <v>3315</v>
      </c>
      <c r="N3967" t="s">
        <v>1397</v>
      </c>
    </row>
    <row r="3968" spans="1:14" x14ac:dyDescent="0.3">
      <c r="A3968">
        <v>143325</v>
      </c>
      <c r="B3968" t="s">
        <v>1385</v>
      </c>
      <c r="C3968" t="s">
        <v>18</v>
      </c>
      <c r="D3968" s="3">
        <v>44654</v>
      </c>
      <c r="E3968" t="s">
        <v>34</v>
      </c>
      <c r="F3968" t="s">
        <v>60</v>
      </c>
      <c r="G3968" t="s">
        <v>37</v>
      </c>
      <c r="H3968" t="s">
        <v>76</v>
      </c>
      <c r="I3968">
        <v>650</v>
      </c>
      <c r="J3968">
        <v>845</v>
      </c>
      <c r="K3968">
        <v>3</v>
      </c>
      <c r="L3968">
        <v>1950</v>
      </c>
      <c r="M3968">
        <v>2535</v>
      </c>
      <c r="N3968" t="s">
        <v>1397</v>
      </c>
    </row>
    <row r="3969" spans="1:14" x14ac:dyDescent="0.3">
      <c r="A3969">
        <v>143326</v>
      </c>
      <c r="B3969" t="s">
        <v>1387</v>
      </c>
      <c r="C3969" t="s">
        <v>17</v>
      </c>
      <c r="D3969" s="3">
        <v>44654</v>
      </c>
      <c r="E3969" t="s">
        <v>35</v>
      </c>
      <c r="F3969" t="s">
        <v>61</v>
      </c>
      <c r="G3969" t="s">
        <v>38</v>
      </c>
      <c r="H3969" t="s">
        <v>75</v>
      </c>
      <c r="I3969">
        <v>7500</v>
      </c>
      <c r="J3969">
        <v>9750</v>
      </c>
      <c r="K3969">
        <v>2</v>
      </c>
      <c r="L3969">
        <v>15000</v>
      </c>
      <c r="M3969">
        <v>19500</v>
      </c>
      <c r="N3969" t="s">
        <v>1397</v>
      </c>
    </row>
    <row r="3970" spans="1:14" x14ac:dyDescent="0.3">
      <c r="A3970">
        <v>143327</v>
      </c>
      <c r="B3970" t="s">
        <v>1389</v>
      </c>
      <c r="C3970" t="s">
        <v>1320</v>
      </c>
      <c r="D3970" s="3">
        <v>44654</v>
      </c>
      <c r="E3970" t="s">
        <v>1296</v>
      </c>
      <c r="F3970" t="s">
        <v>1019</v>
      </c>
      <c r="G3970" t="s">
        <v>39</v>
      </c>
      <c r="H3970" s="5" t="s">
        <v>83</v>
      </c>
      <c r="I3970">
        <v>10000</v>
      </c>
      <c r="J3970">
        <v>13000</v>
      </c>
      <c r="K3970">
        <v>4</v>
      </c>
      <c r="L3970">
        <v>40000</v>
      </c>
      <c r="M3970">
        <v>52000</v>
      </c>
      <c r="N3970" t="s">
        <v>1397</v>
      </c>
    </row>
    <row r="3971" spans="1:14" x14ac:dyDescent="0.3">
      <c r="A3971">
        <v>143328</v>
      </c>
      <c r="B3971" t="s">
        <v>1390</v>
      </c>
      <c r="C3971" t="s">
        <v>16</v>
      </c>
      <c r="D3971" s="3">
        <v>44654</v>
      </c>
      <c r="E3971" t="s">
        <v>33</v>
      </c>
      <c r="F3971" t="s">
        <v>1023</v>
      </c>
      <c r="G3971" t="s">
        <v>40</v>
      </c>
      <c r="H3971" t="s">
        <v>76</v>
      </c>
      <c r="I3971">
        <v>10500</v>
      </c>
      <c r="J3971">
        <v>13650</v>
      </c>
      <c r="K3971">
        <v>2</v>
      </c>
      <c r="L3971">
        <v>21000</v>
      </c>
      <c r="M3971">
        <v>27300</v>
      </c>
      <c r="N3971" t="s">
        <v>1397</v>
      </c>
    </row>
    <row r="3972" spans="1:14" x14ac:dyDescent="0.3">
      <c r="A3972">
        <v>143329</v>
      </c>
      <c r="B3972" t="s">
        <v>1392</v>
      </c>
      <c r="C3972" t="s">
        <v>15</v>
      </c>
      <c r="D3972" s="3">
        <v>44654</v>
      </c>
      <c r="E3972" t="s">
        <v>34</v>
      </c>
      <c r="F3972" t="s">
        <v>63</v>
      </c>
      <c r="G3972" t="s">
        <v>41</v>
      </c>
      <c r="H3972" t="s">
        <v>78</v>
      </c>
      <c r="I3972">
        <v>8500</v>
      </c>
      <c r="J3972">
        <v>11050</v>
      </c>
      <c r="K3972">
        <v>3</v>
      </c>
      <c r="L3972">
        <v>25500</v>
      </c>
      <c r="M3972">
        <v>33150</v>
      </c>
      <c r="N3972" t="s">
        <v>1397</v>
      </c>
    </row>
    <row r="3973" spans="1:14" x14ac:dyDescent="0.3">
      <c r="A3973">
        <v>143330</v>
      </c>
      <c r="B3973" t="s">
        <v>1394</v>
      </c>
      <c r="C3973" t="s">
        <v>14</v>
      </c>
      <c r="D3973" s="3">
        <v>44654</v>
      </c>
      <c r="E3973" t="s">
        <v>35</v>
      </c>
      <c r="F3973" t="s">
        <v>57</v>
      </c>
      <c r="G3973" t="s">
        <v>44</v>
      </c>
      <c r="H3973" t="s">
        <v>80</v>
      </c>
      <c r="I3973">
        <v>7000</v>
      </c>
      <c r="J3973">
        <v>9100</v>
      </c>
      <c r="K3973">
        <v>2</v>
      </c>
      <c r="L3973">
        <v>14000</v>
      </c>
      <c r="M3973">
        <v>18200</v>
      </c>
      <c r="N3973" t="s">
        <v>1397</v>
      </c>
    </row>
    <row r="3974" spans="1:14" x14ac:dyDescent="0.3">
      <c r="A3974">
        <v>143331</v>
      </c>
      <c r="B3974" t="s">
        <v>1337</v>
      </c>
      <c r="C3974" t="s">
        <v>13</v>
      </c>
      <c r="D3974" s="3">
        <v>44654</v>
      </c>
      <c r="E3974" t="s">
        <v>1296</v>
      </c>
      <c r="F3974" t="s">
        <v>1024</v>
      </c>
      <c r="G3974" t="s">
        <v>98</v>
      </c>
      <c r="H3974" t="s">
        <v>79</v>
      </c>
      <c r="I3974">
        <v>1680</v>
      </c>
      <c r="J3974">
        <v>2184</v>
      </c>
      <c r="K3974">
        <v>4</v>
      </c>
      <c r="L3974">
        <v>6720</v>
      </c>
      <c r="M3974">
        <v>8736</v>
      </c>
      <c r="N3974" t="s">
        <v>1397</v>
      </c>
    </row>
    <row r="3975" spans="1:14" x14ac:dyDescent="0.3">
      <c r="A3975">
        <v>143332</v>
      </c>
      <c r="B3975" t="s">
        <v>1339</v>
      </c>
      <c r="C3975" t="s">
        <v>12</v>
      </c>
      <c r="D3975" s="3">
        <v>44654</v>
      </c>
      <c r="E3975" t="s">
        <v>33</v>
      </c>
      <c r="F3975" s="5" t="s">
        <v>65</v>
      </c>
      <c r="G3975" t="s">
        <v>99</v>
      </c>
      <c r="H3975" s="5" t="s">
        <v>84</v>
      </c>
      <c r="I3975">
        <v>6540</v>
      </c>
      <c r="J3975">
        <v>8502</v>
      </c>
      <c r="K3975">
        <v>2</v>
      </c>
      <c r="L3975">
        <v>13080</v>
      </c>
      <c r="M3975">
        <v>17004</v>
      </c>
      <c r="N3975" t="s">
        <v>1397</v>
      </c>
    </row>
    <row r="3976" spans="1:14" x14ac:dyDescent="0.3">
      <c r="A3976">
        <v>143333</v>
      </c>
      <c r="B3976" t="s">
        <v>1341</v>
      </c>
      <c r="C3976" t="s">
        <v>11</v>
      </c>
      <c r="D3976" s="3">
        <v>44654</v>
      </c>
      <c r="E3976" t="s">
        <v>34</v>
      </c>
      <c r="F3976" t="s">
        <v>68</v>
      </c>
      <c r="G3976" t="s">
        <v>45</v>
      </c>
      <c r="H3976" t="s">
        <v>82</v>
      </c>
      <c r="I3976">
        <v>2680</v>
      </c>
      <c r="J3976">
        <v>3484</v>
      </c>
      <c r="K3976">
        <v>3</v>
      </c>
      <c r="L3976">
        <v>8040</v>
      </c>
      <c r="M3976">
        <v>10452</v>
      </c>
      <c r="N3976" t="s">
        <v>1325</v>
      </c>
    </row>
    <row r="3977" spans="1:14" x14ac:dyDescent="0.3">
      <c r="A3977">
        <v>143334</v>
      </c>
      <c r="B3977" t="s">
        <v>1343</v>
      </c>
      <c r="C3977" t="s">
        <v>1321</v>
      </c>
      <c r="D3977" s="3">
        <v>44654</v>
      </c>
      <c r="E3977" t="s">
        <v>35</v>
      </c>
      <c r="F3977" t="s">
        <v>71</v>
      </c>
      <c r="G3977" t="s">
        <v>38</v>
      </c>
      <c r="H3977" t="s">
        <v>76</v>
      </c>
      <c r="I3977">
        <v>8250</v>
      </c>
      <c r="J3977">
        <v>10725</v>
      </c>
      <c r="K3977">
        <v>3</v>
      </c>
      <c r="L3977">
        <v>24750</v>
      </c>
      <c r="M3977">
        <v>32175</v>
      </c>
      <c r="N3977" t="s">
        <v>1398</v>
      </c>
    </row>
    <row r="3978" spans="1:14" x14ac:dyDescent="0.3">
      <c r="A3978">
        <v>143335</v>
      </c>
      <c r="B3978" t="s">
        <v>1345</v>
      </c>
      <c r="C3978" t="s">
        <v>1322</v>
      </c>
      <c r="D3978" s="3">
        <v>44654</v>
      </c>
      <c r="E3978" t="s">
        <v>1296</v>
      </c>
      <c r="F3978" t="s">
        <v>958</v>
      </c>
      <c r="G3978" t="s">
        <v>42</v>
      </c>
      <c r="H3978" t="s">
        <v>76</v>
      </c>
      <c r="I3978">
        <v>2650</v>
      </c>
      <c r="J3978">
        <v>3445</v>
      </c>
      <c r="K3978">
        <v>1</v>
      </c>
      <c r="L3978">
        <v>2650</v>
      </c>
      <c r="M3978">
        <v>3445</v>
      </c>
      <c r="N3978" t="s">
        <v>1397</v>
      </c>
    </row>
    <row r="3979" spans="1:14" x14ac:dyDescent="0.3">
      <c r="A3979">
        <v>143336</v>
      </c>
      <c r="B3979" t="s">
        <v>1347</v>
      </c>
      <c r="C3979" t="s">
        <v>1323</v>
      </c>
      <c r="D3979" s="3">
        <v>44654</v>
      </c>
      <c r="E3979" t="s">
        <v>33</v>
      </c>
      <c r="F3979" t="s">
        <v>72</v>
      </c>
      <c r="G3979" t="s">
        <v>38</v>
      </c>
      <c r="H3979" t="s">
        <v>85</v>
      </c>
      <c r="I3979">
        <v>12550</v>
      </c>
      <c r="J3979">
        <v>16315</v>
      </c>
      <c r="K3979">
        <v>4</v>
      </c>
      <c r="L3979">
        <v>50200</v>
      </c>
      <c r="M3979">
        <v>65260</v>
      </c>
      <c r="N3979" t="s">
        <v>1399</v>
      </c>
    </row>
    <row r="3980" spans="1:14" x14ac:dyDescent="0.3">
      <c r="A3980">
        <v>143337</v>
      </c>
      <c r="B3980" t="s">
        <v>1349</v>
      </c>
      <c r="C3980" t="s">
        <v>10</v>
      </c>
      <c r="D3980" s="3">
        <v>44654</v>
      </c>
      <c r="E3980" t="s">
        <v>34</v>
      </c>
      <c r="F3980" t="s">
        <v>73</v>
      </c>
      <c r="G3980" t="s">
        <v>41</v>
      </c>
      <c r="H3980" s="5" t="s">
        <v>78</v>
      </c>
      <c r="I3980">
        <v>14500</v>
      </c>
      <c r="J3980">
        <v>18850</v>
      </c>
      <c r="K3980">
        <v>2</v>
      </c>
      <c r="L3980">
        <v>29000</v>
      </c>
      <c r="M3980">
        <v>37700</v>
      </c>
      <c r="N3980" t="s">
        <v>1400</v>
      </c>
    </row>
    <row r="3981" spans="1:14" x14ac:dyDescent="0.3">
      <c r="A3981">
        <v>143338</v>
      </c>
      <c r="B3981" t="s">
        <v>1351</v>
      </c>
      <c r="C3981" t="s">
        <v>9</v>
      </c>
      <c r="D3981" s="3">
        <v>44654</v>
      </c>
      <c r="E3981" t="s">
        <v>35</v>
      </c>
      <c r="F3981" t="s">
        <v>46</v>
      </c>
      <c r="G3981" t="s">
        <v>36</v>
      </c>
      <c r="H3981" t="s">
        <v>75</v>
      </c>
      <c r="I3981">
        <v>800</v>
      </c>
      <c r="J3981">
        <v>1040</v>
      </c>
      <c r="K3981">
        <v>4</v>
      </c>
      <c r="L3981">
        <v>3200</v>
      </c>
      <c r="M3981">
        <v>4160</v>
      </c>
      <c r="N3981" t="s">
        <v>1401</v>
      </c>
    </row>
    <row r="3982" spans="1:14" x14ac:dyDescent="0.3">
      <c r="A3982">
        <v>143339</v>
      </c>
      <c r="B3982" t="s">
        <v>1353</v>
      </c>
      <c r="C3982" t="s">
        <v>1324</v>
      </c>
      <c r="D3982" s="3">
        <v>44654</v>
      </c>
      <c r="E3982" t="s">
        <v>1296</v>
      </c>
      <c r="F3982" t="s">
        <v>48</v>
      </c>
      <c r="G3982" t="s">
        <v>37</v>
      </c>
      <c r="H3982" t="s">
        <v>76</v>
      </c>
      <c r="I3982">
        <v>600</v>
      </c>
      <c r="J3982">
        <v>780</v>
      </c>
      <c r="K3982">
        <v>4</v>
      </c>
      <c r="L3982">
        <v>2400</v>
      </c>
      <c r="M3982">
        <v>3120</v>
      </c>
      <c r="N3982" t="s">
        <v>1325</v>
      </c>
    </row>
    <row r="3983" spans="1:14" x14ac:dyDescent="0.3">
      <c r="A3983">
        <v>143340</v>
      </c>
      <c r="B3983" t="s">
        <v>1355</v>
      </c>
      <c r="C3983" t="s">
        <v>8</v>
      </c>
      <c r="D3983" s="3">
        <v>44654</v>
      </c>
      <c r="E3983" t="s">
        <v>33</v>
      </c>
      <c r="F3983" t="s">
        <v>50</v>
      </c>
      <c r="G3983" t="s">
        <v>38</v>
      </c>
      <c r="H3983" t="s">
        <v>75</v>
      </c>
      <c r="I3983">
        <v>10500</v>
      </c>
      <c r="J3983">
        <v>13650</v>
      </c>
      <c r="K3983">
        <v>4</v>
      </c>
      <c r="L3983">
        <v>42000</v>
      </c>
      <c r="M3983">
        <v>54600</v>
      </c>
      <c r="N3983" t="s">
        <v>1398</v>
      </c>
    </row>
    <row r="3984" spans="1:14" x14ac:dyDescent="0.3">
      <c r="A3984">
        <v>143341</v>
      </c>
      <c r="B3984" t="s">
        <v>1357</v>
      </c>
      <c r="C3984" t="s">
        <v>7</v>
      </c>
      <c r="D3984" s="3">
        <v>44654</v>
      </c>
      <c r="E3984" t="s">
        <v>34</v>
      </c>
      <c r="F3984" t="s">
        <v>1019</v>
      </c>
      <c r="G3984" t="s">
        <v>39</v>
      </c>
      <c r="H3984" t="s">
        <v>77</v>
      </c>
      <c r="I3984">
        <v>6500</v>
      </c>
      <c r="J3984">
        <v>8450</v>
      </c>
      <c r="K3984">
        <v>4</v>
      </c>
      <c r="L3984">
        <v>26000</v>
      </c>
      <c r="M3984">
        <v>33800</v>
      </c>
      <c r="N3984" t="s">
        <v>1397</v>
      </c>
    </row>
    <row r="3985" spans="1:14" x14ac:dyDescent="0.3">
      <c r="A3985">
        <v>143342</v>
      </c>
      <c r="B3985" t="s">
        <v>1359</v>
      </c>
      <c r="C3985" t="s">
        <v>1325</v>
      </c>
      <c r="D3985" s="3">
        <v>44654</v>
      </c>
      <c r="E3985" t="s">
        <v>35</v>
      </c>
      <c r="F3985" t="s">
        <v>1025</v>
      </c>
      <c r="G3985" t="s">
        <v>40</v>
      </c>
      <c r="H3985" t="s">
        <v>76</v>
      </c>
      <c r="I3985">
        <v>4500</v>
      </c>
      <c r="J3985">
        <v>5850</v>
      </c>
      <c r="K3985">
        <v>3</v>
      </c>
      <c r="L3985">
        <v>13500</v>
      </c>
      <c r="M3985">
        <v>17550</v>
      </c>
      <c r="N3985" t="s">
        <v>1399</v>
      </c>
    </row>
    <row r="3986" spans="1:14" x14ac:dyDescent="0.3">
      <c r="A3986">
        <v>143343</v>
      </c>
      <c r="B3986" t="s">
        <v>1361</v>
      </c>
      <c r="C3986" t="s">
        <v>1326</v>
      </c>
      <c r="D3986" s="3">
        <v>44654</v>
      </c>
      <c r="E3986" t="s">
        <v>1296</v>
      </c>
      <c r="F3986" t="s">
        <v>51</v>
      </c>
      <c r="G3986" t="s">
        <v>41</v>
      </c>
      <c r="H3986" t="s">
        <v>78</v>
      </c>
      <c r="I3986">
        <v>8500</v>
      </c>
      <c r="J3986">
        <v>11050</v>
      </c>
      <c r="K3986">
        <v>4</v>
      </c>
      <c r="L3986">
        <v>34000</v>
      </c>
      <c r="M3986">
        <v>44200</v>
      </c>
      <c r="N3986" t="s">
        <v>1400</v>
      </c>
    </row>
    <row r="3987" spans="1:14" x14ac:dyDescent="0.3">
      <c r="A3987">
        <v>143344</v>
      </c>
      <c r="B3987" t="s">
        <v>1363</v>
      </c>
      <c r="C3987" t="s">
        <v>6</v>
      </c>
      <c r="D3987" s="3">
        <v>44654</v>
      </c>
      <c r="E3987" t="s">
        <v>33</v>
      </c>
      <c r="F3987" t="s">
        <v>52</v>
      </c>
      <c r="G3987" t="s">
        <v>44</v>
      </c>
      <c r="H3987" t="s">
        <v>80</v>
      </c>
      <c r="I3987">
        <v>12500</v>
      </c>
      <c r="J3987">
        <v>16250</v>
      </c>
      <c r="K3987">
        <v>3</v>
      </c>
      <c r="L3987">
        <v>37500</v>
      </c>
      <c r="M3987">
        <v>48750</v>
      </c>
      <c r="N3987" t="s">
        <v>1397</v>
      </c>
    </row>
    <row r="3988" spans="1:14" x14ac:dyDescent="0.3">
      <c r="A3988">
        <v>143345</v>
      </c>
      <c r="B3988" t="s">
        <v>1365</v>
      </c>
      <c r="C3988" t="s">
        <v>5</v>
      </c>
      <c r="D3988" s="3">
        <v>44654</v>
      </c>
      <c r="E3988" t="s">
        <v>34</v>
      </c>
      <c r="F3988" t="s">
        <v>966</v>
      </c>
      <c r="G3988" t="s">
        <v>42</v>
      </c>
      <c r="H3988" t="s">
        <v>79</v>
      </c>
      <c r="I3988">
        <v>3500</v>
      </c>
      <c r="J3988">
        <v>4550</v>
      </c>
      <c r="K3988">
        <v>3</v>
      </c>
      <c r="L3988">
        <v>10500</v>
      </c>
      <c r="M3988">
        <v>13650</v>
      </c>
      <c r="N3988" t="s">
        <v>1397</v>
      </c>
    </row>
    <row r="3989" spans="1:14" x14ac:dyDescent="0.3">
      <c r="A3989">
        <v>143346</v>
      </c>
      <c r="B3989" t="s">
        <v>1367</v>
      </c>
      <c r="C3989" t="s">
        <v>4</v>
      </c>
      <c r="D3989" s="3">
        <v>44654</v>
      </c>
      <c r="E3989" t="s">
        <v>35</v>
      </c>
      <c r="F3989" s="5" t="s">
        <v>67</v>
      </c>
      <c r="G3989" t="s">
        <v>109</v>
      </c>
      <c r="H3989" t="s">
        <v>81</v>
      </c>
      <c r="I3989">
        <v>4500</v>
      </c>
      <c r="J3989">
        <v>5850</v>
      </c>
      <c r="K3989">
        <v>3</v>
      </c>
      <c r="L3989">
        <v>13500</v>
      </c>
      <c r="M3989">
        <v>17550</v>
      </c>
      <c r="N3989" t="s">
        <v>1397</v>
      </c>
    </row>
    <row r="3990" spans="1:14" x14ac:dyDescent="0.3">
      <c r="A3990">
        <v>143347</v>
      </c>
      <c r="B3990" t="s">
        <v>1369</v>
      </c>
      <c r="C3990" t="s">
        <v>30</v>
      </c>
      <c r="D3990" s="3">
        <v>44654</v>
      </c>
      <c r="E3990" t="s">
        <v>1296</v>
      </c>
      <c r="F3990" t="s">
        <v>1026</v>
      </c>
      <c r="G3990" t="s">
        <v>45</v>
      </c>
      <c r="H3990" t="s">
        <v>82</v>
      </c>
      <c r="I3990">
        <v>2100</v>
      </c>
      <c r="J3990">
        <v>2730</v>
      </c>
      <c r="K3990">
        <v>4</v>
      </c>
      <c r="L3990">
        <v>8400</v>
      </c>
      <c r="M3990">
        <v>10920</v>
      </c>
      <c r="N3990" t="s">
        <v>1397</v>
      </c>
    </row>
    <row r="3991" spans="1:14" x14ac:dyDescent="0.3">
      <c r="A3991">
        <v>143348</v>
      </c>
      <c r="B3991" t="s">
        <v>1370</v>
      </c>
      <c r="C3991" t="s">
        <v>31</v>
      </c>
      <c r="D3991" s="3">
        <v>44654</v>
      </c>
      <c r="E3991" t="s">
        <v>33</v>
      </c>
      <c r="F3991" t="s">
        <v>49</v>
      </c>
      <c r="G3991" t="s">
        <v>36</v>
      </c>
      <c r="H3991" t="s">
        <v>75</v>
      </c>
      <c r="I3991">
        <v>1150</v>
      </c>
      <c r="J3991">
        <v>1495</v>
      </c>
      <c r="K3991">
        <v>2</v>
      </c>
      <c r="L3991">
        <v>2300</v>
      </c>
      <c r="M3991">
        <v>2990</v>
      </c>
      <c r="N3991" t="s">
        <v>1397</v>
      </c>
    </row>
    <row r="3992" spans="1:14" x14ac:dyDescent="0.3">
      <c r="A3992">
        <v>143349</v>
      </c>
      <c r="B3992" t="s">
        <v>1371</v>
      </c>
      <c r="C3992" t="s">
        <v>32</v>
      </c>
      <c r="D3992" s="3">
        <v>44654</v>
      </c>
      <c r="E3992" t="s">
        <v>34</v>
      </c>
      <c r="F3992" t="s">
        <v>47</v>
      </c>
      <c r="G3992" t="s">
        <v>37</v>
      </c>
      <c r="H3992" t="s">
        <v>76</v>
      </c>
      <c r="I3992">
        <v>350</v>
      </c>
      <c r="J3992">
        <v>455</v>
      </c>
      <c r="K3992">
        <v>1</v>
      </c>
      <c r="L3992">
        <v>350</v>
      </c>
      <c r="M3992">
        <v>455</v>
      </c>
      <c r="N3992" t="s">
        <v>1397</v>
      </c>
    </row>
    <row r="3993" spans="1:14" x14ac:dyDescent="0.3">
      <c r="A3993">
        <v>143350</v>
      </c>
      <c r="B3993" t="s">
        <v>1373</v>
      </c>
      <c r="C3993" t="s">
        <v>28</v>
      </c>
      <c r="D3993" s="3">
        <v>44654</v>
      </c>
      <c r="E3993" t="s">
        <v>35</v>
      </c>
      <c r="F3993" t="s">
        <v>53</v>
      </c>
      <c r="G3993" t="s">
        <v>38</v>
      </c>
      <c r="H3993" t="s">
        <v>75</v>
      </c>
      <c r="I3993">
        <v>9500</v>
      </c>
      <c r="J3993">
        <v>12350</v>
      </c>
      <c r="K3993">
        <v>4</v>
      </c>
      <c r="L3993">
        <v>38000</v>
      </c>
      <c r="M3993">
        <v>49400</v>
      </c>
      <c r="N3993" t="s">
        <v>1397</v>
      </c>
    </row>
    <row r="3994" spans="1:14" x14ac:dyDescent="0.3">
      <c r="A3994">
        <v>143351</v>
      </c>
      <c r="B3994" t="s">
        <v>1374</v>
      </c>
      <c r="C3994" t="s">
        <v>1311</v>
      </c>
      <c r="D3994" s="3">
        <v>44654</v>
      </c>
      <c r="E3994" t="s">
        <v>1296</v>
      </c>
      <c r="F3994" t="s">
        <v>1027</v>
      </c>
      <c r="G3994" t="s">
        <v>39</v>
      </c>
      <c r="H3994" t="s">
        <v>77</v>
      </c>
      <c r="I3994">
        <v>10000</v>
      </c>
      <c r="J3994">
        <v>13000</v>
      </c>
      <c r="K3994">
        <v>4</v>
      </c>
      <c r="L3994">
        <v>40000</v>
      </c>
      <c r="M3994">
        <v>52000</v>
      </c>
      <c r="N3994" t="s">
        <v>1397</v>
      </c>
    </row>
    <row r="3995" spans="1:14" x14ac:dyDescent="0.3">
      <c r="A3995">
        <v>143352</v>
      </c>
      <c r="B3995" t="s">
        <v>1375</v>
      </c>
      <c r="C3995" t="s">
        <v>1312</v>
      </c>
      <c r="D3995" s="3">
        <v>44654</v>
      </c>
      <c r="E3995" t="s">
        <v>33</v>
      </c>
      <c r="F3995" t="s">
        <v>1028</v>
      </c>
      <c r="G3995" t="s">
        <v>40</v>
      </c>
      <c r="H3995" t="s">
        <v>76</v>
      </c>
      <c r="I3995">
        <v>6500</v>
      </c>
      <c r="J3995">
        <v>8450</v>
      </c>
      <c r="K3995">
        <v>3</v>
      </c>
      <c r="L3995">
        <v>19500</v>
      </c>
      <c r="M3995">
        <v>25350</v>
      </c>
      <c r="N3995" t="s">
        <v>1397</v>
      </c>
    </row>
    <row r="3996" spans="1:14" x14ac:dyDescent="0.3">
      <c r="A3996">
        <v>143353</v>
      </c>
      <c r="B3996" t="s">
        <v>1376</v>
      </c>
      <c r="C3996" t="s">
        <v>1313</v>
      </c>
      <c r="D3996" s="3">
        <v>44654</v>
      </c>
      <c r="E3996" t="s">
        <v>34</v>
      </c>
      <c r="F3996" t="s">
        <v>1029</v>
      </c>
      <c r="G3996" t="s">
        <v>41</v>
      </c>
      <c r="H3996" t="s">
        <v>78</v>
      </c>
      <c r="I3996">
        <v>8500</v>
      </c>
      <c r="J3996">
        <v>11050</v>
      </c>
      <c r="K3996">
        <v>1</v>
      </c>
      <c r="L3996">
        <v>8500</v>
      </c>
      <c r="M3996">
        <v>11050</v>
      </c>
      <c r="N3996" t="s">
        <v>1397</v>
      </c>
    </row>
    <row r="3997" spans="1:14" x14ac:dyDescent="0.3">
      <c r="A3997">
        <v>143354</v>
      </c>
      <c r="B3997" t="s">
        <v>1378</v>
      </c>
      <c r="C3997" t="s">
        <v>3</v>
      </c>
      <c r="D3997" s="3">
        <v>44654</v>
      </c>
      <c r="E3997" t="s">
        <v>35</v>
      </c>
      <c r="F3997" t="s">
        <v>57</v>
      </c>
      <c r="G3997" t="s">
        <v>44</v>
      </c>
      <c r="H3997" t="s">
        <v>80</v>
      </c>
      <c r="I3997">
        <v>7000</v>
      </c>
      <c r="J3997">
        <v>9100</v>
      </c>
      <c r="K3997">
        <v>2</v>
      </c>
      <c r="L3997">
        <v>14000</v>
      </c>
      <c r="M3997">
        <v>18200</v>
      </c>
      <c r="N3997" t="s">
        <v>1399</v>
      </c>
    </row>
    <row r="3998" spans="1:14" x14ac:dyDescent="0.3">
      <c r="A3998">
        <v>143355</v>
      </c>
      <c r="B3998" t="s">
        <v>1379</v>
      </c>
      <c r="C3998" t="s">
        <v>2</v>
      </c>
      <c r="D3998" s="3">
        <v>44654</v>
      </c>
      <c r="E3998" t="s">
        <v>1296</v>
      </c>
      <c r="F3998" t="s">
        <v>1030</v>
      </c>
      <c r="G3998" t="s">
        <v>42</v>
      </c>
      <c r="H3998" t="s">
        <v>79</v>
      </c>
      <c r="I3998">
        <v>6550</v>
      </c>
      <c r="J3998">
        <v>8515</v>
      </c>
      <c r="K3998">
        <v>4</v>
      </c>
      <c r="L3998">
        <v>26200</v>
      </c>
      <c r="M3998">
        <v>34060</v>
      </c>
      <c r="N3998" t="s">
        <v>1400</v>
      </c>
    </row>
    <row r="3999" spans="1:14" x14ac:dyDescent="0.3">
      <c r="A3999">
        <v>143356</v>
      </c>
      <c r="B3999" t="s">
        <v>1380</v>
      </c>
      <c r="C3999" t="s">
        <v>1</v>
      </c>
      <c r="D3999" s="3">
        <v>44654</v>
      </c>
      <c r="E3999" t="s">
        <v>33</v>
      </c>
      <c r="F3999" s="5" t="s">
        <v>66</v>
      </c>
      <c r="G3999" t="s">
        <v>109</v>
      </c>
      <c r="H3999" t="s">
        <v>81</v>
      </c>
      <c r="I3999">
        <v>7650</v>
      </c>
      <c r="J3999">
        <v>9945</v>
      </c>
      <c r="K3999">
        <v>3</v>
      </c>
      <c r="L3999">
        <v>22950</v>
      </c>
      <c r="M3999">
        <v>29835</v>
      </c>
      <c r="N3999" t="s">
        <v>1401</v>
      </c>
    </row>
    <row r="4000" spans="1:14" x14ac:dyDescent="0.3">
      <c r="A4000">
        <v>143357</v>
      </c>
      <c r="B4000" t="s">
        <v>1381</v>
      </c>
      <c r="C4000" t="s">
        <v>1314</v>
      </c>
      <c r="D4000" s="3">
        <v>44654</v>
      </c>
      <c r="E4000" t="s">
        <v>34</v>
      </c>
      <c r="F4000" t="s">
        <v>58</v>
      </c>
      <c r="G4000" t="s">
        <v>45</v>
      </c>
      <c r="H4000" t="s">
        <v>82</v>
      </c>
      <c r="I4000">
        <v>1150</v>
      </c>
      <c r="J4000">
        <v>1495</v>
      </c>
      <c r="K4000">
        <v>4</v>
      </c>
      <c r="L4000">
        <v>4600</v>
      </c>
      <c r="M4000">
        <v>5980</v>
      </c>
      <c r="N4000" t="s">
        <v>1325</v>
      </c>
    </row>
    <row r="4001" spans="1:14" x14ac:dyDescent="0.3">
      <c r="A4001">
        <v>143358</v>
      </c>
      <c r="B4001" t="s">
        <v>1382</v>
      </c>
      <c r="C4001" t="s">
        <v>1315</v>
      </c>
      <c r="D4001" s="3">
        <v>44654</v>
      </c>
      <c r="E4001" t="s">
        <v>35</v>
      </c>
      <c r="F4001" t="s">
        <v>59</v>
      </c>
      <c r="G4001" t="s">
        <v>36</v>
      </c>
      <c r="H4001" t="s">
        <v>75</v>
      </c>
      <c r="I4001">
        <v>850</v>
      </c>
      <c r="J4001">
        <v>1105</v>
      </c>
      <c r="K4001">
        <v>3</v>
      </c>
      <c r="L4001">
        <v>2550</v>
      </c>
      <c r="M4001">
        <v>3315</v>
      </c>
      <c r="N4001" t="s">
        <v>1398</v>
      </c>
    </row>
    <row r="4002" spans="1:14" x14ac:dyDescent="0.3">
      <c r="A4002">
        <v>143359</v>
      </c>
      <c r="B4002" t="s">
        <v>1378</v>
      </c>
      <c r="C4002" t="s">
        <v>0</v>
      </c>
      <c r="D4002" s="3">
        <v>44654</v>
      </c>
      <c r="E4002" t="s">
        <v>1296</v>
      </c>
      <c r="F4002" t="s">
        <v>60</v>
      </c>
      <c r="G4002" t="s">
        <v>37</v>
      </c>
      <c r="H4002" t="s">
        <v>76</v>
      </c>
      <c r="I4002">
        <v>650</v>
      </c>
      <c r="J4002">
        <v>845</v>
      </c>
      <c r="K4002">
        <v>4</v>
      </c>
      <c r="L4002">
        <v>2600</v>
      </c>
      <c r="M4002">
        <v>3380</v>
      </c>
      <c r="N4002" t="s">
        <v>1397</v>
      </c>
    </row>
    <row r="4003" spans="1:14" x14ac:dyDescent="0.3">
      <c r="A4003">
        <v>143360</v>
      </c>
      <c r="B4003" t="s">
        <v>1379</v>
      </c>
      <c r="C4003" t="s">
        <v>1316</v>
      </c>
      <c r="D4003" s="3">
        <v>44654</v>
      </c>
      <c r="E4003" t="s">
        <v>33</v>
      </c>
      <c r="F4003" t="s">
        <v>61</v>
      </c>
      <c r="G4003" t="s">
        <v>38</v>
      </c>
      <c r="H4003" t="s">
        <v>75</v>
      </c>
      <c r="I4003">
        <v>7500</v>
      </c>
      <c r="J4003">
        <v>9750</v>
      </c>
      <c r="K4003">
        <v>4</v>
      </c>
      <c r="L4003">
        <v>30000</v>
      </c>
      <c r="M4003">
        <v>39000</v>
      </c>
      <c r="N4003" t="s">
        <v>1399</v>
      </c>
    </row>
    <row r="4004" spans="1:14" x14ac:dyDescent="0.3">
      <c r="A4004">
        <v>143361</v>
      </c>
      <c r="B4004" t="s">
        <v>1365</v>
      </c>
      <c r="C4004" t="s">
        <v>1317</v>
      </c>
      <c r="D4004" s="3">
        <v>44654</v>
      </c>
      <c r="E4004" t="s">
        <v>34</v>
      </c>
      <c r="F4004" t="s">
        <v>1027</v>
      </c>
      <c r="G4004" t="s">
        <v>39</v>
      </c>
      <c r="H4004" s="5" t="s">
        <v>83</v>
      </c>
      <c r="I4004">
        <v>10000</v>
      </c>
      <c r="J4004">
        <v>13000</v>
      </c>
      <c r="K4004">
        <v>4</v>
      </c>
      <c r="L4004">
        <v>40000</v>
      </c>
      <c r="M4004">
        <v>52000</v>
      </c>
      <c r="N4004" t="s">
        <v>1400</v>
      </c>
    </row>
    <row r="4005" spans="1:14" x14ac:dyDescent="0.3">
      <c r="A4005">
        <v>143362</v>
      </c>
      <c r="B4005" t="s">
        <v>1385</v>
      </c>
      <c r="C4005" t="s">
        <v>1318</v>
      </c>
      <c r="D4005" s="3">
        <v>44654</v>
      </c>
      <c r="E4005" t="s">
        <v>35</v>
      </c>
      <c r="F4005" t="s">
        <v>1031</v>
      </c>
      <c r="G4005" t="s">
        <v>40</v>
      </c>
      <c r="H4005" t="s">
        <v>76</v>
      </c>
      <c r="I4005">
        <v>10500</v>
      </c>
      <c r="J4005">
        <v>13650</v>
      </c>
      <c r="K4005">
        <v>4</v>
      </c>
      <c r="L4005">
        <v>42000</v>
      </c>
      <c r="M4005">
        <v>54600</v>
      </c>
      <c r="N4005" t="s">
        <v>1401</v>
      </c>
    </row>
    <row r="4006" spans="1:14" x14ac:dyDescent="0.3">
      <c r="A4006">
        <v>143363</v>
      </c>
      <c r="B4006" t="s">
        <v>1387</v>
      </c>
      <c r="C4006" t="s">
        <v>29</v>
      </c>
      <c r="D4006" s="3">
        <v>44654</v>
      </c>
      <c r="E4006" t="s">
        <v>1296</v>
      </c>
      <c r="F4006" t="s">
        <v>63</v>
      </c>
      <c r="G4006" t="s">
        <v>41</v>
      </c>
      <c r="H4006" t="s">
        <v>78</v>
      </c>
      <c r="I4006">
        <v>8500</v>
      </c>
      <c r="J4006">
        <v>11050</v>
      </c>
      <c r="K4006">
        <v>1</v>
      </c>
      <c r="L4006">
        <v>8500</v>
      </c>
      <c r="M4006">
        <v>11050</v>
      </c>
      <c r="N4006" t="s">
        <v>1325</v>
      </c>
    </row>
    <row r="4007" spans="1:14" x14ac:dyDescent="0.3">
      <c r="A4007">
        <v>143364</v>
      </c>
      <c r="B4007" t="s">
        <v>1389</v>
      </c>
      <c r="C4007" t="s">
        <v>20</v>
      </c>
      <c r="D4007" s="3">
        <v>44654</v>
      </c>
      <c r="E4007" t="s">
        <v>33</v>
      </c>
      <c r="F4007" t="s">
        <v>57</v>
      </c>
      <c r="G4007" t="s">
        <v>44</v>
      </c>
      <c r="H4007" t="s">
        <v>80</v>
      </c>
      <c r="I4007">
        <v>7000</v>
      </c>
      <c r="J4007">
        <v>9100</v>
      </c>
      <c r="K4007">
        <v>3</v>
      </c>
      <c r="L4007">
        <v>21000</v>
      </c>
      <c r="M4007">
        <v>27300</v>
      </c>
      <c r="N4007" t="s">
        <v>1398</v>
      </c>
    </row>
    <row r="4008" spans="1:14" x14ac:dyDescent="0.3">
      <c r="A4008">
        <v>143365</v>
      </c>
      <c r="B4008" t="s">
        <v>1390</v>
      </c>
      <c r="C4008" t="s">
        <v>19</v>
      </c>
      <c r="D4008" s="3">
        <v>44654</v>
      </c>
      <c r="E4008" t="s">
        <v>34</v>
      </c>
      <c r="F4008" t="s">
        <v>1032</v>
      </c>
      <c r="G4008" t="s">
        <v>42</v>
      </c>
      <c r="H4008" t="s">
        <v>79</v>
      </c>
      <c r="I4008">
        <v>1680</v>
      </c>
      <c r="J4008">
        <v>2184</v>
      </c>
      <c r="K4008">
        <v>2</v>
      </c>
      <c r="L4008">
        <v>3360</v>
      </c>
      <c r="M4008">
        <v>4368</v>
      </c>
      <c r="N4008" t="s">
        <v>1397</v>
      </c>
    </row>
    <row r="4009" spans="1:14" x14ac:dyDescent="0.3">
      <c r="A4009">
        <v>143366</v>
      </c>
      <c r="B4009" t="s">
        <v>1392</v>
      </c>
      <c r="C4009" t="s">
        <v>1319</v>
      </c>
      <c r="D4009" s="3">
        <v>44654</v>
      </c>
      <c r="E4009" t="s">
        <v>35</v>
      </c>
      <c r="F4009" s="5" t="s">
        <v>65</v>
      </c>
      <c r="G4009" t="s">
        <v>109</v>
      </c>
      <c r="H4009" s="5" t="s">
        <v>84</v>
      </c>
      <c r="I4009">
        <v>6540</v>
      </c>
      <c r="J4009">
        <v>8502</v>
      </c>
      <c r="K4009">
        <v>3</v>
      </c>
      <c r="L4009">
        <v>19620</v>
      </c>
      <c r="M4009">
        <v>25506</v>
      </c>
      <c r="N4009" t="s">
        <v>1399</v>
      </c>
    </row>
    <row r="4010" spans="1:14" x14ac:dyDescent="0.3">
      <c r="A4010">
        <v>143367</v>
      </c>
      <c r="B4010" t="s">
        <v>1394</v>
      </c>
      <c r="C4010" t="s">
        <v>18</v>
      </c>
      <c r="D4010" s="3">
        <v>44654</v>
      </c>
      <c r="E4010" t="s">
        <v>1296</v>
      </c>
      <c r="F4010" t="s">
        <v>68</v>
      </c>
      <c r="G4010" t="s">
        <v>45</v>
      </c>
      <c r="H4010" t="s">
        <v>82</v>
      </c>
      <c r="I4010">
        <v>2680</v>
      </c>
      <c r="J4010">
        <v>3484</v>
      </c>
      <c r="K4010">
        <v>2</v>
      </c>
      <c r="L4010">
        <v>5360</v>
      </c>
      <c r="M4010">
        <v>6968</v>
      </c>
      <c r="N4010" t="s">
        <v>1400</v>
      </c>
    </row>
    <row r="4011" spans="1:14" x14ac:dyDescent="0.3">
      <c r="A4011">
        <v>143368</v>
      </c>
      <c r="B4011" t="s">
        <v>1337</v>
      </c>
      <c r="C4011" t="s">
        <v>17</v>
      </c>
      <c r="D4011" s="3">
        <v>44654</v>
      </c>
      <c r="E4011" t="s">
        <v>33</v>
      </c>
      <c r="F4011" t="s">
        <v>71</v>
      </c>
      <c r="G4011" t="s">
        <v>38</v>
      </c>
      <c r="H4011" t="s">
        <v>76</v>
      </c>
      <c r="I4011">
        <v>8250</v>
      </c>
      <c r="J4011">
        <v>10725</v>
      </c>
      <c r="K4011">
        <v>2</v>
      </c>
      <c r="L4011">
        <v>16500</v>
      </c>
      <c r="M4011">
        <v>21450</v>
      </c>
      <c r="N4011" t="s">
        <v>1401</v>
      </c>
    </row>
    <row r="4012" spans="1:14" x14ac:dyDescent="0.3">
      <c r="A4012">
        <v>143369</v>
      </c>
      <c r="B4012" t="s">
        <v>1339</v>
      </c>
      <c r="C4012" t="s">
        <v>1320</v>
      </c>
      <c r="D4012" s="3">
        <v>44654</v>
      </c>
      <c r="E4012" t="s">
        <v>34</v>
      </c>
      <c r="F4012" t="s">
        <v>966</v>
      </c>
      <c r="G4012" t="s">
        <v>42</v>
      </c>
      <c r="H4012" t="s">
        <v>76</v>
      </c>
      <c r="I4012">
        <v>2650</v>
      </c>
      <c r="J4012">
        <v>3445</v>
      </c>
      <c r="K4012">
        <v>3</v>
      </c>
      <c r="L4012">
        <v>7950</v>
      </c>
      <c r="M4012">
        <v>10335</v>
      </c>
      <c r="N4012" t="s">
        <v>1325</v>
      </c>
    </row>
    <row r="4013" spans="1:14" x14ac:dyDescent="0.3">
      <c r="A4013">
        <v>143370</v>
      </c>
      <c r="B4013" t="s">
        <v>1341</v>
      </c>
      <c r="C4013" t="s">
        <v>16</v>
      </c>
      <c r="D4013" s="3">
        <v>44654</v>
      </c>
      <c r="E4013" t="s">
        <v>35</v>
      </c>
      <c r="F4013" t="s">
        <v>72</v>
      </c>
      <c r="G4013" t="s">
        <v>38</v>
      </c>
      <c r="H4013" t="s">
        <v>85</v>
      </c>
      <c r="I4013">
        <v>12550</v>
      </c>
      <c r="J4013">
        <v>16315</v>
      </c>
      <c r="K4013">
        <v>4</v>
      </c>
      <c r="L4013">
        <v>50200</v>
      </c>
      <c r="M4013">
        <v>65260</v>
      </c>
      <c r="N4013" t="s">
        <v>1398</v>
      </c>
    </row>
    <row r="4014" spans="1:14" x14ac:dyDescent="0.3">
      <c r="A4014">
        <v>143371</v>
      </c>
      <c r="B4014" t="s">
        <v>1343</v>
      </c>
      <c r="C4014" t="s">
        <v>15</v>
      </c>
      <c r="D4014" s="3">
        <v>44654</v>
      </c>
      <c r="E4014" t="s">
        <v>1296</v>
      </c>
      <c r="F4014" t="s">
        <v>73</v>
      </c>
      <c r="G4014" t="s">
        <v>41</v>
      </c>
      <c r="H4014" s="5" t="s">
        <v>78</v>
      </c>
      <c r="I4014">
        <v>14500</v>
      </c>
      <c r="J4014">
        <v>18850</v>
      </c>
      <c r="K4014">
        <v>4</v>
      </c>
      <c r="L4014">
        <v>58000</v>
      </c>
      <c r="M4014">
        <v>75400</v>
      </c>
      <c r="N4014" t="s">
        <v>1397</v>
      </c>
    </row>
    <row r="4015" spans="1:14" x14ac:dyDescent="0.3">
      <c r="A4015">
        <v>143372</v>
      </c>
      <c r="B4015" t="s">
        <v>1345</v>
      </c>
      <c r="C4015" t="s">
        <v>14</v>
      </c>
      <c r="D4015" s="3">
        <v>44654</v>
      </c>
      <c r="E4015" t="s">
        <v>33</v>
      </c>
      <c r="F4015" t="s">
        <v>46</v>
      </c>
      <c r="G4015" t="s">
        <v>36</v>
      </c>
      <c r="H4015" t="s">
        <v>75</v>
      </c>
      <c r="I4015">
        <v>800</v>
      </c>
      <c r="J4015">
        <v>1040</v>
      </c>
      <c r="K4015">
        <v>2</v>
      </c>
      <c r="L4015">
        <v>1600</v>
      </c>
      <c r="M4015">
        <v>2080</v>
      </c>
      <c r="N4015" t="s">
        <v>1399</v>
      </c>
    </row>
    <row r="4016" spans="1:14" x14ac:dyDescent="0.3">
      <c r="A4016">
        <v>143373</v>
      </c>
      <c r="B4016" t="s">
        <v>1347</v>
      </c>
      <c r="C4016" t="s">
        <v>13</v>
      </c>
      <c r="D4016" s="3">
        <v>44654</v>
      </c>
      <c r="E4016" t="s">
        <v>34</v>
      </c>
      <c r="F4016" t="s">
        <v>48</v>
      </c>
      <c r="G4016" t="s">
        <v>37</v>
      </c>
      <c r="H4016" t="s">
        <v>76</v>
      </c>
      <c r="I4016">
        <v>600</v>
      </c>
      <c r="J4016">
        <v>780</v>
      </c>
      <c r="K4016">
        <v>3</v>
      </c>
      <c r="L4016">
        <v>1800</v>
      </c>
      <c r="M4016">
        <v>2340</v>
      </c>
      <c r="N4016" t="s">
        <v>1400</v>
      </c>
    </row>
    <row r="4017" spans="1:14" x14ac:dyDescent="0.3">
      <c r="A4017">
        <v>143374</v>
      </c>
      <c r="B4017" t="s">
        <v>1349</v>
      </c>
      <c r="C4017" t="s">
        <v>12</v>
      </c>
      <c r="D4017" s="3">
        <v>44654</v>
      </c>
      <c r="E4017" t="s">
        <v>35</v>
      </c>
      <c r="F4017" t="s">
        <v>50</v>
      </c>
      <c r="G4017" t="s">
        <v>38</v>
      </c>
      <c r="H4017" t="s">
        <v>75</v>
      </c>
      <c r="I4017">
        <v>10500</v>
      </c>
      <c r="J4017">
        <v>13650</v>
      </c>
      <c r="K4017">
        <v>1</v>
      </c>
      <c r="L4017">
        <v>10500</v>
      </c>
      <c r="M4017">
        <v>13650</v>
      </c>
      <c r="N4017" t="s">
        <v>1401</v>
      </c>
    </row>
    <row r="4018" spans="1:14" x14ac:dyDescent="0.3">
      <c r="A4018">
        <v>143375</v>
      </c>
      <c r="B4018" t="s">
        <v>1351</v>
      </c>
      <c r="C4018" t="s">
        <v>11</v>
      </c>
      <c r="D4018" s="3">
        <v>44654</v>
      </c>
      <c r="E4018" t="s">
        <v>1296</v>
      </c>
      <c r="F4018" t="s">
        <v>1027</v>
      </c>
      <c r="G4018" t="s">
        <v>39</v>
      </c>
      <c r="H4018" t="s">
        <v>77</v>
      </c>
      <c r="I4018">
        <v>6500</v>
      </c>
      <c r="J4018">
        <v>8450</v>
      </c>
      <c r="K4018">
        <v>2</v>
      </c>
      <c r="L4018">
        <v>13000</v>
      </c>
      <c r="M4018">
        <v>16900</v>
      </c>
      <c r="N4018" t="s">
        <v>1325</v>
      </c>
    </row>
    <row r="4019" spans="1:14" x14ac:dyDescent="0.3">
      <c r="A4019">
        <v>143376</v>
      </c>
      <c r="B4019" t="s">
        <v>1353</v>
      </c>
      <c r="C4019" t="s">
        <v>1321</v>
      </c>
      <c r="D4019" s="3">
        <v>44654</v>
      </c>
      <c r="E4019" t="s">
        <v>33</v>
      </c>
      <c r="F4019" t="s">
        <v>1033</v>
      </c>
      <c r="G4019" t="s">
        <v>40</v>
      </c>
      <c r="H4019" t="s">
        <v>76</v>
      </c>
      <c r="I4019">
        <v>4500</v>
      </c>
      <c r="J4019">
        <v>5850</v>
      </c>
      <c r="K4019">
        <v>3</v>
      </c>
      <c r="L4019">
        <v>13500</v>
      </c>
      <c r="M4019">
        <v>17550</v>
      </c>
      <c r="N4019" t="s">
        <v>1398</v>
      </c>
    </row>
    <row r="4020" spans="1:14" x14ac:dyDescent="0.3">
      <c r="A4020">
        <v>143377</v>
      </c>
      <c r="B4020" t="s">
        <v>1355</v>
      </c>
      <c r="C4020" t="s">
        <v>1322</v>
      </c>
      <c r="D4020" s="3">
        <v>44654</v>
      </c>
      <c r="E4020" t="s">
        <v>34</v>
      </c>
      <c r="F4020" t="s">
        <v>51</v>
      </c>
      <c r="G4020" t="s">
        <v>41</v>
      </c>
      <c r="H4020" t="s">
        <v>78</v>
      </c>
      <c r="I4020">
        <v>8500</v>
      </c>
      <c r="J4020">
        <v>11050</v>
      </c>
      <c r="K4020">
        <v>4</v>
      </c>
      <c r="L4020">
        <v>34000</v>
      </c>
      <c r="M4020">
        <v>44200</v>
      </c>
      <c r="N4020" t="s">
        <v>1397</v>
      </c>
    </row>
    <row r="4021" spans="1:14" x14ac:dyDescent="0.3">
      <c r="A4021">
        <v>143378</v>
      </c>
      <c r="B4021" t="s">
        <v>1357</v>
      </c>
      <c r="C4021" t="s">
        <v>1323</v>
      </c>
      <c r="D4021" s="3">
        <v>44654</v>
      </c>
      <c r="E4021" t="s">
        <v>35</v>
      </c>
      <c r="F4021" t="s">
        <v>52</v>
      </c>
      <c r="G4021" t="s">
        <v>44</v>
      </c>
      <c r="H4021" t="s">
        <v>80</v>
      </c>
      <c r="I4021">
        <v>12500</v>
      </c>
      <c r="J4021">
        <v>16250</v>
      </c>
      <c r="K4021">
        <v>3</v>
      </c>
      <c r="L4021">
        <v>37500</v>
      </c>
      <c r="M4021">
        <v>48750</v>
      </c>
      <c r="N4021" t="s">
        <v>1397</v>
      </c>
    </row>
    <row r="4022" spans="1:14" x14ac:dyDescent="0.3">
      <c r="A4022">
        <v>143379</v>
      </c>
      <c r="B4022" t="s">
        <v>1359</v>
      </c>
      <c r="C4022" t="s">
        <v>10</v>
      </c>
      <c r="D4022" s="3">
        <v>44654</v>
      </c>
      <c r="E4022" t="s">
        <v>1296</v>
      </c>
      <c r="F4022" t="s">
        <v>974</v>
      </c>
      <c r="G4022" t="s">
        <v>89</v>
      </c>
      <c r="H4022" t="s">
        <v>79</v>
      </c>
      <c r="I4022">
        <v>3500</v>
      </c>
      <c r="J4022">
        <v>4550</v>
      </c>
      <c r="K4022">
        <v>4</v>
      </c>
      <c r="L4022">
        <v>14000</v>
      </c>
      <c r="M4022">
        <v>18200</v>
      </c>
      <c r="N4022" t="s">
        <v>1397</v>
      </c>
    </row>
    <row r="4023" spans="1:14" x14ac:dyDescent="0.3">
      <c r="A4023">
        <v>143380</v>
      </c>
      <c r="B4023" t="s">
        <v>1361</v>
      </c>
      <c r="C4023" t="s">
        <v>9</v>
      </c>
      <c r="D4023" s="3">
        <v>44654</v>
      </c>
      <c r="E4023" t="s">
        <v>33</v>
      </c>
      <c r="F4023" s="5" t="s">
        <v>67</v>
      </c>
      <c r="G4023" t="s">
        <v>37</v>
      </c>
      <c r="H4023" t="s">
        <v>81</v>
      </c>
      <c r="I4023">
        <v>4500</v>
      </c>
      <c r="J4023">
        <v>5850</v>
      </c>
      <c r="K4023">
        <v>1</v>
      </c>
      <c r="L4023">
        <v>4500</v>
      </c>
      <c r="M4023">
        <v>5850</v>
      </c>
      <c r="N4023" t="s">
        <v>1397</v>
      </c>
    </row>
    <row r="4024" spans="1:14" x14ac:dyDescent="0.3">
      <c r="A4024">
        <v>143381</v>
      </c>
      <c r="B4024" t="s">
        <v>1363</v>
      </c>
      <c r="C4024" t="s">
        <v>1324</v>
      </c>
      <c r="D4024" s="3">
        <v>44654</v>
      </c>
      <c r="E4024" t="s">
        <v>34</v>
      </c>
      <c r="F4024" t="s">
        <v>1034</v>
      </c>
      <c r="G4024" t="s">
        <v>45</v>
      </c>
      <c r="H4024" t="s">
        <v>82</v>
      </c>
      <c r="I4024">
        <v>2100</v>
      </c>
      <c r="J4024">
        <v>2730</v>
      </c>
      <c r="K4024">
        <v>1</v>
      </c>
      <c r="L4024">
        <v>2100</v>
      </c>
      <c r="M4024">
        <v>2730</v>
      </c>
      <c r="N4024" t="s">
        <v>1397</v>
      </c>
    </row>
    <row r="4025" spans="1:14" x14ac:dyDescent="0.3">
      <c r="A4025">
        <v>143382</v>
      </c>
      <c r="B4025" t="s">
        <v>1365</v>
      </c>
      <c r="C4025" t="s">
        <v>8</v>
      </c>
      <c r="D4025" s="3">
        <v>44654</v>
      </c>
      <c r="E4025" t="s">
        <v>35</v>
      </c>
      <c r="F4025" t="s">
        <v>49</v>
      </c>
      <c r="G4025" t="s">
        <v>36</v>
      </c>
      <c r="H4025" t="s">
        <v>75</v>
      </c>
      <c r="I4025">
        <v>1150</v>
      </c>
      <c r="J4025">
        <v>1495</v>
      </c>
      <c r="K4025">
        <v>1</v>
      </c>
      <c r="L4025">
        <v>1150</v>
      </c>
      <c r="M4025">
        <v>1495</v>
      </c>
      <c r="N4025" t="s">
        <v>1397</v>
      </c>
    </row>
    <row r="4026" spans="1:14" x14ac:dyDescent="0.3">
      <c r="A4026">
        <v>143383</v>
      </c>
      <c r="B4026" t="s">
        <v>1367</v>
      </c>
      <c r="C4026" t="s">
        <v>7</v>
      </c>
      <c r="D4026" s="3">
        <v>44654</v>
      </c>
      <c r="E4026" t="s">
        <v>1296</v>
      </c>
      <c r="F4026" t="s">
        <v>47</v>
      </c>
      <c r="G4026" t="s">
        <v>37</v>
      </c>
      <c r="H4026" t="s">
        <v>76</v>
      </c>
      <c r="I4026">
        <v>350</v>
      </c>
      <c r="J4026">
        <v>455</v>
      </c>
      <c r="K4026">
        <v>4</v>
      </c>
      <c r="L4026">
        <v>1400</v>
      </c>
      <c r="M4026">
        <v>1820</v>
      </c>
      <c r="N4026" t="s">
        <v>1397</v>
      </c>
    </row>
    <row r="4027" spans="1:14" x14ac:dyDescent="0.3">
      <c r="A4027">
        <v>143384</v>
      </c>
      <c r="B4027" t="s">
        <v>1369</v>
      </c>
      <c r="C4027" t="s">
        <v>1325</v>
      </c>
      <c r="D4027" s="3">
        <v>44654</v>
      </c>
      <c r="E4027" t="s">
        <v>33</v>
      </c>
      <c r="F4027" t="s">
        <v>53</v>
      </c>
      <c r="G4027" t="s">
        <v>38</v>
      </c>
      <c r="H4027" t="s">
        <v>75</v>
      </c>
      <c r="I4027">
        <v>9500</v>
      </c>
      <c r="J4027">
        <v>12350</v>
      </c>
      <c r="K4027">
        <v>3</v>
      </c>
      <c r="L4027">
        <v>28500</v>
      </c>
      <c r="M4027">
        <v>37050</v>
      </c>
      <c r="N4027" t="s">
        <v>1397</v>
      </c>
    </row>
    <row r="4028" spans="1:14" x14ac:dyDescent="0.3">
      <c r="A4028">
        <v>143385</v>
      </c>
      <c r="B4028" t="s">
        <v>1370</v>
      </c>
      <c r="C4028" t="s">
        <v>1326</v>
      </c>
      <c r="D4028" s="3">
        <v>44654</v>
      </c>
      <c r="E4028" t="s">
        <v>34</v>
      </c>
      <c r="F4028" t="s">
        <v>1035</v>
      </c>
      <c r="G4028" t="s">
        <v>39</v>
      </c>
      <c r="H4028" t="s">
        <v>77</v>
      </c>
      <c r="I4028">
        <v>10000</v>
      </c>
      <c r="J4028">
        <v>13000</v>
      </c>
      <c r="K4028">
        <v>2</v>
      </c>
      <c r="L4028">
        <v>20000</v>
      </c>
      <c r="M4028">
        <v>26000</v>
      </c>
      <c r="N4028" t="s">
        <v>1397</v>
      </c>
    </row>
    <row r="4029" spans="1:14" x14ac:dyDescent="0.3">
      <c r="A4029">
        <v>143386</v>
      </c>
      <c r="B4029" t="s">
        <v>1371</v>
      </c>
      <c r="C4029" t="s">
        <v>6</v>
      </c>
      <c r="D4029" s="3">
        <v>44654</v>
      </c>
      <c r="E4029" t="s">
        <v>35</v>
      </c>
      <c r="F4029" t="s">
        <v>1036</v>
      </c>
      <c r="G4029" t="s">
        <v>40</v>
      </c>
      <c r="H4029" t="s">
        <v>76</v>
      </c>
      <c r="I4029">
        <v>6500</v>
      </c>
      <c r="J4029">
        <v>8450</v>
      </c>
      <c r="K4029">
        <v>2</v>
      </c>
      <c r="L4029">
        <v>13000</v>
      </c>
      <c r="M4029">
        <v>16900</v>
      </c>
      <c r="N4029" t="s">
        <v>1397</v>
      </c>
    </row>
    <row r="4030" spans="1:14" x14ac:dyDescent="0.3">
      <c r="A4030">
        <v>143387</v>
      </c>
      <c r="B4030" t="s">
        <v>1373</v>
      </c>
      <c r="C4030" t="s">
        <v>5</v>
      </c>
      <c r="D4030" s="3">
        <v>44654</v>
      </c>
      <c r="E4030" t="s">
        <v>1296</v>
      </c>
      <c r="F4030" t="s">
        <v>1037</v>
      </c>
      <c r="G4030" t="s">
        <v>41</v>
      </c>
      <c r="H4030" t="s">
        <v>78</v>
      </c>
      <c r="I4030">
        <v>8500</v>
      </c>
      <c r="J4030">
        <v>11050</v>
      </c>
      <c r="K4030">
        <v>1</v>
      </c>
      <c r="L4030">
        <v>8500</v>
      </c>
      <c r="M4030">
        <v>11050</v>
      </c>
      <c r="N4030" t="s">
        <v>1397</v>
      </c>
    </row>
    <row r="4031" spans="1:14" x14ac:dyDescent="0.3">
      <c r="A4031">
        <v>143388</v>
      </c>
      <c r="B4031" t="s">
        <v>1374</v>
      </c>
      <c r="C4031" t="s">
        <v>4</v>
      </c>
      <c r="D4031" s="3">
        <v>44654</v>
      </c>
      <c r="E4031" t="s">
        <v>33</v>
      </c>
      <c r="F4031" t="s">
        <v>57</v>
      </c>
      <c r="G4031" t="s">
        <v>44</v>
      </c>
      <c r="H4031" t="s">
        <v>80</v>
      </c>
      <c r="I4031">
        <v>7000</v>
      </c>
      <c r="J4031">
        <v>9100</v>
      </c>
      <c r="K4031">
        <v>3</v>
      </c>
      <c r="L4031">
        <v>21000</v>
      </c>
      <c r="M4031">
        <v>27300</v>
      </c>
      <c r="N4031" t="s">
        <v>1398</v>
      </c>
    </row>
    <row r="4032" spans="1:14" x14ac:dyDescent="0.3">
      <c r="A4032">
        <v>143389</v>
      </c>
      <c r="B4032" t="s">
        <v>1375</v>
      </c>
      <c r="C4032" t="s">
        <v>30</v>
      </c>
      <c r="D4032" s="3">
        <v>44654</v>
      </c>
      <c r="E4032" t="s">
        <v>34</v>
      </c>
      <c r="F4032" t="s">
        <v>1038</v>
      </c>
      <c r="G4032" t="s">
        <v>89</v>
      </c>
      <c r="H4032" t="s">
        <v>79</v>
      </c>
      <c r="I4032">
        <v>6550</v>
      </c>
      <c r="J4032">
        <v>8515</v>
      </c>
      <c r="K4032">
        <v>4</v>
      </c>
      <c r="L4032">
        <v>26200</v>
      </c>
      <c r="M4032">
        <v>34060</v>
      </c>
      <c r="N4032" t="s">
        <v>1397</v>
      </c>
    </row>
    <row r="4033" spans="1:14" x14ac:dyDescent="0.3">
      <c r="A4033">
        <v>143390</v>
      </c>
      <c r="B4033" t="s">
        <v>1376</v>
      </c>
      <c r="C4033" t="s">
        <v>31</v>
      </c>
      <c r="D4033" s="3">
        <v>44654</v>
      </c>
      <c r="E4033" t="s">
        <v>35</v>
      </c>
      <c r="F4033" s="5" t="s">
        <v>66</v>
      </c>
      <c r="G4033" t="s">
        <v>37</v>
      </c>
      <c r="H4033" t="s">
        <v>81</v>
      </c>
      <c r="I4033">
        <v>7650</v>
      </c>
      <c r="J4033">
        <v>9945</v>
      </c>
      <c r="K4033">
        <v>1</v>
      </c>
      <c r="L4033">
        <v>7650</v>
      </c>
      <c r="M4033">
        <v>9945</v>
      </c>
      <c r="N4033" t="s">
        <v>1399</v>
      </c>
    </row>
    <row r="4034" spans="1:14" x14ac:dyDescent="0.3">
      <c r="A4034">
        <v>143391</v>
      </c>
      <c r="B4034" t="s">
        <v>1378</v>
      </c>
      <c r="C4034" t="s">
        <v>32</v>
      </c>
      <c r="D4034" s="3">
        <v>44654</v>
      </c>
      <c r="E4034" t="s">
        <v>1296</v>
      </c>
      <c r="F4034" t="s">
        <v>58</v>
      </c>
      <c r="G4034" t="s">
        <v>45</v>
      </c>
      <c r="H4034" t="s">
        <v>82</v>
      </c>
      <c r="I4034">
        <v>1150</v>
      </c>
      <c r="J4034">
        <v>1495</v>
      </c>
      <c r="K4034">
        <v>3</v>
      </c>
      <c r="L4034">
        <v>3450</v>
      </c>
      <c r="M4034">
        <v>4485</v>
      </c>
      <c r="N4034" t="s">
        <v>1400</v>
      </c>
    </row>
    <row r="4035" spans="1:14" x14ac:dyDescent="0.3">
      <c r="A4035">
        <v>143392</v>
      </c>
      <c r="B4035" t="s">
        <v>1379</v>
      </c>
      <c r="C4035" t="s">
        <v>28</v>
      </c>
      <c r="D4035" s="3">
        <v>44654</v>
      </c>
      <c r="E4035" t="s">
        <v>33</v>
      </c>
      <c r="F4035" t="s">
        <v>59</v>
      </c>
      <c r="G4035" t="s">
        <v>36</v>
      </c>
      <c r="H4035" t="s">
        <v>75</v>
      </c>
      <c r="I4035">
        <v>850</v>
      </c>
      <c r="J4035">
        <v>1105</v>
      </c>
      <c r="K4035">
        <v>4</v>
      </c>
      <c r="L4035">
        <v>3400</v>
      </c>
      <c r="M4035">
        <v>4420</v>
      </c>
      <c r="N4035" t="s">
        <v>1401</v>
      </c>
    </row>
    <row r="4036" spans="1:14" x14ac:dyDescent="0.3">
      <c r="A4036">
        <v>143393</v>
      </c>
      <c r="B4036" t="s">
        <v>1380</v>
      </c>
      <c r="C4036" t="s">
        <v>1311</v>
      </c>
      <c r="D4036" s="3">
        <v>44654</v>
      </c>
      <c r="E4036" t="s">
        <v>34</v>
      </c>
      <c r="F4036" t="s">
        <v>60</v>
      </c>
      <c r="G4036" t="s">
        <v>37</v>
      </c>
      <c r="H4036" t="s">
        <v>76</v>
      </c>
      <c r="I4036">
        <v>650</v>
      </c>
      <c r="J4036">
        <v>845</v>
      </c>
      <c r="K4036">
        <v>1</v>
      </c>
      <c r="L4036">
        <v>650</v>
      </c>
      <c r="M4036">
        <v>845</v>
      </c>
      <c r="N4036" t="s">
        <v>1325</v>
      </c>
    </row>
    <row r="4037" spans="1:14" x14ac:dyDescent="0.3">
      <c r="A4037">
        <v>143394</v>
      </c>
      <c r="B4037" t="s">
        <v>1381</v>
      </c>
      <c r="C4037" t="s">
        <v>1312</v>
      </c>
      <c r="D4037" s="3">
        <v>44654</v>
      </c>
      <c r="E4037" t="s">
        <v>35</v>
      </c>
      <c r="F4037" t="s">
        <v>61</v>
      </c>
      <c r="G4037" t="s">
        <v>38</v>
      </c>
      <c r="H4037" t="s">
        <v>75</v>
      </c>
      <c r="I4037">
        <v>7500</v>
      </c>
      <c r="J4037">
        <v>9750</v>
      </c>
      <c r="K4037">
        <v>4</v>
      </c>
      <c r="L4037">
        <v>30000</v>
      </c>
      <c r="M4037">
        <v>39000</v>
      </c>
      <c r="N4037" t="s">
        <v>1398</v>
      </c>
    </row>
    <row r="4038" spans="1:14" x14ac:dyDescent="0.3">
      <c r="A4038">
        <v>143395</v>
      </c>
      <c r="B4038" t="s">
        <v>1382</v>
      </c>
      <c r="C4038" t="s">
        <v>1313</v>
      </c>
      <c r="D4038" s="3">
        <v>44654</v>
      </c>
      <c r="E4038" t="s">
        <v>1296</v>
      </c>
      <c r="F4038" t="s">
        <v>1035</v>
      </c>
      <c r="G4038" t="s">
        <v>39</v>
      </c>
      <c r="H4038" s="5" t="s">
        <v>83</v>
      </c>
      <c r="I4038">
        <v>10000</v>
      </c>
      <c r="J4038">
        <v>13000</v>
      </c>
      <c r="K4038">
        <v>3</v>
      </c>
      <c r="L4038">
        <v>30000</v>
      </c>
      <c r="M4038">
        <v>39000</v>
      </c>
      <c r="N4038" t="s">
        <v>1397</v>
      </c>
    </row>
    <row r="4039" spans="1:14" x14ac:dyDescent="0.3">
      <c r="A4039">
        <v>143396</v>
      </c>
      <c r="B4039" t="s">
        <v>1378</v>
      </c>
      <c r="C4039" t="s">
        <v>3</v>
      </c>
      <c r="D4039" s="3">
        <v>44654</v>
      </c>
      <c r="E4039" t="s">
        <v>33</v>
      </c>
      <c r="F4039" t="s">
        <v>1039</v>
      </c>
      <c r="G4039" t="s">
        <v>40</v>
      </c>
      <c r="H4039" t="s">
        <v>76</v>
      </c>
      <c r="I4039">
        <v>10500</v>
      </c>
      <c r="J4039">
        <v>13650</v>
      </c>
      <c r="K4039">
        <v>2</v>
      </c>
      <c r="L4039">
        <v>21000</v>
      </c>
      <c r="M4039">
        <v>27300</v>
      </c>
      <c r="N4039" t="s">
        <v>1397</v>
      </c>
    </row>
    <row r="4040" spans="1:14" x14ac:dyDescent="0.3">
      <c r="A4040">
        <v>143397</v>
      </c>
      <c r="B4040" t="s">
        <v>1379</v>
      </c>
      <c r="C4040" t="s">
        <v>2</v>
      </c>
      <c r="D4040" s="3">
        <v>44654</v>
      </c>
      <c r="E4040" t="s">
        <v>34</v>
      </c>
      <c r="F4040" t="s">
        <v>63</v>
      </c>
      <c r="G4040" t="s">
        <v>41</v>
      </c>
      <c r="H4040" t="s">
        <v>78</v>
      </c>
      <c r="I4040">
        <v>8500</v>
      </c>
      <c r="J4040">
        <v>11050</v>
      </c>
      <c r="K4040">
        <v>4</v>
      </c>
      <c r="L4040">
        <v>34000</v>
      </c>
      <c r="M4040">
        <v>44200</v>
      </c>
      <c r="N4040" t="s">
        <v>1397</v>
      </c>
    </row>
    <row r="4041" spans="1:14" x14ac:dyDescent="0.3">
      <c r="A4041">
        <v>143398</v>
      </c>
      <c r="B4041" t="s">
        <v>1365</v>
      </c>
      <c r="C4041" t="s">
        <v>1</v>
      </c>
      <c r="D4041" s="3">
        <v>44654</v>
      </c>
      <c r="E4041" t="s">
        <v>35</v>
      </c>
      <c r="F4041" t="s">
        <v>57</v>
      </c>
      <c r="G4041" t="s">
        <v>44</v>
      </c>
      <c r="H4041" t="s">
        <v>80</v>
      </c>
      <c r="I4041">
        <v>7000</v>
      </c>
      <c r="J4041">
        <v>9100</v>
      </c>
      <c r="K4041">
        <v>4</v>
      </c>
      <c r="L4041">
        <v>28000</v>
      </c>
      <c r="M4041">
        <v>36400</v>
      </c>
      <c r="N4041" t="s">
        <v>1397</v>
      </c>
    </row>
    <row r="4042" spans="1:14" x14ac:dyDescent="0.3">
      <c r="A4042">
        <v>143399</v>
      </c>
      <c r="B4042" t="s">
        <v>1385</v>
      </c>
      <c r="C4042" t="s">
        <v>1314</v>
      </c>
      <c r="D4042" s="3">
        <v>44654</v>
      </c>
      <c r="E4042" t="s">
        <v>1296</v>
      </c>
      <c r="F4042" t="s">
        <v>1040</v>
      </c>
      <c r="G4042" t="s">
        <v>89</v>
      </c>
      <c r="H4042" t="s">
        <v>79</v>
      </c>
      <c r="I4042">
        <v>1680</v>
      </c>
      <c r="J4042">
        <v>2184</v>
      </c>
      <c r="K4042">
        <v>3</v>
      </c>
      <c r="L4042">
        <v>5040</v>
      </c>
      <c r="M4042">
        <v>6552</v>
      </c>
      <c r="N4042" t="s">
        <v>1397</v>
      </c>
    </row>
    <row r="4043" spans="1:14" x14ac:dyDescent="0.3">
      <c r="A4043">
        <v>143400</v>
      </c>
      <c r="B4043" t="s">
        <v>1387</v>
      </c>
      <c r="C4043" t="s">
        <v>1315</v>
      </c>
      <c r="D4043" s="3">
        <v>44654</v>
      </c>
      <c r="E4043" t="s">
        <v>33</v>
      </c>
      <c r="F4043" s="5" t="s">
        <v>65</v>
      </c>
      <c r="G4043" t="s">
        <v>37</v>
      </c>
      <c r="H4043" s="5" t="s">
        <v>84</v>
      </c>
      <c r="I4043">
        <v>6540</v>
      </c>
      <c r="J4043">
        <v>8502</v>
      </c>
      <c r="K4043">
        <v>1</v>
      </c>
      <c r="L4043">
        <v>6540</v>
      </c>
      <c r="M4043">
        <v>8502</v>
      </c>
      <c r="N4043" t="s">
        <v>1397</v>
      </c>
    </row>
    <row r="4044" spans="1:14" x14ac:dyDescent="0.3">
      <c r="A4044">
        <v>143401</v>
      </c>
      <c r="B4044" t="s">
        <v>1389</v>
      </c>
      <c r="C4044" t="s">
        <v>0</v>
      </c>
      <c r="D4044" s="3">
        <v>44654</v>
      </c>
      <c r="E4044" t="s">
        <v>34</v>
      </c>
      <c r="F4044" t="s">
        <v>68</v>
      </c>
      <c r="G4044" t="s">
        <v>45</v>
      </c>
      <c r="H4044" t="s">
        <v>82</v>
      </c>
      <c r="I4044">
        <v>2680</v>
      </c>
      <c r="J4044">
        <v>3484</v>
      </c>
      <c r="K4044">
        <v>3</v>
      </c>
      <c r="L4044">
        <v>8040</v>
      </c>
      <c r="M4044">
        <v>10452</v>
      </c>
      <c r="N4044" t="s">
        <v>1397</v>
      </c>
    </row>
    <row r="4045" spans="1:14" x14ac:dyDescent="0.3">
      <c r="A4045">
        <v>143402</v>
      </c>
      <c r="B4045" t="s">
        <v>1390</v>
      </c>
      <c r="C4045" t="s">
        <v>1316</v>
      </c>
      <c r="D4045" s="3">
        <v>44654</v>
      </c>
      <c r="E4045" t="s">
        <v>35</v>
      </c>
      <c r="F4045" t="s">
        <v>71</v>
      </c>
      <c r="G4045" t="s">
        <v>38</v>
      </c>
      <c r="H4045" t="s">
        <v>76</v>
      </c>
      <c r="I4045">
        <v>8250</v>
      </c>
      <c r="J4045">
        <v>10725</v>
      </c>
      <c r="K4045">
        <v>1</v>
      </c>
      <c r="L4045">
        <v>8250</v>
      </c>
      <c r="M4045">
        <v>10725</v>
      </c>
      <c r="N4045" t="s">
        <v>1397</v>
      </c>
    </row>
    <row r="4046" spans="1:14" x14ac:dyDescent="0.3">
      <c r="A4046">
        <v>143403</v>
      </c>
      <c r="B4046" t="s">
        <v>1392</v>
      </c>
      <c r="C4046" t="s">
        <v>1317</v>
      </c>
      <c r="D4046" s="3">
        <v>44654</v>
      </c>
      <c r="E4046" t="s">
        <v>1296</v>
      </c>
      <c r="F4046" t="s">
        <v>974</v>
      </c>
      <c r="G4046" t="s">
        <v>42</v>
      </c>
      <c r="H4046" t="s">
        <v>76</v>
      </c>
      <c r="I4046">
        <v>2650</v>
      </c>
      <c r="J4046">
        <v>3445</v>
      </c>
      <c r="K4046">
        <v>3</v>
      </c>
      <c r="L4046">
        <v>7950</v>
      </c>
      <c r="M4046">
        <v>10335</v>
      </c>
      <c r="N4046" t="s">
        <v>1397</v>
      </c>
    </row>
    <row r="4047" spans="1:14" x14ac:dyDescent="0.3">
      <c r="A4047">
        <v>143404</v>
      </c>
      <c r="B4047" t="s">
        <v>1394</v>
      </c>
      <c r="C4047" t="s">
        <v>1318</v>
      </c>
      <c r="D4047" s="3">
        <v>44654</v>
      </c>
      <c r="E4047" t="s">
        <v>33</v>
      </c>
      <c r="F4047" t="s">
        <v>72</v>
      </c>
      <c r="G4047" t="s">
        <v>38</v>
      </c>
      <c r="H4047" t="s">
        <v>85</v>
      </c>
      <c r="I4047">
        <v>12550</v>
      </c>
      <c r="J4047">
        <v>16315</v>
      </c>
      <c r="K4047">
        <v>3</v>
      </c>
      <c r="L4047">
        <v>37650</v>
      </c>
      <c r="M4047">
        <v>48945</v>
      </c>
      <c r="N4047" t="s">
        <v>1397</v>
      </c>
    </row>
    <row r="4048" spans="1:14" x14ac:dyDescent="0.3">
      <c r="A4048">
        <v>143405</v>
      </c>
      <c r="B4048" t="s">
        <v>1337</v>
      </c>
      <c r="C4048" t="s">
        <v>29</v>
      </c>
      <c r="D4048" s="3">
        <v>44654</v>
      </c>
      <c r="E4048" t="s">
        <v>34</v>
      </c>
      <c r="F4048" t="s">
        <v>73</v>
      </c>
      <c r="G4048" t="s">
        <v>41</v>
      </c>
      <c r="H4048" s="5" t="s">
        <v>78</v>
      </c>
      <c r="I4048">
        <v>14500</v>
      </c>
      <c r="J4048">
        <v>18850</v>
      </c>
      <c r="K4048">
        <v>2</v>
      </c>
      <c r="L4048">
        <v>29000</v>
      </c>
      <c r="M4048">
        <v>37700</v>
      </c>
      <c r="N4048" t="s">
        <v>1397</v>
      </c>
    </row>
    <row r="4049" spans="1:14" x14ac:dyDescent="0.3">
      <c r="A4049">
        <v>143406</v>
      </c>
      <c r="B4049" t="s">
        <v>1339</v>
      </c>
      <c r="C4049" t="s">
        <v>20</v>
      </c>
      <c r="D4049" s="3">
        <v>44654</v>
      </c>
      <c r="E4049" t="s">
        <v>35</v>
      </c>
      <c r="F4049" t="s">
        <v>46</v>
      </c>
      <c r="G4049" t="s">
        <v>36</v>
      </c>
      <c r="H4049" t="s">
        <v>75</v>
      </c>
      <c r="I4049">
        <v>800</v>
      </c>
      <c r="J4049">
        <v>1040</v>
      </c>
      <c r="K4049">
        <v>2</v>
      </c>
      <c r="L4049">
        <v>1600</v>
      </c>
      <c r="M4049">
        <v>2080</v>
      </c>
      <c r="N4049" t="s">
        <v>1398</v>
      </c>
    </row>
    <row r="4050" spans="1:14" x14ac:dyDescent="0.3">
      <c r="A4050">
        <v>143407</v>
      </c>
      <c r="B4050" t="s">
        <v>1341</v>
      </c>
      <c r="C4050" t="s">
        <v>19</v>
      </c>
      <c r="D4050" s="3">
        <v>44654</v>
      </c>
      <c r="E4050" t="s">
        <v>1296</v>
      </c>
      <c r="F4050" t="s">
        <v>48</v>
      </c>
      <c r="G4050" t="s">
        <v>37</v>
      </c>
      <c r="H4050" t="s">
        <v>76</v>
      </c>
      <c r="I4050">
        <v>600</v>
      </c>
      <c r="J4050">
        <v>780</v>
      </c>
      <c r="K4050">
        <v>2</v>
      </c>
      <c r="L4050">
        <v>1200</v>
      </c>
      <c r="M4050">
        <v>1560</v>
      </c>
      <c r="N4050" t="s">
        <v>1397</v>
      </c>
    </row>
    <row r="4051" spans="1:14" x14ac:dyDescent="0.3">
      <c r="A4051">
        <v>143408</v>
      </c>
      <c r="B4051" t="s">
        <v>1343</v>
      </c>
      <c r="C4051" t="s">
        <v>1319</v>
      </c>
      <c r="D4051" s="3">
        <v>44654</v>
      </c>
      <c r="E4051" t="s">
        <v>33</v>
      </c>
      <c r="F4051" t="s">
        <v>50</v>
      </c>
      <c r="G4051" t="s">
        <v>38</v>
      </c>
      <c r="H4051" t="s">
        <v>75</v>
      </c>
      <c r="I4051">
        <v>10500</v>
      </c>
      <c r="J4051">
        <v>13650</v>
      </c>
      <c r="K4051">
        <v>4</v>
      </c>
      <c r="L4051">
        <v>42000</v>
      </c>
      <c r="M4051">
        <v>54600</v>
      </c>
      <c r="N4051" t="s">
        <v>1399</v>
      </c>
    </row>
    <row r="4052" spans="1:14" x14ac:dyDescent="0.3">
      <c r="A4052">
        <v>143409</v>
      </c>
      <c r="B4052" t="s">
        <v>1345</v>
      </c>
      <c r="C4052" t="s">
        <v>18</v>
      </c>
      <c r="D4052" s="3">
        <v>44654</v>
      </c>
      <c r="E4052" t="s">
        <v>34</v>
      </c>
      <c r="F4052" t="s">
        <v>1035</v>
      </c>
      <c r="G4052" t="s">
        <v>39</v>
      </c>
      <c r="H4052" t="s">
        <v>77</v>
      </c>
      <c r="I4052">
        <v>6500</v>
      </c>
      <c r="J4052">
        <v>8450</v>
      </c>
      <c r="K4052">
        <v>3</v>
      </c>
      <c r="L4052">
        <v>19500</v>
      </c>
      <c r="M4052">
        <v>25350</v>
      </c>
      <c r="N4052" t="s">
        <v>1400</v>
      </c>
    </row>
    <row r="4053" spans="1:14" x14ac:dyDescent="0.3">
      <c r="A4053">
        <v>143410</v>
      </c>
      <c r="B4053" t="s">
        <v>1347</v>
      </c>
      <c r="C4053" t="s">
        <v>17</v>
      </c>
      <c r="D4053" s="3">
        <v>44654</v>
      </c>
      <c r="E4053" t="s">
        <v>35</v>
      </c>
      <c r="F4053" t="s">
        <v>1041</v>
      </c>
      <c r="G4053" t="s">
        <v>40</v>
      </c>
      <c r="H4053" t="s">
        <v>76</v>
      </c>
      <c r="I4053">
        <v>4500</v>
      </c>
      <c r="J4053">
        <v>5850</v>
      </c>
      <c r="K4053">
        <v>4</v>
      </c>
      <c r="L4053">
        <v>18000</v>
      </c>
      <c r="M4053">
        <v>23400</v>
      </c>
      <c r="N4053" t="s">
        <v>1401</v>
      </c>
    </row>
    <row r="4054" spans="1:14" x14ac:dyDescent="0.3">
      <c r="A4054">
        <v>143411</v>
      </c>
      <c r="B4054" t="s">
        <v>1349</v>
      </c>
      <c r="C4054" t="s">
        <v>1320</v>
      </c>
      <c r="D4054" s="3">
        <v>44654</v>
      </c>
      <c r="E4054" t="s">
        <v>1296</v>
      </c>
      <c r="F4054" t="s">
        <v>51</v>
      </c>
      <c r="G4054" t="s">
        <v>41</v>
      </c>
      <c r="H4054" t="s">
        <v>78</v>
      </c>
      <c r="I4054">
        <v>8500</v>
      </c>
      <c r="J4054">
        <v>11050</v>
      </c>
      <c r="K4054">
        <v>2</v>
      </c>
      <c r="L4054">
        <v>17000</v>
      </c>
      <c r="M4054">
        <v>22100</v>
      </c>
      <c r="N4054" t="s">
        <v>1325</v>
      </c>
    </row>
    <row r="4055" spans="1:14" x14ac:dyDescent="0.3">
      <c r="A4055">
        <v>143412</v>
      </c>
      <c r="B4055" t="s">
        <v>1351</v>
      </c>
      <c r="C4055" t="s">
        <v>16</v>
      </c>
      <c r="D4055" s="3">
        <v>44654</v>
      </c>
      <c r="E4055" t="s">
        <v>33</v>
      </c>
      <c r="F4055" t="s">
        <v>52</v>
      </c>
      <c r="G4055" t="s">
        <v>44</v>
      </c>
      <c r="H4055" t="s">
        <v>80</v>
      </c>
      <c r="I4055">
        <v>12500</v>
      </c>
      <c r="J4055">
        <v>16250</v>
      </c>
      <c r="K4055">
        <v>1</v>
      </c>
      <c r="L4055">
        <v>12500</v>
      </c>
      <c r="M4055">
        <v>16250</v>
      </c>
      <c r="N4055" t="s">
        <v>1398</v>
      </c>
    </row>
    <row r="4056" spans="1:14" x14ac:dyDescent="0.3">
      <c r="A4056">
        <v>143413</v>
      </c>
      <c r="B4056" t="s">
        <v>1353</v>
      </c>
      <c r="C4056" t="s">
        <v>15</v>
      </c>
      <c r="D4056" s="3">
        <v>44654</v>
      </c>
      <c r="E4056" t="s">
        <v>34</v>
      </c>
      <c r="F4056" t="s">
        <v>982</v>
      </c>
      <c r="G4056" t="s">
        <v>98</v>
      </c>
      <c r="H4056" t="s">
        <v>79</v>
      </c>
      <c r="I4056">
        <v>3500</v>
      </c>
      <c r="J4056">
        <v>4550</v>
      </c>
      <c r="K4056">
        <v>4</v>
      </c>
      <c r="L4056">
        <v>14000</v>
      </c>
      <c r="M4056">
        <v>18200</v>
      </c>
      <c r="N4056" t="s">
        <v>1397</v>
      </c>
    </row>
    <row r="4057" spans="1:14" x14ac:dyDescent="0.3">
      <c r="A4057">
        <v>143414</v>
      </c>
      <c r="B4057" t="s">
        <v>1355</v>
      </c>
      <c r="C4057" t="s">
        <v>14</v>
      </c>
      <c r="D4057" s="3">
        <v>44654</v>
      </c>
      <c r="E4057" t="s">
        <v>35</v>
      </c>
      <c r="F4057" s="5" t="s">
        <v>67</v>
      </c>
      <c r="G4057" t="s">
        <v>99</v>
      </c>
      <c r="H4057" t="s">
        <v>81</v>
      </c>
      <c r="I4057">
        <v>4500</v>
      </c>
      <c r="J4057">
        <v>5850</v>
      </c>
      <c r="K4057">
        <v>3</v>
      </c>
      <c r="L4057">
        <v>13500</v>
      </c>
      <c r="M4057">
        <v>17550</v>
      </c>
      <c r="N4057" t="s">
        <v>1399</v>
      </c>
    </row>
    <row r="4058" spans="1:14" x14ac:dyDescent="0.3">
      <c r="A4058">
        <v>143415</v>
      </c>
      <c r="B4058" t="s">
        <v>1357</v>
      </c>
      <c r="C4058" t="s">
        <v>13</v>
      </c>
      <c r="D4058" s="3">
        <v>44654</v>
      </c>
      <c r="E4058" t="s">
        <v>1296</v>
      </c>
      <c r="F4058" t="s">
        <v>1042</v>
      </c>
      <c r="G4058" t="s">
        <v>45</v>
      </c>
      <c r="H4058" t="s">
        <v>82</v>
      </c>
      <c r="I4058">
        <v>2100</v>
      </c>
      <c r="J4058">
        <v>2730</v>
      </c>
      <c r="K4058">
        <v>1</v>
      </c>
      <c r="L4058">
        <v>2100</v>
      </c>
      <c r="M4058">
        <v>2730</v>
      </c>
      <c r="N4058" t="s">
        <v>1400</v>
      </c>
    </row>
    <row r="4059" spans="1:14" x14ac:dyDescent="0.3">
      <c r="A4059">
        <v>143416</v>
      </c>
      <c r="B4059" t="s">
        <v>1359</v>
      </c>
      <c r="C4059" t="s">
        <v>12</v>
      </c>
      <c r="D4059" s="3">
        <v>44654</v>
      </c>
      <c r="E4059" t="s">
        <v>33</v>
      </c>
      <c r="F4059" t="s">
        <v>49</v>
      </c>
      <c r="G4059" t="s">
        <v>36</v>
      </c>
      <c r="H4059" t="s">
        <v>75</v>
      </c>
      <c r="I4059">
        <v>1150</v>
      </c>
      <c r="J4059">
        <v>1495</v>
      </c>
      <c r="K4059">
        <v>2</v>
      </c>
      <c r="L4059">
        <v>2300</v>
      </c>
      <c r="M4059">
        <v>2990</v>
      </c>
      <c r="N4059" t="s">
        <v>1401</v>
      </c>
    </row>
    <row r="4060" spans="1:14" x14ac:dyDescent="0.3">
      <c r="A4060">
        <v>143417</v>
      </c>
      <c r="B4060" t="s">
        <v>1361</v>
      </c>
      <c r="C4060" t="s">
        <v>11</v>
      </c>
      <c r="D4060" s="3">
        <v>44654</v>
      </c>
      <c r="E4060" t="s">
        <v>34</v>
      </c>
      <c r="F4060" t="s">
        <v>47</v>
      </c>
      <c r="G4060" t="s">
        <v>37</v>
      </c>
      <c r="H4060" t="s">
        <v>76</v>
      </c>
      <c r="I4060">
        <v>350</v>
      </c>
      <c r="J4060">
        <v>455</v>
      </c>
      <c r="K4060">
        <v>2</v>
      </c>
      <c r="L4060">
        <v>700</v>
      </c>
      <c r="M4060">
        <v>910</v>
      </c>
      <c r="N4060" t="s">
        <v>1325</v>
      </c>
    </row>
    <row r="4061" spans="1:14" x14ac:dyDescent="0.3">
      <c r="A4061">
        <v>143418</v>
      </c>
      <c r="B4061" t="s">
        <v>1363</v>
      </c>
      <c r="C4061" t="s">
        <v>1321</v>
      </c>
      <c r="D4061" s="3">
        <v>44654</v>
      </c>
      <c r="E4061" t="s">
        <v>35</v>
      </c>
      <c r="F4061" t="s">
        <v>53</v>
      </c>
      <c r="G4061" t="s">
        <v>38</v>
      </c>
      <c r="H4061" t="s">
        <v>75</v>
      </c>
      <c r="I4061">
        <v>9500</v>
      </c>
      <c r="J4061">
        <v>12350</v>
      </c>
      <c r="K4061">
        <v>4</v>
      </c>
      <c r="L4061">
        <v>38000</v>
      </c>
      <c r="M4061">
        <v>49400</v>
      </c>
      <c r="N4061" t="s">
        <v>1398</v>
      </c>
    </row>
    <row r="4062" spans="1:14" x14ac:dyDescent="0.3">
      <c r="A4062">
        <v>143419</v>
      </c>
      <c r="B4062" t="s">
        <v>1365</v>
      </c>
      <c r="C4062" t="s">
        <v>1322</v>
      </c>
      <c r="D4062" s="3">
        <v>44654</v>
      </c>
      <c r="E4062" t="s">
        <v>1296</v>
      </c>
      <c r="F4062" t="s">
        <v>1043</v>
      </c>
      <c r="G4062" t="s">
        <v>39</v>
      </c>
      <c r="H4062" t="s">
        <v>77</v>
      </c>
      <c r="I4062">
        <v>10000</v>
      </c>
      <c r="J4062">
        <v>13000</v>
      </c>
      <c r="K4062">
        <v>3</v>
      </c>
      <c r="L4062">
        <v>30000</v>
      </c>
      <c r="M4062">
        <v>39000</v>
      </c>
      <c r="N4062" t="s">
        <v>1397</v>
      </c>
    </row>
    <row r="4063" spans="1:14" x14ac:dyDescent="0.3">
      <c r="A4063">
        <v>143420</v>
      </c>
      <c r="B4063" t="s">
        <v>1367</v>
      </c>
      <c r="C4063" t="s">
        <v>1323</v>
      </c>
      <c r="D4063" s="3">
        <v>44654</v>
      </c>
      <c r="E4063" t="s">
        <v>33</v>
      </c>
      <c r="F4063" t="s">
        <v>1044</v>
      </c>
      <c r="G4063" t="s">
        <v>40</v>
      </c>
      <c r="H4063" t="s">
        <v>76</v>
      </c>
      <c r="I4063">
        <v>6500</v>
      </c>
      <c r="J4063">
        <v>8450</v>
      </c>
      <c r="K4063">
        <v>2</v>
      </c>
      <c r="L4063">
        <v>13000</v>
      </c>
      <c r="M4063">
        <v>16900</v>
      </c>
      <c r="N4063" t="s">
        <v>1397</v>
      </c>
    </row>
    <row r="4064" spans="1:14" x14ac:dyDescent="0.3">
      <c r="A4064">
        <v>143421</v>
      </c>
      <c r="B4064" t="s">
        <v>1369</v>
      </c>
      <c r="C4064" t="s">
        <v>10</v>
      </c>
      <c r="D4064" s="3">
        <v>44654</v>
      </c>
      <c r="E4064" t="s">
        <v>34</v>
      </c>
      <c r="F4064" t="s">
        <v>1045</v>
      </c>
      <c r="G4064" t="s">
        <v>41</v>
      </c>
      <c r="H4064" t="s">
        <v>78</v>
      </c>
      <c r="I4064">
        <v>8500</v>
      </c>
      <c r="J4064">
        <v>11050</v>
      </c>
      <c r="K4064">
        <v>1</v>
      </c>
      <c r="L4064">
        <v>8500</v>
      </c>
      <c r="M4064">
        <v>11050</v>
      </c>
      <c r="N4064" t="s">
        <v>1397</v>
      </c>
    </row>
    <row r="4065" spans="1:14" x14ac:dyDescent="0.3">
      <c r="A4065">
        <v>143422</v>
      </c>
      <c r="B4065" t="s">
        <v>1370</v>
      </c>
      <c r="C4065" t="s">
        <v>9</v>
      </c>
      <c r="D4065" s="3">
        <v>44654</v>
      </c>
      <c r="E4065" t="s">
        <v>35</v>
      </c>
      <c r="F4065" t="s">
        <v>57</v>
      </c>
      <c r="G4065" t="s">
        <v>44</v>
      </c>
      <c r="H4065" t="s">
        <v>80</v>
      </c>
      <c r="I4065">
        <v>7000</v>
      </c>
      <c r="J4065">
        <v>9100</v>
      </c>
      <c r="K4065">
        <v>1</v>
      </c>
      <c r="L4065">
        <v>7000</v>
      </c>
      <c r="M4065">
        <v>9100</v>
      </c>
      <c r="N4065" t="s">
        <v>1397</v>
      </c>
    </row>
    <row r="4066" spans="1:14" x14ac:dyDescent="0.3">
      <c r="A4066">
        <v>143423</v>
      </c>
      <c r="B4066" t="s">
        <v>1371</v>
      </c>
      <c r="C4066" t="s">
        <v>1324</v>
      </c>
      <c r="D4066" s="3">
        <v>44654</v>
      </c>
      <c r="E4066" t="s">
        <v>1296</v>
      </c>
      <c r="F4066" t="s">
        <v>1046</v>
      </c>
      <c r="G4066" t="s">
        <v>98</v>
      </c>
      <c r="H4066" t="s">
        <v>79</v>
      </c>
      <c r="I4066">
        <v>6550</v>
      </c>
      <c r="J4066">
        <v>8515</v>
      </c>
      <c r="K4066">
        <v>3</v>
      </c>
      <c r="L4066">
        <v>19650</v>
      </c>
      <c r="M4066">
        <v>25545</v>
      </c>
      <c r="N4066" t="s">
        <v>1397</v>
      </c>
    </row>
    <row r="4067" spans="1:14" x14ac:dyDescent="0.3">
      <c r="A4067">
        <v>143424</v>
      </c>
      <c r="B4067" t="s">
        <v>1373</v>
      </c>
      <c r="C4067" t="s">
        <v>8</v>
      </c>
      <c r="D4067" s="3">
        <v>44654</v>
      </c>
      <c r="E4067" t="s">
        <v>33</v>
      </c>
      <c r="F4067" s="5" t="s">
        <v>66</v>
      </c>
      <c r="G4067" t="s">
        <v>99</v>
      </c>
      <c r="H4067" t="s">
        <v>81</v>
      </c>
      <c r="I4067">
        <v>7650</v>
      </c>
      <c r="J4067">
        <v>9945</v>
      </c>
      <c r="K4067">
        <v>2</v>
      </c>
      <c r="L4067">
        <v>15300</v>
      </c>
      <c r="M4067">
        <v>19890</v>
      </c>
      <c r="N4067" t="s">
        <v>1397</v>
      </c>
    </row>
    <row r="4068" spans="1:14" x14ac:dyDescent="0.3">
      <c r="A4068">
        <v>143425</v>
      </c>
      <c r="B4068" t="s">
        <v>1374</v>
      </c>
      <c r="C4068" t="s">
        <v>7</v>
      </c>
      <c r="D4068" s="3">
        <v>44654</v>
      </c>
      <c r="E4068" t="s">
        <v>34</v>
      </c>
      <c r="F4068" t="s">
        <v>58</v>
      </c>
      <c r="G4068" t="s">
        <v>45</v>
      </c>
      <c r="H4068" t="s">
        <v>82</v>
      </c>
      <c r="I4068">
        <v>1150</v>
      </c>
      <c r="J4068">
        <v>1495</v>
      </c>
      <c r="K4068">
        <v>1</v>
      </c>
      <c r="L4068">
        <v>1150</v>
      </c>
      <c r="M4068">
        <v>1495</v>
      </c>
      <c r="N4068" t="s">
        <v>1397</v>
      </c>
    </row>
    <row r="4069" spans="1:14" x14ac:dyDescent="0.3">
      <c r="A4069">
        <v>143426</v>
      </c>
      <c r="B4069" t="s">
        <v>1375</v>
      </c>
      <c r="C4069" t="s">
        <v>1325</v>
      </c>
      <c r="D4069" s="3">
        <v>44654</v>
      </c>
      <c r="E4069" t="s">
        <v>35</v>
      </c>
      <c r="F4069" t="s">
        <v>59</v>
      </c>
      <c r="G4069" t="s">
        <v>36</v>
      </c>
      <c r="H4069" t="s">
        <v>75</v>
      </c>
      <c r="I4069">
        <v>850</v>
      </c>
      <c r="J4069">
        <v>1105</v>
      </c>
      <c r="K4069">
        <v>2</v>
      </c>
      <c r="L4069">
        <v>1700</v>
      </c>
      <c r="M4069">
        <v>2210</v>
      </c>
      <c r="N4069" t="s">
        <v>1397</v>
      </c>
    </row>
    <row r="4070" spans="1:14" x14ac:dyDescent="0.3">
      <c r="A4070">
        <v>143427</v>
      </c>
      <c r="B4070" t="s">
        <v>1376</v>
      </c>
      <c r="C4070" t="s">
        <v>1326</v>
      </c>
      <c r="D4070" s="3">
        <v>44654</v>
      </c>
      <c r="E4070" t="s">
        <v>1296</v>
      </c>
      <c r="F4070" t="s">
        <v>60</v>
      </c>
      <c r="G4070" t="s">
        <v>37</v>
      </c>
      <c r="H4070" t="s">
        <v>76</v>
      </c>
      <c r="I4070">
        <v>650</v>
      </c>
      <c r="J4070">
        <v>845</v>
      </c>
      <c r="K4070">
        <v>1</v>
      </c>
      <c r="L4070">
        <v>650</v>
      </c>
      <c r="M4070">
        <v>845</v>
      </c>
      <c r="N4070" t="s">
        <v>1397</v>
      </c>
    </row>
    <row r="4071" spans="1:14" x14ac:dyDescent="0.3">
      <c r="A4071">
        <v>143428</v>
      </c>
      <c r="B4071" t="s">
        <v>1378</v>
      </c>
      <c r="C4071" t="s">
        <v>6</v>
      </c>
      <c r="D4071" s="3">
        <v>44654</v>
      </c>
      <c r="E4071" t="s">
        <v>33</v>
      </c>
      <c r="F4071" t="s">
        <v>61</v>
      </c>
      <c r="G4071" t="s">
        <v>38</v>
      </c>
      <c r="H4071" t="s">
        <v>75</v>
      </c>
      <c r="I4071">
        <v>7500</v>
      </c>
      <c r="J4071">
        <v>9750</v>
      </c>
      <c r="K4071">
        <v>2</v>
      </c>
      <c r="L4071">
        <v>15000</v>
      </c>
      <c r="M4071">
        <v>19500</v>
      </c>
      <c r="N4071" t="s">
        <v>1397</v>
      </c>
    </row>
    <row r="4072" spans="1:14" x14ac:dyDescent="0.3">
      <c r="A4072">
        <v>143429</v>
      </c>
      <c r="B4072" t="s">
        <v>1379</v>
      </c>
      <c r="C4072" t="s">
        <v>5</v>
      </c>
      <c r="D4072" s="3">
        <v>44654</v>
      </c>
      <c r="E4072" t="s">
        <v>34</v>
      </c>
      <c r="F4072" t="s">
        <v>1043</v>
      </c>
      <c r="G4072" t="s">
        <v>39</v>
      </c>
      <c r="H4072" s="5" t="s">
        <v>83</v>
      </c>
      <c r="I4072">
        <v>10000</v>
      </c>
      <c r="J4072">
        <v>13000</v>
      </c>
      <c r="K4072">
        <v>2</v>
      </c>
      <c r="L4072">
        <v>20000</v>
      </c>
      <c r="M4072">
        <v>26000</v>
      </c>
      <c r="N4072" t="s">
        <v>1397</v>
      </c>
    </row>
    <row r="4073" spans="1:14" x14ac:dyDescent="0.3">
      <c r="A4073">
        <v>143430</v>
      </c>
      <c r="B4073" t="s">
        <v>1380</v>
      </c>
      <c r="C4073" t="s">
        <v>4</v>
      </c>
      <c r="D4073" s="3">
        <v>44654</v>
      </c>
      <c r="E4073" t="s">
        <v>35</v>
      </c>
      <c r="F4073" t="s">
        <v>1047</v>
      </c>
      <c r="G4073" t="s">
        <v>40</v>
      </c>
      <c r="H4073" t="s">
        <v>76</v>
      </c>
      <c r="I4073">
        <v>10500</v>
      </c>
      <c r="J4073">
        <v>13650</v>
      </c>
      <c r="K4073">
        <v>3</v>
      </c>
      <c r="L4073">
        <v>31500</v>
      </c>
      <c r="M4073">
        <v>40950</v>
      </c>
      <c r="N4073" t="s">
        <v>1398</v>
      </c>
    </row>
    <row r="4074" spans="1:14" x14ac:dyDescent="0.3">
      <c r="A4074">
        <v>143431</v>
      </c>
      <c r="B4074" t="s">
        <v>1381</v>
      </c>
      <c r="C4074" t="s">
        <v>30</v>
      </c>
      <c r="D4074" s="3">
        <v>44654</v>
      </c>
      <c r="E4074" t="s">
        <v>1296</v>
      </c>
      <c r="F4074" t="s">
        <v>63</v>
      </c>
      <c r="G4074" t="s">
        <v>41</v>
      </c>
      <c r="H4074" t="s">
        <v>78</v>
      </c>
      <c r="I4074">
        <v>8500</v>
      </c>
      <c r="J4074">
        <v>11050</v>
      </c>
      <c r="K4074">
        <v>2</v>
      </c>
      <c r="L4074">
        <v>17000</v>
      </c>
      <c r="M4074">
        <v>22100</v>
      </c>
      <c r="N4074" t="s">
        <v>1397</v>
      </c>
    </row>
    <row r="4075" spans="1:14" x14ac:dyDescent="0.3">
      <c r="A4075">
        <v>143432</v>
      </c>
      <c r="B4075" t="s">
        <v>1382</v>
      </c>
      <c r="C4075" t="s">
        <v>31</v>
      </c>
      <c r="D4075" s="3">
        <v>44654</v>
      </c>
      <c r="E4075" t="s">
        <v>33</v>
      </c>
      <c r="F4075" t="s">
        <v>57</v>
      </c>
      <c r="G4075" t="s">
        <v>44</v>
      </c>
      <c r="H4075" t="s">
        <v>80</v>
      </c>
      <c r="I4075">
        <v>7000</v>
      </c>
      <c r="J4075">
        <v>9100</v>
      </c>
      <c r="K4075">
        <v>3</v>
      </c>
      <c r="L4075">
        <v>21000</v>
      </c>
      <c r="M4075">
        <v>27300</v>
      </c>
      <c r="N4075" t="s">
        <v>1399</v>
      </c>
    </row>
    <row r="4076" spans="1:14" x14ac:dyDescent="0.3">
      <c r="A4076">
        <v>143433</v>
      </c>
      <c r="B4076" t="s">
        <v>1378</v>
      </c>
      <c r="C4076" t="s">
        <v>32</v>
      </c>
      <c r="D4076" s="3">
        <v>44654</v>
      </c>
      <c r="E4076" t="s">
        <v>34</v>
      </c>
      <c r="F4076" t="s">
        <v>1048</v>
      </c>
      <c r="G4076" t="s">
        <v>98</v>
      </c>
      <c r="H4076" t="s">
        <v>79</v>
      </c>
      <c r="I4076">
        <v>1680</v>
      </c>
      <c r="J4076">
        <v>2184</v>
      </c>
      <c r="K4076">
        <v>1</v>
      </c>
      <c r="L4076">
        <v>1680</v>
      </c>
      <c r="M4076">
        <v>2184</v>
      </c>
      <c r="N4076" t="s">
        <v>1400</v>
      </c>
    </row>
    <row r="4077" spans="1:14" x14ac:dyDescent="0.3">
      <c r="A4077">
        <v>143434</v>
      </c>
      <c r="B4077" t="s">
        <v>1379</v>
      </c>
      <c r="C4077" t="s">
        <v>28</v>
      </c>
      <c r="D4077" s="3">
        <v>44654</v>
      </c>
      <c r="E4077" t="s">
        <v>35</v>
      </c>
      <c r="F4077" s="5" t="s">
        <v>65</v>
      </c>
      <c r="G4077" t="s">
        <v>99</v>
      </c>
      <c r="H4077" s="5" t="s">
        <v>84</v>
      </c>
      <c r="I4077">
        <v>6540</v>
      </c>
      <c r="J4077">
        <v>8502</v>
      </c>
      <c r="K4077">
        <v>2</v>
      </c>
      <c r="L4077">
        <v>13080</v>
      </c>
      <c r="M4077">
        <v>17004</v>
      </c>
      <c r="N4077" t="s">
        <v>1401</v>
      </c>
    </row>
    <row r="4078" spans="1:14" x14ac:dyDescent="0.3">
      <c r="A4078">
        <v>143435</v>
      </c>
      <c r="B4078" t="s">
        <v>1365</v>
      </c>
      <c r="C4078" t="s">
        <v>1311</v>
      </c>
      <c r="D4078" s="3">
        <v>44654</v>
      </c>
      <c r="E4078" t="s">
        <v>1296</v>
      </c>
      <c r="F4078" t="s">
        <v>68</v>
      </c>
      <c r="G4078" t="s">
        <v>45</v>
      </c>
      <c r="H4078" t="s">
        <v>82</v>
      </c>
      <c r="I4078">
        <v>2680</v>
      </c>
      <c r="J4078">
        <v>3484</v>
      </c>
      <c r="K4078">
        <v>2</v>
      </c>
      <c r="L4078">
        <v>5360</v>
      </c>
      <c r="M4078">
        <v>6968</v>
      </c>
      <c r="N4078" t="s">
        <v>1325</v>
      </c>
    </row>
    <row r="4079" spans="1:14" x14ac:dyDescent="0.3">
      <c r="A4079">
        <v>143436</v>
      </c>
      <c r="B4079" t="s">
        <v>1385</v>
      </c>
      <c r="C4079" t="s">
        <v>1312</v>
      </c>
      <c r="D4079" s="3">
        <v>44654</v>
      </c>
      <c r="E4079" t="s">
        <v>33</v>
      </c>
      <c r="F4079" t="s">
        <v>71</v>
      </c>
      <c r="G4079" t="s">
        <v>38</v>
      </c>
      <c r="H4079" t="s">
        <v>76</v>
      </c>
      <c r="I4079">
        <v>8250</v>
      </c>
      <c r="J4079">
        <v>10725</v>
      </c>
      <c r="K4079">
        <v>2</v>
      </c>
      <c r="L4079">
        <v>16500</v>
      </c>
      <c r="M4079">
        <v>21450</v>
      </c>
      <c r="N4079" t="s">
        <v>1398</v>
      </c>
    </row>
    <row r="4080" spans="1:14" x14ac:dyDescent="0.3">
      <c r="A4080">
        <v>143437</v>
      </c>
      <c r="B4080" t="s">
        <v>1387</v>
      </c>
      <c r="C4080" t="s">
        <v>1313</v>
      </c>
      <c r="D4080" s="3">
        <v>44654</v>
      </c>
      <c r="E4080" t="s">
        <v>34</v>
      </c>
      <c r="F4080" t="s">
        <v>982</v>
      </c>
      <c r="G4080" t="s">
        <v>42</v>
      </c>
      <c r="H4080" t="s">
        <v>76</v>
      </c>
      <c r="I4080">
        <v>2650</v>
      </c>
      <c r="J4080">
        <v>3445</v>
      </c>
      <c r="K4080">
        <v>3</v>
      </c>
      <c r="L4080">
        <v>7950</v>
      </c>
      <c r="M4080">
        <v>10335</v>
      </c>
      <c r="N4080" t="s">
        <v>1397</v>
      </c>
    </row>
    <row r="4081" spans="1:14" x14ac:dyDescent="0.3">
      <c r="A4081">
        <v>143438</v>
      </c>
      <c r="B4081" t="s">
        <v>1389</v>
      </c>
      <c r="C4081" t="s">
        <v>3</v>
      </c>
      <c r="D4081" s="3">
        <v>44654</v>
      </c>
      <c r="E4081" t="s">
        <v>35</v>
      </c>
      <c r="F4081" t="s">
        <v>72</v>
      </c>
      <c r="G4081" t="s">
        <v>38</v>
      </c>
      <c r="H4081" t="s">
        <v>85</v>
      </c>
      <c r="I4081">
        <v>12550</v>
      </c>
      <c r="J4081">
        <v>16315</v>
      </c>
      <c r="K4081">
        <v>2</v>
      </c>
      <c r="L4081">
        <v>25100</v>
      </c>
      <c r="M4081">
        <v>32630</v>
      </c>
      <c r="N4081" t="s">
        <v>1397</v>
      </c>
    </row>
    <row r="4082" spans="1:14" x14ac:dyDescent="0.3">
      <c r="A4082">
        <v>143439</v>
      </c>
      <c r="B4082" t="s">
        <v>1390</v>
      </c>
      <c r="C4082" t="s">
        <v>2</v>
      </c>
      <c r="D4082" s="3">
        <v>44654</v>
      </c>
      <c r="E4082" t="s">
        <v>1296</v>
      </c>
      <c r="F4082" t="s">
        <v>73</v>
      </c>
      <c r="G4082" t="s">
        <v>41</v>
      </c>
      <c r="H4082" s="5" t="s">
        <v>78</v>
      </c>
      <c r="I4082">
        <v>14500</v>
      </c>
      <c r="J4082">
        <v>18850</v>
      </c>
      <c r="K4082">
        <v>1</v>
      </c>
      <c r="L4082">
        <v>14500</v>
      </c>
      <c r="M4082">
        <v>18850</v>
      </c>
      <c r="N4082" t="s">
        <v>1397</v>
      </c>
    </row>
    <row r="4083" spans="1:14" x14ac:dyDescent="0.3">
      <c r="A4083">
        <v>143440</v>
      </c>
      <c r="B4083" t="s">
        <v>1392</v>
      </c>
      <c r="C4083" t="s">
        <v>1</v>
      </c>
      <c r="D4083" s="3">
        <v>44654</v>
      </c>
      <c r="E4083" t="s">
        <v>33</v>
      </c>
      <c r="F4083" t="s">
        <v>46</v>
      </c>
      <c r="G4083" t="s">
        <v>36</v>
      </c>
      <c r="H4083" t="s">
        <v>75</v>
      </c>
      <c r="I4083">
        <v>800</v>
      </c>
      <c r="J4083">
        <v>1040</v>
      </c>
      <c r="K4083">
        <v>2</v>
      </c>
      <c r="L4083">
        <v>1600</v>
      </c>
      <c r="M4083">
        <v>2080</v>
      </c>
      <c r="N4083" t="s">
        <v>1397</v>
      </c>
    </row>
    <row r="4084" spans="1:14" x14ac:dyDescent="0.3">
      <c r="A4084">
        <v>143441</v>
      </c>
      <c r="B4084" t="s">
        <v>1394</v>
      </c>
      <c r="C4084" t="s">
        <v>1314</v>
      </c>
      <c r="D4084" s="3">
        <v>44654</v>
      </c>
      <c r="E4084" t="s">
        <v>34</v>
      </c>
      <c r="F4084" t="s">
        <v>48</v>
      </c>
      <c r="G4084" t="s">
        <v>37</v>
      </c>
      <c r="H4084" t="s">
        <v>76</v>
      </c>
      <c r="I4084">
        <v>600</v>
      </c>
      <c r="J4084">
        <v>780</v>
      </c>
      <c r="K4084">
        <v>1</v>
      </c>
      <c r="L4084">
        <v>600</v>
      </c>
      <c r="M4084">
        <v>780</v>
      </c>
      <c r="N4084" t="s">
        <v>1397</v>
      </c>
    </row>
    <row r="4085" spans="1:14" x14ac:dyDescent="0.3">
      <c r="A4085">
        <v>143442</v>
      </c>
      <c r="B4085" t="s">
        <v>1337</v>
      </c>
      <c r="C4085" t="s">
        <v>1315</v>
      </c>
      <c r="D4085" s="3">
        <v>44654</v>
      </c>
      <c r="E4085" t="s">
        <v>35</v>
      </c>
      <c r="F4085" t="s">
        <v>50</v>
      </c>
      <c r="G4085" t="s">
        <v>38</v>
      </c>
      <c r="H4085" t="s">
        <v>75</v>
      </c>
      <c r="I4085">
        <v>10500</v>
      </c>
      <c r="J4085">
        <v>13650</v>
      </c>
      <c r="K4085">
        <v>4</v>
      </c>
      <c r="L4085">
        <v>42000</v>
      </c>
      <c r="M4085">
        <v>54600</v>
      </c>
      <c r="N4085" t="s">
        <v>1397</v>
      </c>
    </row>
    <row r="4086" spans="1:14" x14ac:dyDescent="0.3">
      <c r="A4086">
        <v>143443</v>
      </c>
      <c r="B4086" t="s">
        <v>1339</v>
      </c>
      <c r="C4086" t="s">
        <v>0</v>
      </c>
      <c r="D4086" s="3">
        <v>44654</v>
      </c>
      <c r="E4086" t="s">
        <v>1296</v>
      </c>
      <c r="F4086" t="s">
        <v>1043</v>
      </c>
      <c r="G4086" t="s">
        <v>39</v>
      </c>
      <c r="H4086" t="s">
        <v>77</v>
      </c>
      <c r="I4086">
        <v>6500</v>
      </c>
      <c r="J4086">
        <v>8450</v>
      </c>
      <c r="K4086">
        <v>3</v>
      </c>
      <c r="L4086">
        <v>19500</v>
      </c>
      <c r="M4086">
        <v>25350</v>
      </c>
      <c r="N4086" t="s">
        <v>1397</v>
      </c>
    </row>
    <row r="4087" spans="1:14" x14ac:dyDescent="0.3">
      <c r="A4087">
        <v>143444</v>
      </c>
      <c r="B4087" t="s">
        <v>1341</v>
      </c>
      <c r="C4087" t="s">
        <v>1316</v>
      </c>
      <c r="D4087" s="3">
        <v>44654</v>
      </c>
      <c r="E4087" t="s">
        <v>33</v>
      </c>
      <c r="F4087" t="s">
        <v>1049</v>
      </c>
      <c r="G4087" t="s">
        <v>40</v>
      </c>
      <c r="H4087" t="s">
        <v>76</v>
      </c>
      <c r="I4087">
        <v>4500</v>
      </c>
      <c r="J4087">
        <v>5850</v>
      </c>
      <c r="K4087">
        <v>3</v>
      </c>
      <c r="L4087">
        <v>13500</v>
      </c>
      <c r="M4087">
        <v>17550</v>
      </c>
      <c r="N4087" t="s">
        <v>1397</v>
      </c>
    </row>
    <row r="4088" spans="1:14" x14ac:dyDescent="0.3">
      <c r="A4088">
        <v>143445</v>
      </c>
      <c r="B4088" t="s">
        <v>1343</v>
      </c>
      <c r="C4088" t="s">
        <v>1317</v>
      </c>
      <c r="D4088" s="3">
        <v>44654</v>
      </c>
      <c r="E4088" t="s">
        <v>34</v>
      </c>
      <c r="F4088" t="s">
        <v>51</v>
      </c>
      <c r="G4088" t="s">
        <v>41</v>
      </c>
      <c r="H4088" t="s">
        <v>78</v>
      </c>
      <c r="I4088">
        <v>8500</v>
      </c>
      <c r="J4088">
        <v>11050</v>
      </c>
      <c r="K4088">
        <v>2</v>
      </c>
      <c r="L4088">
        <v>17000</v>
      </c>
      <c r="M4088">
        <v>22100</v>
      </c>
      <c r="N4088" t="s">
        <v>1397</v>
      </c>
    </row>
    <row r="4089" spans="1:14" x14ac:dyDescent="0.3">
      <c r="A4089">
        <v>143446</v>
      </c>
      <c r="B4089" t="s">
        <v>1345</v>
      </c>
      <c r="C4089" t="s">
        <v>1318</v>
      </c>
      <c r="D4089" s="3">
        <v>44654</v>
      </c>
      <c r="E4089" t="s">
        <v>35</v>
      </c>
      <c r="F4089" t="s">
        <v>52</v>
      </c>
      <c r="G4089" t="s">
        <v>44</v>
      </c>
      <c r="H4089" t="s">
        <v>80</v>
      </c>
      <c r="I4089">
        <v>12500</v>
      </c>
      <c r="J4089">
        <v>16250</v>
      </c>
      <c r="K4089">
        <v>2</v>
      </c>
      <c r="L4089">
        <v>25000</v>
      </c>
      <c r="M4089">
        <v>32500</v>
      </c>
      <c r="N4089" t="s">
        <v>1397</v>
      </c>
    </row>
    <row r="4090" spans="1:14" x14ac:dyDescent="0.3">
      <c r="A4090">
        <v>143447</v>
      </c>
      <c r="B4090" t="s">
        <v>1347</v>
      </c>
      <c r="C4090" t="s">
        <v>29</v>
      </c>
      <c r="D4090" s="3">
        <v>44654</v>
      </c>
      <c r="E4090" t="s">
        <v>1296</v>
      </c>
      <c r="F4090" t="s">
        <v>990</v>
      </c>
      <c r="G4090" t="s">
        <v>42</v>
      </c>
      <c r="H4090" t="s">
        <v>79</v>
      </c>
      <c r="I4090">
        <v>3500</v>
      </c>
      <c r="J4090">
        <v>4550</v>
      </c>
      <c r="K4090">
        <v>4</v>
      </c>
      <c r="L4090">
        <v>14000</v>
      </c>
      <c r="M4090">
        <v>18200</v>
      </c>
      <c r="N4090" t="s">
        <v>1397</v>
      </c>
    </row>
    <row r="4091" spans="1:14" x14ac:dyDescent="0.3">
      <c r="A4091">
        <v>143448</v>
      </c>
      <c r="B4091" t="s">
        <v>1349</v>
      </c>
      <c r="C4091" t="s">
        <v>20</v>
      </c>
      <c r="D4091" s="3">
        <v>44654</v>
      </c>
      <c r="E4091" t="s">
        <v>33</v>
      </c>
      <c r="F4091" s="5" t="s">
        <v>67</v>
      </c>
      <c r="G4091" t="s">
        <v>109</v>
      </c>
      <c r="H4091" t="s">
        <v>81</v>
      </c>
      <c r="I4091">
        <v>4500</v>
      </c>
      <c r="J4091">
        <v>5850</v>
      </c>
      <c r="K4091">
        <v>3</v>
      </c>
      <c r="L4091">
        <v>13500</v>
      </c>
      <c r="M4091">
        <v>17550</v>
      </c>
      <c r="N4091" t="s">
        <v>1398</v>
      </c>
    </row>
    <row r="4092" spans="1:14" x14ac:dyDescent="0.3">
      <c r="A4092">
        <v>143449</v>
      </c>
      <c r="B4092" t="s">
        <v>1351</v>
      </c>
      <c r="C4092" t="s">
        <v>19</v>
      </c>
      <c r="D4092" s="3">
        <v>44654</v>
      </c>
      <c r="E4092" t="s">
        <v>34</v>
      </c>
      <c r="F4092" t="s">
        <v>1050</v>
      </c>
      <c r="G4092" t="s">
        <v>45</v>
      </c>
      <c r="H4092" t="s">
        <v>82</v>
      </c>
      <c r="I4092">
        <v>2100</v>
      </c>
      <c r="J4092">
        <v>2730</v>
      </c>
      <c r="K4092">
        <v>1</v>
      </c>
      <c r="L4092">
        <v>2100</v>
      </c>
      <c r="M4092">
        <v>2730</v>
      </c>
      <c r="N4092" t="s">
        <v>1397</v>
      </c>
    </row>
    <row r="4093" spans="1:14" x14ac:dyDescent="0.3">
      <c r="A4093">
        <v>143450</v>
      </c>
      <c r="B4093" t="s">
        <v>1353</v>
      </c>
      <c r="C4093" t="s">
        <v>1319</v>
      </c>
      <c r="D4093" s="3">
        <v>44654</v>
      </c>
      <c r="E4093" t="s">
        <v>35</v>
      </c>
      <c r="F4093" t="s">
        <v>49</v>
      </c>
      <c r="G4093" t="s">
        <v>36</v>
      </c>
      <c r="H4093" t="s">
        <v>75</v>
      </c>
      <c r="I4093">
        <v>1150</v>
      </c>
      <c r="J4093">
        <v>1495</v>
      </c>
      <c r="K4093">
        <v>4</v>
      </c>
      <c r="L4093">
        <v>4600</v>
      </c>
      <c r="M4093">
        <v>5980</v>
      </c>
      <c r="N4093" t="s">
        <v>1399</v>
      </c>
    </row>
    <row r="4094" spans="1:14" x14ac:dyDescent="0.3">
      <c r="A4094">
        <v>143451</v>
      </c>
      <c r="B4094" t="s">
        <v>1355</v>
      </c>
      <c r="C4094" t="s">
        <v>18</v>
      </c>
      <c r="D4094" s="3">
        <v>44654</v>
      </c>
      <c r="E4094" t="s">
        <v>1296</v>
      </c>
      <c r="F4094" t="s">
        <v>47</v>
      </c>
      <c r="G4094" t="s">
        <v>37</v>
      </c>
      <c r="H4094" t="s">
        <v>76</v>
      </c>
      <c r="I4094">
        <v>350</v>
      </c>
      <c r="J4094">
        <v>455</v>
      </c>
      <c r="K4094">
        <v>4</v>
      </c>
      <c r="L4094">
        <v>1400</v>
      </c>
      <c r="M4094">
        <v>1820</v>
      </c>
      <c r="N4094" t="s">
        <v>1400</v>
      </c>
    </row>
    <row r="4095" spans="1:14" x14ac:dyDescent="0.3">
      <c r="A4095">
        <v>143452</v>
      </c>
      <c r="B4095" t="s">
        <v>1357</v>
      </c>
      <c r="C4095" t="s">
        <v>17</v>
      </c>
      <c r="D4095" s="3">
        <v>44654</v>
      </c>
      <c r="E4095" t="s">
        <v>33</v>
      </c>
      <c r="F4095" t="s">
        <v>53</v>
      </c>
      <c r="G4095" t="s">
        <v>38</v>
      </c>
      <c r="H4095" t="s">
        <v>75</v>
      </c>
      <c r="I4095">
        <v>9500</v>
      </c>
      <c r="J4095">
        <v>12350</v>
      </c>
      <c r="K4095">
        <v>2</v>
      </c>
      <c r="L4095">
        <v>19000</v>
      </c>
      <c r="M4095">
        <v>24700</v>
      </c>
      <c r="N4095" t="s">
        <v>1401</v>
      </c>
    </row>
    <row r="4096" spans="1:14" x14ac:dyDescent="0.3">
      <c r="A4096">
        <v>143453</v>
      </c>
      <c r="B4096" t="s">
        <v>1359</v>
      </c>
      <c r="C4096" t="s">
        <v>1320</v>
      </c>
      <c r="D4096" s="3">
        <v>44654</v>
      </c>
      <c r="E4096" t="s">
        <v>34</v>
      </c>
      <c r="F4096" t="s">
        <v>1051</v>
      </c>
      <c r="G4096" t="s">
        <v>39</v>
      </c>
      <c r="H4096" t="s">
        <v>77</v>
      </c>
      <c r="I4096">
        <v>10000</v>
      </c>
      <c r="J4096">
        <v>13000</v>
      </c>
      <c r="K4096">
        <v>3</v>
      </c>
      <c r="L4096">
        <v>30000</v>
      </c>
      <c r="M4096">
        <v>39000</v>
      </c>
      <c r="N4096" t="s">
        <v>1325</v>
      </c>
    </row>
    <row r="4097" spans="1:14" x14ac:dyDescent="0.3">
      <c r="A4097">
        <v>143454</v>
      </c>
      <c r="B4097" t="s">
        <v>1361</v>
      </c>
      <c r="C4097" t="s">
        <v>16</v>
      </c>
      <c r="D4097" s="3">
        <v>44654</v>
      </c>
      <c r="E4097" t="s">
        <v>35</v>
      </c>
      <c r="F4097" t="s">
        <v>1052</v>
      </c>
      <c r="G4097" t="s">
        <v>40</v>
      </c>
      <c r="H4097" t="s">
        <v>76</v>
      </c>
      <c r="I4097">
        <v>6500</v>
      </c>
      <c r="J4097">
        <v>8450</v>
      </c>
      <c r="K4097">
        <v>2</v>
      </c>
      <c r="L4097">
        <v>13000</v>
      </c>
      <c r="M4097">
        <v>16900</v>
      </c>
      <c r="N4097" t="s">
        <v>1398</v>
      </c>
    </row>
    <row r="4098" spans="1:14" x14ac:dyDescent="0.3">
      <c r="A4098">
        <v>143455</v>
      </c>
      <c r="B4098" t="s">
        <v>1363</v>
      </c>
      <c r="C4098" t="s">
        <v>15</v>
      </c>
      <c r="D4098" s="3">
        <v>44654</v>
      </c>
      <c r="E4098" t="s">
        <v>1296</v>
      </c>
      <c r="F4098" t="s">
        <v>1053</v>
      </c>
      <c r="G4098" t="s">
        <v>41</v>
      </c>
      <c r="H4098" t="s">
        <v>78</v>
      </c>
      <c r="I4098">
        <v>8500</v>
      </c>
      <c r="J4098">
        <v>11050</v>
      </c>
      <c r="K4098">
        <v>1</v>
      </c>
      <c r="L4098">
        <v>8500</v>
      </c>
      <c r="M4098">
        <v>11050</v>
      </c>
      <c r="N4098" t="s">
        <v>1397</v>
      </c>
    </row>
    <row r="4099" spans="1:14" x14ac:dyDescent="0.3">
      <c r="A4099">
        <v>143456</v>
      </c>
      <c r="B4099" t="s">
        <v>1365</v>
      </c>
      <c r="C4099" t="s">
        <v>14</v>
      </c>
      <c r="D4099" s="3">
        <v>44654</v>
      </c>
      <c r="E4099" t="s">
        <v>33</v>
      </c>
      <c r="F4099" t="s">
        <v>57</v>
      </c>
      <c r="G4099" t="s">
        <v>44</v>
      </c>
      <c r="H4099" t="s">
        <v>80</v>
      </c>
      <c r="I4099">
        <v>7000</v>
      </c>
      <c r="J4099">
        <v>9100</v>
      </c>
      <c r="K4099">
        <v>3</v>
      </c>
      <c r="L4099">
        <v>21000</v>
      </c>
      <c r="M4099">
        <v>27300</v>
      </c>
      <c r="N4099" t="s">
        <v>1399</v>
      </c>
    </row>
    <row r="4100" spans="1:14" x14ac:dyDescent="0.3">
      <c r="A4100">
        <v>143457</v>
      </c>
      <c r="B4100" t="s">
        <v>1367</v>
      </c>
      <c r="C4100" t="s">
        <v>13</v>
      </c>
      <c r="D4100" s="3">
        <v>44654</v>
      </c>
      <c r="E4100" t="s">
        <v>34</v>
      </c>
      <c r="F4100" t="s">
        <v>1054</v>
      </c>
      <c r="G4100" t="s">
        <v>42</v>
      </c>
      <c r="H4100" t="s">
        <v>79</v>
      </c>
      <c r="I4100">
        <v>6550</v>
      </c>
      <c r="J4100">
        <v>8515</v>
      </c>
      <c r="K4100">
        <v>3</v>
      </c>
      <c r="L4100">
        <v>19650</v>
      </c>
      <c r="M4100">
        <v>25545</v>
      </c>
      <c r="N4100" t="s">
        <v>1400</v>
      </c>
    </row>
    <row r="4101" spans="1:14" x14ac:dyDescent="0.3">
      <c r="A4101">
        <v>143458</v>
      </c>
      <c r="B4101" t="s">
        <v>1369</v>
      </c>
      <c r="C4101" t="s">
        <v>12</v>
      </c>
      <c r="D4101" s="3">
        <v>44654</v>
      </c>
      <c r="E4101" t="s">
        <v>35</v>
      </c>
      <c r="F4101" s="5" t="s">
        <v>66</v>
      </c>
      <c r="G4101" t="s">
        <v>109</v>
      </c>
      <c r="H4101" t="s">
        <v>81</v>
      </c>
      <c r="I4101">
        <v>7650</v>
      </c>
      <c r="J4101">
        <v>9945</v>
      </c>
      <c r="K4101">
        <v>1</v>
      </c>
      <c r="L4101">
        <v>7650</v>
      </c>
      <c r="M4101">
        <v>9945</v>
      </c>
      <c r="N4101" t="s">
        <v>1397</v>
      </c>
    </row>
    <row r="4102" spans="1:14" x14ac:dyDescent="0.3">
      <c r="A4102">
        <v>143459</v>
      </c>
      <c r="B4102" t="s">
        <v>1370</v>
      </c>
      <c r="C4102" t="s">
        <v>11</v>
      </c>
      <c r="D4102" s="3">
        <v>44654</v>
      </c>
      <c r="E4102" t="s">
        <v>1296</v>
      </c>
      <c r="F4102" t="s">
        <v>58</v>
      </c>
      <c r="G4102" t="s">
        <v>45</v>
      </c>
      <c r="H4102" t="s">
        <v>82</v>
      </c>
      <c r="I4102">
        <v>1150</v>
      </c>
      <c r="J4102">
        <v>1495</v>
      </c>
      <c r="K4102">
        <v>4</v>
      </c>
      <c r="L4102">
        <v>4600</v>
      </c>
      <c r="M4102">
        <v>5980</v>
      </c>
      <c r="N4102" t="s">
        <v>1397</v>
      </c>
    </row>
    <row r="4103" spans="1:14" x14ac:dyDescent="0.3">
      <c r="A4103">
        <v>143460</v>
      </c>
      <c r="B4103" t="s">
        <v>1371</v>
      </c>
      <c r="C4103" t="s">
        <v>1321</v>
      </c>
      <c r="D4103" s="3">
        <v>44654</v>
      </c>
      <c r="E4103" t="s">
        <v>33</v>
      </c>
      <c r="F4103" t="s">
        <v>59</v>
      </c>
      <c r="G4103" t="s">
        <v>36</v>
      </c>
      <c r="H4103" t="s">
        <v>75</v>
      </c>
      <c r="I4103">
        <v>850</v>
      </c>
      <c r="J4103">
        <v>1105</v>
      </c>
      <c r="K4103">
        <v>2</v>
      </c>
      <c r="L4103">
        <v>1700</v>
      </c>
      <c r="M4103">
        <v>2210</v>
      </c>
      <c r="N4103" t="s">
        <v>1397</v>
      </c>
    </row>
    <row r="4104" spans="1:14" x14ac:dyDescent="0.3">
      <c r="A4104">
        <v>143461</v>
      </c>
      <c r="B4104" t="s">
        <v>1373</v>
      </c>
      <c r="C4104" t="s">
        <v>1322</v>
      </c>
      <c r="D4104" s="3">
        <v>44654</v>
      </c>
      <c r="E4104" t="s">
        <v>34</v>
      </c>
      <c r="F4104" t="s">
        <v>60</v>
      </c>
      <c r="G4104" t="s">
        <v>37</v>
      </c>
      <c r="H4104" t="s">
        <v>76</v>
      </c>
      <c r="I4104">
        <v>650</v>
      </c>
      <c r="J4104">
        <v>845</v>
      </c>
      <c r="K4104">
        <v>1</v>
      </c>
      <c r="L4104">
        <v>650</v>
      </c>
      <c r="M4104">
        <v>845</v>
      </c>
      <c r="N4104" t="s">
        <v>1397</v>
      </c>
    </row>
    <row r="4105" spans="1:14" x14ac:dyDescent="0.3">
      <c r="A4105">
        <v>143462</v>
      </c>
      <c r="B4105" t="s">
        <v>1374</v>
      </c>
      <c r="C4105" t="s">
        <v>1323</v>
      </c>
      <c r="D4105" s="3">
        <v>44654</v>
      </c>
      <c r="E4105" t="s">
        <v>35</v>
      </c>
      <c r="F4105" t="s">
        <v>61</v>
      </c>
      <c r="G4105" t="s">
        <v>38</v>
      </c>
      <c r="H4105" t="s">
        <v>75</v>
      </c>
      <c r="I4105">
        <v>7500</v>
      </c>
      <c r="J4105">
        <v>9750</v>
      </c>
      <c r="K4105">
        <v>2</v>
      </c>
      <c r="L4105">
        <v>15000</v>
      </c>
      <c r="M4105">
        <v>19500</v>
      </c>
      <c r="N4105" t="s">
        <v>1397</v>
      </c>
    </row>
    <row r="4106" spans="1:14" x14ac:dyDescent="0.3">
      <c r="A4106">
        <v>143463</v>
      </c>
      <c r="B4106" t="s">
        <v>1375</v>
      </c>
      <c r="C4106" t="s">
        <v>10</v>
      </c>
      <c r="D4106" s="3">
        <v>44654</v>
      </c>
      <c r="E4106" t="s">
        <v>1296</v>
      </c>
      <c r="F4106" t="s">
        <v>1051</v>
      </c>
      <c r="G4106" t="s">
        <v>39</v>
      </c>
      <c r="H4106" s="5" t="s">
        <v>83</v>
      </c>
      <c r="I4106">
        <v>10000</v>
      </c>
      <c r="J4106">
        <v>13000</v>
      </c>
      <c r="K4106">
        <v>2</v>
      </c>
      <c r="L4106">
        <v>20000</v>
      </c>
      <c r="M4106">
        <v>26000</v>
      </c>
      <c r="N4106" t="s">
        <v>1397</v>
      </c>
    </row>
    <row r="4107" spans="1:14" x14ac:dyDescent="0.3">
      <c r="A4107">
        <v>143464</v>
      </c>
      <c r="B4107" t="s">
        <v>1376</v>
      </c>
      <c r="C4107" t="s">
        <v>9</v>
      </c>
      <c r="D4107" s="3">
        <v>44654</v>
      </c>
      <c r="E4107" t="s">
        <v>33</v>
      </c>
      <c r="F4107" t="s">
        <v>1055</v>
      </c>
      <c r="G4107" t="s">
        <v>40</v>
      </c>
      <c r="H4107" t="s">
        <v>76</v>
      </c>
      <c r="I4107">
        <v>10500</v>
      </c>
      <c r="J4107">
        <v>13650</v>
      </c>
      <c r="K4107">
        <v>1</v>
      </c>
      <c r="L4107">
        <v>10500</v>
      </c>
      <c r="M4107">
        <v>13650</v>
      </c>
      <c r="N4107" t="s">
        <v>1397</v>
      </c>
    </row>
    <row r="4108" spans="1:14" x14ac:dyDescent="0.3">
      <c r="A4108">
        <v>143465</v>
      </c>
      <c r="B4108" t="s">
        <v>1378</v>
      </c>
      <c r="C4108" t="s">
        <v>1324</v>
      </c>
      <c r="D4108" s="3">
        <v>44654</v>
      </c>
      <c r="E4108" t="s">
        <v>34</v>
      </c>
      <c r="F4108" t="s">
        <v>63</v>
      </c>
      <c r="G4108" t="s">
        <v>41</v>
      </c>
      <c r="H4108" t="s">
        <v>78</v>
      </c>
      <c r="I4108">
        <v>8500</v>
      </c>
      <c r="J4108">
        <v>11050</v>
      </c>
      <c r="K4108">
        <v>2</v>
      </c>
      <c r="L4108">
        <v>17000</v>
      </c>
      <c r="M4108">
        <v>22100</v>
      </c>
      <c r="N4108" t="s">
        <v>1397</v>
      </c>
    </row>
    <row r="4109" spans="1:14" x14ac:dyDescent="0.3">
      <c r="A4109">
        <v>143466</v>
      </c>
      <c r="B4109" t="s">
        <v>1379</v>
      </c>
      <c r="C4109" t="s">
        <v>8</v>
      </c>
      <c r="D4109" s="3">
        <v>44654</v>
      </c>
      <c r="E4109" t="s">
        <v>35</v>
      </c>
      <c r="F4109" t="s">
        <v>57</v>
      </c>
      <c r="G4109" t="s">
        <v>44</v>
      </c>
      <c r="H4109" t="s">
        <v>80</v>
      </c>
      <c r="I4109">
        <v>7000</v>
      </c>
      <c r="J4109">
        <v>9100</v>
      </c>
      <c r="K4109">
        <v>1</v>
      </c>
      <c r="L4109">
        <v>7000</v>
      </c>
      <c r="M4109">
        <v>9100</v>
      </c>
      <c r="N4109" t="s">
        <v>1397</v>
      </c>
    </row>
    <row r="4110" spans="1:14" x14ac:dyDescent="0.3">
      <c r="A4110">
        <v>143467</v>
      </c>
      <c r="B4110" t="s">
        <v>1380</v>
      </c>
      <c r="C4110" t="s">
        <v>7</v>
      </c>
      <c r="D4110" s="3">
        <v>44654</v>
      </c>
      <c r="E4110" t="s">
        <v>1296</v>
      </c>
      <c r="F4110" t="s">
        <v>1056</v>
      </c>
      <c r="G4110" t="s">
        <v>42</v>
      </c>
      <c r="H4110" t="s">
        <v>79</v>
      </c>
      <c r="I4110">
        <v>1680</v>
      </c>
      <c r="J4110">
        <v>2184</v>
      </c>
      <c r="K4110">
        <v>3</v>
      </c>
      <c r="L4110">
        <v>5040</v>
      </c>
      <c r="M4110">
        <v>6552</v>
      </c>
      <c r="N4110" t="s">
        <v>1397</v>
      </c>
    </row>
    <row r="4111" spans="1:14" x14ac:dyDescent="0.3">
      <c r="A4111">
        <v>143468</v>
      </c>
      <c r="B4111" t="s">
        <v>1381</v>
      </c>
      <c r="C4111" t="s">
        <v>1325</v>
      </c>
      <c r="D4111" s="3">
        <v>44654</v>
      </c>
      <c r="E4111" t="s">
        <v>33</v>
      </c>
      <c r="F4111" s="5" t="s">
        <v>65</v>
      </c>
      <c r="G4111" t="s">
        <v>109</v>
      </c>
      <c r="H4111" s="5" t="s">
        <v>84</v>
      </c>
      <c r="I4111">
        <v>6540</v>
      </c>
      <c r="J4111">
        <v>8502</v>
      </c>
      <c r="K4111">
        <v>1</v>
      </c>
      <c r="L4111">
        <v>6540</v>
      </c>
      <c r="M4111">
        <v>8502</v>
      </c>
      <c r="N4111" t="s">
        <v>1399</v>
      </c>
    </row>
    <row r="4112" spans="1:14" x14ac:dyDescent="0.3">
      <c r="A4112">
        <v>143469</v>
      </c>
      <c r="B4112" t="s">
        <v>1382</v>
      </c>
      <c r="C4112" t="s">
        <v>1326</v>
      </c>
      <c r="D4112" s="3">
        <v>44654</v>
      </c>
      <c r="E4112" t="s">
        <v>34</v>
      </c>
      <c r="F4112" t="s">
        <v>68</v>
      </c>
      <c r="G4112" t="s">
        <v>45</v>
      </c>
      <c r="H4112" t="s">
        <v>82</v>
      </c>
      <c r="I4112">
        <v>2680</v>
      </c>
      <c r="J4112">
        <v>3484</v>
      </c>
      <c r="K4112">
        <v>4</v>
      </c>
      <c r="L4112">
        <v>10720</v>
      </c>
      <c r="M4112">
        <v>13936</v>
      </c>
      <c r="N4112" t="s">
        <v>1400</v>
      </c>
    </row>
    <row r="4113" spans="1:14" x14ac:dyDescent="0.3">
      <c r="A4113">
        <v>143470</v>
      </c>
      <c r="B4113" t="s">
        <v>1378</v>
      </c>
      <c r="C4113" t="s">
        <v>6</v>
      </c>
      <c r="D4113" s="3">
        <v>44654</v>
      </c>
      <c r="E4113" t="s">
        <v>35</v>
      </c>
      <c r="F4113" t="s">
        <v>71</v>
      </c>
      <c r="G4113" t="s">
        <v>38</v>
      </c>
      <c r="H4113" t="s">
        <v>76</v>
      </c>
      <c r="I4113">
        <v>8250</v>
      </c>
      <c r="J4113">
        <v>10725</v>
      </c>
      <c r="K4113">
        <v>3</v>
      </c>
      <c r="L4113">
        <v>24750</v>
      </c>
      <c r="M4113">
        <v>32175</v>
      </c>
      <c r="N4113" t="s">
        <v>1401</v>
      </c>
    </row>
    <row r="4114" spans="1:14" x14ac:dyDescent="0.3">
      <c r="A4114">
        <v>143471</v>
      </c>
      <c r="B4114" t="s">
        <v>1379</v>
      </c>
      <c r="C4114" t="s">
        <v>5</v>
      </c>
      <c r="D4114" s="3">
        <v>44654</v>
      </c>
      <c r="E4114" t="s">
        <v>1296</v>
      </c>
      <c r="F4114" t="s">
        <v>990</v>
      </c>
      <c r="G4114" t="s">
        <v>42</v>
      </c>
      <c r="H4114" t="s">
        <v>76</v>
      </c>
      <c r="I4114">
        <v>2650</v>
      </c>
      <c r="J4114">
        <v>3445</v>
      </c>
      <c r="K4114">
        <v>4</v>
      </c>
      <c r="L4114">
        <v>10600</v>
      </c>
      <c r="M4114">
        <v>13780</v>
      </c>
      <c r="N4114" t="s">
        <v>1325</v>
      </c>
    </row>
    <row r="4115" spans="1:14" x14ac:dyDescent="0.3">
      <c r="A4115">
        <v>143472</v>
      </c>
      <c r="B4115" t="s">
        <v>1365</v>
      </c>
      <c r="C4115" t="s">
        <v>4</v>
      </c>
      <c r="D4115" s="3">
        <v>44654</v>
      </c>
      <c r="E4115" t="s">
        <v>33</v>
      </c>
      <c r="F4115" t="s">
        <v>72</v>
      </c>
      <c r="G4115" t="s">
        <v>38</v>
      </c>
      <c r="H4115" t="s">
        <v>85</v>
      </c>
      <c r="I4115">
        <v>12550</v>
      </c>
      <c r="J4115">
        <v>16315</v>
      </c>
      <c r="K4115">
        <v>4</v>
      </c>
      <c r="L4115">
        <v>50200</v>
      </c>
      <c r="M4115">
        <v>65260</v>
      </c>
      <c r="N4115" t="s">
        <v>1398</v>
      </c>
    </row>
    <row r="4116" spans="1:14" x14ac:dyDescent="0.3">
      <c r="A4116">
        <v>143473</v>
      </c>
      <c r="B4116" t="s">
        <v>1385</v>
      </c>
      <c r="C4116" t="s">
        <v>30</v>
      </c>
      <c r="D4116" s="3">
        <v>44654</v>
      </c>
      <c r="E4116" t="s">
        <v>34</v>
      </c>
      <c r="F4116" t="s">
        <v>73</v>
      </c>
      <c r="G4116" t="s">
        <v>41</v>
      </c>
      <c r="H4116" s="5" t="s">
        <v>78</v>
      </c>
      <c r="I4116">
        <v>14500</v>
      </c>
      <c r="J4116">
        <v>18850</v>
      </c>
      <c r="K4116">
        <v>4</v>
      </c>
      <c r="L4116">
        <v>58000</v>
      </c>
      <c r="M4116">
        <v>75400</v>
      </c>
      <c r="N4116" t="s">
        <v>1397</v>
      </c>
    </row>
    <row r="4117" spans="1:14" x14ac:dyDescent="0.3">
      <c r="A4117">
        <v>143474</v>
      </c>
      <c r="B4117" t="s">
        <v>1387</v>
      </c>
      <c r="C4117" t="s">
        <v>31</v>
      </c>
      <c r="D4117" s="3">
        <v>44654</v>
      </c>
      <c r="E4117" t="s">
        <v>35</v>
      </c>
      <c r="F4117" t="s">
        <v>46</v>
      </c>
      <c r="G4117" t="s">
        <v>36</v>
      </c>
      <c r="H4117" t="s">
        <v>75</v>
      </c>
      <c r="I4117">
        <v>800</v>
      </c>
      <c r="J4117">
        <v>1040</v>
      </c>
      <c r="K4117">
        <v>4</v>
      </c>
      <c r="L4117">
        <v>3200</v>
      </c>
      <c r="M4117">
        <v>4160</v>
      </c>
      <c r="N4117" t="s">
        <v>1399</v>
      </c>
    </row>
    <row r="4118" spans="1:14" x14ac:dyDescent="0.3">
      <c r="A4118">
        <v>143475</v>
      </c>
      <c r="B4118" t="s">
        <v>1389</v>
      </c>
      <c r="C4118" t="s">
        <v>32</v>
      </c>
      <c r="D4118" s="3">
        <v>44654</v>
      </c>
      <c r="E4118" t="s">
        <v>1296</v>
      </c>
      <c r="F4118" t="s">
        <v>48</v>
      </c>
      <c r="G4118" t="s">
        <v>37</v>
      </c>
      <c r="H4118" t="s">
        <v>76</v>
      </c>
      <c r="I4118">
        <v>600</v>
      </c>
      <c r="J4118">
        <v>780</v>
      </c>
      <c r="K4118">
        <v>2</v>
      </c>
      <c r="L4118">
        <v>1200</v>
      </c>
      <c r="M4118">
        <v>1560</v>
      </c>
      <c r="N4118" t="s">
        <v>1400</v>
      </c>
    </row>
    <row r="4119" spans="1:14" x14ac:dyDescent="0.3">
      <c r="A4119">
        <v>143476</v>
      </c>
      <c r="B4119" t="s">
        <v>1390</v>
      </c>
      <c r="C4119" t="s">
        <v>28</v>
      </c>
      <c r="D4119" s="3">
        <v>44655</v>
      </c>
      <c r="E4119" t="s">
        <v>33</v>
      </c>
      <c r="F4119" t="s">
        <v>50</v>
      </c>
      <c r="G4119" t="s">
        <v>38</v>
      </c>
      <c r="H4119" t="s">
        <v>75</v>
      </c>
      <c r="I4119">
        <v>10500</v>
      </c>
      <c r="J4119">
        <v>13650</v>
      </c>
      <c r="K4119">
        <v>2</v>
      </c>
      <c r="L4119">
        <v>21000</v>
      </c>
      <c r="M4119">
        <v>27300</v>
      </c>
      <c r="N4119" t="s">
        <v>1401</v>
      </c>
    </row>
    <row r="4120" spans="1:14" x14ac:dyDescent="0.3">
      <c r="A4120">
        <v>143477</v>
      </c>
      <c r="B4120" t="s">
        <v>1392</v>
      </c>
      <c r="C4120" t="s">
        <v>1311</v>
      </c>
      <c r="D4120" s="3">
        <v>44656</v>
      </c>
      <c r="E4120" t="s">
        <v>34</v>
      </c>
      <c r="F4120" t="s">
        <v>1051</v>
      </c>
      <c r="G4120" t="s">
        <v>39</v>
      </c>
      <c r="H4120" t="s">
        <v>77</v>
      </c>
      <c r="I4120">
        <v>6500</v>
      </c>
      <c r="J4120">
        <v>8450</v>
      </c>
      <c r="K4120">
        <v>2</v>
      </c>
      <c r="L4120">
        <v>13000</v>
      </c>
      <c r="M4120">
        <v>16900</v>
      </c>
      <c r="N4120" t="s">
        <v>1397</v>
      </c>
    </row>
    <row r="4121" spans="1:14" x14ac:dyDescent="0.3">
      <c r="A4121">
        <v>143478</v>
      </c>
      <c r="B4121" t="s">
        <v>1394</v>
      </c>
      <c r="C4121" t="s">
        <v>1312</v>
      </c>
      <c r="D4121" s="3">
        <v>44657</v>
      </c>
      <c r="E4121" t="s">
        <v>35</v>
      </c>
      <c r="F4121" t="s">
        <v>1057</v>
      </c>
      <c r="G4121" t="s">
        <v>40</v>
      </c>
      <c r="H4121" t="s">
        <v>76</v>
      </c>
      <c r="I4121">
        <v>4500</v>
      </c>
      <c r="J4121">
        <v>5850</v>
      </c>
      <c r="K4121">
        <v>3</v>
      </c>
      <c r="L4121">
        <v>13500</v>
      </c>
      <c r="M4121">
        <v>17550</v>
      </c>
      <c r="N4121" t="s">
        <v>1397</v>
      </c>
    </row>
    <row r="4122" spans="1:14" x14ac:dyDescent="0.3">
      <c r="A4122">
        <v>143479</v>
      </c>
      <c r="B4122" t="s">
        <v>1337</v>
      </c>
      <c r="C4122" t="s">
        <v>1313</v>
      </c>
      <c r="D4122" s="3">
        <v>44658</v>
      </c>
      <c r="E4122" t="s">
        <v>1296</v>
      </c>
      <c r="F4122" t="s">
        <v>51</v>
      </c>
      <c r="G4122" t="s">
        <v>41</v>
      </c>
      <c r="H4122" t="s">
        <v>78</v>
      </c>
      <c r="I4122">
        <v>8500</v>
      </c>
      <c r="J4122">
        <v>11050</v>
      </c>
      <c r="K4122">
        <v>1</v>
      </c>
      <c r="L4122">
        <v>8500</v>
      </c>
      <c r="M4122">
        <v>11050</v>
      </c>
      <c r="N4122" t="s">
        <v>1397</v>
      </c>
    </row>
    <row r="4123" spans="1:14" x14ac:dyDescent="0.3">
      <c r="A4123">
        <v>143480</v>
      </c>
      <c r="B4123" t="s">
        <v>1339</v>
      </c>
      <c r="C4123" t="s">
        <v>3</v>
      </c>
      <c r="D4123" s="3">
        <v>44659</v>
      </c>
      <c r="E4123" t="s">
        <v>33</v>
      </c>
      <c r="F4123" t="s">
        <v>52</v>
      </c>
      <c r="G4123" t="s">
        <v>44</v>
      </c>
      <c r="H4123" t="s">
        <v>80</v>
      </c>
      <c r="I4123">
        <v>12500</v>
      </c>
      <c r="J4123">
        <v>16250</v>
      </c>
      <c r="K4123">
        <v>3</v>
      </c>
      <c r="L4123">
        <v>37500</v>
      </c>
      <c r="M4123">
        <v>48750</v>
      </c>
      <c r="N4123" t="s">
        <v>1397</v>
      </c>
    </row>
    <row r="4124" spans="1:14" x14ac:dyDescent="0.3">
      <c r="A4124">
        <v>143481</v>
      </c>
      <c r="B4124" t="s">
        <v>1341</v>
      </c>
      <c r="C4124" t="s">
        <v>2</v>
      </c>
      <c r="D4124" s="3">
        <v>44660</v>
      </c>
      <c r="E4124" t="s">
        <v>34</v>
      </c>
      <c r="F4124" t="s">
        <v>998</v>
      </c>
      <c r="G4124" t="s">
        <v>89</v>
      </c>
      <c r="H4124" t="s">
        <v>79</v>
      </c>
      <c r="I4124">
        <v>3500</v>
      </c>
      <c r="J4124">
        <v>4550</v>
      </c>
      <c r="K4124">
        <v>3</v>
      </c>
      <c r="L4124">
        <v>10500</v>
      </c>
      <c r="M4124">
        <v>13650</v>
      </c>
      <c r="N4124" t="s">
        <v>1397</v>
      </c>
    </row>
    <row r="4125" spans="1:14" x14ac:dyDescent="0.3">
      <c r="A4125">
        <v>143482</v>
      </c>
      <c r="B4125" t="s">
        <v>1343</v>
      </c>
      <c r="C4125" t="s">
        <v>1</v>
      </c>
      <c r="D4125" s="3">
        <v>44661</v>
      </c>
      <c r="E4125" t="s">
        <v>35</v>
      </c>
      <c r="F4125" s="5" t="s">
        <v>67</v>
      </c>
      <c r="G4125" t="s">
        <v>37</v>
      </c>
      <c r="H4125" t="s">
        <v>81</v>
      </c>
      <c r="I4125">
        <v>4500</v>
      </c>
      <c r="J4125">
        <v>5850</v>
      </c>
      <c r="K4125">
        <v>1</v>
      </c>
      <c r="L4125">
        <v>4500</v>
      </c>
      <c r="M4125">
        <v>5850</v>
      </c>
      <c r="N4125" t="s">
        <v>1397</v>
      </c>
    </row>
    <row r="4126" spans="1:14" x14ac:dyDescent="0.3">
      <c r="A4126">
        <v>143483</v>
      </c>
      <c r="B4126" t="s">
        <v>1345</v>
      </c>
      <c r="C4126" t="s">
        <v>1314</v>
      </c>
      <c r="D4126" s="3">
        <v>44661</v>
      </c>
      <c r="E4126" t="s">
        <v>1296</v>
      </c>
      <c r="F4126" t="s">
        <v>1058</v>
      </c>
      <c r="G4126" t="s">
        <v>45</v>
      </c>
      <c r="H4126" t="s">
        <v>82</v>
      </c>
      <c r="I4126">
        <v>2100</v>
      </c>
      <c r="J4126">
        <v>2730</v>
      </c>
      <c r="K4126">
        <v>2</v>
      </c>
      <c r="L4126">
        <v>4200</v>
      </c>
      <c r="M4126">
        <v>5460</v>
      </c>
      <c r="N4126" t="s">
        <v>1397</v>
      </c>
    </row>
    <row r="4127" spans="1:14" x14ac:dyDescent="0.3">
      <c r="A4127">
        <v>143484</v>
      </c>
      <c r="B4127" t="s">
        <v>1347</v>
      </c>
      <c r="C4127" t="s">
        <v>1315</v>
      </c>
      <c r="D4127" s="3">
        <v>44661</v>
      </c>
      <c r="E4127" t="s">
        <v>33</v>
      </c>
      <c r="F4127" t="s">
        <v>49</v>
      </c>
      <c r="G4127" t="s">
        <v>36</v>
      </c>
      <c r="H4127" t="s">
        <v>75</v>
      </c>
      <c r="I4127">
        <v>1150</v>
      </c>
      <c r="J4127">
        <v>1495</v>
      </c>
      <c r="K4127">
        <v>2</v>
      </c>
      <c r="L4127">
        <v>2300</v>
      </c>
      <c r="M4127">
        <v>2990</v>
      </c>
      <c r="N4127" t="s">
        <v>1397</v>
      </c>
    </row>
    <row r="4128" spans="1:14" x14ac:dyDescent="0.3">
      <c r="A4128">
        <v>143485</v>
      </c>
      <c r="B4128" t="s">
        <v>1349</v>
      </c>
      <c r="C4128" t="s">
        <v>0</v>
      </c>
      <c r="D4128" s="3">
        <v>44661</v>
      </c>
      <c r="E4128" t="s">
        <v>34</v>
      </c>
      <c r="F4128" t="s">
        <v>47</v>
      </c>
      <c r="G4128" t="s">
        <v>37</v>
      </c>
      <c r="H4128" t="s">
        <v>76</v>
      </c>
      <c r="I4128">
        <v>350</v>
      </c>
      <c r="J4128">
        <v>455</v>
      </c>
      <c r="K4128">
        <v>3</v>
      </c>
      <c r="L4128">
        <v>1050</v>
      </c>
      <c r="M4128">
        <v>1365</v>
      </c>
      <c r="N4128" t="s">
        <v>1397</v>
      </c>
    </row>
    <row r="4129" spans="1:14" x14ac:dyDescent="0.3">
      <c r="A4129">
        <v>143486</v>
      </c>
      <c r="B4129" t="s">
        <v>1351</v>
      </c>
      <c r="C4129" t="s">
        <v>1316</v>
      </c>
      <c r="D4129" s="3">
        <v>44661</v>
      </c>
      <c r="E4129" t="s">
        <v>35</v>
      </c>
      <c r="F4129" t="s">
        <v>53</v>
      </c>
      <c r="G4129" t="s">
        <v>38</v>
      </c>
      <c r="H4129" t="s">
        <v>75</v>
      </c>
      <c r="I4129">
        <v>9500</v>
      </c>
      <c r="J4129">
        <v>12350</v>
      </c>
      <c r="K4129">
        <v>1</v>
      </c>
      <c r="L4129">
        <v>9500</v>
      </c>
      <c r="M4129">
        <v>12350</v>
      </c>
      <c r="N4129" t="s">
        <v>1397</v>
      </c>
    </row>
    <row r="4130" spans="1:14" x14ac:dyDescent="0.3">
      <c r="A4130">
        <v>143487</v>
      </c>
      <c r="B4130" t="s">
        <v>1353</v>
      </c>
      <c r="C4130" t="s">
        <v>1317</v>
      </c>
      <c r="D4130" s="3">
        <v>44661</v>
      </c>
      <c r="E4130" t="s">
        <v>1296</v>
      </c>
      <c r="F4130" t="s">
        <v>1059</v>
      </c>
      <c r="G4130" t="s">
        <v>39</v>
      </c>
      <c r="H4130" t="s">
        <v>77</v>
      </c>
      <c r="I4130">
        <v>10000</v>
      </c>
      <c r="J4130">
        <v>13000</v>
      </c>
      <c r="K4130">
        <v>3</v>
      </c>
      <c r="L4130">
        <v>30000</v>
      </c>
      <c r="M4130">
        <v>39000</v>
      </c>
      <c r="N4130" t="s">
        <v>1400</v>
      </c>
    </row>
    <row r="4131" spans="1:14" x14ac:dyDescent="0.3">
      <c r="A4131">
        <v>143488</v>
      </c>
      <c r="B4131" t="s">
        <v>1355</v>
      </c>
      <c r="C4131" t="s">
        <v>1318</v>
      </c>
      <c r="D4131" s="3">
        <v>44661</v>
      </c>
      <c r="E4131" t="s">
        <v>33</v>
      </c>
      <c r="F4131" t="s">
        <v>1060</v>
      </c>
      <c r="G4131" t="s">
        <v>40</v>
      </c>
      <c r="H4131" t="s">
        <v>76</v>
      </c>
      <c r="I4131">
        <v>6500</v>
      </c>
      <c r="J4131">
        <v>8450</v>
      </c>
      <c r="K4131">
        <v>1</v>
      </c>
      <c r="L4131">
        <v>6500</v>
      </c>
      <c r="M4131">
        <v>8450</v>
      </c>
      <c r="N4131" t="s">
        <v>1401</v>
      </c>
    </row>
    <row r="4132" spans="1:14" x14ac:dyDescent="0.3">
      <c r="A4132">
        <v>143489</v>
      </c>
      <c r="B4132" t="s">
        <v>1357</v>
      </c>
      <c r="C4132" t="s">
        <v>29</v>
      </c>
      <c r="D4132" s="3">
        <v>44661</v>
      </c>
      <c r="E4132" t="s">
        <v>34</v>
      </c>
      <c r="F4132" t="s">
        <v>1061</v>
      </c>
      <c r="G4132" t="s">
        <v>41</v>
      </c>
      <c r="H4132" t="s">
        <v>78</v>
      </c>
      <c r="I4132">
        <v>8500</v>
      </c>
      <c r="J4132">
        <v>11050</v>
      </c>
      <c r="K4132">
        <v>3</v>
      </c>
      <c r="L4132">
        <v>25500</v>
      </c>
      <c r="M4132">
        <v>33150</v>
      </c>
      <c r="N4132" t="s">
        <v>1325</v>
      </c>
    </row>
    <row r="4133" spans="1:14" x14ac:dyDescent="0.3">
      <c r="A4133">
        <v>143490</v>
      </c>
      <c r="B4133" t="s">
        <v>1359</v>
      </c>
      <c r="C4133" t="s">
        <v>20</v>
      </c>
      <c r="D4133" s="3">
        <v>44661</v>
      </c>
      <c r="E4133" t="s">
        <v>35</v>
      </c>
      <c r="F4133" t="s">
        <v>57</v>
      </c>
      <c r="G4133" t="s">
        <v>44</v>
      </c>
      <c r="H4133" t="s">
        <v>80</v>
      </c>
      <c r="I4133">
        <v>7000</v>
      </c>
      <c r="J4133">
        <v>9100</v>
      </c>
      <c r="K4133">
        <v>2</v>
      </c>
      <c r="L4133">
        <v>14000</v>
      </c>
      <c r="M4133">
        <v>18200</v>
      </c>
      <c r="N4133" t="s">
        <v>1398</v>
      </c>
    </row>
    <row r="4134" spans="1:14" x14ac:dyDescent="0.3">
      <c r="A4134">
        <v>143491</v>
      </c>
      <c r="B4134" t="s">
        <v>1361</v>
      </c>
      <c r="C4134" t="s">
        <v>19</v>
      </c>
      <c r="D4134" s="3">
        <v>44661</v>
      </c>
      <c r="E4134" t="s">
        <v>1296</v>
      </c>
      <c r="F4134" t="s">
        <v>1062</v>
      </c>
      <c r="G4134" t="s">
        <v>89</v>
      </c>
      <c r="H4134" t="s">
        <v>79</v>
      </c>
      <c r="I4134">
        <v>6550</v>
      </c>
      <c r="J4134">
        <v>8515</v>
      </c>
      <c r="K4134">
        <v>3</v>
      </c>
      <c r="L4134">
        <v>19650</v>
      </c>
      <c r="M4134">
        <v>25545</v>
      </c>
      <c r="N4134" t="s">
        <v>1397</v>
      </c>
    </row>
    <row r="4135" spans="1:14" x14ac:dyDescent="0.3">
      <c r="A4135">
        <v>143492</v>
      </c>
      <c r="B4135" t="s">
        <v>1363</v>
      </c>
      <c r="C4135" t="s">
        <v>1319</v>
      </c>
      <c r="D4135" s="3">
        <v>44661</v>
      </c>
      <c r="E4135" t="s">
        <v>33</v>
      </c>
      <c r="F4135" s="5" t="s">
        <v>66</v>
      </c>
      <c r="G4135" t="s">
        <v>37</v>
      </c>
      <c r="H4135" t="s">
        <v>81</v>
      </c>
      <c r="I4135">
        <v>7650</v>
      </c>
      <c r="J4135">
        <v>9945</v>
      </c>
      <c r="K4135">
        <v>4</v>
      </c>
      <c r="L4135">
        <v>30600</v>
      </c>
      <c r="M4135">
        <v>39780</v>
      </c>
      <c r="N4135" t="s">
        <v>1399</v>
      </c>
    </row>
    <row r="4136" spans="1:14" x14ac:dyDescent="0.3">
      <c r="A4136">
        <v>143493</v>
      </c>
      <c r="B4136" t="s">
        <v>1365</v>
      </c>
      <c r="C4136" t="s">
        <v>18</v>
      </c>
      <c r="D4136" s="3">
        <v>44661</v>
      </c>
      <c r="E4136" t="s">
        <v>34</v>
      </c>
      <c r="F4136" t="s">
        <v>58</v>
      </c>
      <c r="G4136" t="s">
        <v>45</v>
      </c>
      <c r="H4136" t="s">
        <v>82</v>
      </c>
      <c r="I4136">
        <v>1150</v>
      </c>
      <c r="J4136">
        <v>1495</v>
      </c>
      <c r="K4136">
        <v>4</v>
      </c>
      <c r="L4136">
        <v>4600</v>
      </c>
      <c r="M4136">
        <v>5980</v>
      </c>
      <c r="N4136" t="s">
        <v>1400</v>
      </c>
    </row>
    <row r="4137" spans="1:14" x14ac:dyDescent="0.3">
      <c r="A4137">
        <v>143494</v>
      </c>
      <c r="B4137" t="s">
        <v>1367</v>
      </c>
      <c r="C4137" t="s">
        <v>17</v>
      </c>
      <c r="D4137" s="3">
        <v>44661</v>
      </c>
      <c r="E4137" t="s">
        <v>35</v>
      </c>
      <c r="F4137" t="s">
        <v>59</v>
      </c>
      <c r="G4137" t="s">
        <v>36</v>
      </c>
      <c r="H4137" t="s">
        <v>75</v>
      </c>
      <c r="I4137">
        <v>850</v>
      </c>
      <c r="J4137">
        <v>1105</v>
      </c>
      <c r="K4137">
        <v>3</v>
      </c>
      <c r="L4137">
        <v>2550</v>
      </c>
      <c r="M4137">
        <v>3315</v>
      </c>
      <c r="N4137" t="s">
        <v>1401</v>
      </c>
    </row>
    <row r="4138" spans="1:14" x14ac:dyDescent="0.3">
      <c r="A4138">
        <v>143495</v>
      </c>
      <c r="B4138" t="s">
        <v>1369</v>
      </c>
      <c r="C4138" t="s">
        <v>1320</v>
      </c>
      <c r="D4138" s="3">
        <v>44661</v>
      </c>
      <c r="E4138" t="s">
        <v>1296</v>
      </c>
      <c r="F4138" t="s">
        <v>60</v>
      </c>
      <c r="G4138" t="s">
        <v>37</v>
      </c>
      <c r="H4138" t="s">
        <v>76</v>
      </c>
      <c r="I4138">
        <v>650</v>
      </c>
      <c r="J4138">
        <v>845</v>
      </c>
      <c r="K4138">
        <v>1</v>
      </c>
      <c r="L4138">
        <v>650</v>
      </c>
      <c r="M4138">
        <v>845</v>
      </c>
      <c r="N4138" t="s">
        <v>1325</v>
      </c>
    </row>
    <row r="4139" spans="1:14" x14ac:dyDescent="0.3">
      <c r="A4139">
        <v>143496</v>
      </c>
      <c r="B4139" t="s">
        <v>1370</v>
      </c>
      <c r="C4139" t="s">
        <v>16</v>
      </c>
      <c r="D4139" s="3">
        <v>44661</v>
      </c>
      <c r="E4139" t="s">
        <v>33</v>
      </c>
      <c r="F4139" t="s">
        <v>61</v>
      </c>
      <c r="G4139" t="s">
        <v>38</v>
      </c>
      <c r="H4139" t="s">
        <v>75</v>
      </c>
      <c r="I4139">
        <v>7500</v>
      </c>
      <c r="J4139">
        <v>9750</v>
      </c>
      <c r="K4139">
        <v>1</v>
      </c>
      <c r="L4139">
        <v>7500</v>
      </c>
      <c r="M4139">
        <v>9750</v>
      </c>
      <c r="N4139" t="s">
        <v>1325</v>
      </c>
    </row>
    <row r="4140" spans="1:14" x14ac:dyDescent="0.3">
      <c r="A4140">
        <v>143497</v>
      </c>
      <c r="B4140" t="s">
        <v>1371</v>
      </c>
      <c r="C4140" t="s">
        <v>15</v>
      </c>
      <c r="D4140" s="3">
        <v>44661</v>
      </c>
      <c r="E4140" t="s">
        <v>34</v>
      </c>
      <c r="F4140" t="s">
        <v>1059</v>
      </c>
      <c r="G4140" t="s">
        <v>39</v>
      </c>
      <c r="H4140" s="5" t="s">
        <v>83</v>
      </c>
      <c r="I4140">
        <v>10000</v>
      </c>
      <c r="J4140">
        <v>13000</v>
      </c>
      <c r="K4140">
        <v>2</v>
      </c>
      <c r="L4140">
        <v>20000</v>
      </c>
      <c r="M4140">
        <v>26000</v>
      </c>
      <c r="N4140" t="s">
        <v>1325</v>
      </c>
    </row>
    <row r="4141" spans="1:14" x14ac:dyDescent="0.3">
      <c r="A4141">
        <v>143498</v>
      </c>
      <c r="B4141" t="s">
        <v>1373</v>
      </c>
      <c r="C4141" t="s">
        <v>14</v>
      </c>
      <c r="D4141" s="3">
        <v>44661</v>
      </c>
      <c r="E4141" t="s">
        <v>35</v>
      </c>
      <c r="F4141" t="s">
        <v>1063</v>
      </c>
      <c r="G4141" t="s">
        <v>40</v>
      </c>
      <c r="H4141" t="s">
        <v>76</v>
      </c>
      <c r="I4141">
        <v>10500</v>
      </c>
      <c r="J4141">
        <v>13650</v>
      </c>
      <c r="K4141">
        <v>3</v>
      </c>
      <c r="L4141">
        <v>31500</v>
      </c>
      <c r="M4141">
        <v>40950</v>
      </c>
      <c r="N4141" t="s">
        <v>1325</v>
      </c>
    </row>
    <row r="4142" spans="1:14" x14ac:dyDescent="0.3">
      <c r="A4142">
        <v>143499</v>
      </c>
      <c r="B4142" t="s">
        <v>1374</v>
      </c>
      <c r="C4142" t="s">
        <v>13</v>
      </c>
      <c r="D4142" s="3">
        <v>44661</v>
      </c>
      <c r="E4142" t="s">
        <v>1296</v>
      </c>
      <c r="F4142" t="s">
        <v>63</v>
      </c>
      <c r="G4142" t="s">
        <v>41</v>
      </c>
      <c r="H4142" t="s">
        <v>78</v>
      </c>
      <c r="I4142">
        <v>8500</v>
      </c>
      <c r="J4142">
        <v>11050</v>
      </c>
      <c r="K4142">
        <v>1</v>
      </c>
      <c r="L4142">
        <v>8500</v>
      </c>
      <c r="M4142">
        <v>11050</v>
      </c>
      <c r="N4142" t="s">
        <v>1325</v>
      </c>
    </row>
    <row r="4143" spans="1:14" x14ac:dyDescent="0.3">
      <c r="A4143">
        <v>143500</v>
      </c>
      <c r="B4143" t="s">
        <v>1375</v>
      </c>
      <c r="C4143" t="s">
        <v>12</v>
      </c>
      <c r="D4143" s="3">
        <v>44661</v>
      </c>
      <c r="E4143" t="s">
        <v>33</v>
      </c>
      <c r="F4143" t="s">
        <v>57</v>
      </c>
      <c r="G4143" t="s">
        <v>44</v>
      </c>
      <c r="H4143" t="s">
        <v>80</v>
      </c>
      <c r="I4143">
        <v>7000</v>
      </c>
      <c r="J4143">
        <v>9100</v>
      </c>
      <c r="K4143">
        <v>4</v>
      </c>
      <c r="L4143">
        <v>28000</v>
      </c>
      <c r="M4143">
        <v>36400</v>
      </c>
      <c r="N4143" t="s">
        <v>1325</v>
      </c>
    </row>
    <row r="4144" spans="1:14" x14ac:dyDescent="0.3">
      <c r="A4144">
        <v>143501</v>
      </c>
      <c r="B4144" t="s">
        <v>1376</v>
      </c>
      <c r="C4144" t="s">
        <v>11</v>
      </c>
      <c r="D4144" s="3">
        <v>44661</v>
      </c>
      <c r="E4144" t="s">
        <v>34</v>
      </c>
      <c r="F4144" t="s">
        <v>1064</v>
      </c>
      <c r="G4144" t="s">
        <v>89</v>
      </c>
      <c r="H4144" t="s">
        <v>79</v>
      </c>
      <c r="I4144">
        <v>1680</v>
      </c>
      <c r="J4144">
        <v>2184</v>
      </c>
      <c r="K4144">
        <v>4</v>
      </c>
      <c r="L4144">
        <v>6720</v>
      </c>
      <c r="M4144">
        <v>8736</v>
      </c>
      <c r="N4144" t="s">
        <v>1325</v>
      </c>
    </row>
    <row r="4145" spans="1:14" x14ac:dyDescent="0.3">
      <c r="A4145">
        <v>143502</v>
      </c>
      <c r="B4145" t="s">
        <v>1378</v>
      </c>
      <c r="C4145" t="s">
        <v>1321</v>
      </c>
      <c r="D4145" s="3">
        <v>44661</v>
      </c>
      <c r="E4145" t="s">
        <v>35</v>
      </c>
      <c r="F4145" s="5" t="s">
        <v>65</v>
      </c>
      <c r="G4145" t="s">
        <v>37</v>
      </c>
      <c r="H4145" s="5" t="s">
        <v>84</v>
      </c>
      <c r="I4145">
        <v>6540</v>
      </c>
      <c r="J4145">
        <v>8502</v>
      </c>
      <c r="K4145">
        <v>3</v>
      </c>
      <c r="L4145">
        <v>19620</v>
      </c>
      <c r="M4145">
        <v>25506</v>
      </c>
      <c r="N4145" t="s">
        <v>1325</v>
      </c>
    </row>
    <row r="4146" spans="1:14" x14ac:dyDescent="0.3">
      <c r="A4146">
        <v>143503</v>
      </c>
      <c r="B4146" t="s">
        <v>1379</v>
      </c>
      <c r="C4146" t="s">
        <v>1322</v>
      </c>
      <c r="D4146" s="3">
        <v>44661</v>
      </c>
      <c r="E4146" t="s">
        <v>1296</v>
      </c>
      <c r="F4146" t="s">
        <v>68</v>
      </c>
      <c r="G4146" t="s">
        <v>45</v>
      </c>
      <c r="H4146" t="s">
        <v>82</v>
      </c>
      <c r="I4146">
        <v>2680</v>
      </c>
      <c r="J4146">
        <v>3484</v>
      </c>
      <c r="K4146">
        <v>3</v>
      </c>
      <c r="L4146">
        <v>8040</v>
      </c>
      <c r="M4146">
        <v>10452</v>
      </c>
      <c r="N4146" t="s">
        <v>1325</v>
      </c>
    </row>
    <row r="4147" spans="1:14" x14ac:dyDescent="0.3">
      <c r="A4147">
        <v>143504</v>
      </c>
      <c r="B4147" t="s">
        <v>1380</v>
      </c>
      <c r="C4147" t="s">
        <v>1323</v>
      </c>
      <c r="D4147" s="3">
        <v>44661</v>
      </c>
      <c r="E4147" t="s">
        <v>33</v>
      </c>
      <c r="F4147" t="s">
        <v>71</v>
      </c>
      <c r="G4147" t="s">
        <v>38</v>
      </c>
      <c r="H4147" t="s">
        <v>76</v>
      </c>
      <c r="I4147">
        <v>8250</v>
      </c>
      <c r="J4147">
        <v>10725</v>
      </c>
      <c r="K4147">
        <v>1</v>
      </c>
      <c r="L4147">
        <v>8250</v>
      </c>
      <c r="M4147">
        <v>10725</v>
      </c>
      <c r="N4147" t="s">
        <v>1325</v>
      </c>
    </row>
    <row r="4148" spans="1:14" x14ac:dyDescent="0.3">
      <c r="A4148">
        <v>143505</v>
      </c>
      <c r="B4148" t="s">
        <v>1381</v>
      </c>
      <c r="C4148" t="s">
        <v>10</v>
      </c>
      <c r="D4148" s="3">
        <v>44661</v>
      </c>
      <c r="E4148" t="s">
        <v>34</v>
      </c>
      <c r="F4148" t="s">
        <v>998</v>
      </c>
      <c r="G4148" t="s">
        <v>42</v>
      </c>
      <c r="H4148" t="s">
        <v>76</v>
      </c>
      <c r="I4148">
        <v>2650</v>
      </c>
      <c r="J4148">
        <v>3445</v>
      </c>
      <c r="K4148">
        <v>1</v>
      </c>
      <c r="L4148">
        <v>2650</v>
      </c>
      <c r="M4148">
        <v>3445</v>
      </c>
      <c r="N4148" t="s">
        <v>1325</v>
      </c>
    </row>
    <row r="4149" spans="1:14" x14ac:dyDescent="0.3">
      <c r="A4149">
        <v>143506</v>
      </c>
      <c r="B4149" t="s">
        <v>1382</v>
      </c>
      <c r="C4149" t="s">
        <v>9</v>
      </c>
      <c r="D4149" s="3">
        <v>44661</v>
      </c>
      <c r="E4149" t="s">
        <v>35</v>
      </c>
      <c r="F4149" t="s">
        <v>72</v>
      </c>
      <c r="G4149" t="s">
        <v>38</v>
      </c>
      <c r="H4149" t="s">
        <v>85</v>
      </c>
      <c r="I4149">
        <v>12550</v>
      </c>
      <c r="J4149">
        <v>16315</v>
      </c>
      <c r="K4149">
        <v>3</v>
      </c>
      <c r="L4149">
        <v>37650</v>
      </c>
      <c r="M4149">
        <v>48945</v>
      </c>
      <c r="N4149" t="s">
        <v>1325</v>
      </c>
    </row>
    <row r="4150" spans="1:14" x14ac:dyDescent="0.3">
      <c r="A4150">
        <v>143507</v>
      </c>
      <c r="B4150" t="s">
        <v>1378</v>
      </c>
      <c r="C4150" t="s">
        <v>1324</v>
      </c>
      <c r="D4150" s="3">
        <v>44661</v>
      </c>
      <c r="E4150" t="s">
        <v>1296</v>
      </c>
      <c r="F4150" t="s">
        <v>73</v>
      </c>
      <c r="G4150" t="s">
        <v>41</v>
      </c>
      <c r="H4150" s="5" t="s">
        <v>78</v>
      </c>
      <c r="I4150">
        <v>14500</v>
      </c>
      <c r="J4150">
        <v>18850</v>
      </c>
      <c r="K4150">
        <v>1</v>
      </c>
      <c r="L4150">
        <v>14500</v>
      </c>
      <c r="M4150">
        <v>18850</v>
      </c>
      <c r="N4150" t="s">
        <v>1325</v>
      </c>
    </row>
    <row r="4151" spans="1:14" x14ac:dyDescent="0.3">
      <c r="A4151">
        <v>143508</v>
      </c>
      <c r="B4151" t="s">
        <v>1379</v>
      </c>
      <c r="C4151" t="s">
        <v>8</v>
      </c>
      <c r="D4151" s="3">
        <v>44661</v>
      </c>
      <c r="E4151" t="s">
        <v>33</v>
      </c>
      <c r="F4151" t="s">
        <v>46</v>
      </c>
      <c r="G4151" t="s">
        <v>36</v>
      </c>
      <c r="H4151" t="s">
        <v>75</v>
      </c>
      <c r="I4151">
        <v>800</v>
      </c>
      <c r="J4151">
        <v>1040</v>
      </c>
      <c r="K4151">
        <v>3</v>
      </c>
      <c r="L4151">
        <v>2400</v>
      </c>
      <c r="M4151">
        <v>3120</v>
      </c>
      <c r="N4151" t="s">
        <v>1325</v>
      </c>
    </row>
    <row r="4152" spans="1:14" x14ac:dyDescent="0.3">
      <c r="A4152">
        <v>143509</v>
      </c>
      <c r="B4152" t="s">
        <v>1365</v>
      </c>
      <c r="C4152" t="s">
        <v>7</v>
      </c>
      <c r="D4152" s="3">
        <v>44661</v>
      </c>
      <c r="E4152" t="s">
        <v>34</v>
      </c>
      <c r="F4152" t="s">
        <v>48</v>
      </c>
      <c r="G4152" t="s">
        <v>37</v>
      </c>
      <c r="H4152" t="s">
        <v>76</v>
      </c>
      <c r="I4152">
        <v>600</v>
      </c>
      <c r="J4152">
        <v>780</v>
      </c>
      <c r="K4152">
        <v>1</v>
      </c>
      <c r="L4152">
        <v>600</v>
      </c>
      <c r="M4152">
        <v>780</v>
      </c>
      <c r="N4152" t="s">
        <v>1325</v>
      </c>
    </row>
    <row r="4153" spans="1:14" x14ac:dyDescent="0.3">
      <c r="A4153">
        <v>143510</v>
      </c>
      <c r="B4153" t="s">
        <v>1385</v>
      </c>
      <c r="C4153" t="s">
        <v>1325</v>
      </c>
      <c r="D4153" s="3">
        <v>44662</v>
      </c>
      <c r="E4153" t="s">
        <v>35</v>
      </c>
      <c r="F4153" t="s">
        <v>50</v>
      </c>
      <c r="G4153" t="s">
        <v>38</v>
      </c>
      <c r="H4153" t="s">
        <v>75</v>
      </c>
      <c r="I4153">
        <v>10500</v>
      </c>
      <c r="J4153">
        <v>13650</v>
      </c>
      <c r="K4153">
        <v>1</v>
      </c>
      <c r="L4153">
        <v>10500</v>
      </c>
      <c r="M4153">
        <v>13650</v>
      </c>
      <c r="N4153" t="s">
        <v>1325</v>
      </c>
    </row>
    <row r="4154" spans="1:14" x14ac:dyDescent="0.3">
      <c r="A4154">
        <v>143511</v>
      </c>
      <c r="B4154" t="s">
        <v>1387</v>
      </c>
      <c r="C4154" t="s">
        <v>1326</v>
      </c>
      <c r="D4154" s="3">
        <v>44663</v>
      </c>
      <c r="E4154" t="s">
        <v>1296</v>
      </c>
      <c r="F4154" t="s">
        <v>1059</v>
      </c>
      <c r="G4154" t="s">
        <v>39</v>
      </c>
      <c r="H4154" t="s">
        <v>77</v>
      </c>
      <c r="I4154">
        <v>6500</v>
      </c>
      <c r="J4154">
        <v>8450</v>
      </c>
      <c r="K4154">
        <v>2</v>
      </c>
      <c r="L4154">
        <v>13000</v>
      </c>
      <c r="M4154">
        <v>16900</v>
      </c>
      <c r="N4154" t="s">
        <v>1325</v>
      </c>
    </row>
    <row r="4155" spans="1:14" x14ac:dyDescent="0.3">
      <c r="A4155">
        <v>143512</v>
      </c>
      <c r="B4155" t="s">
        <v>1389</v>
      </c>
      <c r="C4155" t="s">
        <v>6</v>
      </c>
      <c r="D4155" s="3">
        <v>44664</v>
      </c>
      <c r="E4155" t="s">
        <v>33</v>
      </c>
      <c r="F4155" t="s">
        <v>1065</v>
      </c>
      <c r="G4155" t="s">
        <v>40</v>
      </c>
      <c r="H4155" t="s">
        <v>76</v>
      </c>
      <c r="I4155">
        <v>4500</v>
      </c>
      <c r="J4155">
        <v>5850</v>
      </c>
      <c r="K4155">
        <v>2</v>
      </c>
      <c r="L4155">
        <v>9000</v>
      </c>
      <c r="M4155">
        <v>11700</v>
      </c>
      <c r="N4155" t="s">
        <v>1325</v>
      </c>
    </row>
    <row r="4156" spans="1:14" x14ac:dyDescent="0.3">
      <c r="A4156">
        <v>143513</v>
      </c>
      <c r="B4156" t="s">
        <v>1390</v>
      </c>
      <c r="C4156" t="s">
        <v>5</v>
      </c>
      <c r="D4156" s="3">
        <v>44665</v>
      </c>
      <c r="E4156" t="s">
        <v>34</v>
      </c>
      <c r="F4156" t="s">
        <v>51</v>
      </c>
      <c r="G4156" t="s">
        <v>41</v>
      </c>
      <c r="H4156" t="s">
        <v>78</v>
      </c>
      <c r="I4156">
        <v>8500</v>
      </c>
      <c r="J4156">
        <v>11050</v>
      </c>
      <c r="K4156">
        <v>2</v>
      </c>
      <c r="L4156">
        <v>17000</v>
      </c>
      <c r="M4156">
        <v>22100</v>
      </c>
      <c r="N4156" t="s">
        <v>1325</v>
      </c>
    </row>
    <row r="4157" spans="1:14" x14ac:dyDescent="0.3">
      <c r="A4157">
        <v>143514</v>
      </c>
      <c r="B4157" t="s">
        <v>1392</v>
      </c>
      <c r="C4157" t="s">
        <v>4</v>
      </c>
      <c r="D4157" s="3">
        <v>44666</v>
      </c>
      <c r="E4157" t="s">
        <v>35</v>
      </c>
      <c r="F4157" t="s">
        <v>52</v>
      </c>
      <c r="G4157" t="s">
        <v>44</v>
      </c>
      <c r="H4157" t="s">
        <v>80</v>
      </c>
      <c r="I4157">
        <v>12500</v>
      </c>
      <c r="J4157">
        <v>16250</v>
      </c>
      <c r="K4157">
        <v>4</v>
      </c>
      <c r="L4157">
        <v>50000</v>
      </c>
      <c r="M4157">
        <v>65000</v>
      </c>
      <c r="N4157" t="s">
        <v>1325</v>
      </c>
    </row>
    <row r="4158" spans="1:14" x14ac:dyDescent="0.3">
      <c r="A4158">
        <v>143515</v>
      </c>
      <c r="B4158" t="s">
        <v>1394</v>
      </c>
      <c r="C4158" t="s">
        <v>30</v>
      </c>
      <c r="D4158" s="3">
        <v>44667</v>
      </c>
      <c r="E4158" t="s">
        <v>1296</v>
      </c>
      <c r="F4158" t="s">
        <v>1006</v>
      </c>
      <c r="G4158" t="s">
        <v>98</v>
      </c>
      <c r="H4158" t="s">
        <v>79</v>
      </c>
      <c r="I4158">
        <v>3500</v>
      </c>
      <c r="J4158">
        <v>4550</v>
      </c>
      <c r="K4158">
        <v>3</v>
      </c>
      <c r="L4158">
        <v>10500</v>
      </c>
      <c r="M4158">
        <v>13650</v>
      </c>
      <c r="N4158" t="s">
        <v>1398</v>
      </c>
    </row>
    <row r="4159" spans="1:14" x14ac:dyDescent="0.3">
      <c r="A4159">
        <v>143516</v>
      </c>
      <c r="B4159" t="s">
        <v>1337</v>
      </c>
      <c r="C4159" t="s">
        <v>31</v>
      </c>
      <c r="D4159" s="3">
        <v>44667</v>
      </c>
      <c r="E4159" t="s">
        <v>33</v>
      </c>
      <c r="F4159" s="5" t="s">
        <v>67</v>
      </c>
      <c r="G4159" t="s">
        <v>99</v>
      </c>
      <c r="H4159" t="s">
        <v>81</v>
      </c>
      <c r="I4159">
        <v>4500</v>
      </c>
      <c r="J4159">
        <v>5850</v>
      </c>
      <c r="K4159">
        <v>2</v>
      </c>
      <c r="L4159">
        <v>9000</v>
      </c>
      <c r="M4159">
        <v>11700</v>
      </c>
      <c r="N4159" t="s">
        <v>1397</v>
      </c>
    </row>
    <row r="4160" spans="1:14" x14ac:dyDescent="0.3">
      <c r="A4160">
        <v>143517</v>
      </c>
      <c r="B4160" t="s">
        <v>1339</v>
      </c>
      <c r="C4160" t="s">
        <v>32</v>
      </c>
      <c r="D4160" s="3">
        <v>44667</v>
      </c>
      <c r="E4160" t="s">
        <v>34</v>
      </c>
      <c r="F4160" t="s">
        <v>1066</v>
      </c>
      <c r="G4160" t="s">
        <v>45</v>
      </c>
      <c r="H4160" t="s">
        <v>82</v>
      </c>
      <c r="I4160">
        <v>2100</v>
      </c>
      <c r="J4160">
        <v>2730</v>
      </c>
      <c r="K4160">
        <v>1</v>
      </c>
      <c r="L4160">
        <v>2100</v>
      </c>
      <c r="M4160">
        <v>2730</v>
      </c>
      <c r="N4160" t="s">
        <v>1399</v>
      </c>
    </row>
    <row r="4161" spans="1:14" x14ac:dyDescent="0.3">
      <c r="A4161">
        <v>143518</v>
      </c>
      <c r="B4161" t="s">
        <v>1341</v>
      </c>
      <c r="C4161" t="s">
        <v>28</v>
      </c>
      <c r="D4161" s="3">
        <v>44667</v>
      </c>
      <c r="E4161" t="s">
        <v>35</v>
      </c>
      <c r="F4161" t="s">
        <v>49</v>
      </c>
      <c r="G4161" t="s">
        <v>36</v>
      </c>
      <c r="H4161" t="s">
        <v>75</v>
      </c>
      <c r="I4161">
        <v>1150</v>
      </c>
      <c r="J4161">
        <v>1495</v>
      </c>
      <c r="K4161">
        <v>4</v>
      </c>
      <c r="L4161">
        <v>4600</v>
      </c>
      <c r="M4161">
        <v>5980</v>
      </c>
      <c r="N4161" t="s">
        <v>1400</v>
      </c>
    </row>
    <row r="4162" spans="1:14" x14ac:dyDescent="0.3">
      <c r="A4162">
        <v>143519</v>
      </c>
      <c r="B4162" t="s">
        <v>1343</v>
      </c>
      <c r="C4162" t="s">
        <v>1311</v>
      </c>
      <c r="D4162" s="3">
        <v>44667</v>
      </c>
      <c r="E4162" t="s">
        <v>1296</v>
      </c>
      <c r="F4162" t="s">
        <v>47</v>
      </c>
      <c r="G4162" t="s">
        <v>37</v>
      </c>
      <c r="H4162" t="s">
        <v>76</v>
      </c>
      <c r="I4162">
        <v>350</v>
      </c>
      <c r="J4162">
        <v>455</v>
      </c>
      <c r="K4162">
        <v>3</v>
      </c>
      <c r="L4162">
        <v>1050</v>
      </c>
      <c r="M4162">
        <v>1365</v>
      </c>
      <c r="N4162" t="s">
        <v>1401</v>
      </c>
    </row>
    <row r="4163" spans="1:14" x14ac:dyDescent="0.3">
      <c r="A4163">
        <v>143520</v>
      </c>
      <c r="B4163" t="s">
        <v>1345</v>
      </c>
      <c r="C4163" t="s">
        <v>1312</v>
      </c>
      <c r="D4163" s="3">
        <v>44667</v>
      </c>
      <c r="E4163" t="s">
        <v>33</v>
      </c>
      <c r="F4163" t="s">
        <v>53</v>
      </c>
      <c r="G4163" t="s">
        <v>38</v>
      </c>
      <c r="H4163" t="s">
        <v>75</v>
      </c>
      <c r="I4163">
        <v>9500</v>
      </c>
      <c r="J4163">
        <v>12350</v>
      </c>
      <c r="K4163">
        <v>1</v>
      </c>
      <c r="L4163">
        <v>9500</v>
      </c>
      <c r="M4163">
        <v>12350</v>
      </c>
      <c r="N4163" t="s">
        <v>1325</v>
      </c>
    </row>
    <row r="4164" spans="1:14" x14ac:dyDescent="0.3">
      <c r="A4164">
        <v>143521</v>
      </c>
      <c r="B4164" t="s">
        <v>1347</v>
      </c>
      <c r="C4164" t="s">
        <v>1313</v>
      </c>
      <c r="D4164" s="3">
        <v>44667</v>
      </c>
      <c r="E4164" t="s">
        <v>34</v>
      </c>
      <c r="F4164" t="s">
        <v>1067</v>
      </c>
      <c r="G4164" t="s">
        <v>39</v>
      </c>
      <c r="H4164" t="s">
        <v>77</v>
      </c>
      <c r="I4164">
        <v>10000</v>
      </c>
      <c r="J4164">
        <v>13000</v>
      </c>
      <c r="K4164">
        <v>3</v>
      </c>
      <c r="L4164">
        <v>30000</v>
      </c>
      <c r="M4164">
        <v>39000</v>
      </c>
      <c r="N4164" t="s">
        <v>1398</v>
      </c>
    </row>
    <row r="4165" spans="1:14" x14ac:dyDescent="0.3">
      <c r="A4165">
        <v>143522</v>
      </c>
      <c r="B4165" t="s">
        <v>1349</v>
      </c>
      <c r="C4165" t="s">
        <v>3</v>
      </c>
      <c r="D4165" s="3">
        <v>44667</v>
      </c>
      <c r="E4165" t="s">
        <v>35</v>
      </c>
      <c r="F4165" t="s">
        <v>1068</v>
      </c>
      <c r="G4165" t="s">
        <v>40</v>
      </c>
      <c r="H4165" t="s">
        <v>76</v>
      </c>
      <c r="I4165">
        <v>6500</v>
      </c>
      <c r="J4165">
        <v>8450</v>
      </c>
      <c r="K4165">
        <v>2</v>
      </c>
      <c r="L4165">
        <v>13000</v>
      </c>
      <c r="M4165">
        <v>16900</v>
      </c>
      <c r="N4165" t="s">
        <v>1397</v>
      </c>
    </row>
    <row r="4166" spans="1:14" x14ac:dyDescent="0.3">
      <c r="A4166">
        <v>143523</v>
      </c>
      <c r="B4166" t="s">
        <v>1351</v>
      </c>
      <c r="C4166" t="s">
        <v>2</v>
      </c>
      <c r="D4166" s="3">
        <v>44667</v>
      </c>
      <c r="E4166" t="s">
        <v>1296</v>
      </c>
      <c r="F4166" t="s">
        <v>1069</v>
      </c>
      <c r="G4166" t="s">
        <v>41</v>
      </c>
      <c r="H4166" t="s">
        <v>78</v>
      </c>
      <c r="I4166">
        <v>8500</v>
      </c>
      <c r="J4166">
        <v>11050</v>
      </c>
      <c r="K4166">
        <v>2</v>
      </c>
      <c r="L4166">
        <v>17000</v>
      </c>
      <c r="M4166">
        <v>22100</v>
      </c>
      <c r="N4166" t="s">
        <v>1399</v>
      </c>
    </row>
    <row r="4167" spans="1:14" x14ac:dyDescent="0.3">
      <c r="A4167">
        <v>143524</v>
      </c>
      <c r="B4167" t="s">
        <v>1353</v>
      </c>
      <c r="C4167" t="s">
        <v>1</v>
      </c>
      <c r="D4167" s="3">
        <v>44667</v>
      </c>
      <c r="E4167" t="s">
        <v>33</v>
      </c>
      <c r="F4167" t="s">
        <v>57</v>
      </c>
      <c r="G4167" t="s">
        <v>44</v>
      </c>
      <c r="H4167" t="s">
        <v>80</v>
      </c>
      <c r="I4167">
        <v>7000</v>
      </c>
      <c r="J4167">
        <v>9100</v>
      </c>
      <c r="K4167">
        <v>3</v>
      </c>
      <c r="L4167">
        <v>21000</v>
      </c>
      <c r="M4167">
        <v>27300</v>
      </c>
      <c r="N4167" t="s">
        <v>1400</v>
      </c>
    </row>
    <row r="4168" spans="1:14" x14ac:dyDescent="0.3">
      <c r="A4168">
        <v>143525</v>
      </c>
      <c r="B4168" t="s">
        <v>1355</v>
      </c>
      <c r="C4168" t="s">
        <v>1314</v>
      </c>
      <c r="D4168" s="3">
        <v>44667</v>
      </c>
      <c r="E4168" t="s">
        <v>34</v>
      </c>
      <c r="F4168" t="s">
        <v>1070</v>
      </c>
      <c r="G4168" t="s">
        <v>98</v>
      </c>
      <c r="H4168" t="s">
        <v>79</v>
      </c>
      <c r="I4168">
        <v>6550</v>
      </c>
      <c r="J4168">
        <v>8515</v>
      </c>
      <c r="K4168">
        <v>1</v>
      </c>
      <c r="L4168">
        <v>6550</v>
      </c>
      <c r="M4168">
        <v>8515</v>
      </c>
      <c r="N4168" t="s">
        <v>1401</v>
      </c>
    </row>
    <row r="4169" spans="1:14" x14ac:dyDescent="0.3">
      <c r="A4169">
        <v>143526</v>
      </c>
      <c r="B4169" t="s">
        <v>1357</v>
      </c>
      <c r="C4169" t="s">
        <v>1315</v>
      </c>
      <c r="D4169" s="3">
        <v>44667</v>
      </c>
      <c r="E4169" t="s">
        <v>35</v>
      </c>
      <c r="F4169" s="5" t="s">
        <v>66</v>
      </c>
      <c r="G4169" t="s">
        <v>99</v>
      </c>
      <c r="H4169" t="s">
        <v>81</v>
      </c>
      <c r="I4169">
        <v>7650</v>
      </c>
      <c r="J4169">
        <v>9945</v>
      </c>
      <c r="K4169">
        <v>1</v>
      </c>
      <c r="L4169">
        <v>7650</v>
      </c>
      <c r="M4169">
        <v>9945</v>
      </c>
      <c r="N4169" t="s">
        <v>1325</v>
      </c>
    </row>
    <row r="4170" spans="1:14" x14ac:dyDescent="0.3">
      <c r="A4170">
        <v>143527</v>
      </c>
      <c r="B4170" t="s">
        <v>1359</v>
      </c>
      <c r="C4170" t="s">
        <v>0</v>
      </c>
      <c r="D4170" s="3">
        <v>44667</v>
      </c>
      <c r="E4170" t="s">
        <v>1296</v>
      </c>
      <c r="F4170" t="s">
        <v>58</v>
      </c>
      <c r="G4170" t="s">
        <v>45</v>
      </c>
      <c r="H4170" t="s">
        <v>82</v>
      </c>
      <c r="I4170">
        <v>1150</v>
      </c>
      <c r="J4170">
        <v>1495</v>
      </c>
      <c r="K4170">
        <v>2</v>
      </c>
      <c r="L4170">
        <v>2300</v>
      </c>
      <c r="M4170">
        <v>2990</v>
      </c>
      <c r="N4170" t="s">
        <v>1398</v>
      </c>
    </row>
    <row r="4171" spans="1:14" x14ac:dyDescent="0.3">
      <c r="A4171">
        <v>143528</v>
      </c>
      <c r="B4171" t="s">
        <v>1361</v>
      </c>
      <c r="C4171" t="s">
        <v>1316</v>
      </c>
      <c r="D4171" s="3">
        <v>44667</v>
      </c>
      <c r="E4171" t="s">
        <v>33</v>
      </c>
      <c r="F4171" t="s">
        <v>59</v>
      </c>
      <c r="G4171" t="s">
        <v>36</v>
      </c>
      <c r="H4171" t="s">
        <v>75</v>
      </c>
      <c r="I4171">
        <v>850</v>
      </c>
      <c r="J4171">
        <v>1105</v>
      </c>
      <c r="K4171">
        <v>1</v>
      </c>
      <c r="L4171">
        <v>850</v>
      </c>
      <c r="M4171">
        <v>1105</v>
      </c>
      <c r="N4171" t="s">
        <v>1397</v>
      </c>
    </row>
    <row r="4172" spans="1:14" x14ac:dyDescent="0.3">
      <c r="A4172">
        <v>143529</v>
      </c>
      <c r="B4172" t="s">
        <v>1363</v>
      </c>
      <c r="C4172" t="s">
        <v>1317</v>
      </c>
      <c r="D4172" s="3">
        <v>44667</v>
      </c>
      <c r="E4172" t="s">
        <v>34</v>
      </c>
      <c r="F4172" t="s">
        <v>60</v>
      </c>
      <c r="G4172" t="s">
        <v>37</v>
      </c>
      <c r="H4172" t="s">
        <v>76</v>
      </c>
      <c r="I4172">
        <v>650</v>
      </c>
      <c r="J4172">
        <v>845</v>
      </c>
      <c r="K4172">
        <v>3</v>
      </c>
      <c r="L4172">
        <v>1950</v>
      </c>
      <c r="M4172">
        <v>2535</v>
      </c>
      <c r="N4172" t="s">
        <v>1399</v>
      </c>
    </row>
    <row r="4173" spans="1:14" x14ac:dyDescent="0.3">
      <c r="A4173">
        <v>143530</v>
      </c>
      <c r="B4173" t="s">
        <v>1365</v>
      </c>
      <c r="C4173" t="s">
        <v>1318</v>
      </c>
      <c r="D4173" s="3">
        <v>44667</v>
      </c>
      <c r="E4173" t="s">
        <v>35</v>
      </c>
      <c r="F4173" t="s">
        <v>61</v>
      </c>
      <c r="G4173" t="s">
        <v>38</v>
      </c>
      <c r="H4173" t="s">
        <v>75</v>
      </c>
      <c r="I4173">
        <v>7500</v>
      </c>
      <c r="J4173">
        <v>9750</v>
      </c>
      <c r="K4173">
        <v>4</v>
      </c>
      <c r="L4173">
        <v>30000</v>
      </c>
      <c r="M4173">
        <v>39000</v>
      </c>
      <c r="N4173" t="s">
        <v>1400</v>
      </c>
    </row>
    <row r="4174" spans="1:14" x14ac:dyDescent="0.3">
      <c r="A4174">
        <v>143531</v>
      </c>
      <c r="B4174" t="s">
        <v>1367</v>
      </c>
      <c r="C4174" t="s">
        <v>29</v>
      </c>
      <c r="D4174" s="3">
        <v>44667</v>
      </c>
      <c r="E4174" t="s">
        <v>1296</v>
      </c>
      <c r="F4174" t="s">
        <v>1067</v>
      </c>
      <c r="G4174" t="s">
        <v>39</v>
      </c>
      <c r="H4174" s="5" t="s">
        <v>83</v>
      </c>
      <c r="I4174">
        <v>10000</v>
      </c>
      <c r="J4174">
        <v>13000</v>
      </c>
      <c r="K4174">
        <v>1</v>
      </c>
      <c r="L4174">
        <v>10000</v>
      </c>
      <c r="M4174">
        <v>13000</v>
      </c>
      <c r="N4174" t="s">
        <v>1401</v>
      </c>
    </row>
    <row r="4175" spans="1:14" x14ac:dyDescent="0.3">
      <c r="A4175">
        <v>143532</v>
      </c>
      <c r="B4175" t="s">
        <v>1369</v>
      </c>
      <c r="C4175" t="s">
        <v>20</v>
      </c>
      <c r="D4175" s="3">
        <v>44667</v>
      </c>
      <c r="E4175" t="s">
        <v>33</v>
      </c>
      <c r="F4175" t="s">
        <v>1071</v>
      </c>
      <c r="G4175" t="s">
        <v>40</v>
      </c>
      <c r="H4175" t="s">
        <v>76</v>
      </c>
      <c r="I4175">
        <v>10500</v>
      </c>
      <c r="J4175">
        <v>13650</v>
      </c>
      <c r="K4175">
        <v>4</v>
      </c>
      <c r="L4175">
        <v>42000</v>
      </c>
      <c r="M4175">
        <v>54600</v>
      </c>
      <c r="N4175" t="s">
        <v>1325</v>
      </c>
    </row>
    <row r="4176" spans="1:14" x14ac:dyDescent="0.3">
      <c r="A4176">
        <v>143533</v>
      </c>
      <c r="B4176" t="s">
        <v>1370</v>
      </c>
      <c r="C4176" t="s">
        <v>19</v>
      </c>
      <c r="D4176" s="3">
        <v>44667</v>
      </c>
      <c r="E4176" t="s">
        <v>34</v>
      </c>
      <c r="F4176" t="s">
        <v>63</v>
      </c>
      <c r="G4176" t="s">
        <v>41</v>
      </c>
      <c r="H4176" t="s">
        <v>78</v>
      </c>
      <c r="I4176">
        <v>8500</v>
      </c>
      <c r="J4176">
        <v>11050</v>
      </c>
      <c r="K4176">
        <v>4</v>
      </c>
      <c r="L4176">
        <v>34000</v>
      </c>
      <c r="M4176">
        <v>44200</v>
      </c>
      <c r="N4176" t="s">
        <v>1398</v>
      </c>
    </row>
    <row r="4177" spans="1:14" x14ac:dyDescent="0.3">
      <c r="A4177">
        <v>143534</v>
      </c>
      <c r="B4177" t="s">
        <v>1371</v>
      </c>
      <c r="C4177" t="s">
        <v>1319</v>
      </c>
      <c r="D4177" s="3">
        <v>44667</v>
      </c>
      <c r="E4177" t="s">
        <v>35</v>
      </c>
      <c r="F4177" t="s">
        <v>57</v>
      </c>
      <c r="G4177" t="s">
        <v>44</v>
      </c>
      <c r="H4177" t="s">
        <v>80</v>
      </c>
      <c r="I4177">
        <v>7000</v>
      </c>
      <c r="J4177">
        <v>9100</v>
      </c>
      <c r="K4177">
        <v>3</v>
      </c>
      <c r="L4177">
        <v>21000</v>
      </c>
      <c r="M4177">
        <v>27300</v>
      </c>
      <c r="N4177" t="s">
        <v>1397</v>
      </c>
    </row>
    <row r="4178" spans="1:14" x14ac:dyDescent="0.3">
      <c r="A4178">
        <v>143535</v>
      </c>
      <c r="B4178" t="s">
        <v>1373</v>
      </c>
      <c r="C4178" t="s">
        <v>18</v>
      </c>
      <c r="D4178" s="3">
        <v>44667</v>
      </c>
      <c r="E4178" t="s">
        <v>1296</v>
      </c>
      <c r="F4178" t="s">
        <v>1072</v>
      </c>
      <c r="G4178" t="s">
        <v>98</v>
      </c>
      <c r="H4178" t="s">
        <v>79</v>
      </c>
      <c r="I4178">
        <v>1680</v>
      </c>
      <c r="J4178">
        <v>2184</v>
      </c>
      <c r="K4178">
        <v>2</v>
      </c>
      <c r="L4178">
        <v>3360</v>
      </c>
      <c r="M4178">
        <v>4368</v>
      </c>
      <c r="N4178" t="s">
        <v>1399</v>
      </c>
    </row>
    <row r="4179" spans="1:14" x14ac:dyDescent="0.3">
      <c r="A4179">
        <v>143536</v>
      </c>
      <c r="B4179" t="s">
        <v>1374</v>
      </c>
      <c r="C4179" t="s">
        <v>17</v>
      </c>
      <c r="D4179" s="3">
        <v>44667</v>
      </c>
      <c r="E4179" t="s">
        <v>33</v>
      </c>
      <c r="F4179" s="5" t="s">
        <v>65</v>
      </c>
      <c r="G4179" t="s">
        <v>99</v>
      </c>
      <c r="H4179" s="5" t="s">
        <v>84</v>
      </c>
      <c r="I4179">
        <v>6540</v>
      </c>
      <c r="J4179">
        <v>8502</v>
      </c>
      <c r="K4179">
        <v>2</v>
      </c>
      <c r="L4179">
        <v>13080</v>
      </c>
      <c r="M4179">
        <v>17004</v>
      </c>
      <c r="N4179" t="s">
        <v>1400</v>
      </c>
    </row>
    <row r="4180" spans="1:14" x14ac:dyDescent="0.3">
      <c r="A4180">
        <v>143537</v>
      </c>
      <c r="B4180" t="s">
        <v>1375</v>
      </c>
      <c r="C4180" t="s">
        <v>1320</v>
      </c>
      <c r="D4180" s="3">
        <v>44667</v>
      </c>
      <c r="E4180" t="s">
        <v>34</v>
      </c>
      <c r="F4180" t="s">
        <v>68</v>
      </c>
      <c r="G4180" t="s">
        <v>45</v>
      </c>
      <c r="H4180" t="s">
        <v>82</v>
      </c>
      <c r="I4180">
        <v>2680</v>
      </c>
      <c r="J4180">
        <v>3484</v>
      </c>
      <c r="K4180">
        <v>2</v>
      </c>
      <c r="L4180">
        <v>5360</v>
      </c>
      <c r="M4180">
        <v>6968</v>
      </c>
      <c r="N4180" t="s">
        <v>1401</v>
      </c>
    </row>
    <row r="4181" spans="1:14" x14ac:dyDescent="0.3">
      <c r="A4181">
        <v>143538</v>
      </c>
      <c r="B4181" t="s">
        <v>1376</v>
      </c>
      <c r="C4181" t="s">
        <v>16</v>
      </c>
      <c r="D4181" s="3">
        <v>44667</v>
      </c>
      <c r="E4181" t="s">
        <v>35</v>
      </c>
      <c r="F4181" t="s">
        <v>71</v>
      </c>
      <c r="G4181" t="s">
        <v>38</v>
      </c>
      <c r="H4181" t="s">
        <v>76</v>
      </c>
      <c r="I4181">
        <v>8250</v>
      </c>
      <c r="J4181">
        <v>10725</v>
      </c>
      <c r="K4181">
        <v>1</v>
      </c>
      <c r="L4181">
        <v>8250</v>
      </c>
      <c r="M4181">
        <v>10725</v>
      </c>
      <c r="N4181" t="s">
        <v>1325</v>
      </c>
    </row>
    <row r="4182" spans="1:14" x14ac:dyDescent="0.3">
      <c r="A4182">
        <v>143539</v>
      </c>
      <c r="B4182" t="s">
        <v>1378</v>
      </c>
      <c r="C4182" t="s">
        <v>15</v>
      </c>
      <c r="D4182" s="3">
        <v>44667</v>
      </c>
      <c r="E4182" t="s">
        <v>1296</v>
      </c>
      <c r="F4182" t="s">
        <v>1006</v>
      </c>
      <c r="G4182" t="s">
        <v>42</v>
      </c>
      <c r="H4182" t="s">
        <v>76</v>
      </c>
      <c r="I4182">
        <v>2650</v>
      </c>
      <c r="J4182">
        <v>3445</v>
      </c>
      <c r="K4182">
        <v>2</v>
      </c>
      <c r="L4182">
        <v>5300</v>
      </c>
      <c r="M4182">
        <v>6890</v>
      </c>
      <c r="N4182" t="s">
        <v>1398</v>
      </c>
    </row>
    <row r="4183" spans="1:14" x14ac:dyDescent="0.3">
      <c r="A4183">
        <v>143540</v>
      </c>
      <c r="B4183" t="s">
        <v>1379</v>
      </c>
      <c r="C4183" t="s">
        <v>14</v>
      </c>
      <c r="D4183" s="3">
        <v>44667</v>
      </c>
      <c r="E4183" t="s">
        <v>33</v>
      </c>
      <c r="F4183" t="s">
        <v>72</v>
      </c>
      <c r="G4183" t="s">
        <v>38</v>
      </c>
      <c r="H4183" t="s">
        <v>85</v>
      </c>
      <c r="I4183">
        <v>12550</v>
      </c>
      <c r="J4183">
        <v>16315</v>
      </c>
      <c r="K4183">
        <v>4</v>
      </c>
      <c r="L4183">
        <v>50200</v>
      </c>
      <c r="M4183">
        <v>65260</v>
      </c>
      <c r="N4183" t="s">
        <v>1397</v>
      </c>
    </row>
    <row r="4184" spans="1:14" x14ac:dyDescent="0.3">
      <c r="A4184">
        <v>143541</v>
      </c>
      <c r="B4184" t="s">
        <v>1380</v>
      </c>
      <c r="C4184" t="s">
        <v>13</v>
      </c>
      <c r="D4184" s="3">
        <v>44667</v>
      </c>
      <c r="E4184" t="s">
        <v>34</v>
      </c>
      <c r="F4184" t="s">
        <v>73</v>
      </c>
      <c r="G4184" t="s">
        <v>41</v>
      </c>
      <c r="H4184" s="5" t="s">
        <v>78</v>
      </c>
      <c r="I4184">
        <v>14500</v>
      </c>
      <c r="J4184">
        <v>18850</v>
      </c>
      <c r="K4184">
        <v>4</v>
      </c>
      <c r="L4184">
        <v>58000</v>
      </c>
      <c r="M4184">
        <v>75400</v>
      </c>
      <c r="N4184" t="s">
        <v>1399</v>
      </c>
    </row>
    <row r="4185" spans="1:14" x14ac:dyDescent="0.3">
      <c r="A4185">
        <v>143542</v>
      </c>
      <c r="B4185" t="s">
        <v>1381</v>
      </c>
      <c r="C4185" t="s">
        <v>12</v>
      </c>
      <c r="D4185" s="3">
        <v>44667</v>
      </c>
      <c r="E4185" t="s">
        <v>35</v>
      </c>
      <c r="F4185" t="s">
        <v>46</v>
      </c>
      <c r="G4185" t="s">
        <v>36</v>
      </c>
      <c r="H4185" t="s">
        <v>75</v>
      </c>
      <c r="I4185">
        <v>800</v>
      </c>
      <c r="J4185">
        <v>1040</v>
      </c>
      <c r="K4185">
        <v>1</v>
      </c>
      <c r="L4185">
        <v>800</v>
      </c>
      <c r="M4185">
        <v>1040</v>
      </c>
      <c r="N4185" t="s">
        <v>1400</v>
      </c>
    </row>
    <row r="4186" spans="1:14" x14ac:dyDescent="0.3">
      <c r="A4186">
        <v>143543</v>
      </c>
      <c r="B4186" t="s">
        <v>1382</v>
      </c>
      <c r="C4186" t="s">
        <v>11</v>
      </c>
      <c r="D4186" s="3">
        <v>44667</v>
      </c>
      <c r="E4186" t="s">
        <v>1296</v>
      </c>
      <c r="F4186" t="s">
        <v>48</v>
      </c>
      <c r="G4186" t="s">
        <v>37</v>
      </c>
      <c r="H4186" t="s">
        <v>76</v>
      </c>
      <c r="I4186">
        <v>600</v>
      </c>
      <c r="J4186">
        <v>780</v>
      </c>
      <c r="K4186">
        <v>4</v>
      </c>
      <c r="L4186">
        <v>2400</v>
      </c>
      <c r="M4186">
        <v>3120</v>
      </c>
      <c r="N4186" t="s">
        <v>1401</v>
      </c>
    </row>
    <row r="4187" spans="1:14" x14ac:dyDescent="0.3">
      <c r="A4187">
        <v>143544</v>
      </c>
      <c r="B4187" t="s">
        <v>1378</v>
      </c>
      <c r="C4187" t="s">
        <v>1321</v>
      </c>
      <c r="D4187" s="3">
        <v>44667</v>
      </c>
      <c r="E4187" t="s">
        <v>33</v>
      </c>
      <c r="F4187" t="s">
        <v>50</v>
      </c>
      <c r="G4187" t="s">
        <v>38</v>
      </c>
      <c r="H4187" t="s">
        <v>75</v>
      </c>
      <c r="I4187">
        <v>10500</v>
      </c>
      <c r="J4187">
        <v>13650</v>
      </c>
      <c r="K4187">
        <v>1</v>
      </c>
      <c r="L4187">
        <v>10500</v>
      </c>
      <c r="M4187">
        <v>13650</v>
      </c>
      <c r="N4187" t="s">
        <v>1325</v>
      </c>
    </row>
    <row r="4188" spans="1:14" x14ac:dyDescent="0.3">
      <c r="A4188">
        <v>143545</v>
      </c>
      <c r="B4188" t="s">
        <v>1379</v>
      </c>
      <c r="C4188" t="s">
        <v>1322</v>
      </c>
      <c r="D4188" s="3">
        <v>44667</v>
      </c>
      <c r="E4188" t="s">
        <v>34</v>
      </c>
      <c r="F4188" t="s">
        <v>1067</v>
      </c>
      <c r="G4188" t="s">
        <v>39</v>
      </c>
      <c r="H4188" t="s">
        <v>77</v>
      </c>
      <c r="I4188">
        <v>6500</v>
      </c>
      <c r="J4188">
        <v>8450</v>
      </c>
      <c r="K4188">
        <v>2</v>
      </c>
      <c r="L4188">
        <v>13000</v>
      </c>
      <c r="M4188">
        <v>16900</v>
      </c>
      <c r="N4188" t="s">
        <v>1398</v>
      </c>
    </row>
    <row r="4189" spans="1:14" x14ac:dyDescent="0.3">
      <c r="A4189">
        <v>143546</v>
      </c>
      <c r="B4189" t="s">
        <v>1365</v>
      </c>
      <c r="C4189" t="s">
        <v>1323</v>
      </c>
      <c r="D4189" s="3">
        <v>44667</v>
      </c>
      <c r="E4189" t="s">
        <v>35</v>
      </c>
      <c r="F4189" t="s">
        <v>1073</v>
      </c>
      <c r="G4189" t="s">
        <v>40</v>
      </c>
      <c r="H4189" t="s">
        <v>76</v>
      </c>
      <c r="I4189">
        <v>4500</v>
      </c>
      <c r="J4189">
        <v>5850</v>
      </c>
      <c r="K4189">
        <v>2</v>
      </c>
      <c r="L4189">
        <v>9000</v>
      </c>
      <c r="M4189">
        <v>11700</v>
      </c>
      <c r="N4189" t="s">
        <v>1397</v>
      </c>
    </row>
    <row r="4190" spans="1:14" x14ac:dyDescent="0.3">
      <c r="A4190">
        <v>143547</v>
      </c>
      <c r="B4190" t="s">
        <v>1385</v>
      </c>
      <c r="C4190" t="s">
        <v>10</v>
      </c>
      <c r="D4190" s="3">
        <v>44667</v>
      </c>
      <c r="E4190" t="s">
        <v>1296</v>
      </c>
      <c r="F4190" t="s">
        <v>51</v>
      </c>
      <c r="G4190" t="s">
        <v>41</v>
      </c>
      <c r="H4190" t="s">
        <v>78</v>
      </c>
      <c r="I4190">
        <v>8500</v>
      </c>
      <c r="J4190">
        <v>11050</v>
      </c>
      <c r="K4190">
        <v>4</v>
      </c>
      <c r="L4190">
        <v>34000</v>
      </c>
      <c r="M4190">
        <v>44200</v>
      </c>
      <c r="N4190" t="s">
        <v>1399</v>
      </c>
    </row>
    <row r="4191" spans="1:14" x14ac:dyDescent="0.3">
      <c r="A4191">
        <v>143548</v>
      </c>
      <c r="B4191" t="s">
        <v>1387</v>
      </c>
      <c r="C4191" t="s">
        <v>9</v>
      </c>
      <c r="D4191" s="3">
        <v>44667</v>
      </c>
      <c r="E4191" t="s">
        <v>33</v>
      </c>
      <c r="F4191" t="s">
        <v>52</v>
      </c>
      <c r="G4191" t="s">
        <v>44</v>
      </c>
      <c r="H4191" t="s">
        <v>80</v>
      </c>
      <c r="I4191">
        <v>12500</v>
      </c>
      <c r="J4191">
        <v>16250</v>
      </c>
      <c r="K4191">
        <v>4</v>
      </c>
      <c r="L4191">
        <v>50000</v>
      </c>
      <c r="M4191">
        <v>65000</v>
      </c>
      <c r="N4191" t="s">
        <v>1400</v>
      </c>
    </row>
    <row r="4192" spans="1:14" x14ac:dyDescent="0.3">
      <c r="A4192">
        <v>143549</v>
      </c>
      <c r="B4192" t="s">
        <v>1389</v>
      </c>
      <c r="C4192" t="s">
        <v>1324</v>
      </c>
      <c r="D4192" s="3">
        <v>44667</v>
      </c>
      <c r="E4192" t="s">
        <v>34</v>
      </c>
      <c r="F4192" t="s">
        <v>1014</v>
      </c>
      <c r="G4192" t="s">
        <v>42</v>
      </c>
      <c r="H4192" t="s">
        <v>79</v>
      </c>
      <c r="I4192">
        <v>3500</v>
      </c>
      <c r="J4192">
        <v>4550</v>
      </c>
      <c r="K4192">
        <v>1</v>
      </c>
      <c r="L4192">
        <v>3500</v>
      </c>
      <c r="M4192">
        <v>4550</v>
      </c>
      <c r="N4192" t="s">
        <v>1401</v>
      </c>
    </row>
    <row r="4193" spans="1:14" x14ac:dyDescent="0.3">
      <c r="A4193">
        <v>143550</v>
      </c>
      <c r="B4193" t="s">
        <v>1390</v>
      </c>
      <c r="C4193" t="s">
        <v>8</v>
      </c>
      <c r="D4193" s="3">
        <v>44667</v>
      </c>
      <c r="E4193" t="s">
        <v>35</v>
      </c>
      <c r="F4193" s="5" t="s">
        <v>67</v>
      </c>
      <c r="G4193" t="s">
        <v>109</v>
      </c>
      <c r="H4193" t="s">
        <v>81</v>
      </c>
      <c r="I4193">
        <v>4500</v>
      </c>
      <c r="J4193">
        <v>5850</v>
      </c>
      <c r="K4193">
        <v>4</v>
      </c>
      <c r="L4193">
        <v>18000</v>
      </c>
      <c r="M4193">
        <v>23400</v>
      </c>
      <c r="N4193" t="s">
        <v>1325</v>
      </c>
    </row>
    <row r="4194" spans="1:14" x14ac:dyDescent="0.3">
      <c r="A4194">
        <v>143551</v>
      </c>
      <c r="B4194" t="s">
        <v>1392</v>
      </c>
      <c r="C4194" t="s">
        <v>7</v>
      </c>
      <c r="D4194" s="3">
        <v>44667</v>
      </c>
      <c r="E4194" t="s">
        <v>1296</v>
      </c>
      <c r="F4194" t="s">
        <v>1074</v>
      </c>
      <c r="G4194" t="s">
        <v>45</v>
      </c>
      <c r="H4194" t="s">
        <v>82</v>
      </c>
      <c r="I4194">
        <v>2100</v>
      </c>
      <c r="J4194">
        <v>2730</v>
      </c>
      <c r="K4194">
        <v>2</v>
      </c>
      <c r="L4194">
        <v>4200</v>
      </c>
      <c r="M4194">
        <v>5460</v>
      </c>
      <c r="N4194" t="s">
        <v>1398</v>
      </c>
    </row>
    <row r="4195" spans="1:14" x14ac:dyDescent="0.3">
      <c r="A4195">
        <v>143552</v>
      </c>
      <c r="B4195" t="s">
        <v>1394</v>
      </c>
      <c r="C4195" t="s">
        <v>1325</v>
      </c>
      <c r="D4195" s="3">
        <v>44667</v>
      </c>
      <c r="E4195" t="s">
        <v>33</v>
      </c>
      <c r="F4195" t="s">
        <v>49</v>
      </c>
      <c r="G4195" t="s">
        <v>36</v>
      </c>
      <c r="H4195" t="s">
        <v>75</v>
      </c>
      <c r="I4195">
        <v>1150</v>
      </c>
      <c r="J4195">
        <v>1495</v>
      </c>
      <c r="K4195">
        <v>2</v>
      </c>
      <c r="L4195">
        <v>2300</v>
      </c>
      <c r="M4195">
        <v>2990</v>
      </c>
      <c r="N4195" t="s">
        <v>1397</v>
      </c>
    </row>
    <row r="4196" spans="1:14" x14ac:dyDescent="0.3">
      <c r="A4196">
        <v>143553</v>
      </c>
      <c r="B4196" t="s">
        <v>1337</v>
      </c>
      <c r="C4196" t="s">
        <v>1326</v>
      </c>
      <c r="D4196" s="3">
        <v>44667</v>
      </c>
      <c r="E4196" t="s">
        <v>34</v>
      </c>
      <c r="F4196" t="s">
        <v>47</v>
      </c>
      <c r="G4196" t="s">
        <v>37</v>
      </c>
      <c r="H4196" t="s">
        <v>76</v>
      </c>
      <c r="I4196">
        <v>350</v>
      </c>
      <c r="J4196">
        <v>455</v>
      </c>
      <c r="K4196">
        <v>4</v>
      </c>
      <c r="L4196">
        <v>1400</v>
      </c>
      <c r="M4196">
        <v>1820</v>
      </c>
      <c r="N4196" t="s">
        <v>1399</v>
      </c>
    </row>
    <row r="4197" spans="1:14" x14ac:dyDescent="0.3">
      <c r="A4197">
        <v>143554</v>
      </c>
      <c r="B4197" t="s">
        <v>1339</v>
      </c>
      <c r="C4197" t="s">
        <v>6</v>
      </c>
      <c r="D4197" s="3">
        <v>44667</v>
      </c>
      <c r="E4197" t="s">
        <v>35</v>
      </c>
      <c r="F4197" t="s">
        <v>53</v>
      </c>
      <c r="G4197" t="s">
        <v>38</v>
      </c>
      <c r="H4197" t="s">
        <v>75</v>
      </c>
      <c r="I4197">
        <v>9500</v>
      </c>
      <c r="J4197">
        <v>12350</v>
      </c>
      <c r="K4197">
        <v>1</v>
      </c>
      <c r="L4197">
        <v>9500</v>
      </c>
      <c r="M4197">
        <v>12350</v>
      </c>
      <c r="N4197" t="s">
        <v>1400</v>
      </c>
    </row>
    <row r="4198" spans="1:14" x14ac:dyDescent="0.3">
      <c r="A4198">
        <v>143555</v>
      </c>
      <c r="B4198" t="s">
        <v>1341</v>
      </c>
      <c r="C4198" t="s">
        <v>5</v>
      </c>
      <c r="D4198" s="3">
        <v>44667</v>
      </c>
      <c r="E4198" t="s">
        <v>1296</v>
      </c>
      <c r="F4198" t="s">
        <v>1075</v>
      </c>
      <c r="G4198" t="s">
        <v>39</v>
      </c>
      <c r="H4198" t="s">
        <v>77</v>
      </c>
      <c r="I4198">
        <v>10000</v>
      </c>
      <c r="J4198">
        <v>13000</v>
      </c>
      <c r="K4198">
        <v>3</v>
      </c>
      <c r="L4198">
        <v>30000</v>
      </c>
      <c r="M4198">
        <v>39000</v>
      </c>
      <c r="N4198" t="s">
        <v>1401</v>
      </c>
    </row>
    <row r="4199" spans="1:14" x14ac:dyDescent="0.3">
      <c r="A4199">
        <v>143556</v>
      </c>
      <c r="B4199" t="s">
        <v>1343</v>
      </c>
      <c r="C4199" t="s">
        <v>4</v>
      </c>
      <c r="D4199" s="3">
        <v>44667</v>
      </c>
      <c r="E4199" t="s">
        <v>33</v>
      </c>
      <c r="F4199" t="s">
        <v>1076</v>
      </c>
      <c r="G4199" t="s">
        <v>40</v>
      </c>
      <c r="H4199" t="s">
        <v>76</v>
      </c>
      <c r="I4199">
        <v>6500</v>
      </c>
      <c r="J4199">
        <v>8450</v>
      </c>
      <c r="K4199">
        <v>1</v>
      </c>
      <c r="L4199">
        <v>6500</v>
      </c>
      <c r="M4199">
        <v>8450</v>
      </c>
      <c r="N4199" t="s">
        <v>1325</v>
      </c>
    </row>
    <row r="4200" spans="1:14" x14ac:dyDescent="0.3">
      <c r="A4200">
        <v>143557</v>
      </c>
      <c r="B4200" t="s">
        <v>1345</v>
      </c>
      <c r="C4200" t="s">
        <v>30</v>
      </c>
      <c r="D4200" s="3">
        <v>44667</v>
      </c>
      <c r="E4200" t="s">
        <v>34</v>
      </c>
      <c r="F4200" t="s">
        <v>1077</v>
      </c>
      <c r="G4200" t="s">
        <v>41</v>
      </c>
      <c r="H4200" t="s">
        <v>78</v>
      </c>
      <c r="I4200">
        <v>8500</v>
      </c>
      <c r="J4200">
        <v>11050</v>
      </c>
      <c r="K4200">
        <v>3</v>
      </c>
      <c r="L4200">
        <v>25500</v>
      </c>
      <c r="M4200">
        <v>33150</v>
      </c>
      <c r="N4200" t="s">
        <v>1398</v>
      </c>
    </row>
    <row r="4201" spans="1:14" x14ac:dyDescent="0.3">
      <c r="A4201">
        <v>143558</v>
      </c>
      <c r="B4201" t="s">
        <v>1347</v>
      </c>
      <c r="C4201" t="s">
        <v>31</v>
      </c>
      <c r="D4201" s="3">
        <v>44667</v>
      </c>
      <c r="E4201" t="s">
        <v>35</v>
      </c>
      <c r="F4201" t="s">
        <v>57</v>
      </c>
      <c r="G4201" t="s">
        <v>44</v>
      </c>
      <c r="H4201" t="s">
        <v>80</v>
      </c>
      <c r="I4201">
        <v>7000</v>
      </c>
      <c r="J4201">
        <v>9100</v>
      </c>
      <c r="K4201">
        <v>4</v>
      </c>
      <c r="L4201">
        <v>28000</v>
      </c>
      <c r="M4201">
        <v>36400</v>
      </c>
      <c r="N4201" t="s">
        <v>1397</v>
      </c>
    </row>
    <row r="4202" spans="1:14" x14ac:dyDescent="0.3">
      <c r="A4202">
        <v>143559</v>
      </c>
      <c r="B4202" t="s">
        <v>1349</v>
      </c>
      <c r="C4202" t="s">
        <v>32</v>
      </c>
      <c r="D4202" s="3">
        <v>44667</v>
      </c>
      <c r="E4202" t="s">
        <v>1296</v>
      </c>
      <c r="F4202" t="s">
        <v>1078</v>
      </c>
      <c r="G4202" t="s">
        <v>42</v>
      </c>
      <c r="H4202" t="s">
        <v>79</v>
      </c>
      <c r="I4202">
        <v>6550</v>
      </c>
      <c r="J4202">
        <v>8515</v>
      </c>
      <c r="K4202">
        <v>1</v>
      </c>
      <c r="L4202">
        <v>6550</v>
      </c>
      <c r="M4202">
        <v>8515</v>
      </c>
      <c r="N4202" t="s">
        <v>1399</v>
      </c>
    </row>
    <row r="4203" spans="1:14" x14ac:dyDescent="0.3">
      <c r="A4203">
        <v>143560</v>
      </c>
      <c r="B4203" t="s">
        <v>1351</v>
      </c>
      <c r="C4203" t="s">
        <v>28</v>
      </c>
      <c r="D4203" s="3">
        <v>44667</v>
      </c>
      <c r="E4203" t="s">
        <v>33</v>
      </c>
      <c r="F4203" s="5" t="s">
        <v>66</v>
      </c>
      <c r="G4203" t="s">
        <v>109</v>
      </c>
      <c r="H4203" t="s">
        <v>81</v>
      </c>
      <c r="I4203">
        <v>7650</v>
      </c>
      <c r="J4203">
        <v>9945</v>
      </c>
      <c r="K4203">
        <v>4</v>
      </c>
      <c r="L4203">
        <v>30600</v>
      </c>
      <c r="M4203">
        <v>39780</v>
      </c>
      <c r="N4203" t="s">
        <v>1400</v>
      </c>
    </row>
    <row r="4204" spans="1:14" x14ac:dyDescent="0.3">
      <c r="A4204">
        <v>143561</v>
      </c>
      <c r="B4204" t="s">
        <v>1353</v>
      </c>
      <c r="C4204" t="s">
        <v>1311</v>
      </c>
      <c r="D4204" s="3">
        <v>44667</v>
      </c>
      <c r="E4204" t="s">
        <v>34</v>
      </c>
      <c r="F4204" t="s">
        <v>58</v>
      </c>
      <c r="G4204" t="s">
        <v>45</v>
      </c>
      <c r="H4204" t="s">
        <v>82</v>
      </c>
      <c r="I4204">
        <v>1150</v>
      </c>
      <c r="J4204">
        <v>1495</v>
      </c>
      <c r="K4204">
        <v>4</v>
      </c>
      <c r="L4204">
        <v>4600</v>
      </c>
      <c r="M4204">
        <v>5980</v>
      </c>
      <c r="N4204" t="s">
        <v>1401</v>
      </c>
    </row>
    <row r="4205" spans="1:14" x14ac:dyDescent="0.3">
      <c r="A4205">
        <v>143562</v>
      </c>
      <c r="B4205" t="s">
        <v>1355</v>
      </c>
      <c r="C4205" t="s">
        <v>1312</v>
      </c>
      <c r="D4205" s="3">
        <v>44667</v>
      </c>
      <c r="E4205" t="s">
        <v>35</v>
      </c>
      <c r="F4205" t="s">
        <v>59</v>
      </c>
      <c r="G4205" t="s">
        <v>36</v>
      </c>
      <c r="H4205" t="s">
        <v>75</v>
      </c>
      <c r="I4205">
        <v>850</v>
      </c>
      <c r="J4205">
        <v>1105</v>
      </c>
      <c r="K4205">
        <v>4</v>
      </c>
      <c r="L4205">
        <v>3400</v>
      </c>
      <c r="M4205">
        <v>4420</v>
      </c>
      <c r="N4205" t="s">
        <v>1325</v>
      </c>
    </row>
    <row r="4206" spans="1:14" x14ac:dyDescent="0.3">
      <c r="A4206">
        <v>143563</v>
      </c>
      <c r="B4206" t="s">
        <v>1357</v>
      </c>
      <c r="C4206" t="s">
        <v>1313</v>
      </c>
      <c r="D4206" s="3">
        <v>44667</v>
      </c>
      <c r="E4206" t="s">
        <v>1296</v>
      </c>
      <c r="F4206" t="s">
        <v>60</v>
      </c>
      <c r="G4206" t="s">
        <v>37</v>
      </c>
      <c r="H4206" t="s">
        <v>76</v>
      </c>
      <c r="I4206">
        <v>650</v>
      </c>
      <c r="J4206">
        <v>845</v>
      </c>
      <c r="K4206">
        <v>4</v>
      </c>
      <c r="L4206">
        <v>2600</v>
      </c>
      <c r="M4206">
        <v>3380</v>
      </c>
      <c r="N4206" t="s">
        <v>1398</v>
      </c>
    </row>
    <row r="4207" spans="1:14" x14ac:dyDescent="0.3">
      <c r="A4207">
        <v>143564</v>
      </c>
      <c r="B4207" t="s">
        <v>1359</v>
      </c>
      <c r="C4207" t="s">
        <v>3</v>
      </c>
      <c r="D4207" s="3">
        <v>44668</v>
      </c>
      <c r="E4207" t="s">
        <v>33</v>
      </c>
      <c r="F4207" t="s">
        <v>61</v>
      </c>
      <c r="G4207" t="s">
        <v>38</v>
      </c>
      <c r="H4207" t="s">
        <v>75</v>
      </c>
      <c r="I4207">
        <v>7500</v>
      </c>
      <c r="J4207">
        <v>9750</v>
      </c>
      <c r="K4207">
        <v>4</v>
      </c>
      <c r="L4207">
        <v>30000</v>
      </c>
      <c r="M4207">
        <v>39000</v>
      </c>
      <c r="N4207" t="s">
        <v>1397</v>
      </c>
    </row>
    <row r="4208" spans="1:14" x14ac:dyDescent="0.3">
      <c r="A4208">
        <v>143565</v>
      </c>
      <c r="B4208" t="s">
        <v>1361</v>
      </c>
      <c r="C4208" t="s">
        <v>2</v>
      </c>
      <c r="D4208" s="3">
        <v>44668</v>
      </c>
      <c r="E4208" t="s">
        <v>34</v>
      </c>
      <c r="F4208" t="s">
        <v>1075</v>
      </c>
      <c r="G4208" t="s">
        <v>39</v>
      </c>
      <c r="H4208" s="5" t="s">
        <v>83</v>
      </c>
      <c r="I4208">
        <v>10000</v>
      </c>
      <c r="J4208">
        <v>13000</v>
      </c>
      <c r="K4208">
        <v>4</v>
      </c>
      <c r="L4208">
        <v>40000</v>
      </c>
      <c r="M4208">
        <v>52000</v>
      </c>
      <c r="N4208" t="s">
        <v>1399</v>
      </c>
    </row>
    <row r="4209" spans="1:14" x14ac:dyDescent="0.3">
      <c r="A4209">
        <v>143566</v>
      </c>
      <c r="B4209" t="s">
        <v>1363</v>
      </c>
      <c r="C4209" t="s">
        <v>1</v>
      </c>
      <c r="D4209" s="3">
        <v>44668</v>
      </c>
      <c r="E4209" t="s">
        <v>35</v>
      </c>
      <c r="F4209" t="s">
        <v>1079</v>
      </c>
      <c r="G4209" t="s">
        <v>40</v>
      </c>
      <c r="H4209" t="s">
        <v>76</v>
      </c>
      <c r="I4209">
        <v>10500</v>
      </c>
      <c r="J4209">
        <v>13650</v>
      </c>
      <c r="K4209">
        <v>4</v>
      </c>
      <c r="L4209">
        <v>42000</v>
      </c>
      <c r="M4209">
        <v>54600</v>
      </c>
      <c r="N4209" t="s">
        <v>1400</v>
      </c>
    </row>
    <row r="4210" spans="1:14" x14ac:dyDescent="0.3">
      <c r="A4210">
        <v>143567</v>
      </c>
      <c r="B4210" t="s">
        <v>1365</v>
      </c>
      <c r="C4210" t="s">
        <v>1314</v>
      </c>
      <c r="D4210" s="3">
        <v>44668</v>
      </c>
      <c r="E4210" t="s">
        <v>1296</v>
      </c>
      <c r="F4210" t="s">
        <v>63</v>
      </c>
      <c r="G4210" t="s">
        <v>41</v>
      </c>
      <c r="H4210" t="s">
        <v>78</v>
      </c>
      <c r="I4210">
        <v>8500</v>
      </c>
      <c r="J4210">
        <v>11050</v>
      </c>
      <c r="K4210">
        <v>2</v>
      </c>
      <c r="L4210">
        <v>17000</v>
      </c>
      <c r="M4210">
        <v>22100</v>
      </c>
      <c r="N4210" t="s">
        <v>1401</v>
      </c>
    </row>
    <row r="4211" spans="1:14" x14ac:dyDescent="0.3">
      <c r="A4211">
        <v>143568</v>
      </c>
      <c r="B4211" t="s">
        <v>1367</v>
      </c>
      <c r="C4211" t="s">
        <v>1315</v>
      </c>
      <c r="D4211" s="3">
        <v>44668</v>
      </c>
      <c r="E4211" t="s">
        <v>33</v>
      </c>
      <c r="F4211" t="s">
        <v>57</v>
      </c>
      <c r="G4211" t="s">
        <v>44</v>
      </c>
      <c r="H4211" t="s">
        <v>80</v>
      </c>
      <c r="I4211">
        <v>7000</v>
      </c>
      <c r="J4211">
        <v>9100</v>
      </c>
      <c r="K4211">
        <v>3</v>
      </c>
      <c r="L4211">
        <v>21000</v>
      </c>
      <c r="M4211">
        <v>27300</v>
      </c>
      <c r="N4211" t="s">
        <v>1325</v>
      </c>
    </row>
    <row r="4212" spans="1:14" x14ac:dyDescent="0.3">
      <c r="A4212">
        <v>143569</v>
      </c>
      <c r="B4212" t="s">
        <v>1369</v>
      </c>
      <c r="C4212" t="s">
        <v>0</v>
      </c>
      <c r="D4212" s="3">
        <v>44668</v>
      </c>
      <c r="E4212" t="s">
        <v>34</v>
      </c>
      <c r="F4212" t="s">
        <v>1080</v>
      </c>
      <c r="G4212" t="s">
        <v>42</v>
      </c>
      <c r="H4212" t="s">
        <v>79</v>
      </c>
      <c r="I4212">
        <v>1680</v>
      </c>
      <c r="J4212">
        <v>2184</v>
      </c>
      <c r="K4212">
        <v>3</v>
      </c>
      <c r="L4212">
        <v>5040</v>
      </c>
      <c r="M4212">
        <v>6552</v>
      </c>
      <c r="N4212" t="s">
        <v>1398</v>
      </c>
    </row>
    <row r="4213" spans="1:14" x14ac:dyDescent="0.3">
      <c r="A4213">
        <v>143570</v>
      </c>
      <c r="B4213" t="s">
        <v>1370</v>
      </c>
      <c r="C4213" t="s">
        <v>1316</v>
      </c>
      <c r="D4213" s="3">
        <v>44668</v>
      </c>
      <c r="E4213" t="s">
        <v>35</v>
      </c>
      <c r="F4213" s="5" t="s">
        <v>65</v>
      </c>
      <c r="G4213" t="s">
        <v>109</v>
      </c>
      <c r="H4213" s="5" t="s">
        <v>84</v>
      </c>
      <c r="I4213">
        <v>6540</v>
      </c>
      <c r="J4213">
        <v>8502</v>
      </c>
      <c r="K4213">
        <v>1</v>
      </c>
      <c r="L4213">
        <v>6540</v>
      </c>
      <c r="M4213">
        <v>8502</v>
      </c>
      <c r="N4213" t="s">
        <v>1397</v>
      </c>
    </row>
    <row r="4214" spans="1:14" x14ac:dyDescent="0.3">
      <c r="A4214">
        <v>143571</v>
      </c>
      <c r="B4214" t="s">
        <v>1371</v>
      </c>
      <c r="C4214" t="s">
        <v>1317</v>
      </c>
      <c r="D4214" s="3">
        <v>44668</v>
      </c>
      <c r="E4214" t="s">
        <v>1296</v>
      </c>
      <c r="F4214" t="s">
        <v>68</v>
      </c>
      <c r="G4214" t="s">
        <v>45</v>
      </c>
      <c r="H4214" t="s">
        <v>82</v>
      </c>
      <c r="I4214">
        <v>2680</v>
      </c>
      <c r="J4214">
        <v>3484</v>
      </c>
      <c r="K4214">
        <v>2</v>
      </c>
      <c r="L4214">
        <v>5360</v>
      </c>
      <c r="M4214">
        <v>6968</v>
      </c>
      <c r="N4214" t="s">
        <v>1325</v>
      </c>
    </row>
    <row r="4215" spans="1:14" x14ac:dyDescent="0.3">
      <c r="A4215">
        <v>143572</v>
      </c>
      <c r="B4215" t="s">
        <v>1373</v>
      </c>
      <c r="C4215" t="s">
        <v>1318</v>
      </c>
      <c r="D4215" s="3">
        <v>44668</v>
      </c>
      <c r="E4215" t="s">
        <v>33</v>
      </c>
      <c r="F4215" t="s">
        <v>71</v>
      </c>
      <c r="G4215" t="s">
        <v>38</v>
      </c>
      <c r="H4215" t="s">
        <v>76</v>
      </c>
      <c r="I4215">
        <v>8250</v>
      </c>
      <c r="J4215">
        <v>10725</v>
      </c>
      <c r="K4215">
        <v>1</v>
      </c>
      <c r="L4215">
        <v>8250</v>
      </c>
      <c r="M4215">
        <v>10725</v>
      </c>
      <c r="N4215" t="s">
        <v>1325</v>
      </c>
    </row>
    <row r="4216" spans="1:14" x14ac:dyDescent="0.3">
      <c r="A4216">
        <v>143573</v>
      </c>
      <c r="B4216" t="s">
        <v>1374</v>
      </c>
      <c r="C4216" t="s">
        <v>29</v>
      </c>
      <c r="D4216" s="3">
        <v>44668</v>
      </c>
      <c r="E4216" t="s">
        <v>34</v>
      </c>
      <c r="F4216" t="s">
        <v>1014</v>
      </c>
      <c r="G4216" t="s">
        <v>42</v>
      </c>
      <c r="H4216" t="s">
        <v>76</v>
      </c>
      <c r="I4216">
        <v>2650</v>
      </c>
      <c r="J4216">
        <v>3445</v>
      </c>
      <c r="K4216">
        <v>4</v>
      </c>
      <c r="L4216">
        <v>10600</v>
      </c>
      <c r="M4216">
        <v>13780</v>
      </c>
      <c r="N4216" t="s">
        <v>1325</v>
      </c>
    </row>
    <row r="4217" spans="1:14" x14ac:dyDescent="0.3">
      <c r="A4217">
        <v>143574</v>
      </c>
      <c r="B4217" t="s">
        <v>1375</v>
      </c>
      <c r="C4217" t="s">
        <v>20</v>
      </c>
      <c r="D4217" s="3">
        <v>44668</v>
      </c>
      <c r="E4217" t="s">
        <v>35</v>
      </c>
      <c r="F4217" t="s">
        <v>72</v>
      </c>
      <c r="G4217" t="s">
        <v>38</v>
      </c>
      <c r="H4217" t="s">
        <v>85</v>
      </c>
      <c r="I4217">
        <v>12550</v>
      </c>
      <c r="J4217">
        <v>16315</v>
      </c>
      <c r="K4217">
        <v>1</v>
      </c>
      <c r="L4217">
        <v>12550</v>
      </c>
      <c r="M4217">
        <v>16315</v>
      </c>
      <c r="N4217" t="s">
        <v>1325</v>
      </c>
    </row>
    <row r="4218" spans="1:14" x14ac:dyDescent="0.3">
      <c r="A4218">
        <v>143575</v>
      </c>
      <c r="B4218" t="s">
        <v>1376</v>
      </c>
      <c r="C4218" t="s">
        <v>19</v>
      </c>
      <c r="D4218" s="3">
        <v>44669</v>
      </c>
      <c r="E4218" t="s">
        <v>1296</v>
      </c>
      <c r="F4218" t="s">
        <v>73</v>
      </c>
      <c r="G4218" t="s">
        <v>41</v>
      </c>
      <c r="H4218" s="5" t="s">
        <v>78</v>
      </c>
      <c r="I4218">
        <v>14500</v>
      </c>
      <c r="J4218">
        <v>18850</v>
      </c>
      <c r="K4218">
        <v>4</v>
      </c>
      <c r="L4218">
        <v>58000</v>
      </c>
      <c r="M4218">
        <v>75400</v>
      </c>
      <c r="N4218" t="s">
        <v>1325</v>
      </c>
    </row>
    <row r="4219" spans="1:14" x14ac:dyDescent="0.3">
      <c r="A4219">
        <v>143576</v>
      </c>
      <c r="B4219" t="s">
        <v>1378</v>
      </c>
      <c r="C4219" t="s">
        <v>1319</v>
      </c>
      <c r="D4219" s="3">
        <v>44669</v>
      </c>
      <c r="E4219" t="s">
        <v>33</v>
      </c>
      <c r="F4219" t="s">
        <v>46</v>
      </c>
      <c r="G4219" t="s">
        <v>36</v>
      </c>
      <c r="H4219" t="s">
        <v>75</v>
      </c>
      <c r="I4219">
        <v>800</v>
      </c>
      <c r="J4219">
        <v>1040</v>
      </c>
      <c r="K4219">
        <v>4</v>
      </c>
      <c r="L4219">
        <v>3200</v>
      </c>
      <c r="M4219">
        <v>4160</v>
      </c>
      <c r="N4219" t="s">
        <v>1325</v>
      </c>
    </row>
    <row r="4220" spans="1:14" x14ac:dyDescent="0.3">
      <c r="A4220">
        <v>143577</v>
      </c>
      <c r="B4220" t="s">
        <v>1379</v>
      </c>
      <c r="C4220" t="s">
        <v>18</v>
      </c>
      <c r="D4220" s="3">
        <v>44669</v>
      </c>
      <c r="E4220" t="s">
        <v>34</v>
      </c>
      <c r="F4220" t="s">
        <v>48</v>
      </c>
      <c r="G4220" t="s">
        <v>37</v>
      </c>
      <c r="H4220" t="s">
        <v>76</v>
      </c>
      <c r="I4220">
        <v>600</v>
      </c>
      <c r="J4220">
        <v>780</v>
      </c>
      <c r="K4220">
        <v>1</v>
      </c>
      <c r="L4220">
        <v>600</v>
      </c>
      <c r="M4220">
        <v>780</v>
      </c>
      <c r="N4220" t="s">
        <v>1325</v>
      </c>
    </row>
    <row r="4221" spans="1:14" x14ac:dyDescent="0.3">
      <c r="A4221">
        <v>143578</v>
      </c>
      <c r="B4221" t="s">
        <v>1380</v>
      </c>
      <c r="C4221" t="s">
        <v>17</v>
      </c>
      <c r="D4221" s="3">
        <v>44669</v>
      </c>
      <c r="E4221" t="s">
        <v>35</v>
      </c>
      <c r="F4221" t="s">
        <v>50</v>
      </c>
      <c r="G4221" t="s">
        <v>38</v>
      </c>
      <c r="H4221" t="s">
        <v>75</v>
      </c>
      <c r="I4221">
        <v>10500</v>
      </c>
      <c r="J4221">
        <v>13650</v>
      </c>
      <c r="K4221">
        <v>1</v>
      </c>
      <c r="L4221">
        <v>10500</v>
      </c>
      <c r="M4221">
        <v>13650</v>
      </c>
      <c r="N4221" t="s">
        <v>1325</v>
      </c>
    </row>
    <row r="4222" spans="1:14" x14ac:dyDescent="0.3">
      <c r="A4222">
        <v>143579</v>
      </c>
      <c r="B4222" t="s">
        <v>1381</v>
      </c>
      <c r="C4222" t="s">
        <v>1320</v>
      </c>
      <c r="D4222" s="3">
        <v>44669</v>
      </c>
      <c r="E4222" t="s">
        <v>1296</v>
      </c>
      <c r="F4222" t="s">
        <v>1075</v>
      </c>
      <c r="G4222" t="s">
        <v>39</v>
      </c>
      <c r="H4222" t="s">
        <v>77</v>
      </c>
      <c r="I4222">
        <v>6500</v>
      </c>
      <c r="J4222">
        <v>8450</v>
      </c>
      <c r="K4222">
        <v>1</v>
      </c>
      <c r="L4222">
        <v>6500</v>
      </c>
      <c r="M4222">
        <v>8450</v>
      </c>
      <c r="N4222" t="s">
        <v>1325</v>
      </c>
    </row>
    <row r="4223" spans="1:14" x14ac:dyDescent="0.3">
      <c r="A4223">
        <v>143580</v>
      </c>
      <c r="B4223" t="s">
        <v>1382</v>
      </c>
      <c r="C4223" t="s">
        <v>16</v>
      </c>
      <c r="D4223" s="3">
        <v>44669</v>
      </c>
      <c r="E4223" t="s">
        <v>33</v>
      </c>
      <c r="F4223" t="s">
        <v>1081</v>
      </c>
      <c r="G4223" t="s">
        <v>40</v>
      </c>
      <c r="H4223" t="s">
        <v>76</v>
      </c>
      <c r="I4223">
        <v>4500</v>
      </c>
      <c r="J4223">
        <v>5850</v>
      </c>
      <c r="K4223">
        <v>2</v>
      </c>
      <c r="L4223">
        <v>9000</v>
      </c>
      <c r="M4223">
        <v>11700</v>
      </c>
      <c r="N4223" t="s">
        <v>1325</v>
      </c>
    </row>
    <row r="4224" spans="1:14" x14ac:dyDescent="0.3">
      <c r="A4224">
        <v>143581</v>
      </c>
      <c r="B4224" t="s">
        <v>1378</v>
      </c>
      <c r="C4224" t="s">
        <v>15</v>
      </c>
      <c r="D4224" s="3">
        <v>44669</v>
      </c>
      <c r="E4224" t="s">
        <v>34</v>
      </c>
      <c r="F4224" t="s">
        <v>51</v>
      </c>
      <c r="G4224" t="s">
        <v>41</v>
      </c>
      <c r="H4224" t="s">
        <v>78</v>
      </c>
      <c r="I4224">
        <v>8500</v>
      </c>
      <c r="J4224">
        <v>11050</v>
      </c>
      <c r="K4224">
        <v>1</v>
      </c>
      <c r="L4224">
        <v>8500</v>
      </c>
      <c r="M4224">
        <v>11050</v>
      </c>
      <c r="N4224" t="s">
        <v>1325</v>
      </c>
    </row>
    <row r="4225" spans="1:14" x14ac:dyDescent="0.3">
      <c r="A4225">
        <v>143582</v>
      </c>
      <c r="B4225" t="s">
        <v>1379</v>
      </c>
      <c r="C4225" t="s">
        <v>14</v>
      </c>
      <c r="D4225" s="3">
        <v>44669</v>
      </c>
      <c r="E4225" t="s">
        <v>35</v>
      </c>
      <c r="F4225" t="s">
        <v>52</v>
      </c>
      <c r="G4225" t="s">
        <v>44</v>
      </c>
      <c r="H4225" t="s">
        <v>80</v>
      </c>
      <c r="I4225">
        <v>12500</v>
      </c>
      <c r="J4225">
        <v>16250</v>
      </c>
      <c r="K4225">
        <v>2</v>
      </c>
      <c r="L4225">
        <v>25000</v>
      </c>
      <c r="M4225">
        <v>32500</v>
      </c>
      <c r="N4225" t="s">
        <v>1325</v>
      </c>
    </row>
    <row r="4226" spans="1:14" x14ac:dyDescent="0.3">
      <c r="A4226">
        <v>143583</v>
      </c>
      <c r="B4226" t="s">
        <v>1365</v>
      </c>
      <c r="C4226" t="s">
        <v>13</v>
      </c>
      <c r="D4226" s="3">
        <v>44669</v>
      </c>
      <c r="E4226" t="s">
        <v>1296</v>
      </c>
      <c r="F4226" t="s">
        <v>1022</v>
      </c>
      <c r="G4226" t="s">
        <v>89</v>
      </c>
      <c r="H4226" t="s">
        <v>79</v>
      </c>
      <c r="I4226">
        <v>3500</v>
      </c>
      <c r="J4226">
        <v>4550</v>
      </c>
      <c r="K4226">
        <v>1</v>
      </c>
      <c r="L4226">
        <v>3500</v>
      </c>
      <c r="M4226">
        <v>4550</v>
      </c>
      <c r="N4226" t="s">
        <v>1325</v>
      </c>
    </row>
    <row r="4227" spans="1:14" x14ac:dyDescent="0.3">
      <c r="A4227">
        <v>143584</v>
      </c>
      <c r="B4227" t="s">
        <v>1385</v>
      </c>
      <c r="C4227" t="s">
        <v>12</v>
      </c>
      <c r="D4227" s="3">
        <v>44669</v>
      </c>
      <c r="E4227" t="s">
        <v>33</v>
      </c>
      <c r="F4227" s="5" t="s">
        <v>67</v>
      </c>
      <c r="G4227" t="s">
        <v>37</v>
      </c>
      <c r="H4227" t="s">
        <v>81</v>
      </c>
      <c r="I4227">
        <v>4500</v>
      </c>
      <c r="J4227">
        <v>5850</v>
      </c>
      <c r="K4227">
        <v>1</v>
      </c>
      <c r="L4227">
        <v>4500</v>
      </c>
      <c r="M4227">
        <v>5850</v>
      </c>
      <c r="N4227" t="s">
        <v>1325</v>
      </c>
    </row>
    <row r="4228" spans="1:14" x14ac:dyDescent="0.3">
      <c r="A4228">
        <v>143585</v>
      </c>
      <c r="B4228" t="s">
        <v>1387</v>
      </c>
      <c r="C4228" t="s">
        <v>11</v>
      </c>
      <c r="D4228" s="3">
        <v>44669</v>
      </c>
      <c r="E4228" t="s">
        <v>34</v>
      </c>
      <c r="F4228" t="s">
        <v>1082</v>
      </c>
      <c r="G4228" t="s">
        <v>45</v>
      </c>
      <c r="H4228" t="s">
        <v>82</v>
      </c>
      <c r="I4228">
        <v>2100</v>
      </c>
      <c r="J4228">
        <v>2730</v>
      </c>
      <c r="K4228">
        <v>2</v>
      </c>
      <c r="L4228">
        <v>4200</v>
      </c>
      <c r="M4228">
        <v>5460</v>
      </c>
      <c r="N4228" t="s">
        <v>1325</v>
      </c>
    </row>
    <row r="4229" spans="1:14" x14ac:dyDescent="0.3">
      <c r="A4229">
        <v>143586</v>
      </c>
      <c r="B4229" t="s">
        <v>1389</v>
      </c>
      <c r="C4229" t="s">
        <v>1321</v>
      </c>
      <c r="D4229" s="3">
        <v>44669</v>
      </c>
      <c r="E4229" t="s">
        <v>35</v>
      </c>
      <c r="F4229" t="s">
        <v>49</v>
      </c>
      <c r="G4229" t="s">
        <v>36</v>
      </c>
      <c r="H4229" t="s">
        <v>75</v>
      </c>
      <c r="I4229">
        <v>1150</v>
      </c>
      <c r="J4229">
        <v>1495</v>
      </c>
      <c r="K4229">
        <v>2</v>
      </c>
      <c r="L4229">
        <v>2300</v>
      </c>
      <c r="M4229">
        <v>2990</v>
      </c>
      <c r="N4229" t="s">
        <v>1325</v>
      </c>
    </row>
    <row r="4230" spans="1:14" x14ac:dyDescent="0.3">
      <c r="A4230">
        <v>143587</v>
      </c>
      <c r="B4230" t="s">
        <v>1390</v>
      </c>
      <c r="C4230" t="s">
        <v>1322</v>
      </c>
      <c r="D4230" s="3">
        <v>44669</v>
      </c>
      <c r="E4230" t="s">
        <v>1296</v>
      </c>
      <c r="F4230" t="s">
        <v>47</v>
      </c>
      <c r="G4230" t="s">
        <v>37</v>
      </c>
      <c r="H4230" t="s">
        <v>76</v>
      </c>
      <c r="I4230">
        <v>350</v>
      </c>
      <c r="J4230">
        <v>455</v>
      </c>
      <c r="K4230">
        <v>1</v>
      </c>
      <c r="L4230">
        <v>350</v>
      </c>
      <c r="M4230">
        <v>455</v>
      </c>
      <c r="N4230" t="s">
        <v>1325</v>
      </c>
    </row>
    <row r="4231" spans="1:14" x14ac:dyDescent="0.3">
      <c r="A4231">
        <v>143588</v>
      </c>
      <c r="B4231" t="s">
        <v>1392</v>
      </c>
      <c r="C4231" t="s">
        <v>1323</v>
      </c>
      <c r="D4231" s="3">
        <v>44669</v>
      </c>
      <c r="E4231" t="s">
        <v>33</v>
      </c>
      <c r="F4231" t="s">
        <v>53</v>
      </c>
      <c r="G4231" t="s">
        <v>38</v>
      </c>
      <c r="H4231" t="s">
        <v>75</v>
      </c>
      <c r="I4231">
        <v>9500</v>
      </c>
      <c r="J4231">
        <v>12350</v>
      </c>
      <c r="K4231">
        <v>1</v>
      </c>
      <c r="L4231">
        <v>9500</v>
      </c>
      <c r="M4231">
        <v>12350</v>
      </c>
      <c r="N4231" t="s">
        <v>1325</v>
      </c>
    </row>
    <row r="4232" spans="1:14" x14ac:dyDescent="0.3">
      <c r="A4232">
        <v>143589</v>
      </c>
      <c r="B4232" t="s">
        <v>1394</v>
      </c>
      <c r="C4232" t="s">
        <v>10</v>
      </c>
      <c r="D4232" s="3">
        <v>44669</v>
      </c>
      <c r="E4232" t="s">
        <v>34</v>
      </c>
      <c r="F4232" t="s">
        <v>1083</v>
      </c>
      <c r="G4232" t="s">
        <v>39</v>
      </c>
      <c r="H4232" t="s">
        <v>77</v>
      </c>
      <c r="I4232">
        <v>10000</v>
      </c>
      <c r="J4232">
        <v>13000</v>
      </c>
      <c r="K4232">
        <v>3</v>
      </c>
      <c r="L4232">
        <v>30000</v>
      </c>
      <c r="M4232">
        <v>39000</v>
      </c>
      <c r="N4232" t="s">
        <v>1325</v>
      </c>
    </row>
    <row r="4233" spans="1:14" x14ac:dyDescent="0.3">
      <c r="A4233">
        <v>143590</v>
      </c>
      <c r="B4233" t="s">
        <v>1337</v>
      </c>
      <c r="C4233" t="s">
        <v>9</v>
      </c>
      <c r="D4233" s="3">
        <v>44669</v>
      </c>
      <c r="E4233" t="s">
        <v>35</v>
      </c>
      <c r="F4233" t="s">
        <v>1084</v>
      </c>
      <c r="G4233" t="s">
        <v>40</v>
      </c>
      <c r="H4233" t="s">
        <v>76</v>
      </c>
      <c r="I4233">
        <v>6500</v>
      </c>
      <c r="J4233">
        <v>8450</v>
      </c>
      <c r="K4233">
        <v>2</v>
      </c>
      <c r="L4233">
        <v>13000</v>
      </c>
      <c r="M4233">
        <v>16900</v>
      </c>
      <c r="N4233" t="s">
        <v>1325</v>
      </c>
    </row>
    <row r="4234" spans="1:14" x14ac:dyDescent="0.3">
      <c r="A4234">
        <v>143591</v>
      </c>
      <c r="B4234" t="s">
        <v>1339</v>
      </c>
      <c r="C4234" t="s">
        <v>1324</v>
      </c>
      <c r="D4234" s="3">
        <v>44669</v>
      </c>
      <c r="E4234" t="s">
        <v>1296</v>
      </c>
      <c r="F4234" t="s">
        <v>1085</v>
      </c>
      <c r="G4234" t="s">
        <v>41</v>
      </c>
      <c r="H4234" t="s">
        <v>78</v>
      </c>
      <c r="I4234">
        <v>8500</v>
      </c>
      <c r="J4234">
        <v>11050</v>
      </c>
      <c r="K4234">
        <v>1</v>
      </c>
      <c r="L4234">
        <v>8500</v>
      </c>
      <c r="M4234">
        <v>11050</v>
      </c>
      <c r="N4234" t="s">
        <v>1401</v>
      </c>
    </row>
    <row r="4235" spans="1:14" x14ac:dyDescent="0.3">
      <c r="A4235">
        <v>143592</v>
      </c>
      <c r="B4235" t="s">
        <v>1341</v>
      </c>
      <c r="C4235" t="s">
        <v>8</v>
      </c>
      <c r="D4235" s="3">
        <v>44669</v>
      </c>
      <c r="E4235" t="s">
        <v>33</v>
      </c>
      <c r="F4235" t="s">
        <v>57</v>
      </c>
      <c r="G4235" t="s">
        <v>44</v>
      </c>
      <c r="H4235" t="s">
        <v>80</v>
      </c>
      <c r="I4235">
        <v>7000</v>
      </c>
      <c r="J4235">
        <v>9100</v>
      </c>
      <c r="K4235">
        <v>4</v>
      </c>
      <c r="L4235">
        <v>28000</v>
      </c>
      <c r="M4235">
        <v>36400</v>
      </c>
      <c r="N4235" t="s">
        <v>1325</v>
      </c>
    </row>
    <row r="4236" spans="1:14" x14ac:dyDescent="0.3">
      <c r="A4236">
        <v>143593</v>
      </c>
      <c r="B4236" t="s">
        <v>1343</v>
      </c>
      <c r="C4236" t="s">
        <v>7</v>
      </c>
      <c r="D4236" s="3">
        <v>44669</v>
      </c>
      <c r="E4236" t="s">
        <v>34</v>
      </c>
      <c r="F4236" t="s">
        <v>1086</v>
      </c>
      <c r="G4236" t="s">
        <v>89</v>
      </c>
      <c r="H4236" t="s">
        <v>79</v>
      </c>
      <c r="I4236">
        <v>6550</v>
      </c>
      <c r="J4236">
        <v>8515</v>
      </c>
      <c r="K4236">
        <v>3</v>
      </c>
      <c r="L4236">
        <v>19650</v>
      </c>
      <c r="M4236">
        <v>25545</v>
      </c>
      <c r="N4236" t="s">
        <v>1398</v>
      </c>
    </row>
    <row r="4237" spans="1:14" x14ac:dyDescent="0.3">
      <c r="A4237">
        <v>143594</v>
      </c>
      <c r="B4237" t="s">
        <v>1345</v>
      </c>
      <c r="C4237" t="s">
        <v>1325</v>
      </c>
      <c r="D4237" s="3">
        <v>44669</v>
      </c>
      <c r="E4237" t="s">
        <v>35</v>
      </c>
      <c r="F4237" s="5" t="s">
        <v>66</v>
      </c>
      <c r="G4237" t="s">
        <v>37</v>
      </c>
      <c r="H4237" t="s">
        <v>81</v>
      </c>
      <c r="I4237">
        <v>7650</v>
      </c>
      <c r="J4237">
        <v>9945</v>
      </c>
      <c r="K4237">
        <v>2</v>
      </c>
      <c r="L4237">
        <v>15300</v>
      </c>
      <c r="M4237">
        <v>19890</v>
      </c>
      <c r="N4237" t="s">
        <v>1397</v>
      </c>
    </row>
    <row r="4238" spans="1:14" x14ac:dyDescent="0.3">
      <c r="A4238">
        <v>143595</v>
      </c>
      <c r="B4238" t="s">
        <v>1347</v>
      </c>
      <c r="C4238" t="s">
        <v>1326</v>
      </c>
      <c r="D4238" s="3">
        <v>44669</v>
      </c>
      <c r="E4238" t="s">
        <v>1296</v>
      </c>
      <c r="F4238" t="s">
        <v>58</v>
      </c>
      <c r="G4238" t="s">
        <v>45</v>
      </c>
      <c r="H4238" t="s">
        <v>82</v>
      </c>
      <c r="I4238">
        <v>1150</v>
      </c>
      <c r="J4238">
        <v>1495</v>
      </c>
      <c r="K4238">
        <v>2</v>
      </c>
      <c r="L4238">
        <v>2300</v>
      </c>
      <c r="M4238">
        <v>2990</v>
      </c>
      <c r="N4238" t="s">
        <v>1399</v>
      </c>
    </row>
    <row r="4239" spans="1:14" x14ac:dyDescent="0.3">
      <c r="A4239">
        <v>143596</v>
      </c>
      <c r="B4239" t="s">
        <v>1349</v>
      </c>
      <c r="C4239" t="s">
        <v>6</v>
      </c>
      <c r="D4239" s="3">
        <v>44669</v>
      </c>
      <c r="E4239" t="s">
        <v>33</v>
      </c>
      <c r="F4239" t="s">
        <v>59</v>
      </c>
      <c r="G4239" t="s">
        <v>36</v>
      </c>
      <c r="H4239" t="s">
        <v>75</v>
      </c>
      <c r="I4239">
        <v>850</v>
      </c>
      <c r="J4239">
        <v>1105</v>
      </c>
      <c r="K4239">
        <v>2</v>
      </c>
      <c r="L4239">
        <v>1700</v>
      </c>
      <c r="M4239">
        <v>2210</v>
      </c>
      <c r="N4239" t="s">
        <v>1400</v>
      </c>
    </row>
    <row r="4240" spans="1:14" x14ac:dyDescent="0.3">
      <c r="A4240">
        <v>143597</v>
      </c>
      <c r="B4240" t="s">
        <v>1351</v>
      </c>
      <c r="C4240" t="s">
        <v>5</v>
      </c>
      <c r="D4240" s="3">
        <v>44669</v>
      </c>
      <c r="E4240" t="s">
        <v>34</v>
      </c>
      <c r="F4240" t="s">
        <v>60</v>
      </c>
      <c r="G4240" t="s">
        <v>37</v>
      </c>
      <c r="H4240" t="s">
        <v>76</v>
      </c>
      <c r="I4240">
        <v>650</v>
      </c>
      <c r="J4240">
        <v>845</v>
      </c>
      <c r="K4240">
        <v>3</v>
      </c>
      <c r="L4240">
        <v>1950</v>
      </c>
      <c r="M4240">
        <v>2535</v>
      </c>
      <c r="N4240" t="s">
        <v>1401</v>
      </c>
    </row>
    <row r="4241" spans="1:14" x14ac:dyDescent="0.3">
      <c r="A4241">
        <v>143598</v>
      </c>
      <c r="B4241" t="s">
        <v>1353</v>
      </c>
      <c r="C4241" t="s">
        <v>4</v>
      </c>
      <c r="D4241" s="3">
        <v>44670</v>
      </c>
      <c r="E4241" t="s">
        <v>35</v>
      </c>
      <c r="F4241" t="s">
        <v>61</v>
      </c>
      <c r="G4241" t="s">
        <v>38</v>
      </c>
      <c r="H4241" t="s">
        <v>75</v>
      </c>
      <c r="I4241">
        <v>7500</v>
      </c>
      <c r="J4241">
        <v>9750</v>
      </c>
      <c r="K4241">
        <v>2</v>
      </c>
      <c r="L4241">
        <v>15000</v>
      </c>
      <c r="M4241">
        <v>19500</v>
      </c>
      <c r="N4241" t="s">
        <v>1325</v>
      </c>
    </row>
    <row r="4242" spans="1:14" x14ac:dyDescent="0.3">
      <c r="A4242">
        <v>143599</v>
      </c>
      <c r="B4242" t="s">
        <v>1355</v>
      </c>
      <c r="C4242" t="s">
        <v>30</v>
      </c>
      <c r="D4242" s="3">
        <v>44671</v>
      </c>
      <c r="E4242" t="s">
        <v>1296</v>
      </c>
      <c r="F4242" t="s">
        <v>1083</v>
      </c>
      <c r="G4242" t="s">
        <v>39</v>
      </c>
      <c r="H4242" s="5" t="s">
        <v>83</v>
      </c>
      <c r="I4242">
        <v>10000</v>
      </c>
      <c r="J4242">
        <v>13000</v>
      </c>
      <c r="K4242">
        <v>2</v>
      </c>
      <c r="L4242">
        <v>20000</v>
      </c>
      <c r="M4242">
        <v>26000</v>
      </c>
      <c r="N4242" t="s">
        <v>1398</v>
      </c>
    </row>
    <row r="4243" spans="1:14" x14ac:dyDescent="0.3">
      <c r="A4243">
        <v>143600</v>
      </c>
      <c r="B4243" t="s">
        <v>1357</v>
      </c>
      <c r="C4243" t="s">
        <v>31</v>
      </c>
      <c r="D4243" s="3">
        <v>44672</v>
      </c>
      <c r="E4243" t="s">
        <v>33</v>
      </c>
      <c r="F4243" t="s">
        <v>1087</v>
      </c>
      <c r="G4243" t="s">
        <v>40</v>
      </c>
      <c r="H4243" t="s">
        <v>76</v>
      </c>
      <c r="I4243">
        <v>10500</v>
      </c>
      <c r="J4243">
        <v>13650</v>
      </c>
      <c r="K4243">
        <v>3</v>
      </c>
      <c r="L4243">
        <v>31500</v>
      </c>
      <c r="M4243">
        <v>40950</v>
      </c>
      <c r="N4243" t="s">
        <v>1397</v>
      </c>
    </row>
    <row r="4244" spans="1:14" x14ac:dyDescent="0.3">
      <c r="A4244">
        <v>143601</v>
      </c>
      <c r="B4244" t="s">
        <v>1359</v>
      </c>
      <c r="C4244" t="s">
        <v>32</v>
      </c>
      <c r="D4244" s="3">
        <v>44673</v>
      </c>
      <c r="E4244" t="s">
        <v>34</v>
      </c>
      <c r="F4244" t="s">
        <v>63</v>
      </c>
      <c r="G4244" t="s">
        <v>41</v>
      </c>
      <c r="H4244" t="s">
        <v>78</v>
      </c>
      <c r="I4244">
        <v>8500</v>
      </c>
      <c r="J4244">
        <v>11050</v>
      </c>
      <c r="K4244">
        <v>4</v>
      </c>
      <c r="L4244">
        <v>34000</v>
      </c>
      <c r="M4244">
        <v>44200</v>
      </c>
      <c r="N4244" t="s">
        <v>1399</v>
      </c>
    </row>
    <row r="4245" spans="1:14" x14ac:dyDescent="0.3">
      <c r="A4245">
        <v>143602</v>
      </c>
      <c r="B4245" t="s">
        <v>1361</v>
      </c>
      <c r="C4245" t="s">
        <v>28</v>
      </c>
      <c r="D4245" s="3">
        <v>44674</v>
      </c>
      <c r="E4245" t="s">
        <v>35</v>
      </c>
      <c r="F4245" t="s">
        <v>57</v>
      </c>
      <c r="G4245" t="s">
        <v>44</v>
      </c>
      <c r="H4245" t="s">
        <v>80</v>
      </c>
      <c r="I4245">
        <v>7000</v>
      </c>
      <c r="J4245">
        <v>9100</v>
      </c>
      <c r="K4245">
        <v>2</v>
      </c>
      <c r="L4245">
        <v>14000</v>
      </c>
      <c r="M4245">
        <v>18200</v>
      </c>
      <c r="N4245" t="s">
        <v>1400</v>
      </c>
    </row>
    <row r="4246" spans="1:14" x14ac:dyDescent="0.3">
      <c r="A4246">
        <v>143603</v>
      </c>
      <c r="B4246" t="s">
        <v>1363</v>
      </c>
      <c r="C4246" t="s">
        <v>1311</v>
      </c>
      <c r="D4246" s="3">
        <v>44675</v>
      </c>
      <c r="E4246" t="s">
        <v>1296</v>
      </c>
      <c r="F4246" t="s">
        <v>1088</v>
      </c>
      <c r="G4246" t="s">
        <v>89</v>
      </c>
      <c r="H4246" t="s">
        <v>79</v>
      </c>
      <c r="I4246">
        <v>1680</v>
      </c>
      <c r="J4246">
        <v>2184</v>
      </c>
      <c r="K4246">
        <v>1</v>
      </c>
      <c r="L4246">
        <v>1680</v>
      </c>
      <c r="M4246">
        <v>2184</v>
      </c>
      <c r="N4246" t="s">
        <v>1401</v>
      </c>
    </row>
    <row r="4247" spans="1:14" x14ac:dyDescent="0.3">
      <c r="A4247">
        <v>143604</v>
      </c>
      <c r="B4247" t="s">
        <v>1365</v>
      </c>
      <c r="C4247" t="s">
        <v>1312</v>
      </c>
      <c r="D4247" s="3">
        <v>44676</v>
      </c>
      <c r="E4247" t="s">
        <v>33</v>
      </c>
      <c r="F4247" s="5" t="s">
        <v>65</v>
      </c>
      <c r="G4247" t="s">
        <v>37</v>
      </c>
      <c r="H4247" s="5" t="s">
        <v>84</v>
      </c>
      <c r="I4247">
        <v>6540</v>
      </c>
      <c r="J4247">
        <v>8502</v>
      </c>
      <c r="K4247">
        <v>1</v>
      </c>
      <c r="L4247">
        <v>6540</v>
      </c>
      <c r="M4247">
        <v>8502</v>
      </c>
      <c r="N4247" t="s">
        <v>1325</v>
      </c>
    </row>
    <row r="4248" spans="1:14" x14ac:dyDescent="0.3">
      <c r="A4248">
        <v>143605</v>
      </c>
      <c r="B4248" t="s">
        <v>1367</v>
      </c>
      <c r="C4248" t="s">
        <v>1313</v>
      </c>
      <c r="D4248" s="3">
        <v>44677</v>
      </c>
      <c r="E4248" t="s">
        <v>34</v>
      </c>
      <c r="F4248" t="s">
        <v>68</v>
      </c>
      <c r="G4248" t="s">
        <v>45</v>
      </c>
      <c r="H4248" t="s">
        <v>82</v>
      </c>
      <c r="I4248">
        <v>2680</v>
      </c>
      <c r="J4248">
        <v>3484</v>
      </c>
      <c r="K4248">
        <v>3</v>
      </c>
      <c r="L4248">
        <v>8040</v>
      </c>
      <c r="M4248">
        <v>10452</v>
      </c>
      <c r="N4248" t="s">
        <v>1398</v>
      </c>
    </row>
    <row r="4249" spans="1:14" x14ac:dyDescent="0.3">
      <c r="A4249">
        <v>143606</v>
      </c>
      <c r="B4249" t="s">
        <v>1369</v>
      </c>
      <c r="C4249" t="s">
        <v>3</v>
      </c>
      <c r="D4249" s="3">
        <v>44677</v>
      </c>
      <c r="E4249" t="s">
        <v>35</v>
      </c>
      <c r="F4249" t="s">
        <v>71</v>
      </c>
      <c r="G4249" t="s">
        <v>38</v>
      </c>
      <c r="H4249" t="s">
        <v>76</v>
      </c>
      <c r="I4249">
        <v>8250</v>
      </c>
      <c r="J4249">
        <v>10725</v>
      </c>
      <c r="K4249">
        <v>2</v>
      </c>
      <c r="L4249">
        <v>16500</v>
      </c>
      <c r="M4249">
        <v>21450</v>
      </c>
      <c r="N4249" t="s">
        <v>1397</v>
      </c>
    </row>
    <row r="4250" spans="1:14" x14ac:dyDescent="0.3">
      <c r="A4250">
        <v>143607</v>
      </c>
      <c r="B4250" t="s">
        <v>1370</v>
      </c>
      <c r="C4250" t="s">
        <v>2</v>
      </c>
      <c r="D4250" s="3">
        <v>44677</v>
      </c>
      <c r="E4250" t="s">
        <v>1296</v>
      </c>
      <c r="F4250" t="s">
        <v>1022</v>
      </c>
      <c r="G4250" t="s">
        <v>42</v>
      </c>
      <c r="H4250" t="s">
        <v>76</v>
      </c>
      <c r="I4250">
        <v>2650</v>
      </c>
      <c r="J4250">
        <v>3445</v>
      </c>
      <c r="K4250">
        <v>2</v>
      </c>
      <c r="L4250">
        <v>5300</v>
      </c>
      <c r="M4250">
        <v>6890</v>
      </c>
      <c r="N4250" t="s">
        <v>1399</v>
      </c>
    </row>
    <row r="4251" spans="1:14" x14ac:dyDescent="0.3">
      <c r="A4251">
        <v>143608</v>
      </c>
      <c r="B4251" t="s">
        <v>1371</v>
      </c>
      <c r="C4251" t="s">
        <v>1</v>
      </c>
      <c r="D4251" s="3">
        <v>44677</v>
      </c>
      <c r="E4251" t="s">
        <v>33</v>
      </c>
      <c r="F4251" t="s">
        <v>72</v>
      </c>
      <c r="G4251" t="s">
        <v>38</v>
      </c>
      <c r="H4251" t="s">
        <v>85</v>
      </c>
      <c r="I4251">
        <v>12550</v>
      </c>
      <c r="J4251">
        <v>16315</v>
      </c>
      <c r="K4251">
        <v>1</v>
      </c>
      <c r="L4251">
        <v>12550</v>
      </c>
      <c r="M4251">
        <v>16315</v>
      </c>
      <c r="N4251" t="s">
        <v>1400</v>
      </c>
    </row>
    <row r="4252" spans="1:14" x14ac:dyDescent="0.3">
      <c r="A4252">
        <v>143609</v>
      </c>
      <c r="B4252" t="s">
        <v>1373</v>
      </c>
      <c r="C4252" t="s">
        <v>1314</v>
      </c>
      <c r="D4252" s="3">
        <v>44677</v>
      </c>
      <c r="E4252" t="s">
        <v>34</v>
      </c>
      <c r="F4252" t="s">
        <v>73</v>
      </c>
      <c r="G4252" t="s">
        <v>41</v>
      </c>
      <c r="H4252" s="5" t="s">
        <v>78</v>
      </c>
      <c r="I4252">
        <v>14500</v>
      </c>
      <c r="J4252">
        <v>18850</v>
      </c>
      <c r="K4252">
        <v>1</v>
      </c>
      <c r="L4252">
        <v>14500</v>
      </c>
      <c r="M4252">
        <v>18850</v>
      </c>
      <c r="N4252" t="s">
        <v>1401</v>
      </c>
    </row>
    <row r="4253" spans="1:14" x14ac:dyDescent="0.3">
      <c r="A4253">
        <v>143610</v>
      </c>
      <c r="B4253" t="s">
        <v>1374</v>
      </c>
      <c r="C4253" t="s">
        <v>1315</v>
      </c>
      <c r="D4253" s="3">
        <v>44677</v>
      </c>
      <c r="E4253" t="s">
        <v>35</v>
      </c>
      <c r="F4253" t="s">
        <v>46</v>
      </c>
      <c r="G4253" t="s">
        <v>36</v>
      </c>
      <c r="H4253" t="s">
        <v>75</v>
      </c>
      <c r="I4253">
        <v>800</v>
      </c>
      <c r="J4253">
        <v>1040</v>
      </c>
      <c r="K4253">
        <v>1</v>
      </c>
      <c r="L4253">
        <v>800</v>
      </c>
      <c r="M4253">
        <v>1040</v>
      </c>
      <c r="N4253" t="s">
        <v>1325</v>
      </c>
    </row>
    <row r="4254" spans="1:14" x14ac:dyDescent="0.3">
      <c r="A4254">
        <v>143611</v>
      </c>
      <c r="B4254" t="s">
        <v>1375</v>
      </c>
      <c r="C4254" t="s">
        <v>0</v>
      </c>
      <c r="D4254" s="3">
        <v>44677</v>
      </c>
      <c r="E4254" t="s">
        <v>1296</v>
      </c>
      <c r="F4254" t="s">
        <v>48</v>
      </c>
      <c r="G4254" t="s">
        <v>37</v>
      </c>
      <c r="H4254" t="s">
        <v>76</v>
      </c>
      <c r="I4254">
        <v>600</v>
      </c>
      <c r="J4254">
        <v>780</v>
      </c>
      <c r="K4254">
        <v>2</v>
      </c>
      <c r="L4254">
        <v>1200</v>
      </c>
      <c r="M4254">
        <v>1560</v>
      </c>
      <c r="N4254" t="s">
        <v>1398</v>
      </c>
    </row>
    <row r="4255" spans="1:14" x14ac:dyDescent="0.3">
      <c r="A4255">
        <v>143612</v>
      </c>
      <c r="B4255" t="s">
        <v>1376</v>
      </c>
      <c r="C4255" t="s">
        <v>1316</v>
      </c>
      <c r="D4255" s="3">
        <v>44677</v>
      </c>
      <c r="E4255" t="s">
        <v>33</v>
      </c>
      <c r="F4255" t="s">
        <v>50</v>
      </c>
      <c r="G4255" t="s">
        <v>38</v>
      </c>
      <c r="H4255" t="s">
        <v>75</v>
      </c>
      <c r="I4255">
        <v>10500</v>
      </c>
      <c r="J4255">
        <v>13650</v>
      </c>
      <c r="K4255">
        <v>2</v>
      </c>
      <c r="L4255">
        <v>21000</v>
      </c>
      <c r="M4255">
        <v>27300</v>
      </c>
      <c r="N4255" t="s">
        <v>1397</v>
      </c>
    </row>
    <row r="4256" spans="1:14" x14ac:dyDescent="0.3">
      <c r="A4256">
        <v>143613</v>
      </c>
      <c r="B4256" t="s">
        <v>1378</v>
      </c>
      <c r="C4256" t="s">
        <v>1317</v>
      </c>
      <c r="D4256" s="3">
        <v>44677</v>
      </c>
      <c r="E4256" t="s">
        <v>34</v>
      </c>
      <c r="F4256" t="s">
        <v>1083</v>
      </c>
      <c r="G4256" t="s">
        <v>39</v>
      </c>
      <c r="H4256" t="s">
        <v>77</v>
      </c>
      <c r="I4256">
        <v>6500</v>
      </c>
      <c r="J4256">
        <v>8450</v>
      </c>
      <c r="K4256">
        <v>2</v>
      </c>
      <c r="L4256">
        <v>13000</v>
      </c>
      <c r="M4256">
        <v>16900</v>
      </c>
      <c r="N4256" t="s">
        <v>1399</v>
      </c>
    </row>
    <row r="4257" spans="1:14" x14ac:dyDescent="0.3">
      <c r="A4257">
        <v>143614</v>
      </c>
      <c r="B4257" t="s">
        <v>1379</v>
      </c>
      <c r="C4257" t="s">
        <v>1318</v>
      </c>
      <c r="D4257" s="3">
        <v>44677</v>
      </c>
      <c r="E4257" t="s">
        <v>35</v>
      </c>
      <c r="F4257" t="s">
        <v>1089</v>
      </c>
      <c r="G4257" t="s">
        <v>40</v>
      </c>
      <c r="H4257" t="s">
        <v>76</v>
      </c>
      <c r="I4257">
        <v>4500</v>
      </c>
      <c r="J4257">
        <v>5850</v>
      </c>
      <c r="K4257">
        <v>1</v>
      </c>
      <c r="L4257">
        <v>4500</v>
      </c>
      <c r="M4257">
        <v>5850</v>
      </c>
      <c r="N4257" t="s">
        <v>1400</v>
      </c>
    </row>
    <row r="4258" spans="1:14" x14ac:dyDescent="0.3">
      <c r="A4258">
        <v>143615</v>
      </c>
      <c r="B4258" t="s">
        <v>1380</v>
      </c>
      <c r="C4258" t="s">
        <v>29</v>
      </c>
      <c r="D4258" s="3">
        <v>44677</v>
      </c>
      <c r="E4258" t="s">
        <v>1296</v>
      </c>
      <c r="F4258" t="s">
        <v>51</v>
      </c>
      <c r="G4258" t="s">
        <v>41</v>
      </c>
      <c r="H4258" t="s">
        <v>78</v>
      </c>
      <c r="I4258">
        <v>8500</v>
      </c>
      <c r="J4258">
        <v>11050</v>
      </c>
      <c r="K4258">
        <v>1</v>
      </c>
      <c r="L4258">
        <v>8500</v>
      </c>
      <c r="M4258">
        <v>11050</v>
      </c>
      <c r="N4258" t="s">
        <v>1401</v>
      </c>
    </row>
    <row r="4259" spans="1:14" x14ac:dyDescent="0.3">
      <c r="A4259">
        <v>143616</v>
      </c>
      <c r="B4259" t="s">
        <v>1381</v>
      </c>
      <c r="C4259" t="s">
        <v>20</v>
      </c>
      <c r="D4259" s="3">
        <v>44677</v>
      </c>
      <c r="E4259" t="s">
        <v>33</v>
      </c>
      <c r="F4259" t="s">
        <v>52</v>
      </c>
      <c r="G4259" t="s">
        <v>44</v>
      </c>
      <c r="H4259" t="s">
        <v>80</v>
      </c>
      <c r="I4259">
        <v>12500</v>
      </c>
      <c r="J4259">
        <v>16250</v>
      </c>
      <c r="K4259">
        <v>1</v>
      </c>
      <c r="L4259">
        <v>12500</v>
      </c>
      <c r="M4259">
        <v>16250</v>
      </c>
      <c r="N4259" t="s">
        <v>1325</v>
      </c>
    </row>
    <row r="4260" spans="1:14" x14ac:dyDescent="0.3">
      <c r="A4260">
        <v>143617</v>
      </c>
      <c r="B4260" t="s">
        <v>1382</v>
      </c>
      <c r="C4260" t="s">
        <v>19</v>
      </c>
      <c r="D4260" s="3">
        <v>44677</v>
      </c>
      <c r="E4260" t="s">
        <v>34</v>
      </c>
      <c r="F4260" t="s">
        <v>1030</v>
      </c>
      <c r="G4260" t="s">
        <v>98</v>
      </c>
      <c r="H4260" t="s">
        <v>79</v>
      </c>
      <c r="I4260">
        <v>3500</v>
      </c>
      <c r="J4260">
        <v>4550</v>
      </c>
      <c r="K4260">
        <v>3</v>
      </c>
      <c r="L4260">
        <v>10500</v>
      </c>
      <c r="M4260">
        <v>13650</v>
      </c>
      <c r="N4260" t="s">
        <v>1398</v>
      </c>
    </row>
    <row r="4261" spans="1:14" x14ac:dyDescent="0.3">
      <c r="A4261">
        <v>143618</v>
      </c>
      <c r="B4261" t="s">
        <v>1378</v>
      </c>
      <c r="C4261" t="s">
        <v>1319</v>
      </c>
      <c r="D4261" s="3">
        <v>44677</v>
      </c>
      <c r="E4261" t="s">
        <v>35</v>
      </c>
      <c r="F4261" s="5" t="s">
        <v>67</v>
      </c>
      <c r="G4261" t="s">
        <v>99</v>
      </c>
      <c r="H4261" t="s">
        <v>81</v>
      </c>
      <c r="I4261">
        <v>4500</v>
      </c>
      <c r="J4261">
        <v>5850</v>
      </c>
      <c r="K4261">
        <v>1</v>
      </c>
      <c r="L4261">
        <v>4500</v>
      </c>
      <c r="M4261">
        <v>5850</v>
      </c>
      <c r="N4261" t="s">
        <v>1397</v>
      </c>
    </row>
    <row r="4262" spans="1:14" x14ac:dyDescent="0.3">
      <c r="A4262">
        <v>143619</v>
      </c>
      <c r="B4262" t="s">
        <v>1379</v>
      </c>
      <c r="C4262" t="s">
        <v>18</v>
      </c>
      <c r="D4262" s="3">
        <v>44677</v>
      </c>
      <c r="E4262" t="s">
        <v>1296</v>
      </c>
      <c r="F4262" t="s">
        <v>1090</v>
      </c>
      <c r="G4262" t="s">
        <v>45</v>
      </c>
      <c r="H4262" t="s">
        <v>82</v>
      </c>
      <c r="I4262">
        <v>2100</v>
      </c>
      <c r="J4262">
        <v>2730</v>
      </c>
      <c r="K4262">
        <v>4</v>
      </c>
      <c r="L4262">
        <v>8400</v>
      </c>
      <c r="M4262">
        <v>10920</v>
      </c>
      <c r="N4262" t="s">
        <v>1399</v>
      </c>
    </row>
    <row r="4263" spans="1:14" x14ac:dyDescent="0.3">
      <c r="A4263">
        <v>143620</v>
      </c>
      <c r="B4263" t="s">
        <v>1365</v>
      </c>
      <c r="C4263" t="s">
        <v>17</v>
      </c>
      <c r="D4263" s="3">
        <v>44677</v>
      </c>
      <c r="E4263" t="s">
        <v>33</v>
      </c>
      <c r="F4263" t="s">
        <v>49</v>
      </c>
      <c r="G4263" t="s">
        <v>36</v>
      </c>
      <c r="H4263" t="s">
        <v>75</v>
      </c>
      <c r="I4263">
        <v>1150</v>
      </c>
      <c r="J4263">
        <v>1495</v>
      </c>
      <c r="K4263">
        <v>3</v>
      </c>
      <c r="L4263">
        <v>3450</v>
      </c>
      <c r="M4263">
        <v>4485</v>
      </c>
      <c r="N4263" t="s">
        <v>1400</v>
      </c>
    </row>
    <row r="4264" spans="1:14" x14ac:dyDescent="0.3">
      <c r="A4264">
        <v>143621</v>
      </c>
      <c r="B4264" t="s">
        <v>1385</v>
      </c>
      <c r="C4264" t="s">
        <v>1320</v>
      </c>
      <c r="D4264" s="3">
        <v>44677</v>
      </c>
      <c r="E4264" t="s">
        <v>34</v>
      </c>
      <c r="F4264" t="s">
        <v>47</v>
      </c>
      <c r="G4264" t="s">
        <v>37</v>
      </c>
      <c r="H4264" t="s">
        <v>76</v>
      </c>
      <c r="I4264">
        <v>350</v>
      </c>
      <c r="J4264">
        <v>455</v>
      </c>
      <c r="K4264">
        <v>4</v>
      </c>
      <c r="L4264">
        <v>1400</v>
      </c>
      <c r="M4264">
        <v>1820</v>
      </c>
      <c r="N4264" t="s">
        <v>1401</v>
      </c>
    </row>
    <row r="4265" spans="1:14" x14ac:dyDescent="0.3">
      <c r="A4265">
        <v>143622</v>
      </c>
      <c r="B4265" t="s">
        <v>1387</v>
      </c>
      <c r="C4265" t="s">
        <v>16</v>
      </c>
      <c r="D4265" s="3">
        <v>44677</v>
      </c>
      <c r="E4265" t="s">
        <v>35</v>
      </c>
      <c r="F4265" t="s">
        <v>53</v>
      </c>
      <c r="G4265" t="s">
        <v>38</v>
      </c>
      <c r="H4265" t="s">
        <v>75</v>
      </c>
      <c r="I4265">
        <v>9500</v>
      </c>
      <c r="J4265">
        <v>12350</v>
      </c>
      <c r="K4265">
        <v>4</v>
      </c>
      <c r="L4265">
        <v>38000</v>
      </c>
      <c r="M4265">
        <v>49400</v>
      </c>
      <c r="N4265" t="s">
        <v>1325</v>
      </c>
    </row>
    <row r="4266" spans="1:14" x14ac:dyDescent="0.3">
      <c r="A4266">
        <v>143623</v>
      </c>
      <c r="B4266" t="s">
        <v>1389</v>
      </c>
      <c r="C4266" t="s">
        <v>15</v>
      </c>
      <c r="D4266" s="3">
        <v>44677</v>
      </c>
      <c r="E4266" t="s">
        <v>1296</v>
      </c>
      <c r="F4266" t="s">
        <v>1091</v>
      </c>
      <c r="G4266" t="s">
        <v>39</v>
      </c>
      <c r="H4266" t="s">
        <v>77</v>
      </c>
      <c r="I4266">
        <v>10000</v>
      </c>
      <c r="J4266">
        <v>13000</v>
      </c>
      <c r="K4266">
        <v>2</v>
      </c>
      <c r="L4266">
        <v>20000</v>
      </c>
      <c r="M4266">
        <v>26000</v>
      </c>
      <c r="N4266" t="s">
        <v>1398</v>
      </c>
    </row>
    <row r="4267" spans="1:14" x14ac:dyDescent="0.3">
      <c r="A4267">
        <v>143624</v>
      </c>
      <c r="B4267" t="s">
        <v>1390</v>
      </c>
      <c r="C4267" t="s">
        <v>14</v>
      </c>
      <c r="D4267" s="3">
        <v>44677</v>
      </c>
      <c r="E4267" t="s">
        <v>33</v>
      </c>
      <c r="F4267" t="s">
        <v>1092</v>
      </c>
      <c r="G4267" t="s">
        <v>40</v>
      </c>
      <c r="H4267" t="s">
        <v>76</v>
      </c>
      <c r="I4267">
        <v>6500</v>
      </c>
      <c r="J4267">
        <v>8450</v>
      </c>
      <c r="K4267">
        <v>4</v>
      </c>
      <c r="L4267">
        <v>26000</v>
      </c>
      <c r="M4267">
        <v>33800</v>
      </c>
      <c r="N4267" t="s">
        <v>1397</v>
      </c>
    </row>
    <row r="4268" spans="1:14" x14ac:dyDescent="0.3">
      <c r="A4268">
        <v>143625</v>
      </c>
      <c r="B4268" t="s">
        <v>1392</v>
      </c>
      <c r="C4268" t="s">
        <v>13</v>
      </c>
      <c r="D4268" s="3">
        <v>44678</v>
      </c>
      <c r="E4268" t="s">
        <v>34</v>
      </c>
      <c r="F4268" t="s">
        <v>1093</v>
      </c>
      <c r="G4268" t="s">
        <v>41</v>
      </c>
      <c r="H4268" t="s">
        <v>78</v>
      </c>
      <c r="I4268">
        <v>8500</v>
      </c>
      <c r="J4268">
        <v>11050</v>
      </c>
      <c r="K4268">
        <v>2</v>
      </c>
      <c r="L4268">
        <v>17000</v>
      </c>
      <c r="M4268">
        <v>22100</v>
      </c>
      <c r="N4268" t="s">
        <v>1399</v>
      </c>
    </row>
    <row r="4269" spans="1:14" x14ac:dyDescent="0.3">
      <c r="A4269">
        <v>143626</v>
      </c>
      <c r="B4269" t="s">
        <v>1394</v>
      </c>
      <c r="C4269" t="s">
        <v>12</v>
      </c>
      <c r="D4269" s="3">
        <v>44678</v>
      </c>
      <c r="E4269" t="s">
        <v>35</v>
      </c>
      <c r="F4269" t="s">
        <v>57</v>
      </c>
      <c r="G4269" t="s">
        <v>44</v>
      </c>
      <c r="H4269" t="s">
        <v>80</v>
      </c>
      <c r="I4269">
        <v>7000</v>
      </c>
      <c r="J4269">
        <v>9100</v>
      </c>
      <c r="K4269">
        <v>4</v>
      </c>
      <c r="L4269">
        <v>28000</v>
      </c>
      <c r="M4269">
        <v>36400</v>
      </c>
      <c r="N4269" t="s">
        <v>1325</v>
      </c>
    </row>
    <row r="4270" spans="1:14" x14ac:dyDescent="0.3">
      <c r="A4270">
        <v>143627</v>
      </c>
      <c r="B4270" t="s">
        <v>1337</v>
      </c>
      <c r="C4270" t="s">
        <v>11</v>
      </c>
      <c r="D4270" s="3">
        <v>44678</v>
      </c>
      <c r="E4270" t="s">
        <v>1296</v>
      </c>
      <c r="F4270" t="s">
        <v>1094</v>
      </c>
      <c r="G4270" t="s">
        <v>98</v>
      </c>
      <c r="H4270" t="s">
        <v>79</v>
      </c>
      <c r="I4270">
        <v>6550</v>
      </c>
      <c r="J4270">
        <v>8515</v>
      </c>
      <c r="K4270">
        <v>4</v>
      </c>
      <c r="L4270">
        <v>26200</v>
      </c>
      <c r="M4270">
        <v>34060</v>
      </c>
      <c r="N4270" t="s">
        <v>1325</v>
      </c>
    </row>
    <row r="4271" spans="1:14" x14ac:dyDescent="0.3">
      <c r="A4271">
        <v>143628</v>
      </c>
      <c r="B4271" t="s">
        <v>1339</v>
      </c>
      <c r="C4271" t="s">
        <v>1321</v>
      </c>
      <c r="D4271" s="3">
        <v>44678</v>
      </c>
      <c r="E4271" t="s">
        <v>33</v>
      </c>
      <c r="F4271" s="5" t="s">
        <v>66</v>
      </c>
      <c r="G4271" t="s">
        <v>99</v>
      </c>
      <c r="H4271" t="s">
        <v>81</v>
      </c>
      <c r="I4271">
        <v>7650</v>
      </c>
      <c r="J4271">
        <v>9945</v>
      </c>
      <c r="K4271">
        <v>3</v>
      </c>
      <c r="L4271">
        <v>22950</v>
      </c>
      <c r="M4271">
        <v>29835</v>
      </c>
      <c r="N4271" t="s">
        <v>1325</v>
      </c>
    </row>
    <row r="4272" spans="1:14" x14ac:dyDescent="0.3">
      <c r="A4272">
        <v>143629</v>
      </c>
      <c r="B4272" t="s">
        <v>1341</v>
      </c>
      <c r="C4272" t="s">
        <v>1322</v>
      </c>
      <c r="D4272" s="3">
        <v>44678</v>
      </c>
      <c r="E4272" t="s">
        <v>34</v>
      </c>
      <c r="F4272" t="s">
        <v>58</v>
      </c>
      <c r="G4272" t="s">
        <v>45</v>
      </c>
      <c r="H4272" t="s">
        <v>82</v>
      </c>
      <c r="I4272">
        <v>1150</v>
      </c>
      <c r="J4272">
        <v>1495</v>
      </c>
      <c r="K4272">
        <v>2</v>
      </c>
      <c r="L4272">
        <v>2300</v>
      </c>
      <c r="M4272">
        <v>2990</v>
      </c>
      <c r="N4272" t="s">
        <v>1325</v>
      </c>
    </row>
    <row r="4273" spans="1:14" x14ac:dyDescent="0.3">
      <c r="A4273">
        <v>143630</v>
      </c>
      <c r="B4273" t="s">
        <v>1343</v>
      </c>
      <c r="C4273" t="s">
        <v>1323</v>
      </c>
      <c r="D4273" s="3">
        <v>44678</v>
      </c>
      <c r="E4273" t="s">
        <v>35</v>
      </c>
      <c r="F4273" t="s">
        <v>59</v>
      </c>
      <c r="G4273" t="s">
        <v>36</v>
      </c>
      <c r="H4273" t="s">
        <v>75</v>
      </c>
      <c r="I4273">
        <v>850</v>
      </c>
      <c r="J4273">
        <v>1105</v>
      </c>
      <c r="K4273">
        <v>4</v>
      </c>
      <c r="L4273">
        <v>3400</v>
      </c>
      <c r="M4273">
        <v>4420</v>
      </c>
      <c r="N4273" t="s">
        <v>1325</v>
      </c>
    </row>
    <row r="4274" spans="1:14" x14ac:dyDescent="0.3">
      <c r="A4274">
        <v>143631</v>
      </c>
      <c r="B4274" t="s">
        <v>1345</v>
      </c>
      <c r="C4274" t="s">
        <v>10</v>
      </c>
      <c r="D4274" s="3">
        <v>44678</v>
      </c>
      <c r="E4274" t="s">
        <v>1296</v>
      </c>
      <c r="F4274" t="s">
        <v>60</v>
      </c>
      <c r="G4274" t="s">
        <v>37</v>
      </c>
      <c r="H4274" t="s">
        <v>76</v>
      </c>
      <c r="I4274">
        <v>650</v>
      </c>
      <c r="J4274">
        <v>845</v>
      </c>
      <c r="K4274">
        <v>2</v>
      </c>
      <c r="L4274">
        <v>1300</v>
      </c>
      <c r="M4274">
        <v>1690</v>
      </c>
      <c r="N4274" t="s">
        <v>1325</v>
      </c>
    </row>
    <row r="4275" spans="1:14" x14ac:dyDescent="0.3">
      <c r="A4275">
        <v>143632</v>
      </c>
      <c r="B4275" t="s">
        <v>1347</v>
      </c>
      <c r="C4275" t="s">
        <v>9</v>
      </c>
      <c r="D4275" s="3">
        <v>44678</v>
      </c>
      <c r="E4275" t="s">
        <v>33</v>
      </c>
      <c r="F4275" t="s">
        <v>61</v>
      </c>
      <c r="G4275" t="s">
        <v>38</v>
      </c>
      <c r="H4275" t="s">
        <v>75</v>
      </c>
      <c r="I4275">
        <v>7500</v>
      </c>
      <c r="J4275">
        <v>9750</v>
      </c>
      <c r="K4275">
        <v>2</v>
      </c>
      <c r="L4275">
        <v>15000</v>
      </c>
      <c r="M4275">
        <v>19500</v>
      </c>
      <c r="N4275" t="s">
        <v>1325</v>
      </c>
    </row>
    <row r="4276" spans="1:14" x14ac:dyDescent="0.3">
      <c r="A4276">
        <v>143633</v>
      </c>
      <c r="B4276" t="s">
        <v>1349</v>
      </c>
      <c r="C4276" t="s">
        <v>1324</v>
      </c>
      <c r="D4276" s="3">
        <v>44678</v>
      </c>
      <c r="E4276" t="s">
        <v>34</v>
      </c>
      <c r="F4276" t="s">
        <v>1091</v>
      </c>
      <c r="G4276" t="s">
        <v>39</v>
      </c>
      <c r="H4276" s="5" t="s">
        <v>83</v>
      </c>
      <c r="I4276">
        <v>10000</v>
      </c>
      <c r="J4276">
        <v>13000</v>
      </c>
      <c r="K4276">
        <v>4</v>
      </c>
      <c r="L4276">
        <v>40000</v>
      </c>
      <c r="M4276">
        <v>52000</v>
      </c>
      <c r="N4276" t="s">
        <v>1325</v>
      </c>
    </row>
    <row r="4277" spans="1:14" x14ac:dyDescent="0.3">
      <c r="A4277">
        <v>143634</v>
      </c>
      <c r="B4277" t="s">
        <v>1351</v>
      </c>
      <c r="C4277" t="s">
        <v>8</v>
      </c>
      <c r="D4277" s="3">
        <v>44678</v>
      </c>
      <c r="E4277" t="s">
        <v>35</v>
      </c>
      <c r="F4277" t="s">
        <v>1095</v>
      </c>
      <c r="G4277" t="s">
        <v>40</v>
      </c>
      <c r="H4277" t="s">
        <v>76</v>
      </c>
      <c r="I4277">
        <v>10500</v>
      </c>
      <c r="J4277">
        <v>13650</v>
      </c>
      <c r="K4277">
        <v>4</v>
      </c>
      <c r="L4277">
        <v>42000</v>
      </c>
      <c r="M4277">
        <v>54600</v>
      </c>
      <c r="N4277" t="s">
        <v>1325</v>
      </c>
    </row>
    <row r="4278" spans="1:14" x14ac:dyDescent="0.3">
      <c r="A4278">
        <v>143635</v>
      </c>
      <c r="B4278" t="s">
        <v>1353</v>
      </c>
      <c r="C4278" t="s">
        <v>7</v>
      </c>
      <c r="D4278" s="3">
        <v>44678</v>
      </c>
      <c r="E4278" t="s">
        <v>1296</v>
      </c>
      <c r="F4278" t="s">
        <v>63</v>
      </c>
      <c r="G4278" t="s">
        <v>41</v>
      </c>
      <c r="H4278" t="s">
        <v>78</v>
      </c>
      <c r="I4278">
        <v>8500</v>
      </c>
      <c r="J4278">
        <v>11050</v>
      </c>
      <c r="K4278">
        <v>2</v>
      </c>
      <c r="L4278">
        <v>17000</v>
      </c>
      <c r="M4278">
        <v>22100</v>
      </c>
      <c r="N4278" t="s">
        <v>1325</v>
      </c>
    </row>
    <row r="4279" spans="1:14" x14ac:dyDescent="0.3">
      <c r="A4279">
        <v>143636</v>
      </c>
      <c r="B4279" t="s">
        <v>1355</v>
      </c>
      <c r="C4279" t="s">
        <v>1325</v>
      </c>
      <c r="D4279" s="3">
        <v>44678</v>
      </c>
      <c r="E4279" t="s">
        <v>33</v>
      </c>
      <c r="F4279" t="s">
        <v>57</v>
      </c>
      <c r="G4279" t="s">
        <v>44</v>
      </c>
      <c r="H4279" t="s">
        <v>80</v>
      </c>
      <c r="I4279">
        <v>7000</v>
      </c>
      <c r="J4279">
        <v>9100</v>
      </c>
      <c r="K4279">
        <v>2</v>
      </c>
      <c r="L4279">
        <v>14000</v>
      </c>
      <c r="M4279">
        <v>18200</v>
      </c>
      <c r="N4279" t="s">
        <v>1325</v>
      </c>
    </row>
    <row r="4280" spans="1:14" x14ac:dyDescent="0.3">
      <c r="A4280">
        <v>143637</v>
      </c>
      <c r="B4280" t="s">
        <v>1357</v>
      </c>
      <c r="C4280" t="s">
        <v>1326</v>
      </c>
      <c r="D4280" s="3">
        <v>44678</v>
      </c>
      <c r="E4280" t="s">
        <v>34</v>
      </c>
      <c r="F4280" t="s">
        <v>1096</v>
      </c>
      <c r="G4280" t="s">
        <v>98</v>
      </c>
      <c r="H4280" t="s">
        <v>79</v>
      </c>
      <c r="I4280">
        <v>1680</v>
      </c>
      <c r="J4280">
        <v>2184</v>
      </c>
      <c r="K4280">
        <v>4</v>
      </c>
      <c r="L4280">
        <v>6720</v>
      </c>
      <c r="M4280">
        <v>8736</v>
      </c>
      <c r="N4280" t="s">
        <v>1325</v>
      </c>
    </row>
    <row r="4281" spans="1:14" x14ac:dyDescent="0.3">
      <c r="A4281">
        <v>143638</v>
      </c>
      <c r="B4281" t="s">
        <v>1359</v>
      </c>
      <c r="C4281" t="s">
        <v>6</v>
      </c>
      <c r="D4281" s="3">
        <v>44678</v>
      </c>
      <c r="E4281" t="s">
        <v>35</v>
      </c>
      <c r="F4281" s="5" t="s">
        <v>65</v>
      </c>
      <c r="G4281" t="s">
        <v>99</v>
      </c>
      <c r="H4281" s="5" t="s">
        <v>84</v>
      </c>
      <c r="I4281">
        <v>6540</v>
      </c>
      <c r="J4281">
        <v>8502</v>
      </c>
      <c r="K4281">
        <v>2</v>
      </c>
      <c r="L4281">
        <v>13080</v>
      </c>
      <c r="M4281">
        <v>17004</v>
      </c>
      <c r="N4281" t="s">
        <v>1325</v>
      </c>
    </row>
    <row r="4282" spans="1:14" x14ac:dyDescent="0.3">
      <c r="A4282">
        <v>143639</v>
      </c>
      <c r="B4282" t="s">
        <v>1361</v>
      </c>
      <c r="C4282" t="s">
        <v>5</v>
      </c>
      <c r="D4282" s="3">
        <v>44678</v>
      </c>
      <c r="E4282" t="s">
        <v>1296</v>
      </c>
      <c r="F4282" t="s">
        <v>68</v>
      </c>
      <c r="G4282" t="s">
        <v>45</v>
      </c>
      <c r="H4282" t="s">
        <v>82</v>
      </c>
      <c r="I4282">
        <v>2680</v>
      </c>
      <c r="J4282">
        <v>3484</v>
      </c>
      <c r="K4282">
        <v>1</v>
      </c>
      <c r="L4282">
        <v>2680</v>
      </c>
      <c r="M4282">
        <v>3484</v>
      </c>
      <c r="N4282" t="s">
        <v>1325</v>
      </c>
    </row>
    <row r="4283" spans="1:14" x14ac:dyDescent="0.3">
      <c r="A4283">
        <v>143640</v>
      </c>
      <c r="B4283" t="s">
        <v>1363</v>
      </c>
      <c r="C4283" t="s">
        <v>4</v>
      </c>
      <c r="D4283" s="3">
        <v>44678</v>
      </c>
      <c r="E4283" t="s">
        <v>33</v>
      </c>
      <c r="F4283" t="s">
        <v>71</v>
      </c>
      <c r="G4283" t="s">
        <v>38</v>
      </c>
      <c r="H4283" t="s">
        <v>76</v>
      </c>
      <c r="I4283">
        <v>8250</v>
      </c>
      <c r="J4283">
        <v>10725</v>
      </c>
      <c r="K4283">
        <v>3</v>
      </c>
      <c r="L4283">
        <v>24750</v>
      </c>
      <c r="M4283">
        <v>32175</v>
      </c>
      <c r="N4283" t="s">
        <v>1325</v>
      </c>
    </row>
    <row r="4284" spans="1:14" x14ac:dyDescent="0.3">
      <c r="A4284">
        <v>143641</v>
      </c>
      <c r="B4284" t="s">
        <v>1365</v>
      </c>
      <c r="C4284" t="s">
        <v>30</v>
      </c>
      <c r="D4284" s="3">
        <v>44678</v>
      </c>
      <c r="E4284" t="s">
        <v>34</v>
      </c>
      <c r="F4284" t="s">
        <v>1030</v>
      </c>
      <c r="G4284" t="s">
        <v>42</v>
      </c>
      <c r="H4284" t="s">
        <v>76</v>
      </c>
      <c r="I4284">
        <v>2650</v>
      </c>
      <c r="J4284">
        <v>3445</v>
      </c>
      <c r="K4284">
        <v>1</v>
      </c>
      <c r="L4284">
        <v>2650</v>
      </c>
      <c r="M4284">
        <v>3445</v>
      </c>
      <c r="N4284" t="s">
        <v>1325</v>
      </c>
    </row>
    <row r="4285" spans="1:14" x14ac:dyDescent="0.3">
      <c r="A4285">
        <v>143642</v>
      </c>
      <c r="B4285" t="s">
        <v>1367</v>
      </c>
      <c r="C4285" t="s">
        <v>31</v>
      </c>
      <c r="D4285" s="3">
        <v>44679</v>
      </c>
      <c r="E4285" t="s">
        <v>35</v>
      </c>
      <c r="F4285" t="s">
        <v>72</v>
      </c>
      <c r="G4285" t="s">
        <v>38</v>
      </c>
      <c r="H4285" t="s">
        <v>85</v>
      </c>
      <c r="I4285">
        <v>12550</v>
      </c>
      <c r="J4285">
        <v>16315</v>
      </c>
      <c r="K4285">
        <v>3</v>
      </c>
      <c r="L4285">
        <v>37650</v>
      </c>
      <c r="M4285">
        <v>48945</v>
      </c>
      <c r="N4285" t="s">
        <v>1325</v>
      </c>
    </row>
    <row r="4286" spans="1:14" x14ac:dyDescent="0.3">
      <c r="A4286">
        <v>143643</v>
      </c>
      <c r="B4286" t="s">
        <v>1369</v>
      </c>
      <c r="C4286" t="s">
        <v>32</v>
      </c>
      <c r="D4286" s="3">
        <v>44680</v>
      </c>
      <c r="E4286" t="s">
        <v>1296</v>
      </c>
      <c r="F4286" t="s">
        <v>73</v>
      </c>
      <c r="G4286" t="s">
        <v>41</v>
      </c>
      <c r="H4286" s="5" t="s">
        <v>78</v>
      </c>
      <c r="I4286">
        <v>14500</v>
      </c>
      <c r="J4286">
        <v>18850</v>
      </c>
      <c r="K4286">
        <v>2</v>
      </c>
      <c r="L4286">
        <v>29000</v>
      </c>
      <c r="M4286">
        <v>37700</v>
      </c>
      <c r="N4286" t="s">
        <v>1325</v>
      </c>
    </row>
    <row r="4287" spans="1:14" x14ac:dyDescent="0.3">
      <c r="A4287">
        <v>143644</v>
      </c>
      <c r="B4287" t="s">
        <v>1370</v>
      </c>
      <c r="C4287" t="s">
        <v>28</v>
      </c>
      <c r="D4287" s="3">
        <v>44681</v>
      </c>
      <c r="E4287" t="s">
        <v>33</v>
      </c>
      <c r="F4287" t="s">
        <v>46</v>
      </c>
      <c r="G4287" t="s">
        <v>36</v>
      </c>
      <c r="H4287" t="s">
        <v>75</v>
      </c>
      <c r="I4287">
        <v>800</v>
      </c>
      <c r="J4287">
        <v>1040</v>
      </c>
      <c r="K4287">
        <v>3</v>
      </c>
      <c r="L4287">
        <v>2400</v>
      </c>
      <c r="M4287">
        <v>3120</v>
      </c>
      <c r="N4287" t="s">
        <v>1325</v>
      </c>
    </row>
    <row r="4288" spans="1:14" x14ac:dyDescent="0.3">
      <c r="A4288">
        <v>143645</v>
      </c>
      <c r="B4288" t="s">
        <v>1371</v>
      </c>
      <c r="C4288" t="s">
        <v>1311</v>
      </c>
      <c r="D4288" s="3">
        <v>44681</v>
      </c>
      <c r="E4288" t="s">
        <v>34</v>
      </c>
      <c r="F4288" t="s">
        <v>48</v>
      </c>
      <c r="G4288" t="s">
        <v>37</v>
      </c>
      <c r="H4288" t="s">
        <v>76</v>
      </c>
      <c r="I4288">
        <v>600</v>
      </c>
      <c r="J4288">
        <v>780</v>
      </c>
      <c r="K4288">
        <v>2</v>
      </c>
      <c r="L4288">
        <v>1200</v>
      </c>
      <c r="M4288">
        <v>1560</v>
      </c>
      <c r="N4288" t="s">
        <v>1325</v>
      </c>
    </row>
    <row r="4289" spans="1:14" x14ac:dyDescent="0.3">
      <c r="A4289">
        <v>143646</v>
      </c>
      <c r="B4289" t="s">
        <v>1373</v>
      </c>
      <c r="C4289" t="s">
        <v>1312</v>
      </c>
      <c r="D4289" s="3">
        <v>44681</v>
      </c>
      <c r="E4289" t="s">
        <v>35</v>
      </c>
      <c r="F4289" t="s">
        <v>50</v>
      </c>
      <c r="G4289" t="s">
        <v>38</v>
      </c>
      <c r="H4289" t="s">
        <v>75</v>
      </c>
      <c r="I4289">
        <v>10500</v>
      </c>
      <c r="J4289">
        <v>13650</v>
      </c>
      <c r="K4289">
        <v>4</v>
      </c>
      <c r="L4289">
        <v>42000</v>
      </c>
      <c r="M4289">
        <v>54600</v>
      </c>
      <c r="N4289" t="s">
        <v>1325</v>
      </c>
    </row>
    <row r="4290" spans="1:14" x14ac:dyDescent="0.3">
      <c r="A4290">
        <v>143647</v>
      </c>
      <c r="B4290" t="s">
        <v>1374</v>
      </c>
      <c r="C4290" t="s">
        <v>1313</v>
      </c>
      <c r="D4290" s="3">
        <v>44681</v>
      </c>
      <c r="E4290" t="s">
        <v>1296</v>
      </c>
      <c r="F4290" t="s">
        <v>1091</v>
      </c>
      <c r="G4290" t="s">
        <v>39</v>
      </c>
      <c r="H4290" t="s">
        <v>77</v>
      </c>
      <c r="I4290">
        <v>6500</v>
      </c>
      <c r="J4290">
        <v>8450</v>
      </c>
      <c r="K4290">
        <v>1</v>
      </c>
      <c r="L4290">
        <v>6500</v>
      </c>
      <c r="M4290">
        <v>8450</v>
      </c>
      <c r="N4290" t="s">
        <v>1398</v>
      </c>
    </row>
    <row r="4291" spans="1:14" x14ac:dyDescent="0.3">
      <c r="A4291">
        <v>143648</v>
      </c>
      <c r="B4291" t="s">
        <v>1375</v>
      </c>
      <c r="C4291" t="s">
        <v>3</v>
      </c>
      <c r="D4291" s="3">
        <v>44681</v>
      </c>
      <c r="E4291" t="s">
        <v>33</v>
      </c>
      <c r="F4291" t="s">
        <v>1097</v>
      </c>
      <c r="G4291" t="s">
        <v>40</v>
      </c>
      <c r="H4291" t="s">
        <v>76</v>
      </c>
      <c r="I4291">
        <v>4500</v>
      </c>
      <c r="J4291">
        <v>5850</v>
      </c>
      <c r="K4291">
        <v>4</v>
      </c>
      <c r="L4291">
        <v>18000</v>
      </c>
      <c r="M4291">
        <v>23400</v>
      </c>
      <c r="N4291" t="s">
        <v>1397</v>
      </c>
    </row>
    <row r="4292" spans="1:14" x14ac:dyDescent="0.3">
      <c r="A4292">
        <v>143649</v>
      </c>
      <c r="B4292" t="s">
        <v>1376</v>
      </c>
      <c r="C4292" t="s">
        <v>2</v>
      </c>
      <c r="D4292" s="3">
        <v>44681</v>
      </c>
      <c r="E4292" t="s">
        <v>34</v>
      </c>
      <c r="F4292" t="s">
        <v>51</v>
      </c>
      <c r="G4292" t="s">
        <v>41</v>
      </c>
      <c r="H4292" t="s">
        <v>78</v>
      </c>
      <c r="I4292">
        <v>8500</v>
      </c>
      <c r="J4292">
        <v>11050</v>
      </c>
      <c r="K4292">
        <v>4</v>
      </c>
      <c r="L4292">
        <v>34000</v>
      </c>
      <c r="M4292">
        <v>44200</v>
      </c>
      <c r="N4292" t="s">
        <v>1399</v>
      </c>
    </row>
    <row r="4293" spans="1:14" x14ac:dyDescent="0.3">
      <c r="A4293">
        <v>143650</v>
      </c>
      <c r="B4293" t="s">
        <v>1378</v>
      </c>
      <c r="C4293" t="s">
        <v>1</v>
      </c>
      <c r="D4293" s="3">
        <v>44681</v>
      </c>
      <c r="E4293" t="s">
        <v>35</v>
      </c>
      <c r="F4293" t="s">
        <v>52</v>
      </c>
      <c r="G4293" t="s">
        <v>44</v>
      </c>
      <c r="H4293" t="s">
        <v>80</v>
      </c>
      <c r="I4293">
        <v>12500</v>
      </c>
      <c r="J4293">
        <v>16250</v>
      </c>
      <c r="K4293">
        <v>3</v>
      </c>
      <c r="L4293">
        <v>37500</v>
      </c>
      <c r="M4293">
        <v>48750</v>
      </c>
      <c r="N4293" t="s">
        <v>1400</v>
      </c>
    </row>
    <row r="4294" spans="1:14" x14ac:dyDescent="0.3">
      <c r="A4294">
        <v>143651</v>
      </c>
      <c r="B4294" t="s">
        <v>1379</v>
      </c>
      <c r="C4294" t="s">
        <v>1314</v>
      </c>
      <c r="D4294" s="3">
        <v>44681</v>
      </c>
      <c r="E4294" t="s">
        <v>1296</v>
      </c>
      <c r="F4294" t="s">
        <v>1038</v>
      </c>
      <c r="G4294" t="s">
        <v>42</v>
      </c>
      <c r="H4294" t="s">
        <v>79</v>
      </c>
      <c r="I4294">
        <v>3500</v>
      </c>
      <c r="J4294">
        <v>4550</v>
      </c>
      <c r="K4294">
        <v>3</v>
      </c>
      <c r="L4294">
        <v>10500</v>
      </c>
      <c r="M4294">
        <v>13650</v>
      </c>
      <c r="N4294" t="s">
        <v>1401</v>
      </c>
    </row>
    <row r="4295" spans="1:14" x14ac:dyDescent="0.3">
      <c r="A4295">
        <v>143652</v>
      </c>
      <c r="B4295" t="s">
        <v>1380</v>
      </c>
      <c r="C4295" t="s">
        <v>1315</v>
      </c>
      <c r="D4295" s="3">
        <v>44681</v>
      </c>
      <c r="E4295" t="s">
        <v>33</v>
      </c>
      <c r="F4295" s="5" t="s">
        <v>67</v>
      </c>
      <c r="G4295" t="s">
        <v>109</v>
      </c>
      <c r="H4295" t="s">
        <v>81</v>
      </c>
      <c r="I4295">
        <v>4500</v>
      </c>
      <c r="J4295">
        <v>5850</v>
      </c>
      <c r="K4295">
        <v>2</v>
      </c>
      <c r="L4295">
        <v>9000</v>
      </c>
      <c r="M4295">
        <v>11700</v>
      </c>
      <c r="N4295" t="s">
        <v>1325</v>
      </c>
    </row>
    <row r="4296" spans="1:14" x14ac:dyDescent="0.3">
      <c r="A4296">
        <v>143653</v>
      </c>
      <c r="B4296" t="s">
        <v>1381</v>
      </c>
      <c r="C4296" t="s">
        <v>0</v>
      </c>
      <c r="D4296" s="3">
        <v>44681</v>
      </c>
      <c r="E4296" t="s">
        <v>34</v>
      </c>
      <c r="F4296" t="s">
        <v>1098</v>
      </c>
      <c r="G4296" t="s">
        <v>45</v>
      </c>
      <c r="H4296" t="s">
        <v>82</v>
      </c>
      <c r="I4296">
        <v>2100</v>
      </c>
      <c r="J4296">
        <v>2730</v>
      </c>
      <c r="K4296">
        <v>2</v>
      </c>
      <c r="L4296">
        <v>4200</v>
      </c>
      <c r="M4296">
        <v>5460</v>
      </c>
      <c r="N4296" t="s">
        <v>1398</v>
      </c>
    </row>
    <row r="4297" spans="1:14" x14ac:dyDescent="0.3">
      <c r="A4297">
        <v>143654</v>
      </c>
      <c r="B4297" t="s">
        <v>1382</v>
      </c>
      <c r="C4297" t="s">
        <v>1316</v>
      </c>
      <c r="D4297" s="3">
        <v>44681</v>
      </c>
      <c r="E4297" t="s">
        <v>35</v>
      </c>
      <c r="F4297" t="s">
        <v>49</v>
      </c>
      <c r="G4297" t="s">
        <v>36</v>
      </c>
      <c r="H4297" t="s">
        <v>75</v>
      </c>
      <c r="I4297">
        <v>1150</v>
      </c>
      <c r="J4297">
        <v>1495</v>
      </c>
      <c r="K4297">
        <v>1</v>
      </c>
      <c r="L4297">
        <v>1150</v>
      </c>
      <c r="M4297">
        <v>1495</v>
      </c>
      <c r="N4297" t="s">
        <v>1397</v>
      </c>
    </row>
    <row r="4298" spans="1:14" x14ac:dyDescent="0.3">
      <c r="A4298">
        <v>143655</v>
      </c>
      <c r="B4298" t="s">
        <v>1378</v>
      </c>
      <c r="C4298" t="s">
        <v>1317</v>
      </c>
      <c r="D4298" s="3">
        <v>44681</v>
      </c>
      <c r="E4298" t="s">
        <v>1296</v>
      </c>
      <c r="F4298" t="s">
        <v>47</v>
      </c>
      <c r="G4298" t="s">
        <v>37</v>
      </c>
      <c r="H4298" t="s">
        <v>76</v>
      </c>
      <c r="I4298">
        <v>350</v>
      </c>
      <c r="J4298">
        <v>455</v>
      </c>
      <c r="K4298">
        <v>1</v>
      </c>
      <c r="L4298">
        <v>350</v>
      </c>
      <c r="M4298">
        <v>455</v>
      </c>
      <c r="N4298" t="s">
        <v>1399</v>
      </c>
    </row>
    <row r="4299" spans="1:14" x14ac:dyDescent="0.3">
      <c r="A4299">
        <v>143656</v>
      </c>
      <c r="B4299" t="s">
        <v>1379</v>
      </c>
      <c r="C4299" t="s">
        <v>1318</v>
      </c>
      <c r="D4299" s="3">
        <v>44681</v>
      </c>
      <c r="E4299" t="s">
        <v>33</v>
      </c>
      <c r="F4299" t="s">
        <v>53</v>
      </c>
      <c r="G4299" t="s">
        <v>38</v>
      </c>
      <c r="H4299" t="s">
        <v>75</v>
      </c>
      <c r="I4299">
        <v>9500</v>
      </c>
      <c r="J4299">
        <v>12350</v>
      </c>
      <c r="K4299">
        <v>4</v>
      </c>
      <c r="L4299">
        <v>38000</v>
      </c>
      <c r="M4299">
        <v>49400</v>
      </c>
      <c r="N4299" t="s">
        <v>1400</v>
      </c>
    </row>
    <row r="4300" spans="1:14" x14ac:dyDescent="0.3">
      <c r="A4300">
        <v>143657</v>
      </c>
      <c r="B4300" t="s">
        <v>1365</v>
      </c>
      <c r="C4300" t="s">
        <v>29</v>
      </c>
      <c r="D4300" s="3">
        <v>44681</v>
      </c>
      <c r="E4300" t="s">
        <v>34</v>
      </c>
      <c r="F4300" t="s">
        <v>1099</v>
      </c>
      <c r="G4300" t="s">
        <v>39</v>
      </c>
      <c r="H4300" t="s">
        <v>77</v>
      </c>
      <c r="I4300">
        <v>10000</v>
      </c>
      <c r="J4300">
        <v>13000</v>
      </c>
      <c r="K4300">
        <v>1</v>
      </c>
      <c r="L4300">
        <v>10000</v>
      </c>
      <c r="M4300">
        <v>13000</v>
      </c>
      <c r="N4300" t="s">
        <v>1401</v>
      </c>
    </row>
    <row r="4301" spans="1:14" x14ac:dyDescent="0.3">
      <c r="A4301">
        <v>143658</v>
      </c>
      <c r="B4301" t="s">
        <v>1385</v>
      </c>
      <c r="C4301" t="s">
        <v>20</v>
      </c>
      <c r="D4301" s="3">
        <v>44681</v>
      </c>
      <c r="E4301" t="s">
        <v>35</v>
      </c>
      <c r="F4301" t="s">
        <v>1100</v>
      </c>
      <c r="G4301" t="s">
        <v>40</v>
      </c>
      <c r="H4301" t="s">
        <v>76</v>
      </c>
      <c r="I4301">
        <v>6500</v>
      </c>
      <c r="J4301">
        <v>8450</v>
      </c>
      <c r="K4301">
        <v>2</v>
      </c>
      <c r="L4301">
        <v>13000</v>
      </c>
      <c r="M4301">
        <v>16900</v>
      </c>
      <c r="N4301" t="s">
        <v>1325</v>
      </c>
    </row>
    <row r="4302" spans="1:14" x14ac:dyDescent="0.3">
      <c r="A4302">
        <v>143659</v>
      </c>
      <c r="B4302" t="s">
        <v>1387</v>
      </c>
      <c r="C4302" t="s">
        <v>19</v>
      </c>
      <c r="D4302" s="3">
        <v>44681</v>
      </c>
      <c r="E4302" t="s">
        <v>1296</v>
      </c>
      <c r="F4302" t="s">
        <v>1101</v>
      </c>
      <c r="G4302" t="s">
        <v>41</v>
      </c>
      <c r="H4302" t="s">
        <v>78</v>
      </c>
      <c r="I4302">
        <v>8500</v>
      </c>
      <c r="J4302">
        <v>11050</v>
      </c>
      <c r="K4302">
        <v>4</v>
      </c>
      <c r="L4302">
        <v>34000</v>
      </c>
      <c r="M4302">
        <v>44200</v>
      </c>
      <c r="N4302" t="s">
        <v>1398</v>
      </c>
    </row>
    <row r="4303" spans="1:14" x14ac:dyDescent="0.3">
      <c r="A4303">
        <v>143660</v>
      </c>
      <c r="B4303" t="s">
        <v>1389</v>
      </c>
      <c r="C4303" t="s">
        <v>1319</v>
      </c>
      <c r="D4303" s="3">
        <v>44681</v>
      </c>
      <c r="E4303" t="s">
        <v>33</v>
      </c>
      <c r="F4303" t="s">
        <v>57</v>
      </c>
      <c r="G4303" t="s">
        <v>44</v>
      </c>
      <c r="H4303" t="s">
        <v>80</v>
      </c>
      <c r="I4303">
        <v>7000</v>
      </c>
      <c r="J4303">
        <v>9100</v>
      </c>
      <c r="K4303">
        <v>3</v>
      </c>
      <c r="L4303">
        <v>21000</v>
      </c>
      <c r="M4303">
        <v>27300</v>
      </c>
      <c r="N4303" t="s">
        <v>1397</v>
      </c>
    </row>
    <row r="4304" spans="1:14" x14ac:dyDescent="0.3">
      <c r="A4304">
        <v>143661</v>
      </c>
      <c r="B4304" t="s">
        <v>1390</v>
      </c>
      <c r="C4304" t="s">
        <v>18</v>
      </c>
      <c r="D4304" s="3">
        <v>44681</v>
      </c>
      <c r="E4304" t="s">
        <v>34</v>
      </c>
      <c r="F4304" t="s">
        <v>1102</v>
      </c>
      <c r="G4304" t="s">
        <v>42</v>
      </c>
      <c r="H4304" t="s">
        <v>79</v>
      </c>
      <c r="I4304">
        <v>6550</v>
      </c>
      <c r="J4304">
        <v>8515</v>
      </c>
      <c r="K4304">
        <v>2</v>
      </c>
      <c r="L4304">
        <v>13100</v>
      </c>
      <c r="M4304">
        <v>17030</v>
      </c>
      <c r="N4304" t="s">
        <v>1399</v>
      </c>
    </row>
    <row r="4305" spans="1:14" x14ac:dyDescent="0.3">
      <c r="A4305">
        <v>143662</v>
      </c>
      <c r="B4305" t="s">
        <v>1392</v>
      </c>
      <c r="C4305" t="s">
        <v>17</v>
      </c>
      <c r="D4305" s="3">
        <v>44681</v>
      </c>
      <c r="E4305" t="s">
        <v>35</v>
      </c>
      <c r="F4305" s="5" t="s">
        <v>66</v>
      </c>
      <c r="G4305" t="s">
        <v>109</v>
      </c>
      <c r="H4305" t="s">
        <v>81</v>
      </c>
      <c r="I4305">
        <v>7650</v>
      </c>
      <c r="J4305">
        <v>9945</v>
      </c>
      <c r="K4305">
        <v>1</v>
      </c>
      <c r="L4305">
        <v>7650</v>
      </c>
      <c r="M4305">
        <v>9945</v>
      </c>
      <c r="N4305" t="s">
        <v>1400</v>
      </c>
    </row>
    <row r="4306" spans="1:14" x14ac:dyDescent="0.3">
      <c r="A4306">
        <v>143663</v>
      </c>
      <c r="B4306" t="s">
        <v>1394</v>
      </c>
      <c r="C4306" t="s">
        <v>1320</v>
      </c>
      <c r="D4306" s="3">
        <v>44681</v>
      </c>
      <c r="E4306" t="s">
        <v>1296</v>
      </c>
      <c r="F4306" t="s">
        <v>58</v>
      </c>
      <c r="G4306" t="s">
        <v>45</v>
      </c>
      <c r="H4306" t="s">
        <v>82</v>
      </c>
      <c r="I4306">
        <v>1150</v>
      </c>
      <c r="J4306">
        <v>1495</v>
      </c>
      <c r="K4306">
        <v>4</v>
      </c>
      <c r="L4306">
        <v>4600</v>
      </c>
      <c r="M4306">
        <v>5980</v>
      </c>
      <c r="N4306" t="s">
        <v>1401</v>
      </c>
    </row>
    <row r="4307" spans="1:14" x14ac:dyDescent="0.3">
      <c r="A4307">
        <v>143664</v>
      </c>
      <c r="B4307" t="s">
        <v>1337</v>
      </c>
      <c r="C4307" t="s">
        <v>16</v>
      </c>
      <c r="D4307" s="3">
        <v>44681</v>
      </c>
      <c r="E4307" t="s">
        <v>33</v>
      </c>
      <c r="F4307" t="s">
        <v>59</v>
      </c>
      <c r="G4307" t="s">
        <v>36</v>
      </c>
      <c r="H4307" t="s">
        <v>75</v>
      </c>
      <c r="I4307">
        <v>850</v>
      </c>
      <c r="J4307">
        <v>1105</v>
      </c>
      <c r="K4307">
        <v>2</v>
      </c>
      <c r="L4307">
        <v>1700</v>
      </c>
      <c r="M4307">
        <v>2210</v>
      </c>
      <c r="N4307" t="s">
        <v>1325</v>
      </c>
    </row>
    <row r="4308" spans="1:14" x14ac:dyDescent="0.3">
      <c r="A4308">
        <v>143665</v>
      </c>
      <c r="B4308" t="s">
        <v>1339</v>
      </c>
      <c r="C4308" t="s">
        <v>15</v>
      </c>
      <c r="D4308" s="3">
        <v>44681</v>
      </c>
      <c r="E4308" t="s">
        <v>34</v>
      </c>
      <c r="F4308" t="s">
        <v>60</v>
      </c>
      <c r="G4308" t="s">
        <v>37</v>
      </c>
      <c r="H4308" t="s">
        <v>76</v>
      </c>
      <c r="I4308">
        <v>650</v>
      </c>
      <c r="J4308">
        <v>845</v>
      </c>
      <c r="K4308">
        <v>1</v>
      </c>
      <c r="L4308">
        <v>650</v>
      </c>
      <c r="M4308">
        <v>845</v>
      </c>
      <c r="N4308" t="s">
        <v>1398</v>
      </c>
    </row>
    <row r="4309" spans="1:14" x14ac:dyDescent="0.3">
      <c r="A4309">
        <v>143666</v>
      </c>
      <c r="B4309" t="s">
        <v>1341</v>
      </c>
      <c r="C4309" t="s">
        <v>14</v>
      </c>
      <c r="D4309" s="3">
        <v>44681</v>
      </c>
      <c r="E4309" t="s">
        <v>35</v>
      </c>
      <c r="F4309" t="s">
        <v>61</v>
      </c>
      <c r="G4309" t="s">
        <v>38</v>
      </c>
      <c r="H4309" t="s">
        <v>75</v>
      </c>
      <c r="I4309">
        <v>7500</v>
      </c>
      <c r="J4309">
        <v>9750</v>
      </c>
      <c r="K4309">
        <v>2</v>
      </c>
      <c r="L4309">
        <v>15000</v>
      </c>
      <c r="M4309">
        <v>19500</v>
      </c>
      <c r="N4309" t="s">
        <v>1397</v>
      </c>
    </row>
    <row r="4310" spans="1:14" x14ac:dyDescent="0.3">
      <c r="A4310">
        <v>143667</v>
      </c>
      <c r="B4310" t="s">
        <v>1343</v>
      </c>
      <c r="C4310" t="s">
        <v>13</v>
      </c>
      <c r="D4310" s="3">
        <v>44681</v>
      </c>
      <c r="E4310" t="s">
        <v>1296</v>
      </c>
      <c r="F4310" t="s">
        <v>1099</v>
      </c>
      <c r="G4310" t="s">
        <v>39</v>
      </c>
      <c r="H4310" s="5" t="s">
        <v>83</v>
      </c>
      <c r="I4310">
        <v>10000</v>
      </c>
      <c r="J4310">
        <v>13000</v>
      </c>
      <c r="K4310">
        <v>2</v>
      </c>
      <c r="L4310">
        <v>20000</v>
      </c>
      <c r="M4310">
        <v>26000</v>
      </c>
      <c r="N4310" t="s">
        <v>1399</v>
      </c>
    </row>
    <row r="4311" spans="1:14" x14ac:dyDescent="0.3">
      <c r="A4311">
        <v>143668</v>
      </c>
      <c r="B4311" t="s">
        <v>1345</v>
      </c>
      <c r="C4311" t="s">
        <v>12</v>
      </c>
      <c r="D4311" s="3">
        <v>44681</v>
      </c>
      <c r="E4311" t="s">
        <v>33</v>
      </c>
      <c r="F4311" t="s">
        <v>1103</v>
      </c>
      <c r="G4311" t="s">
        <v>40</v>
      </c>
      <c r="H4311" t="s">
        <v>76</v>
      </c>
      <c r="I4311">
        <v>10500</v>
      </c>
      <c r="J4311">
        <v>13650</v>
      </c>
      <c r="K4311">
        <v>2</v>
      </c>
      <c r="L4311">
        <v>21000</v>
      </c>
      <c r="M4311">
        <v>27300</v>
      </c>
      <c r="N4311" t="s">
        <v>1400</v>
      </c>
    </row>
    <row r="4312" spans="1:14" x14ac:dyDescent="0.3">
      <c r="A4312">
        <v>143669</v>
      </c>
      <c r="B4312" t="s">
        <v>1347</v>
      </c>
      <c r="C4312" t="s">
        <v>11</v>
      </c>
      <c r="D4312" s="3">
        <v>44681</v>
      </c>
      <c r="E4312" t="s">
        <v>34</v>
      </c>
      <c r="F4312" t="s">
        <v>63</v>
      </c>
      <c r="G4312" t="s">
        <v>41</v>
      </c>
      <c r="H4312" t="s">
        <v>78</v>
      </c>
      <c r="I4312">
        <v>8500</v>
      </c>
      <c r="J4312">
        <v>11050</v>
      </c>
      <c r="K4312">
        <v>2</v>
      </c>
      <c r="L4312">
        <v>17000</v>
      </c>
      <c r="M4312">
        <v>22100</v>
      </c>
      <c r="N4312" t="s">
        <v>1401</v>
      </c>
    </row>
    <row r="4313" spans="1:14" x14ac:dyDescent="0.3">
      <c r="A4313">
        <v>143670</v>
      </c>
      <c r="B4313" t="s">
        <v>1349</v>
      </c>
      <c r="C4313" t="s">
        <v>1321</v>
      </c>
      <c r="D4313" s="3">
        <v>44681</v>
      </c>
      <c r="E4313" t="s">
        <v>35</v>
      </c>
      <c r="F4313" t="s">
        <v>57</v>
      </c>
      <c r="G4313" t="s">
        <v>44</v>
      </c>
      <c r="H4313" t="s">
        <v>80</v>
      </c>
      <c r="I4313">
        <v>7000</v>
      </c>
      <c r="J4313">
        <v>9100</v>
      </c>
      <c r="K4313">
        <v>1</v>
      </c>
      <c r="L4313">
        <v>7000</v>
      </c>
      <c r="M4313">
        <v>9100</v>
      </c>
      <c r="N4313" t="s">
        <v>1325</v>
      </c>
    </row>
    <row r="4314" spans="1:14" x14ac:dyDescent="0.3">
      <c r="A4314">
        <v>143671</v>
      </c>
      <c r="B4314" t="s">
        <v>1351</v>
      </c>
      <c r="C4314" t="s">
        <v>1322</v>
      </c>
      <c r="D4314" s="3">
        <v>44681</v>
      </c>
      <c r="E4314" t="s">
        <v>1296</v>
      </c>
      <c r="F4314" t="s">
        <v>1104</v>
      </c>
      <c r="G4314" t="s">
        <v>42</v>
      </c>
      <c r="H4314" t="s">
        <v>79</v>
      </c>
      <c r="I4314">
        <v>1680</v>
      </c>
      <c r="J4314">
        <v>2184</v>
      </c>
      <c r="K4314">
        <v>3</v>
      </c>
      <c r="L4314">
        <v>5040</v>
      </c>
      <c r="M4314">
        <v>6552</v>
      </c>
      <c r="N4314" t="s">
        <v>1398</v>
      </c>
    </row>
    <row r="4315" spans="1:14" x14ac:dyDescent="0.3">
      <c r="A4315">
        <v>143672</v>
      </c>
      <c r="B4315" t="s">
        <v>1353</v>
      </c>
      <c r="C4315" t="s">
        <v>1323</v>
      </c>
      <c r="D4315" s="3">
        <v>44681</v>
      </c>
      <c r="E4315" t="s">
        <v>33</v>
      </c>
      <c r="F4315" s="5" t="s">
        <v>65</v>
      </c>
      <c r="G4315" t="s">
        <v>109</v>
      </c>
      <c r="H4315" s="5" t="s">
        <v>84</v>
      </c>
      <c r="I4315">
        <v>6540</v>
      </c>
      <c r="J4315">
        <v>8502</v>
      </c>
      <c r="K4315">
        <v>4</v>
      </c>
      <c r="L4315">
        <v>26160</v>
      </c>
      <c r="M4315">
        <v>34008</v>
      </c>
      <c r="N4315" t="s">
        <v>1397</v>
      </c>
    </row>
    <row r="4316" spans="1:14" x14ac:dyDescent="0.3">
      <c r="A4316">
        <v>143673</v>
      </c>
      <c r="B4316" t="s">
        <v>1355</v>
      </c>
      <c r="C4316" t="s">
        <v>10</v>
      </c>
      <c r="D4316" s="3">
        <v>44681</v>
      </c>
      <c r="E4316" t="s">
        <v>34</v>
      </c>
      <c r="F4316" t="s">
        <v>68</v>
      </c>
      <c r="G4316" t="s">
        <v>45</v>
      </c>
      <c r="H4316" t="s">
        <v>82</v>
      </c>
      <c r="I4316">
        <v>2680</v>
      </c>
      <c r="J4316">
        <v>3484</v>
      </c>
      <c r="K4316">
        <v>3</v>
      </c>
      <c r="L4316">
        <v>8040</v>
      </c>
      <c r="M4316">
        <v>10452</v>
      </c>
      <c r="N4316" t="s">
        <v>1399</v>
      </c>
    </row>
    <row r="4317" spans="1:14" x14ac:dyDescent="0.3">
      <c r="A4317">
        <v>143674</v>
      </c>
      <c r="B4317" t="s">
        <v>1357</v>
      </c>
      <c r="C4317" t="s">
        <v>9</v>
      </c>
      <c r="D4317" s="3">
        <v>44681</v>
      </c>
      <c r="E4317" t="s">
        <v>35</v>
      </c>
      <c r="F4317" t="s">
        <v>71</v>
      </c>
      <c r="G4317" t="s">
        <v>38</v>
      </c>
      <c r="H4317" t="s">
        <v>76</v>
      </c>
      <c r="I4317">
        <v>8250</v>
      </c>
      <c r="J4317">
        <v>10725</v>
      </c>
      <c r="K4317">
        <v>3</v>
      </c>
      <c r="L4317">
        <v>24750</v>
      </c>
      <c r="M4317">
        <v>32175</v>
      </c>
      <c r="N4317" t="s">
        <v>1400</v>
      </c>
    </row>
    <row r="4318" spans="1:14" x14ac:dyDescent="0.3">
      <c r="A4318">
        <v>143675</v>
      </c>
      <c r="B4318" t="s">
        <v>1359</v>
      </c>
      <c r="C4318" t="s">
        <v>1324</v>
      </c>
      <c r="D4318" s="3">
        <v>44681</v>
      </c>
      <c r="E4318" t="s">
        <v>1296</v>
      </c>
      <c r="F4318" t="s">
        <v>1038</v>
      </c>
      <c r="G4318" t="s">
        <v>42</v>
      </c>
      <c r="H4318" t="s">
        <v>76</v>
      </c>
      <c r="I4318">
        <v>2650</v>
      </c>
      <c r="J4318">
        <v>3445</v>
      </c>
      <c r="K4318">
        <v>4</v>
      </c>
      <c r="L4318">
        <v>10600</v>
      </c>
      <c r="M4318">
        <v>13780</v>
      </c>
      <c r="N4318" t="s">
        <v>1401</v>
      </c>
    </row>
    <row r="4319" spans="1:14" x14ac:dyDescent="0.3">
      <c r="A4319">
        <v>143676</v>
      </c>
      <c r="B4319" t="s">
        <v>1361</v>
      </c>
      <c r="C4319" t="s">
        <v>8</v>
      </c>
      <c r="D4319" s="3">
        <v>44681</v>
      </c>
      <c r="E4319" t="s">
        <v>33</v>
      </c>
      <c r="F4319" t="s">
        <v>72</v>
      </c>
      <c r="G4319" t="s">
        <v>38</v>
      </c>
      <c r="H4319" t="s">
        <v>85</v>
      </c>
      <c r="I4319">
        <v>12550</v>
      </c>
      <c r="J4319">
        <v>16315</v>
      </c>
      <c r="K4319">
        <v>4</v>
      </c>
      <c r="L4319">
        <v>50200</v>
      </c>
      <c r="M4319">
        <v>65260</v>
      </c>
      <c r="N4319" t="s">
        <v>1325</v>
      </c>
    </row>
    <row r="4320" spans="1:14" x14ac:dyDescent="0.3">
      <c r="A4320">
        <v>143677</v>
      </c>
      <c r="B4320" t="s">
        <v>1363</v>
      </c>
      <c r="C4320" t="s">
        <v>7</v>
      </c>
      <c r="D4320" s="3">
        <v>44681</v>
      </c>
      <c r="E4320" t="s">
        <v>34</v>
      </c>
      <c r="F4320" t="s">
        <v>73</v>
      </c>
      <c r="G4320" t="s">
        <v>41</v>
      </c>
      <c r="H4320" s="5" t="s">
        <v>78</v>
      </c>
      <c r="I4320">
        <v>14500</v>
      </c>
      <c r="J4320">
        <v>18850</v>
      </c>
      <c r="K4320">
        <v>4</v>
      </c>
      <c r="L4320">
        <v>58000</v>
      </c>
      <c r="M4320">
        <v>75400</v>
      </c>
      <c r="N4320" t="s">
        <v>1398</v>
      </c>
    </row>
    <row r="4321" spans="1:14" x14ac:dyDescent="0.3">
      <c r="A4321">
        <v>143678</v>
      </c>
      <c r="B4321" t="s">
        <v>1365</v>
      </c>
      <c r="C4321" t="s">
        <v>1325</v>
      </c>
      <c r="D4321" s="3">
        <v>44681</v>
      </c>
      <c r="E4321" t="s">
        <v>35</v>
      </c>
      <c r="F4321" t="s">
        <v>46</v>
      </c>
      <c r="G4321" t="s">
        <v>36</v>
      </c>
      <c r="H4321" t="s">
        <v>75</v>
      </c>
      <c r="I4321">
        <v>800</v>
      </c>
      <c r="J4321">
        <v>1040</v>
      </c>
      <c r="K4321">
        <v>4</v>
      </c>
      <c r="L4321">
        <v>3200</v>
      </c>
      <c r="M4321">
        <v>4160</v>
      </c>
      <c r="N4321" t="s">
        <v>1397</v>
      </c>
    </row>
    <row r="4322" spans="1:14" x14ac:dyDescent="0.3">
      <c r="A4322">
        <v>143679</v>
      </c>
      <c r="B4322" t="s">
        <v>1367</v>
      </c>
      <c r="C4322" t="s">
        <v>1326</v>
      </c>
      <c r="D4322" s="3">
        <v>44681</v>
      </c>
      <c r="E4322" t="s">
        <v>1296</v>
      </c>
      <c r="F4322" t="s">
        <v>48</v>
      </c>
      <c r="G4322" t="s">
        <v>37</v>
      </c>
      <c r="H4322" t="s">
        <v>76</v>
      </c>
      <c r="I4322">
        <v>600</v>
      </c>
      <c r="J4322">
        <v>780</v>
      </c>
      <c r="K4322">
        <v>4</v>
      </c>
      <c r="L4322">
        <v>2400</v>
      </c>
      <c r="M4322">
        <v>3120</v>
      </c>
      <c r="N4322" t="s">
        <v>1399</v>
      </c>
    </row>
    <row r="4323" spans="1:14" x14ac:dyDescent="0.3">
      <c r="A4323">
        <v>143680</v>
      </c>
      <c r="B4323" t="s">
        <v>1369</v>
      </c>
      <c r="C4323" t="s">
        <v>6</v>
      </c>
      <c r="D4323" s="3">
        <v>44682</v>
      </c>
      <c r="E4323" t="s">
        <v>33</v>
      </c>
      <c r="F4323" t="s">
        <v>50</v>
      </c>
      <c r="G4323" t="s">
        <v>38</v>
      </c>
      <c r="H4323" t="s">
        <v>75</v>
      </c>
      <c r="I4323">
        <v>10500</v>
      </c>
      <c r="J4323">
        <v>13650</v>
      </c>
      <c r="K4323">
        <v>4</v>
      </c>
      <c r="L4323">
        <v>42000</v>
      </c>
      <c r="M4323">
        <v>54600</v>
      </c>
      <c r="N4323" t="s">
        <v>1400</v>
      </c>
    </row>
    <row r="4324" spans="1:14" x14ac:dyDescent="0.3">
      <c r="A4324">
        <v>143681</v>
      </c>
      <c r="B4324" t="s">
        <v>1370</v>
      </c>
      <c r="C4324" t="s">
        <v>5</v>
      </c>
      <c r="D4324" s="3">
        <v>44683</v>
      </c>
      <c r="E4324" t="s">
        <v>34</v>
      </c>
      <c r="F4324" t="s">
        <v>1099</v>
      </c>
      <c r="G4324" t="s">
        <v>39</v>
      </c>
      <c r="H4324" t="s">
        <v>77</v>
      </c>
      <c r="I4324">
        <v>6500</v>
      </c>
      <c r="J4324">
        <v>8450</v>
      </c>
      <c r="K4324">
        <v>1</v>
      </c>
      <c r="L4324">
        <v>6500</v>
      </c>
      <c r="M4324">
        <v>8450</v>
      </c>
      <c r="N4324" t="s">
        <v>1401</v>
      </c>
    </row>
    <row r="4325" spans="1:14" x14ac:dyDescent="0.3">
      <c r="A4325">
        <v>143682</v>
      </c>
      <c r="B4325" t="s">
        <v>1371</v>
      </c>
      <c r="C4325" t="s">
        <v>4</v>
      </c>
      <c r="D4325" s="3">
        <v>44684</v>
      </c>
      <c r="E4325" t="s">
        <v>35</v>
      </c>
      <c r="F4325" t="s">
        <v>1105</v>
      </c>
      <c r="G4325" t="s">
        <v>40</v>
      </c>
      <c r="H4325" t="s">
        <v>76</v>
      </c>
      <c r="I4325">
        <v>4500</v>
      </c>
      <c r="J4325">
        <v>5850</v>
      </c>
      <c r="K4325">
        <v>2</v>
      </c>
      <c r="L4325">
        <v>9000</v>
      </c>
      <c r="M4325">
        <v>11700</v>
      </c>
      <c r="N4325" t="s">
        <v>1325</v>
      </c>
    </row>
    <row r="4326" spans="1:14" x14ac:dyDescent="0.3">
      <c r="A4326">
        <v>143683</v>
      </c>
      <c r="B4326" t="s">
        <v>1373</v>
      </c>
      <c r="C4326" t="s">
        <v>30</v>
      </c>
      <c r="D4326" s="3">
        <v>44685</v>
      </c>
      <c r="E4326" t="s">
        <v>1296</v>
      </c>
      <c r="F4326" t="s">
        <v>51</v>
      </c>
      <c r="G4326" t="s">
        <v>41</v>
      </c>
      <c r="H4326" t="s">
        <v>78</v>
      </c>
      <c r="I4326">
        <v>8500</v>
      </c>
      <c r="J4326">
        <v>11050</v>
      </c>
      <c r="K4326">
        <v>1</v>
      </c>
      <c r="L4326">
        <v>8500</v>
      </c>
      <c r="M4326">
        <v>11050</v>
      </c>
      <c r="N4326" t="s">
        <v>1398</v>
      </c>
    </row>
    <row r="4327" spans="1:14" x14ac:dyDescent="0.3">
      <c r="A4327">
        <v>143684</v>
      </c>
      <c r="B4327" t="s">
        <v>1374</v>
      </c>
      <c r="C4327" t="s">
        <v>31</v>
      </c>
      <c r="D4327" s="3">
        <v>44686</v>
      </c>
      <c r="E4327" t="s">
        <v>33</v>
      </c>
      <c r="F4327" t="s">
        <v>52</v>
      </c>
      <c r="G4327" t="s">
        <v>44</v>
      </c>
      <c r="H4327" t="s">
        <v>80</v>
      </c>
      <c r="I4327">
        <v>12500</v>
      </c>
      <c r="J4327">
        <v>16250</v>
      </c>
      <c r="K4327">
        <v>1</v>
      </c>
      <c r="L4327">
        <v>12500</v>
      </c>
      <c r="M4327">
        <v>16250</v>
      </c>
      <c r="N4327" t="s">
        <v>1325</v>
      </c>
    </row>
    <row r="4328" spans="1:14" x14ac:dyDescent="0.3">
      <c r="A4328">
        <v>143685</v>
      </c>
      <c r="B4328" t="s">
        <v>1375</v>
      </c>
      <c r="C4328" t="s">
        <v>32</v>
      </c>
      <c r="D4328" s="3">
        <v>44686</v>
      </c>
      <c r="E4328" t="s">
        <v>34</v>
      </c>
      <c r="F4328" t="s">
        <v>1046</v>
      </c>
      <c r="G4328" t="s">
        <v>89</v>
      </c>
      <c r="H4328" t="s">
        <v>79</v>
      </c>
      <c r="I4328">
        <v>3500</v>
      </c>
      <c r="J4328">
        <v>4550</v>
      </c>
      <c r="K4328">
        <v>4</v>
      </c>
      <c r="L4328">
        <v>14000</v>
      </c>
      <c r="M4328">
        <v>18200</v>
      </c>
      <c r="N4328" t="s">
        <v>1325</v>
      </c>
    </row>
    <row r="4329" spans="1:14" x14ac:dyDescent="0.3">
      <c r="A4329">
        <v>143686</v>
      </c>
      <c r="B4329" t="s">
        <v>1376</v>
      </c>
      <c r="C4329" t="s">
        <v>28</v>
      </c>
      <c r="D4329" s="3">
        <v>44686</v>
      </c>
      <c r="E4329" t="s">
        <v>35</v>
      </c>
      <c r="F4329" s="5" t="s">
        <v>67</v>
      </c>
      <c r="G4329" t="s">
        <v>37</v>
      </c>
      <c r="H4329" t="s">
        <v>81</v>
      </c>
      <c r="I4329">
        <v>4500</v>
      </c>
      <c r="J4329">
        <v>5850</v>
      </c>
      <c r="K4329">
        <v>4</v>
      </c>
      <c r="L4329">
        <v>18000</v>
      </c>
      <c r="M4329">
        <v>23400</v>
      </c>
      <c r="N4329" t="s">
        <v>1325</v>
      </c>
    </row>
    <row r="4330" spans="1:14" x14ac:dyDescent="0.3">
      <c r="A4330">
        <v>143687</v>
      </c>
      <c r="B4330" t="s">
        <v>1378</v>
      </c>
      <c r="C4330" t="s">
        <v>1311</v>
      </c>
      <c r="D4330" s="3">
        <v>44686</v>
      </c>
      <c r="E4330" t="s">
        <v>1296</v>
      </c>
      <c r="F4330" t="s">
        <v>1106</v>
      </c>
      <c r="G4330" t="s">
        <v>45</v>
      </c>
      <c r="H4330" t="s">
        <v>82</v>
      </c>
      <c r="I4330">
        <v>2100</v>
      </c>
      <c r="J4330">
        <v>2730</v>
      </c>
      <c r="K4330">
        <v>3</v>
      </c>
      <c r="L4330">
        <v>6300</v>
      </c>
      <c r="M4330">
        <v>8190</v>
      </c>
      <c r="N4330" t="s">
        <v>1325</v>
      </c>
    </row>
    <row r="4331" spans="1:14" x14ac:dyDescent="0.3">
      <c r="A4331">
        <v>143688</v>
      </c>
      <c r="B4331" t="s">
        <v>1379</v>
      </c>
      <c r="C4331" t="s">
        <v>1312</v>
      </c>
      <c r="D4331" s="3">
        <v>44686</v>
      </c>
      <c r="E4331" t="s">
        <v>33</v>
      </c>
      <c r="F4331" t="s">
        <v>49</v>
      </c>
      <c r="G4331" t="s">
        <v>36</v>
      </c>
      <c r="H4331" t="s">
        <v>75</v>
      </c>
      <c r="I4331">
        <v>1150</v>
      </c>
      <c r="J4331">
        <v>1495</v>
      </c>
      <c r="K4331">
        <v>2</v>
      </c>
      <c r="L4331">
        <v>2300</v>
      </c>
      <c r="M4331">
        <v>2990</v>
      </c>
      <c r="N4331" t="s">
        <v>1325</v>
      </c>
    </row>
    <row r="4332" spans="1:14" x14ac:dyDescent="0.3">
      <c r="A4332">
        <v>143689</v>
      </c>
      <c r="B4332" t="s">
        <v>1380</v>
      </c>
      <c r="C4332" t="s">
        <v>1313</v>
      </c>
      <c r="D4332" s="3">
        <v>44686</v>
      </c>
      <c r="E4332" t="s">
        <v>34</v>
      </c>
      <c r="F4332" t="s">
        <v>47</v>
      </c>
      <c r="G4332" t="s">
        <v>37</v>
      </c>
      <c r="H4332" t="s">
        <v>76</v>
      </c>
      <c r="I4332">
        <v>350</v>
      </c>
      <c r="J4332">
        <v>455</v>
      </c>
      <c r="K4332">
        <v>3</v>
      </c>
      <c r="L4332">
        <v>1050</v>
      </c>
      <c r="M4332">
        <v>1365</v>
      </c>
      <c r="N4332" t="s">
        <v>1325</v>
      </c>
    </row>
    <row r="4333" spans="1:14" x14ac:dyDescent="0.3">
      <c r="A4333">
        <v>143690</v>
      </c>
      <c r="B4333" t="s">
        <v>1381</v>
      </c>
      <c r="C4333" t="s">
        <v>3</v>
      </c>
      <c r="D4333" s="3">
        <v>44686</v>
      </c>
      <c r="E4333" t="s">
        <v>35</v>
      </c>
      <c r="F4333" t="s">
        <v>53</v>
      </c>
      <c r="G4333" t="s">
        <v>38</v>
      </c>
      <c r="H4333" t="s">
        <v>75</v>
      </c>
      <c r="I4333">
        <v>9500</v>
      </c>
      <c r="J4333">
        <v>12350</v>
      </c>
      <c r="K4333">
        <v>4</v>
      </c>
      <c r="L4333">
        <v>38000</v>
      </c>
      <c r="M4333">
        <v>49400</v>
      </c>
      <c r="N4333" t="s">
        <v>1325</v>
      </c>
    </row>
    <row r="4334" spans="1:14" x14ac:dyDescent="0.3">
      <c r="A4334">
        <v>143691</v>
      </c>
      <c r="B4334" t="s">
        <v>1382</v>
      </c>
      <c r="C4334" t="s">
        <v>2</v>
      </c>
      <c r="D4334" s="3">
        <v>44686</v>
      </c>
      <c r="E4334" t="s">
        <v>1296</v>
      </c>
      <c r="F4334" t="s">
        <v>1107</v>
      </c>
      <c r="G4334" t="s">
        <v>39</v>
      </c>
      <c r="H4334" t="s">
        <v>77</v>
      </c>
      <c r="I4334">
        <v>10000</v>
      </c>
      <c r="J4334">
        <v>13000</v>
      </c>
      <c r="K4334">
        <v>1</v>
      </c>
      <c r="L4334">
        <v>10000</v>
      </c>
      <c r="M4334">
        <v>13000</v>
      </c>
      <c r="N4334" t="s">
        <v>1325</v>
      </c>
    </row>
    <row r="4335" spans="1:14" x14ac:dyDescent="0.3">
      <c r="A4335">
        <v>143692</v>
      </c>
      <c r="B4335" t="s">
        <v>1378</v>
      </c>
      <c r="C4335" t="s">
        <v>1</v>
      </c>
      <c r="D4335" s="3">
        <v>44686</v>
      </c>
      <c r="E4335" t="s">
        <v>33</v>
      </c>
      <c r="F4335" t="s">
        <v>1108</v>
      </c>
      <c r="G4335" t="s">
        <v>40</v>
      </c>
      <c r="H4335" t="s">
        <v>76</v>
      </c>
      <c r="I4335">
        <v>6500</v>
      </c>
      <c r="J4335">
        <v>8450</v>
      </c>
      <c r="K4335">
        <v>4</v>
      </c>
      <c r="L4335">
        <v>26000</v>
      </c>
      <c r="M4335">
        <v>33800</v>
      </c>
      <c r="N4335" t="s">
        <v>1325</v>
      </c>
    </row>
    <row r="4336" spans="1:14" x14ac:dyDescent="0.3">
      <c r="A4336">
        <v>143693</v>
      </c>
      <c r="B4336" t="s">
        <v>1379</v>
      </c>
      <c r="C4336" t="s">
        <v>1314</v>
      </c>
      <c r="D4336" s="3">
        <v>44687</v>
      </c>
      <c r="E4336" t="s">
        <v>34</v>
      </c>
      <c r="F4336" t="s">
        <v>1109</v>
      </c>
      <c r="G4336" t="s">
        <v>41</v>
      </c>
      <c r="H4336" t="s">
        <v>78</v>
      </c>
      <c r="I4336">
        <v>8500</v>
      </c>
      <c r="J4336">
        <v>11050</v>
      </c>
      <c r="K4336">
        <v>1</v>
      </c>
      <c r="L4336">
        <v>8500</v>
      </c>
      <c r="M4336">
        <v>11050</v>
      </c>
      <c r="N4336" t="s">
        <v>1325</v>
      </c>
    </row>
    <row r="4337" spans="1:14" x14ac:dyDescent="0.3">
      <c r="A4337">
        <v>143694</v>
      </c>
      <c r="B4337" t="s">
        <v>1365</v>
      </c>
      <c r="C4337" t="s">
        <v>1315</v>
      </c>
      <c r="D4337" s="3">
        <v>44688</v>
      </c>
      <c r="E4337" t="s">
        <v>35</v>
      </c>
      <c r="F4337" t="s">
        <v>57</v>
      </c>
      <c r="G4337" t="s">
        <v>44</v>
      </c>
      <c r="H4337" t="s">
        <v>80</v>
      </c>
      <c r="I4337">
        <v>7000</v>
      </c>
      <c r="J4337">
        <v>9100</v>
      </c>
      <c r="K4337">
        <v>2</v>
      </c>
      <c r="L4337">
        <v>14000</v>
      </c>
      <c r="M4337">
        <v>18200</v>
      </c>
      <c r="N4337" t="s">
        <v>1325</v>
      </c>
    </row>
    <row r="4338" spans="1:14" x14ac:dyDescent="0.3">
      <c r="A4338">
        <v>143695</v>
      </c>
      <c r="B4338" t="s">
        <v>1385</v>
      </c>
      <c r="C4338" t="s">
        <v>0</v>
      </c>
      <c r="D4338" s="3">
        <v>44689</v>
      </c>
      <c r="E4338" t="s">
        <v>1296</v>
      </c>
      <c r="F4338" t="s">
        <v>1110</v>
      </c>
      <c r="G4338" t="s">
        <v>89</v>
      </c>
      <c r="H4338" t="s">
        <v>79</v>
      </c>
      <c r="I4338">
        <v>6550</v>
      </c>
      <c r="J4338">
        <v>8515</v>
      </c>
      <c r="K4338">
        <v>4</v>
      </c>
      <c r="L4338">
        <v>26200</v>
      </c>
      <c r="M4338">
        <v>34060</v>
      </c>
      <c r="N4338" t="s">
        <v>1325</v>
      </c>
    </row>
    <row r="4339" spans="1:14" x14ac:dyDescent="0.3">
      <c r="A4339">
        <v>143696</v>
      </c>
      <c r="B4339" t="s">
        <v>1387</v>
      </c>
      <c r="C4339" t="s">
        <v>1316</v>
      </c>
      <c r="D4339" s="3">
        <v>44690</v>
      </c>
      <c r="E4339" t="s">
        <v>33</v>
      </c>
      <c r="F4339" s="5" t="s">
        <v>66</v>
      </c>
      <c r="G4339" t="s">
        <v>37</v>
      </c>
      <c r="H4339" t="s">
        <v>81</v>
      </c>
      <c r="I4339">
        <v>7650</v>
      </c>
      <c r="J4339">
        <v>9945</v>
      </c>
      <c r="K4339">
        <v>4</v>
      </c>
      <c r="L4339">
        <v>30600</v>
      </c>
      <c r="M4339">
        <v>39780</v>
      </c>
      <c r="N4339" t="s">
        <v>1325</v>
      </c>
    </row>
    <row r="4340" spans="1:14" x14ac:dyDescent="0.3">
      <c r="A4340">
        <v>143697</v>
      </c>
      <c r="B4340" t="s">
        <v>1389</v>
      </c>
      <c r="C4340" t="s">
        <v>1317</v>
      </c>
      <c r="D4340" s="3">
        <v>44690</v>
      </c>
      <c r="E4340" t="s">
        <v>34</v>
      </c>
      <c r="F4340" t="s">
        <v>58</v>
      </c>
      <c r="G4340" t="s">
        <v>45</v>
      </c>
      <c r="H4340" t="s">
        <v>82</v>
      </c>
      <c r="I4340">
        <v>1150</v>
      </c>
      <c r="J4340">
        <v>1495</v>
      </c>
      <c r="K4340">
        <v>3</v>
      </c>
      <c r="L4340">
        <v>3450</v>
      </c>
      <c r="M4340">
        <v>4485</v>
      </c>
      <c r="N4340" t="s">
        <v>1325</v>
      </c>
    </row>
    <row r="4341" spans="1:14" x14ac:dyDescent="0.3">
      <c r="A4341">
        <v>143698</v>
      </c>
      <c r="B4341" t="s">
        <v>1390</v>
      </c>
      <c r="C4341" t="s">
        <v>1318</v>
      </c>
      <c r="D4341" s="3">
        <v>44690</v>
      </c>
      <c r="E4341" t="s">
        <v>35</v>
      </c>
      <c r="F4341" t="s">
        <v>59</v>
      </c>
      <c r="G4341" t="s">
        <v>36</v>
      </c>
      <c r="H4341" t="s">
        <v>75</v>
      </c>
      <c r="I4341">
        <v>850</v>
      </c>
      <c r="J4341">
        <v>1105</v>
      </c>
      <c r="K4341">
        <v>3</v>
      </c>
      <c r="L4341">
        <v>2550</v>
      </c>
      <c r="M4341">
        <v>3315</v>
      </c>
      <c r="N4341" t="s">
        <v>1325</v>
      </c>
    </row>
    <row r="4342" spans="1:14" x14ac:dyDescent="0.3">
      <c r="A4342">
        <v>143699</v>
      </c>
      <c r="B4342" t="s">
        <v>1392</v>
      </c>
      <c r="C4342" t="s">
        <v>29</v>
      </c>
      <c r="D4342" s="3">
        <v>44690</v>
      </c>
      <c r="E4342" t="s">
        <v>1296</v>
      </c>
      <c r="F4342" t="s">
        <v>60</v>
      </c>
      <c r="G4342" t="s">
        <v>37</v>
      </c>
      <c r="H4342" t="s">
        <v>76</v>
      </c>
      <c r="I4342">
        <v>650</v>
      </c>
      <c r="J4342">
        <v>845</v>
      </c>
      <c r="K4342">
        <v>3</v>
      </c>
      <c r="L4342">
        <v>1950</v>
      </c>
      <c r="M4342">
        <v>2535</v>
      </c>
      <c r="N4342" t="s">
        <v>1325</v>
      </c>
    </row>
    <row r="4343" spans="1:14" x14ac:dyDescent="0.3">
      <c r="A4343">
        <v>143700</v>
      </c>
      <c r="B4343" t="s">
        <v>1394</v>
      </c>
      <c r="C4343" t="s">
        <v>20</v>
      </c>
      <c r="D4343" s="3">
        <v>44690</v>
      </c>
      <c r="E4343" t="s">
        <v>33</v>
      </c>
      <c r="F4343" t="s">
        <v>61</v>
      </c>
      <c r="G4343" t="s">
        <v>38</v>
      </c>
      <c r="H4343" t="s">
        <v>75</v>
      </c>
      <c r="I4343">
        <v>7500</v>
      </c>
      <c r="J4343">
        <v>9750</v>
      </c>
      <c r="K4343">
        <v>3</v>
      </c>
      <c r="L4343">
        <v>22500</v>
      </c>
      <c r="M4343">
        <v>29250</v>
      </c>
      <c r="N4343" t="s">
        <v>1325</v>
      </c>
    </row>
    <row r="4344" spans="1:14" x14ac:dyDescent="0.3">
      <c r="A4344">
        <v>143701</v>
      </c>
      <c r="B4344" t="s">
        <v>1337</v>
      </c>
      <c r="C4344" t="s">
        <v>19</v>
      </c>
      <c r="D4344" s="3">
        <v>44690</v>
      </c>
      <c r="E4344" t="s">
        <v>34</v>
      </c>
      <c r="F4344" t="s">
        <v>1107</v>
      </c>
      <c r="G4344" t="s">
        <v>39</v>
      </c>
      <c r="H4344" s="5" t="s">
        <v>83</v>
      </c>
      <c r="I4344">
        <v>10000</v>
      </c>
      <c r="J4344">
        <v>13000</v>
      </c>
      <c r="K4344">
        <v>1</v>
      </c>
      <c r="L4344">
        <v>10000</v>
      </c>
      <c r="M4344">
        <v>13000</v>
      </c>
      <c r="N4344" t="s">
        <v>1325</v>
      </c>
    </row>
    <row r="4345" spans="1:14" x14ac:dyDescent="0.3">
      <c r="A4345">
        <v>143702</v>
      </c>
      <c r="B4345" t="s">
        <v>1339</v>
      </c>
      <c r="C4345" t="s">
        <v>1319</v>
      </c>
      <c r="D4345" s="3">
        <v>44690</v>
      </c>
      <c r="E4345" t="s">
        <v>35</v>
      </c>
      <c r="F4345" t="s">
        <v>1111</v>
      </c>
      <c r="G4345" t="s">
        <v>40</v>
      </c>
      <c r="H4345" t="s">
        <v>76</v>
      </c>
      <c r="I4345">
        <v>10500</v>
      </c>
      <c r="J4345">
        <v>13650</v>
      </c>
      <c r="K4345">
        <v>1</v>
      </c>
      <c r="L4345">
        <v>10500</v>
      </c>
      <c r="M4345">
        <v>13650</v>
      </c>
      <c r="N4345" t="s">
        <v>1325</v>
      </c>
    </row>
    <row r="4346" spans="1:14" x14ac:dyDescent="0.3">
      <c r="A4346">
        <v>143703</v>
      </c>
      <c r="B4346" t="s">
        <v>1341</v>
      </c>
      <c r="C4346" t="s">
        <v>18</v>
      </c>
      <c r="D4346" s="3">
        <v>44690</v>
      </c>
      <c r="E4346" t="s">
        <v>1296</v>
      </c>
      <c r="F4346" t="s">
        <v>63</v>
      </c>
      <c r="G4346" t="s">
        <v>41</v>
      </c>
      <c r="H4346" t="s">
        <v>78</v>
      </c>
      <c r="I4346">
        <v>8500</v>
      </c>
      <c r="J4346">
        <v>11050</v>
      </c>
      <c r="K4346">
        <v>1</v>
      </c>
      <c r="L4346">
        <v>8500</v>
      </c>
      <c r="M4346">
        <v>11050</v>
      </c>
      <c r="N4346" t="s">
        <v>1325</v>
      </c>
    </row>
    <row r="4347" spans="1:14" x14ac:dyDescent="0.3">
      <c r="A4347">
        <v>143704</v>
      </c>
      <c r="B4347" t="s">
        <v>1343</v>
      </c>
      <c r="C4347" t="s">
        <v>17</v>
      </c>
      <c r="D4347" s="3">
        <v>44690</v>
      </c>
      <c r="E4347" t="s">
        <v>33</v>
      </c>
      <c r="F4347" t="s">
        <v>57</v>
      </c>
      <c r="G4347" t="s">
        <v>44</v>
      </c>
      <c r="H4347" t="s">
        <v>80</v>
      </c>
      <c r="I4347">
        <v>7000</v>
      </c>
      <c r="J4347">
        <v>9100</v>
      </c>
      <c r="K4347">
        <v>4</v>
      </c>
      <c r="L4347">
        <v>28000</v>
      </c>
      <c r="M4347">
        <v>36400</v>
      </c>
      <c r="N4347" t="s">
        <v>1400</v>
      </c>
    </row>
    <row r="4348" spans="1:14" x14ac:dyDescent="0.3">
      <c r="A4348">
        <v>143705</v>
      </c>
      <c r="B4348" t="s">
        <v>1345</v>
      </c>
      <c r="C4348" t="s">
        <v>1320</v>
      </c>
      <c r="D4348" s="3">
        <v>44690</v>
      </c>
      <c r="E4348" t="s">
        <v>34</v>
      </c>
      <c r="F4348" t="s">
        <v>1112</v>
      </c>
      <c r="G4348" t="s">
        <v>89</v>
      </c>
      <c r="H4348" t="s">
        <v>79</v>
      </c>
      <c r="I4348">
        <v>1680</v>
      </c>
      <c r="J4348">
        <v>2184</v>
      </c>
      <c r="K4348">
        <v>4</v>
      </c>
      <c r="L4348">
        <v>6720</v>
      </c>
      <c r="M4348">
        <v>8736</v>
      </c>
      <c r="N4348" t="s">
        <v>1401</v>
      </c>
    </row>
    <row r="4349" spans="1:14" x14ac:dyDescent="0.3">
      <c r="A4349">
        <v>143706</v>
      </c>
      <c r="B4349" t="s">
        <v>1347</v>
      </c>
      <c r="C4349" t="s">
        <v>16</v>
      </c>
      <c r="D4349" s="3">
        <v>44690</v>
      </c>
      <c r="E4349" t="s">
        <v>35</v>
      </c>
      <c r="F4349" s="5" t="s">
        <v>65</v>
      </c>
      <c r="G4349" t="s">
        <v>37</v>
      </c>
      <c r="H4349" s="5" t="s">
        <v>84</v>
      </c>
      <c r="I4349">
        <v>6540</v>
      </c>
      <c r="J4349">
        <v>8502</v>
      </c>
      <c r="K4349">
        <v>4</v>
      </c>
      <c r="L4349">
        <v>26160</v>
      </c>
      <c r="M4349">
        <v>34008</v>
      </c>
      <c r="N4349" t="s">
        <v>1325</v>
      </c>
    </row>
    <row r="4350" spans="1:14" x14ac:dyDescent="0.3">
      <c r="A4350">
        <v>143707</v>
      </c>
      <c r="B4350" t="s">
        <v>1349</v>
      </c>
      <c r="C4350" t="s">
        <v>15</v>
      </c>
      <c r="D4350" s="3">
        <v>44690</v>
      </c>
      <c r="E4350" t="s">
        <v>1296</v>
      </c>
      <c r="F4350" t="s">
        <v>68</v>
      </c>
      <c r="G4350" t="s">
        <v>45</v>
      </c>
      <c r="H4350" t="s">
        <v>82</v>
      </c>
      <c r="I4350">
        <v>2680</v>
      </c>
      <c r="J4350">
        <v>3484</v>
      </c>
      <c r="K4350">
        <v>3</v>
      </c>
      <c r="L4350">
        <v>8040</v>
      </c>
      <c r="M4350">
        <v>10452</v>
      </c>
      <c r="N4350" t="s">
        <v>1398</v>
      </c>
    </row>
    <row r="4351" spans="1:14" x14ac:dyDescent="0.3">
      <c r="A4351">
        <v>143708</v>
      </c>
      <c r="B4351" t="s">
        <v>1351</v>
      </c>
      <c r="C4351" t="s">
        <v>14</v>
      </c>
      <c r="D4351" s="3">
        <v>44690</v>
      </c>
      <c r="E4351" t="s">
        <v>33</v>
      </c>
      <c r="F4351" t="s">
        <v>71</v>
      </c>
      <c r="G4351" t="s">
        <v>38</v>
      </c>
      <c r="H4351" t="s">
        <v>76</v>
      </c>
      <c r="I4351">
        <v>8250</v>
      </c>
      <c r="J4351">
        <v>10725</v>
      </c>
      <c r="K4351">
        <v>2</v>
      </c>
      <c r="L4351">
        <v>16500</v>
      </c>
      <c r="M4351">
        <v>21450</v>
      </c>
      <c r="N4351" t="s">
        <v>1397</v>
      </c>
    </row>
    <row r="4352" spans="1:14" x14ac:dyDescent="0.3">
      <c r="A4352">
        <v>143709</v>
      </c>
      <c r="B4352" t="s">
        <v>1353</v>
      </c>
      <c r="C4352" t="s">
        <v>13</v>
      </c>
      <c r="D4352" s="3">
        <v>44690</v>
      </c>
      <c r="E4352" t="s">
        <v>34</v>
      </c>
      <c r="F4352" t="s">
        <v>1046</v>
      </c>
      <c r="G4352" t="s">
        <v>42</v>
      </c>
      <c r="H4352" t="s">
        <v>76</v>
      </c>
      <c r="I4352">
        <v>2650</v>
      </c>
      <c r="J4352">
        <v>3445</v>
      </c>
      <c r="K4352">
        <v>2</v>
      </c>
      <c r="L4352">
        <v>5300</v>
      </c>
      <c r="M4352">
        <v>6890</v>
      </c>
      <c r="N4352" t="s">
        <v>1399</v>
      </c>
    </row>
    <row r="4353" spans="1:14" x14ac:dyDescent="0.3">
      <c r="A4353">
        <v>143710</v>
      </c>
      <c r="B4353" t="s">
        <v>1355</v>
      </c>
      <c r="C4353" t="s">
        <v>12</v>
      </c>
      <c r="D4353" s="3">
        <v>44690</v>
      </c>
      <c r="E4353" t="s">
        <v>35</v>
      </c>
      <c r="F4353" t="s">
        <v>72</v>
      </c>
      <c r="G4353" t="s">
        <v>38</v>
      </c>
      <c r="H4353" t="s">
        <v>85</v>
      </c>
      <c r="I4353">
        <v>12550</v>
      </c>
      <c r="J4353">
        <v>16315</v>
      </c>
      <c r="K4353">
        <v>1</v>
      </c>
      <c r="L4353">
        <v>12550</v>
      </c>
      <c r="M4353">
        <v>16315</v>
      </c>
      <c r="N4353" t="s">
        <v>1400</v>
      </c>
    </row>
    <row r="4354" spans="1:14" x14ac:dyDescent="0.3">
      <c r="A4354">
        <v>143711</v>
      </c>
      <c r="B4354" t="s">
        <v>1357</v>
      </c>
      <c r="C4354" t="s">
        <v>11</v>
      </c>
      <c r="D4354" s="3">
        <v>44690</v>
      </c>
      <c r="E4354" t="s">
        <v>1296</v>
      </c>
      <c r="F4354" t="s">
        <v>73</v>
      </c>
      <c r="G4354" t="s">
        <v>41</v>
      </c>
      <c r="H4354" s="5" t="s">
        <v>78</v>
      </c>
      <c r="I4354">
        <v>14500</v>
      </c>
      <c r="J4354">
        <v>18850</v>
      </c>
      <c r="K4354">
        <v>2</v>
      </c>
      <c r="L4354">
        <v>29000</v>
      </c>
      <c r="M4354">
        <v>37700</v>
      </c>
      <c r="N4354" t="s">
        <v>1401</v>
      </c>
    </row>
    <row r="4355" spans="1:14" x14ac:dyDescent="0.3">
      <c r="A4355">
        <v>143712</v>
      </c>
      <c r="B4355" t="s">
        <v>1359</v>
      </c>
      <c r="C4355" t="s">
        <v>1321</v>
      </c>
      <c r="D4355" s="3">
        <v>44690</v>
      </c>
      <c r="E4355" t="s">
        <v>33</v>
      </c>
      <c r="F4355" t="s">
        <v>46</v>
      </c>
      <c r="G4355" t="s">
        <v>36</v>
      </c>
      <c r="H4355" t="s">
        <v>75</v>
      </c>
      <c r="I4355">
        <v>800</v>
      </c>
      <c r="J4355">
        <v>1040</v>
      </c>
      <c r="K4355">
        <v>1</v>
      </c>
      <c r="L4355">
        <v>800</v>
      </c>
      <c r="M4355">
        <v>1040</v>
      </c>
      <c r="N4355" t="s">
        <v>1325</v>
      </c>
    </row>
    <row r="4356" spans="1:14" x14ac:dyDescent="0.3">
      <c r="A4356">
        <v>143713</v>
      </c>
      <c r="B4356" t="s">
        <v>1361</v>
      </c>
      <c r="C4356" t="s">
        <v>1322</v>
      </c>
      <c r="D4356" s="3">
        <v>44690</v>
      </c>
      <c r="E4356" t="s">
        <v>34</v>
      </c>
      <c r="F4356" t="s">
        <v>48</v>
      </c>
      <c r="G4356" t="s">
        <v>37</v>
      </c>
      <c r="H4356" t="s">
        <v>76</v>
      </c>
      <c r="I4356">
        <v>600</v>
      </c>
      <c r="J4356">
        <v>780</v>
      </c>
      <c r="K4356">
        <v>3</v>
      </c>
      <c r="L4356">
        <v>1800</v>
      </c>
      <c r="M4356">
        <v>2340</v>
      </c>
      <c r="N4356" t="s">
        <v>1398</v>
      </c>
    </row>
    <row r="4357" spans="1:14" x14ac:dyDescent="0.3">
      <c r="A4357">
        <v>143714</v>
      </c>
      <c r="B4357" t="s">
        <v>1363</v>
      </c>
      <c r="C4357" t="s">
        <v>1323</v>
      </c>
      <c r="D4357" s="3">
        <v>44690</v>
      </c>
      <c r="E4357" t="s">
        <v>35</v>
      </c>
      <c r="F4357" t="s">
        <v>50</v>
      </c>
      <c r="G4357" t="s">
        <v>38</v>
      </c>
      <c r="H4357" t="s">
        <v>75</v>
      </c>
      <c r="I4357">
        <v>10500</v>
      </c>
      <c r="J4357">
        <v>13650</v>
      </c>
      <c r="K4357">
        <v>2</v>
      </c>
      <c r="L4357">
        <v>21000</v>
      </c>
      <c r="M4357">
        <v>27300</v>
      </c>
      <c r="N4357" t="s">
        <v>1397</v>
      </c>
    </row>
    <row r="4358" spans="1:14" x14ac:dyDescent="0.3">
      <c r="A4358">
        <v>143715</v>
      </c>
      <c r="B4358" t="s">
        <v>1365</v>
      </c>
      <c r="C4358" t="s">
        <v>10</v>
      </c>
      <c r="D4358" s="3">
        <v>44690</v>
      </c>
      <c r="E4358" t="s">
        <v>1296</v>
      </c>
      <c r="F4358" t="s">
        <v>1107</v>
      </c>
      <c r="G4358" t="s">
        <v>39</v>
      </c>
      <c r="H4358" t="s">
        <v>77</v>
      </c>
      <c r="I4358">
        <v>6500</v>
      </c>
      <c r="J4358">
        <v>8450</v>
      </c>
      <c r="K4358">
        <v>4</v>
      </c>
      <c r="L4358">
        <v>26000</v>
      </c>
      <c r="M4358">
        <v>33800</v>
      </c>
      <c r="N4358" t="s">
        <v>1399</v>
      </c>
    </row>
    <row r="4359" spans="1:14" x14ac:dyDescent="0.3">
      <c r="A4359">
        <v>143716</v>
      </c>
      <c r="B4359" t="s">
        <v>1367</v>
      </c>
      <c r="C4359" t="s">
        <v>9</v>
      </c>
      <c r="D4359" s="3">
        <v>44690</v>
      </c>
      <c r="E4359" t="s">
        <v>33</v>
      </c>
      <c r="F4359" t="s">
        <v>1113</v>
      </c>
      <c r="G4359" t="s">
        <v>40</v>
      </c>
      <c r="H4359" t="s">
        <v>76</v>
      </c>
      <c r="I4359">
        <v>4500</v>
      </c>
      <c r="J4359">
        <v>5850</v>
      </c>
      <c r="K4359">
        <v>1</v>
      </c>
      <c r="L4359">
        <v>4500</v>
      </c>
      <c r="M4359">
        <v>5850</v>
      </c>
      <c r="N4359" t="s">
        <v>1400</v>
      </c>
    </row>
    <row r="4360" spans="1:14" x14ac:dyDescent="0.3">
      <c r="A4360">
        <v>143717</v>
      </c>
      <c r="B4360" t="s">
        <v>1369</v>
      </c>
      <c r="C4360" t="s">
        <v>1324</v>
      </c>
      <c r="D4360" s="3">
        <v>44690</v>
      </c>
      <c r="E4360" t="s">
        <v>34</v>
      </c>
      <c r="F4360" t="s">
        <v>51</v>
      </c>
      <c r="G4360" t="s">
        <v>41</v>
      </c>
      <c r="H4360" t="s">
        <v>78</v>
      </c>
      <c r="I4360">
        <v>8500</v>
      </c>
      <c r="J4360">
        <v>11050</v>
      </c>
      <c r="K4360">
        <v>4</v>
      </c>
      <c r="L4360">
        <v>34000</v>
      </c>
      <c r="M4360">
        <v>44200</v>
      </c>
      <c r="N4360" t="s">
        <v>1401</v>
      </c>
    </row>
    <row r="4361" spans="1:14" x14ac:dyDescent="0.3">
      <c r="A4361">
        <v>143718</v>
      </c>
      <c r="B4361" t="s">
        <v>1370</v>
      </c>
      <c r="C4361" t="s">
        <v>8</v>
      </c>
      <c r="D4361" s="3">
        <v>44690</v>
      </c>
      <c r="E4361" t="s">
        <v>35</v>
      </c>
      <c r="F4361" t="s">
        <v>52</v>
      </c>
      <c r="G4361" t="s">
        <v>44</v>
      </c>
      <c r="H4361" t="s">
        <v>80</v>
      </c>
      <c r="I4361">
        <v>12500</v>
      </c>
      <c r="J4361">
        <v>16250</v>
      </c>
      <c r="K4361">
        <v>2</v>
      </c>
      <c r="L4361">
        <v>25000</v>
      </c>
      <c r="M4361">
        <v>32500</v>
      </c>
      <c r="N4361" t="s">
        <v>1325</v>
      </c>
    </row>
    <row r="4362" spans="1:14" x14ac:dyDescent="0.3">
      <c r="A4362">
        <v>143719</v>
      </c>
      <c r="B4362" t="s">
        <v>1371</v>
      </c>
      <c r="C4362" t="s">
        <v>7</v>
      </c>
      <c r="D4362" s="3">
        <v>44690</v>
      </c>
      <c r="E4362" t="s">
        <v>1296</v>
      </c>
      <c r="F4362" t="s">
        <v>1054</v>
      </c>
      <c r="G4362" t="s">
        <v>98</v>
      </c>
      <c r="H4362" t="s">
        <v>79</v>
      </c>
      <c r="I4362">
        <v>3500</v>
      </c>
      <c r="J4362">
        <v>4550</v>
      </c>
      <c r="K4362">
        <v>1</v>
      </c>
      <c r="L4362">
        <v>3500</v>
      </c>
      <c r="M4362">
        <v>4550</v>
      </c>
      <c r="N4362" t="s">
        <v>1398</v>
      </c>
    </row>
    <row r="4363" spans="1:14" x14ac:dyDescent="0.3">
      <c r="A4363">
        <v>143720</v>
      </c>
      <c r="B4363" t="s">
        <v>1373</v>
      </c>
      <c r="C4363" t="s">
        <v>1325</v>
      </c>
      <c r="D4363" s="3">
        <v>44690</v>
      </c>
      <c r="E4363" t="s">
        <v>33</v>
      </c>
      <c r="F4363" s="5" t="s">
        <v>67</v>
      </c>
      <c r="G4363" t="s">
        <v>99</v>
      </c>
      <c r="H4363" t="s">
        <v>81</v>
      </c>
      <c r="I4363">
        <v>4500</v>
      </c>
      <c r="J4363">
        <v>5850</v>
      </c>
      <c r="K4363">
        <v>2</v>
      </c>
      <c r="L4363">
        <v>9000</v>
      </c>
      <c r="M4363">
        <v>11700</v>
      </c>
      <c r="N4363" t="s">
        <v>1397</v>
      </c>
    </row>
    <row r="4364" spans="1:14" x14ac:dyDescent="0.3">
      <c r="A4364">
        <v>143721</v>
      </c>
      <c r="B4364" t="s">
        <v>1374</v>
      </c>
      <c r="C4364" t="s">
        <v>1326</v>
      </c>
      <c r="D4364" s="3">
        <v>44690</v>
      </c>
      <c r="E4364" t="s">
        <v>34</v>
      </c>
      <c r="F4364" t="s">
        <v>1114</v>
      </c>
      <c r="G4364" t="s">
        <v>45</v>
      </c>
      <c r="H4364" t="s">
        <v>82</v>
      </c>
      <c r="I4364">
        <v>2100</v>
      </c>
      <c r="J4364">
        <v>2730</v>
      </c>
      <c r="K4364">
        <v>1</v>
      </c>
      <c r="L4364">
        <v>2100</v>
      </c>
      <c r="M4364">
        <v>2730</v>
      </c>
      <c r="N4364" t="s">
        <v>1399</v>
      </c>
    </row>
    <row r="4365" spans="1:14" x14ac:dyDescent="0.3">
      <c r="A4365">
        <v>143722</v>
      </c>
      <c r="B4365" t="s">
        <v>1375</v>
      </c>
      <c r="C4365" t="s">
        <v>6</v>
      </c>
      <c r="D4365" s="3">
        <v>44690</v>
      </c>
      <c r="E4365" t="s">
        <v>35</v>
      </c>
      <c r="F4365" t="s">
        <v>49</v>
      </c>
      <c r="G4365" t="s">
        <v>36</v>
      </c>
      <c r="H4365" t="s">
        <v>75</v>
      </c>
      <c r="I4365">
        <v>1150</v>
      </c>
      <c r="J4365">
        <v>1495</v>
      </c>
      <c r="K4365">
        <v>3</v>
      </c>
      <c r="L4365">
        <v>3450</v>
      </c>
      <c r="M4365">
        <v>4485</v>
      </c>
      <c r="N4365" t="s">
        <v>1400</v>
      </c>
    </row>
    <row r="4366" spans="1:14" x14ac:dyDescent="0.3">
      <c r="A4366">
        <v>143723</v>
      </c>
      <c r="B4366" t="s">
        <v>1376</v>
      </c>
      <c r="C4366" t="s">
        <v>5</v>
      </c>
      <c r="D4366" s="3">
        <v>44690</v>
      </c>
      <c r="E4366" t="s">
        <v>1296</v>
      </c>
      <c r="F4366" t="s">
        <v>47</v>
      </c>
      <c r="G4366" t="s">
        <v>37</v>
      </c>
      <c r="H4366" t="s">
        <v>76</v>
      </c>
      <c r="I4366">
        <v>350</v>
      </c>
      <c r="J4366">
        <v>455</v>
      </c>
      <c r="K4366">
        <v>2</v>
      </c>
      <c r="L4366">
        <v>700</v>
      </c>
      <c r="M4366">
        <v>910</v>
      </c>
      <c r="N4366" t="s">
        <v>1401</v>
      </c>
    </row>
    <row r="4367" spans="1:14" x14ac:dyDescent="0.3">
      <c r="A4367">
        <v>143724</v>
      </c>
      <c r="B4367" t="s">
        <v>1378</v>
      </c>
      <c r="C4367" t="s">
        <v>4</v>
      </c>
      <c r="D4367" s="3">
        <v>44690</v>
      </c>
      <c r="E4367" t="s">
        <v>33</v>
      </c>
      <c r="F4367" t="s">
        <v>53</v>
      </c>
      <c r="G4367" t="s">
        <v>38</v>
      </c>
      <c r="H4367" t="s">
        <v>75</v>
      </c>
      <c r="I4367">
        <v>9500</v>
      </c>
      <c r="J4367">
        <v>12350</v>
      </c>
      <c r="K4367">
        <v>3</v>
      </c>
      <c r="L4367">
        <v>28500</v>
      </c>
      <c r="M4367">
        <v>37050</v>
      </c>
      <c r="N4367" t="s">
        <v>1325</v>
      </c>
    </row>
    <row r="4368" spans="1:14" x14ac:dyDescent="0.3">
      <c r="A4368">
        <v>143725</v>
      </c>
      <c r="B4368" t="s">
        <v>1379</v>
      </c>
      <c r="C4368" t="s">
        <v>30</v>
      </c>
      <c r="D4368" s="3">
        <v>44690</v>
      </c>
      <c r="E4368" t="s">
        <v>34</v>
      </c>
      <c r="F4368" t="s">
        <v>1115</v>
      </c>
      <c r="G4368" t="s">
        <v>39</v>
      </c>
      <c r="H4368" t="s">
        <v>77</v>
      </c>
      <c r="I4368">
        <v>10000</v>
      </c>
      <c r="J4368">
        <v>13000</v>
      </c>
      <c r="K4368">
        <v>2</v>
      </c>
      <c r="L4368">
        <v>20000</v>
      </c>
      <c r="M4368">
        <v>26000</v>
      </c>
      <c r="N4368" t="s">
        <v>1398</v>
      </c>
    </row>
    <row r="4369" spans="1:14" x14ac:dyDescent="0.3">
      <c r="A4369">
        <v>143726</v>
      </c>
      <c r="B4369" t="s">
        <v>1380</v>
      </c>
      <c r="C4369" t="s">
        <v>31</v>
      </c>
      <c r="D4369" s="3">
        <v>44690</v>
      </c>
      <c r="E4369" t="s">
        <v>35</v>
      </c>
      <c r="F4369" t="s">
        <v>1116</v>
      </c>
      <c r="G4369" t="s">
        <v>40</v>
      </c>
      <c r="H4369" t="s">
        <v>76</v>
      </c>
      <c r="I4369">
        <v>6500</v>
      </c>
      <c r="J4369">
        <v>8450</v>
      </c>
      <c r="K4369">
        <v>2</v>
      </c>
      <c r="L4369">
        <v>13000</v>
      </c>
      <c r="M4369">
        <v>16900</v>
      </c>
      <c r="N4369" t="s">
        <v>1397</v>
      </c>
    </row>
    <row r="4370" spans="1:14" x14ac:dyDescent="0.3">
      <c r="A4370">
        <v>143727</v>
      </c>
      <c r="B4370" t="s">
        <v>1381</v>
      </c>
      <c r="C4370" t="s">
        <v>32</v>
      </c>
      <c r="D4370" s="3">
        <v>44690</v>
      </c>
      <c r="E4370" t="s">
        <v>1296</v>
      </c>
      <c r="F4370" t="s">
        <v>1117</v>
      </c>
      <c r="G4370" t="s">
        <v>41</v>
      </c>
      <c r="H4370" t="s">
        <v>78</v>
      </c>
      <c r="I4370">
        <v>8500</v>
      </c>
      <c r="J4370">
        <v>11050</v>
      </c>
      <c r="K4370">
        <v>2</v>
      </c>
      <c r="L4370">
        <v>17000</v>
      </c>
      <c r="M4370">
        <v>22100</v>
      </c>
      <c r="N4370" t="s">
        <v>1399</v>
      </c>
    </row>
    <row r="4371" spans="1:14" x14ac:dyDescent="0.3">
      <c r="A4371">
        <v>143728</v>
      </c>
      <c r="B4371" t="s">
        <v>1382</v>
      </c>
      <c r="C4371" t="s">
        <v>28</v>
      </c>
      <c r="D4371" s="3">
        <v>44690</v>
      </c>
      <c r="E4371" t="s">
        <v>33</v>
      </c>
      <c r="F4371" t="s">
        <v>57</v>
      </c>
      <c r="G4371" t="s">
        <v>44</v>
      </c>
      <c r="H4371" t="s">
        <v>80</v>
      </c>
      <c r="I4371">
        <v>7000</v>
      </c>
      <c r="J4371">
        <v>9100</v>
      </c>
      <c r="K4371">
        <v>2</v>
      </c>
      <c r="L4371">
        <v>14000</v>
      </c>
      <c r="M4371">
        <v>18200</v>
      </c>
      <c r="N4371" t="s">
        <v>1400</v>
      </c>
    </row>
    <row r="4372" spans="1:14" x14ac:dyDescent="0.3">
      <c r="A4372">
        <v>143729</v>
      </c>
      <c r="B4372" t="s">
        <v>1378</v>
      </c>
      <c r="C4372" t="s">
        <v>1311</v>
      </c>
      <c r="D4372" s="3">
        <v>44690</v>
      </c>
      <c r="E4372" t="s">
        <v>34</v>
      </c>
      <c r="F4372" t="s">
        <v>1118</v>
      </c>
      <c r="G4372" t="s">
        <v>98</v>
      </c>
      <c r="H4372" t="s">
        <v>79</v>
      </c>
      <c r="I4372">
        <v>6550</v>
      </c>
      <c r="J4372">
        <v>8515</v>
      </c>
      <c r="K4372">
        <v>1</v>
      </c>
      <c r="L4372">
        <v>6550</v>
      </c>
      <c r="M4372">
        <v>8515</v>
      </c>
      <c r="N4372" t="s">
        <v>1401</v>
      </c>
    </row>
    <row r="4373" spans="1:14" x14ac:dyDescent="0.3">
      <c r="A4373">
        <v>143730</v>
      </c>
      <c r="B4373" t="s">
        <v>1379</v>
      </c>
      <c r="C4373" t="s">
        <v>1312</v>
      </c>
      <c r="D4373" s="3">
        <v>44690</v>
      </c>
      <c r="E4373" t="s">
        <v>35</v>
      </c>
      <c r="F4373" s="5" t="s">
        <v>66</v>
      </c>
      <c r="G4373" t="s">
        <v>99</v>
      </c>
      <c r="H4373" t="s">
        <v>81</v>
      </c>
      <c r="I4373">
        <v>7650</v>
      </c>
      <c r="J4373">
        <v>9945</v>
      </c>
      <c r="K4373">
        <v>1</v>
      </c>
      <c r="L4373">
        <v>7650</v>
      </c>
      <c r="M4373">
        <v>9945</v>
      </c>
      <c r="N4373" t="s">
        <v>1325</v>
      </c>
    </row>
    <row r="4374" spans="1:14" x14ac:dyDescent="0.3">
      <c r="A4374">
        <v>143731</v>
      </c>
      <c r="B4374" t="s">
        <v>1365</v>
      </c>
      <c r="C4374" t="s">
        <v>1313</v>
      </c>
      <c r="D4374" s="3">
        <v>44690</v>
      </c>
      <c r="E4374" t="s">
        <v>1296</v>
      </c>
      <c r="F4374" t="s">
        <v>58</v>
      </c>
      <c r="G4374" t="s">
        <v>45</v>
      </c>
      <c r="H4374" t="s">
        <v>82</v>
      </c>
      <c r="I4374">
        <v>1150</v>
      </c>
      <c r="J4374">
        <v>1495</v>
      </c>
      <c r="K4374">
        <v>1</v>
      </c>
      <c r="L4374">
        <v>1150</v>
      </c>
      <c r="M4374">
        <v>1495</v>
      </c>
      <c r="N4374" t="s">
        <v>1398</v>
      </c>
    </row>
    <row r="4375" spans="1:14" x14ac:dyDescent="0.3">
      <c r="A4375">
        <v>143732</v>
      </c>
      <c r="B4375" t="s">
        <v>1385</v>
      </c>
      <c r="C4375" t="s">
        <v>3</v>
      </c>
      <c r="D4375" s="3">
        <v>44690</v>
      </c>
      <c r="E4375" t="s">
        <v>33</v>
      </c>
      <c r="F4375" t="s">
        <v>59</v>
      </c>
      <c r="G4375" t="s">
        <v>36</v>
      </c>
      <c r="H4375" t="s">
        <v>75</v>
      </c>
      <c r="I4375">
        <v>850</v>
      </c>
      <c r="J4375">
        <v>1105</v>
      </c>
      <c r="K4375">
        <v>1</v>
      </c>
      <c r="L4375">
        <v>850</v>
      </c>
      <c r="M4375">
        <v>1105</v>
      </c>
      <c r="N4375" t="s">
        <v>1325</v>
      </c>
    </row>
    <row r="4376" spans="1:14" x14ac:dyDescent="0.3">
      <c r="A4376">
        <v>143733</v>
      </c>
      <c r="B4376" t="s">
        <v>1387</v>
      </c>
      <c r="C4376" t="s">
        <v>2</v>
      </c>
      <c r="D4376" s="3">
        <v>44690</v>
      </c>
      <c r="E4376" t="s">
        <v>34</v>
      </c>
      <c r="F4376" t="s">
        <v>60</v>
      </c>
      <c r="G4376" t="s">
        <v>37</v>
      </c>
      <c r="H4376" t="s">
        <v>76</v>
      </c>
      <c r="I4376">
        <v>650</v>
      </c>
      <c r="J4376">
        <v>845</v>
      </c>
      <c r="K4376">
        <v>1</v>
      </c>
      <c r="L4376">
        <v>650</v>
      </c>
      <c r="M4376">
        <v>845</v>
      </c>
      <c r="N4376" t="s">
        <v>1325</v>
      </c>
    </row>
    <row r="4377" spans="1:14" x14ac:dyDescent="0.3">
      <c r="A4377">
        <v>143734</v>
      </c>
      <c r="B4377" t="s">
        <v>1389</v>
      </c>
      <c r="C4377" t="s">
        <v>1</v>
      </c>
      <c r="D4377" s="3">
        <v>44691</v>
      </c>
      <c r="E4377" t="s">
        <v>35</v>
      </c>
      <c r="F4377" t="s">
        <v>61</v>
      </c>
      <c r="G4377" t="s">
        <v>38</v>
      </c>
      <c r="H4377" t="s">
        <v>75</v>
      </c>
      <c r="I4377">
        <v>7500</v>
      </c>
      <c r="J4377">
        <v>9750</v>
      </c>
      <c r="K4377">
        <v>1</v>
      </c>
      <c r="L4377">
        <v>7500</v>
      </c>
      <c r="M4377">
        <v>9750</v>
      </c>
      <c r="N4377" t="s">
        <v>1325</v>
      </c>
    </row>
    <row r="4378" spans="1:14" x14ac:dyDescent="0.3">
      <c r="A4378">
        <v>143735</v>
      </c>
      <c r="B4378" t="s">
        <v>1390</v>
      </c>
      <c r="C4378" t="s">
        <v>1314</v>
      </c>
      <c r="D4378" s="3">
        <v>44691</v>
      </c>
      <c r="E4378" t="s">
        <v>1296</v>
      </c>
      <c r="F4378" t="s">
        <v>1115</v>
      </c>
      <c r="G4378" t="s">
        <v>39</v>
      </c>
      <c r="H4378" s="5" t="s">
        <v>83</v>
      </c>
      <c r="I4378">
        <v>10000</v>
      </c>
      <c r="J4378">
        <v>13000</v>
      </c>
      <c r="K4378">
        <v>1</v>
      </c>
      <c r="L4378">
        <v>10000</v>
      </c>
      <c r="M4378">
        <v>13000</v>
      </c>
      <c r="N4378" t="s">
        <v>1325</v>
      </c>
    </row>
    <row r="4379" spans="1:14" x14ac:dyDescent="0.3">
      <c r="A4379">
        <v>143736</v>
      </c>
      <c r="B4379" t="s">
        <v>1392</v>
      </c>
      <c r="C4379" t="s">
        <v>1315</v>
      </c>
      <c r="D4379" s="3">
        <v>44691</v>
      </c>
      <c r="E4379" t="s">
        <v>33</v>
      </c>
      <c r="F4379" t="s">
        <v>1119</v>
      </c>
      <c r="G4379" t="s">
        <v>40</v>
      </c>
      <c r="H4379" t="s">
        <v>76</v>
      </c>
      <c r="I4379">
        <v>10500</v>
      </c>
      <c r="J4379">
        <v>13650</v>
      </c>
      <c r="K4379">
        <v>4</v>
      </c>
      <c r="L4379">
        <v>42000</v>
      </c>
      <c r="M4379">
        <v>54600</v>
      </c>
      <c r="N4379" t="s">
        <v>1325</v>
      </c>
    </row>
    <row r="4380" spans="1:14" x14ac:dyDescent="0.3">
      <c r="A4380">
        <v>143737</v>
      </c>
      <c r="B4380" t="s">
        <v>1394</v>
      </c>
      <c r="C4380" t="s">
        <v>0</v>
      </c>
      <c r="D4380" s="3">
        <v>44691</v>
      </c>
      <c r="E4380" t="s">
        <v>34</v>
      </c>
      <c r="F4380" t="s">
        <v>63</v>
      </c>
      <c r="G4380" t="s">
        <v>41</v>
      </c>
      <c r="H4380" t="s">
        <v>78</v>
      </c>
      <c r="I4380">
        <v>8500</v>
      </c>
      <c r="J4380">
        <v>11050</v>
      </c>
      <c r="K4380">
        <v>3</v>
      </c>
      <c r="L4380">
        <v>25500</v>
      </c>
      <c r="M4380">
        <v>33150</v>
      </c>
      <c r="N4380" t="s">
        <v>1325</v>
      </c>
    </row>
    <row r="4381" spans="1:14" x14ac:dyDescent="0.3">
      <c r="A4381">
        <v>143738</v>
      </c>
      <c r="B4381" t="s">
        <v>1337</v>
      </c>
      <c r="C4381" t="s">
        <v>1316</v>
      </c>
      <c r="D4381" s="3">
        <v>44691</v>
      </c>
      <c r="E4381" t="s">
        <v>35</v>
      </c>
      <c r="F4381" t="s">
        <v>57</v>
      </c>
      <c r="G4381" t="s">
        <v>44</v>
      </c>
      <c r="H4381" t="s">
        <v>80</v>
      </c>
      <c r="I4381">
        <v>7000</v>
      </c>
      <c r="J4381">
        <v>9100</v>
      </c>
      <c r="K4381">
        <v>1</v>
      </c>
      <c r="L4381">
        <v>7000</v>
      </c>
      <c r="M4381">
        <v>9100</v>
      </c>
      <c r="N4381" t="s">
        <v>1325</v>
      </c>
    </row>
    <row r="4382" spans="1:14" x14ac:dyDescent="0.3">
      <c r="A4382">
        <v>143739</v>
      </c>
      <c r="B4382" t="s">
        <v>1339</v>
      </c>
      <c r="C4382" t="s">
        <v>1317</v>
      </c>
      <c r="D4382" s="3">
        <v>44691</v>
      </c>
      <c r="E4382" t="s">
        <v>1296</v>
      </c>
      <c r="F4382" t="s">
        <v>1120</v>
      </c>
      <c r="G4382" t="s">
        <v>98</v>
      </c>
      <c r="H4382" t="s">
        <v>79</v>
      </c>
      <c r="I4382">
        <v>1680</v>
      </c>
      <c r="J4382">
        <v>2184</v>
      </c>
      <c r="K4382">
        <v>2</v>
      </c>
      <c r="L4382">
        <v>3360</v>
      </c>
      <c r="M4382">
        <v>4368</v>
      </c>
      <c r="N4382" t="s">
        <v>1325</v>
      </c>
    </row>
    <row r="4383" spans="1:14" x14ac:dyDescent="0.3">
      <c r="A4383">
        <v>143740</v>
      </c>
      <c r="B4383" t="s">
        <v>1341</v>
      </c>
      <c r="C4383" t="s">
        <v>1318</v>
      </c>
      <c r="D4383" s="3">
        <v>44691</v>
      </c>
      <c r="E4383" t="s">
        <v>33</v>
      </c>
      <c r="F4383" s="5" t="s">
        <v>65</v>
      </c>
      <c r="G4383" t="s">
        <v>99</v>
      </c>
      <c r="H4383" s="5" t="s">
        <v>84</v>
      </c>
      <c r="I4383">
        <v>6540</v>
      </c>
      <c r="J4383">
        <v>8502</v>
      </c>
      <c r="K4383">
        <v>3</v>
      </c>
      <c r="L4383">
        <v>19620</v>
      </c>
      <c r="M4383">
        <v>25506</v>
      </c>
      <c r="N4383" t="s">
        <v>1325</v>
      </c>
    </row>
    <row r="4384" spans="1:14" x14ac:dyDescent="0.3">
      <c r="A4384">
        <v>143741</v>
      </c>
      <c r="B4384" t="s">
        <v>1343</v>
      </c>
      <c r="C4384" t="s">
        <v>29</v>
      </c>
      <c r="D4384" s="3">
        <v>44691</v>
      </c>
      <c r="E4384" t="s">
        <v>34</v>
      </c>
      <c r="F4384" t="s">
        <v>68</v>
      </c>
      <c r="G4384" t="s">
        <v>45</v>
      </c>
      <c r="H4384" t="s">
        <v>82</v>
      </c>
      <c r="I4384">
        <v>2680</v>
      </c>
      <c r="J4384">
        <v>3484</v>
      </c>
      <c r="K4384">
        <v>2</v>
      </c>
      <c r="L4384">
        <v>5360</v>
      </c>
      <c r="M4384">
        <v>6968</v>
      </c>
      <c r="N4384" t="s">
        <v>1325</v>
      </c>
    </row>
    <row r="4385" spans="1:14" x14ac:dyDescent="0.3">
      <c r="A4385">
        <v>143742</v>
      </c>
      <c r="B4385" t="s">
        <v>1345</v>
      </c>
      <c r="C4385" t="s">
        <v>20</v>
      </c>
      <c r="D4385" s="3">
        <v>44691</v>
      </c>
      <c r="E4385" t="s">
        <v>35</v>
      </c>
      <c r="F4385" t="s">
        <v>71</v>
      </c>
      <c r="G4385" t="s">
        <v>38</v>
      </c>
      <c r="H4385" t="s">
        <v>76</v>
      </c>
      <c r="I4385">
        <v>8250</v>
      </c>
      <c r="J4385">
        <v>10725</v>
      </c>
      <c r="K4385">
        <v>3</v>
      </c>
      <c r="L4385">
        <v>24750</v>
      </c>
      <c r="M4385">
        <v>32175</v>
      </c>
      <c r="N4385" t="s">
        <v>1325</v>
      </c>
    </row>
    <row r="4386" spans="1:14" x14ac:dyDescent="0.3">
      <c r="A4386">
        <v>143743</v>
      </c>
      <c r="B4386" t="s">
        <v>1347</v>
      </c>
      <c r="C4386" t="s">
        <v>19</v>
      </c>
      <c r="D4386" s="3">
        <v>44691</v>
      </c>
      <c r="E4386" t="s">
        <v>1296</v>
      </c>
      <c r="F4386" t="s">
        <v>1054</v>
      </c>
      <c r="G4386" t="s">
        <v>42</v>
      </c>
      <c r="H4386" t="s">
        <v>76</v>
      </c>
      <c r="I4386">
        <v>2650</v>
      </c>
      <c r="J4386">
        <v>3445</v>
      </c>
      <c r="K4386">
        <v>1</v>
      </c>
      <c r="L4386">
        <v>2650</v>
      </c>
      <c r="M4386">
        <v>3445</v>
      </c>
      <c r="N4386" t="s">
        <v>1325</v>
      </c>
    </row>
    <row r="4387" spans="1:14" x14ac:dyDescent="0.3">
      <c r="A4387">
        <v>143744</v>
      </c>
      <c r="B4387" t="s">
        <v>1349</v>
      </c>
      <c r="C4387" t="s">
        <v>1319</v>
      </c>
      <c r="D4387" s="3">
        <v>44691</v>
      </c>
      <c r="E4387" t="s">
        <v>33</v>
      </c>
      <c r="F4387" t="s">
        <v>72</v>
      </c>
      <c r="G4387" t="s">
        <v>38</v>
      </c>
      <c r="H4387" t="s">
        <v>85</v>
      </c>
      <c r="I4387">
        <v>12550</v>
      </c>
      <c r="J4387">
        <v>16315</v>
      </c>
      <c r="K4387">
        <v>2</v>
      </c>
      <c r="L4387">
        <v>25100</v>
      </c>
      <c r="M4387">
        <v>32630</v>
      </c>
      <c r="N4387" t="s">
        <v>1325</v>
      </c>
    </row>
    <row r="4388" spans="1:14" x14ac:dyDescent="0.3">
      <c r="A4388">
        <v>143745</v>
      </c>
      <c r="B4388" t="s">
        <v>1351</v>
      </c>
      <c r="C4388" t="s">
        <v>18</v>
      </c>
      <c r="D4388" s="3">
        <v>44691</v>
      </c>
      <c r="E4388" t="s">
        <v>34</v>
      </c>
      <c r="F4388" t="s">
        <v>73</v>
      </c>
      <c r="G4388" t="s">
        <v>41</v>
      </c>
      <c r="H4388" s="5" t="s">
        <v>78</v>
      </c>
      <c r="I4388">
        <v>14500</v>
      </c>
      <c r="J4388">
        <v>18850</v>
      </c>
      <c r="K4388">
        <v>1</v>
      </c>
      <c r="L4388">
        <v>14500</v>
      </c>
      <c r="M4388">
        <v>18850</v>
      </c>
      <c r="N4388" t="s">
        <v>1325</v>
      </c>
    </row>
    <row r="4389" spans="1:14" x14ac:dyDescent="0.3">
      <c r="A4389">
        <v>143746</v>
      </c>
      <c r="B4389" t="s">
        <v>1353</v>
      </c>
      <c r="C4389" t="s">
        <v>17</v>
      </c>
      <c r="D4389" s="3">
        <v>44691</v>
      </c>
      <c r="E4389" t="s">
        <v>35</v>
      </c>
      <c r="F4389" t="s">
        <v>46</v>
      </c>
      <c r="G4389" t="s">
        <v>36</v>
      </c>
      <c r="H4389" t="s">
        <v>75</v>
      </c>
      <c r="I4389">
        <v>800</v>
      </c>
      <c r="J4389">
        <v>1040</v>
      </c>
      <c r="K4389">
        <v>1</v>
      </c>
      <c r="L4389">
        <v>800</v>
      </c>
      <c r="M4389">
        <v>1040</v>
      </c>
      <c r="N4389" t="s">
        <v>1325</v>
      </c>
    </row>
    <row r="4390" spans="1:14" x14ac:dyDescent="0.3">
      <c r="A4390">
        <v>143747</v>
      </c>
      <c r="B4390" t="s">
        <v>1355</v>
      </c>
      <c r="C4390" t="s">
        <v>1320</v>
      </c>
      <c r="D4390" s="3">
        <v>44691</v>
      </c>
      <c r="E4390" t="s">
        <v>1296</v>
      </c>
      <c r="F4390" t="s">
        <v>48</v>
      </c>
      <c r="G4390" t="s">
        <v>37</v>
      </c>
      <c r="H4390" t="s">
        <v>76</v>
      </c>
      <c r="I4390">
        <v>600</v>
      </c>
      <c r="J4390">
        <v>780</v>
      </c>
      <c r="K4390">
        <v>1</v>
      </c>
      <c r="L4390">
        <v>600</v>
      </c>
      <c r="M4390">
        <v>780</v>
      </c>
      <c r="N4390" t="s">
        <v>1325</v>
      </c>
    </row>
    <row r="4391" spans="1:14" x14ac:dyDescent="0.3">
      <c r="A4391">
        <v>143748</v>
      </c>
      <c r="B4391" t="s">
        <v>1357</v>
      </c>
      <c r="C4391" t="s">
        <v>16</v>
      </c>
      <c r="D4391" s="3">
        <v>44691</v>
      </c>
      <c r="E4391" t="s">
        <v>33</v>
      </c>
      <c r="F4391" t="s">
        <v>50</v>
      </c>
      <c r="G4391" t="s">
        <v>38</v>
      </c>
      <c r="H4391" t="s">
        <v>75</v>
      </c>
      <c r="I4391">
        <v>10500</v>
      </c>
      <c r="J4391">
        <v>13650</v>
      </c>
      <c r="K4391">
        <v>2</v>
      </c>
      <c r="L4391">
        <v>21000</v>
      </c>
      <c r="M4391">
        <v>27300</v>
      </c>
      <c r="N4391" t="s">
        <v>1325</v>
      </c>
    </row>
    <row r="4392" spans="1:14" x14ac:dyDescent="0.3">
      <c r="A4392">
        <v>143749</v>
      </c>
      <c r="B4392" t="s">
        <v>1359</v>
      </c>
      <c r="C4392" t="s">
        <v>15</v>
      </c>
      <c r="D4392" s="3">
        <v>44691</v>
      </c>
      <c r="E4392" t="s">
        <v>34</v>
      </c>
      <c r="F4392" t="s">
        <v>1115</v>
      </c>
      <c r="G4392" t="s">
        <v>39</v>
      </c>
      <c r="H4392" t="s">
        <v>77</v>
      </c>
      <c r="I4392">
        <v>6500</v>
      </c>
      <c r="J4392">
        <v>8450</v>
      </c>
      <c r="K4392">
        <v>1</v>
      </c>
      <c r="L4392">
        <v>6500</v>
      </c>
      <c r="M4392">
        <v>8450</v>
      </c>
      <c r="N4392" t="s">
        <v>1325</v>
      </c>
    </row>
    <row r="4393" spans="1:14" x14ac:dyDescent="0.3">
      <c r="A4393">
        <v>143750</v>
      </c>
      <c r="B4393" t="s">
        <v>1361</v>
      </c>
      <c r="C4393" t="s">
        <v>14</v>
      </c>
      <c r="D4393" s="3">
        <v>44691</v>
      </c>
      <c r="E4393" t="s">
        <v>35</v>
      </c>
      <c r="F4393" t="s">
        <v>1121</v>
      </c>
      <c r="G4393" t="s">
        <v>40</v>
      </c>
      <c r="H4393" t="s">
        <v>76</v>
      </c>
      <c r="I4393">
        <v>4500</v>
      </c>
      <c r="J4393">
        <v>5850</v>
      </c>
      <c r="K4393">
        <v>3</v>
      </c>
      <c r="L4393">
        <v>13500</v>
      </c>
      <c r="M4393">
        <v>17550</v>
      </c>
      <c r="N4393" t="s">
        <v>1325</v>
      </c>
    </row>
    <row r="4394" spans="1:14" x14ac:dyDescent="0.3">
      <c r="A4394">
        <v>143751</v>
      </c>
      <c r="B4394" t="s">
        <v>1363</v>
      </c>
      <c r="C4394" t="s">
        <v>13</v>
      </c>
      <c r="D4394" s="3">
        <v>44691</v>
      </c>
      <c r="E4394" t="s">
        <v>1296</v>
      </c>
      <c r="F4394" t="s">
        <v>51</v>
      </c>
      <c r="G4394" t="s">
        <v>41</v>
      </c>
      <c r="H4394" t="s">
        <v>78</v>
      </c>
      <c r="I4394">
        <v>8500</v>
      </c>
      <c r="J4394">
        <v>11050</v>
      </c>
      <c r="K4394">
        <v>4</v>
      </c>
      <c r="L4394">
        <v>34000</v>
      </c>
      <c r="M4394">
        <v>44200</v>
      </c>
      <c r="N4394" t="s">
        <v>1325</v>
      </c>
    </row>
    <row r="4395" spans="1:14" x14ac:dyDescent="0.3">
      <c r="A4395">
        <v>143752</v>
      </c>
      <c r="B4395" t="s">
        <v>1365</v>
      </c>
      <c r="C4395" t="s">
        <v>12</v>
      </c>
      <c r="D4395" s="3">
        <v>44691</v>
      </c>
      <c r="E4395" t="s">
        <v>33</v>
      </c>
      <c r="F4395" t="s">
        <v>52</v>
      </c>
      <c r="G4395" t="s">
        <v>44</v>
      </c>
      <c r="H4395" t="s">
        <v>80</v>
      </c>
      <c r="I4395">
        <v>12500</v>
      </c>
      <c r="J4395">
        <v>16250</v>
      </c>
      <c r="K4395">
        <v>1</v>
      </c>
      <c r="L4395">
        <v>12500</v>
      </c>
      <c r="M4395">
        <v>16250</v>
      </c>
      <c r="N4395" t="s">
        <v>1400</v>
      </c>
    </row>
    <row r="4396" spans="1:14" x14ac:dyDescent="0.3">
      <c r="A4396">
        <v>143753</v>
      </c>
      <c r="B4396" t="s">
        <v>1367</v>
      </c>
      <c r="C4396" t="s">
        <v>11</v>
      </c>
      <c r="D4396" s="3">
        <v>44691</v>
      </c>
      <c r="E4396" t="s">
        <v>34</v>
      </c>
      <c r="F4396" t="s">
        <v>1062</v>
      </c>
      <c r="G4396" t="s">
        <v>42</v>
      </c>
      <c r="H4396" t="s">
        <v>79</v>
      </c>
      <c r="I4396">
        <v>3500</v>
      </c>
      <c r="J4396">
        <v>4550</v>
      </c>
      <c r="K4396">
        <v>4</v>
      </c>
      <c r="L4396">
        <v>14000</v>
      </c>
      <c r="M4396">
        <v>18200</v>
      </c>
      <c r="N4396" t="s">
        <v>1401</v>
      </c>
    </row>
    <row r="4397" spans="1:14" x14ac:dyDescent="0.3">
      <c r="A4397">
        <v>143754</v>
      </c>
      <c r="B4397" t="s">
        <v>1369</v>
      </c>
      <c r="C4397" t="s">
        <v>1321</v>
      </c>
      <c r="D4397" s="3">
        <v>44691</v>
      </c>
      <c r="E4397" t="s">
        <v>35</v>
      </c>
      <c r="F4397" s="5" t="s">
        <v>67</v>
      </c>
      <c r="G4397" t="s">
        <v>109</v>
      </c>
      <c r="H4397" t="s">
        <v>81</v>
      </c>
      <c r="I4397">
        <v>4500</v>
      </c>
      <c r="J4397">
        <v>5850</v>
      </c>
      <c r="K4397">
        <v>3</v>
      </c>
      <c r="L4397">
        <v>13500</v>
      </c>
      <c r="M4397">
        <v>17550</v>
      </c>
      <c r="N4397" t="s">
        <v>1325</v>
      </c>
    </row>
    <row r="4398" spans="1:14" x14ac:dyDescent="0.3">
      <c r="A4398">
        <v>143755</v>
      </c>
      <c r="B4398" t="s">
        <v>1370</v>
      </c>
      <c r="C4398" t="s">
        <v>1322</v>
      </c>
      <c r="D4398" s="3">
        <v>44691</v>
      </c>
      <c r="E4398" t="s">
        <v>1296</v>
      </c>
      <c r="F4398" t="s">
        <v>1122</v>
      </c>
      <c r="G4398" t="s">
        <v>45</v>
      </c>
      <c r="H4398" t="s">
        <v>82</v>
      </c>
      <c r="I4398">
        <v>2100</v>
      </c>
      <c r="J4398">
        <v>2730</v>
      </c>
      <c r="K4398">
        <v>2</v>
      </c>
      <c r="L4398">
        <v>4200</v>
      </c>
      <c r="M4398">
        <v>5460</v>
      </c>
      <c r="N4398" t="s">
        <v>1398</v>
      </c>
    </row>
    <row r="4399" spans="1:14" x14ac:dyDescent="0.3">
      <c r="A4399">
        <v>143756</v>
      </c>
      <c r="B4399" t="s">
        <v>1371</v>
      </c>
      <c r="C4399" t="s">
        <v>1323</v>
      </c>
      <c r="D4399" s="3">
        <v>44691</v>
      </c>
      <c r="E4399" t="s">
        <v>33</v>
      </c>
      <c r="F4399" t="s">
        <v>49</v>
      </c>
      <c r="G4399" t="s">
        <v>36</v>
      </c>
      <c r="H4399" t="s">
        <v>75</v>
      </c>
      <c r="I4399">
        <v>1150</v>
      </c>
      <c r="J4399">
        <v>1495</v>
      </c>
      <c r="K4399">
        <v>4</v>
      </c>
      <c r="L4399">
        <v>4600</v>
      </c>
      <c r="M4399">
        <v>5980</v>
      </c>
      <c r="N4399" t="s">
        <v>1397</v>
      </c>
    </row>
    <row r="4400" spans="1:14" x14ac:dyDescent="0.3">
      <c r="A4400">
        <v>143757</v>
      </c>
      <c r="B4400" t="s">
        <v>1373</v>
      </c>
      <c r="C4400" t="s">
        <v>10</v>
      </c>
      <c r="D4400" s="3">
        <v>44691</v>
      </c>
      <c r="E4400" t="s">
        <v>34</v>
      </c>
      <c r="F4400" t="s">
        <v>47</v>
      </c>
      <c r="G4400" t="s">
        <v>37</v>
      </c>
      <c r="H4400" t="s">
        <v>76</v>
      </c>
      <c r="I4400">
        <v>350</v>
      </c>
      <c r="J4400">
        <v>455</v>
      </c>
      <c r="K4400">
        <v>1</v>
      </c>
      <c r="L4400">
        <v>350</v>
      </c>
      <c r="M4400">
        <v>455</v>
      </c>
      <c r="N4400" t="s">
        <v>1399</v>
      </c>
    </row>
    <row r="4401" spans="1:14" x14ac:dyDescent="0.3">
      <c r="A4401">
        <v>143758</v>
      </c>
      <c r="B4401" t="s">
        <v>1374</v>
      </c>
      <c r="C4401" t="s">
        <v>9</v>
      </c>
      <c r="D4401" s="3">
        <v>44691</v>
      </c>
      <c r="E4401" t="s">
        <v>35</v>
      </c>
      <c r="F4401" t="s">
        <v>53</v>
      </c>
      <c r="G4401" t="s">
        <v>38</v>
      </c>
      <c r="H4401" t="s">
        <v>75</v>
      </c>
      <c r="I4401">
        <v>9500</v>
      </c>
      <c r="J4401">
        <v>12350</v>
      </c>
      <c r="K4401">
        <v>3</v>
      </c>
      <c r="L4401">
        <v>28500</v>
      </c>
      <c r="M4401">
        <v>37050</v>
      </c>
      <c r="N4401" t="s">
        <v>1400</v>
      </c>
    </row>
    <row r="4402" spans="1:14" x14ac:dyDescent="0.3">
      <c r="A4402">
        <v>143759</v>
      </c>
      <c r="B4402" t="s">
        <v>1375</v>
      </c>
      <c r="C4402" t="s">
        <v>1324</v>
      </c>
      <c r="D4402" s="3">
        <v>44691</v>
      </c>
      <c r="E4402" t="s">
        <v>1296</v>
      </c>
      <c r="F4402" t="s">
        <v>1123</v>
      </c>
      <c r="G4402" t="s">
        <v>39</v>
      </c>
      <c r="H4402" t="s">
        <v>77</v>
      </c>
      <c r="I4402">
        <v>10000</v>
      </c>
      <c r="J4402">
        <v>13000</v>
      </c>
      <c r="K4402">
        <v>4</v>
      </c>
      <c r="L4402">
        <v>40000</v>
      </c>
      <c r="M4402">
        <v>52000</v>
      </c>
      <c r="N4402" t="s">
        <v>1401</v>
      </c>
    </row>
    <row r="4403" spans="1:14" x14ac:dyDescent="0.3">
      <c r="A4403">
        <v>143760</v>
      </c>
      <c r="B4403" t="s">
        <v>1376</v>
      </c>
      <c r="C4403" t="s">
        <v>8</v>
      </c>
      <c r="D4403" s="3">
        <v>44691</v>
      </c>
      <c r="E4403" t="s">
        <v>33</v>
      </c>
      <c r="F4403" t="s">
        <v>1124</v>
      </c>
      <c r="G4403" t="s">
        <v>40</v>
      </c>
      <c r="H4403" t="s">
        <v>76</v>
      </c>
      <c r="I4403">
        <v>6500</v>
      </c>
      <c r="J4403">
        <v>8450</v>
      </c>
      <c r="K4403">
        <v>1</v>
      </c>
      <c r="L4403">
        <v>6500</v>
      </c>
      <c r="M4403">
        <v>8450</v>
      </c>
      <c r="N4403" t="s">
        <v>1325</v>
      </c>
    </row>
    <row r="4404" spans="1:14" x14ac:dyDescent="0.3">
      <c r="A4404">
        <v>143761</v>
      </c>
      <c r="B4404" t="s">
        <v>1378</v>
      </c>
      <c r="C4404" t="s">
        <v>7</v>
      </c>
      <c r="D4404" s="3">
        <v>44691</v>
      </c>
      <c r="E4404" t="s">
        <v>34</v>
      </c>
      <c r="F4404" t="s">
        <v>1125</v>
      </c>
      <c r="G4404" t="s">
        <v>41</v>
      </c>
      <c r="H4404" t="s">
        <v>78</v>
      </c>
      <c r="I4404">
        <v>8500</v>
      </c>
      <c r="J4404">
        <v>11050</v>
      </c>
      <c r="K4404">
        <v>1</v>
      </c>
      <c r="L4404">
        <v>8500</v>
      </c>
      <c r="M4404">
        <v>11050</v>
      </c>
      <c r="N4404" t="s">
        <v>1398</v>
      </c>
    </row>
    <row r="4405" spans="1:14" x14ac:dyDescent="0.3">
      <c r="A4405">
        <v>143762</v>
      </c>
      <c r="B4405" t="s">
        <v>1379</v>
      </c>
      <c r="C4405" t="s">
        <v>1325</v>
      </c>
      <c r="D4405" s="3">
        <v>44691</v>
      </c>
      <c r="E4405" t="s">
        <v>35</v>
      </c>
      <c r="F4405" t="s">
        <v>57</v>
      </c>
      <c r="G4405" t="s">
        <v>44</v>
      </c>
      <c r="H4405" t="s">
        <v>80</v>
      </c>
      <c r="I4405">
        <v>7000</v>
      </c>
      <c r="J4405">
        <v>9100</v>
      </c>
      <c r="K4405">
        <v>4</v>
      </c>
      <c r="L4405">
        <v>28000</v>
      </c>
      <c r="M4405">
        <v>36400</v>
      </c>
      <c r="N4405" t="s">
        <v>1397</v>
      </c>
    </row>
    <row r="4406" spans="1:14" x14ac:dyDescent="0.3">
      <c r="A4406">
        <v>143763</v>
      </c>
      <c r="B4406" t="s">
        <v>1380</v>
      </c>
      <c r="C4406" t="s">
        <v>1326</v>
      </c>
      <c r="D4406" s="3">
        <v>44691</v>
      </c>
      <c r="E4406" t="s">
        <v>1296</v>
      </c>
      <c r="F4406" t="s">
        <v>1126</v>
      </c>
      <c r="G4406" t="s">
        <v>42</v>
      </c>
      <c r="H4406" t="s">
        <v>79</v>
      </c>
      <c r="I4406">
        <v>6550</v>
      </c>
      <c r="J4406">
        <v>8515</v>
      </c>
      <c r="K4406">
        <v>2</v>
      </c>
      <c r="L4406">
        <v>13100</v>
      </c>
      <c r="M4406">
        <v>17030</v>
      </c>
      <c r="N4406" t="s">
        <v>1399</v>
      </c>
    </row>
    <row r="4407" spans="1:14" x14ac:dyDescent="0.3">
      <c r="A4407">
        <v>143764</v>
      </c>
      <c r="B4407" t="s">
        <v>1381</v>
      </c>
      <c r="C4407" t="s">
        <v>6</v>
      </c>
      <c r="D4407" s="3">
        <v>44691</v>
      </c>
      <c r="E4407" t="s">
        <v>33</v>
      </c>
      <c r="F4407" s="5" t="s">
        <v>66</v>
      </c>
      <c r="G4407" t="s">
        <v>109</v>
      </c>
      <c r="H4407" t="s">
        <v>81</v>
      </c>
      <c r="I4407">
        <v>7650</v>
      </c>
      <c r="J4407">
        <v>9945</v>
      </c>
      <c r="K4407">
        <v>4</v>
      </c>
      <c r="L4407">
        <v>30600</v>
      </c>
      <c r="M4407">
        <v>39780</v>
      </c>
      <c r="N4407" t="s">
        <v>1400</v>
      </c>
    </row>
    <row r="4408" spans="1:14" x14ac:dyDescent="0.3">
      <c r="A4408">
        <v>143765</v>
      </c>
      <c r="B4408" t="s">
        <v>1382</v>
      </c>
      <c r="C4408" t="s">
        <v>5</v>
      </c>
      <c r="D4408" s="3">
        <v>44692</v>
      </c>
      <c r="E4408" t="s">
        <v>34</v>
      </c>
      <c r="F4408" t="s">
        <v>58</v>
      </c>
      <c r="G4408" t="s">
        <v>45</v>
      </c>
      <c r="H4408" t="s">
        <v>82</v>
      </c>
      <c r="I4408">
        <v>1150</v>
      </c>
      <c r="J4408">
        <v>1495</v>
      </c>
      <c r="K4408">
        <v>3</v>
      </c>
      <c r="L4408">
        <v>3450</v>
      </c>
      <c r="M4408">
        <v>4485</v>
      </c>
      <c r="N4408" t="s">
        <v>1401</v>
      </c>
    </row>
    <row r="4409" spans="1:14" x14ac:dyDescent="0.3">
      <c r="A4409">
        <v>143766</v>
      </c>
      <c r="B4409" t="s">
        <v>1378</v>
      </c>
      <c r="C4409" t="s">
        <v>4</v>
      </c>
      <c r="D4409" s="3">
        <v>44692</v>
      </c>
      <c r="E4409" t="s">
        <v>35</v>
      </c>
      <c r="F4409" t="s">
        <v>59</v>
      </c>
      <c r="G4409" t="s">
        <v>36</v>
      </c>
      <c r="H4409" t="s">
        <v>75</v>
      </c>
      <c r="I4409">
        <v>850</v>
      </c>
      <c r="J4409">
        <v>1105</v>
      </c>
      <c r="K4409">
        <v>3</v>
      </c>
      <c r="L4409">
        <v>2550</v>
      </c>
      <c r="M4409">
        <v>3315</v>
      </c>
      <c r="N4409" t="s">
        <v>1325</v>
      </c>
    </row>
    <row r="4410" spans="1:14" x14ac:dyDescent="0.3">
      <c r="A4410">
        <v>143767</v>
      </c>
      <c r="B4410" t="s">
        <v>1379</v>
      </c>
      <c r="C4410" t="s">
        <v>30</v>
      </c>
      <c r="D4410" s="3">
        <v>44692</v>
      </c>
      <c r="E4410" t="s">
        <v>1296</v>
      </c>
      <c r="F4410" t="s">
        <v>60</v>
      </c>
      <c r="G4410" t="s">
        <v>37</v>
      </c>
      <c r="H4410" t="s">
        <v>76</v>
      </c>
      <c r="I4410">
        <v>650</v>
      </c>
      <c r="J4410">
        <v>845</v>
      </c>
      <c r="K4410">
        <v>1</v>
      </c>
      <c r="L4410">
        <v>650</v>
      </c>
      <c r="M4410">
        <v>845</v>
      </c>
      <c r="N4410" t="s">
        <v>1398</v>
      </c>
    </row>
    <row r="4411" spans="1:14" x14ac:dyDescent="0.3">
      <c r="A4411">
        <v>143768</v>
      </c>
      <c r="B4411" t="s">
        <v>1365</v>
      </c>
      <c r="C4411" t="s">
        <v>31</v>
      </c>
      <c r="D4411" s="3">
        <v>44692</v>
      </c>
      <c r="E4411" t="s">
        <v>33</v>
      </c>
      <c r="F4411" t="s">
        <v>61</v>
      </c>
      <c r="G4411" t="s">
        <v>38</v>
      </c>
      <c r="H4411" t="s">
        <v>75</v>
      </c>
      <c r="I4411">
        <v>7500</v>
      </c>
      <c r="J4411">
        <v>9750</v>
      </c>
      <c r="K4411">
        <v>2</v>
      </c>
      <c r="L4411">
        <v>15000</v>
      </c>
      <c r="M4411">
        <v>19500</v>
      </c>
      <c r="N4411" t="s">
        <v>1397</v>
      </c>
    </row>
    <row r="4412" spans="1:14" x14ac:dyDescent="0.3">
      <c r="A4412">
        <v>143769</v>
      </c>
      <c r="B4412" t="s">
        <v>1385</v>
      </c>
      <c r="C4412" t="s">
        <v>32</v>
      </c>
      <c r="D4412" s="3">
        <v>44692</v>
      </c>
      <c r="E4412" t="s">
        <v>34</v>
      </c>
      <c r="F4412" t="s">
        <v>1123</v>
      </c>
      <c r="G4412" t="s">
        <v>39</v>
      </c>
      <c r="H4412" s="5" t="s">
        <v>83</v>
      </c>
      <c r="I4412">
        <v>10000</v>
      </c>
      <c r="J4412">
        <v>13000</v>
      </c>
      <c r="K4412">
        <v>3</v>
      </c>
      <c r="L4412">
        <v>30000</v>
      </c>
      <c r="M4412">
        <v>39000</v>
      </c>
      <c r="N4412" t="s">
        <v>1399</v>
      </c>
    </row>
    <row r="4413" spans="1:14" x14ac:dyDescent="0.3">
      <c r="A4413">
        <v>143770</v>
      </c>
      <c r="B4413" t="s">
        <v>1387</v>
      </c>
      <c r="C4413" t="s">
        <v>28</v>
      </c>
      <c r="D4413" s="3">
        <v>44692</v>
      </c>
      <c r="E4413" t="s">
        <v>35</v>
      </c>
      <c r="F4413" t="s">
        <v>1127</v>
      </c>
      <c r="G4413" t="s">
        <v>40</v>
      </c>
      <c r="H4413" t="s">
        <v>76</v>
      </c>
      <c r="I4413">
        <v>10500</v>
      </c>
      <c r="J4413">
        <v>13650</v>
      </c>
      <c r="K4413">
        <v>1</v>
      </c>
      <c r="L4413">
        <v>10500</v>
      </c>
      <c r="M4413">
        <v>13650</v>
      </c>
      <c r="N4413" t="s">
        <v>1400</v>
      </c>
    </row>
    <row r="4414" spans="1:14" x14ac:dyDescent="0.3">
      <c r="A4414">
        <v>143771</v>
      </c>
      <c r="B4414" t="s">
        <v>1389</v>
      </c>
      <c r="C4414" t="s">
        <v>1311</v>
      </c>
      <c r="D4414" s="3">
        <v>44692</v>
      </c>
      <c r="E4414" t="s">
        <v>1296</v>
      </c>
      <c r="F4414" t="s">
        <v>63</v>
      </c>
      <c r="G4414" t="s">
        <v>41</v>
      </c>
      <c r="H4414" t="s">
        <v>78</v>
      </c>
      <c r="I4414">
        <v>8500</v>
      </c>
      <c r="J4414">
        <v>11050</v>
      </c>
      <c r="K4414">
        <v>1</v>
      </c>
      <c r="L4414">
        <v>8500</v>
      </c>
      <c r="M4414">
        <v>11050</v>
      </c>
      <c r="N4414" t="s">
        <v>1401</v>
      </c>
    </row>
    <row r="4415" spans="1:14" x14ac:dyDescent="0.3">
      <c r="A4415">
        <v>143772</v>
      </c>
      <c r="B4415" t="s">
        <v>1390</v>
      </c>
      <c r="C4415" t="s">
        <v>1312</v>
      </c>
      <c r="D4415" s="3">
        <v>44692</v>
      </c>
      <c r="E4415" t="s">
        <v>33</v>
      </c>
      <c r="F4415" t="s">
        <v>57</v>
      </c>
      <c r="G4415" t="s">
        <v>44</v>
      </c>
      <c r="H4415" t="s">
        <v>80</v>
      </c>
      <c r="I4415">
        <v>7000</v>
      </c>
      <c r="J4415">
        <v>9100</v>
      </c>
      <c r="K4415">
        <v>3</v>
      </c>
      <c r="L4415">
        <v>21000</v>
      </c>
      <c r="M4415">
        <v>27300</v>
      </c>
      <c r="N4415" t="s">
        <v>1325</v>
      </c>
    </row>
    <row r="4416" spans="1:14" x14ac:dyDescent="0.3">
      <c r="A4416">
        <v>143773</v>
      </c>
      <c r="B4416" t="s">
        <v>1392</v>
      </c>
      <c r="C4416" t="s">
        <v>1313</v>
      </c>
      <c r="D4416" s="3">
        <v>44692</v>
      </c>
      <c r="E4416" t="s">
        <v>34</v>
      </c>
      <c r="F4416" t="s">
        <v>1128</v>
      </c>
      <c r="G4416" t="s">
        <v>42</v>
      </c>
      <c r="H4416" t="s">
        <v>79</v>
      </c>
      <c r="I4416">
        <v>1680</v>
      </c>
      <c r="J4416">
        <v>2184</v>
      </c>
      <c r="K4416">
        <v>3</v>
      </c>
      <c r="L4416">
        <v>5040</v>
      </c>
      <c r="M4416">
        <v>6552</v>
      </c>
      <c r="N4416" t="s">
        <v>1398</v>
      </c>
    </row>
    <row r="4417" spans="1:14" x14ac:dyDescent="0.3">
      <c r="A4417">
        <v>143774</v>
      </c>
      <c r="B4417" t="s">
        <v>1394</v>
      </c>
      <c r="C4417" t="s">
        <v>3</v>
      </c>
      <c r="D4417" s="3">
        <v>44692</v>
      </c>
      <c r="E4417" t="s">
        <v>35</v>
      </c>
      <c r="F4417" s="5" t="s">
        <v>65</v>
      </c>
      <c r="G4417" t="s">
        <v>109</v>
      </c>
      <c r="H4417" s="5" t="s">
        <v>84</v>
      </c>
      <c r="I4417">
        <v>6540</v>
      </c>
      <c r="J4417">
        <v>8502</v>
      </c>
      <c r="K4417">
        <v>1</v>
      </c>
      <c r="L4417">
        <v>6540</v>
      </c>
      <c r="M4417">
        <v>8502</v>
      </c>
      <c r="N4417" t="s">
        <v>1397</v>
      </c>
    </row>
    <row r="4418" spans="1:14" x14ac:dyDescent="0.3">
      <c r="A4418">
        <v>143775</v>
      </c>
      <c r="B4418" t="s">
        <v>1337</v>
      </c>
      <c r="C4418" t="s">
        <v>2</v>
      </c>
      <c r="D4418" s="3">
        <v>44692</v>
      </c>
      <c r="E4418" t="s">
        <v>1296</v>
      </c>
      <c r="F4418" t="s">
        <v>68</v>
      </c>
      <c r="G4418" t="s">
        <v>45</v>
      </c>
      <c r="H4418" t="s">
        <v>82</v>
      </c>
      <c r="I4418">
        <v>2680</v>
      </c>
      <c r="J4418">
        <v>3484</v>
      </c>
      <c r="K4418">
        <v>2</v>
      </c>
      <c r="L4418">
        <v>5360</v>
      </c>
      <c r="M4418">
        <v>6968</v>
      </c>
      <c r="N4418" t="s">
        <v>1399</v>
      </c>
    </row>
    <row r="4419" spans="1:14" x14ac:dyDescent="0.3">
      <c r="A4419">
        <v>143776</v>
      </c>
      <c r="B4419" t="s">
        <v>1339</v>
      </c>
      <c r="C4419" t="s">
        <v>1</v>
      </c>
      <c r="D4419" s="3">
        <v>44692</v>
      </c>
      <c r="E4419" t="s">
        <v>33</v>
      </c>
      <c r="F4419" t="s">
        <v>71</v>
      </c>
      <c r="G4419" t="s">
        <v>38</v>
      </c>
      <c r="H4419" t="s">
        <v>76</v>
      </c>
      <c r="I4419">
        <v>8250</v>
      </c>
      <c r="J4419">
        <v>10725</v>
      </c>
      <c r="K4419">
        <v>4</v>
      </c>
      <c r="L4419">
        <v>33000</v>
      </c>
      <c r="M4419">
        <v>42900</v>
      </c>
      <c r="N4419" t="s">
        <v>1400</v>
      </c>
    </row>
    <row r="4420" spans="1:14" x14ac:dyDescent="0.3">
      <c r="A4420">
        <v>143777</v>
      </c>
      <c r="B4420" t="s">
        <v>1341</v>
      </c>
      <c r="C4420" t="s">
        <v>1314</v>
      </c>
      <c r="D4420" s="3">
        <v>44692</v>
      </c>
      <c r="E4420" t="s">
        <v>34</v>
      </c>
      <c r="F4420" t="s">
        <v>1062</v>
      </c>
      <c r="G4420" t="s">
        <v>42</v>
      </c>
      <c r="H4420" t="s">
        <v>76</v>
      </c>
      <c r="I4420">
        <v>2650</v>
      </c>
      <c r="J4420">
        <v>3445</v>
      </c>
      <c r="K4420">
        <v>3</v>
      </c>
      <c r="L4420">
        <v>7950</v>
      </c>
      <c r="M4420">
        <v>10335</v>
      </c>
      <c r="N4420" t="s">
        <v>1401</v>
      </c>
    </row>
    <row r="4421" spans="1:14" x14ac:dyDescent="0.3">
      <c r="A4421">
        <v>143778</v>
      </c>
      <c r="B4421" t="s">
        <v>1343</v>
      </c>
      <c r="C4421" t="s">
        <v>1315</v>
      </c>
      <c r="D4421" s="3">
        <v>44692</v>
      </c>
      <c r="E4421" t="s">
        <v>35</v>
      </c>
      <c r="F4421" t="s">
        <v>72</v>
      </c>
      <c r="G4421" t="s">
        <v>38</v>
      </c>
      <c r="H4421" t="s">
        <v>85</v>
      </c>
      <c r="I4421">
        <v>12550</v>
      </c>
      <c r="J4421">
        <v>16315</v>
      </c>
      <c r="K4421">
        <v>1</v>
      </c>
      <c r="L4421">
        <v>12550</v>
      </c>
      <c r="M4421">
        <v>16315</v>
      </c>
      <c r="N4421" t="s">
        <v>1325</v>
      </c>
    </row>
    <row r="4422" spans="1:14" x14ac:dyDescent="0.3">
      <c r="A4422">
        <v>143779</v>
      </c>
      <c r="B4422" t="s">
        <v>1345</v>
      </c>
      <c r="C4422" t="s">
        <v>0</v>
      </c>
      <c r="D4422" s="3">
        <v>44692</v>
      </c>
      <c r="E4422" t="s">
        <v>1296</v>
      </c>
      <c r="F4422" t="s">
        <v>73</v>
      </c>
      <c r="G4422" t="s">
        <v>41</v>
      </c>
      <c r="H4422" s="5" t="s">
        <v>78</v>
      </c>
      <c r="I4422">
        <v>14500</v>
      </c>
      <c r="J4422">
        <v>18850</v>
      </c>
      <c r="K4422">
        <v>1</v>
      </c>
      <c r="L4422">
        <v>14500</v>
      </c>
      <c r="M4422">
        <v>18850</v>
      </c>
      <c r="N4422" t="s">
        <v>1398</v>
      </c>
    </row>
    <row r="4423" spans="1:14" x14ac:dyDescent="0.3">
      <c r="A4423">
        <v>143780</v>
      </c>
      <c r="B4423" t="s">
        <v>1347</v>
      </c>
      <c r="C4423" t="s">
        <v>1316</v>
      </c>
      <c r="D4423" s="3">
        <v>44692</v>
      </c>
      <c r="E4423" t="s">
        <v>33</v>
      </c>
      <c r="F4423" t="s">
        <v>46</v>
      </c>
      <c r="G4423" t="s">
        <v>36</v>
      </c>
      <c r="H4423" t="s">
        <v>75</v>
      </c>
      <c r="I4423">
        <v>800</v>
      </c>
      <c r="J4423">
        <v>1040</v>
      </c>
      <c r="K4423">
        <v>2</v>
      </c>
      <c r="L4423">
        <v>1600</v>
      </c>
      <c r="M4423">
        <v>2080</v>
      </c>
      <c r="N4423" t="s">
        <v>1397</v>
      </c>
    </row>
    <row r="4424" spans="1:14" x14ac:dyDescent="0.3">
      <c r="A4424">
        <v>143781</v>
      </c>
      <c r="B4424" t="s">
        <v>1349</v>
      </c>
      <c r="C4424" t="s">
        <v>1317</v>
      </c>
      <c r="D4424" s="3">
        <v>44692</v>
      </c>
      <c r="E4424" t="s">
        <v>34</v>
      </c>
      <c r="F4424" t="s">
        <v>48</v>
      </c>
      <c r="G4424" t="s">
        <v>37</v>
      </c>
      <c r="H4424" t="s">
        <v>76</v>
      </c>
      <c r="I4424">
        <v>600</v>
      </c>
      <c r="J4424">
        <v>780</v>
      </c>
      <c r="K4424">
        <v>3</v>
      </c>
      <c r="L4424">
        <v>1800</v>
      </c>
      <c r="M4424">
        <v>2340</v>
      </c>
      <c r="N4424" t="s">
        <v>1399</v>
      </c>
    </row>
    <row r="4425" spans="1:14" x14ac:dyDescent="0.3">
      <c r="A4425">
        <v>143782</v>
      </c>
      <c r="B4425" t="s">
        <v>1351</v>
      </c>
      <c r="C4425" t="s">
        <v>1318</v>
      </c>
      <c r="D4425" s="3">
        <v>44692</v>
      </c>
      <c r="E4425" t="s">
        <v>35</v>
      </c>
      <c r="F4425" t="s">
        <v>50</v>
      </c>
      <c r="G4425" t="s">
        <v>38</v>
      </c>
      <c r="H4425" t="s">
        <v>75</v>
      </c>
      <c r="I4425">
        <v>10500</v>
      </c>
      <c r="J4425">
        <v>13650</v>
      </c>
      <c r="K4425">
        <v>1</v>
      </c>
      <c r="L4425">
        <v>10500</v>
      </c>
      <c r="M4425">
        <v>13650</v>
      </c>
      <c r="N4425" t="s">
        <v>1400</v>
      </c>
    </row>
    <row r="4426" spans="1:14" x14ac:dyDescent="0.3">
      <c r="A4426">
        <v>143783</v>
      </c>
      <c r="B4426" t="s">
        <v>1353</v>
      </c>
      <c r="C4426" t="s">
        <v>29</v>
      </c>
      <c r="D4426" s="3">
        <v>44692</v>
      </c>
      <c r="E4426" t="s">
        <v>1296</v>
      </c>
      <c r="F4426" t="s">
        <v>1123</v>
      </c>
      <c r="G4426" t="s">
        <v>39</v>
      </c>
      <c r="H4426" t="s">
        <v>77</v>
      </c>
      <c r="I4426">
        <v>6500</v>
      </c>
      <c r="J4426">
        <v>8450</v>
      </c>
      <c r="K4426">
        <v>1</v>
      </c>
      <c r="L4426">
        <v>6500</v>
      </c>
      <c r="M4426">
        <v>8450</v>
      </c>
      <c r="N4426" t="s">
        <v>1325</v>
      </c>
    </row>
    <row r="4427" spans="1:14" x14ac:dyDescent="0.3">
      <c r="A4427">
        <v>143784</v>
      </c>
      <c r="B4427" t="s">
        <v>1355</v>
      </c>
      <c r="C4427" t="s">
        <v>20</v>
      </c>
      <c r="D4427" s="3">
        <v>44692</v>
      </c>
      <c r="E4427" t="s">
        <v>33</v>
      </c>
      <c r="F4427" t="s">
        <v>1129</v>
      </c>
      <c r="G4427" t="s">
        <v>40</v>
      </c>
      <c r="H4427" t="s">
        <v>76</v>
      </c>
      <c r="I4427">
        <v>4500</v>
      </c>
      <c r="J4427">
        <v>5850</v>
      </c>
      <c r="K4427">
        <v>3</v>
      </c>
      <c r="L4427">
        <v>13500</v>
      </c>
      <c r="M4427">
        <v>17550</v>
      </c>
      <c r="N4427" t="s">
        <v>1325</v>
      </c>
    </row>
    <row r="4428" spans="1:14" x14ac:dyDescent="0.3">
      <c r="A4428">
        <v>143785</v>
      </c>
      <c r="B4428" t="s">
        <v>1357</v>
      </c>
      <c r="C4428" t="s">
        <v>19</v>
      </c>
      <c r="D4428" s="3">
        <v>44692</v>
      </c>
      <c r="E4428" t="s">
        <v>34</v>
      </c>
      <c r="F4428" t="s">
        <v>51</v>
      </c>
      <c r="G4428" t="s">
        <v>41</v>
      </c>
      <c r="H4428" t="s">
        <v>78</v>
      </c>
      <c r="I4428">
        <v>8500</v>
      </c>
      <c r="J4428">
        <v>11050</v>
      </c>
      <c r="K4428">
        <v>2</v>
      </c>
      <c r="L4428">
        <v>17000</v>
      </c>
      <c r="M4428">
        <v>22100</v>
      </c>
      <c r="N4428" t="s">
        <v>1325</v>
      </c>
    </row>
    <row r="4429" spans="1:14" x14ac:dyDescent="0.3">
      <c r="A4429">
        <v>143786</v>
      </c>
      <c r="B4429" t="s">
        <v>1359</v>
      </c>
      <c r="C4429" t="s">
        <v>1319</v>
      </c>
      <c r="D4429" s="3">
        <v>44692</v>
      </c>
      <c r="E4429" t="s">
        <v>35</v>
      </c>
      <c r="F4429" t="s">
        <v>52</v>
      </c>
      <c r="G4429" t="s">
        <v>44</v>
      </c>
      <c r="H4429" t="s">
        <v>80</v>
      </c>
      <c r="I4429">
        <v>12500</v>
      </c>
      <c r="J4429">
        <v>16250</v>
      </c>
      <c r="K4429">
        <v>1</v>
      </c>
      <c r="L4429">
        <v>12500</v>
      </c>
      <c r="M4429">
        <v>16250</v>
      </c>
      <c r="N4429" t="s">
        <v>1325</v>
      </c>
    </row>
    <row r="4430" spans="1:14" x14ac:dyDescent="0.3">
      <c r="A4430">
        <v>143787</v>
      </c>
      <c r="B4430" t="s">
        <v>1361</v>
      </c>
      <c r="C4430" t="s">
        <v>18</v>
      </c>
      <c r="D4430" s="3">
        <v>44692</v>
      </c>
      <c r="E4430" t="s">
        <v>1296</v>
      </c>
      <c r="F4430" t="s">
        <v>1070</v>
      </c>
      <c r="G4430" t="s">
        <v>89</v>
      </c>
      <c r="H4430" t="s">
        <v>79</v>
      </c>
      <c r="I4430">
        <v>3500</v>
      </c>
      <c r="J4430">
        <v>4550</v>
      </c>
      <c r="K4430">
        <v>4</v>
      </c>
      <c r="L4430">
        <v>14000</v>
      </c>
      <c r="M4430">
        <v>18200</v>
      </c>
      <c r="N4430" t="s">
        <v>1325</v>
      </c>
    </row>
    <row r="4431" spans="1:14" x14ac:dyDescent="0.3">
      <c r="A4431">
        <v>143788</v>
      </c>
      <c r="B4431" t="s">
        <v>1363</v>
      </c>
      <c r="C4431" t="s">
        <v>17</v>
      </c>
      <c r="D4431" s="3">
        <v>44692</v>
      </c>
      <c r="E4431" t="s">
        <v>33</v>
      </c>
      <c r="F4431" s="5" t="s">
        <v>67</v>
      </c>
      <c r="G4431" t="s">
        <v>37</v>
      </c>
      <c r="H4431" t="s">
        <v>81</v>
      </c>
      <c r="I4431">
        <v>4500</v>
      </c>
      <c r="J4431">
        <v>5850</v>
      </c>
      <c r="K4431">
        <v>2</v>
      </c>
      <c r="L4431">
        <v>9000</v>
      </c>
      <c r="M4431">
        <v>11700</v>
      </c>
      <c r="N4431" t="s">
        <v>1325</v>
      </c>
    </row>
    <row r="4432" spans="1:14" x14ac:dyDescent="0.3">
      <c r="A4432">
        <v>143789</v>
      </c>
      <c r="B4432" t="s">
        <v>1365</v>
      </c>
      <c r="C4432" t="s">
        <v>1320</v>
      </c>
      <c r="D4432" s="3">
        <v>44692</v>
      </c>
      <c r="E4432" t="s">
        <v>34</v>
      </c>
      <c r="F4432" t="s">
        <v>1130</v>
      </c>
      <c r="G4432" t="s">
        <v>45</v>
      </c>
      <c r="H4432" t="s">
        <v>82</v>
      </c>
      <c r="I4432">
        <v>2100</v>
      </c>
      <c r="J4432">
        <v>2730</v>
      </c>
      <c r="K4432">
        <v>1</v>
      </c>
      <c r="L4432">
        <v>2100</v>
      </c>
      <c r="M4432">
        <v>2730</v>
      </c>
      <c r="N4432" t="s">
        <v>1325</v>
      </c>
    </row>
    <row r="4433" spans="1:14" x14ac:dyDescent="0.3">
      <c r="A4433">
        <v>143790</v>
      </c>
      <c r="B4433" t="s">
        <v>1367</v>
      </c>
      <c r="C4433" t="s">
        <v>16</v>
      </c>
      <c r="D4433" s="3">
        <v>44692</v>
      </c>
      <c r="E4433" t="s">
        <v>35</v>
      </c>
      <c r="F4433" t="s">
        <v>49</v>
      </c>
      <c r="G4433" t="s">
        <v>36</v>
      </c>
      <c r="H4433" t="s">
        <v>75</v>
      </c>
      <c r="I4433">
        <v>1150</v>
      </c>
      <c r="J4433">
        <v>1495</v>
      </c>
      <c r="K4433">
        <v>2</v>
      </c>
      <c r="L4433">
        <v>2300</v>
      </c>
      <c r="M4433">
        <v>2990</v>
      </c>
      <c r="N4433" t="s">
        <v>1325</v>
      </c>
    </row>
    <row r="4434" spans="1:14" x14ac:dyDescent="0.3">
      <c r="A4434">
        <v>143791</v>
      </c>
      <c r="B4434" t="s">
        <v>1369</v>
      </c>
      <c r="C4434" t="s">
        <v>15</v>
      </c>
      <c r="D4434" s="3">
        <v>44692</v>
      </c>
      <c r="E4434" t="s">
        <v>1296</v>
      </c>
      <c r="F4434" t="s">
        <v>47</v>
      </c>
      <c r="G4434" t="s">
        <v>37</v>
      </c>
      <c r="H4434" t="s">
        <v>76</v>
      </c>
      <c r="I4434">
        <v>350</v>
      </c>
      <c r="J4434">
        <v>455</v>
      </c>
      <c r="K4434">
        <v>3</v>
      </c>
      <c r="L4434">
        <v>1050</v>
      </c>
      <c r="M4434">
        <v>1365</v>
      </c>
      <c r="N4434" t="s">
        <v>1325</v>
      </c>
    </row>
    <row r="4435" spans="1:14" x14ac:dyDescent="0.3">
      <c r="A4435">
        <v>143792</v>
      </c>
      <c r="B4435" t="s">
        <v>1370</v>
      </c>
      <c r="C4435" t="s">
        <v>14</v>
      </c>
      <c r="D4435" s="3">
        <v>44692</v>
      </c>
      <c r="E4435" t="s">
        <v>33</v>
      </c>
      <c r="F4435" t="s">
        <v>53</v>
      </c>
      <c r="G4435" t="s">
        <v>38</v>
      </c>
      <c r="H4435" t="s">
        <v>75</v>
      </c>
      <c r="I4435">
        <v>9500</v>
      </c>
      <c r="J4435">
        <v>12350</v>
      </c>
      <c r="K4435">
        <v>3</v>
      </c>
      <c r="L4435">
        <v>28500</v>
      </c>
      <c r="M4435">
        <v>37050</v>
      </c>
      <c r="N4435" t="s">
        <v>1325</v>
      </c>
    </row>
    <row r="4436" spans="1:14" x14ac:dyDescent="0.3">
      <c r="A4436">
        <v>143793</v>
      </c>
      <c r="B4436" t="s">
        <v>1371</v>
      </c>
      <c r="C4436" t="s">
        <v>13</v>
      </c>
      <c r="D4436" s="3">
        <v>44692</v>
      </c>
      <c r="E4436" t="s">
        <v>34</v>
      </c>
      <c r="F4436" t="s">
        <v>1131</v>
      </c>
      <c r="G4436" t="s">
        <v>39</v>
      </c>
      <c r="H4436" t="s">
        <v>77</v>
      </c>
      <c r="I4436">
        <v>10000</v>
      </c>
      <c r="J4436">
        <v>13000</v>
      </c>
      <c r="K4436">
        <v>3</v>
      </c>
      <c r="L4436">
        <v>30000</v>
      </c>
      <c r="M4436">
        <v>39000</v>
      </c>
      <c r="N4436" t="s">
        <v>1325</v>
      </c>
    </row>
    <row r="4437" spans="1:14" x14ac:dyDescent="0.3">
      <c r="A4437">
        <v>143794</v>
      </c>
      <c r="B4437" t="s">
        <v>1373</v>
      </c>
      <c r="C4437" t="s">
        <v>12</v>
      </c>
      <c r="D4437" s="3">
        <v>44692</v>
      </c>
      <c r="E4437" t="s">
        <v>35</v>
      </c>
      <c r="F4437" t="s">
        <v>1132</v>
      </c>
      <c r="G4437" t="s">
        <v>40</v>
      </c>
      <c r="H4437" t="s">
        <v>76</v>
      </c>
      <c r="I4437">
        <v>6500</v>
      </c>
      <c r="J4437">
        <v>8450</v>
      </c>
      <c r="K4437">
        <v>2</v>
      </c>
      <c r="L4437">
        <v>13000</v>
      </c>
      <c r="M4437">
        <v>16900</v>
      </c>
      <c r="N4437" t="s">
        <v>1325</v>
      </c>
    </row>
    <row r="4438" spans="1:14" x14ac:dyDescent="0.3">
      <c r="A4438">
        <v>143795</v>
      </c>
      <c r="B4438" t="s">
        <v>1374</v>
      </c>
      <c r="C4438" t="s">
        <v>11</v>
      </c>
      <c r="D4438" s="3">
        <v>44692</v>
      </c>
      <c r="E4438" t="s">
        <v>1296</v>
      </c>
      <c r="F4438" t="s">
        <v>1133</v>
      </c>
      <c r="G4438" t="s">
        <v>41</v>
      </c>
      <c r="H4438" t="s">
        <v>78</v>
      </c>
      <c r="I4438">
        <v>8500</v>
      </c>
      <c r="J4438">
        <v>11050</v>
      </c>
      <c r="K4438">
        <v>3</v>
      </c>
      <c r="L4438">
        <v>25500</v>
      </c>
      <c r="M4438">
        <v>33150</v>
      </c>
      <c r="N4438" t="s">
        <v>1325</v>
      </c>
    </row>
    <row r="4439" spans="1:14" x14ac:dyDescent="0.3">
      <c r="A4439">
        <v>143796</v>
      </c>
      <c r="B4439" t="s">
        <v>1375</v>
      </c>
      <c r="C4439" t="s">
        <v>1321</v>
      </c>
      <c r="D4439" s="3">
        <v>44692</v>
      </c>
      <c r="E4439" t="s">
        <v>33</v>
      </c>
      <c r="F4439" t="s">
        <v>57</v>
      </c>
      <c r="G4439" t="s">
        <v>44</v>
      </c>
      <c r="H4439" t="s">
        <v>80</v>
      </c>
      <c r="I4439">
        <v>7000</v>
      </c>
      <c r="J4439">
        <v>9100</v>
      </c>
      <c r="K4439">
        <v>4</v>
      </c>
      <c r="L4439">
        <v>28000</v>
      </c>
      <c r="M4439">
        <v>36400</v>
      </c>
      <c r="N4439" t="s">
        <v>1325</v>
      </c>
    </row>
    <row r="4440" spans="1:14" x14ac:dyDescent="0.3">
      <c r="A4440">
        <v>143797</v>
      </c>
      <c r="B4440" t="s">
        <v>1376</v>
      </c>
      <c r="C4440" t="s">
        <v>1322</v>
      </c>
      <c r="D4440" s="3">
        <v>44692</v>
      </c>
      <c r="E4440" t="s">
        <v>34</v>
      </c>
      <c r="F4440" t="s">
        <v>1134</v>
      </c>
      <c r="G4440" t="s">
        <v>89</v>
      </c>
      <c r="H4440" t="s">
        <v>79</v>
      </c>
      <c r="I4440">
        <v>6550</v>
      </c>
      <c r="J4440">
        <v>8515</v>
      </c>
      <c r="K4440">
        <v>4</v>
      </c>
      <c r="L4440">
        <v>26200</v>
      </c>
      <c r="M4440">
        <v>34060</v>
      </c>
      <c r="N4440" t="s">
        <v>1325</v>
      </c>
    </row>
    <row r="4441" spans="1:14" x14ac:dyDescent="0.3">
      <c r="A4441">
        <v>143798</v>
      </c>
      <c r="B4441" t="s">
        <v>1378</v>
      </c>
      <c r="C4441" t="s">
        <v>1323</v>
      </c>
      <c r="D4441" s="3">
        <v>44692</v>
      </c>
      <c r="E4441" t="s">
        <v>35</v>
      </c>
      <c r="F4441" s="5" t="s">
        <v>66</v>
      </c>
      <c r="G4441" t="s">
        <v>37</v>
      </c>
      <c r="H4441" t="s">
        <v>81</v>
      </c>
      <c r="I4441">
        <v>7650</v>
      </c>
      <c r="J4441">
        <v>9945</v>
      </c>
      <c r="K4441">
        <v>4</v>
      </c>
      <c r="L4441">
        <v>30600</v>
      </c>
      <c r="M4441">
        <v>39780</v>
      </c>
      <c r="N4441" t="s">
        <v>1325</v>
      </c>
    </row>
    <row r="4442" spans="1:14" x14ac:dyDescent="0.3">
      <c r="A4442">
        <v>143799</v>
      </c>
      <c r="B4442" t="s">
        <v>1379</v>
      </c>
      <c r="C4442" t="s">
        <v>10</v>
      </c>
      <c r="D4442" s="3">
        <v>44692</v>
      </c>
      <c r="E4442" t="s">
        <v>1296</v>
      </c>
      <c r="F4442" t="s">
        <v>58</v>
      </c>
      <c r="G4442" t="s">
        <v>45</v>
      </c>
      <c r="H4442" t="s">
        <v>82</v>
      </c>
      <c r="I4442">
        <v>1150</v>
      </c>
      <c r="J4442">
        <v>1495</v>
      </c>
      <c r="K4442">
        <v>4</v>
      </c>
      <c r="L4442">
        <v>4600</v>
      </c>
      <c r="M4442">
        <v>5980</v>
      </c>
      <c r="N4442" t="s">
        <v>1325</v>
      </c>
    </row>
    <row r="4443" spans="1:14" x14ac:dyDescent="0.3">
      <c r="A4443">
        <v>143800</v>
      </c>
      <c r="B4443" t="s">
        <v>1380</v>
      </c>
      <c r="C4443" t="s">
        <v>9</v>
      </c>
      <c r="D4443" s="3">
        <v>44692</v>
      </c>
      <c r="E4443" t="s">
        <v>33</v>
      </c>
      <c r="F4443" t="s">
        <v>59</v>
      </c>
      <c r="G4443" t="s">
        <v>36</v>
      </c>
      <c r="H4443" t="s">
        <v>75</v>
      </c>
      <c r="I4443">
        <v>850</v>
      </c>
      <c r="J4443">
        <v>1105</v>
      </c>
      <c r="K4443">
        <v>3</v>
      </c>
      <c r="L4443">
        <v>2550</v>
      </c>
      <c r="M4443">
        <v>3315</v>
      </c>
      <c r="N4443" t="s">
        <v>1325</v>
      </c>
    </row>
    <row r="4444" spans="1:14" x14ac:dyDescent="0.3">
      <c r="A4444">
        <v>143801</v>
      </c>
      <c r="B4444" t="s">
        <v>1381</v>
      </c>
      <c r="C4444" t="s">
        <v>1324</v>
      </c>
      <c r="D4444" s="3">
        <v>44692</v>
      </c>
      <c r="E4444" t="s">
        <v>34</v>
      </c>
      <c r="F4444" t="s">
        <v>60</v>
      </c>
      <c r="G4444" t="s">
        <v>37</v>
      </c>
      <c r="H4444" t="s">
        <v>76</v>
      </c>
      <c r="I4444">
        <v>650</v>
      </c>
      <c r="J4444">
        <v>845</v>
      </c>
      <c r="K4444">
        <v>1</v>
      </c>
      <c r="L4444">
        <v>650</v>
      </c>
      <c r="M4444">
        <v>845</v>
      </c>
      <c r="N4444" t="s">
        <v>1325</v>
      </c>
    </row>
    <row r="4445" spans="1:14" x14ac:dyDescent="0.3">
      <c r="A4445">
        <v>143802</v>
      </c>
      <c r="B4445" t="s">
        <v>1382</v>
      </c>
      <c r="C4445" t="s">
        <v>8</v>
      </c>
      <c r="D4445" s="3">
        <v>44692</v>
      </c>
      <c r="E4445" t="s">
        <v>35</v>
      </c>
      <c r="F4445" t="s">
        <v>61</v>
      </c>
      <c r="G4445" t="s">
        <v>38</v>
      </c>
      <c r="H4445" t="s">
        <v>75</v>
      </c>
      <c r="I4445">
        <v>7500</v>
      </c>
      <c r="J4445">
        <v>9750</v>
      </c>
      <c r="K4445">
        <v>1</v>
      </c>
      <c r="L4445">
        <v>7500</v>
      </c>
      <c r="M4445">
        <v>9750</v>
      </c>
      <c r="N4445" t="s">
        <v>1325</v>
      </c>
    </row>
    <row r="4446" spans="1:14" x14ac:dyDescent="0.3">
      <c r="A4446">
        <v>143803</v>
      </c>
      <c r="B4446" t="s">
        <v>1378</v>
      </c>
      <c r="C4446" t="s">
        <v>7</v>
      </c>
      <c r="D4446" s="3">
        <v>44692</v>
      </c>
      <c r="E4446" t="s">
        <v>1296</v>
      </c>
      <c r="F4446" t="s">
        <v>1131</v>
      </c>
      <c r="G4446" t="s">
        <v>39</v>
      </c>
      <c r="H4446" s="5" t="s">
        <v>83</v>
      </c>
      <c r="I4446">
        <v>10000</v>
      </c>
      <c r="J4446">
        <v>13000</v>
      </c>
      <c r="K4446">
        <v>1</v>
      </c>
      <c r="L4446">
        <v>10000</v>
      </c>
      <c r="M4446">
        <v>13000</v>
      </c>
      <c r="N4446" t="s">
        <v>1398</v>
      </c>
    </row>
    <row r="4447" spans="1:14" x14ac:dyDescent="0.3">
      <c r="A4447">
        <v>143804</v>
      </c>
      <c r="B4447" t="s">
        <v>1379</v>
      </c>
      <c r="C4447" t="s">
        <v>1325</v>
      </c>
      <c r="D4447" s="3">
        <v>44692</v>
      </c>
      <c r="E4447" t="s">
        <v>33</v>
      </c>
      <c r="F4447" t="s">
        <v>1135</v>
      </c>
      <c r="G4447" t="s">
        <v>40</v>
      </c>
      <c r="H4447" t="s">
        <v>76</v>
      </c>
      <c r="I4447">
        <v>10500</v>
      </c>
      <c r="J4447">
        <v>13650</v>
      </c>
      <c r="K4447">
        <v>1</v>
      </c>
      <c r="L4447">
        <v>10500</v>
      </c>
      <c r="M4447">
        <v>13650</v>
      </c>
      <c r="N4447" t="s">
        <v>1397</v>
      </c>
    </row>
    <row r="4448" spans="1:14" x14ac:dyDescent="0.3">
      <c r="A4448">
        <v>143805</v>
      </c>
      <c r="B4448" t="s">
        <v>1365</v>
      </c>
      <c r="C4448" t="s">
        <v>1326</v>
      </c>
      <c r="D4448" s="3">
        <v>44692</v>
      </c>
      <c r="E4448" t="s">
        <v>34</v>
      </c>
      <c r="F4448" t="s">
        <v>63</v>
      </c>
      <c r="G4448" t="s">
        <v>41</v>
      </c>
      <c r="H4448" t="s">
        <v>78</v>
      </c>
      <c r="I4448">
        <v>8500</v>
      </c>
      <c r="J4448">
        <v>11050</v>
      </c>
      <c r="K4448">
        <v>2</v>
      </c>
      <c r="L4448">
        <v>17000</v>
      </c>
      <c r="M4448">
        <v>22100</v>
      </c>
      <c r="N4448" t="s">
        <v>1399</v>
      </c>
    </row>
    <row r="4449" spans="1:14" x14ac:dyDescent="0.3">
      <c r="A4449">
        <v>143806</v>
      </c>
      <c r="B4449" t="s">
        <v>1385</v>
      </c>
      <c r="C4449" t="s">
        <v>6</v>
      </c>
      <c r="D4449" s="3">
        <v>44692</v>
      </c>
      <c r="E4449" t="s">
        <v>35</v>
      </c>
      <c r="F4449" t="s">
        <v>57</v>
      </c>
      <c r="G4449" t="s">
        <v>44</v>
      </c>
      <c r="H4449" t="s">
        <v>80</v>
      </c>
      <c r="I4449">
        <v>7000</v>
      </c>
      <c r="J4449">
        <v>9100</v>
      </c>
      <c r="K4449">
        <v>4</v>
      </c>
      <c r="L4449">
        <v>28000</v>
      </c>
      <c r="M4449">
        <v>36400</v>
      </c>
      <c r="N4449" t="s">
        <v>1400</v>
      </c>
    </row>
    <row r="4450" spans="1:14" x14ac:dyDescent="0.3">
      <c r="A4450">
        <v>143807</v>
      </c>
      <c r="B4450" t="s">
        <v>1387</v>
      </c>
      <c r="C4450" t="s">
        <v>5</v>
      </c>
      <c r="D4450" s="3">
        <v>44692</v>
      </c>
      <c r="E4450" t="s">
        <v>1296</v>
      </c>
      <c r="F4450" t="s">
        <v>1136</v>
      </c>
      <c r="G4450" t="s">
        <v>89</v>
      </c>
      <c r="H4450" t="s">
        <v>79</v>
      </c>
      <c r="I4450">
        <v>1680</v>
      </c>
      <c r="J4450">
        <v>2184</v>
      </c>
      <c r="K4450">
        <v>4</v>
      </c>
      <c r="L4450">
        <v>6720</v>
      </c>
      <c r="M4450">
        <v>8736</v>
      </c>
      <c r="N4450" t="s">
        <v>1401</v>
      </c>
    </row>
    <row r="4451" spans="1:14" x14ac:dyDescent="0.3">
      <c r="A4451">
        <v>143808</v>
      </c>
      <c r="B4451" t="s">
        <v>1389</v>
      </c>
      <c r="C4451" t="s">
        <v>4</v>
      </c>
      <c r="D4451" s="3">
        <v>44692</v>
      </c>
      <c r="E4451" t="s">
        <v>33</v>
      </c>
      <c r="F4451" s="5" t="s">
        <v>65</v>
      </c>
      <c r="G4451" t="s">
        <v>37</v>
      </c>
      <c r="H4451" s="5" t="s">
        <v>84</v>
      </c>
      <c r="I4451">
        <v>6540</v>
      </c>
      <c r="J4451">
        <v>8502</v>
      </c>
      <c r="K4451">
        <v>3</v>
      </c>
      <c r="L4451">
        <v>19620</v>
      </c>
      <c r="M4451">
        <v>25506</v>
      </c>
      <c r="N4451" t="s">
        <v>1325</v>
      </c>
    </row>
    <row r="4452" spans="1:14" x14ac:dyDescent="0.3">
      <c r="A4452">
        <v>143809</v>
      </c>
      <c r="B4452" t="s">
        <v>1390</v>
      </c>
      <c r="C4452" t="s">
        <v>30</v>
      </c>
      <c r="D4452" s="3">
        <v>44692</v>
      </c>
      <c r="E4452" t="s">
        <v>34</v>
      </c>
      <c r="F4452" t="s">
        <v>68</v>
      </c>
      <c r="G4452" t="s">
        <v>45</v>
      </c>
      <c r="H4452" t="s">
        <v>82</v>
      </c>
      <c r="I4452">
        <v>2680</v>
      </c>
      <c r="J4452">
        <v>3484</v>
      </c>
      <c r="K4452">
        <v>4</v>
      </c>
      <c r="L4452">
        <v>10720</v>
      </c>
      <c r="M4452">
        <v>13936</v>
      </c>
      <c r="N4452" t="s">
        <v>1398</v>
      </c>
    </row>
    <row r="4453" spans="1:14" x14ac:dyDescent="0.3">
      <c r="A4453">
        <v>143810</v>
      </c>
      <c r="B4453" t="s">
        <v>1392</v>
      </c>
      <c r="C4453" t="s">
        <v>31</v>
      </c>
      <c r="D4453" s="3">
        <v>44692</v>
      </c>
      <c r="E4453" t="s">
        <v>35</v>
      </c>
      <c r="F4453" t="s">
        <v>71</v>
      </c>
      <c r="G4453" t="s">
        <v>38</v>
      </c>
      <c r="H4453" t="s">
        <v>76</v>
      </c>
      <c r="I4453">
        <v>8250</v>
      </c>
      <c r="J4453">
        <v>10725</v>
      </c>
      <c r="K4453">
        <v>2</v>
      </c>
      <c r="L4453">
        <v>16500</v>
      </c>
      <c r="M4453">
        <v>21450</v>
      </c>
      <c r="N4453" t="s">
        <v>1397</v>
      </c>
    </row>
    <row r="4454" spans="1:14" x14ac:dyDescent="0.3">
      <c r="A4454">
        <v>143811</v>
      </c>
      <c r="B4454" t="s">
        <v>1394</v>
      </c>
      <c r="C4454" t="s">
        <v>32</v>
      </c>
      <c r="D4454" s="3">
        <v>44692</v>
      </c>
      <c r="E4454" t="s">
        <v>1296</v>
      </c>
      <c r="F4454" t="s">
        <v>1070</v>
      </c>
      <c r="G4454" t="s">
        <v>42</v>
      </c>
      <c r="H4454" t="s">
        <v>76</v>
      </c>
      <c r="I4454">
        <v>2650</v>
      </c>
      <c r="J4454">
        <v>3445</v>
      </c>
      <c r="K4454">
        <v>2</v>
      </c>
      <c r="L4454">
        <v>5300</v>
      </c>
      <c r="M4454">
        <v>6890</v>
      </c>
      <c r="N4454" t="s">
        <v>1399</v>
      </c>
    </row>
    <row r="4455" spans="1:14" x14ac:dyDescent="0.3">
      <c r="A4455">
        <v>143812</v>
      </c>
      <c r="B4455" t="s">
        <v>1337</v>
      </c>
      <c r="C4455" t="s">
        <v>28</v>
      </c>
      <c r="D4455" s="3">
        <v>44692</v>
      </c>
      <c r="E4455" t="s">
        <v>33</v>
      </c>
      <c r="F4455" t="s">
        <v>72</v>
      </c>
      <c r="G4455" t="s">
        <v>38</v>
      </c>
      <c r="H4455" t="s">
        <v>85</v>
      </c>
      <c r="I4455">
        <v>12550</v>
      </c>
      <c r="J4455">
        <v>16315</v>
      </c>
      <c r="K4455">
        <v>2</v>
      </c>
      <c r="L4455">
        <v>25100</v>
      </c>
      <c r="M4455">
        <v>32630</v>
      </c>
      <c r="N4455" t="s">
        <v>1400</v>
      </c>
    </row>
    <row r="4456" spans="1:14" x14ac:dyDescent="0.3">
      <c r="A4456">
        <v>143813</v>
      </c>
      <c r="B4456" t="s">
        <v>1339</v>
      </c>
      <c r="C4456" t="s">
        <v>1311</v>
      </c>
      <c r="D4456" s="3">
        <v>44693</v>
      </c>
      <c r="E4456" t="s">
        <v>34</v>
      </c>
      <c r="F4456" t="s">
        <v>73</v>
      </c>
      <c r="G4456" t="s">
        <v>41</v>
      </c>
      <c r="H4456" s="5" t="s">
        <v>78</v>
      </c>
      <c r="I4456">
        <v>14500</v>
      </c>
      <c r="J4456">
        <v>18850</v>
      </c>
      <c r="K4456">
        <v>2</v>
      </c>
      <c r="L4456">
        <v>29000</v>
      </c>
      <c r="M4456">
        <v>37700</v>
      </c>
      <c r="N4456" t="s">
        <v>1401</v>
      </c>
    </row>
    <row r="4457" spans="1:14" x14ac:dyDescent="0.3">
      <c r="A4457">
        <v>143814</v>
      </c>
      <c r="B4457" t="s">
        <v>1341</v>
      </c>
      <c r="C4457" t="s">
        <v>1312</v>
      </c>
      <c r="D4457" s="3">
        <v>44694</v>
      </c>
      <c r="E4457" t="s">
        <v>35</v>
      </c>
      <c r="F4457" t="s">
        <v>46</v>
      </c>
      <c r="G4457" t="s">
        <v>36</v>
      </c>
      <c r="H4457" t="s">
        <v>75</v>
      </c>
      <c r="I4457">
        <v>800</v>
      </c>
      <c r="J4457">
        <v>1040</v>
      </c>
      <c r="K4457">
        <v>2</v>
      </c>
      <c r="L4457">
        <v>1600</v>
      </c>
      <c r="M4457">
        <v>2080</v>
      </c>
      <c r="N4457" t="s">
        <v>1325</v>
      </c>
    </row>
    <row r="4458" spans="1:14" x14ac:dyDescent="0.3">
      <c r="A4458">
        <v>143815</v>
      </c>
      <c r="B4458" t="s">
        <v>1343</v>
      </c>
      <c r="C4458" t="s">
        <v>1313</v>
      </c>
      <c r="D4458" s="3">
        <v>44695</v>
      </c>
      <c r="E4458" t="s">
        <v>1296</v>
      </c>
      <c r="F4458" t="s">
        <v>48</v>
      </c>
      <c r="G4458" t="s">
        <v>37</v>
      </c>
      <c r="H4458" t="s">
        <v>76</v>
      </c>
      <c r="I4458">
        <v>600</v>
      </c>
      <c r="J4458">
        <v>780</v>
      </c>
      <c r="K4458">
        <v>4</v>
      </c>
      <c r="L4458">
        <v>2400</v>
      </c>
      <c r="M4458">
        <v>3120</v>
      </c>
      <c r="N4458" t="s">
        <v>1398</v>
      </c>
    </row>
    <row r="4459" spans="1:14" x14ac:dyDescent="0.3">
      <c r="A4459">
        <v>143816</v>
      </c>
      <c r="B4459" t="s">
        <v>1345</v>
      </c>
      <c r="C4459" t="s">
        <v>3</v>
      </c>
      <c r="D4459" s="3">
        <v>44696</v>
      </c>
      <c r="E4459" t="s">
        <v>33</v>
      </c>
      <c r="F4459" t="s">
        <v>50</v>
      </c>
      <c r="G4459" t="s">
        <v>38</v>
      </c>
      <c r="H4459" t="s">
        <v>75</v>
      </c>
      <c r="I4459">
        <v>10500</v>
      </c>
      <c r="J4459">
        <v>13650</v>
      </c>
      <c r="K4459">
        <v>1</v>
      </c>
      <c r="L4459">
        <v>10500</v>
      </c>
      <c r="M4459">
        <v>13650</v>
      </c>
      <c r="N4459" t="s">
        <v>1397</v>
      </c>
    </row>
    <row r="4460" spans="1:14" x14ac:dyDescent="0.3">
      <c r="A4460">
        <v>143817</v>
      </c>
      <c r="B4460" t="s">
        <v>1347</v>
      </c>
      <c r="C4460" t="s">
        <v>2</v>
      </c>
      <c r="D4460" s="3">
        <v>44697</v>
      </c>
      <c r="E4460" t="s">
        <v>34</v>
      </c>
      <c r="F4460" t="s">
        <v>1131</v>
      </c>
      <c r="G4460" t="s">
        <v>39</v>
      </c>
      <c r="H4460" t="s">
        <v>77</v>
      </c>
      <c r="I4460">
        <v>6500</v>
      </c>
      <c r="J4460">
        <v>8450</v>
      </c>
      <c r="K4460">
        <v>2</v>
      </c>
      <c r="L4460">
        <v>13000</v>
      </c>
      <c r="M4460">
        <v>16900</v>
      </c>
      <c r="N4460" t="s">
        <v>1399</v>
      </c>
    </row>
    <row r="4461" spans="1:14" x14ac:dyDescent="0.3">
      <c r="A4461">
        <v>143818</v>
      </c>
      <c r="B4461" t="s">
        <v>1349</v>
      </c>
      <c r="C4461" t="s">
        <v>1</v>
      </c>
      <c r="D4461" s="3">
        <v>44698</v>
      </c>
      <c r="E4461" t="s">
        <v>35</v>
      </c>
      <c r="F4461" t="s">
        <v>1137</v>
      </c>
      <c r="G4461" t="s">
        <v>40</v>
      </c>
      <c r="H4461" t="s">
        <v>76</v>
      </c>
      <c r="I4461">
        <v>4500</v>
      </c>
      <c r="J4461">
        <v>5850</v>
      </c>
      <c r="K4461">
        <v>4</v>
      </c>
      <c r="L4461">
        <v>18000</v>
      </c>
      <c r="M4461">
        <v>23400</v>
      </c>
      <c r="N4461" t="s">
        <v>1400</v>
      </c>
    </row>
    <row r="4462" spans="1:14" x14ac:dyDescent="0.3">
      <c r="A4462">
        <v>143819</v>
      </c>
      <c r="B4462" t="s">
        <v>1351</v>
      </c>
      <c r="C4462" t="s">
        <v>1314</v>
      </c>
      <c r="D4462" s="3">
        <v>44699</v>
      </c>
      <c r="E4462" t="s">
        <v>1296</v>
      </c>
      <c r="F4462" t="s">
        <v>51</v>
      </c>
      <c r="G4462" t="s">
        <v>41</v>
      </c>
      <c r="H4462" t="s">
        <v>78</v>
      </c>
      <c r="I4462">
        <v>8500</v>
      </c>
      <c r="J4462">
        <v>11050</v>
      </c>
      <c r="K4462">
        <v>2</v>
      </c>
      <c r="L4462">
        <v>17000</v>
      </c>
      <c r="M4462">
        <v>22100</v>
      </c>
      <c r="N4462" t="s">
        <v>1401</v>
      </c>
    </row>
    <row r="4463" spans="1:14" x14ac:dyDescent="0.3">
      <c r="A4463">
        <v>143820</v>
      </c>
      <c r="B4463" t="s">
        <v>1353</v>
      </c>
      <c r="C4463" t="s">
        <v>1315</v>
      </c>
      <c r="D4463" s="3">
        <v>44700</v>
      </c>
      <c r="E4463" t="s">
        <v>33</v>
      </c>
      <c r="F4463" t="s">
        <v>52</v>
      </c>
      <c r="G4463" t="s">
        <v>44</v>
      </c>
      <c r="H4463" t="s">
        <v>80</v>
      </c>
      <c r="I4463">
        <v>12500</v>
      </c>
      <c r="J4463">
        <v>16250</v>
      </c>
      <c r="K4463">
        <v>2</v>
      </c>
      <c r="L4463">
        <v>25000</v>
      </c>
      <c r="M4463">
        <v>32500</v>
      </c>
      <c r="N4463" t="s">
        <v>1325</v>
      </c>
    </row>
    <row r="4464" spans="1:14" x14ac:dyDescent="0.3">
      <c r="A4464">
        <v>143821</v>
      </c>
      <c r="B4464" t="s">
        <v>1355</v>
      </c>
      <c r="C4464" t="s">
        <v>0</v>
      </c>
      <c r="D4464" s="3">
        <v>44700</v>
      </c>
      <c r="E4464" t="s">
        <v>34</v>
      </c>
      <c r="F4464" t="s">
        <v>1078</v>
      </c>
      <c r="G4464" t="s">
        <v>98</v>
      </c>
      <c r="H4464" t="s">
        <v>79</v>
      </c>
      <c r="I4464">
        <v>3500</v>
      </c>
      <c r="J4464">
        <v>4550</v>
      </c>
      <c r="K4464">
        <v>4</v>
      </c>
      <c r="L4464">
        <v>14000</v>
      </c>
      <c r="M4464">
        <v>18200</v>
      </c>
      <c r="N4464" t="s">
        <v>1398</v>
      </c>
    </row>
    <row r="4465" spans="1:14" x14ac:dyDescent="0.3">
      <c r="A4465">
        <v>143822</v>
      </c>
      <c r="B4465" t="s">
        <v>1357</v>
      </c>
      <c r="C4465" t="s">
        <v>1316</v>
      </c>
      <c r="D4465" s="3">
        <v>44700</v>
      </c>
      <c r="E4465" t="s">
        <v>35</v>
      </c>
      <c r="F4465" s="5" t="s">
        <v>67</v>
      </c>
      <c r="G4465" t="s">
        <v>99</v>
      </c>
      <c r="H4465" t="s">
        <v>81</v>
      </c>
      <c r="I4465">
        <v>4500</v>
      </c>
      <c r="J4465">
        <v>5850</v>
      </c>
      <c r="K4465">
        <v>4</v>
      </c>
      <c r="L4465">
        <v>18000</v>
      </c>
      <c r="M4465">
        <v>23400</v>
      </c>
      <c r="N4465" t="s">
        <v>1397</v>
      </c>
    </row>
    <row r="4466" spans="1:14" x14ac:dyDescent="0.3">
      <c r="A4466">
        <v>143823</v>
      </c>
      <c r="B4466" t="s">
        <v>1359</v>
      </c>
      <c r="C4466" t="s">
        <v>1317</v>
      </c>
      <c r="D4466" s="3">
        <v>44700</v>
      </c>
      <c r="E4466" t="s">
        <v>1296</v>
      </c>
      <c r="F4466" t="s">
        <v>1138</v>
      </c>
      <c r="G4466" t="s">
        <v>45</v>
      </c>
      <c r="H4466" t="s">
        <v>82</v>
      </c>
      <c r="I4466">
        <v>2100</v>
      </c>
      <c r="J4466">
        <v>2730</v>
      </c>
      <c r="K4466">
        <v>2</v>
      </c>
      <c r="L4466">
        <v>4200</v>
      </c>
      <c r="M4466">
        <v>5460</v>
      </c>
      <c r="N4466" t="s">
        <v>1399</v>
      </c>
    </row>
    <row r="4467" spans="1:14" x14ac:dyDescent="0.3">
      <c r="A4467">
        <v>143824</v>
      </c>
      <c r="B4467" t="s">
        <v>1361</v>
      </c>
      <c r="C4467" t="s">
        <v>1318</v>
      </c>
      <c r="D4467" s="3">
        <v>44700</v>
      </c>
      <c r="E4467" t="s">
        <v>33</v>
      </c>
      <c r="F4467" t="s">
        <v>49</v>
      </c>
      <c r="G4467" t="s">
        <v>36</v>
      </c>
      <c r="H4467" t="s">
        <v>75</v>
      </c>
      <c r="I4467">
        <v>1150</v>
      </c>
      <c r="J4467">
        <v>1495</v>
      </c>
      <c r="K4467">
        <v>2</v>
      </c>
      <c r="L4467">
        <v>2300</v>
      </c>
      <c r="M4467">
        <v>2990</v>
      </c>
      <c r="N4467" t="s">
        <v>1400</v>
      </c>
    </row>
    <row r="4468" spans="1:14" x14ac:dyDescent="0.3">
      <c r="A4468">
        <v>143825</v>
      </c>
      <c r="B4468" t="s">
        <v>1363</v>
      </c>
      <c r="C4468" t="s">
        <v>29</v>
      </c>
      <c r="D4468" s="3">
        <v>44700</v>
      </c>
      <c r="E4468" t="s">
        <v>34</v>
      </c>
      <c r="F4468" t="s">
        <v>47</v>
      </c>
      <c r="G4468" t="s">
        <v>37</v>
      </c>
      <c r="H4468" t="s">
        <v>76</v>
      </c>
      <c r="I4468">
        <v>350</v>
      </c>
      <c r="J4468">
        <v>455</v>
      </c>
      <c r="K4468">
        <v>2</v>
      </c>
      <c r="L4468">
        <v>700</v>
      </c>
      <c r="M4468">
        <v>910</v>
      </c>
      <c r="N4468" t="s">
        <v>1401</v>
      </c>
    </row>
    <row r="4469" spans="1:14" x14ac:dyDescent="0.3">
      <c r="A4469">
        <v>143826</v>
      </c>
      <c r="B4469" t="s">
        <v>1365</v>
      </c>
      <c r="C4469" t="s">
        <v>20</v>
      </c>
      <c r="D4469" s="3">
        <v>44700</v>
      </c>
      <c r="E4469" t="s">
        <v>35</v>
      </c>
      <c r="F4469" t="s">
        <v>53</v>
      </c>
      <c r="G4469" t="s">
        <v>38</v>
      </c>
      <c r="H4469" t="s">
        <v>75</v>
      </c>
      <c r="I4469">
        <v>9500</v>
      </c>
      <c r="J4469">
        <v>12350</v>
      </c>
      <c r="K4469">
        <v>3</v>
      </c>
      <c r="L4469">
        <v>28500</v>
      </c>
      <c r="M4469">
        <v>37050</v>
      </c>
      <c r="N4469" t="s">
        <v>1325</v>
      </c>
    </row>
    <row r="4470" spans="1:14" x14ac:dyDescent="0.3">
      <c r="A4470">
        <v>143827</v>
      </c>
      <c r="B4470" t="s">
        <v>1367</v>
      </c>
      <c r="C4470" t="s">
        <v>19</v>
      </c>
      <c r="D4470" s="3">
        <v>44700</v>
      </c>
      <c r="E4470" t="s">
        <v>1296</v>
      </c>
      <c r="F4470" t="s">
        <v>1139</v>
      </c>
      <c r="G4470" t="s">
        <v>39</v>
      </c>
      <c r="H4470" t="s">
        <v>77</v>
      </c>
      <c r="I4470">
        <v>10000</v>
      </c>
      <c r="J4470">
        <v>13000</v>
      </c>
      <c r="K4470">
        <v>3</v>
      </c>
      <c r="L4470">
        <v>30000</v>
      </c>
      <c r="M4470">
        <v>39000</v>
      </c>
      <c r="N4470" t="s">
        <v>1398</v>
      </c>
    </row>
    <row r="4471" spans="1:14" x14ac:dyDescent="0.3">
      <c r="A4471">
        <v>143828</v>
      </c>
      <c r="B4471" t="s">
        <v>1369</v>
      </c>
      <c r="C4471" t="s">
        <v>1319</v>
      </c>
      <c r="D4471" s="3">
        <v>44700</v>
      </c>
      <c r="E4471" t="s">
        <v>33</v>
      </c>
      <c r="F4471" t="s">
        <v>1140</v>
      </c>
      <c r="G4471" t="s">
        <v>40</v>
      </c>
      <c r="H4471" t="s">
        <v>76</v>
      </c>
      <c r="I4471">
        <v>6500</v>
      </c>
      <c r="J4471">
        <v>8450</v>
      </c>
      <c r="K4471">
        <v>3</v>
      </c>
      <c r="L4471">
        <v>19500</v>
      </c>
      <c r="M4471">
        <v>25350</v>
      </c>
      <c r="N4471" t="s">
        <v>1397</v>
      </c>
    </row>
    <row r="4472" spans="1:14" x14ac:dyDescent="0.3">
      <c r="A4472">
        <v>143829</v>
      </c>
      <c r="B4472" t="s">
        <v>1370</v>
      </c>
      <c r="C4472" t="s">
        <v>18</v>
      </c>
      <c r="D4472" s="3">
        <v>44700</v>
      </c>
      <c r="E4472" t="s">
        <v>34</v>
      </c>
      <c r="F4472" t="s">
        <v>1141</v>
      </c>
      <c r="G4472" t="s">
        <v>41</v>
      </c>
      <c r="H4472" t="s">
        <v>78</v>
      </c>
      <c r="I4472">
        <v>8500</v>
      </c>
      <c r="J4472">
        <v>11050</v>
      </c>
      <c r="K4472">
        <v>3</v>
      </c>
      <c r="L4472">
        <v>25500</v>
      </c>
      <c r="M4472">
        <v>33150</v>
      </c>
      <c r="N4472" t="s">
        <v>1399</v>
      </c>
    </row>
    <row r="4473" spans="1:14" x14ac:dyDescent="0.3">
      <c r="A4473">
        <v>143830</v>
      </c>
      <c r="B4473" t="s">
        <v>1371</v>
      </c>
      <c r="C4473" t="s">
        <v>17</v>
      </c>
      <c r="D4473" s="3">
        <v>44700</v>
      </c>
      <c r="E4473" t="s">
        <v>35</v>
      </c>
      <c r="F4473" t="s">
        <v>57</v>
      </c>
      <c r="G4473" t="s">
        <v>44</v>
      </c>
      <c r="H4473" t="s">
        <v>80</v>
      </c>
      <c r="I4473">
        <v>7000</v>
      </c>
      <c r="J4473">
        <v>9100</v>
      </c>
      <c r="K4473">
        <v>3</v>
      </c>
      <c r="L4473">
        <v>21000</v>
      </c>
      <c r="M4473">
        <v>27300</v>
      </c>
      <c r="N4473" t="s">
        <v>1400</v>
      </c>
    </row>
    <row r="4474" spans="1:14" x14ac:dyDescent="0.3">
      <c r="A4474">
        <v>143831</v>
      </c>
      <c r="B4474" t="s">
        <v>1373</v>
      </c>
      <c r="C4474" t="s">
        <v>1320</v>
      </c>
      <c r="D4474" s="3">
        <v>44700</v>
      </c>
      <c r="E4474" t="s">
        <v>1296</v>
      </c>
      <c r="F4474" t="s">
        <v>1142</v>
      </c>
      <c r="G4474" t="s">
        <v>98</v>
      </c>
      <c r="H4474" t="s">
        <v>79</v>
      </c>
      <c r="I4474">
        <v>6550</v>
      </c>
      <c r="J4474">
        <v>8515</v>
      </c>
      <c r="K4474">
        <v>1</v>
      </c>
      <c r="L4474">
        <v>6550</v>
      </c>
      <c r="M4474">
        <v>8515</v>
      </c>
      <c r="N4474" t="s">
        <v>1325</v>
      </c>
    </row>
    <row r="4475" spans="1:14" x14ac:dyDescent="0.3">
      <c r="A4475">
        <v>143832</v>
      </c>
      <c r="B4475" t="s">
        <v>1374</v>
      </c>
      <c r="C4475" t="s">
        <v>16</v>
      </c>
      <c r="D4475" s="3">
        <v>44700</v>
      </c>
      <c r="E4475" t="s">
        <v>33</v>
      </c>
      <c r="F4475" s="5" t="s">
        <v>66</v>
      </c>
      <c r="G4475" t="s">
        <v>99</v>
      </c>
      <c r="H4475" t="s">
        <v>81</v>
      </c>
      <c r="I4475">
        <v>7650</v>
      </c>
      <c r="J4475">
        <v>9945</v>
      </c>
      <c r="K4475">
        <v>3</v>
      </c>
      <c r="L4475">
        <v>22950</v>
      </c>
      <c r="M4475">
        <v>29835</v>
      </c>
      <c r="N4475" t="s">
        <v>1325</v>
      </c>
    </row>
    <row r="4476" spans="1:14" x14ac:dyDescent="0.3">
      <c r="A4476">
        <v>143833</v>
      </c>
      <c r="B4476" t="s">
        <v>1375</v>
      </c>
      <c r="C4476" t="s">
        <v>15</v>
      </c>
      <c r="D4476" s="3">
        <v>44700</v>
      </c>
      <c r="E4476" t="s">
        <v>34</v>
      </c>
      <c r="F4476" t="s">
        <v>58</v>
      </c>
      <c r="G4476" t="s">
        <v>45</v>
      </c>
      <c r="H4476" t="s">
        <v>82</v>
      </c>
      <c r="I4476">
        <v>1150</v>
      </c>
      <c r="J4476">
        <v>1495</v>
      </c>
      <c r="K4476">
        <v>2</v>
      </c>
      <c r="L4476">
        <v>2300</v>
      </c>
      <c r="M4476">
        <v>2990</v>
      </c>
      <c r="N4476" t="s">
        <v>1325</v>
      </c>
    </row>
    <row r="4477" spans="1:14" x14ac:dyDescent="0.3">
      <c r="A4477">
        <v>143834</v>
      </c>
      <c r="B4477" t="s">
        <v>1376</v>
      </c>
      <c r="C4477" t="s">
        <v>14</v>
      </c>
      <c r="D4477" s="3">
        <v>44700</v>
      </c>
      <c r="E4477" t="s">
        <v>35</v>
      </c>
      <c r="F4477" t="s">
        <v>59</v>
      </c>
      <c r="G4477" t="s">
        <v>36</v>
      </c>
      <c r="H4477" t="s">
        <v>75</v>
      </c>
      <c r="I4477">
        <v>850</v>
      </c>
      <c r="J4477">
        <v>1105</v>
      </c>
      <c r="K4477">
        <v>2</v>
      </c>
      <c r="L4477">
        <v>1700</v>
      </c>
      <c r="M4477">
        <v>2210</v>
      </c>
      <c r="N4477" t="s">
        <v>1325</v>
      </c>
    </row>
    <row r="4478" spans="1:14" x14ac:dyDescent="0.3">
      <c r="A4478">
        <v>143835</v>
      </c>
      <c r="B4478" t="s">
        <v>1378</v>
      </c>
      <c r="C4478" t="s">
        <v>13</v>
      </c>
      <c r="D4478" s="3">
        <v>44700</v>
      </c>
      <c r="E4478" t="s">
        <v>1296</v>
      </c>
      <c r="F4478" t="s">
        <v>60</v>
      </c>
      <c r="G4478" t="s">
        <v>37</v>
      </c>
      <c r="H4478" t="s">
        <v>76</v>
      </c>
      <c r="I4478">
        <v>650</v>
      </c>
      <c r="J4478">
        <v>845</v>
      </c>
      <c r="K4478">
        <v>2</v>
      </c>
      <c r="L4478">
        <v>1300</v>
      </c>
      <c r="M4478">
        <v>1690</v>
      </c>
      <c r="N4478" t="s">
        <v>1325</v>
      </c>
    </row>
    <row r="4479" spans="1:14" x14ac:dyDescent="0.3">
      <c r="A4479">
        <v>143836</v>
      </c>
      <c r="B4479" t="s">
        <v>1379</v>
      </c>
      <c r="C4479" t="s">
        <v>12</v>
      </c>
      <c r="D4479" s="3">
        <v>44700</v>
      </c>
      <c r="E4479" t="s">
        <v>33</v>
      </c>
      <c r="F4479" t="s">
        <v>61</v>
      </c>
      <c r="G4479" t="s">
        <v>38</v>
      </c>
      <c r="H4479" t="s">
        <v>75</v>
      </c>
      <c r="I4479">
        <v>7500</v>
      </c>
      <c r="J4479">
        <v>9750</v>
      </c>
      <c r="K4479">
        <v>2</v>
      </c>
      <c r="L4479">
        <v>15000</v>
      </c>
      <c r="M4479">
        <v>19500</v>
      </c>
      <c r="N4479" t="s">
        <v>1325</v>
      </c>
    </row>
    <row r="4480" spans="1:14" x14ac:dyDescent="0.3">
      <c r="A4480">
        <v>143837</v>
      </c>
      <c r="B4480" t="s">
        <v>1380</v>
      </c>
      <c r="C4480" t="s">
        <v>11</v>
      </c>
      <c r="D4480" s="3">
        <v>44700</v>
      </c>
      <c r="E4480" t="s">
        <v>34</v>
      </c>
      <c r="F4480" t="s">
        <v>1139</v>
      </c>
      <c r="G4480" t="s">
        <v>39</v>
      </c>
      <c r="H4480" s="5" t="s">
        <v>83</v>
      </c>
      <c r="I4480">
        <v>10000</v>
      </c>
      <c r="J4480">
        <v>13000</v>
      </c>
      <c r="K4480">
        <v>1</v>
      </c>
      <c r="L4480">
        <v>10000</v>
      </c>
      <c r="M4480">
        <v>13000</v>
      </c>
      <c r="N4480" t="s">
        <v>1325</v>
      </c>
    </row>
    <row r="4481" spans="1:14" x14ac:dyDescent="0.3">
      <c r="A4481">
        <v>143838</v>
      </c>
      <c r="B4481" t="s">
        <v>1381</v>
      </c>
      <c r="C4481" t="s">
        <v>1321</v>
      </c>
      <c r="D4481" s="3">
        <v>44700</v>
      </c>
      <c r="E4481" t="s">
        <v>35</v>
      </c>
      <c r="F4481" t="s">
        <v>1143</v>
      </c>
      <c r="G4481" t="s">
        <v>40</v>
      </c>
      <c r="H4481" t="s">
        <v>76</v>
      </c>
      <c r="I4481">
        <v>10500</v>
      </c>
      <c r="J4481">
        <v>13650</v>
      </c>
      <c r="K4481">
        <v>1</v>
      </c>
      <c r="L4481">
        <v>10500</v>
      </c>
      <c r="M4481">
        <v>13650</v>
      </c>
      <c r="N4481" t="s">
        <v>1325</v>
      </c>
    </row>
    <row r="4482" spans="1:14" x14ac:dyDescent="0.3">
      <c r="A4482">
        <v>143839</v>
      </c>
      <c r="B4482" t="s">
        <v>1382</v>
      </c>
      <c r="C4482" t="s">
        <v>1322</v>
      </c>
      <c r="D4482" s="3">
        <v>44700</v>
      </c>
      <c r="E4482" t="s">
        <v>1296</v>
      </c>
      <c r="F4482" t="s">
        <v>63</v>
      </c>
      <c r="G4482" t="s">
        <v>41</v>
      </c>
      <c r="H4482" t="s">
        <v>78</v>
      </c>
      <c r="I4482">
        <v>8500</v>
      </c>
      <c r="J4482">
        <v>11050</v>
      </c>
      <c r="K4482">
        <v>1</v>
      </c>
      <c r="L4482">
        <v>8500</v>
      </c>
      <c r="M4482">
        <v>11050</v>
      </c>
      <c r="N4482" t="s">
        <v>1325</v>
      </c>
    </row>
    <row r="4483" spans="1:14" x14ac:dyDescent="0.3">
      <c r="A4483">
        <v>143840</v>
      </c>
      <c r="B4483" t="s">
        <v>1378</v>
      </c>
      <c r="C4483" t="s">
        <v>1323</v>
      </c>
      <c r="D4483" s="3">
        <v>44700</v>
      </c>
      <c r="E4483" t="s">
        <v>33</v>
      </c>
      <c r="F4483" t="s">
        <v>57</v>
      </c>
      <c r="G4483" t="s">
        <v>44</v>
      </c>
      <c r="H4483" t="s">
        <v>80</v>
      </c>
      <c r="I4483">
        <v>7000</v>
      </c>
      <c r="J4483">
        <v>9100</v>
      </c>
      <c r="K4483">
        <v>3</v>
      </c>
      <c r="L4483">
        <v>21000</v>
      </c>
      <c r="M4483">
        <v>27300</v>
      </c>
      <c r="N4483" t="s">
        <v>1325</v>
      </c>
    </row>
    <row r="4484" spans="1:14" x14ac:dyDescent="0.3">
      <c r="A4484">
        <v>143841</v>
      </c>
      <c r="B4484" t="s">
        <v>1379</v>
      </c>
      <c r="C4484" t="s">
        <v>10</v>
      </c>
      <c r="D4484" s="3">
        <v>44700</v>
      </c>
      <c r="E4484" t="s">
        <v>34</v>
      </c>
      <c r="F4484" t="s">
        <v>1144</v>
      </c>
      <c r="G4484" t="s">
        <v>98</v>
      </c>
      <c r="H4484" t="s">
        <v>79</v>
      </c>
      <c r="I4484">
        <v>1680</v>
      </c>
      <c r="J4484">
        <v>2184</v>
      </c>
      <c r="K4484">
        <v>1</v>
      </c>
      <c r="L4484">
        <v>1680</v>
      </c>
      <c r="M4484">
        <v>2184</v>
      </c>
      <c r="N4484" t="s">
        <v>1325</v>
      </c>
    </row>
    <row r="4485" spans="1:14" x14ac:dyDescent="0.3">
      <c r="A4485">
        <v>143842</v>
      </c>
      <c r="B4485" t="s">
        <v>1365</v>
      </c>
      <c r="C4485" t="s">
        <v>9</v>
      </c>
      <c r="D4485" s="3">
        <v>44700</v>
      </c>
      <c r="E4485" t="s">
        <v>35</v>
      </c>
      <c r="F4485" s="5" t="s">
        <v>65</v>
      </c>
      <c r="G4485" t="s">
        <v>99</v>
      </c>
      <c r="H4485" s="5" t="s">
        <v>84</v>
      </c>
      <c r="I4485">
        <v>6540</v>
      </c>
      <c r="J4485">
        <v>8502</v>
      </c>
      <c r="K4485">
        <v>1</v>
      </c>
      <c r="L4485">
        <v>6540</v>
      </c>
      <c r="M4485">
        <v>8502</v>
      </c>
      <c r="N4485" t="s">
        <v>1325</v>
      </c>
    </row>
    <row r="4486" spans="1:14" x14ac:dyDescent="0.3">
      <c r="A4486">
        <v>143843</v>
      </c>
      <c r="B4486" t="s">
        <v>1385</v>
      </c>
      <c r="C4486" t="s">
        <v>1324</v>
      </c>
      <c r="D4486" s="3">
        <v>44700</v>
      </c>
      <c r="E4486" t="s">
        <v>1296</v>
      </c>
      <c r="F4486" t="s">
        <v>68</v>
      </c>
      <c r="G4486" t="s">
        <v>45</v>
      </c>
      <c r="H4486" t="s">
        <v>82</v>
      </c>
      <c r="I4486">
        <v>2680</v>
      </c>
      <c r="J4486">
        <v>3484</v>
      </c>
      <c r="K4486">
        <v>1</v>
      </c>
      <c r="L4486">
        <v>2680</v>
      </c>
      <c r="M4486">
        <v>3484</v>
      </c>
      <c r="N4486" t="s">
        <v>1325</v>
      </c>
    </row>
    <row r="4487" spans="1:14" x14ac:dyDescent="0.3">
      <c r="A4487">
        <v>143844</v>
      </c>
      <c r="B4487" t="s">
        <v>1387</v>
      </c>
      <c r="C4487" t="s">
        <v>8</v>
      </c>
      <c r="D4487" s="3">
        <v>44700</v>
      </c>
      <c r="E4487" t="s">
        <v>33</v>
      </c>
      <c r="F4487" t="s">
        <v>71</v>
      </c>
      <c r="G4487" t="s">
        <v>38</v>
      </c>
      <c r="H4487" t="s">
        <v>76</v>
      </c>
      <c r="I4487">
        <v>8250</v>
      </c>
      <c r="J4487">
        <v>10725</v>
      </c>
      <c r="K4487">
        <v>2</v>
      </c>
      <c r="L4487">
        <v>16500</v>
      </c>
      <c r="M4487">
        <v>21450</v>
      </c>
      <c r="N4487" t="s">
        <v>1325</v>
      </c>
    </row>
    <row r="4488" spans="1:14" x14ac:dyDescent="0.3">
      <c r="A4488">
        <v>143845</v>
      </c>
      <c r="B4488" t="s">
        <v>1389</v>
      </c>
      <c r="C4488" t="s">
        <v>7</v>
      </c>
      <c r="D4488" s="3">
        <v>44700</v>
      </c>
      <c r="E4488" t="s">
        <v>34</v>
      </c>
      <c r="F4488" t="s">
        <v>1078</v>
      </c>
      <c r="G4488" t="s">
        <v>42</v>
      </c>
      <c r="H4488" t="s">
        <v>76</v>
      </c>
      <c r="I4488">
        <v>2650</v>
      </c>
      <c r="J4488">
        <v>3445</v>
      </c>
      <c r="K4488">
        <v>3</v>
      </c>
      <c r="L4488">
        <v>7950</v>
      </c>
      <c r="M4488">
        <v>10335</v>
      </c>
      <c r="N4488" t="s">
        <v>1325</v>
      </c>
    </row>
    <row r="4489" spans="1:14" x14ac:dyDescent="0.3">
      <c r="A4489">
        <v>143846</v>
      </c>
      <c r="B4489" t="s">
        <v>1390</v>
      </c>
      <c r="C4489" t="s">
        <v>1325</v>
      </c>
      <c r="D4489" s="3">
        <v>44700</v>
      </c>
      <c r="E4489" t="s">
        <v>35</v>
      </c>
      <c r="F4489" t="s">
        <v>72</v>
      </c>
      <c r="G4489" t="s">
        <v>38</v>
      </c>
      <c r="H4489" t="s">
        <v>85</v>
      </c>
      <c r="I4489">
        <v>12550</v>
      </c>
      <c r="J4489">
        <v>16315</v>
      </c>
      <c r="K4489">
        <v>2</v>
      </c>
      <c r="L4489">
        <v>25100</v>
      </c>
      <c r="M4489">
        <v>32630</v>
      </c>
      <c r="N4489" t="s">
        <v>1325</v>
      </c>
    </row>
    <row r="4490" spans="1:14" x14ac:dyDescent="0.3">
      <c r="A4490">
        <v>143847</v>
      </c>
      <c r="B4490" t="s">
        <v>1392</v>
      </c>
      <c r="C4490" t="s">
        <v>1326</v>
      </c>
      <c r="D4490" s="3">
        <v>44700</v>
      </c>
      <c r="E4490" t="s">
        <v>1296</v>
      </c>
      <c r="F4490" t="s">
        <v>73</v>
      </c>
      <c r="G4490" t="s">
        <v>41</v>
      </c>
      <c r="H4490" s="5" t="s">
        <v>78</v>
      </c>
      <c r="I4490">
        <v>14500</v>
      </c>
      <c r="J4490">
        <v>18850</v>
      </c>
      <c r="K4490">
        <v>1</v>
      </c>
      <c r="L4490">
        <v>14500</v>
      </c>
      <c r="M4490">
        <v>18850</v>
      </c>
      <c r="N4490" t="s">
        <v>1325</v>
      </c>
    </row>
    <row r="4491" spans="1:14" x14ac:dyDescent="0.3">
      <c r="A4491">
        <v>143848</v>
      </c>
      <c r="B4491" t="s">
        <v>1394</v>
      </c>
      <c r="C4491" t="s">
        <v>6</v>
      </c>
      <c r="D4491" s="3">
        <v>44700</v>
      </c>
      <c r="E4491" t="s">
        <v>33</v>
      </c>
      <c r="F4491" t="s">
        <v>46</v>
      </c>
      <c r="G4491" t="s">
        <v>36</v>
      </c>
      <c r="H4491" t="s">
        <v>75</v>
      </c>
      <c r="I4491">
        <v>800</v>
      </c>
      <c r="J4491">
        <v>1040</v>
      </c>
      <c r="K4491">
        <v>3</v>
      </c>
      <c r="L4491">
        <v>2400</v>
      </c>
      <c r="M4491">
        <v>3120</v>
      </c>
      <c r="N4491" t="s">
        <v>1325</v>
      </c>
    </row>
    <row r="4492" spans="1:14" x14ac:dyDescent="0.3">
      <c r="A4492">
        <v>143849</v>
      </c>
      <c r="B4492" t="s">
        <v>1337</v>
      </c>
      <c r="C4492" t="s">
        <v>5</v>
      </c>
      <c r="D4492" s="3">
        <v>44700</v>
      </c>
      <c r="E4492" t="s">
        <v>34</v>
      </c>
      <c r="F4492" t="s">
        <v>48</v>
      </c>
      <c r="G4492" t="s">
        <v>37</v>
      </c>
      <c r="H4492" t="s">
        <v>76</v>
      </c>
      <c r="I4492">
        <v>600</v>
      </c>
      <c r="J4492">
        <v>780</v>
      </c>
      <c r="K4492">
        <v>2</v>
      </c>
      <c r="L4492">
        <v>1200</v>
      </c>
      <c r="M4492">
        <v>1560</v>
      </c>
      <c r="N4492" t="s">
        <v>1325</v>
      </c>
    </row>
    <row r="4493" spans="1:14" x14ac:dyDescent="0.3">
      <c r="A4493">
        <v>143850</v>
      </c>
      <c r="B4493" t="s">
        <v>1339</v>
      </c>
      <c r="C4493" t="s">
        <v>4</v>
      </c>
      <c r="D4493" s="3">
        <v>44700</v>
      </c>
      <c r="E4493" t="s">
        <v>35</v>
      </c>
      <c r="F4493" t="s">
        <v>50</v>
      </c>
      <c r="G4493" t="s">
        <v>38</v>
      </c>
      <c r="H4493" t="s">
        <v>75</v>
      </c>
      <c r="I4493">
        <v>10500</v>
      </c>
      <c r="J4493">
        <v>13650</v>
      </c>
      <c r="K4493">
        <v>4</v>
      </c>
      <c r="L4493">
        <v>42000</v>
      </c>
      <c r="M4493">
        <v>54600</v>
      </c>
      <c r="N4493" t="s">
        <v>1325</v>
      </c>
    </row>
    <row r="4494" spans="1:14" x14ac:dyDescent="0.3">
      <c r="A4494">
        <v>143851</v>
      </c>
      <c r="B4494" t="s">
        <v>1341</v>
      </c>
      <c r="C4494" t="s">
        <v>30</v>
      </c>
      <c r="D4494" s="3">
        <v>44700</v>
      </c>
      <c r="E4494" t="s">
        <v>1296</v>
      </c>
      <c r="F4494" t="s">
        <v>1139</v>
      </c>
      <c r="G4494" t="s">
        <v>39</v>
      </c>
      <c r="H4494" t="s">
        <v>77</v>
      </c>
      <c r="I4494">
        <v>6500</v>
      </c>
      <c r="J4494">
        <v>8450</v>
      </c>
      <c r="K4494">
        <v>1</v>
      </c>
      <c r="L4494">
        <v>6500</v>
      </c>
      <c r="M4494">
        <v>8450</v>
      </c>
      <c r="N4494" t="s">
        <v>1398</v>
      </c>
    </row>
    <row r="4495" spans="1:14" x14ac:dyDescent="0.3">
      <c r="A4495">
        <v>143852</v>
      </c>
      <c r="B4495" t="s">
        <v>1343</v>
      </c>
      <c r="C4495" t="s">
        <v>31</v>
      </c>
      <c r="D4495" s="3">
        <v>44700</v>
      </c>
      <c r="E4495" t="s">
        <v>33</v>
      </c>
      <c r="F4495" t="s">
        <v>1145</v>
      </c>
      <c r="G4495" t="s">
        <v>40</v>
      </c>
      <c r="H4495" t="s">
        <v>76</v>
      </c>
      <c r="I4495">
        <v>4500</v>
      </c>
      <c r="J4495">
        <v>5850</v>
      </c>
      <c r="K4495">
        <v>4</v>
      </c>
      <c r="L4495">
        <v>18000</v>
      </c>
      <c r="M4495">
        <v>23400</v>
      </c>
      <c r="N4495" t="s">
        <v>1397</v>
      </c>
    </row>
    <row r="4496" spans="1:14" x14ac:dyDescent="0.3">
      <c r="A4496">
        <v>143853</v>
      </c>
      <c r="B4496" t="s">
        <v>1345</v>
      </c>
      <c r="C4496" t="s">
        <v>32</v>
      </c>
      <c r="D4496" s="3">
        <v>44700</v>
      </c>
      <c r="E4496" t="s">
        <v>34</v>
      </c>
      <c r="F4496" t="s">
        <v>51</v>
      </c>
      <c r="G4496" t="s">
        <v>41</v>
      </c>
      <c r="H4496" t="s">
        <v>78</v>
      </c>
      <c r="I4496">
        <v>8500</v>
      </c>
      <c r="J4496">
        <v>11050</v>
      </c>
      <c r="K4496">
        <v>3</v>
      </c>
      <c r="L4496">
        <v>25500</v>
      </c>
      <c r="M4496">
        <v>33150</v>
      </c>
      <c r="N4496" t="s">
        <v>1399</v>
      </c>
    </row>
    <row r="4497" spans="1:14" x14ac:dyDescent="0.3">
      <c r="A4497">
        <v>143854</v>
      </c>
      <c r="B4497" t="s">
        <v>1347</v>
      </c>
      <c r="C4497" t="s">
        <v>28</v>
      </c>
      <c r="D4497" s="3">
        <v>44700</v>
      </c>
      <c r="E4497" t="s">
        <v>35</v>
      </c>
      <c r="F4497" t="s">
        <v>52</v>
      </c>
      <c r="G4497" t="s">
        <v>44</v>
      </c>
      <c r="H4497" t="s">
        <v>80</v>
      </c>
      <c r="I4497">
        <v>12500</v>
      </c>
      <c r="J4497">
        <v>16250</v>
      </c>
      <c r="K4497">
        <v>2</v>
      </c>
      <c r="L4497">
        <v>25000</v>
      </c>
      <c r="M4497">
        <v>32500</v>
      </c>
      <c r="N4497" t="s">
        <v>1400</v>
      </c>
    </row>
    <row r="4498" spans="1:14" x14ac:dyDescent="0.3">
      <c r="A4498">
        <v>143855</v>
      </c>
      <c r="B4498" t="s">
        <v>1349</v>
      </c>
      <c r="C4498" t="s">
        <v>1311</v>
      </c>
      <c r="D4498" s="3">
        <v>44700</v>
      </c>
      <c r="E4498" t="s">
        <v>1296</v>
      </c>
      <c r="F4498" t="s">
        <v>1086</v>
      </c>
      <c r="G4498" t="s">
        <v>42</v>
      </c>
      <c r="H4498" t="s">
        <v>79</v>
      </c>
      <c r="I4498">
        <v>3500</v>
      </c>
      <c r="J4498">
        <v>4550</v>
      </c>
      <c r="K4498">
        <v>1</v>
      </c>
      <c r="L4498">
        <v>3500</v>
      </c>
      <c r="M4498">
        <v>4550</v>
      </c>
      <c r="N4498" t="s">
        <v>1401</v>
      </c>
    </row>
    <row r="4499" spans="1:14" x14ac:dyDescent="0.3">
      <c r="A4499">
        <v>143856</v>
      </c>
      <c r="B4499" t="s">
        <v>1351</v>
      </c>
      <c r="C4499" t="s">
        <v>1312</v>
      </c>
      <c r="D4499" s="3">
        <v>44700</v>
      </c>
      <c r="E4499" t="s">
        <v>33</v>
      </c>
      <c r="F4499" s="5" t="s">
        <v>67</v>
      </c>
      <c r="G4499" t="s">
        <v>109</v>
      </c>
      <c r="H4499" t="s">
        <v>81</v>
      </c>
      <c r="I4499">
        <v>4500</v>
      </c>
      <c r="J4499">
        <v>5850</v>
      </c>
      <c r="K4499">
        <v>1</v>
      </c>
      <c r="L4499">
        <v>4500</v>
      </c>
      <c r="M4499">
        <v>5850</v>
      </c>
      <c r="N4499" t="s">
        <v>1325</v>
      </c>
    </row>
    <row r="4500" spans="1:14" x14ac:dyDescent="0.3">
      <c r="A4500">
        <v>143857</v>
      </c>
      <c r="B4500" t="s">
        <v>1353</v>
      </c>
      <c r="C4500" t="s">
        <v>1313</v>
      </c>
      <c r="D4500" s="3">
        <v>44700</v>
      </c>
      <c r="E4500" t="s">
        <v>34</v>
      </c>
      <c r="F4500" t="s">
        <v>1146</v>
      </c>
      <c r="G4500" t="s">
        <v>45</v>
      </c>
      <c r="H4500" t="s">
        <v>82</v>
      </c>
      <c r="I4500">
        <v>2100</v>
      </c>
      <c r="J4500">
        <v>2730</v>
      </c>
      <c r="K4500">
        <v>1</v>
      </c>
      <c r="L4500">
        <v>2100</v>
      </c>
      <c r="M4500">
        <v>2730</v>
      </c>
      <c r="N4500" t="s">
        <v>1398</v>
      </c>
    </row>
    <row r="4501" spans="1:14" x14ac:dyDescent="0.3">
      <c r="A4501">
        <v>143858</v>
      </c>
      <c r="B4501" t="s">
        <v>1355</v>
      </c>
      <c r="C4501" t="s">
        <v>3</v>
      </c>
      <c r="D4501" s="3">
        <v>44701</v>
      </c>
      <c r="E4501" t="s">
        <v>35</v>
      </c>
      <c r="F4501" t="s">
        <v>49</v>
      </c>
      <c r="G4501" t="s">
        <v>36</v>
      </c>
      <c r="H4501" t="s">
        <v>75</v>
      </c>
      <c r="I4501">
        <v>1150</v>
      </c>
      <c r="J4501">
        <v>1495</v>
      </c>
      <c r="K4501">
        <v>4</v>
      </c>
      <c r="L4501">
        <v>4600</v>
      </c>
      <c r="M4501">
        <v>5980</v>
      </c>
      <c r="N4501" t="s">
        <v>1397</v>
      </c>
    </row>
    <row r="4502" spans="1:14" x14ac:dyDescent="0.3">
      <c r="A4502">
        <v>143859</v>
      </c>
      <c r="B4502" t="s">
        <v>1357</v>
      </c>
      <c r="C4502" t="s">
        <v>2</v>
      </c>
      <c r="D4502" s="3">
        <v>44702</v>
      </c>
      <c r="E4502" t="s">
        <v>1296</v>
      </c>
      <c r="F4502" t="s">
        <v>47</v>
      </c>
      <c r="G4502" t="s">
        <v>37</v>
      </c>
      <c r="H4502" t="s">
        <v>76</v>
      </c>
      <c r="I4502">
        <v>350</v>
      </c>
      <c r="J4502">
        <v>455</v>
      </c>
      <c r="K4502">
        <v>3</v>
      </c>
      <c r="L4502">
        <v>1050</v>
      </c>
      <c r="M4502">
        <v>1365</v>
      </c>
      <c r="N4502" t="s">
        <v>1399</v>
      </c>
    </row>
    <row r="4503" spans="1:14" x14ac:dyDescent="0.3">
      <c r="A4503">
        <v>143860</v>
      </c>
      <c r="B4503" t="s">
        <v>1359</v>
      </c>
      <c r="C4503" t="s">
        <v>1</v>
      </c>
      <c r="D4503" s="3">
        <v>44703</v>
      </c>
      <c r="E4503" t="s">
        <v>33</v>
      </c>
      <c r="F4503" t="s">
        <v>53</v>
      </c>
      <c r="G4503" t="s">
        <v>38</v>
      </c>
      <c r="H4503" t="s">
        <v>75</v>
      </c>
      <c r="I4503">
        <v>9500</v>
      </c>
      <c r="J4503">
        <v>12350</v>
      </c>
      <c r="K4503">
        <v>3</v>
      </c>
      <c r="L4503">
        <v>28500</v>
      </c>
      <c r="M4503">
        <v>37050</v>
      </c>
      <c r="N4503" t="s">
        <v>1400</v>
      </c>
    </row>
    <row r="4504" spans="1:14" x14ac:dyDescent="0.3">
      <c r="A4504">
        <v>143861</v>
      </c>
      <c r="B4504" t="s">
        <v>1361</v>
      </c>
      <c r="C4504" t="s">
        <v>1314</v>
      </c>
      <c r="D4504" s="3">
        <v>44704</v>
      </c>
      <c r="E4504" t="s">
        <v>34</v>
      </c>
      <c r="F4504" t="s">
        <v>1147</v>
      </c>
      <c r="G4504" t="s">
        <v>39</v>
      </c>
      <c r="H4504" t="s">
        <v>77</v>
      </c>
      <c r="I4504">
        <v>10000</v>
      </c>
      <c r="J4504">
        <v>13000</v>
      </c>
      <c r="K4504">
        <v>1</v>
      </c>
      <c r="L4504">
        <v>10000</v>
      </c>
      <c r="M4504">
        <v>13000</v>
      </c>
      <c r="N4504" t="s">
        <v>1401</v>
      </c>
    </row>
    <row r="4505" spans="1:14" x14ac:dyDescent="0.3">
      <c r="A4505">
        <v>143862</v>
      </c>
      <c r="B4505" t="s">
        <v>1363</v>
      </c>
      <c r="C4505" t="s">
        <v>1315</v>
      </c>
      <c r="D4505" s="3">
        <v>44705</v>
      </c>
      <c r="E4505" t="s">
        <v>35</v>
      </c>
      <c r="F4505" t="s">
        <v>1148</v>
      </c>
      <c r="G4505" t="s">
        <v>40</v>
      </c>
      <c r="H4505" t="s">
        <v>76</v>
      </c>
      <c r="I4505">
        <v>6500</v>
      </c>
      <c r="J4505">
        <v>8450</v>
      </c>
      <c r="K4505">
        <v>1</v>
      </c>
      <c r="L4505">
        <v>6500</v>
      </c>
      <c r="M4505">
        <v>8450</v>
      </c>
      <c r="N4505" t="s">
        <v>1325</v>
      </c>
    </row>
    <row r="4506" spans="1:14" x14ac:dyDescent="0.3">
      <c r="A4506">
        <v>143863</v>
      </c>
      <c r="B4506" t="s">
        <v>1365</v>
      </c>
      <c r="C4506" t="s">
        <v>0</v>
      </c>
      <c r="D4506" s="3">
        <v>44705</v>
      </c>
      <c r="E4506" t="s">
        <v>1296</v>
      </c>
      <c r="F4506" t="s">
        <v>1149</v>
      </c>
      <c r="G4506" t="s">
        <v>41</v>
      </c>
      <c r="H4506" t="s">
        <v>78</v>
      </c>
      <c r="I4506">
        <v>8500</v>
      </c>
      <c r="J4506">
        <v>11050</v>
      </c>
      <c r="K4506">
        <v>2</v>
      </c>
      <c r="L4506">
        <v>17000</v>
      </c>
      <c r="M4506">
        <v>22100</v>
      </c>
      <c r="N4506" t="s">
        <v>1398</v>
      </c>
    </row>
    <row r="4507" spans="1:14" x14ac:dyDescent="0.3">
      <c r="A4507">
        <v>143864</v>
      </c>
      <c r="B4507" t="s">
        <v>1367</v>
      </c>
      <c r="C4507" t="s">
        <v>1316</v>
      </c>
      <c r="D4507" s="3">
        <v>44705</v>
      </c>
      <c r="E4507" t="s">
        <v>33</v>
      </c>
      <c r="F4507" t="s">
        <v>57</v>
      </c>
      <c r="G4507" t="s">
        <v>44</v>
      </c>
      <c r="H4507" t="s">
        <v>80</v>
      </c>
      <c r="I4507">
        <v>7000</v>
      </c>
      <c r="J4507">
        <v>9100</v>
      </c>
      <c r="K4507">
        <v>4</v>
      </c>
      <c r="L4507">
        <v>28000</v>
      </c>
      <c r="M4507">
        <v>36400</v>
      </c>
      <c r="N4507" t="s">
        <v>1397</v>
      </c>
    </row>
    <row r="4508" spans="1:14" x14ac:dyDescent="0.3">
      <c r="A4508">
        <v>143865</v>
      </c>
      <c r="B4508" t="s">
        <v>1369</v>
      </c>
      <c r="C4508" t="s">
        <v>1317</v>
      </c>
      <c r="D4508" s="3">
        <v>44705</v>
      </c>
      <c r="E4508" t="s">
        <v>34</v>
      </c>
      <c r="F4508" t="s">
        <v>1150</v>
      </c>
      <c r="G4508" t="s">
        <v>42</v>
      </c>
      <c r="H4508" t="s">
        <v>79</v>
      </c>
      <c r="I4508">
        <v>6550</v>
      </c>
      <c r="J4508">
        <v>8515</v>
      </c>
      <c r="K4508">
        <v>4</v>
      </c>
      <c r="L4508">
        <v>26200</v>
      </c>
      <c r="M4508">
        <v>34060</v>
      </c>
      <c r="N4508" t="s">
        <v>1399</v>
      </c>
    </row>
    <row r="4509" spans="1:14" x14ac:dyDescent="0.3">
      <c r="A4509">
        <v>143866</v>
      </c>
      <c r="B4509" t="s">
        <v>1370</v>
      </c>
      <c r="C4509" t="s">
        <v>1318</v>
      </c>
      <c r="D4509" s="3">
        <v>44705</v>
      </c>
      <c r="E4509" t="s">
        <v>35</v>
      </c>
      <c r="F4509" s="5" t="s">
        <v>66</v>
      </c>
      <c r="G4509" t="s">
        <v>109</v>
      </c>
      <c r="H4509" t="s">
        <v>81</v>
      </c>
      <c r="I4509">
        <v>7650</v>
      </c>
      <c r="J4509">
        <v>9945</v>
      </c>
      <c r="K4509">
        <v>4</v>
      </c>
      <c r="L4509">
        <v>30600</v>
      </c>
      <c r="M4509">
        <v>39780</v>
      </c>
      <c r="N4509" t="s">
        <v>1400</v>
      </c>
    </row>
    <row r="4510" spans="1:14" x14ac:dyDescent="0.3">
      <c r="A4510">
        <v>143867</v>
      </c>
      <c r="B4510" t="s">
        <v>1371</v>
      </c>
      <c r="C4510" t="s">
        <v>29</v>
      </c>
      <c r="D4510" s="3">
        <v>44705</v>
      </c>
      <c r="E4510" t="s">
        <v>1296</v>
      </c>
      <c r="F4510" t="s">
        <v>58</v>
      </c>
      <c r="G4510" t="s">
        <v>45</v>
      </c>
      <c r="H4510" t="s">
        <v>82</v>
      </c>
      <c r="I4510">
        <v>1150</v>
      </c>
      <c r="J4510">
        <v>1495</v>
      </c>
      <c r="K4510">
        <v>2</v>
      </c>
      <c r="L4510">
        <v>2300</v>
      </c>
      <c r="M4510">
        <v>2990</v>
      </c>
      <c r="N4510" t="s">
        <v>1401</v>
      </c>
    </row>
    <row r="4511" spans="1:14" x14ac:dyDescent="0.3">
      <c r="A4511">
        <v>143868</v>
      </c>
      <c r="B4511" t="s">
        <v>1373</v>
      </c>
      <c r="C4511" t="s">
        <v>20</v>
      </c>
      <c r="D4511" s="3">
        <v>44705</v>
      </c>
      <c r="E4511" t="s">
        <v>33</v>
      </c>
      <c r="F4511" t="s">
        <v>59</v>
      </c>
      <c r="G4511" t="s">
        <v>36</v>
      </c>
      <c r="H4511" t="s">
        <v>75</v>
      </c>
      <c r="I4511">
        <v>850</v>
      </c>
      <c r="J4511">
        <v>1105</v>
      </c>
      <c r="K4511">
        <v>1</v>
      </c>
      <c r="L4511">
        <v>850</v>
      </c>
      <c r="M4511">
        <v>1105</v>
      </c>
      <c r="N4511" t="s">
        <v>1325</v>
      </c>
    </row>
    <row r="4512" spans="1:14" x14ac:dyDescent="0.3">
      <c r="A4512">
        <v>143869</v>
      </c>
      <c r="B4512" t="s">
        <v>1374</v>
      </c>
      <c r="C4512" t="s">
        <v>19</v>
      </c>
      <c r="D4512" s="3">
        <v>44705</v>
      </c>
      <c r="E4512" t="s">
        <v>34</v>
      </c>
      <c r="F4512" t="s">
        <v>60</v>
      </c>
      <c r="G4512" t="s">
        <v>37</v>
      </c>
      <c r="H4512" t="s">
        <v>76</v>
      </c>
      <c r="I4512">
        <v>650</v>
      </c>
      <c r="J4512">
        <v>845</v>
      </c>
      <c r="K4512">
        <v>3</v>
      </c>
      <c r="L4512">
        <v>1950</v>
      </c>
      <c r="M4512">
        <v>2535</v>
      </c>
      <c r="N4512" t="s">
        <v>1398</v>
      </c>
    </row>
    <row r="4513" spans="1:14" x14ac:dyDescent="0.3">
      <c r="A4513">
        <v>143870</v>
      </c>
      <c r="B4513" t="s">
        <v>1375</v>
      </c>
      <c r="C4513" t="s">
        <v>1319</v>
      </c>
      <c r="D4513" s="3">
        <v>44705</v>
      </c>
      <c r="E4513" t="s">
        <v>35</v>
      </c>
      <c r="F4513" t="s">
        <v>61</v>
      </c>
      <c r="G4513" t="s">
        <v>38</v>
      </c>
      <c r="H4513" t="s">
        <v>75</v>
      </c>
      <c r="I4513">
        <v>7500</v>
      </c>
      <c r="J4513">
        <v>9750</v>
      </c>
      <c r="K4513">
        <v>2</v>
      </c>
      <c r="L4513">
        <v>15000</v>
      </c>
      <c r="M4513">
        <v>19500</v>
      </c>
      <c r="N4513" t="s">
        <v>1397</v>
      </c>
    </row>
    <row r="4514" spans="1:14" x14ac:dyDescent="0.3">
      <c r="A4514">
        <v>143871</v>
      </c>
      <c r="B4514" t="s">
        <v>1376</v>
      </c>
      <c r="C4514" t="s">
        <v>18</v>
      </c>
      <c r="D4514" s="3">
        <v>44705</v>
      </c>
      <c r="E4514" t="s">
        <v>1296</v>
      </c>
      <c r="F4514" t="s">
        <v>1147</v>
      </c>
      <c r="G4514" t="s">
        <v>39</v>
      </c>
      <c r="H4514" s="5" t="s">
        <v>83</v>
      </c>
      <c r="I4514">
        <v>10000</v>
      </c>
      <c r="J4514">
        <v>13000</v>
      </c>
      <c r="K4514">
        <v>3</v>
      </c>
      <c r="L4514">
        <v>30000</v>
      </c>
      <c r="M4514">
        <v>39000</v>
      </c>
      <c r="N4514" t="s">
        <v>1399</v>
      </c>
    </row>
    <row r="4515" spans="1:14" x14ac:dyDescent="0.3">
      <c r="A4515">
        <v>143872</v>
      </c>
      <c r="B4515" t="s">
        <v>1378</v>
      </c>
      <c r="C4515" t="s">
        <v>17</v>
      </c>
      <c r="D4515" s="3">
        <v>44705</v>
      </c>
      <c r="E4515" t="s">
        <v>33</v>
      </c>
      <c r="F4515" t="s">
        <v>1151</v>
      </c>
      <c r="G4515" t="s">
        <v>40</v>
      </c>
      <c r="H4515" t="s">
        <v>76</v>
      </c>
      <c r="I4515">
        <v>10500</v>
      </c>
      <c r="J4515">
        <v>13650</v>
      </c>
      <c r="K4515">
        <v>3</v>
      </c>
      <c r="L4515">
        <v>31500</v>
      </c>
      <c r="M4515">
        <v>40950</v>
      </c>
      <c r="N4515" t="s">
        <v>1400</v>
      </c>
    </row>
    <row r="4516" spans="1:14" x14ac:dyDescent="0.3">
      <c r="A4516">
        <v>143873</v>
      </c>
      <c r="B4516" t="s">
        <v>1379</v>
      </c>
      <c r="C4516" t="s">
        <v>1320</v>
      </c>
      <c r="D4516" s="3">
        <v>44705</v>
      </c>
      <c r="E4516" t="s">
        <v>34</v>
      </c>
      <c r="F4516" t="s">
        <v>63</v>
      </c>
      <c r="G4516" t="s">
        <v>41</v>
      </c>
      <c r="H4516" t="s">
        <v>78</v>
      </c>
      <c r="I4516">
        <v>8500</v>
      </c>
      <c r="J4516">
        <v>11050</v>
      </c>
      <c r="K4516">
        <v>3</v>
      </c>
      <c r="L4516">
        <v>25500</v>
      </c>
      <c r="M4516">
        <v>33150</v>
      </c>
      <c r="N4516" t="s">
        <v>1401</v>
      </c>
    </row>
    <row r="4517" spans="1:14" x14ac:dyDescent="0.3">
      <c r="A4517">
        <v>143874</v>
      </c>
      <c r="B4517" t="s">
        <v>1380</v>
      </c>
      <c r="C4517" t="s">
        <v>16</v>
      </c>
      <c r="D4517" s="3">
        <v>44705</v>
      </c>
      <c r="E4517" t="s">
        <v>35</v>
      </c>
      <c r="F4517" t="s">
        <v>57</v>
      </c>
      <c r="G4517" t="s">
        <v>44</v>
      </c>
      <c r="H4517" t="s">
        <v>80</v>
      </c>
      <c r="I4517">
        <v>7000</v>
      </c>
      <c r="J4517">
        <v>9100</v>
      </c>
      <c r="K4517">
        <v>2</v>
      </c>
      <c r="L4517">
        <v>14000</v>
      </c>
      <c r="M4517">
        <v>18200</v>
      </c>
      <c r="N4517" t="s">
        <v>1325</v>
      </c>
    </row>
    <row r="4518" spans="1:14" x14ac:dyDescent="0.3">
      <c r="A4518">
        <v>143875</v>
      </c>
      <c r="B4518" t="s">
        <v>1381</v>
      </c>
      <c r="C4518" t="s">
        <v>15</v>
      </c>
      <c r="D4518" s="3">
        <v>44705</v>
      </c>
      <c r="E4518" t="s">
        <v>1296</v>
      </c>
      <c r="F4518" t="s">
        <v>1152</v>
      </c>
      <c r="G4518" t="s">
        <v>42</v>
      </c>
      <c r="H4518" t="s">
        <v>79</v>
      </c>
      <c r="I4518">
        <v>1680</v>
      </c>
      <c r="J4518">
        <v>2184</v>
      </c>
      <c r="K4518">
        <v>3</v>
      </c>
      <c r="L4518">
        <v>5040</v>
      </c>
      <c r="M4518">
        <v>6552</v>
      </c>
      <c r="N4518" t="s">
        <v>1325</v>
      </c>
    </row>
    <row r="4519" spans="1:14" x14ac:dyDescent="0.3">
      <c r="A4519">
        <v>143876</v>
      </c>
      <c r="B4519" t="s">
        <v>1382</v>
      </c>
      <c r="C4519" t="s">
        <v>14</v>
      </c>
      <c r="D4519" s="3">
        <v>44706</v>
      </c>
      <c r="E4519" t="s">
        <v>33</v>
      </c>
      <c r="F4519" s="5" t="s">
        <v>65</v>
      </c>
      <c r="G4519" t="s">
        <v>109</v>
      </c>
      <c r="H4519" s="5" t="s">
        <v>84</v>
      </c>
      <c r="I4519">
        <v>6540</v>
      </c>
      <c r="J4519">
        <v>8502</v>
      </c>
      <c r="K4519">
        <v>4</v>
      </c>
      <c r="L4519">
        <v>26160</v>
      </c>
      <c r="M4519">
        <v>34008</v>
      </c>
      <c r="N4519" t="s">
        <v>1398</v>
      </c>
    </row>
    <row r="4520" spans="1:14" x14ac:dyDescent="0.3">
      <c r="A4520">
        <v>143877</v>
      </c>
      <c r="B4520" t="s">
        <v>1378</v>
      </c>
      <c r="C4520" t="s">
        <v>13</v>
      </c>
      <c r="D4520" s="3">
        <v>44707</v>
      </c>
      <c r="E4520" t="s">
        <v>34</v>
      </c>
      <c r="F4520" t="s">
        <v>68</v>
      </c>
      <c r="G4520" t="s">
        <v>45</v>
      </c>
      <c r="H4520" t="s">
        <v>82</v>
      </c>
      <c r="I4520">
        <v>2680</v>
      </c>
      <c r="J4520">
        <v>3484</v>
      </c>
      <c r="K4520">
        <v>2</v>
      </c>
      <c r="L4520">
        <v>5360</v>
      </c>
      <c r="M4520">
        <v>6968</v>
      </c>
      <c r="N4520" t="s">
        <v>1397</v>
      </c>
    </row>
    <row r="4521" spans="1:14" x14ac:dyDescent="0.3">
      <c r="A4521">
        <v>143878</v>
      </c>
      <c r="B4521" t="s">
        <v>1379</v>
      </c>
      <c r="C4521" t="s">
        <v>12</v>
      </c>
      <c r="D4521" s="3">
        <v>44708</v>
      </c>
      <c r="E4521" t="s">
        <v>35</v>
      </c>
      <c r="F4521" t="s">
        <v>71</v>
      </c>
      <c r="G4521" t="s">
        <v>38</v>
      </c>
      <c r="H4521" t="s">
        <v>76</v>
      </c>
      <c r="I4521">
        <v>8250</v>
      </c>
      <c r="J4521">
        <v>10725</v>
      </c>
      <c r="K4521">
        <v>1</v>
      </c>
      <c r="L4521">
        <v>8250</v>
      </c>
      <c r="M4521">
        <v>10725</v>
      </c>
      <c r="N4521" t="s">
        <v>1399</v>
      </c>
    </row>
    <row r="4522" spans="1:14" x14ac:dyDescent="0.3">
      <c r="A4522">
        <v>143879</v>
      </c>
      <c r="B4522" t="s">
        <v>1365</v>
      </c>
      <c r="C4522" t="s">
        <v>11</v>
      </c>
      <c r="D4522" s="3">
        <v>44708</v>
      </c>
      <c r="E4522" t="s">
        <v>1296</v>
      </c>
      <c r="F4522" t="s">
        <v>1086</v>
      </c>
      <c r="G4522" t="s">
        <v>42</v>
      </c>
      <c r="H4522" t="s">
        <v>76</v>
      </c>
      <c r="I4522">
        <v>2650</v>
      </c>
      <c r="J4522">
        <v>3445</v>
      </c>
      <c r="K4522">
        <v>3</v>
      </c>
      <c r="L4522">
        <v>7950</v>
      </c>
      <c r="M4522">
        <v>10335</v>
      </c>
      <c r="N4522" t="s">
        <v>1400</v>
      </c>
    </row>
    <row r="4523" spans="1:14" x14ac:dyDescent="0.3">
      <c r="A4523">
        <v>143880</v>
      </c>
      <c r="B4523" t="s">
        <v>1385</v>
      </c>
      <c r="C4523" t="s">
        <v>1321</v>
      </c>
      <c r="D4523" s="3">
        <v>44708</v>
      </c>
      <c r="E4523" t="s">
        <v>33</v>
      </c>
      <c r="F4523" t="s">
        <v>72</v>
      </c>
      <c r="G4523" t="s">
        <v>38</v>
      </c>
      <c r="H4523" t="s">
        <v>85</v>
      </c>
      <c r="I4523">
        <v>12550</v>
      </c>
      <c r="J4523">
        <v>16315</v>
      </c>
      <c r="K4523">
        <v>4</v>
      </c>
      <c r="L4523">
        <v>50200</v>
      </c>
      <c r="M4523">
        <v>65260</v>
      </c>
      <c r="N4523" t="s">
        <v>1401</v>
      </c>
    </row>
    <row r="4524" spans="1:14" x14ac:dyDescent="0.3">
      <c r="A4524">
        <v>143881</v>
      </c>
      <c r="B4524" t="s">
        <v>1387</v>
      </c>
      <c r="C4524" t="s">
        <v>1322</v>
      </c>
      <c r="D4524" s="3">
        <v>44708</v>
      </c>
      <c r="E4524" t="s">
        <v>34</v>
      </c>
      <c r="F4524" t="s">
        <v>73</v>
      </c>
      <c r="G4524" t="s">
        <v>41</v>
      </c>
      <c r="H4524" s="5" t="s">
        <v>78</v>
      </c>
      <c r="I4524">
        <v>14500</v>
      </c>
      <c r="J4524">
        <v>18850</v>
      </c>
      <c r="K4524">
        <v>2</v>
      </c>
      <c r="L4524">
        <v>29000</v>
      </c>
      <c r="M4524">
        <v>37700</v>
      </c>
      <c r="N4524" t="s">
        <v>1325</v>
      </c>
    </row>
    <row r="4525" spans="1:14" x14ac:dyDescent="0.3">
      <c r="A4525">
        <v>143882</v>
      </c>
      <c r="B4525" t="s">
        <v>1389</v>
      </c>
      <c r="C4525" t="s">
        <v>1323</v>
      </c>
      <c r="D4525" s="3">
        <v>44708</v>
      </c>
      <c r="E4525" t="s">
        <v>35</v>
      </c>
      <c r="F4525" t="s">
        <v>46</v>
      </c>
      <c r="G4525" t="s">
        <v>36</v>
      </c>
      <c r="H4525" t="s">
        <v>75</v>
      </c>
      <c r="I4525">
        <v>800</v>
      </c>
      <c r="J4525">
        <v>1040</v>
      </c>
      <c r="K4525">
        <v>1</v>
      </c>
      <c r="L4525">
        <v>800</v>
      </c>
      <c r="M4525">
        <v>1040</v>
      </c>
      <c r="N4525" t="s">
        <v>1398</v>
      </c>
    </row>
    <row r="4526" spans="1:14" x14ac:dyDescent="0.3">
      <c r="A4526">
        <v>143883</v>
      </c>
      <c r="B4526" t="s">
        <v>1390</v>
      </c>
      <c r="C4526" t="s">
        <v>10</v>
      </c>
      <c r="D4526" s="3">
        <v>44708</v>
      </c>
      <c r="E4526" t="s">
        <v>1296</v>
      </c>
      <c r="F4526" t="s">
        <v>48</v>
      </c>
      <c r="G4526" t="s">
        <v>37</v>
      </c>
      <c r="H4526" t="s">
        <v>76</v>
      </c>
      <c r="I4526">
        <v>600</v>
      </c>
      <c r="J4526">
        <v>780</v>
      </c>
      <c r="K4526">
        <v>2</v>
      </c>
      <c r="L4526">
        <v>1200</v>
      </c>
      <c r="M4526">
        <v>1560</v>
      </c>
      <c r="N4526" t="s">
        <v>1397</v>
      </c>
    </row>
    <row r="4527" spans="1:14" x14ac:dyDescent="0.3">
      <c r="A4527">
        <v>143884</v>
      </c>
      <c r="B4527" t="s">
        <v>1392</v>
      </c>
      <c r="C4527" t="s">
        <v>9</v>
      </c>
      <c r="D4527" s="3">
        <v>44708</v>
      </c>
      <c r="E4527" t="s">
        <v>33</v>
      </c>
      <c r="F4527" t="s">
        <v>50</v>
      </c>
      <c r="G4527" t="s">
        <v>38</v>
      </c>
      <c r="H4527" t="s">
        <v>75</v>
      </c>
      <c r="I4527">
        <v>10500</v>
      </c>
      <c r="J4527">
        <v>13650</v>
      </c>
      <c r="K4527">
        <v>3</v>
      </c>
      <c r="L4527">
        <v>31500</v>
      </c>
      <c r="M4527">
        <v>40950</v>
      </c>
      <c r="N4527" t="s">
        <v>1399</v>
      </c>
    </row>
    <row r="4528" spans="1:14" x14ac:dyDescent="0.3">
      <c r="A4528">
        <v>143885</v>
      </c>
      <c r="B4528" t="s">
        <v>1394</v>
      </c>
      <c r="C4528" t="s">
        <v>1324</v>
      </c>
      <c r="D4528" s="3">
        <v>44708</v>
      </c>
      <c r="E4528" t="s">
        <v>34</v>
      </c>
      <c r="F4528" t="s">
        <v>1147</v>
      </c>
      <c r="G4528" t="s">
        <v>39</v>
      </c>
      <c r="H4528" t="s">
        <v>77</v>
      </c>
      <c r="I4528">
        <v>6500</v>
      </c>
      <c r="J4528">
        <v>8450</v>
      </c>
      <c r="K4528">
        <v>2</v>
      </c>
      <c r="L4528">
        <v>13000</v>
      </c>
      <c r="M4528">
        <v>16900</v>
      </c>
      <c r="N4528" t="s">
        <v>1400</v>
      </c>
    </row>
    <row r="4529" spans="1:14" x14ac:dyDescent="0.3">
      <c r="A4529">
        <v>143886</v>
      </c>
      <c r="B4529" t="s">
        <v>1337</v>
      </c>
      <c r="C4529" t="s">
        <v>8</v>
      </c>
      <c r="D4529" s="3">
        <v>44708</v>
      </c>
      <c r="E4529" t="s">
        <v>35</v>
      </c>
      <c r="F4529" t="s">
        <v>1153</v>
      </c>
      <c r="G4529" t="s">
        <v>40</v>
      </c>
      <c r="H4529" t="s">
        <v>76</v>
      </c>
      <c r="I4529">
        <v>4500</v>
      </c>
      <c r="J4529">
        <v>5850</v>
      </c>
      <c r="K4529">
        <v>2</v>
      </c>
      <c r="L4529">
        <v>9000</v>
      </c>
      <c r="M4529">
        <v>11700</v>
      </c>
      <c r="N4529" t="s">
        <v>1401</v>
      </c>
    </row>
    <row r="4530" spans="1:14" x14ac:dyDescent="0.3">
      <c r="A4530">
        <v>143887</v>
      </c>
      <c r="B4530" t="s">
        <v>1339</v>
      </c>
      <c r="C4530" t="s">
        <v>7</v>
      </c>
      <c r="D4530" s="3">
        <v>44708</v>
      </c>
      <c r="E4530" t="s">
        <v>1296</v>
      </c>
      <c r="F4530" t="s">
        <v>51</v>
      </c>
      <c r="G4530" t="s">
        <v>41</v>
      </c>
      <c r="H4530" t="s">
        <v>78</v>
      </c>
      <c r="I4530">
        <v>8500</v>
      </c>
      <c r="J4530">
        <v>11050</v>
      </c>
      <c r="K4530">
        <v>3</v>
      </c>
      <c r="L4530">
        <v>25500</v>
      </c>
      <c r="M4530">
        <v>33150</v>
      </c>
      <c r="N4530" t="s">
        <v>1325</v>
      </c>
    </row>
    <row r="4531" spans="1:14" x14ac:dyDescent="0.3">
      <c r="A4531">
        <v>143888</v>
      </c>
      <c r="B4531" t="s">
        <v>1341</v>
      </c>
      <c r="C4531" t="s">
        <v>1325</v>
      </c>
      <c r="D4531" s="3">
        <v>44709</v>
      </c>
      <c r="E4531" t="s">
        <v>33</v>
      </c>
      <c r="F4531" t="s">
        <v>52</v>
      </c>
      <c r="G4531" t="s">
        <v>44</v>
      </c>
      <c r="H4531" t="s">
        <v>80</v>
      </c>
      <c r="I4531">
        <v>12500</v>
      </c>
      <c r="J4531">
        <v>16250</v>
      </c>
      <c r="K4531">
        <v>2</v>
      </c>
      <c r="L4531">
        <v>25000</v>
      </c>
      <c r="M4531">
        <v>32500</v>
      </c>
      <c r="N4531" t="s">
        <v>1398</v>
      </c>
    </row>
    <row r="4532" spans="1:14" x14ac:dyDescent="0.3">
      <c r="A4532">
        <v>143889</v>
      </c>
      <c r="B4532" t="s">
        <v>1343</v>
      </c>
      <c r="C4532" t="s">
        <v>1326</v>
      </c>
      <c r="D4532" s="3">
        <v>44710</v>
      </c>
      <c r="E4532" t="s">
        <v>34</v>
      </c>
      <c r="F4532" t="s">
        <v>1094</v>
      </c>
      <c r="G4532" t="s">
        <v>89</v>
      </c>
      <c r="H4532" t="s">
        <v>79</v>
      </c>
      <c r="I4532">
        <v>3500</v>
      </c>
      <c r="J4532">
        <v>4550</v>
      </c>
      <c r="K4532">
        <v>3</v>
      </c>
      <c r="L4532">
        <v>10500</v>
      </c>
      <c r="M4532">
        <v>13650</v>
      </c>
      <c r="N4532" t="s">
        <v>1397</v>
      </c>
    </row>
    <row r="4533" spans="1:14" x14ac:dyDescent="0.3">
      <c r="A4533">
        <v>143890</v>
      </c>
      <c r="B4533" t="s">
        <v>1345</v>
      </c>
      <c r="C4533" t="s">
        <v>6</v>
      </c>
      <c r="D4533" s="3">
        <v>44711</v>
      </c>
      <c r="E4533" t="s">
        <v>35</v>
      </c>
      <c r="F4533" s="5" t="s">
        <v>67</v>
      </c>
      <c r="G4533" t="s">
        <v>37</v>
      </c>
      <c r="H4533" t="s">
        <v>81</v>
      </c>
      <c r="I4533">
        <v>4500</v>
      </c>
      <c r="J4533">
        <v>5850</v>
      </c>
      <c r="K4533">
        <v>2</v>
      </c>
      <c r="L4533">
        <v>9000</v>
      </c>
      <c r="M4533">
        <v>11700</v>
      </c>
      <c r="N4533" t="s">
        <v>1399</v>
      </c>
    </row>
    <row r="4534" spans="1:14" x14ac:dyDescent="0.3">
      <c r="A4534">
        <v>143891</v>
      </c>
      <c r="B4534" t="s">
        <v>1347</v>
      </c>
      <c r="C4534" t="s">
        <v>5</v>
      </c>
      <c r="D4534" s="3">
        <v>44712</v>
      </c>
      <c r="E4534" t="s">
        <v>1296</v>
      </c>
      <c r="F4534" t="s">
        <v>1154</v>
      </c>
      <c r="G4534" t="s">
        <v>45</v>
      </c>
      <c r="H4534" t="s">
        <v>82</v>
      </c>
      <c r="I4534">
        <v>2100</v>
      </c>
      <c r="J4534">
        <v>2730</v>
      </c>
      <c r="K4534">
        <v>2</v>
      </c>
      <c r="L4534">
        <v>4200</v>
      </c>
      <c r="M4534">
        <v>5460</v>
      </c>
      <c r="N4534" t="s">
        <v>1400</v>
      </c>
    </row>
    <row r="4535" spans="1:14" x14ac:dyDescent="0.3">
      <c r="A4535">
        <v>143892</v>
      </c>
      <c r="B4535" t="s">
        <v>1349</v>
      </c>
      <c r="C4535" t="s">
        <v>4</v>
      </c>
      <c r="D4535" s="3">
        <v>44713</v>
      </c>
      <c r="E4535" t="s">
        <v>33</v>
      </c>
      <c r="F4535" t="s">
        <v>49</v>
      </c>
      <c r="G4535" t="s">
        <v>36</v>
      </c>
      <c r="H4535" t="s">
        <v>75</v>
      </c>
      <c r="I4535">
        <v>1150</v>
      </c>
      <c r="J4535">
        <v>1495</v>
      </c>
      <c r="K4535">
        <v>1</v>
      </c>
      <c r="L4535">
        <v>1150</v>
      </c>
      <c r="M4535">
        <v>1495</v>
      </c>
      <c r="N4535" t="s">
        <v>1401</v>
      </c>
    </row>
    <row r="4536" spans="1:14" x14ac:dyDescent="0.3">
      <c r="A4536">
        <v>143893</v>
      </c>
      <c r="B4536" t="s">
        <v>1351</v>
      </c>
      <c r="C4536" t="s">
        <v>30</v>
      </c>
      <c r="D4536" s="3">
        <v>44714</v>
      </c>
      <c r="E4536" t="s">
        <v>34</v>
      </c>
      <c r="F4536" t="s">
        <v>47</v>
      </c>
      <c r="G4536" t="s">
        <v>37</v>
      </c>
      <c r="H4536" t="s">
        <v>76</v>
      </c>
      <c r="I4536">
        <v>350</v>
      </c>
      <c r="J4536">
        <v>455</v>
      </c>
      <c r="K4536">
        <v>3</v>
      </c>
      <c r="L4536">
        <v>1050</v>
      </c>
      <c r="M4536">
        <v>1365</v>
      </c>
      <c r="N4536" t="s">
        <v>1325</v>
      </c>
    </row>
    <row r="4537" spans="1:14" x14ac:dyDescent="0.3">
      <c r="A4537">
        <v>143894</v>
      </c>
      <c r="B4537" t="s">
        <v>1353</v>
      </c>
      <c r="C4537" t="s">
        <v>31</v>
      </c>
      <c r="D4537" s="3">
        <v>44715</v>
      </c>
      <c r="E4537" t="s">
        <v>35</v>
      </c>
      <c r="F4537" t="s">
        <v>53</v>
      </c>
      <c r="G4537" t="s">
        <v>38</v>
      </c>
      <c r="H4537" t="s">
        <v>75</v>
      </c>
      <c r="I4537">
        <v>9500</v>
      </c>
      <c r="J4537">
        <v>12350</v>
      </c>
      <c r="K4537">
        <v>2</v>
      </c>
      <c r="L4537">
        <v>19000</v>
      </c>
      <c r="M4537">
        <v>24700</v>
      </c>
      <c r="N4537" t="s">
        <v>1398</v>
      </c>
    </row>
    <row r="4538" spans="1:14" x14ac:dyDescent="0.3">
      <c r="A4538">
        <v>143895</v>
      </c>
      <c r="B4538" t="s">
        <v>1355</v>
      </c>
      <c r="C4538" t="s">
        <v>32</v>
      </c>
      <c r="D4538" s="3">
        <v>44716</v>
      </c>
      <c r="E4538" t="s">
        <v>1296</v>
      </c>
      <c r="F4538" t="s">
        <v>1155</v>
      </c>
      <c r="G4538" t="s">
        <v>39</v>
      </c>
      <c r="H4538" t="s">
        <v>77</v>
      </c>
      <c r="I4538">
        <v>10000</v>
      </c>
      <c r="J4538">
        <v>13000</v>
      </c>
      <c r="K4538">
        <v>4</v>
      </c>
      <c r="L4538">
        <v>40000</v>
      </c>
      <c r="M4538">
        <v>52000</v>
      </c>
      <c r="N4538" t="s">
        <v>1397</v>
      </c>
    </row>
    <row r="4539" spans="1:14" x14ac:dyDescent="0.3">
      <c r="A4539">
        <v>143896</v>
      </c>
      <c r="B4539" t="s">
        <v>1357</v>
      </c>
      <c r="C4539" t="s">
        <v>28</v>
      </c>
      <c r="D4539" s="3">
        <v>44717</v>
      </c>
      <c r="E4539" t="s">
        <v>33</v>
      </c>
      <c r="F4539" t="s">
        <v>1156</v>
      </c>
      <c r="G4539" t="s">
        <v>40</v>
      </c>
      <c r="H4539" t="s">
        <v>76</v>
      </c>
      <c r="I4539">
        <v>6500</v>
      </c>
      <c r="J4539">
        <v>8450</v>
      </c>
      <c r="K4539">
        <v>1</v>
      </c>
      <c r="L4539">
        <v>6500</v>
      </c>
      <c r="M4539">
        <v>8450</v>
      </c>
      <c r="N4539" t="s">
        <v>1399</v>
      </c>
    </row>
    <row r="4540" spans="1:14" x14ac:dyDescent="0.3">
      <c r="A4540">
        <v>143897</v>
      </c>
      <c r="B4540" t="s">
        <v>1359</v>
      </c>
      <c r="C4540" t="s">
        <v>1311</v>
      </c>
      <c r="D4540" s="3">
        <v>44718</v>
      </c>
      <c r="E4540" t="s">
        <v>34</v>
      </c>
      <c r="F4540" t="s">
        <v>1157</v>
      </c>
      <c r="G4540" t="s">
        <v>41</v>
      </c>
      <c r="H4540" t="s">
        <v>78</v>
      </c>
      <c r="I4540">
        <v>8500</v>
      </c>
      <c r="J4540">
        <v>11050</v>
      </c>
      <c r="K4540">
        <v>1</v>
      </c>
      <c r="L4540">
        <v>8500</v>
      </c>
      <c r="M4540">
        <v>11050</v>
      </c>
      <c r="N4540" t="s">
        <v>1400</v>
      </c>
    </row>
    <row r="4541" spans="1:14" x14ac:dyDescent="0.3">
      <c r="A4541">
        <v>143898</v>
      </c>
      <c r="B4541" t="s">
        <v>1361</v>
      </c>
      <c r="C4541" t="s">
        <v>1312</v>
      </c>
      <c r="D4541" s="3">
        <v>44719</v>
      </c>
      <c r="E4541" t="s">
        <v>35</v>
      </c>
      <c r="F4541" t="s">
        <v>57</v>
      </c>
      <c r="G4541" t="s">
        <v>44</v>
      </c>
      <c r="H4541" t="s">
        <v>80</v>
      </c>
      <c r="I4541">
        <v>7000</v>
      </c>
      <c r="J4541">
        <v>9100</v>
      </c>
      <c r="K4541">
        <v>3</v>
      </c>
      <c r="L4541">
        <v>21000</v>
      </c>
      <c r="M4541">
        <v>27300</v>
      </c>
      <c r="N4541" t="s">
        <v>1401</v>
      </c>
    </row>
    <row r="4542" spans="1:14" x14ac:dyDescent="0.3">
      <c r="A4542">
        <v>143899</v>
      </c>
      <c r="B4542" t="s">
        <v>1363</v>
      </c>
      <c r="C4542" t="s">
        <v>1313</v>
      </c>
      <c r="D4542" s="3">
        <v>44720</v>
      </c>
      <c r="E4542" t="s">
        <v>1296</v>
      </c>
      <c r="F4542" t="s">
        <v>1158</v>
      </c>
      <c r="G4542" t="s">
        <v>89</v>
      </c>
      <c r="H4542" t="s">
        <v>79</v>
      </c>
      <c r="I4542">
        <v>6550</v>
      </c>
      <c r="J4542">
        <v>8515</v>
      </c>
      <c r="K4542">
        <v>2</v>
      </c>
      <c r="L4542">
        <v>13100</v>
      </c>
      <c r="M4542">
        <v>17030</v>
      </c>
      <c r="N4542" t="s">
        <v>1325</v>
      </c>
    </row>
    <row r="4543" spans="1:14" x14ac:dyDescent="0.3">
      <c r="A4543">
        <v>143900</v>
      </c>
      <c r="B4543" t="s">
        <v>1365</v>
      </c>
      <c r="C4543" t="s">
        <v>3</v>
      </c>
      <c r="D4543" s="3">
        <v>44721</v>
      </c>
      <c r="E4543" t="s">
        <v>33</v>
      </c>
      <c r="F4543" s="5" t="s">
        <v>66</v>
      </c>
      <c r="G4543" t="s">
        <v>37</v>
      </c>
      <c r="H4543" t="s">
        <v>81</v>
      </c>
      <c r="I4543">
        <v>7650</v>
      </c>
      <c r="J4543">
        <v>9945</v>
      </c>
      <c r="K4543">
        <v>3</v>
      </c>
      <c r="L4543">
        <v>22950</v>
      </c>
      <c r="M4543">
        <v>29835</v>
      </c>
      <c r="N4543" t="s">
        <v>1398</v>
      </c>
    </row>
    <row r="4544" spans="1:14" x14ac:dyDescent="0.3">
      <c r="A4544">
        <v>143901</v>
      </c>
      <c r="B4544" t="s">
        <v>1367</v>
      </c>
      <c r="C4544" t="s">
        <v>2</v>
      </c>
      <c r="D4544" s="3">
        <v>44722</v>
      </c>
      <c r="E4544" t="s">
        <v>34</v>
      </c>
      <c r="F4544" t="s">
        <v>58</v>
      </c>
      <c r="G4544" t="s">
        <v>45</v>
      </c>
      <c r="H4544" t="s">
        <v>82</v>
      </c>
      <c r="I4544">
        <v>1150</v>
      </c>
      <c r="J4544">
        <v>1495</v>
      </c>
      <c r="K4544">
        <v>1</v>
      </c>
      <c r="L4544">
        <v>1150</v>
      </c>
      <c r="M4544">
        <v>1495</v>
      </c>
      <c r="N4544" t="s">
        <v>1397</v>
      </c>
    </row>
    <row r="4545" spans="1:14" x14ac:dyDescent="0.3">
      <c r="A4545">
        <v>143902</v>
      </c>
      <c r="B4545" t="s">
        <v>1369</v>
      </c>
      <c r="C4545" t="s">
        <v>1</v>
      </c>
      <c r="D4545" s="3">
        <v>44723</v>
      </c>
      <c r="E4545" t="s">
        <v>35</v>
      </c>
      <c r="F4545" t="s">
        <v>59</v>
      </c>
      <c r="G4545" t="s">
        <v>36</v>
      </c>
      <c r="H4545" t="s">
        <v>75</v>
      </c>
      <c r="I4545">
        <v>850</v>
      </c>
      <c r="J4545">
        <v>1105</v>
      </c>
      <c r="K4545">
        <v>2</v>
      </c>
      <c r="L4545">
        <v>1700</v>
      </c>
      <c r="M4545">
        <v>2210</v>
      </c>
      <c r="N4545" t="s">
        <v>1399</v>
      </c>
    </row>
    <row r="4546" spans="1:14" x14ac:dyDescent="0.3">
      <c r="A4546">
        <v>143903</v>
      </c>
      <c r="B4546" t="s">
        <v>1370</v>
      </c>
      <c r="C4546" t="s">
        <v>1314</v>
      </c>
      <c r="D4546" s="3">
        <v>44724</v>
      </c>
      <c r="E4546" t="s">
        <v>1296</v>
      </c>
      <c r="F4546" t="s">
        <v>60</v>
      </c>
      <c r="G4546" t="s">
        <v>37</v>
      </c>
      <c r="H4546" t="s">
        <v>76</v>
      </c>
      <c r="I4546">
        <v>650</v>
      </c>
      <c r="J4546">
        <v>845</v>
      </c>
      <c r="K4546">
        <v>4</v>
      </c>
      <c r="L4546">
        <v>2600</v>
      </c>
      <c r="M4546">
        <v>3380</v>
      </c>
      <c r="N4546" t="s">
        <v>1400</v>
      </c>
    </row>
    <row r="4547" spans="1:14" x14ac:dyDescent="0.3">
      <c r="A4547">
        <v>143904</v>
      </c>
      <c r="B4547" t="s">
        <v>1371</v>
      </c>
      <c r="C4547" t="s">
        <v>1315</v>
      </c>
      <c r="D4547" s="3">
        <v>44725</v>
      </c>
      <c r="E4547" t="s">
        <v>33</v>
      </c>
      <c r="F4547" t="s">
        <v>61</v>
      </c>
      <c r="G4547" t="s">
        <v>38</v>
      </c>
      <c r="H4547" t="s">
        <v>75</v>
      </c>
      <c r="I4547">
        <v>7500</v>
      </c>
      <c r="J4547">
        <v>9750</v>
      </c>
      <c r="K4547">
        <v>2</v>
      </c>
      <c r="L4547">
        <v>15000</v>
      </c>
      <c r="M4547">
        <v>19500</v>
      </c>
      <c r="N4547" t="s">
        <v>1401</v>
      </c>
    </row>
    <row r="4548" spans="1:14" x14ac:dyDescent="0.3">
      <c r="A4548">
        <v>143905</v>
      </c>
      <c r="B4548" t="s">
        <v>1373</v>
      </c>
      <c r="C4548" t="s">
        <v>0</v>
      </c>
      <c r="D4548" s="3">
        <v>44726</v>
      </c>
      <c r="E4548" t="s">
        <v>34</v>
      </c>
      <c r="F4548" t="s">
        <v>1155</v>
      </c>
      <c r="G4548" t="s">
        <v>39</v>
      </c>
      <c r="H4548" s="5" t="s">
        <v>83</v>
      </c>
      <c r="I4548">
        <v>10000</v>
      </c>
      <c r="J4548">
        <v>13000</v>
      </c>
      <c r="K4548">
        <v>1</v>
      </c>
      <c r="L4548">
        <v>10000</v>
      </c>
      <c r="M4548">
        <v>13000</v>
      </c>
      <c r="N4548" t="s">
        <v>1325</v>
      </c>
    </row>
    <row r="4549" spans="1:14" x14ac:dyDescent="0.3">
      <c r="A4549">
        <v>143906</v>
      </c>
      <c r="B4549" t="s">
        <v>1374</v>
      </c>
      <c r="C4549" t="s">
        <v>1316</v>
      </c>
      <c r="D4549" s="3">
        <v>44727</v>
      </c>
      <c r="E4549" t="s">
        <v>35</v>
      </c>
      <c r="F4549" t="s">
        <v>1159</v>
      </c>
      <c r="G4549" t="s">
        <v>40</v>
      </c>
      <c r="H4549" t="s">
        <v>76</v>
      </c>
      <c r="I4549">
        <v>10500</v>
      </c>
      <c r="J4549">
        <v>13650</v>
      </c>
      <c r="K4549">
        <v>1</v>
      </c>
      <c r="L4549">
        <v>10500</v>
      </c>
      <c r="M4549">
        <v>13650</v>
      </c>
      <c r="N4549" t="s">
        <v>1398</v>
      </c>
    </row>
    <row r="4550" spans="1:14" x14ac:dyDescent="0.3">
      <c r="A4550">
        <v>143907</v>
      </c>
      <c r="B4550" t="s">
        <v>1375</v>
      </c>
      <c r="C4550" t="s">
        <v>1317</v>
      </c>
      <c r="D4550" s="3">
        <v>44728</v>
      </c>
      <c r="E4550" t="s">
        <v>1296</v>
      </c>
      <c r="F4550" t="s">
        <v>63</v>
      </c>
      <c r="G4550" t="s">
        <v>41</v>
      </c>
      <c r="H4550" t="s">
        <v>78</v>
      </c>
      <c r="I4550">
        <v>8500</v>
      </c>
      <c r="J4550">
        <v>11050</v>
      </c>
      <c r="K4550">
        <v>1</v>
      </c>
      <c r="L4550">
        <v>8500</v>
      </c>
      <c r="M4550">
        <v>11050</v>
      </c>
      <c r="N4550" t="s">
        <v>1397</v>
      </c>
    </row>
    <row r="4551" spans="1:14" x14ac:dyDescent="0.3">
      <c r="A4551">
        <v>143908</v>
      </c>
      <c r="B4551" t="s">
        <v>1376</v>
      </c>
      <c r="C4551" t="s">
        <v>1318</v>
      </c>
      <c r="D4551" s="3">
        <v>44729</v>
      </c>
      <c r="E4551" t="s">
        <v>33</v>
      </c>
      <c r="F4551" t="s">
        <v>57</v>
      </c>
      <c r="G4551" t="s">
        <v>44</v>
      </c>
      <c r="H4551" t="s">
        <v>80</v>
      </c>
      <c r="I4551">
        <v>7000</v>
      </c>
      <c r="J4551">
        <v>9100</v>
      </c>
      <c r="K4551">
        <v>2</v>
      </c>
      <c r="L4551">
        <v>14000</v>
      </c>
      <c r="M4551">
        <v>18200</v>
      </c>
      <c r="N4551" t="s">
        <v>1399</v>
      </c>
    </row>
    <row r="4552" spans="1:14" x14ac:dyDescent="0.3">
      <c r="A4552">
        <v>143909</v>
      </c>
      <c r="B4552" t="s">
        <v>1378</v>
      </c>
      <c r="C4552" t="s">
        <v>29</v>
      </c>
      <c r="D4552" s="3">
        <v>44730</v>
      </c>
      <c r="E4552" t="s">
        <v>34</v>
      </c>
      <c r="F4552" t="s">
        <v>1160</v>
      </c>
      <c r="G4552" t="s">
        <v>89</v>
      </c>
      <c r="H4552" t="s">
        <v>79</v>
      </c>
      <c r="I4552">
        <v>1680</v>
      </c>
      <c r="J4552">
        <v>2184</v>
      </c>
      <c r="K4552">
        <v>1</v>
      </c>
      <c r="L4552">
        <v>1680</v>
      </c>
      <c r="M4552">
        <v>2184</v>
      </c>
      <c r="N4552" t="s">
        <v>1400</v>
      </c>
    </row>
    <row r="4553" spans="1:14" x14ac:dyDescent="0.3">
      <c r="A4553">
        <v>143910</v>
      </c>
      <c r="B4553" t="s">
        <v>1379</v>
      </c>
      <c r="C4553" t="s">
        <v>20</v>
      </c>
      <c r="D4553" s="3">
        <v>44731</v>
      </c>
      <c r="E4553" t="s">
        <v>35</v>
      </c>
      <c r="F4553" s="5" t="s">
        <v>65</v>
      </c>
      <c r="G4553" t="s">
        <v>37</v>
      </c>
      <c r="H4553" s="5" t="s">
        <v>84</v>
      </c>
      <c r="I4553">
        <v>6540</v>
      </c>
      <c r="J4553">
        <v>8502</v>
      </c>
      <c r="K4553">
        <v>1</v>
      </c>
      <c r="L4553">
        <v>6540</v>
      </c>
      <c r="M4553">
        <v>8502</v>
      </c>
      <c r="N4553" t="s">
        <v>1401</v>
      </c>
    </row>
    <row r="4554" spans="1:14" x14ac:dyDescent="0.3">
      <c r="A4554">
        <v>143911</v>
      </c>
      <c r="B4554" t="s">
        <v>1380</v>
      </c>
      <c r="C4554" t="s">
        <v>19</v>
      </c>
      <c r="D4554" s="3">
        <v>44732</v>
      </c>
      <c r="E4554" t="s">
        <v>1296</v>
      </c>
      <c r="F4554" t="s">
        <v>68</v>
      </c>
      <c r="G4554" t="s">
        <v>45</v>
      </c>
      <c r="H4554" t="s">
        <v>82</v>
      </c>
      <c r="I4554">
        <v>2680</v>
      </c>
      <c r="J4554">
        <v>3484</v>
      </c>
      <c r="K4554">
        <v>1</v>
      </c>
      <c r="L4554">
        <v>2680</v>
      </c>
      <c r="M4554">
        <v>3484</v>
      </c>
      <c r="N4554" t="s">
        <v>1325</v>
      </c>
    </row>
    <row r="4555" spans="1:14" x14ac:dyDescent="0.3">
      <c r="A4555">
        <v>143912</v>
      </c>
      <c r="B4555" t="s">
        <v>1381</v>
      </c>
      <c r="C4555" t="s">
        <v>1319</v>
      </c>
      <c r="D4555" s="3">
        <v>44732</v>
      </c>
      <c r="E4555" t="s">
        <v>33</v>
      </c>
      <c r="F4555" t="s">
        <v>71</v>
      </c>
      <c r="G4555" t="s">
        <v>38</v>
      </c>
      <c r="H4555" t="s">
        <v>76</v>
      </c>
      <c r="I4555">
        <v>8250</v>
      </c>
      <c r="J4555">
        <v>10725</v>
      </c>
      <c r="K4555">
        <v>1</v>
      </c>
      <c r="L4555">
        <v>8250</v>
      </c>
      <c r="M4555">
        <v>10725</v>
      </c>
      <c r="N4555" t="s">
        <v>1398</v>
      </c>
    </row>
    <row r="4556" spans="1:14" x14ac:dyDescent="0.3">
      <c r="A4556">
        <v>143913</v>
      </c>
      <c r="B4556" t="s">
        <v>1382</v>
      </c>
      <c r="C4556" t="s">
        <v>18</v>
      </c>
      <c r="D4556" s="3">
        <v>44732</v>
      </c>
      <c r="E4556" t="s">
        <v>34</v>
      </c>
      <c r="F4556" t="s">
        <v>1094</v>
      </c>
      <c r="G4556" t="s">
        <v>42</v>
      </c>
      <c r="H4556" t="s">
        <v>76</v>
      </c>
      <c r="I4556">
        <v>2650</v>
      </c>
      <c r="J4556">
        <v>3445</v>
      </c>
      <c r="K4556">
        <v>2</v>
      </c>
      <c r="L4556">
        <v>5300</v>
      </c>
      <c r="M4556">
        <v>6890</v>
      </c>
      <c r="N4556" t="s">
        <v>1397</v>
      </c>
    </row>
    <row r="4557" spans="1:14" x14ac:dyDescent="0.3">
      <c r="A4557">
        <v>143914</v>
      </c>
      <c r="B4557" t="s">
        <v>1378</v>
      </c>
      <c r="C4557" t="s">
        <v>17</v>
      </c>
      <c r="D4557" s="3">
        <v>44732</v>
      </c>
      <c r="E4557" t="s">
        <v>35</v>
      </c>
      <c r="F4557" t="s">
        <v>72</v>
      </c>
      <c r="G4557" t="s">
        <v>38</v>
      </c>
      <c r="H4557" t="s">
        <v>85</v>
      </c>
      <c r="I4557">
        <v>12550</v>
      </c>
      <c r="J4557">
        <v>16315</v>
      </c>
      <c r="K4557">
        <v>4</v>
      </c>
      <c r="L4557">
        <v>50200</v>
      </c>
      <c r="M4557">
        <v>65260</v>
      </c>
      <c r="N4557" t="s">
        <v>1399</v>
      </c>
    </row>
    <row r="4558" spans="1:14" x14ac:dyDescent="0.3">
      <c r="A4558">
        <v>143915</v>
      </c>
      <c r="B4558" t="s">
        <v>1379</v>
      </c>
      <c r="C4558" t="s">
        <v>1320</v>
      </c>
      <c r="D4558" s="3">
        <v>44732</v>
      </c>
      <c r="E4558" t="s">
        <v>1296</v>
      </c>
      <c r="F4558" t="s">
        <v>73</v>
      </c>
      <c r="G4558" t="s">
        <v>41</v>
      </c>
      <c r="H4558" s="5" t="s">
        <v>78</v>
      </c>
      <c r="I4558">
        <v>14500</v>
      </c>
      <c r="J4558">
        <v>18850</v>
      </c>
      <c r="K4558">
        <v>4</v>
      </c>
      <c r="L4558">
        <v>58000</v>
      </c>
      <c r="M4558">
        <v>75400</v>
      </c>
      <c r="N4558" t="s">
        <v>1400</v>
      </c>
    </row>
    <row r="4559" spans="1:14" x14ac:dyDescent="0.3">
      <c r="A4559">
        <v>143916</v>
      </c>
      <c r="B4559" t="s">
        <v>1365</v>
      </c>
      <c r="C4559" t="s">
        <v>16</v>
      </c>
      <c r="D4559" s="3">
        <v>44732</v>
      </c>
      <c r="E4559" t="s">
        <v>33</v>
      </c>
      <c r="F4559" t="s">
        <v>46</v>
      </c>
      <c r="G4559" t="s">
        <v>36</v>
      </c>
      <c r="H4559" t="s">
        <v>75</v>
      </c>
      <c r="I4559">
        <v>800</v>
      </c>
      <c r="J4559">
        <v>1040</v>
      </c>
      <c r="K4559">
        <v>1</v>
      </c>
      <c r="L4559">
        <v>800</v>
      </c>
      <c r="M4559">
        <v>1040</v>
      </c>
      <c r="N4559" t="s">
        <v>1401</v>
      </c>
    </row>
    <row r="4560" spans="1:14" x14ac:dyDescent="0.3">
      <c r="A4560">
        <v>143917</v>
      </c>
      <c r="B4560" t="s">
        <v>1385</v>
      </c>
      <c r="C4560" t="s">
        <v>15</v>
      </c>
      <c r="D4560" s="3">
        <v>44732</v>
      </c>
      <c r="E4560" t="s">
        <v>34</v>
      </c>
      <c r="F4560" t="s">
        <v>48</v>
      </c>
      <c r="G4560" t="s">
        <v>37</v>
      </c>
      <c r="H4560" t="s">
        <v>76</v>
      </c>
      <c r="I4560">
        <v>600</v>
      </c>
      <c r="J4560">
        <v>780</v>
      </c>
      <c r="K4560">
        <v>1</v>
      </c>
      <c r="L4560">
        <v>600</v>
      </c>
      <c r="M4560">
        <v>780</v>
      </c>
      <c r="N4560" t="s">
        <v>1325</v>
      </c>
    </row>
    <row r="4561" spans="1:14" x14ac:dyDescent="0.3">
      <c r="A4561">
        <v>143918</v>
      </c>
      <c r="B4561" t="s">
        <v>1387</v>
      </c>
      <c r="C4561" t="s">
        <v>14</v>
      </c>
      <c r="D4561" s="3">
        <v>44733</v>
      </c>
      <c r="E4561" t="s">
        <v>35</v>
      </c>
      <c r="F4561" t="s">
        <v>50</v>
      </c>
      <c r="G4561" t="s">
        <v>38</v>
      </c>
      <c r="H4561" t="s">
        <v>75</v>
      </c>
      <c r="I4561">
        <v>10500</v>
      </c>
      <c r="J4561">
        <v>13650</v>
      </c>
      <c r="K4561">
        <v>2</v>
      </c>
      <c r="L4561">
        <v>21000</v>
      </c>
      <c r="M4561">
        <v>27300</v>
      </c>
      <c r="N4561" t="s">
        <v>1398</v>
      </c>
    </row>
    <row r="4562" spans="1:14" x14ac:dyDescent="0.3">
      <c r="A4562">
        <v>143919</v>
      </c>
      <c r="B4562" t="s">
        <v>1389</v>
      </c>
      <c r="C4562" t="s">
        <v>13</v>
      </c>
      <c r="D4562" s="3">
        <v>44734</v>
      </c>
      <c r="E4562" t="s">
        <v>1296</v>
      </c>
      <c r="F4562" t="s">
        <v>1155</v>
      </c>
      <c r="G4562" t="s">
        <v>39</v>
      </c>
      <c r="H4562" t="s">
        <v>77</v>
      </c>
      <c r="I4562">
        <v>6500</v>
      </c>
      <c r="J4562">
        <v>8450</v>
      </c>
      <c r="K4562">
        <v>4</v>
      </c>
      <c r="L4562">
        <v>26000</v>
      </c>
      <c r="M4562">
        <v>33800</v>
      </c>
      <c r="N4562" t="s">
        <v>1397</v>
      </c>
    </row>
    <row r="4563" spans="1:14" x14ac:dyDescent="0.3">
      <c r="A4563">
        <v>143920</v>
      </c>
      <c r="B4563" t="s">
        <v>1390</v>
      </c>
      <c r="C4563" t="s">
        <v>12</v>
      </c>
      <c r="D4563" s="3">
        <v>44735</v>
      </c>
      <c r="E4563" t="s">
        <v>33</v>
      </c>
      <c r="F4563" t="s">
        <v>1161</v>
      </c>
      <c r="G4563" t="s">
        <v>40</v>
      </c>
      <c r="H4563" t="s">
        <v>76</v>
      </c>
      <c r="I4563">
        <v>4500</v>
      </c>
      <c r="J4563">
        <v>5850</v>
      </c>
      <c r="K4563">
        <v>4</v>
      </c>
      <c r="L4563">
        <v>18000</v>
      </c>
      <c r="M4563">
        <v>23400</v>
      </c>
      <c r="N4563" t="s">
        <v>1399</v>
      </c>
    </row>
    <row r="4564" spans="1:14" x14ac:dyDescent="0.3">
      <c r="A4564">
        <v>143921</v>
      </c>
      <c r="B4564" t="s">
        <v>1392</v>
      </c>
      <c r="C4564" t="s">
        <v>11</v>
      </c>
      <c r="D4564" s="3">
        <v>44736</v>
      </c>
      <c r="E4564" t="s">
        <v>34</v>
      </c>
      <c r="F4564" t="s">
        <v>51</v>
      </c>
      <c r="G4564" t="s">
        <v>41</v>
      </c>
      <c r="H4564" t="s">
        <v>78</v>
      </c>
      <c r="I4564">
        <v>8500</v>
      </c>
      <c r="J4564">
        <v>11050</v>
      </c>
      <c r="K4564">
        <v>2</v>
      </c>
      <c r="L4564">
        <v>17000</v>
      </c>
      <c r="M4564">
        <v>22100</v>
      </c>
      <c r="N4564" t="s">
        <v>1400</v>
      </c>
    </row>
    <row r="4565" spans="1:14" x14ac:dyDescent="0.3">
      <c r="A4565">
        <v>143922</v>
      </c>
      <c r="B4565" t="s">
        <v>1394</v>
      </c>
      <c r="C4565" t="s">
        <v>1321</v>
      </c>
      <c r="D4565" s="3">
        <v>44737</v>
      </c>
      <c r="E4565" t="s">
        <v>35</v>
      </c>
      <c r="F4565" t="s">
        <v>52</v>
      </c>
      <c r="G4565" t="s">
        <v>44</v>
      </c>
      <c r="H4565" t="s">
        <v>80</v>
      </c>
      <c r="I4565">
        <v>12500</v>
      </c>
      <c r="J4565">
        <v>16250</v>
      </c>
      <c r="K4565">
        <v>1</v>
      </c>
      <c r="L4565">
        <v>12500</v>
      </c>
      <c r="M4565">
        <v>16250</v>
      </c>
      <c r="N4565" t="s">
        <v>1401</v>
      </c>
    </row>
    <row r="4566" spans="1:14" x14ac:dyDescent="0.3">
      <c r="A4566">
        <v>143923</v>
      </c>
      <c r="B4566" t="s">
        <v>1337</v>
      </c>
      <c r="C4566" t="s">
        <v>1322</v>
      </c>
      <c r="D4566" s="3">
        <v>44738</v>
      </c>
      <c r="E4566" t="s">
        <v>1296</v>
      </c>
      <c r="F4566" t="s">
        <v>1102</v>
      </c>
      <c r="G4566" t="s">
        <v>98</v>
      </c>
      <c r="H4566" t="s">
        <v>79</v>
      </c>
      <c r="I4566">
        <v>3500</v>
      </c>
      <c r="J4566">
        <v>4550</v>
      </c>
      <c r="K4566">
        <v>1</v>
      </c>
      <c r="L4566">
        <v>3500</v>
      </c>
      <c r="M4566">
        <v>4550</v>
      </c>
      <c r="N4566" t="s">
        <v>1325</v>
      </c>
    </row>
    <row r="4567" spans="1:14" x14ac:dyDescent="0.3">
      <c r="A4567">
        <v>143924</v>
      </c>
      <c r="B4567" t="s">
        <v>1339</v>
      </c>
      <c r="C4567" t="s">
        <v>1323</v>
      </c>
      <c r="D4567" s="3">
        <v>44738</v>
      </c>
      <c r="E4567" t="s">
        <v>33</v>
      </c>
      <c r="F4567" s="5" t="s">
        <v>67</v>
      </c>
      <c r="G4567" t="s">
        <v>99</v>
      </c>
      <c r="H4567" t="s">
        <v>81</v>
      </c>
      <c r="I4567">
        <v>4500</v>
      </c>
      <c r="J4567">
        <v>5850</v>
      </c>
      <c r="K4567">
        <v>2</v>
      </c>
      <c r="L4567">
        <v>9000</v>
      </c>
      <c r="M4567">
        <v>11700</v>
      </c>
      <c r="N4567" t="s">
        <v>1398</v>
      </c>
    </row>
    <row r="4568" spans="1:14" x14ac:dyDescent="0.3">
      <c r="A4568">
        <v>143925</v>
      </c>
      <c r="B4568" t="s">
        <v>1341</v>
      </c>
      <c r="C4568" t="s">
        <v>10</v>
      </c>
      <c r="D4568" s="3">
        <v>44738</v>
      </c>
      <c r="E4568" t="s">
        <v>34</v>
      </c>
      <c r="F4568" t="s">
        <v>1162</v>
      </c>
      <c r="G4568" t="s">
        <v>45</v>
      </c>
      <c r="H4568" t="s">
        <v>82</v>
      </c>
      <c r="I4568">
        <v>2100</v>
      </c>
      <c r="J4568">
        <v>2730</v>
      </c>
      <c r="K4568">
        <v>2</v>
      </c>
      <c r="L4568">
        <v>4200</v>
      </c>
      <c r="M4568">
        <v>5460</v>
      </c>
      <c r="N4568" t="s">
        <v>1397</v>
      </c>
    </row>
    <row r="4569" spans="1:14" x14ac:dyDescent="0.3">
      <c r="A4569">
        <v>143926</v>
      </c>
      <c r="B4569" t="s">
        <v>1343</v>
      </c>
      <c r="C4569" t="s">
        <v>9</v>
      </c>
      <c r="D4569" s="3">
        <v>44738</v>
      </c>
      <c r="E4569" t="s">
        <v>35</v>
      </c>
      <c r="F4569" t="s">
        <v>49</v>
      </c>
      <c r="G4569" t="s">
        <v>36</v>
      </c>
      <c r="H4569" t="s">
        <v>75</v>
      </c>
      <c r="I4569">
        <v>1150</v>
      </c>
      <c r="J4569">
        <v>1495</v>
      </c>
      <c r="K4569">
        <v>4</v>
      </c>
      <c r="L4569">
        <v>4600</v>
      </c>
      <c r="M4569">
        <v>5980</v>
      </c>
      <c r="N4569" t="s">
        <v>1399</v>
      </c>
    </row>
    <row r="4570" spans="1:14" x14ac:dyDescent="0.3">
      <c r="A4570">
        <v>143927</v>
      </c>
      <c r="B4570" t="s">
        <v>1345</v>
      </c>
      <c r="C4570" t="s">
        <v>1324</v>
      </c>
      <c r="D4570" s="3">
        <v>44738</v>
      </c>
      <c r="E4570" t="s">
        <v>1296</v>
      </c>
      <c r="F4570" t="s">
        <v>47</v>
      </c>
      <c r="G4570" t="s">
        <v>37</v>
      </c>
      <c r="H4570" t="s">
        <v>76</v>
      </c>
      <c r="I4570">
        <v>350</v>
      </c>
      <c r="J4570">
        <v>455</v>
      </c>
      <c r="K4570">
        <v>1</v>
      </c>
      <c r="L4570">
        <v>350</v>
      </c>
      <c r="M4570">
        <v>455</v>
      </c>
      <c r="N4570" t="s">
        <v>1400</v>
      </c>
    </row>
    <row r="4571" spans="1:14" x14ac:dyDescent="0.3">
      <c r="A4571">
        <v>143928</v>
      </c>
      <c r="B4571" t="s">
        <v>1347</v>
      </c>
      <c r="C4571" t="s">
        <v>8</v>
      </c>
      <c r="D4571" s="3">
        <v>44738</v>
      </c>
      <c r="E4571" t="s">
        <v>33</v>
      </c>
      <c r="F4571" t="s">
        <v>53</v>
      </c>
      <c r="G4571" t="s">
        <v>38</v>
      </c>
      <c r="H4571" t="s">
        <v>75</v>
      </c>
      <c r="I4571">
        <v>9500</v>
      </c>
      <c r="J4571">
        <v>12350</v>
      </c>
      <c r="K4571">
        <v>2</v>
      </c>
      <c r="L4571">
        <v>19000</v>
      </c>
      <c r="M4571">
        <v>24700</v>
      </c>
      <c r="N4571" t="s">
        <v>1401</v>
      </c>
    </row>
    <row r="4572" spans="1:14" x14ac:dyDescent="0.3">
      <c r="A4572">
        <v>143929</v>
      </c>
      <c r="B4572" t="s">
        <v>1349</v>
      </c>
      <c r="C4572" t="s">
        <v>7</v>
      </c>
      <c r="D4572" s="3">
        <v>44738</v>
      </c>
      <c r="E4572" t="s">
        <v>34</v>
      </c>
      <c r="F4572" t="s">
        <v>1163</v>
      </c>
      <c r="G4572" t="s">
        <v>39</v>
      </c>
      <c r="H4572" t="s">
        <v>77</v>
      </c>
      <c r="I4572">
        <v>10000</v>
      </c>
      <c r="J4572">
        <v>13000</v>
      </c>
      <c r="K4572">
        <v>4</v>
      </c>
      <c r="L4572">
        <v>40000</v>
      </c>
      <c r="M4572">
        <v>52000</v>
      </c>
      <c r="N4572" t="s">
        <v>1325</v>
      </c>
    </row>
    <row r="4573" spans="1:14" x14ac:dyDescent="0.3">
      <c r="A4573">
        <v>143930</v>
      </c>
      <c r="B4573" t="s">
        <v>1351</v>
      </c>
      <c r="C4573" t="s">
        <v>1325</v>
      </c>
      <c r="D4573" s="3">
        <v>44738</v>
      </c>
      <c r="E4573" t="s">
        <v>35</v>
      </c>
      <c r="F4573" t="s">
        <v>1164</v>
      </c>
      <c r="G4573" t="s">
        <v>40</v>
      </c>
      <c r="H4573" t="s">
        <v>76</v>
      </c>
      <c r="I4573">
        <v>6500</v>
      </c>
      <c r="J4573">
        <v>8450</v>
      </c>
      <c r="K4573">
        <v>1</v>
      </c>
      <c r="L4573">
        <v>6500</v>
      </c>
      <c r="M4573">
        <v>8450</v>
      </c>
      <c r="N4573" t="s">
        <v>1398</v>
      </c>
    </row>
    <row r="4574" spans="1:14" x14ac:dyDescent="0.3">
      <c r="A4574">
        <v>143931</v>
      </c>
      <c r="B4574" t="s">
        <v>1353</v>
      </c>
      <c r="C4574" t="s">
        <v>1326</v>
      </c>
      <c r="D4574" s="3">
        <v>44738</v>
      </c>
      <c r="E4574" t="s">
        <v>1296</v>
      </c>
      <c r="F4574" t="s">
        <v>1165</v>
      </c>
      <c r="G4574" t="s">
        <v>41</v>
      </c>
      <c r="H4574" t="s">
        <v>78</v>
      </c>
      <c r="I4574">
        <v>8500</v>
      </c>
      <c r="J4574">
        <v>11050</v>
      </c>
      <c r="K4574">
        <v>4</v>
      </c>
      <c r="L4574">
        <v>34000</v>
      </c>
      <c r="M4574">
        <v>44200</v>
      </c>
      <c r="N4574" t="s">
        <v>1397</v>
      </c>
    </row>
    <row r="4575" spans="1:14" x14ac:dyDescent="0.3">
      <c r="A4575">
        <v>143932</v>
      </c>
      <c r="B4575" t="s">
        <v>1355</v>
      </c>
      <c r="C4575" t="s">
        <v>6</v>
      </c>
      <c r="D4575" s="3">
        <v>44738</v>
      </c>
      <c r="E4575" t="s">
        <v>33</v>
      </c>
      <c r="F4575" t="s">
        <v>57</v>
      </c>
      <c r="G4575" t="s">
        <v>44</v>
      </c>
      <c r="H4575" t="s">
        <v>80</v>
      </c>
      <c r="I4575">
        <v>7000</v>
      </c>
      <c r="J4575">
        <v>9100</v>
      </c>
      <c r="K4575">
        <v>4</v>
      </c>
      <c r="L4575">
        <v>28000</v>
      </c>
      <c r="M4575">
        <v>36400</v>
      </c>
      <c r="N4575" t="s">
        <v>1399</v>
      </c>
    </row>
    <row r="4576" spans="1:14" x14ac:dyDescent="0.3">
      <c r="A4576">
        <v>143933</v>
      </c>
      <c r="B4576" t="s">
        <v>1357</v>
      </c>
      <c r="C4576" t="s">
        <v>5</v>
      </c>
      <c r="D4576" s="3">
        <v>44738</v>
      </c>
      <c r="E4576" t="s">
        <v>34</v>
      </c>
      <c r="F4576" t="s">
        <v>1166</v>
      </c>
      <c r="G4576" t="s">
        <v>98</v>
      </c>
      <c r="H4576" t="s">
        <v>79</v>
      </c>
      <c r="I4576">
        <v>6550</v>
      </c>
      <c r="J4576">
        <v>8515</v>
      </c>
      <c r="K4576">
        <v>4</v>
      </c>
      <c r="L4576">
        <v>26200</v>
      </c>
      <c r="M4576">
        <v>34060</v>
      </c>
      <c r="N4576" t="s">
        <v>1400</v>
      </c>
    </row>
    <row r="4577" spans="1:14" x14ac:dyDescent="0.3">
      <c r="A4577">
        <v>143934</v>
      </c>
      <c r="B4577" t="s">
        <v>1359</v>
      </c>
      <c r="C4577" t="s">
        <v>4</v>
      </c>
      <c r="D4577" s="3">
        <v>44738</v>
      </c>
      <c r="E4577" t="s">
        <v>35</v>
      </c>
      <c r="F4577" s="5" t="s">
        <v>66</v>
      </c>
      <c r="G4577" t="s">
        <v>99</v>
      </c>
      <c r="H4577" t="s">
        <v>81</v>
      </c>
      <c r="I4577">
        <v>7650</v>
      </c>
      <c r="J4577">
        <v>9945</v>
      </c>
      <c r="K4577">
        <v>1</v>
      </c>
      <c r="L4577">
        <v>7650</v>
      </c>
      <c r="M4577">
        <v>9945</v>
      </c>
      <c r="N4577" t="s">
        <v>1401</v>
      </c>
    </row>
    <row r="4578" spans="1:14" x14ac:dyDescent="0.3">
      <c r="A4578">
        <v>143935</v>
      </c>
      <c r="B4578" t="s">
        <v>1361</v>
      </c>
      <c r="C4578" t="s">
        <v>30</v>
      </c>
      <c r="D4578" s="3">
        <v>44738</v>
      </c>
      <c r="E4578" t="s">
        <v>1296</v>
      </c>
      <c r="F4578" t="s">
        <v>58</v>
      </c>
      <c r="G4578" t="s">
        <v>45</v>
      </c>
      <c r="H4578" t="s">
        <v>82</v>
      </c>
      <c r="I4578">
        <v>1150</v>
      </c>
      <c r="J4578">
        <v>1495</v>
      </c>
      <c r="K4578">
        <v>1</v>
      </c>
      <c r="L4578">
        <v>1150</v>
      </c>
      <c r="M4578">
        <v>1495</v>
      </c>
      <c r="N4578" t="s">
        <v>1325</v>
      </c>
    </row>
    <row r="4579" spans="1:14" x14ac:dyDescent="0.3">
      <c r="A4579">
        <v>143936</v>
      </c>
      <c r="B4579" t="s">
        <v>1363</v>
      </c>
      <c r="C4579" t="s">
        <v>31</v>
      </c>
      <c r="D4579" s="3">
        <v>44738</v>
      </c>
      <c r="E4579" t="s">
        <v>33</v>
      </c>
      <c r="F4579" t="s">
        <v>59</v>
      </c>
      <c r="G4579" t="s">
        <v>36</v>
      </c>
      <c r="H4579" t="s">
        <v>75</v>
      </c>
      <c r="I4579">
        <v>850</v>
      </c>
      <c r="J4579">
        <v>1105</v>
      </c>
      <c r="K4579">
        <v>2</v>
      </c>
      <c r="L4579">
        <v>1700</v>
      </c>
      <c r="M4579">
        <v>2210</v>
      </c>
      <c r="N4579" t="s">
        <v>1398</v>
      </c>
    </row>
    <row r="4580" spans="1:14" x14ac:dyDescent="0.3">
      <c r="A4580">
        <v>143937</v>
      </c>
      <c r="B4580" t="s">
        <v>1365</v>
      </c>
      <c r="C4580" t="s">
        <v>32</v>
      </c>
      <c r="D4580" s="3">
        <v>44738</v>
      </c>
      <c r="E4580" t="s">
        <v>34</v>
      </c>
      <c r="F4580" t="s">
        <v>60</v>
      </c>
      <c r="G4580" t="s">
        <v>37</v>
      </c>
      <c r="H4580" t="s">
        <v>76</v>
      </c>
      <c r="I4580">
        <v>650</v>
      </c>
      <c r="J4580">
        <v>845</v>
      </c>
      <c r="K4580">
        <v>3</v>
      </c>
      <c r="L4580">
        <v>1950</v>
      </c>
      <c r="M4580">
        <v>2535</v>
      </c>
      <c r="N4580" t="s">
        <v>1397</v>
      </c>
    </row>
    <row r="4581" spans="1:14" x14ac:dyDescent="0.3">
      <c r="A4581">
        <v>143938</v>
      </c>
      <c r="B4581" t="s">
        <v>1367</v>
      </c>
      <c r="C4581" t="s">
        <v>28</v>
      </c>
      <c r="D4581" s="3">
        <v>44739</v>
      </c>
      <c r="E4581" t="s">
        <v>35</v>
      </c>
      <c r="F4581" t="s">
        <v>61</v>
      </c>
      <c r="G4581" t="s">
        <v>38</v>
      </c>
      <c r="H4581" t="s">
        <v>75</v>
      </c>
      <c r="I4581">
        <v>7500</v>
      </c>
      <c r="J4581">
        <v>9750</v>
      </c>
      <c r="K4581">
        <v>4</v>
      </c>
      <c r="L4581">
        <v>30000</v>
      </c>
      <c r="M4581">
        <v>39000</v>
      </c>
      <c r="N4581" t="s">
        <v>1399</v>
      </c>
    </row>
    <row r="4582" spans="1:14" x14ac:dyDescent="0.3">
      <c r="A4582">
        <v>143939</v>
      </c>
      <c r="B4582" t="s">
        <v>1369</v>
      </c>
      <c r="C4582" t="s">
        <v>1311</v>
      </c>
      <c r="D4582" s="3">
        <v>44739</v>
      </c>
      <c r="E4582" t="s">
        <v>1296</v>
      </c>
      <c r="F4582" t="s">
        <v>1163</v>
      </c>
      <c r="G4582" t="s">
        <v>39</v>
      </c>
      <c r="H4582" s="5" t="s">
        <v>83</v>
      </c>
      <c r="I4582">
        <v>10000</v>
      </c>
      <c r="J4582">
        <v>13000</v>
      </c>
      <c r="K4582">
        <v>4</v>
      </c>
      <c r="L4582">
        <v>40000</v>
      </c>
      <c r="M4582">
        <v>52000</v>
      </c>
      <c r="N4582" t="s">
        <v>1400</v>
      </c>
    </row>
    <row r="4583" spans="1:14" x14ac:dyDescent="0.3">
      <c r="A4583">
        <v>143940</v>
      </c>
      <c r="B4583" t="s">
        <v>1370</v>
      </c>
      <c r="C4583" t="s">
        <v>1312</v>
      </c>
      <c r="D4583" s="3">
        <v>44739</v>
      </c>
      <c r="E4583" t="s">
        <v>33</v>
      </c>
      <c r="F4583" t="s">
        <v>1167</v>
      </c>
      <c r="G4583" t="s">
        <v>40</v>
      </c>
      <c r="H4583" t="s">
        <v>76</v>
      </c>
      <c r="I4583">
        <v>10500</v>
      </c>
      <c r="J4583">
        <v>13650</v>
      </c>
      <c r="K4583">
        <v>3</v>
      </c>
      <c r="L4583">
        <v>31500</v>
      </c>
      <c r="M4583">
        <v>40950</v>
      </c>
      <c r="N4583" t="s">
        <v>1401</v>
      </c>
    </row>
    <row r="4584" spans="1:14" x14ac:dyDescent="0.3">
      <c r="A4584">
        <v>143941</v>
      </c>
      <c r="B4584" t="s">
        <v>1371</v>
      </c>
      <c r="C4584" t="s">
        <v>1313</v>
      </c>
      <c r="D4584" s="3">
        <v>44739</v>
      </c>
      <c r="E4584" t="s">
        <v>34</v>
      </c>
      <c r="F4584" t="s">
        <v>63</v>
      </c>
      <c r="G4584" t="s">
        <v>41</v>
      </c>
      <c r="H4584" t="s">
        <v>78</v>
      </c>
      <c r="I4584">
        <v>8500</v>
      </c>
      <c r="J4584">
        <v>11050</v>
      </c>
      <c r="K4584">
        <v>1</v>
      </c>
      <c r="L4584">
        <v>8500</v>
      </c>
      <c r="M4584">
        <v>11050</v>
      </c>
      <c r="N4584" t="s">
        <v>1325</v>
      </c>
    </row>
    <row r="4585" spans="1:14" x14ac:dyDescent="0.3">
      <c r="A4585">
        <v>143942</v>
      </c>
      <c r="B4585" t="s">
        <v>1373</v>
      </c>
      <c r="C4585" t="s">
        <v>3</v>
      </c>
      <c r="D4585" s="3">
        <v>44739</v>
      </c>
      <c r="E4585" t="s">
        <v>35</v>
      </c>
      <c r="F4585" t="s">
        <v>57</v>
      </c>
      <c r="G4585" t="s">
        <v>44</v>
      </c>
      <c r="H4585" t="s">
        <v>80</v>
      </c>
      <c r="I4585">
        <v>7000</v>
      </c>
      <c r="J4585">
        <v>9100</v>
      </c>
      <c r="K4585">
        <v>1</v>
      </c>
      <c r="L4585">
        <v>7000</v>
      </c>
      <c r="M4585">
        <v>9100</v>
      </c>
      <c r="N4585" t="s">
        <v>1398</v>
      </c>
    </row>
    <row r="4586" spans="1:14" x14ac:dyDescent="0.3">
      <c r="A4586">
        <v>143943</v>
      </c>
      <c r="B4586" t="s">
        <v>1374</v>
      </c>
      <c r="C4586" t="s">
        <v>2</v>
      </c>
      <c r="D4586" s="3">
        <v>44739</v>
      </c>
      <c r="E4586" t="s">
        <v>1296</v>
      </c>
      <c r="F4586" t="s">
        <v>1168</v>
      </c>
      <c r="G4586" t="s">
        <v>98</v>
      </c>
      <c r="H4586" t="s">
        <v>79</v>
      </c>
      <c r="I4586">
        <v>1680</v>
      </c>
      <c r="J4586">
        <v>2184</v>
      </c>
      <c r="K4586">
        <v>3</v>
      </c>
      <c r="L4586">
        <v>5040</v>
      </c>
      <c r="M4586">
        <v>6552</v>
      </c>
      <c r="N4586" t="s">
        <v>1397</v>
      </c>
    </row>
    <row r="4587" spans="1:14" x14ac:dyDescent="0.3">
      <c r="A4587">
        <v>143944</v>
      </c>
      <c r="B4587" t="s">
        <v>1375</v>
      </c>
      <c r="C4587" t="s">
        <v>1</v>
      </c>
      <c r="D4587" s="3">
        <v>44739</v>
      </c>
      <c r="E4587" t="s">
        <v>33</v>
      </c>
      <c r="F4587" s="5" t="s">
        <v>65</v>
      </c>
      <c r="G4587" t="s">
        <v>99</v>
      </c>
      <c r="H4587" s="5" t="s">
        <v>84</v>
      </c>
      <c r="I4587">
        <v>6540</v>
      </c>
      <c r="J4587">
        <v>8502</v>
      </c>
      <c r="K4587">
        <v>2</v>
      </c>
      <c r="L4587">
        <v>13080</v>
      </c>
      <c r="M4587">
        <v>17004</v>
      </c>
      <c r="N4587" t="s">
        <v>1399</v>
      </c>
    </row>
    <row r="4588" spans="1:14" x14ac:dyDescent="0.3">
      <c r="A4588">
        <v>143945</v>
      </c>
      <c r="B4588" t="s">
        <v>1376</v>
      </c>
      <c r="C4588" t="s">
        <v>1314</v>
      </c>
      <c r="D4588" s="3">
        <v>44739</v>
      </c>
      <c r="E4588" t="s">
        <v>34</v>
      </c>
      <c r="F4588" t="s">
        <v>68</v>
      </c>
      <c r="G4588" t="s">
        <v>45</v>
      </c>
      <c r="H4588" t="s">
        <v>82</v>
      </c>
      <c r="I4588">
        <v>2680</v>
      </c>
      <c r="J4588">
        <v>3484</v>
      </c>
      <c r="K4588">
        <v>2</v>
      </c>
      <c r="L4588">
        <v>5360</v>
      </c>
      <c r="M4588">
        <v>6968</v>
      </c>
      <c r="N4588" t="s">
        <v>1400</v>
      </c>
    </row>
    <row r="4589" spans="1:14" x14ac:dyDescent="0.3">
      <c r="A4589">
        <v>143946</v>
      </c>
      <c r="B4589" t="s">
        <v>1378</v>
      </c>
      <c r="C4589" t="s">
        <v>1315</v>
      </c>
      <c r="D4589" s="3">
        <v>44739</v>
      </c>
      <c r="E4589" t="s">
        <v>35</v>
      </c>
      <c r="F4589" t="s">
        <v>71</v>
      </c>
      <c r="G4589" t="s">
        <v>38</v>
      </c>
      <c r="H4589" t="s">
        <v>76</v>
      </c>
      <c r="I4589">
        <v>8250</v>
      </c>
      <c r="J4589">
        <v>10725</v>
      </c>
      <c r="K4589">
        <v>4</v>
      </c>
      <c r="L4589">
        <v>33000</v>
      </c>
      <c r="M4589">
        <v>42900</v>
      </c>
      <c r="N4589" t="s">
        <v>1401</v>
      </c>
    </row>
    <row r="4590" spans="1:14" x14ac:dyDescent="0.3">
      <c r="A4590">
        <v>143947</v>
      </c>
      <c r="B4590" t="s">
        <v>1379</v>
      </c>
      <c r="C4590" t="s">
        <v>0</v>
      </c>
      <c r="D4590" s="3">
        <v>44739</v>
      </c>
      <c r="E4590" t="s">
        <v>1296</v>
      </c>
      <c r="F4590" t="s">
        <v>1102</v>
      </c>
      <c r="G4590" t="s">
        <v>42</v>
      </c>
      <c r="H4590" t="s">
        <v>76</v>
      </c>
      <c r="I4590">
        <v>2650</v>
      </c>
      <c r="J4590">
        <v>3445</v>
      </c>
      <c r="K4590">
        <v>1</v>
      </c>
      <c r="L4590">
        <v>2650</v>
      </c>
      <c r="M4590">
        <v>3445</v>
      </c>
      <c r="N4590" t="s">
        <v>1325</v>
      </c>
    </row>
    <row r="4591" spans="1:14" x14ac:dyDescent="0.3">
      <c r="A4591">
        <v>143948</v>
      </c>
      <c r="B4591" t="s">
        <v>1380</v>
      </c>
      <c r="C4591" t="s">
        <v>1316</v>
      </c>
      <c r="D4591" s="3">
        <v>44740</v>
      </c>
      <c r="E4591" t="s">
        <v>33</v>
      </c>
      <c r="F4591" t="s">
        <v>72</v>
      </c>
      <c r="G4591" t="s">
        <v>38</v>
      </c>
      <c r="H4591" t="s">
        <v>85</v>
      </c>
      <c r="I4591">
        <v>12550</v>
      </c>
      <c r="J4591">
        <v>16315</v>
      </c>
      <c r="K4591">
        <v>3</v>
      </c>
      <c r="L4591">
        <v>37650</v>
      </c>
      <c r="M4591">
        <v>48945</v>
      </c>
      <c r="N4591" t="s">
        <v>1398</v>
      </c>
    </row>
    <row r="4592" spans="1:14" x14ac:dyDescent="0.3">
      <c r="A4592">
        <v>143949</v>
      </c>
      <c r="B4592" t="s">
        <v>1381</v>
      </c>
      <c r="C4592" t="s">
        <v>1317</v>
      </c>
      <c r="D4592" s="3">
        <v>44741</v>
      </c>
      <c r="E4592" t="s">
        <v>34</v>
      </c>
      <c r="F4592" t="s">
        <v>73</v>
      </c>
      <c r="G4592" t="s">
        <v>41</v>
      </c>
      <c r="H4592" s="5" t="s">
        <v>78</v>
      </c>
      <c r="I4592">
        <v>14500</v>
      </c>
      <c r="J4592">
        <v>18850</v>
      </c>
      <c r="K4592">
        <v>4</v>
      </c>
      <c r="L4592">
        <v>58000</v>
      </c>
      <c r="M4592">
        <v>75400</v>
      </c>
      <c r="N4592" t="s">
        <v>1397</v>
      </c>
    </row>
    <row r="4593" spans="1:14" x14ac:dyDescent="0.3">
      <c r="A4593">
        <v>143950</v>
      </c>
      <c r="B4593" t="s">
        <v>1382</v>
      </c>
      <c r="C4593" t="s">
        <v>1318</v>
      </c>
      <c r="D4593" s="3">
        <v>44742</v>
      </c>
      <c r="E4593" t="s">
        <v>35</v>
      </c>
      <c r="F4593" t="s">
        <v>46</v>
      </c>
      <c r="G4593" t="s">
        <v>36</v>
      </c>
      <c r="H4593" t="s">
        <v>75</v>
      </c>
      <c r="I4593">
        <v>800</v>
      </c>
      <c r="J4593">
        <v>1040</v>
      </c>
      <c r="K4593">
        <v>4</v>
      </c>
      <c r="L4593">
        <v>3200</v>
      </c>
      <c r="M4593">
        <v>4160</v>
      </c>
      <c r="N4593" t="s">
        <v>1399</v>
      </c>
    </row>
    <row r="4594" spans="1:14" x14ac:dyDescent="0.3">
      <c r="A4594">
        <v>143951</v>
      </c>
      <c r="B4594" t="s">
        <v>1378</v>
      </c>
      <c r="C4594" t="s">
        <v>29</v>
      </c>
      <c r="D4594" s="3">
        <v>44743</v>
      </c>
      <c r="E4594" t="s">
        <v>1296</v>
      </c>
      <c r="F4594" t="s">
        <v>48</v>
      </c>
      <c r="G4594" t="s">
        <v>37</v>
      </c>
      <c r="H4594" t="s">
        <v>76</v>
      </c>
      <c r="I4594">
        <v>600</v>
      </c>
      <c r="J4594">
        <v>780</v>
      </c>
      <c r="K4594">
        <v>3</v>
      </c>
      <c r="L4594">
        <v>1800</v>
      </c>
      <c r="M4594">
        <v>2340</v>
      </c>
      <c r="N4594" t="s">
        <v>1400</v>
      </c>
    </row>
    <row r="4595" spans="1:14" x14ac:dyDescent="0.3">
      <c r="A4595">
        <v>143952</v>
      </c>
      <c r="B4595" t="s">
        <v>1379</v>
      </c>
      <c r="C4595" t="s">
        <v>20</v>
      </c>
      <c r="D4595" s="3">
        <v>44744</v>
      </c>
      <c r="E4595" t="s">
        <v>33</v>
      </c>
      <c r="F4595" t="s">
        <v>50</v>
      </c>
      <c r="G4595" t="s">
        <v>38</v>
      </c>
      <c r="H4595" t="s">
        <v>75</v>
      </c>
      <c r="I4595">
        <v>10500</v>
      </c>
      <c r="J4595">
        <v>13650</v>
      </c>
      <c r="K4595">
        <v>3</v>
      </c>
      <c r="L4595">
        <v>31500</v>
      </c>
      <c r="M4595">
        <v>40950</v>
      </c>
      <c r="N4595" t="s">
        <v>1401</v>
      </c>
    </row>
    <row r="4596" spans="1:14" x14ac:dyDescent="0.3">
      <c r="A4596">
        <v>143953</v>
      </c>
      <c r="B4596" t="s">
        <v>1365</v>
      </c>
      <c r="C4596" t="s">
        <v>19</v>
      </c>
      <c r="D4596" s="3">
        <v>44745</v>
      </c>
      <c r="E4596" t="s">
        <v>34</v>
      </c>
      <c r="F4596" t="s">
        <v>1163</v>
      </c>
      <c r="G4596" t="s">
        <v>39</v>
      </c>
      <c r="H4596" t="s">
        <v>77</v>
      </c>
      <c r="I4596">
        <v>6500</v>
      </c>
      <c r="J4596">
        <v>8450</v>
      </c>
      <c r="K4596">
        <v>2</v>
      </c>
      <c r="L4596">
        <v>13000</v>
      </c>
      <c r="M4596">
        <v>16900</v>
      </c>
      <c r="N4596" t="s">
        <v>1325</v>
      </c>
    </row>
    <row r="4597" spans="1:14" x14ac:dyDescent="0.3">
      <c r="A4597">
        <v>143954</v>
      </c>
      <c r="B4597" t="s">
        <v>1385</v>
      </c>
      <c r="C4597" t="s">
        <v>1319</v>
      </c>
      <c r="D4597" s="3">
        <v>44746</v>
      </c>
      <c r="E4597" t="s">
        <v>35</v>
      </c>
      <c r="F4597" t="s">
        <v>1169</v>
      </c>
      <c r="G4597" t="s">
        <v>40</v>
      </c>
      <c r="H4597" t="s">
        <v>76</v>
      </c>
      <c r="I4597">
        <v>4500</v>
      </c>
      <c r="J4597">
        <v>5850</v>
      </c>
      <c r="K4597">
        <v>4</v>
      </c>
      <c r="L4597">
        <v>18000</v>
      </c>
      <c r="M4597">
        <v>23400</v>
      </c>
      <c r="N4597" t="s">
        <v>1398</v>
      </c>
    </row>
    <row r="4598" spans="1:14" x14ac:dyDescent="0.3">
      <c r="A4598">
        <v>143955</v>
      </c>
      <c r="B4598" t="s">
        <v>1387</v>
      </c>
      <c r="C4598" t="s">
        <v>18</v>
      </c>
      <c r="D4598" s="3">
        <v>44747</v>
      </c>
      <c r="E4598" t="s">
        <v>1296</v>
      </c>
      <c r="F4598" t="s">
        <v>51</v>
      </c>
      <c r="G4598" t="s">
        <v>41</v>
      </c>
      <c r="H4598" t="s">
        <v>78</v>
      </c>
      <c r="I4598">
        <v>8500</v>
      </c>
      <c r="J4598">
        <v>11050</v>
      </c>
      <c r="K4598">
        <v>4</v>
      </c>
      <c r="L4598">
        <v>34000</v>
      </c>
      <c r="M4598">
        <v>44200</v>
      </c>
      <c r="N4598" t="s">
        <v>1397</v>
      </c>
    </row>
    <row r="4599" spans="1:14" x14ac:dyDescent="0.3">
      <c r="A4599">
        <v>143956</v>
      </c>
      <c r="B4599" t="s">
        <v>1389</v>
      </c>
      <c r="C4599" t="s">
        <v>17</v>
      </c>
      <c r="D4599" s="3">
        <v>44748</v>
      </c>
      <c r="E4599" t="s">
        <v>33</v>
      </c>
      <c r="F4599" t="s">
        <v>52</v>
      </c>
      <c r="G4599" t="s">
        <v>44</v>
      </c>
      <c r="H4599" t="s">
        <v>80</v>
      </c>
      <c r="I4599">
        <v>12500</v>
      </c>
      <c r="J4599">
        <v>16250</v>
      </c>
      <c r="K4599">
        <v>1</v>
      </c>
      <c r="L4599">
        <v>12500</v>
      </c>
      <c r="M4599">
        <v>16250</v>
      </c>
      <c r="N4599" t="s">
        <v>1399</v>
      </c>
    </row>
    <row r="4600" spans="1:14" x14ac:dyDescent="0.3">
      <c r="A4600">
        <v>143957</v>
      </c>
      <c r="B4600" t="s">
        <v>1390</v>
      </c>
      <c r="C4600" t="s">
        <v>1320</v>
      </c>
      <c r="D4600" s="3">
        <v>44749</v>
      </c>
      <c r="E4600" t="s">
        <v>34</v>
      </c>
      <c r="F4600" t="s">
        <v>1110</v>
      </c>
      <c r="G4600" t="s">
        <v>42</v>
      </c>
      <c r="H4600" t="s">
        <v>79</v>
      </c>
      <c r="I4600">
        <v>3500</v>
      </c>
      <c r="J4600">
        <v>4550</v>
      </c>
      <c r="K4600">
        <v>2</v>
      </c>
      <c r="L4600">
        <v>7000</v>
      </c>
      <c r="M4600">
        <v>9100</v>
      </c>
      <c r="N4600" t="s">
        <v>1400</v>
      </c>
    </row>
    <row r="4601" spans="1:14" x14ac:dyDescent="0.3">
      <c r="A4601">
        <v>143958</v>
      </c>
      <c r="B4601" t="s">
        <v>1392</v>
      </c>
      <c r="C4601" t="s">
        <v>16</v>
      </c>
      <c r="D4601" s="3">
        <v>44749</v>
      </c>
      <c r="E4601" t="s">
        <v>35</v>
      </c>
      <c r="F4601" s="5" t="s">
        <v>67</v>
      </c>
      <c r="G4601" t="s">
        <v>109</v>
      </c>
      <c r="H4601" t="s">
        <v>81</v>
      </c>
      <c r="I4601">
        <v>4500</v>
      </c>
      <c r="J4601">
        <v>5850</v>
      </c>
      <c r="K4601">
        <v>1</v>
      </c>
      <c r="L4601">
        <v>4500</v>
      </c>
      <c r="M4601">
        <v>5850</v>
      </c>
      <c r="N4601" t="s">
        <v>1401</v>
      </c>
    </row>
    <row r="4602" spans="1:14" x14ac:dyDescent="0.3">
      <c r="A4602">
        <v>143959</v>
      </c>
      <c r="B4602" t="s">
        <v>1394</v>
      </c>
      <c r="C4602" t="s">
        <v>15</v>
      </c>
      <c r="D4602" s="3">
        <v>44749</v>
      </c>
      <c r="E4602" t="s">
        <v>1296</v>
      </c>
      <c r="F4602" t="s">
        <v>1170</v>
      </c>
      <c r="G4602" t="s">
        <v>45</v>
      </c>
      <c r="H4602" t="s">
        <v>82</v>
      </c>
      <c r="I4602">
        <v>2100</v>
      </c>
      <c r="J4602">
        <v>2730</v>
      </c>
      <c r="K4602">
        <v>4</v>
      </c>
      <c r="L4602">
        <v>8400</v>
      </c>
      <c r="M4602">
        <v>10920</v>
      </c>
      <c r="N4602" t="s">
        <v>1325</v>
      </c>
    </row>
    <row r="4603" spans="1:14" x14ac:dyDescent="0.3">
      <c r="A4603">
        <v>143960</v>
      </c>
      <c r="B4603" t="s">
        <v>1337</v>
      </c>
      <c r="C4603" t="s">
        <v>14</v>
      </c>
      <c r="D4603" s="3">
        <v>44749</v>
      </c>
      <c r="E4603" t="s">
        <v>33</v>
      </c>
      <c r="F4603" t="s">
        <v>49</v>
      </c>
      <c r="G4603" t="s">
        <v>36</v>
      </c>
      <c r="H4603" t="s">
        <v>75</v>
      </c>
      <c r="I4603">
        <v>1150</v>
      </c>
      <c r="J4603">
        <v>1495</v>
      </c>
      <c r="K4603">
        <v>3</v>
      </c>
      <c r="L4603">
        <v>3450</v>
      </c>
      <c r="M4603">
        <v>4485</v>
      </c>
      <c r="N4603" t="s">
        <v>1398</v>
      </c>
    </row>
    <row r="4604" spans="1:14" x14ac:dyDescent="0.3">
      <c r="A4604">
        <v>143961</v>
      </c>
      <c r="B4604" t="s">
        <v>1339</v>
      </c>
      <c r="C4604" t="s">
        <v>13</v>
      </c>
      <c r="D4604" s="3">
        <v>44749</v>
      </c>
      <c r="E4604" t="s">
        <v>34</v>
      </c>
      <c r="F4604" t="s">
        <v>47</v>
      </c>
      <c r="G4604" t="s">
        <v>37</v>
      </c>
      <c r="H4604" t="s">
        <v>76</v>
      </c>
      <c r="I4604">
        <v>350</v>
      </c>
      <c r="J4604">
        <v>455</v>
      </c>
      <c r="K4604">
        <v>3</v>
      </c>
      <c r="L4604">
        <v>1050</v>
      </c>
      <c r="M4604">
        <v>1365</v>
      </c>
      <c r="N4604" t="s">
        <v>1397</v>
      </c>
    </row>
    <row r="4605" spans="1:14" x14ac:dyDescent="0.3">
      <c r="A4605">
        <v>143962</v>
      </c>
      <c r="B4605" t="s">
        <v>1341</v>
      </c>
      <c r="C4605" t="s">
        <v>12</v>
      </c>
      <c r="D4605" s="3">
        <v>44749</v>
      </c>
      <c r="E4605" t="s">
        <v>35</v>
      </c>
      <c r="F4605" t="s">
        <v>53</v>
      </c>
      <c r="G4605" t="s">
        <v>38</v>
      </c>
      <c r="H4605" t="s">
        <v>75</v>
      </c>
      <c r="I4605">
        <v>9500</v>
      </c>
      <c r="J4605">
        <v>12350</v>
      </c>
      <c r="K4605">
        <v>2</v>
      </c>
      <c r="L4605">
        <v>19000</v>
      </c>
      <c r="M4605">
        <v>24700</v>
      </c>
      <c r="N4605" t="s">
        <v>1399</v>
      </c>
    </row>
    <row r="4606" spans="1:14" x14ac:dyDescent="0.3">
      <c r="A4606">
        <v>143963</v>
      </c>
      <c r="B4606" t="s">
        <v>1343</v>
      </c>
      <c r="C4606" t="s">
        <v>11</v>
      </c>
      <c r="D4606" s="3">
        <v>44749</v>
      </c>
      <c r="E4606" t="s">
        <v>1296</v>
      </c>
      <c r="F4606" t="s">
        <v>1171</v>
      </c>
      <c r="G4606" t="s">
        <v>39</v>
      </c>
      <c r="H4606" t="s">
        <v>77</v>
      </c>
      <c r="I4606">
        <v>10000</v>
      </c>
      <c r="J4606">
        <v>13000</v>
      </c>
      <c r="K4606">
        <v>3</v>
      </c>
      <c r="L4606">
        <v>30000</v>
      </c>
      <c r="M4606">
        <v>39000</v>
      </c>
      <c r="N4606" t="s">
        <v>1400</v>
      </c>
    </row>
    <row r="4607" spans="1:14" x14ac:dyDescent="0.3">
      <c r="A4607">
        <v>143964</v>
      </c>
      <c r="B4607" t="s">
        <v>1345</v>
      </c>
      <c r="C4607" t="s">
        <v>1321</v>
      </c>
      <c r="D4607" s="3">
        <v>44749</v>
      </c>
      <c r="E4607" t="s">
        <v>33</v>
      </c>
      <c r="F4607" t="s">
        <v>1172</v>
      </c>
      <c r="G4607" t="s">
        <v>40</v>
      </c>
      <c r="H4607" t="s">
        <v>76</v>
      </c>
      <c r="I4607">
        <v>6500</v>
      </c>
      <c r="J4607">
        <v>8450</v>
      </c>
      <c r="K4607">
        <v>2</v>
      </c>
      <c r="L4607">
        <v>13000</v>
      </c>
      <c r="M4607">
        <v>16900</v>
      </c>
      <c r="N4607" t="s">
        <v>1401</v>
      </c>
    </row>
    <row r="4608" spans="1:14" x14ac:dyDescent="0.3">
      <c r="A4608">
        <v>143965</v>
      </c>
      <c r="B4608" t="s">
        <v>1347</v>
      </c>
      <c r="C4608" t="s">
        <v>1322</v>
      </c>
      <c r="D4608" s="3">
        <v>44749</v>
      </c>
      <c r="E4608" t="s">
        <v>34</v>
      </c>
      <c r="F4608" t="s">
        <v>1173</v>
      </c>
      <c r="G4608" t="s">
        <v>41</v>
      </c>
      <c r="H4608" t="s">
        <v>78</v>
      </c>
      <c r="I4608">
        <v>8500</v>
      </c>
      <c r="J4608">
        <v>11050</v>
      </c>
      <c r="K4608">
        <v>4</v>
      </c>
      <c r="L4608">
        <v>34000</v>
      </c>
      <c r="M4608">
        <v>44200</v>
      </c>
      <c r="N4608" t="s">
        <v>1325</v>
      </c>
    </row>
    <row r="4609" spans="1:14" x14ac:dyDescent="0.3">
      <c r="A4609">
        <v>143966</v>
      </c>
      <c r="B4609" t="s">
        <v>1349</v>
      </c>
      <c r="C4609" t="s">
        <v>1323</v>
      </c>
      <c r="D4609" s="3">
        <v>44749</v>
      </c>
      <c r="E4609" t="s">
        <v>35</v>
      </c>
      <c r="F4609" t="s">
        <v>57</v>
      </c>
      <c r="G4609" t="s">
        <v>44</v>
      </c>
      <c r="H4609" t="s">
        <v>80</v>
      </c>
      <c r="I4609">
        <v>7000</v>
      </c>
      <c r="J4609">
        <v>9100</v>
      </c>
      <c r="K4609">
        <v>2</v>
      </c>
      <c r="L4609">
        <v>14000</v>
      </c>
      <c r="M4609">
        <v>18200</v>
      </c>
      <c r="N4609" t="s">
        <v>1398</v>
      </c>
    </row>
    <row r="4610" spans="1:14" x14ac:dyDescent="0.3">
      <c r="A4610">
        <v>143967</v>
      </c>
      <c r="B4610" t="s">
        <v>1351</v>
      </c>
      <c r="C4610" t="s">
        <v>10</v>
      </c>
      <c r="D4610" s="3">
        <v>44749</v>
      </c>
      <c r="E4610" t="s">
        <v>1296</v>
      </c>
      <c r="F4610" t="s">
        <v>1174</v>
      </c>
      <c r="G4610" t="s">
        <v>42</v>
      </c>
      <c r="H4610" t="s">
        <v>79</v>
      </c>
      <c r="I4610">
        <v>6550</v>
      </c>
      <c r="J4610">
        <v>8515</v>
      </c>
      <c r="K4610">
        <v>4</v>
      </c>
      <c r="L4610">
        <v>26200</v>
      </c>
      <c r="M4610">
        <v>34060</v>
      </c>
      <c r="N4610" t="s">
        <v>1397</v>
      </c>
    </row>
    <row r="4611" spans="1:14" x14ac:dyDescent="0.3">
      <c r="A4611">
        <v>143968</v>
      </c>
      <c r="B4611" t="s">
        <v>1353</v>
      </c>
      <c r="C4611" t="s">
        <v>9</v>
      </c>
      <c r="D4611" s="3">
        <v>44749</v>
      </c>
      <c r="E4611" t="s">
        <v>33</v>
      </c>
      <c r="F4611" s="5" t="s">
        <v>66</v>
      </c>
      <c r="G4611" t="s">
        <v>109</v>
      </c>
      <c r="H4611" t="s">
        <v>81</v>
      </c>
      <c r="I4611">
        <v>7650</v>
      </c>
      <c r="J4611">
        <v>9945</v>
      </c>
      <c r="K4611">
        <v>4</v>
      </c>
      <c r="L4611">
        <v>30600</v>
      </c>
      <c r="M4611">
        <v>39780</v>
      </c>
      <c r="N4611" t="s">
        <v>1399</v>
      </c>
    </row>
    <row r="4612" spans="1:14" x14ac:dyDescent="0.3">
      <c r="A4612">
        <v>143969</v>
      </c>
      <c r="B4612" t="s">
        <v>1355</v>
      </c>
      <c r="C4612" t="s">
        <v>1324</v>
      </c>
      <c r="D4612" s="3">
        <v>44750</v>
      </c>
      <c r="E4612" t="s">
        <v>34</v>
      </c>
      <c r="F4612" t="s">
        <v>58</v>
      </c>
      <c r="G4612" t="s">
        <v>45</v>
      </c>
      <c r="H4612" t="s">
        <v>82</v>
      </c>
      <c r="I4612">
        <v>1150</v>
      </c>
      <c r="J4612">
        <v>1495</v>
      </c>
      <c r="K4612">
        <v>2</v>
      </c>
      <c r="L4612">
        <v>2300</v>
      </c>
      <c r="M4612">
        <v>2990</v>
      </c>
      <c r="N4612" t="s">
        <v>1400</v>
      </c>
    </row>
    <row r="4613" spans="1:14" x14ac:dyDescent="0.3">
      <c r="A4613">
        <v>143970</v>
      </c>
      <c r="B4613" t="s">
        <v>1357</v>
      </c>
      <c r="C4613" t="s">
        <v>8</v>
      </c>
      <c r="D4613" s="3">
        <v>44751</v>
      </c>
      <c r="E4613" t="s">
        <v>35</v>
      </c>
      <c r="F4613" t="s">
        <v>59</v>
      </c>
      <c r="G4613" t="s">
        <v>36</v>
      </c>
      <c r="H4613" t="s">
        <v>75</v>
      </c>
      <c r="I4613">
        <v>850</v>
      </c>
      <c r="J4613">
        <v>1105</v>
      </c>
      <c r="K4613">
        <v>4</v>
      </c>
      <c r="L4613">
        <v>3400</v>
      </c>
      <c r="M4613">
        <v>4420</v>
      </c>
      <c r="N4613" t="s">
        <v>1401</v>
      </c>
    </row>
    <row r="4614" spans="1:14" x14ac:dyDescent="0.3">
      <c r="A4614">
        <v>143971</v>
      </c>
      <c r="B4614" t="s">
        <v>1359</v>
      </c>
      <c r="C4614" t="s">
        <v>7</v>
      </c>
      <c r="D4614" s="3">
        <v>44752</v>
      </c>
      <c r="E4614" t="s">
        <v>1296</v>
      </c>
      <c r="F4614" t="s">
        <v>60</v>
      </c>
      <c r="G4614" t="s">
        <v>37</v>
      </c>
      <c r="H4614" t="s">
        <v>76</v>
      </c>
      <c r="I4614">
        <v>650</v>
      </c>
      <c r="J4614">
        <v>845</v>
      </c>
      <c r="K4614">
        <v>2</v>
      </c>
      <c r="L4614">
        <v>1300</v>
      </c>
      <c r="M4614">
        <v>1690</v>
      </c>
      <c r="N4614" t="s">
        <v>1325</v>
      </c>
    </row>
    <row r="4615" spans="1:14" x14ac:dyDescent="0.3">
      <c r="A4615">
        <v>143972</v>
      </c>
      <c r="B4615" t="s">
        <v>1361</v>
      </c>
      <c r="C4615" t="s">
        <v>1325</v>
      </c>
      <c r="D4615" s="3">
        <v>44753</v>
      </c>
      <c r="E4615" t="s">
        <v>33</v>
      </c>
      <c r="F4615" t="s">
        <v>61</v>
      </c>
      <c r="G4615" t="s">
        <v>38</v>
      </c>
      <c r="H4615" t="s">
        <v>75</v>
      </c>
      <c r="I4615">
        <v>7500</v>
      </c>
      <c r="J4615">
        <v>9750</v>
      </c>
      <c r="K4615">
        <v>1</v>
      </c>
      <c r="L4615">
        <v>7500</v>
      </c>
      <c r="M4615">
        <v>9750</v>
      </c>
      <c r="N4615" t="s">
        <v>1398</v>
      </c>
    </row>
    <row r="4616" spans="1:14" x14ac:dyDescent="0.3">
      <c r="A4616">
        <v>143973</v>
      </c>
      <c r="B4616" t="s">
        <v>1363</v>
      </c>
      <c r="C4616" t="s">
        <v>1326</v>
      </c>
      <c r="D4616" s="3">
        <v>44754</v>
      </c>
      <c r="E4616" t="s">
        <v>34</v>
      </c>
      <c r="F4616" t="s">
        <v>1171</v>
      </c>
      <c r="G4616" t="s">
        <v>39</v>
      </c>
      <c r="H4616" s="5" t="s">
        <v>83</v>
      </c>
      <c r="I4616">
        <v>10000</v>
      </c>
      <c r="J4616">
        <v>13000</v>
      </c>
      <c r="K4616">
        <v>3</v>
      </c>
      <c r="L4616">
        <v>30000</v>
      </c>
      <c r="M4616">
        <v>39000</v>
      </c>
      <c r="N4616" t="s">
        <v>1397</v>
      </c>
    </row>
    <row r="4617" spans="1:14" x14ac:dyDescent="0.3">
      <c r="A4617">
        <v>143974</v>
      </c>
      <c r="B4617" t="s">
        <v>1365</v>
      </c>
      <c r="C4617" t="s">
        <v>6</v>
      </c>
      <c r="D4617" s="3">
        <v>44755</v>
      </c>
      <c r="E4617" t="s">
        <v>35</v>
      </c>
      <c r="F4617" t="s">
        <v>1175</v>
      </c>
      <c r="G4617" t="s">
        <v>40</v>
      </c>
      <c r="H4617" t="s">
        <v>76</v>
      </c>
      <c r="I4617">
        <v>10500</v>
      </c>
      <c r="J4617">
        <v>13650</v>
      </c>
      <c r="K4617">
        <v>1</v>
      </c>
      <c r="L4617">
        <v>10500</v>
      </c>
      <c r="M4617">
        <v>13650</v>
      </c>
      <c r="N4617" t="s">
        <v>1399</v>
      </c>
    </row>
    <row r="4618" spans="1:14" x14ac:dyDescent="0.3">
      <c r="A4618">
        <v>143975</v>
      </c>
      <c r="B4618" t="s">
        <v>1367</v>
      </c>
      <c r="C4618" t="s">
        <v>5</v>
      </c>
      <c r="D4618" s="3">
        <v>44756</v>
      </c>
      <c r="E4618" t="s">
        <v>1296</v>
      </c>
      <c r="F4618" t="s">
        <v>63</v>
      </c>
      <c r="G4618" t="s">
        <v>41</v>
      </c>
      <c r="H4618" t="s">
        <v>78</v>
      </c>
      <c r="I4618">
        <v>8500</v>
      </c>
      <c r="J4618">
        <v>11050</v>
      </c>
      <c r="K4618">
        <v>2</v>
      </c>
      <c r="L4618">
        <v>17000</v>
      </c>
      <c r="M4618">
        <v>22100</v>
      </c>
      <c r="N4618" t="s">
        <v>1400</v>
      </c>
    </row>
    <row r="4619" spans="1:14" x14ac:dyDescent="0.3">
      <c r="A4619">
        <v>143976</v>
      </c>
      <c r="B4619" t="s">
        <v>1369</v>
      </c>
      <c r="C4619" t="s">
        <v>4</v>
      </c>
      <c r="D4619" s="3">
        <v>44757</v>
      </c>
      <c r="E4619" t="s">
        <v>33</v>
      </c>
      <c r="F4619" t="s">
        <v>57</v>
      </c>
      <c r="G4619" t="s">
        <v>44</v>
      </c>
      <c r="H4619" t="s">
        <v>80</v>
      </c>
      <c r="I4619">
        <v>7000</v>
      </c>
      <c r="J4619">
        <v>9100</v>
      </c>
      <c r="K4619">
        <v>4</v>
      </c>
      <c r="L4619">
        <v>28000</v>
      </c>
      <c r="M4619">
        <v>36400</v>
      </c>
      <c r="N4619" t="s">
        <v>1401</v>
      </c>
    </row>
    <row r="4620" spans="1:14" x14ac:dyDescent="0.3">
      <c r="A4620">
        <v>143977</v>
      </c>
      <c r="B4620" t="s">
        <v>1370</v>
      </c>
      <c r="C4620" t="s">
        <v>30</v>
      </c>
      <c r="D4620" s="3">
        <v>44758</v>
      </c>
      <c r="E4620" t="s">
        <v>34</v>
      </c>
      <c r="F4620" t="s">
        <v>1176</v>
      </c>
      <c r="G4620" t="s">
        <v>42</v>
      </c>
      <c r="H4620" t="s">
        <v>79</v>
      </c>
      <c r="I4620">
        <v>1680</v>
      </c>
      <c r="J4620">
        <v>2184</v>
      </c>
      <c r="K4620">
        <v>4</v>
      </c>
      <c r="L4620">
        <v>6720</v>
      </c>
      <c r="M4620">
        <v>8736</v>
      </c>
      <c r="N4620" t="s">
        <v>1325</v>
      </c>
    </row>
    <row r="4621" spans="1:14" x14ac:dyDescent="0.3">
      <c r="A4621">
        <v>143978</v>
      </c>
      <c r="B4621" t="s">
        <v>1371</v>
      </c>
      <c r="C4621" t="s">
        <v>31</v>
      </c>
      <c r="D4621" s="3">
        <v>44759</v>
      </c>
      <c r="E4621" t="s">
        <v>35</v>
      </c>
      <c r="F4621" s="5" t="s">
        <v>65</v>
      </c>
      <c r="G4621" t="s">
        <v>109</v>
      </c>
      <c r="H4621" s="5" t="s">
        <v>84</v>
      </c>
      <c r="I4621">
        <v>6540</v>
      </c>
      <c r="J4621">
        <v>8502</v>
      </c>
      <c r="K4621">
        <v>3</v>
      </c>
      <c r="L4621">
        <v>19620</v>
      </c>
      <c r="M4621">
        <v>25506</v>
      </c>
      <c r="N4621" t="s">
        <v>1398</v>
      </c>
    </row>
    <row r="4622" spans="1:14" x14ac:dyDescent="0.3">
      <c r="A4622">
        <v>143979</v>
      </c>
      <c r="B4622" t="s">
        <v>1373</v>
      </c>
      <c r="C4622" t="s">
        <v>32</v>
      </c>
      <c r="D4622" s="3">
        <v>44760</v>
      </c>
      <c r="E4622" t="s">
        <v>1296</v>
      </c>
      <c r="F4622" t="s">
        <v>68</v>
      </c>
      <c r="G4622" t="s">
        <v>45</v>
      </c>
      <c r="H4622" t="s">
        <v>82</v>
      </c>
      <c r="I4622">
        <v>2680</v>
      </c>
      <c r="J4622">
        <v>3484</v>
      </c>
      <c r="K4622">
        <v>2</v>
      </c>
      <c r="L4622">
        <v>5360</v>
      </c>
      <c r="M4622">
        <v>6968</v>
      </c>
      <c r="N4622" t="s">
        <v>1397</v>
      </c>
    </row>
    <row r="4623" spans="1:14" x14ac:dyDescent="0.3">
      <c r="A4623">
        <v>143980</v>
      </c>
      <c r="B4623" t="s">
        <v>1374</v>
      </c>
      <c r="C4623" t="s">
        <v>28</v>
      </c>
      <c r="D4623" s="3">
        <v>44761</v>
      </c>
      <c r="E4623" t="s">
        <v>33</v>
      </c>
      <c r="F4623" t="s">
        <v>71</v>
      </c>
      <c r="G4623" t="s">
        <v>38</v>
      </c>
      <c r="H4623" t="s">
        <v>76</v>
      </c>
      <c r="I4623">
        <v>8250</v>
      </c>
      <c r="J4623">
        <v>10725</v>
      </c>
      <c r="K4623">
        <v>2</v>
      </c>
      <c r="L4623">
        <v>16500</v>
      </c>
      <c r="M4623">
        <v>21450</v>
      </c>
      <c r="N4623" t="s">
        <v>1399</v>
      </c>
    </row>
    <row r="4624" spans="1:14" x14ac:dyDescent="0.3">
      <c r="A4624">
        <v>143981</v>
      </c>
      <c r="B4624" t="s">
        <v>1375</v>
      </c>
      <c r="C4624" t="s">
        <v>1311</v>
      </c>
      <c r="D4624" s="3">
        <v>44762</v>
      </c>
      <c r="E4624" t="s">
        <v>34</v>
      </c>
      <c r="F4624" t="s">
        <v>1110</v>
      </c>
      <c r="G4624" t="s">
        <v>42</v>
      </c>
      <c r="H4624" t="s">
        <v>76</v>
      </c>
      <c r="I4624">
        <v>2650</v>
      </c>
      <c r="J4624">
        <v>3445</v>
      </c>
      <c r="K4624">
        <v>2</v>
      </c>
      <c r="L4624">
        <v>5300</v>
      </c>
      <c r="M4624">
        <v>6890</v>
      </c>
      <c r="N4624" t="s">
        <v>1400</v>
      </c>
    </row>
    <row r="4625" spans="1:14" x14ac:dyDescent="0.3">
      <c r="A4625">
        <v>143982</v>
      </c>
      <c r="B4625" t="s">
        <v>1376</v>
      </c>
      <c r="C4625" t="s">
        <v>1312</v>
      </c>
      <c r="D4625" s="3">
        <v>44763</v>
      </c>
      <c r="E4625" t="s">
        <v>35</v>
      </c>
      <c r="F4625" t="s">
        <v>72</v>
      </c>
      <c r="G4625" t="s">
        <v>38</v>
      </c>
      <c r="H4625" t="s">
        <v>85</v>
      </c>
      <c r="I4625">
        <v>12550</v>
      </c>
      <c r="J4625">
        <v>16315</v>
      </c>
      <c r="K4625">
        <v>1</v>
      </c>
      <c r="L4625">
        <v>12550</v>
      </c>
      <c r="M4625">
        <v>16315</v>
      </c>
      <c r="N4625" t="s">
        <v>1401</v>
      </c>
    </row>
    <row r="4626" spans="1:14" x14ac:dyDescent="0.3">
      <c r="A4626">
        <v>143983</v>
      </c>
      <c r="B4626" t="s">
        <v>1378</v>
      </c>
      <c r="C4626" t="s">
        <v>1313</v>
      </c>
      <c r="D4626" s="3">
        <v>44764</v>
      </c>
      <c r="E4626" t="s">
        <v>1296</v>
      </c>
      <c r="F4626" t="s">
        <v>73</v>
      </c>
      <c r="G4626" t="s">
        <v>41</v>
      </c>
      <c r="H4626" s="5" t="s">
        <v>78</v>
      </c>
      <c r="I4626">
        <v>14500</v>
      </c>
      <c r="J4626">
        <v>18850</v>
      </c>
      <c r="K4626">
        <v>1</v>
      </c>
      <c r="L4626">
        <v>14500</v>
      </c>
      <c r="M4626">
        <v>18850</v>
      </c>
      <c r="N4626" t="s">
        <v>1325</v>
      </c>
    </row>
    <row r="4627" spans="1:14" x14ac:dyDescent="0.3">
      <c r="A4627">
        <v>143984</v>
      </c>
      <c r="B4627" t="s">
        <v>1379</v>
      </c>
      <c r="C4627" t="s">
        <v>3</v>
      </c>
      <c r="D4627" s="3">
        <v>44764</v>
      </c>
      <c r="E4627" t="s">
        <v>33</v>
      </c>
      <c r="F4627" t="s">
        <v>46</v>
      </c>
      <c r="G4627" t="s">
        <v>36</v>
      </c>
      <c r="H4627" t="s">
        <v>75</v>
      </c>
      <c r="I4627">
        <v>800</v>
      </c>
      <c r="J4627">
        <v>1040</v>
      </c>
      <c r="K4627">
        <v>1</v>
      </c>
      <c r="L4627">
        <v>800</v>
      </c>
      <c r="M4627">
        <v>1040</v>
      </c>
      <c r="N4627" t="s">
        <v>1398</v>
      </c>
    </row>
    <row r="4628" spans="1:14" x14ac:dyDescent="0.3">
      <c r="A4628">
        <v>143985</v>
      </c>
      <c r="B4628" t="s">
        <v>1380</v>
      </c>
      <c r="C4628" t="s">
        <v>2</v>
      </c>
      <c r="D4628" s="3">
        <v>44764</v>
      </c>
      <c r="E4628" t="s">
        <v>34</v>
      </c>
      <c r="F4628" t="s">
        <v>48</v>
      </c>
      <c r="G4628" t="s">
        <v>37</v>
      </c>
      <c r="H4628" t="s">
        <v>76</v>
      </c>
      <c r="I4628">
        <v>600</v>
      </c>
      <c r="J4628">
        <v>780</v>
      </c>
      <c r="K4628">
        <v>1</v>
      </c>
      <c r="L4628">
        <v>600</v>
      </c>
      <c r="M4628">
        <v>780</v>
      </c>
      <c r="N4628" t="s">
        <v>1397</v>
      </c>
    </row>
    <row r="4629" spans="1:14" x14ac:dyDescent="0.3">
      <c r="A4629">
        <v>143986</v>
      </c>
      <c r="B4629" t="s">
        <v>1381</v>
      </c>
      <c r="C4629" t="s">
        <v>1</v>
      </c>
      <c r="D4629" s="3">
        <v>44764</v>
      </c>
      <c r="E4629" t="s">
        <v>35</v>
      </c>
      <c r="F4629" t="s">
        <v>50</v>
      </c>
      <c r="G4629" t="s">
        <v>38</v>
      </c>
      <c r="H4629" t="s">
        <v>75</v>
      </c>
      <c r="I4629">
        <v>10500</v>
      </c>
      <c r="J4629">
        <v>13650</v>
      </c>
      <c r="K4629">
        <v>4</v>
      </c>
      <c r="L4629">
        <v>42000</v>
      </c>
      <c r="M4629">
        <v>54600</v>
      </c>
      <c r="N4629" t="s">
        <v>1399</v>
      </c>
    </row>
    <row r="4630" spans="1:14" x14ac:dyDescent="0.3">
      <c r="A4630">
        <v>143987</v>
      </c>
      <c r="B4630" t="s">
        <v>1382</v>
      </c>
      <c r="C4630" t="s">
        <v>1314</v>
      </c>
      <c r="D4630" s="3">
        <v>44764</v>
      </c>
      <c r="E4630" t="s">
        <v>1296</v>
      </c>
      <c r="F4630" t="s">
        <v>1171</v>
      </c>
      <c r="G4630" t="s">
        <v>39</v>
      </c>
      <c r="H4630" t="s">
        <v>77</v>
      </c>
      <c r="I4630">
        <v>6500</v>
      </c>
      <c r="J4630">
        <v>8450</v>
      </c>
      <c r="K4630">
        <v>2</v>
      </c>
      <c r="L4630">
        <v>13000</v>
      </c>
      <c r="M4630">
        <v>16900</v>
      </c>
      <c r="N4630" t="s">
        <v>1400</v>
      </c>
    </row>
    <row r="4631" spans="1:14" x14ac:dyDescent="0.3">
      <c r="A4631">
        <v>143988</v>
      </c>
      <c r="B4631" t="s">
        <v>1378</v>
      </c>
      <c r="C4631" t="s">
        <v>1315</v>
      </c>
      <c r="D4631" s="3">
        <v>44765</v>
      </c>
      <c r="E4631" t="s">
        <v>33</v>
      </c>
      <c r="F4631" t="s">
        <v>1177</v>
      </c>
      <c r="G4631" t="s">
        <v>40</v>
      </c>
      <c r="H4631" t="s">
        <v>76</v>
      </c>
      <c r="I4631">
        <v>4500</v>
      </c>
      <c r="J4631">
        <v>5850</v>
      </c>
      <c r="K4631">
        <v>1</v>
      </c>
      <c r="L4631">
        <v>4500</v>
      </c>
      <c r="M4631">
        <v>5850</v>
      </c>
      <c r="N4631" t="s">
        <v>1401</v>
      </c>
    </row>
    <row r="4632" spans="1:14" x14ac:dyDescent="0.3">
      <c r="A4632">
        <v>143989</v>
      </c>
      <c r="B4632" t="s">
        <v>1379</v>
      </c>
      <c r="C4632" t="s">
        <v>0</v>
      </c>
      <c r="D4632" s="3">
        <v>44766</v>
      </c>
      <c r="E4632" t="s">
        <v>34</v>
      </c>
      <c r="F4632" t="s">
        <v>51</v>
      </c>
      <c r="G4632" t="s">
        <v>41</v>
      </c>
      <c r="H4632" t="s">
        <v>78</v>
      </c>
      <c r="I4632">
        <v>8500</v>
      </c>
      <c r="J4632">
        <v>11050</v>
      </c>
      <c r="K4632">
        <v>1</v>
      </c>
      <c r="L4632">
        <v>8500</v>
      </c>
      <c r="M4632">
        <v>11050</v>
      </c>
      <c r="N4632" t="s">
        <v>1325</v>
      </c>
    </row>
    <row r="4633" spans="1:14" x14ac:dyDescent="0.3">
      <c r="A4633">
        <v>143990</v>
      </c>
      <c r="B4633" t="s">
        <v>1365</v>
      </c>
      <c r="C4633" t="s">
        <v>1316</v>
      </c>
      <c r="D4633" s="3">
        <v>44767</v>
      </c>
      <c r="E4633" t="s">
        <v>35</v>
      </c>
      <c r="F4633" t="s">
        <v>52</v>
      </c>
      <c r="G4633" t="s">
        <v>44</v>
      </c>
      <c r="H4633" t="s">
        <v>80</v>
      </c>
      <c r="I4633">
        <v>12500</v>
      </c>
      <c r="J4633">
        <v>16250</v>
      </c>
      <c r="K4633">
        <v>4</v>
      </c>
      <c r="L4633">
        <v>50000</v>
      </c>
      <c r="M4633">
        <v>65000</v>
      </c>
      <c r="N4633" t="s">
        <v>1398</v>
      </c>
    </row>
    <row r="4634" spans="1:14" x14ac:dyDescent="0.3">
      <c r="A4634">
        <v>143991</v>
      </c>
      <c r="B4634" t="s">
        <v>1385</v>
      </c>
      <c r="C4634" t="s">
        <v>1317</v>
      </c>
      <c r="D4634" s="3">
        <v>44768</v>
      </c>
      <c r="E4634" t="s">
        <v>1296</v>
      </c>
      <c r="F4634" t="s">
        <v>1118</v>
      </c>
      <c r="G4634" t="s">
        <v>89</v>
      </c>
      <c r="H4634" t="s">
        <v>79</v>
      </c>
      <c r="I4634">
        <v>3500</v>
      </c>
      <c r="J4634">
        <v>4550</v>
      </c>
      <c r="K4634">
        <v>2</v>
      </c>
      <c r="L4634">
        <v>7000</v>
      </c>
      <c r="M4634">
        <v>9100</v>
      </c>
      <c r="N4634" t="s">
        <v>1397</v>
      </c>
    </row>
    <row r="4635" spans="1:14" x14ac:dyDescent="0.3">
      <c r="A4635">
        <v>143992</v>
      </c>
      <c r="B4635" t="s">
        <v>1387</v>
      </c>
      <c r="C4635" t="s">
        <v>1318</v>
      </c>
      <c r="D4635" s="3">
        <v>44769</v>
      </c>
      <c r="E4635" t="s">
        <v>33</v>
      </c>
      <c r="F4635" s="5" t="s">
        <v>67</v>
      </c>
      <c r="G4635" t="s">
        <v>37</v>
      </c>
      <c r="H4635" t="s">
        <v>81</v>
      </c>
      <c r="I4635">
        <v>4500</v>
      </c>
      <c r="J4635">
        <v>5850</v>
      </c>
      <c r="K4635">
        <v>2</v>
      </c>
      <c r="L4635">
        <v>9000</v>
      </c>
      <c r="M4635">
        <v>11700</v>
      </c>
      <c r="N4635" t="s">
        <v>1399</v>
      </c>
    </row>
    <row r="4636" spans="1:14" x14ac:dyDescent="0.3">
      <c r="A4636">
        <v>143993</v>
      </c>
      <c r="B4636" t="s">
        <v>1389</v>
      </c>
      <c r="C4636" t="s">
        <v>29</v>
      </c>
      <c r="D4636" s="3">
        <v>44770</v>
      </c>
      <c r="E4636" t="s">
        <v>34</v>
      </c>
      <c r="F4636" t="s">
        <v>1178</v>
      </c>
      <c r="G4636" t="s">
        <v>45</v>
      </c>
      <c r="H4636" t="s">
        <v>82</v>
      </c>
      <c r="I4636">
        <v>2100</v>
      </c>
      <c r="J4636">
        <v>2730</v>
      </c>
      <c r="K4636">
        <v>4</v>
      </c>
      <c r="L4636">
        <v>8400</v>
      </c>
      <c r="M4636">
        <v>10920</v>
      </c>
      <c r="N4636" t="s">
        <v>1400</v>
      </c>
    </row>
    <row r="4637" spans="1:14" x14ac:dyDescent="0.3">
      <c r="A4637">
        <v>143994</v>
      </c>
      <c r="B4637" t="s">
        <v>1390</v>
      </c>
      <c r="C4637" t="s">
        <v>20</v>
      </c>
      <c r="D4637" s="3">
        <v>44771</v>
      </c>
      <c r="E4637" t="s">
        <v>35</v>
      </c>
      <c r="F4637" t="s">
        <v>49</v>
      </c>
      <c r="G4637" t="s">
        <v>36</v>
      </c>
      <c r="H4637" t="s">
        <v>75</v>
      </c>
      <c r="I4637">
        <v>1150</v>
      </c>
      <c r="J4637">
        <v>1495</v>
      </c>
      <c r="K4637">
        <v>1</v>
      </c>
      <c r="L4637">
        <v>1150</v>
      </c>
      <c r="M4637">
        <v>1495</v>
      </c>
      <c r="N4637" t="s">
        <v>1401</v>
      </c>
    </row>
    <row r="4638" spans="1:14" x14ac:dyDescent="0.3">
      <c r="A4638">
        <v>143995</v>
      </c>
      <c r="B4638" t="s">
        <v>1392</v>
      </c>
      <c r="C4638" t="s">
        <v>19</v>
      </c>
      <c r="D4638" s="3">
        <v>44772</v>
      </c>
      <c r="E4638" t="s">
        <v>1296</v>
      </c>
      <c r="F4638" t="s">
        <v>47</v>
      </c>
      <c r="G4638" t="s">
        <v>37</v>
      </c>
      <c r="H4638" t="s">
        <v>76</v>
      </c>
      <c r="I4638">
        <v>350</v>
      </c>
      <c r="J4638">
        <v>455</v>
      </c>
      <c r="K4638">
        <v>4</v>
      </c>
      <c r="L4638">
        <v>1400</v>
      </c>
      <c r="M4638">
        <v>1820</v>
      </c>
      <c r="N4638" t="s">
        <v>1325</v>
      </c>
    </row>
    <row r="4639" spans="1:14" x14ac:dyDescent="0.3">
      <c r="A4639">
        <v>143996</v>
      </c>
      <c r="B4639" t="s">
        <v>1394</v>
      </c>
      <c r="C4639" t="s">
        <v>1319</v>
      </c>
      <c r="D4639" s="3">
        <v>44773</v>
      </c>
      <c r="E4639" t="s">
        <v>33</v>
      </c>
      <c r="F4639" t="s">
        <v>53</v>
      </c>
      <c r="G4639" t="s">
        <v>38</v>
      </c>
      <c r="H4639" t="s">
        <v>75</v>
      </c>
      <c r="I4639">
        <v>9500</v>
      </c>
      <c r="J4639">
        <v>12350</v>
      </c>
      <c r="K4639">
        <v>4</v>
      </c>
      <c r="L4639">
        <v>38000</v>
      </c>
      <c r="M4639">
        <v>49400</v>
      </c>
      <c r="N4639" t="s">
        <v>1398</v>
      </c>
    </row>
    <row r="4640" spans="1:14" x14ac:dyDescent="0.3">
      <c r="A4640">
        <v>143997</v>
      </c>
      <c r="B4640" t="s">
        <v>1337</v>
      </c>
      <c r="C4640" t="s">
        <v>18</v>
      </c>
      <c r="D4640" s="3">
        <v>44774</v>
      </c>
      <c r="E4640" t="s">
        <v>34</v>
      </c>
      <c r="F4640" t="s">
        <v>1179</v>
      </c>
      <c r="G4640" t="s">
        <v>39</v>
      </c>
      <c r="H4640" t="s">
        <v>77</v>
      </c>
      <c r="I4640">
        <v>10000</v>
      </c>
      <c r="J4640">
        <v>13000</v>
      </c>
      <c r="K4640">
        <v>1</v>
      </c>
      <c r="L4640">
        <v>10000</v>
      </c>
      <c r="M4640">
        <v>13000</v>
      </c>
      <c r="N4640" t="s">
        <v>1397</v>
      </c>
    </row>
    <row r="4641" spans="1:14" x14ac:dyDescent="0.3">
      <c r="A4641">
        <v>143998</v>
      </c>
      <c r="B4641" t="s">
        <v>1339</v>
      </c>
      <c r="C4641" t="s">
        <v>17</v>
      </c>
      <c r="D4641" s="3">
        <v>44775</v>
      </c>
      <c r="E4641" t="s">
        <v>35</v>
      </c>
      <c r="F4641" t="s">
        <v>1180</v>
      </c>
      <c r="G4641" t="s">
        <v>40</v>
      </c>
      <c r="H4641" t="s">
        <v>76</v>
      </c>
      <c r="I4641">
        <v>6500</v>
      </c>
      <c r="J4641">
        <v>8450</v>
      </c>
      <c r="K4641">
        <v>2</v>
      </c>
      <c r="L4641">
        <v>13000</v>
      </c>
      <c r="M4641">
        <v>16900</v>
      </c>
      <c r="N4641" t="s">
        <v>1399</v>
      </c>
    </row>
    <row r="4642" spans="1:14" x14ac:dyDescent="0.3">
      <c r="A4642">
        <v>143999</v>
      </c>
      <c r="B4642" t="s">
        <v>1341</v>
      </c>
      <c r="C4642" t="s">
        <v>1320</v>
      </c>
      <c r="D4642" s="3">
        <v>44776</v>
      </c>
      <c r="E4642" t="s">
        <v>1296</v>
      </c>
      <c r="F4642" t="s">
        <v>1181</v>
      </c>
      <c r="G4642" t="s">
        <v>41</v>
      </c>
      <c r="H4642" t="s">
        <v>78</v>
      </c>
      <c r="I4642">
        <v>8500</v>
      </c>
      <c r="J4642">
        <v>11050</v>
      </c>
      <c r="K4642">
        <v>1</v>
      </c>
      <c r="L4642">
        <v>8500</v>
      </c>
      <c r="M4642">
        <v>11050</v>
      </c>
      <c r="N4642" t="s">
        <v>1400</v>
      </c>
    </row>
    <row r="4643" spans="1:14" x14ac:dyDescent="0.3">
      <c r="A4643">
        <v>144000</v>
      </c>
      <c r="B4643" t="s">
        <v>1343</v>
      </c>
      <c r="C4643" t="s">
        <v>16</v>
      </c>
      <c r="D4643" s="3">
        <v>44777</v>
      </c>
      <c r="E4643" t="s">
        <v>33</v>
      </c>
      <c r="F4643" t="s">
        <v>57</v>
      </c>
      <c r="G4643" t="s">
        <v>44</v>
      </c>
      <c r="H4643" t="s">
        <v>80</v>
      </c>
      <c r="I4643">
        <v>7000</v>
      </c>
      <c r="J4643">
        <v>9100</v>
      </c>
      <c r="K4643">
        <v>1</v>
      </c>
      <c r="L4643">
        <v>7000</v>
      </c>
      <c r="M4643">
        <v>9100</v>
      </c>
      <c r="N4643" t="s">
        <v>1401</v>
      </c>
    </row>
    <row r="4644" spans="1:14" x14ac:dyDescent="0.3">
      <c r="A4644">
        <v>144001</v>
      </c>
      <c r="B4644" t="s">
        <v>1345</v>
      </c>
      <c r="C4644" t="s">
        <v>15</v>
      </c>
      <c r="D4644" s="3">
        <v>44778</v>
      </c>
      <c r="E4644" t="s">
        <v>34</v>
      </c>
      <c r="F4644" t="s">
        <v>1182</v>
      </c>
      <c r="G4644" t="s">
        <v>89</v>
      </c>
      <c r="H4644" t="s">
        <v>79</v>
      </c>
      <c r="I4644">
        <v>6550</v>
      </c>
      <c r="J4644">
        <v>8515</v>
      </c>
      <c r="K4644">
        <v>3</v>
      </c>
      <c r="L4644">
        <v>19650</v>
      </c>
      <c r="M4644">
        <v>25545</v>
      </c>
      <c r="N4644" t="s">
        <v>1325</v>
      </c>
    </row>
    <row r="4645" spans="1:14" x14ac:dyDescent="0.3">
      <c r="A4645">
        <v>144002</v>
      </c>
      <c r="B4645" t="s">
        <v>1347</v>
      </c>
      <c r="C4645" t="s">
        <v>14</v>
      </c>
      <c r="D4645" s="3">
        <v>44779</v>
      </c>
      <c r="E4645" t="s">
        <v>35</v>
      </c>
      <c r="F4645" s="5" t="s">
        <v>66</v>
      </c>
      <c r="G4645" t="s">
        <v>37</v>
      </c>
      <c r="H4645" t="s">
        <v>81</v>
      </c>
      <c r="I4645">
        <v>7650</v>
      </c>
      <c r="J4645">
        <v>9945</v>
      </c>
      <c r="K4645">
        <v>4</v>
      </c>
      <c r="L4645">
        <v>30600</v>
      </c>
      <c r="M4645">
        <v>39780</v>
      </c>
      <c r="N4645" t="s">
        <v>1398</v>
      </c>
    </row>
    <row r="4646" spans="1:14" x14ac:dyDescent="0.3">
      <c r="A4646">
        <v>144003</v>
      </c>
      <c r="B4646" t="s">
        <v>1349</v>
      </c>
      <c r="C4646" t="s">
        <v>13</v>
      </c>
      <c r="D4646" s="3">
        <v>44780</v>
      </c>
      <c r="E4646" t="s">
        <v>1296</v>
      </c>
      <c r="F4646" t="s">
        <v>58</v>
      </c>
      <c r="G4646" t="s">
        <v>45</v>
      </c>
      <c r="H4646" t="s">
        <v>82</v>
      </c>
      <c r="I4646">
        <v>1150</v>
      </c>
      <c r="J4646">
        <v>1495</v>
      </c>
      <c r="K4646">
        <v>1</v>
      </c>
      <c r="L4646">
        <v>1150</v>
      </c>
      <c r="M4646">
        <v>1495</v>
      </c>
      <c r="N4646" t="s">
        <v>1397</v>
      </c>
    </row>
    <row r="4647" spans="1:14" x14ac:dyDescent="0.3">
      <c r="A4647">
        <v>144004</v>
      </c>
      <c r="B4647" t="s">
        <v>1351</v>
      </c>
      <c r="C4647" t="s">
        <v>12</v>
      </c>
      <c r="D4647" s="3">
        <v>44781</v>
      </c>
      <c r="E4647" t="s">
        <v>33</v>
      </c>
      <c r="F4647" t="s">
        <v>59</v>
      </c>
      <c r="G4647" t="s">
        <v>36</v>
      </c>
      <c r="H4647" t="s">
        <v>75</v>
      </c>
      <c r="I4647">
        <v>850</v>
      </c>
      <c r="J4647">
        <v>1105</v>
      </c>
      <c r="K4647">
        <v>4</v>
      </c>
      <c r="L4647">
        <v>3400</v>
      </c>
      <c r="M4647">
        <v>4420</v>
      </c>
      <c r="N4647" t="s">
        <v>1399</v>
      </c>
    </row>
    <row r="4648" spans="1:14" x14ac:dyDescent="0.3">
      <c r="A4648">
        <v>144005</v>
      </c>
      <c r="B4648" t="s">
        <v>1353</v>
      </c>
      <c r="C4648" t="s">
        <v>11</v>
      </c>
      <c r="D4648" s="3">
        <v>44782</v>
      </c>
      <c r="E4648" t="s">
        <v>34</v>
      </c>
      <c r="F4648" t="s">
        <v>60</v>
      </c>
      <c r="G4648" t="s">
        <v>37</v>
      </c>
      <c r="H4648" t="s">
        <v>76</v>
      </c>
      <c r="I4648">
        <v>650</v>
      </c>
      <c r="J4648">
        <v>845</v>
      </c>
      <c r="K4648">
        <v>1</v>
      </c>
      <c r="L4648">
        <v>650</v>
      </c>
      <c r="M4648">
        <v>845</v>
      </c>
      <c r="N4648" t="s">
        <v>1400</v>
      </c>
    </row>
    <row r="4649" spans="1:14" x14ac:dyDescent="0.3">
      <c r="A4649">
        <v>144006</v>
      </c>
      <c r="B4649" t="s">
        <v>1355</v>
      </c>
      <c r="C4649" t="s">
        <v>1321</v>
      </c>
      <c r="D4649" s="3">
        <v>44783</v>
      </c>
      <c r="E4649" t="s">
        <v>35</v>
      </c>
      <c r="F4649" t="s">
        <v>61</v>
      </c>
      <c r="G4649" t="s">
        <v>38</v>
      </c>
      <c r="H4649" t="s">
        <v>75</v>
      </c>
      <c r="I4649">
        <v>7500</v>
      </c>
      <c r="J4649">
        <v>9750</v>
      </c>
      <c r="K4649">
        <v>1</v>
      </c>
      <c r="L4649">
        <v>7500</v>
      </c>
      <c r="M4649">
        <v>9750</v>
      </c>
      <c r="N4649" t="s">
        <v>1401</v>
      </c>
    </row>
    <row r="4650" spans="1:14" x14ac:dyDescent="0.3">
      <c r="A4650">
        <v>144007</v>
      </c>
      <c r="B4650" t="s">
        <v>1357</v>
      </c>
      <c r="C4650" t="s">
        <v>1322</v>
      </c>
      <c r="D4650" s="3">
        <v>44784</v>
      </c>
      <c r="E4650" t="s">
        <v>1296</v>
      </c>
      <c r="F4650" t="s">
        <v>1179</v>
      </c>
      <c r="G4650" t="s">
        <v>39</v>
      </c>
      <c r="H4650" s="5" t="s">
        <v>83</v>
      </c>
      <c r="I4650">
        <v>10000</v>
      </c>
      <c r="J4650">
        <v>13000</v>
      </c>
      <c r="K4650">
        <v>1</v>
      </c>
      <c r="L4650">
        <v>10000</v>
      </c>
      <c r="M4650">
        <v>13000</v>
      </c>
      <c r="N4650" t="s">
        <v>1325</v>
      </c>
    </row>
    <row r="4651" spans="1:14" x14ac:dyDescent="0.3">
      <c r="A4651">
        <v>144008</v>
      </c>
      <c r="B4651" t="s">
        <v>1359</v>
      </c>
      <c r="C4651" t="s">
        <v>1323</v>
      </c>
      <c r="D4651" s="3">
        <v>44785</v>
      </c>
      <c r="E4651" t="s">
        <v>33</v>
      </c>
      <c r="F4651" t="s">
        <v>1183</v>
      </c>
      <c r="G4651" t="s">
        <v>40</v>
      </c>
      <c r="H4651" t="s">
        <v>76</v>
      </c>
      <c r="I4651">
        <v>10500</v>
      </c>
      <c r="J4651">
        <v>13650</v>
      </c>
      <c r="K4651">
        <v>1</v>
      </c>
      <c r="L4651">
        <v>10500</v>
      </c>
      <c r="M4651">
        <v>13650</v>
      </c>
      <c r="N4651" t="s">
        <v>1398</v>
      </c>
    </row>
    <row r="4652" spans="1:14" x14ac:dyDescent="0.3">
      <c r="A4652">
        <v>144009</v>
      </c>
      <c r="B4652" t="s">
        <v>1361</v>
      </c>
      <c r="C4652" t="s">
        <v>10</v>
      </c>
      <c r="D4652" s="3">
        <v>44786</v>
      </c>
      <c r="E4652" t="s">
        <v>34</v>
      </c>
      <c r="F4652" t="s">
        <v>63</v>
      </c>
      <c r="G4652" t="s">
        <v>41</v>
      </c>
      <c r="H4652" t="s">
        <v>78</v>
      </c>
      <c r="I4652">
        <v>8500</v>
      </c>
      <c r="J4652">
        <v>11050</v>
      </c>
      <c r="K4652">
        <v>1</v>
      </c>
      <c r="L4652">
        <v>8500</v>
      </c>
      <c r="M4652">
        <v>11050</v>
      </c>
      <c r="N4652" t="s">
        <v>1397</v>
      </c>
    </row>
    <row r="4653" spans="1:14" x14ac:dyDescent="0.3">
      <c r="A4653">
        <v>144010</v>
      </c>
      <c r="B4653" t="s">
        <v>1363</v>
      </c>
      <c r="C4653" t="s">
        <v>9</v>
      </c>
      <c r="D4653" s="3">
        <v>44787</v>
      </c>
      <c r="E4653" t="s">
        <v>35</v>
      </c>
      <c r="F4653" t="s">
        <v>57</v>
      </c>
      <c r="G4653" t="s">
        <v>44</v>
      </c>
      <c r="H4653" t="s">
        <v>80</v>
      </c>
      <c r="I4653">
        <v>7000</v>
      </c>
      <c r="J4653">
        <v>9100</v>
      </c>
      <c r="K4653">
        <v>4</v>
      </c>
      <c r="L4653">
        <v>28000</v>
      </c>
      <c r="M4653">
        <v>36400</v>
      </c>
      <c r="N4653" t="s">
        <v>1399</v>
      </c>
    </row>
    <row r="4654" spans="1:14" x14ac:dyDescent="0.3">
      <c r="A4654">
        <v>144011</v>
      </c>
      <c r="B4654" t="s">
        <v>1365</v>
      </c>
      <c r="C4654" t="s">
        <v>1324</v>
      </c>
      <c r="D4654" s="3">
        <v>44788</v>
      </c>
      <c r="E4654" t="s">
        <v>1296</v>
      </c>
      <c r="F4654" t="s">
        <v>1184</v>
      </c>
      <c r="G4654" t="s">
        <v>89</v>
      </c>
      <c r="H4654" t="s">
        <v>79</v>
      </c>
      <c r="I4654">
        <v>1680</v>
      </c>
      <c r="J4654">
        <v>2184</v>
      </c>
      <c r="K4654">
        <v>3</v>
      </c>
      <c r="L4654">
        <v>5040</v>
      </c>
      <c r="M4654">
        <v>6552</v>
      </c>
      <c r="N4654" t="s">
        <v>1400</v>
      </c>
    </row>
    <row r="4655" spans="1:14" x14ac:dyDescent="0.3">
      <c r="A4655">
        <v>144012</v>
      </c>
      <c r="B4655" t="s">
        <v>1367</v>
      </c>
      <c r="C4655" t="s">
        <v>8</v>
      </c>
      <c r="D4655" s="3">
        <v>44789</v>
      </c>
      <c r="E4655" t="s">
        <v>33</v>
      </c>
      <c r="F4655" s="5" t="s">
        <v>65</v>
      </c>
      <c r="G4655" t="s">
        <v>37</v>
      </c>
      <c r="H4655" s="5" t="s">
        <v>84</v>
      </c>
      <c r="I4655">
        <v>6540</v>
      </c>
      <c r="J4655">
        <v>8502</v>
      </c>
      <c r="K4655">
        <v>3</v>
      </c>
      <c r="L4655">
        <v>19620</v>
      </c>
      <c r="M4655">
        <v>25506</v>
      </c>
      <c r="N4655" t="s">
        <v>1401</v>
      </c>
    </row>
    <row r="4656" spans="1:14" x14ac:dyDescent="0.3">
      <c r="A4656">
        <v>144013</v>
      </c>
      <c r="B4656" t="s">
        <v>1369</v>
      </c>
      <c r="C4656" t="s">
        <v>7</v>
      </c>
      <c r="D4656" s="3">
        <v>44790</v>
      </c>
      <c r="E4656" t="s">
        <v>34</v>
      </c>
      <c r="F4656" t="s">
        <v>68</v>
      </c>
      <c r="G4656" t="s">
        <v>45</v>
      </c>
      <c r="H4656" t="s">
        <v>82</v>
      </c>
      <c r="I4656">
        <v>2680</v>
      </c>
      <c r="J4656">
        <v>3484</v>
      </c>
      <c r="K4656">
        <v>1</v>
      </c>
      <c r="L4656">
        <v>2680</v>
      </c>
      <c r="M4656">
        <v>3484</v>
      </c>
      <c r="N4656" t="s">
        <v>1325</v>
      </c>
    </row>
    <row r="4657" spans="1:14" x14ac:dyDescent="0.3">
      <c r="A4657">
        <v>144014</v>
      </c>
      <c r="B4657" t="s">
        <v>1370</v>
      </c>
      <c r="C4657" t="s">
        <v>1325</v>
      </c>
      <c r="D4657" s="3">
        <v>44791</v>
      </c>
      <c r="E4657" t="s">
        <v>35</v>
      </c>
      <c r="F4657" t="s">
        <v>71</v>
      </c>
      <c r="G4657" t="s">
        <v>38</v>
      </c>
      <c r="H4657" t="s">
        <v>76</v>
      </c>
      <c r="I4657">
        <v>8250</v>
      </c>
      <c r="J4657">
        <v>10725</v>
      </c>
      <c r="K4657">
        <v>2</v>
      </c>
      <c r="L4657">
        <v>16500</v>
      </c>
      <c r="M4657">
        <v>21450</v>
      </c>
      <c r="N4657" t="s">
        <v>1398</v>
      </c>
    </row>
    <row r="4658" spans="1:14" x14ac:dyDescent="0.3">
      <c r="A4658">
        <v>144015</v>
      </c>
      <c r="B4658" t="s">
        <v>1371</v>
      </c>
      <c r="C4658" t="s">
        <v>1326</v>
      </c>
      <c r="D4658" s="3">
        <v>44792</v>
      </c>
      <c r="E4658" t="s">
        <v>1296</v>
      </c>
      <c r="F4658" t="s">
        <v>1118</v>
      </c>
      <c r="G4658" t="s">
        <v>42</v>
      </c>
      <c r="H4658" t="s">
        <v>76</v>
      </c>
      <c r="I4658">
        <v>2650</v>
      </c>
      <c r="J4658">
        <v>3445</v>
      </c>
      <c r="K4658">
        <v>1</v>
      </c>
      <c r="L4658">
        <v>2650</v>
      </c>
      <c r="M4658">
        <v>3445</v>
      </c>
      <c r="N4658" t="s">
        <v>1397</v>
      </c>
    </row>
    <row r="4659" spans="1:14" x14ac:dyDescent="0.3">
      <c r="A4659">
        <v>144016</v>
      </c>
      <c r="B4659" t="s">
        <v>1373</v>
      </c>
      <c r="C4659" t="s">
        <v>6</v>
      </c>
      <c r="D4659" s="3">
        <v>44793</v>
      </c>
      <c r="E4659" t="s">
        <v>33</v>
      </c>
      <c r="F4659" t="s">
        <v>72</v>
      </c>
      <c r="G4659" t="s">
        <v>38</v>
      </c>
      <c r="H4659" t="s">
        <v>85</v>
      </c>
      <c r="I4659">
        <v>12550</v>
      </c>
      <c r="J4659">
        <v>16315</v>
      </c>
      <c r="K4659">
        <v>3</v>
      </c>
      <c r="L4659">
        <v>37650</v>
      </c>
      <c r="M4659">
        <v>48945</v>
      </c>
      <c r="N4659" t="s">
        <v>1399</v>
      </c>
    </row>
    <row r="4660" spans="1:14" x14ac:dyDescent="0.3">
      <c r="A4660">
        <v>144017</v>
      </c>
      <c r="B4660" t="s">
        <v>1374</v>
      </c>
      <c r="C4660" t="s">
        <v>5</v>
      </c>
      <c r="D4660" s="3">
        <v>44794</v>
      </c>
      <c r="E4660" t="s">
        <v>34</v>
      </c>
      <c r="F4660" t="s">
        <v>73</v>
      </c>
      <c r="G4660" t="s">
        <v>41</v>
      </c>
      <c r="H4660" s="5" t="s">
        <v>78</v>
      </c>
      <c r="I4660">
        <v>14500</v>
      </c>
      <c r="J4660">
        <v>18850</v>
      </c>
      <c r="K4660">
        <v>2</v>
      </c>
      <c r="L4660">
        <v>29000</v>
      </c>
      <c r="M4660">
        <v>37700</v>
      </c>
      <c r="N4660" t="s">
        <v>1400</v>
      </c>
    </row>
    <row r="4661" spans="1:14" x14ac:dyDescent="0.3">
      <c r="A4661">
        <v>144018</v>
      </c>
      <c r="B4661" t="s">
        <v>1375</v>
      </c>
      <c r="C4661" t="s">
        <v>4</v>
      </c>
      <c r="D4661" s="3">
        <v>44795</v>
      </c>
      <c r="E4661" t="s">
        <v>35</v>
      </c>
      <c r="F4661" t="s">
        <v>46</v>
      </c>
      <c r="G4661" t="s">
        <v>36</v>
      </c>
      <c r="H4661" t="s">
        <v>75</v>
      </c>
      <c r="I4661">
        <v>800</v>
      </c>
      <c r="J4661">
        <v>1040</v>
      </c>
      <c r="K4661">
        <v>1</v>
      </c>
      <c r="L4661">
        <v>800</v>
      </c>
      <c r="M4661">
        <v>1040</v>
      </c>
      <c r="N4661" t="s">
        <v>1401</v>
      </c>
    </row>
    <row r="4662" spans="1:14" x14ac:dyDescent="0.3">
      <c r="A4662">
        <v>144019</v>
      </c>
      <c r="B4662" t="s">
        <v>1376</v>
      </c>
      <c r="C4662" t="s">
        <v>30</v>
      </c>
      <c r="D4662" s="3">
        <v>44796</v>
      </c>
      <c r="E4662" t="s">
        <v>1296</v>
      </c>
      <c r="F4662" t="s">
        <v>48</v>
      </c>
      <c r="G4662" t="s">
        <v>37</v>
      </c>
      <c r="H4662" t="s">
        <v>76</v>
      </c>
      <c r="I4662">
        <v>600</v>
      </c>
      <c r="J4662">
        <v>780</v>
      </c>
      <c r="K4662">
        <v>2</v>
      </c>
      <c r="L4662">
        <v>1200</v>
      </c>
      <c r="M4662">
        <v>1560</v>
      </c>
      <c r="N4662" t="s">
        <v>1325</v>
      </c>
    </row>
    <row r="4663" spans="1:14" x14ac:dyDescent="0.3">
      <c r="A4663">
        <v>144020</v>
      </c>
      <c r="B4663" t="s">
        <v>1378</v>
      </c>
      <c r="C4663" t="s">
        <v>31</v>
      </c>
      <c r="D4663" s="3">
        <v>44797</v>
      </c>
      <c r="E4663" t="s">
        <v>33</v>
      </c>
      <c r="F4663" t="s">
        <v>50</v>
      </c>
      <c r="G4663" t="s">
        <v>38</v>
      </c>
      <c r="H4663" t="s">
        <v>75</v>
      </c>
      <c r="I4663">
        <v>10500</v>
      </c>
      <c r="J4663">
        <v>13650</v>
      </c>
      <c r="K4663">
        <v>3</v>
      </c>
      <c r="L4663">
        <v>31500</v>
      </c>
      <c r="M4663">
        <v>40950</v>
      </c>
      <c r="N4663" t="s">
        <v>1398</v>
      </c>
    </row>
    <row r="4664" spans="1:14" x14ac:dyDescent="0.3">
      <c r="A4664">
        <v>144021</v>
      </c>
      <c r="B4664" t="s">
        <v>1379</v>
      </c>
      <c r="C4664" t="s">
        <v>32</v>
      </c>
      <c r="D4664" s="3">
        <v>44798</v>
      </c>
      <c r="E4664" t="s">
        <v>34</v>
      </c>
      <c r="F4664" t="s">
        <v>1179</v>
      </c>
      <c r="G4664" t="s">
        <v>39</v>
      </c>
      <c r="H4664" t="s">
        <v>77</v>
      </c>
      <c r="I4664">
        <v>6500</v>
      </c>
      <c r="J4664">
        <v>8450</v>
      </c>
      <c r="K4664">
        <v>3</v>
      </c>
      <c r="L4664">
        <v>19500</v>
      </c>
      <c r="M4664">
        <v>25350</v>
      </c>
      <c r="N4664" t="s">
        <v>1397</v>
      </c>
    </row>
    <row r="4665" spans="1:14" x14ac:dyDescent="0.3">
      <c r="A4665">
        <v>144022</v>
      </c>
      <c r="B4665" t="s">
        <v>1380</v>
      </c>
      <c r="C4665" t="s">
        <v>28</v>
      </c>
      <c r="D4665" s="3">
        <v>44799</v>
      </c>
      <c r="E4665" t="s">
        <v>35</v>
      </c>
      <c r="F4665" t="s">
        <v>1185</v>
      </c>
      <c r="G4665" t="s">
        <v>40</v>
      </c>
      <c r="H4665" t="s">
        <v>76</v>
      </c>
      <c r="I4665">
        <v>4500</v>
      </c>
      <c r="J4665">
        <v>5850</v>
      </c>
      <c r="K4665">
        <v>1</v>
      </c>
      <c r="L4665">
        <v>4500</v>
      </c>
      <c r="M4665">
        <v>5850</v>
      </c>
      <c r="N4665" t="s">
        <v>1399</v>
      </c>
    </row>
    <row r="4666" spans="1:14" x14ac:dyDescent="0.3">
      <c r="A4666">
        <v>144023</v>
      </c>
      <c r="B4666" t="s">
        <v>1381</v>
      </c>
      <c r="C4666" t="s">
        <v>1311</v>
      </c>
      <c r="D4666" s="3">
        <v>44800</v>
      </c>
      <c r="E4666" t="s">
        <v>1296</v>
      </c>
      <c r="F4666" t="s">
        <v>51</v>
      </c>
      <c r="G4666" t="s">
        <v>41</v>
      </c>
      <c r="H4666" t="s">
        <v>78</v>
      </c>
      <c r="I4666">
        <v>8500</v>
      </c>
      <c r="J4666">
        <v>11050</v>
      </c>
      <c r="K4666">
        <v>2</v>
      </c>
      <c r="L4666">
        <v>17000</v>
      </c>
      <c r="M4666">
        <v>22100</v>
      </c>
      <c r="N4666" t="s">
        <v>1400</v>
      </c>
    </row>
    <row r="4667" spans="1:14" x14ac:dyDescent="0.3">
      <c r="A4667">
        <v>144024</v>
      </c>
      <c r="B4667" t="s">
        <v>1382</v>
      </c>
      <c r="C4667" t="s">
        <v>1312</v>
      </c>
      <c r="D4667" s="3">
        <v>44801</v>
      </c>
      <c r="E4667" t="s">
        <v>33</v>
      </c>
      <c r="F4667" t="s">
        <v>52</v>
      </c>
      <c r="G4667" t="s">
        <v>44</v>
      </c>
      <c r="H4667" t="s">
        <v>80</v>
      </c>
      <c r="I4667">
        <v>12500</v>
      </c>
      <c r="J4667">
        <v>16250</v>
      </c>
      <c r="K4667">
        <v>1</v>
      </c>
      <c r="L4667">
        <v>12500</v>
      </c>
      <c r="M4667">
        <v>16250</v>
      </c>
      <c r="N4667" t="s">
        <v>1401</v>
      </c>
    </row>
    <row r="4668" spans="1:14" x14ac:dyDescent="0.3">
      <c r="A4668">
        <v>144025</v>
      </c>
      <c r="B4668" t="s">
        <v>1378</v>
      </c>
      <c r="C4668" t="s">
        <v>1313</v>
      </c>
      <c r="D4668" s="3">
        <v>44802</v>
      </c>
      <c r="E4668" t="s">
        <v>34</v>
      </c>
      <c r="F4668" t="s">
        <v>1126</v>
      </c>
      <c r="G4668" t="s">
        <v>98</v>
      </c>
      <c r="H4668" t="s">
        <v>79</v>
      </c>
      <c r="I4668">
        <v>3500</v>
      </c>
      <c r="J4668">
        <v>4550</v>
      </c>
      <c r="K4668">
        <v>4</v>
      </c>
      <c r="L4668">
        <v>14000</v>
      </c>
      <c r="M4668">
        <v>18200</v>
      </c>
      <c r="N4668" t="s">
        <v>1325</v>
      </c>
    </row>
    <row r="4669" spans="1:14" x14ac:dyDescent="0.3">
      <c r="A4669">
        <v>144026</v>
      </c>
      <c r="B4669" t="s">
        <v>1379</v>
      </c>
      <c r="C4669" t="s">
        <v>3</v>
      </c>
      <c r="D4669" s="3">
        <v>44803</v>
      </c>
      <c r="E4669" t="s">
        <v>35</v>
      </c>
      <c r="F4669" s="5" t="s">
        <v>67</v>
      </c>
      <c r="G4669" t="s">
        <v>99</v>
      </c>
      <c r="H4669" t="s">
        <v>81</v>
      </c>
      <c r="I4669">
        <v>4500</v>
      </c>
      <c r="J4669">
        <v>5850</v>
      </c>
      <c r="K4669">
        <v>4</v>
      </c>
      <c r="L4669">
        <v>18000</v>
      </c>
      <c r="M4669">
        <v>23400</v>
      </c>
      <c r="N4669" t="s">
        <v>1398</v>
      </c>
    </row>
    <row r="4670" spans="1:14" x14ac:dyDescent="0.3">
      <c r="A4670">
        <v>144027</v>
      </c>
      <c r="B4670" t="s">
        <v>1365</v>
      </c>
      <c r="C4670" t="s">
        <v>2</v>
      </c>
      <c r="D4670" s="3">
        <v>44804</v>
      </c>
      <c r="E4670" t="s">
        <v>1296</v>
      </c>
      <c r="F4670" t="s">
        <v>1186</v>
      </c>
      <c r="G4670" t="s">
        <v>45</v>
      </c>
      <c r="H4670" t="s">
        <v>82</v>
      </c>
      <c r="I4670">
        <v>2100</v>
      </c>
      <c r="J4670">
        <v>2730</v>
      </c>
      <c r="K4670">
        <v>2</v>
      </c>
      <c r="L4670">
        <v>4200</v>
      </c>
      <c r="M4670">
        <v>5460</v>
      </c>
      <c r="N4670" t="s">
        <v>1397</v>
      </c>
    </row>
    <row r="4671" spans="1:14" x14ac:dyDescent="0.3">
      <c r="A4671">
        <v>144028</v>
      </c>
      <c r="B4671" t="s">
        <v>1385</v>
      </c>
      <c r="C4671" t="s">
        <v>1</v>
      </c>
      <c r="D4671" s="3">
        <v>44805</v>
      </c>
      <c r="E4671" t="s">
        <v>33</v>
      </c>
      <c r="F4671" t="s">
        <v>49</v>
      </c>
      <c r="G4671" t="s">
        <v>36</v>
      </c>
      <c r="H4671" t="s">
        <v>75</v>
      </c>
      <c r="I4671">
        <v>1150</v>
      </c>
      <c r="J4671">
        <v>1495</v>
      </c>
      <c r="K4671">
        <v>1</v>
      </c>
      <c r="L4671">
        <v>1150</v>
      </c>
      <c r="M4671">
        <v>1495</v>
      </c>
      <c r="N4671" t="s">
        <v>1399</v>
      </c>
    </row>
    <row r="4672" spans="1:14" x14ac:dyDescent="0.3">
      <c r="A4672">
        <v>144029</v>
      </c>
      <c r="B4672" t="s">
        <v>1387</v>
      </c>
      <c r="C4672" t="s">
        <v>1314</v>
      </c>
      <c r="D4672" s="3">
        <v>44806</v>
      </c>
      <c r="E4672" t="s">
        <v>34</v>
      </c>
      <c r="F4672" t="s">
        <v>47</v>
      </c>
      <c r="G4672" t="s">
        <v>37</v>
      </c>
      <c r="H4672" t="s">
        <v>76</v>
      </c>
      <c r="I4672">
        <v>350</v>
      </c>
      <c r="J4672">
        <v>455</v>
      </c>
      <c r="K4672">
        <v>2</v>
      </c>
      <c r="L4672">
        <v>700</v>
      </c>
      <c r="M4672">
        <v>910</v>
      </c>
      <c r="N4672" t="s">
        <v>1400</v>
      </c>
    </row>
    <row r="4673" spans="1:14" x14ac:dyDescent="0.3">
      <c r="A4673">
        <v>144030</v>
      </c>
      <c r="B4673" t="s">
        <v>1389</v>
      </c>
      <c r="C4673" t="s">
        <v>1315</v>
      </c>
      <c r="D4673" s="3">
        <v>44807</v>
      </c>
      <c r="E4673" t="s">
        <v>35</v>
      </c>
      <c r="F4673" t="s">
        <v>53</v>
      </c>
      <c r="G4673" t="s">
        <v>38</v>
      </c>
      <c r="H4673" t="s">
        <v>75</v>
      </c>
      <c r="I4673">
        <v>9500</v>
      </c>
      <c r="J4673">
        <v>12350</v>
      </c>
      <c r="K4673">
        <v>1</v>
      </c>
      <c r="L4673">
        <v>9500</v>
      </c>
      <c r="M4673">
        <v>12350</v>
      </c>
      <c r="N4673" t="s">
        <v>1401</v>
      </c>
    </row>
    <row r="4674" spans="1:14" x14ac:dyDescent="0.3">
      <c r="A4674">
        <v>144031</v>
      </c>
      <c r="B4674" t="s">
        <v>1390</v>
      </c>
      <c r="C4674" t="s">
        <v>0</v>
      </c>
      <c r="D4674" s="3">
        <v>44808</v>
      </c>
      <c r="E4674" t="s">
        <v>1296</v>
      </c>
      <c r="F4674" t="s">
        <v>1187</v>
      </c>
      <c r="G4674" t="s">
        <v>39</v>
      </c>
      <c r="H4674" t="s">
        <v>77</v>
      </c>
      <c r="I4674">
        <v>10000</v>
      </c>
      <c r="J4674">
        <v>13000</v>
      </c>
      <c r="K4674">
        <v>2</v>
      </c>
      <c r="L4674">
        <v>20000</v>
      </c>
      <c r="M4674">
        <v>26000</v>
      </c>
      <c r="N4674" t="s">
        <v>1325</v>
      </c>
    </row>
    <row r="4675" spans="1:14" x14ac:dyDescent="0.3">
      <c r="A4675">
        <v>144032</v>
      </c>
      <c r="B4675" t="s">
        <v>1392</v>
      </c>
      <c r="C4675" t="s">
        <v>1316</v>
      </c>
      <c r="D4675" s="3">
        <v>44809</v>
      </c>
      <c r="E4675" t="s">
        <v>33</v>
      </c>
      <c r="F4675" t="s">
        <v>1188</v>
      </c>
      <c r="G4675" t="s">
        <v>40</v>
      </c>
      <c r="H4675" t="s">
        <v>76</v>
      </c>
      <c r="I4675">
        <v>6500</v>
      </c>
      <c r="J4675">
        <v>8450</v>
      </c>
      <c r="K4675">
        <v>4</v>
      </c>
      <c r="L4675">
        <v>26000</v>
      </c>
      <c r="M4675">
        <v>33800</v>
      </c>
      <c r="N4675" t="s">
        <v>1398</v>
      </c>
    </row>
    <row r="4676" spans="1:14" x14ac:dyDescent="0.3">
      <c r="A4676">
        <v>144033</v>
      </c>
      <c r="B4676" t="s">
        <v>1394</v>
      </c>
      <c r="C4676" t="s">
        <v>1317</v>
      </c>
      <c r="D4676" s="3">
        <v>44810</v>
      </c>
      <c r="E4676" t="s">
        <v>34</v>
      </c>
      <c r="F4676" t="s">
        <v>1189</v>
      </c>
      <c r="G4676" t="s">
        <v>41</v>
      </c>
      <c r="H4676" t="s">
        <v>78</v>
      </c>
      <c r="I4676">
        <v>8500</v>
      </c>
      <c r="J4676">
        <v>11050</v>
      </c>
      <c r="K4676">
        <v>2</v>
      </c>
      <c r="L4676">
        <v>17000</v>
      </c>
      <c r="M4676">
        <v>22100</v>
      </c>
      <c r="N4676" t="s">
        <v>1397</v>
      </c>
    </row>
    <row r="4677" spans="1:14" x14ac:dyDescent="0.3">
      <c r="A4677">
        <v>144034</v>
      </c>
      <c r="B4677" t="s">
        <v>1337</v>
      </c>
      <c r="C4677" t="s">
        <v>1318</v>
      </c>
      <c r="D4677" s="3">
        <v>44811</v>
      </c>
      <c r="E4677" t="s">
        <v>35</v>
      </c>
      <c r="F4677" t="s">
        <v>57</v>
      </c>
      <c r="G4677" t="s">
        <v>44</v>
      </c>
      <c r="H4677" t="s">
        <v>80</v>
      </c>
      <c r="I4677">
        <v>7000</v>
      </c>
      <c r="J4677">
        <v>9100</v>
      </c>
      <c r="K4677">
        <v>2</v>
      </c>
      <c r="L4677">
        <v>14000</v>
      </c>
      <c r="M4677">
        <v>18200</v>
      </c>
      <c r="N4677" t="s">
        <v>1399</v>
      </c>
    </row>
    <row r="4678" spans="1:14" x14ac:dyDescent="0.3">
      <c r="A4678">
        <v>144035</v>
      </c>
      <c r="B4678" t="s">
        <v>1339</v>
      </c>
      <c r="C4678" t="s">
        <v>29</v>
      </c>
      <c r="D4678" s="3">
        <v>44811</v>
      </c>
      <c r="E4678" t="s">
        <v>1296</v>
      </c>
      <c r="F4678" t="s">
        <v>1190</v>
      </c>
      <c r="G4678" t="s">
        <v>98</v>
      </c>
      <c r="H4678" t="s">
        <v>79</v>
      </c>
      <c r="I4678">
        <v>6550</v>
      </c>
      <c r="J4678">
        <v>8515</v>
      </c>
      <c r="K4678">
        <v>1</v>
      </c>
      <c r="L4678">
        <v>6550</v>
      </c>
      <c r="M4678">
        <v>8515</v>
      </c>
      <c r="N4678" t="s">
        <v>1400</v>
      </c>
    </row>
    <row r="4679" spans="1:14" x14ac:dyDescent="0.3">
      <c r="A4679">
        <v>144036</v>
      </c>
      <c r="B4679" t="s">
        <v>1341</v>
      </c>
      <c r="C4679" t="s">
        <v>20</v>
      </c>
      <c r="D4679" s="3">
        <v>44811</v>
      </c>
      <c r="E4679" t="s">
        <v>33</v>
      </c>
      <c r="F4679" s="5" t="s">
        <v>66</v>
      </c>
      <c r="G4679" t="s">
        <v>99</v>
      </c>
      <c r="H4679" t="s">
        <v>81</v>
      </c>
      <c r="I4679">
        <v>7650</v>
      </c>
      <c r="J4679">
        <v>9945</v>
      </c>
      <c r="K4679">
        <v>3</v>
      </c>
      <c r="L4679">
        <v>22950</v>
      </c>
      <c r="M4679">
        <v>29835</v>
      </c>
      <c r="N4679" t="s">
        <v>1401</v>
      </c>
    </row>
    <row r="4680" spans="1:14" x14ac:dyDescent="0.3">
      <c r="A4680">
        <v>144037</v>
      </c>
      <c r="B4680" t="s">
        <v>1343</v>
      </c>
      <c r="C4680" t="s">
        <v>19</v>
      </c>
      <c r="D4680" s="3">
        <v>44811</v>
      </c>
      <c r="E4680" t="s">
        <v>34</v>
      </c>
      <c r="F4680" t="s">
        <v>58</v>
      </c>
      <c r="G4680" t="s">
        <v>45</v>
      </c>
      <c r="H4680" t="s">
        <v>82</v>
      </c>
      <c r="I4680">
        <v>1150</v>
      </c>
      <c r="J4680">
        <v>1495</v>
      </c>
      <c r="K4680">
        <v>3</v>
      </c>
      <c r="L4680">
        <v>3450</v>
      </c>
      <c r="M4680">
        <v>4485</v>
      </c>
      <c r="N4680" t="s">
        <v>1325</v>
      </c>
    </row>
    <row r="4681" spans="1:14" x14ac:dyDescent="0.3">
      <c r="A4681">
        <v>144038</v>
      </c>
      <c r="B4681" t="s">
        <v>1345</v>
      </c>
      <c r="C4681" t="s">
        <v>1319</v>
      </c>
      <c r="D4681" s="3">
        <v>44811</v>
      </c>
      <c r="E4681" t="s">
        <v>35</v>
      </c>
      <c r="F4681" t="s">
        <v>59</v>
      </c>
      <c r="G4681" t="s">
        <v>36</v>
      </c>
      <c r="H4681" t="s">
        <v>75</v>
      </c>
      <c r="I4681">
        <v>850</v>
      </c>
      <c r="J4681">
        <v>1105</v>
      </c>
      <c r="K4681">
        <v>2</v>
      </c>
      <c r="L4681">
        <v>1700</v>
      </c>
      <c r="M4681">
        <v>2210</v>
      </c>
      <c r="N4681" t="s">
        <v>1398</v>
      </c>
    </row>
    <row r="4682" spans="1:14" x14ac:dyDescent="0.3">
      <c r="A4682">
        <v>144039</v>
      </c>
      <c r="B4682" t="s">
        <v>1347</v>
      </c>
      <c r="C4682" t="s">
        <v>18</v>
      </c>
      <c r="D4682" s="3">
        <v>44811</v>
      </c>
      <c r="E4682" t="s">
        <v>1296</v>
      </c>
      <c r="F4682" t="s">
        <v>60</v>
      </c>
      <c r="G4682" t="s">
        <v>37</v>
      </c>
      <c r="H4682" t="s">
        <v>76</v>
      </c>
      <c r="I4682">
        <v>650</v>
      </c>
      <c r="J4682">
        <v>845</v>
      </c>
      <c r="K4682">
        <v>4</v>
      </c>
      <c r="L4682">
        <v>2600</v>
      </c>
      <c r="M4682">
        <v>3380</v>
      </c>
      <c r="N4682" t="s">
        <v>1397</v>
      </c>
    </row>
    <row r="4683" spans="1:14" x14ac:dyDescent="0.3">
      <c r="A4683">
        <v>144040</v>
      </c>
      <c r="B4683" t="s">
        <v>1349</v>
      </c>
      <c r="C4683" t="s">
        <v>17</v>
      </c>
      <c r="D4683" s="3">
        <v>44811</v>
      </c>
      <c r="E4683" t="s">
        <v>33</v>
      </c>
      <c r="F4683" t="s">
        <v>61</v>
      </c>
      <c r="G4683" t="s">
        <v>38</v>
      </c>
      <c r="H4683" t="s">
        <v>75</v>
      </c>
      <c r="I4683">
        <v>7500</v>
      </c>
      <c r="J4683">
        <v>9750</v>
      </c>
      <c r="K4683">
        <v>4</v>
      </c>
      <c r="L4683">
        <v>30000</v>
      </c>
      <c r="M4683">
        <v>39000</v>
      </c>
      <c r="N4683" t="s">
        <v>1399</v>
      </c>
    </row>
    <row r="4684" spans="1:14" x14ac:dyDescent="0.3">
      <c r="A4684">
        <v>144041</v>
      </c>
      <c r="B4684" t="s">
        <v>1351</v>
      </c>
      <c r="C4684" t="s">
        <v>1320</v>
      </c>
      <c r="D4684" s="3">
        <v>44811</v>
      </c>
      <c r="E4684" t="s">
        <v>34</v>
      </c>
      <c r="F4684" t="s">
        <v>1187</v>
      </c>
      <c r="G4684" t="s">
        <v>39</v>
      </c>
      <c r="H4684" s="5" t="s">
        <v>83</v>
      </c>
      <c r="I4684">
        <v>10000</v>
      </c>
      <c r="J4684">
        <v>13000</v>
      </c>
      <c r="K4684">
        <v>3</v>
      </c>
      <c r="L4684">
        <v>30000</v>
      </c>
      <c r="M4684">
        <v>39000</v>
      </c>
      <c r="N4684" t="s">
        <v>1400</v>
      </c>
    </row>
    <row r="4685" spans="1:14" x14ac:dyDescent="0.3">
      <c r="A4685">
        <v>144042</v>
      </c>
      <c r="B4685" t="s">
        <v>1353</v>
      </c>
      <c r="C4685" t="s">
        <v>16</v>
      </c>
      <c r="D4685" s="3">
        <v>44811</v>
      </c>
      <c r="E4685" t="s">
        <v>35</v>
      </c>
      <c r="F4685" t="s">
        <v>1191</v>
      </c>
      <c r="G4685" t="s">
        <v>40</v>
      </c>
      <c r="H4685" t="s">
        <v>76</v>
      </c>
      <c r="I4685">
        <v>10500</v>
      </c>
      <c r="J4685">
        <v>13650</v>
      </c>
      <c r="K4685">
        <v>4</v>
      </c>
      <c r="L4685">
        <v>42000</v>
      </c>
      <c r="M4685">
        <v>54600</v>
      </c>
      <c r="N4685" t="s">
        <v>1401</v>
      </c>
    </row>
    <row r="4686" spans="1:14" x14ac:dyDescent="0.3">
      <c r="A4686">
        <v>144043</v>
      </c>
      <c r="B4686" t="s">
        <v>1355</v>
      </c>
      <c r="C4686" t="s">
        <v>15</v>
      </c>
      <c r="D4686" s="3">
        <v>44811</v>
      </c>
      <c r="E4686" t="s">
        <v>1296</v>
      </c>
      <c r="F4686" t="s">
        <v>63</v>
      </c>
      <c r="G4686" t="s">
        <v>41</v>
      </c>
      <c r="H4686" t="s">
        <v>78</v>
      </c>
      <c r="I4686">
        <v>8500</v>
      </c>
      <c r="J4686">
        <v>11050</v>
      </c>
      <c r="K4686">
        <v>4</v>
      </c>
      <c r="L4686">
        <v>34000</v>
      </c>
      <c r="M4686">
        <v>44200</v>
      </c>
      <c r="N4686" t="s">
        <v>1325</v>
      </c>
    </row>
    <row r="4687" spans="1:14" x14ac:dyDescent="0.3">
      <c r="A4687">
        <v>144044</v>
      </c>
      <c r="B4687" t="s">
        <v>1357</v>
      </c>
      <c r="C4687" t="s">
        <v>14</v>
      </c>
      <c r="D4687" s="3">
        <v>44811</v>
      </c>
      <c r="E4687" t="s">
        <v>33</v>
      </c>
      <c r="F4687" t="s">
        <v>57</v>
      </c>
      <c r="G4687" t="s">
        <v>44</v>
      </c>
      <c r="H4687" t="s">
        <v>80</v>
      </c>
      <c r="I4687">
        <v>7000</v>
      </c>
      <c r="J4687">
        <v>9100</v>
      </c>
      <c r="K4687">
        <v>2</v>
      </c>
      <c r="L4687">
        <v>14000</v>
      </c>
      <c r="M4687">
        <v>18200</v>
      </c>
      <c r="N4687" t="s">
        <v>1398</v>
      </c>
    </row>
    <row r="4688" spans="1:14" x14ac:dyDescent="0.3">
      <c r="A4688">
        <v>144045</v>
      </c>
      <c r="B4688" t="s">
        <v>1359</v>
      </c>
      <c r="C4688" t="s">
        <v>13</v>
      </c>
      <c r="D4688" s="3">
        <v>44811</v>
      </c>
      <c r="E4688" t="s">
        <v>34</v>
      </c>
      <c r="F4688" t="s">
        <v>1192</v>
      </c>
      <c r="G4688" t="s">
        <v>98</v>
      </c>
      <c r="H4688" t="s">
        <v>79</v>
      </c>
      <c r="I4688">
        <v>1680</v>
      </c>
      <c r="J4688">
        <v>2184</v>
      </c>
      <c r="K4688">
        <v>3</v>
      </c>
      <c r="L4688">
        <v>5040</v>
      </c>
      <c r="M4688">
        <v>6552</v>
      </c>
      <c r="N4688" t="s">
        <v>1397</v>
      </c>
    </row>
    <row r="4689" spans="1:14" x14ac:dyDescent="0.3">
      <c r="A4689">
        <v>144046</v>
      </c>
      <c r="B4689" t="s">
        <v>1361</v>
      </c>
      <c r="C4689" t="s">
        <v>12</v>
      </c>
      <c r="D4689" s="3">
        <v>44811</v>
      </c>
      <c r="E4689" t="s">
        <v>35</v>
      </c>
      <c r="F4689" s="5" t="s">
        <v>65</v>
      </c>
      <c r="G4689" t="s">
        <v>99</v>
      </c>
      <c r="H4689" s="5" t="s">
        <v>84</v>
      </c>
      <c r="I4689">
        <v>6540</v>
      </c>
      <c r="J4689">
        <v>8502</v>
      </c>
      <c r="K4689">
        <v>3</v>
      </c>
      <c r="L4689">
        <v>19620</v>
      </c>
      <c r="M4689">
        <v>25506</v>
      </c>
      <c r="N4689" t="s">
        <v>1399</v>
      </c>
    </row>
    <row r="4690" spans="1:14" x14ac:dyDescent="0.3">
      <c r="A4690">
        <v>144047</v>
      </c>
      <c r="B4690" t="s">
        <v>1363</v>
      </c>
      <c r="C4690" t="s">
        <v>11</v>
      </c>
      <c r="D4690" s="3">
        <v>44811</v>
      </c>
      <c r="E4690" t="s">
        <v>1296</v>
      </c>
      <c r="F4690" t="s">
        <v>68</v>
      </c>
      <c r="G4690" t="s">
        <v>45</v>
      </c>
      <c r="H4690" t="s">
        <v>82</v>
      </c>
      <c r="I4690">
        <v>2680</v>
      </c>
      <c r="J4690">
        <v>3484</v>
      </c>
      <c r="K4690">
        <v>1</v>
      </c>
      <c r="L4690">
        <v>2680</v>
      </c>
      <c r="M4690">
        <v>3484</v>
      </c>
      <c r="N4690" t="s">
        <v>1400</v>
      </c>
    </row>
    <row r="4691" spans="1:14" x14ac:dyDescent="0.3">
      <c r="A4691">
        <v>144048</v>
      </c>
      <c r="B4691" t="s">
        <v>1365</v>
      </c>
      <c r="C4691" t="s">
        <v>1321</v>
      </c>
      <c r="D4691" s="3">
        <v>44811</v>
      </c>
      <c r="E4691" t="s">
        <v>33</v>
      </c>
      <c r="F4691" t="s">
        <v>71</v>
      </c>
      <c r="G4691" t="s">
        <v>38</v>
      </c>
      <c r="H4691" t="s">
        <v>76</v>
      </c>
      <c r="I4691">
        <v>8250</v>
      </c>
      <c r="J4691">
        <v>10725</v>
      </c>
      <c r="K4691">
        <v>3</v>
      </c>
      <c r="L4691">
        <v>24750</v>
      </c>
      <c r="M4691">
        <v>32175</v>
      </c>
      <c r="N4691" t="s">
        <v>1401</v>
      </c>
    </row>
    <row r="4692" spans="1:14" x14ac:dyDescent="0.3">
      <c r="A4692">
        <v>144049</v>
      </c>
      <c r="B4692" t="s">
        <v>1367</v>
      </c>
      <c r="C4692" t="s">
        <v>1322</v>
      </c>
      <c r="D4692" s="3">
        <v>44811</v>
      </c>
      <c r="E4692" t="s">
        <v>34</v>
      </c>
      <c r="F4692" t="s">
        <v>1126</v>
      </c>
      <c r="G4692" t="s">
        <v>42</v>
      </c>
      <c r="H4692" t="s">
        <v>76</v>
      </c>
      <c r="I4692">
        <v>2650</v>
      </c>
      <c r="J4692">
        <v>3445</v>
      </c>
      <c r="K4692">
        <v>1</v>
      </c>
      <c r="L4692">
        <v>2650</v>
      </c>
      <c r="M4692">
        <v>3445</v>
      </c>
      <c r="N4692" t="s">
        <v>1325</v>
      </c>
    </row>
    <row r="4693" spans="1:14" x14ac:dyDescent="0.3">
      <c r="A4693">
        <v>144050</v>
      </c>
      <c r="B4693" t="s">
        <v>1369</v>
      </c>
      <c r="C4693" t="s">
        <v>1323</v>
      </c>
      <c r="D4693" s="3">
        <v>44811</v>
      </c>
      <c r="E4693" t="s">
        <v>35</v>
      </c>
      <c r="F4693" t="s">
        <v>72</v>
      </c>
      <c r="G4693" t="s">
        <v>38</v>
      </c>
      <c r="H4693" t="s">
        <v>85</v>
      </c>
      <c r="I4693">
        <v>12550</v>
      </c>
      <c r="J4693">
        <v>16315</v>
      </c>
      <c r="K4693">
        <v>3</v>
      </c>
      <c r="L4693">
        <v>37650</v>
      </c>
      <c r="M4693">
        <v>48945</v>
      </c>
      <c r="N4693" t="s">
        <v>1398</v>
      </c>
    </row>
    <row r="4694" spans="1:14" x14ac:dyDescent="0.3">
      <c r="A4694">
        <v>144051</v>
      </c>
      <c r="B4694" t="s">
        <v>1370</v>
      </c>
      <c r="C4694" t="s">
        <v>10</v>
      </c>
      <c r="D4694" s="3">
        <v>44811</v>
      </c>
      <c r="E4694" t="s">
        <v>1296</v>
      </c>
      <c r="F4694" t="s">
        <v>73</v>
      </c>
      <c r="G4694" t="s">
        <v>41</v>
      </c>
      <c r="H4694" s="5" t="s">
        <v>78</v>
      </c>
      <c r="I4694">
        <v>14500</v>
      </c>
      <c r="J4694">
        <v>18850</v>
      </c>
      <c r="K4694">
        <v>3</v>
      </c>
      <c r="L4694">
        <v>43500</v>
      </c>
      <c r="M4694">
        <v>56550</v>
      </c>
      <c r="N4694" t="s">
        <v>1397</v>
      </c>
    </row>
    <row r="4695" spans="1:14" x14ac:dyDescent="0.3">
      <c r="A4695">
        <v>144052</v>
      </c>
      <c r="B4695" t="s">
        <v>1371</v>
      </c>
      <c r="C4695" t="s">
        <v>9</v>
      </c>
      <c r="D4695" s="3">
        <v>44811</v>
      </c>
      <c r="E4695" t="s">
        <v>33</v>
      </c>
      <c r="F4695" t="s">
        <v>46</v>
      </c>
      <c r="G4695" t="s">
        <v>36</v>
      </c>
      <c r="H4695" t="s">
        <v>75</v>
      </c>
      <c r="I4695">
        <v>800</v>
      </c>
      <c r="J4695">
        <v>1040</v>
      </c>
      <c r="K4695">
        <v>2</v>
      </c>
      <c r="L4695">
        <v>1600</v>
      </c>
      <c r="M4695">
        <v>2080</v>
      </c>
      <c r="N4695" t="s">
        <v>1399</v>
      </c>
    </row>
    <row r="4696" spans="1:14" x14ac:dyDescent="0.3">
      <c r="A4696">
        <v>144053</v>
      </c>
      <c r="B4696" t="s">
        <v>1373</v>
      </c>
      <c r="C4696" t="s">
        <v>1324</v>
      </c>
      <c r="D4696" s="3">
        <v>44811</v>
      </c>
      <c r="E4696" t="s">
        <v>34</v>
      </c>
      <c r="F4696" t="s">
        <v>48</v>
      </c>
      <c r="G4696" t="s">
        <v>37</v>
      </c>
      <c r="H4696" t="s">
        <v>76</v>
      </c>
      <c r="I4696">
        <v>600</v>
      </c>
      <c r="J4696">
        <v>780</v>
      </c>
      <c r="K4696">
        <v>2</v>
      </c>
      <c r="L4696">
        <v>1200</v>
      </c>
      <c r="M4696">
        <v>1560</v>
      </c>
      <c r="N4696" t="s">
        <v>1400</v>
      </c>
    </row>
    <row r="4697" spans="1:14" x14ac:dyDescent="0.3">
      <c r="A4697">
        <v>144054</v>
      </c>
      <c r="B4697" t="s">
        <v>1374</v>
      </c>
      <c r="C4697" t="s">
        <v>8</v>
      </c>
      <c r="D4697" s="3">
        <v>44811</v>
      </c>
      <c r="E4697" t="s">
        <v>35</v>
      </c>
      <c r="F4697" t="s">
        <v>50</v>
      </c>
      <c r="G4697" t="s">
        <v>38</v>
      </c>
      <c r="H4697" t="s">
        <v>75</v>
      </c>
      <c r="I4697">
        <v>10500</v>
      </c>
      <c r="J4697">
        <v>13650</v>
      </c>
      <c r="K4697">
        <v>1</v>
      </c>
      <c r="L4697">
        <v>10500</v>
      </c>
      <c r="M4697">
        <v>13650</v>
      </c>
      <c r="N4697" t="s">
        <v>1401</v>
      </c>
    </row>
    <row r="4698" spans="1:14" x14ac:dyDescent="0.3">
      <c r="A4698">
        <v>144055</v>
      </c>
      <c r="B4698" t="s">
        <v>1375</v>
      </c>
      <c r="C4698" t="s">
        <v>7</v>
      </c>
      <c r="D4698" s="3">
        <v>44811</v>
      </c>
      <c r="E4698" t="s">
        <v>1296</v>
      </c>
      <c r="F4698" t="s">
        <v>1187</v>
      </c>
      <c r="G4698" t="s">
        <v>39</v>
      </c>
      <c r="H4698" t="s">
        <v>77</v>
      </c>
      <c r="I4698">
        <v>6500</v>
      </c>
      <c r="J4698">
        <v>8450</v>
      </c>
      <c r="K4698">
        <v>1</v>
      </c>
      <c r="L4698">
        <v>6500</v>
      </c>
      <c r="M4698">
        <v>8450</v>
      </c>
      <c r="N4698" t="s">
        <v>1325</v>
      </c>
    </row>
    <row r="4699" spans="1:14" x14ac:dyDescent="0.3">
      <c r="A4699">
        <v>144056</v>
      </c>
      <c r="B4699" t="s">
        <v>1376</v>
      </c>
      <c r="C4699" t="s">
        <v>1325</v>
      </c>
      <c r="D4699" s="3">
        <v>44811</v>
      </c>
      <c r="E4699" t="s">
        <v>33</v>
      </c>
      <c r="F4699" t="s">
        <v>1193</v>
      </c>
      <c r="G4699" t="s">
        <v>40</v>
      </c>
      <c r="H4699" t="s">
        <v>76</v>
      </c>
      <c r="I4699">
        <v>4500</v>
      </c>
      <c r="J4699">
        <v>5850</v>
      </c>
      <c r="K4699">
        <v>1</v>
      </c>
      <c r="L4699">
        <v>4500</v>
      </c>
      <c r="M4699">
        <v>5850</v>
      </c>
      <c r="N4699" t="s">
        <v>1398</v>
      </c>
    </row>
    <row r="4700" spans="1:14" x14ac:dyDescent="0.3">
      <c r="A4700">
        <v>144057</v>
      </c>
      <c r="B4700" t="s">
        <v>1378</v>
      </c>
      <c r="C4700" t="s">
        <v>1326</v>
      </c>
      <c r="D4700" s="3">
        <v>44811</v>
      </c>
      <c r="E4700" t="s">
        <v>34</v>
      </c>
      <c r="F4700" t="s">
        <v>51</v>
      </c>
      <c r="G4700" t="s">
        <v>41</v>
      </c>
      <c r="H4700" t="s">
        <v>78</v>
      </c>
      <c r="I4700">
        <v>8500</v>
      </c>
      <c r="J4700">
        <v>11050</v>
      </c>
      <c r="K4700">
        <v>2</v>
      </c>
      <c r="L4700">
        <v>17000</v>
      </c>
      <c r="M4700">
        <v>22100</v>
      </c>
      <c r="N4700" t="s">
        <v>1397</v>
      </c>
    </row>
    <row r="4701" spans="1:14" x14ac:dyDescent="0.3">
      <c r="A4701">
        <v>144058</v>
      </c>
      <c r="B4701" t="s">
        <v>1379</v>
      </c>
      <c r="C4701" t="s">
        <v>6</v>
      </c>
      <c r="D4701" s="3">
        <v>44811</v>
      </c>
      <c r="E4701" t="s">
        <v>35</v>
      </c>
      <c r="F4701" t="s">
        <v>52</v>
      </c>
      <c r="G4701" t="s">
        <v>44</v>
      </c>
      <c r="H4701" t="s">
        <v>80</v>
      </c>
      <c r="I4701">
        <v>12500</v>
      </c>
      <c r="J4701">
        <v>16250</v>
      </c>
      <c r="K4701">
        <v>1</v>
      </c>
      <c r="L4701">
        <v>12500</v>
      </c>
      <c r="M4701">
        <v>16250</v>
      </c>
      <c r="N4701" t="s">
        <v>1399</v>
      </c>
    </row>
    <row r="4702" spans="1:14" x14ac:dyDescent="0.3">
      <c r="A4702">
        <v>144059</v>
      </c>
      <c r="B4702" t="s">
        <v>1380</v>
      </c>
      <c r="C4702" t="s">
        <v>5</v>
      </c>
      <c r="D4702" s="3">
        <v>44811</v>
      </c>
      <c r="E4702" t="s">
        <v>1296</v>
      </c>
      <c r="F4702" t="s">
        <v>1134</v>
      </c>
      <c r="G4702" t="s">
        <v>42</v>
      </c>
      <c r="H4702" t="s">
        <v>79</v>
      </c>
      <c r="I4702">
        <v>3500</v>
      </c>
      <c r="J4702">
        <v>4550</v>
      </c>
      <c r="K4702">
        <v>3</v>
      </c>
      <c r="L4702">
        <v>10500</v>
      </c>
      <c r="M4702">
        <v>13650</v>
      </c>
      <c r="N4702" t="s">
        <v>1400</v>
      </c>
    </row>
    <row r="4703" spans="1:14" x14ac:dyDescent="0.3">
      <c r="A4703">
        <v>144060</v>
      </c>
      <c r="B4703" t="s">
        <v>1381</v>
      </c>
      <c r="C4703" t="s">
        <v>4</v>
      </c>
      <c r="D4703" s="3">
        <v>44811</v>
      </c>
      <c r="E4703" t="s">
        <v>33</v>
      </c>
      <c r="F4703" s="5" t="s">
        <v>67</v>
      </c>
      <c r="G4703" t="s">
        <v>109</v>
      </c>
      <c r="H4703" t="s">
        <v>81</v>
      </c>
      <c r="I4703">
        <v>4500</v>
      </c>
      <c r="J4703">
        <v>5850</v>
      </c>
      <c r="K4703">
        <v>3</v>
      </c>
      <c r="L4703">
        <v>13500</v>
      </c>
      <c r="M4703">
        <v>17550</v>
      </c>
      <c r="N4703" t="s">
        <v>1401</v>
      </c>
    </row>
    <row r="4704" spans="1:14" x14ac:dyDescent="0.3">
      <c r="A4704">
        <v>144061</v>
      </c>
      <c r="B4704" t="s">
        <v>1382</v>
      </c>
      <c r="C4704" t="s">
        <v>30</v>
      </c>
      <c r="D4704" s="3">
        <v>44811</v>
      </c>
      <c r="E4704" t="s">
        <v>34</v>
      </c>
      <c r="F4704" t="s">
        <v>1194</v>
      </c>
      <c r="G4704" t="s">
        <v>45</v>
      </c>
      <c r="H4704" t="s">
        <v>82</v>
      </c>
      <c r="I4704">
        <v>2100</v>
      </c>
      <c r="J4704">
        <v>2730</v>
      </c>
      <c r="K4704">
        <v>1</v>
      </c>
      <c r="L4704">
        <v>2100</v>
      </c>
      <c r="M4704">
        <v>2730</v>
      </c>
      <c r="N4704" t="s">
        <v>1325</v>
      </c>
    </row>
    <row r="4705" spans="1:14" x14ac:dyDescent="0.3">
      <c r="A4705">
        <v>144062</v>
      </c>
      <c r="B4705" t="s">
        <v>1378</v>
      </c>
      <c r="C4705" t="s">
        <v>31</v>
      </c>
      <c r="D4705" s="3">
        <v>44811</v>
      </c>
      <c r="E4705" t="s">
        <v>35</v>
      </c>
      <c r="F4705" t="s">
        <v>49</v>
      </c>
      <c r="G4705" t="s">
        <v>36</v>
      </c>
      <c r="H4705" t="s">
        <v>75</v>
      </c>
      <c r="I4705">
        <v>1150</v>
      </c>
      <c r="J4705">
        <v>1495</v>
      </c>
      <c r="K4705">
        <v>4</v>
      </c>
      <c r="L4705">
        <v>4600</v>
      </c>
      <c r="M4705">
        <v>5980</v>
      </c>
      <c r="N4705" t="s">
        <v>1398</v>
      </c>
    </row>
    <row r="4706" spans="1:14" x14ac:dyDescent="0.3">
      <c r="A4706">
        <v>144063</v>
      </c>
      <c r="B4706" t="s">
        <v>1379</v>
      </c>
      <c r="C4706" t="s">
        <v>32</v>
      </c>
      <c r="D4706" s="3">
        <v>44811</v>
      </c>
      <c r="E4706" t="s">
        <v>1296</v>
      </c>
      <c r="F4706" t="s">
        <v>47</v>
      </c>
      <c r="G4706" t="s">
        <v>37</v>
      </c>
      <c r="H4706" t="s">
        <v>76</v>
      </c>
      <c r="I4706">
        <v>350</v>
      </c>
      <c r="J4706">
        <v>455</v>
      </c>
      <c r="K4706">
        <v>3</v>
      </c>
      <c r="L4706">
        <v>1050</v>
      </c>
      <c r="M4706">
        <v>1365</v>
      </c>
      <c r="N4706" t="s">
        <v>1397</v>
      </c>
    </row>
    <row r="4707" spans="1:14" x14ac:dyDescent="0.3">
      <c r="A4707">
        <v>144064</v>
      </c>
      <c r="B4707" t="s">
        <v>1365</v>
      </c>
      <c r="C4707" t="s">
        <v>28</v>
      </c>
      <c r="D4707" s="3">
        <v>44811</v>
      </c>
      <c r="E4707" t="s">
        <v>33</v>
      </c>
      <c r="F4707" t="s">
        <v>53</v>
      </c>
      <c r="G4707" t="s">
        <v>38</v>
      </c>
      <c r="H4707" t="s">
        <v>75</v>
      </c>
      <c r="I4707">
        <v>9500</v>
      </c>
      <c r="J4707">
        <v>12350</v>
      </c>
      <c r="K4707">
        <v>1</v>
      </c>
      <c r="L4707">
        <v>9500</v>
      </c>
      <c r="M4707">
        <v>12350</v>
      </c>
      <c r="N4707" t="s">
        <v>1399</v>
      </c>
    </row>
    <row r="4708" spans="1:14" x14ac:dyDescent="0.3">
      <c r="A4708">
        <v>144065</v>
      </c>
      <c r="B4708" t="s">
        <v>1385</v>
      </c>
      <c r="C4708" t="s">
        <v>1311</v>
      </c>
      <c r="D4708" s="3">
        <v>44811</v>
      </c>
      <c r="E4708" t="s">
        <v>34</v>
      </c>
      <c r="F4708" t="s">
        <v>1195</v>
      </c>
      <c r="G4708" t="s">
        <v>39</v>
      </c>
      <c r="H4708" t="s">
        <v>77</v>
      </c>
      <c r="I4708">
        <v>10000</v>
      </c>
      <c r="J4708">
        <v>13000</v>
      </c>
      <c r="K4708">
        <v>1</v>
      </c>
      <c r="L4708">
        <v>10000</v>
      </c>
      <c r="M4708">
        <v>13000</v>
      </c>
      <c r="N4708" t="s">
        <v>1400</v>
      </c>
    </row>
    <row r="4709" spans="1:14" x14ac:dyDescent="0.3">
      <c r="A4709">
        <v>144066</v>
      </c>
      <c r="B4709" t="s">
        <v>1387</v>
      </c>
      <c r="C4709" t="s">
        <v>1312</v>
      </c>
      <c r="D4709" s="3">
        <v>44811</v>
      </c>
      <c r="E4709" t="s">
        <v>35</v>
      </c>
      <c r="F4709" t="s">
        <v>1196</v>
      </c>
      <c r="G4709" t="s">
        <v>40</v>
      </c>
      <c r="H4709" t="s">
        <v>76</v>
      </c>
      <c r="I4709">
        <v>6500</v>
      </c>
      <c r="J4709">
        <v>8450</v>
      </c>
      <c r="K4709">
        <v>3</v>
      </c>
      <c r="L4709">
        <v>19500</v>
      </c>
      <c r="M4709">
        <v>25350</v>
      </c>
      <c r="N4709" t="s">
        <v>1401</v>
      </c>
    </row>
    <row r="4710" spans="1:14" x14ac:dyDescent="0.3">
      <c r="A4710">
        <v>144067</v>
      </c>
      <c r="B4710" t="s">
        <v>1389</v>
      </c>
      <c r="C4710" t="s">
        <v>1313</v>
      </c>
      <c r="D4710" s="3">
        <v>44811</v>
      </c>
      <c r="E4710" t="s">
        <v>1296</v>
      </c>
      <c r="F4710" t="s">
        <v>1197</v>
      </c>
      <c r="G4710" t="s">
        <v>41</v>
      </c>
      <c r="H4710" t="s">
        <v>78</v>
      </c>
      <c r="I4710">
        <v>8500</v>
      </c>
      <c r="J4710">
        <v>11050</v>
      </c>
      <c r="K4710">
        <v>2</v>
      </c>
      <c r="L4710">
        <v>17000</v>
      </c>
      <c r="M4710">
        <v>22100</v>
      </c>
      <c r="N4710" t="s">
        <v>1325</v>
      </c>
    </row>
    <row r="4711" spans="1:14" x14ac:dyDescent="0.3">
      <c r="A4711">
        <v>144068</v>
      </c>
      <c r="B4711" t="s">
        <v>1390</v>
      </c>
      <c r="C4711" t="s">
        <v>3</v>
      </c>
      <c r="D4711" s="3">
        <v>44811</v>
      </c>
      <c r="E4711" t="s">
        <v>33</v>
      </c>
      <c r="F4711" t="s">
        <v>57</v>
      </c>
      <c r="G4711" t="s">
        <v>44</v>
      </c>
      <c r="H4711" t="s">
        <v>80</v>
      </c>
      <c r="I4711">
        <v>7000</v>
      </c>
      <c r="J4711">
        <v>9100</v>
      </c>
      <c r="K4711">
        <v>1</v>
      </c>
      <c r="L4711">
        <v>7000</v>
      </c>
      <c r="M4711">
        <v>9100</v>
      </c>
      <c r="N4711" t="s">
        <v>1398</v>
      </c>
    </row>
    <row r="4712" spans="1:14" x14ac:dyDescent="0.3">
      <c r="A4712">
        <v>144069</v>
      </c>
      <c r="B4712" t="s">
        <v>1392</v>
      </c>
      <c r="C4712" t="s">
        <v>2</v>
      </c>
      <c r="D4712" s="3">
        <v>44811</v>
      </c>
      <c r="E4712" t="s">
        <v>34</v>
      </c>
      <c r="F4712" t="s">
        <v>1198</v>
      </c>
      <c r="G4712" t="s">
        <v>42</v>
      </c>
      <c r="H4712" t="s">
        <v>79</v>
      </c>
      <c r="I4712">
        <v>6550</v>
      </c>
      <c r="J4712">
        <v>8515</v>
      </c>
      <c r="K4712">
        <v>3</v>
      </c>
      <c r="L4712">
        <v>19650</v>
      </c>
      <c r="M4712">
        <v>25545</v>
      </c>
      <c r="N4712" t="s">
        <v>1397</v>
      </c>
    </row>
    <row r="4713" spans="1:14" x14ac:dyDescent="0.3">
      <c r="A4713">
        <v>144070</v>
      </c>
      <c r="B4713" t="s">
        <v>1394</v>
      </c>
      <c r="C4713" t="s">
        <v>1</v>
      </c>
      <c r="D4713" s="3">
        <v>44811</v>
      </c>
      <c r="E4713" t="s">
        <v>35</v>
      </c>
      <c r="F4713" s="5" t="s">
        <v>66</v>
      </c>
      <c r="G4713" t="s">
        <v>109</v>
      </c>
      <c r="H4713" t="s">
        <v>81</v>
      </c>
      <c r="I4713">
        <v>7650</v>
      </c>
      <c r="J4713">
        <v>9945</v>
      </c>
      <c r="K4713">
        <v>4</v>
      </c>
      <c r="L4713">
        <v>30600</v>
      </c>
      <c r="M4713">
        <v>39780</v>
      </c>
      <c r="N4713" t="s">
        <v>1399</v>
      </c>
    </row>
    <row r="4714" spans="1:14" x14ac:dyDescent="0.3">
      <c r="A4714">
        <v>144071</v>
      </c>
      <c r="B4714" t="s">
        <v>1337</v>
      </c>
      <c r="C4714" t="s">
        <v>1314</v>
      </c>
      <c r="D4714" s="3">
        <v>44811</v>
      </c>
      <c r="E4714" t="s">
        <v>1296</v>
      </c>
      <c r="F4714" t="s">
        <v>58</v>
      </c>
      <c r="G4714" t="s">
        <v>45</v>
      </c>
      <c r="H4714" t="s">
        <v>82</v>
      </c>
      <c r="I4714">
        <v>1150</v>
      </c>
      <c r="J4714">
        <v>1495</v>
      </c>
      <c r="K4714">
        <v>2</v>
      </c>
      <c r="L4714">
        <v>2300</v>
      </c>
      <c r="M4714">
        <v>2990</v>
      </c>
      <c r="N4714" t="s">
        <v>1400</v>
      </c>
    </row>
    <row r="4715" spans="1:14" x14ac:dyDescent="0.3">
      <c r="A4715">
        <v>144072</v>
      </c>
      <c r="B4715" t="s">
        <v>1339</v>
      </c>
      <c r="C4715" t="s">
        <v>1315</v>
      </c>
      <c r="D4715" s="3">
        <v>44811</v>
      </c>
      <c r="E4715" t="s">
        <v>33</v>
      </c>
      <c r="F4715" t="s">
        <v>59</v>
      </c>
      <c r="G4715" t="s">
        <v>36</v>
      </c>
      <c r="H4715" t="s">
        <v>75</v>
      </c>
      <c r="I4715">
        <v>850</v>
      </c>
      <c r="J4715">
        <v>1105</v>
      </c>
      <c r="K4715">
        <v>2</v>
      </c>
      <c r="L4715">
        <v>1700</v>
      </c>
      <c r="M4715">
        <v>2210</v>
      </c>
      <c r="N4715" t="s">
        <v>1401</v>
      </c>
    </row>
    <row r="4716" spans="1:14" x14ac:dyDescent="0.3">
      <c r="A4716">
        <v>144073</v>
      </c>
      <c r="B4716" t="s">
        <v>1341</v>
      </c>
      <c r="C4716" t="s">
        <v>0</v>
      </c>
      <c r="D4716" s="3">
        <v>44811</v>
      </c>
      <c r="E4716" t="s">
        <v>34</v>
      </c>
      <c r="F4716" t="s">
        <v>60</v>
      </c>
      <c r="G4716" t="s">
        <v>37</v>
      </c>
      <c r="H4716" t="s">
        <v>76</v>
      </c>
      <c r="I4716">
        <v>650</v>
      </c>
      <c r="J4716">
        <v>845</v>
      </c>
      <c r="K4716">
        <v>3</v>
      </c>
      <c r="L4716">
        <v>1950</v>
      </c>
      <c r="M4716">
        <v>2535</v>
      </c>
      <c r="N4716" t="s">
        <v>1325</v>
      </c>
    </row>
    <row r="4717" spans="1:14" x14ac:dyDescent="0.3">
      <c r="A4717">
        <v>144074</v>
      </c>
      <c r="B4717" t="s">
        <v>1343</v>
      </c>
      <c r="C4717" t="s">
        <v>1316</v>
      </c>
      <c r="D4717" s="3">
        <v>44811</v>
      </c>
      <c r="E4717" t="s">
        <v>35</v>
      </c>
      <c r="F4717" t="s">
        <v>61</v>
      </c>
      <c r="G4717" t="s">
        <v>38</v>
      </c>
      <c r="H4717" t="s">
        <v>75</v>
      </c>
      <c r="I4717">
        <v>7500</v>
      </c>
      <c r="J4717">
        <v>9750</v>
      </c>
      <c r="K4717">
        <v>4</v>
      </c>
      <c r="L4717">
        <v>30000</v>
      </c>
      <c r="M4717">
        <v>39000</v>
      </c>
      <c r="N4717" t="s">
        <v>1398</v>
      </c>
    </row>
    <row r="4718" spans="1:14" x14ac:dyDescent="0.3">
      <c r="A4718">
        <v>144075</v>
      </c>
      <c r="B4718" t="s">
        <v>1345</v>
      </c>
      <c r="C4718" t="s">
        <v>1317</v>
      </c>
      <c r="D4718" s="3">
        <v>44811</v>
      </c>
      <c r="E4718" t="s">
        <v>1296</v>
      </c>
      <c r="F4718" t="s">
        <v>1195</v>
      </c>
      <c r="G4718" t="s">
        <v>39</v>
      </c>
      <c r="H4718" s="5" t="s">
        <v>83</v>
      </c>
      <c r="I4718">
        <v>10000</v>
      </c>
      <c r="J4718">
        <v>13000</v>
      </c>
      <c r="K4718">
        <v>3</v>
      </c>
      <c r="L4718">
        <v>30000</v>
      </c>
      <c r="M4718">
        <v>39000</v>
      </c>
      <c r="N4718" t="s">
        <v>1397</v>
      </c>
    </row>
    <row r="4719" spans="1:14" x14ac:dyDescent="0.3">
      <c r="A4719">
        <v>144076</v>
      </c>
      <c r="B4719" t="s">
        <v>1347</v>
      </c>
      <c r="C4719" t="s">
        <v>1318</v>
      </c>
      <c r="D4719" s="3">
        <v>44811</v>
      </c>
      <c r="E4719" t="s">
        <v>33</v>
      </c>
      <c r="F4719" t="s">
        <v>1199</v>
      </c>
      <c r="G4719" t="s">
        <v>40</v>
      </c>
      <c r="H4719" t="s">
        <v>76</v>
      </c>
      <c r="I4719">
        <v>10500</v>
      </c>
      <c r="J4719">
        <v>13650</v>
      </c>
      <c r="K4719">
        <v>1</v>
      </c>
      <c r="L4719">
        <v>10500</v>
      </c>
      <c r="M4719">
        <v>13650</v>
      </c>
      <c r="N4719" t="s">
        <v>1399</v>
      </c>
    </row>
    <row r="4720" spans="1:14" x14ac:dyDescent="0.3">
      <c r="A4720">
        <v>144077</v>
      </c>
      <c r="B4720" t="s">
        <v>1349</v>
      </c>
      <c r="C4720" t="s">
        <v>29</v>
      </c>
      <c r="D4720" s="3">
        <v>44811</v>
      </c>
      <c r="E4720" t="s">
        <v>34</v>
      </c>
      <c r="F4720" t="s">
        <v>63</v>
      </c>
      <c r="G4720" t="s">
        <v>41</v>
      </c>
      <c r="H4720" t="s">
        <v>78</v>
      </c>
      <c r="I4720">
        <v>8500</v>
      </c>
      <c r="J4720">
        <v>11050</v>
      </c>
      <c r="K4720">
        <v>2</v>
      </c>
      <c r="L4720">
        <v>17000</v>
      </c>
      <c r="M4720">
        <v>22100</v>
      </c>
      <c r="N4720" t="s">
        <v>1400</v>
      </c>
    </row>
    <row r="4721" spans="1:14" x14ac:dyDescent="0.3">
      <c r="A4721">
        <v>144078</v>
      </c>
      <c r="B4721" t="s">
        <v>1351</v>
      </c>
      <c r="C4721" t="s">
        <v>20</v>
      </c>
      <c r="D4721" s="3">
        <v>44811</v>
      </c>
      <c r="E4721" t="s">
        <v>35</v>
      </c>
      <c r="F4721" t="s">
        <v>57</v>
      </c>
      <c r="G4721" t="s">
        <v>44</v>
      </c>
      <c r="H4721" t="s">
        <v>80</v>
      </c>
      <c r="I4721">
        <v>7000</v>
      </c>
      <c r="J4721">
        <v>9100</v>
      </c>
      <c r="K4721">
        <v>1</v>
      </c>
      <c r="L4721">
        <v>7000</v>
      </c>
      <c r="M4721">
        <v>9100</v>
      </c>
      <c r="N4721" t="s">
        <v>1401</v>
      </c>
    </row>
    <row r="4722" spans="1:14" x14ac:dyDescent="0.3">
      <c r="A4722">
        <v>144079</v>
      </c>
      <c r="B4722" t="s">
        <v>1353</v>
      </c>
      <c r="C4722" t="s">
        <v>19</v>
      </c>
      <c r="D4722" s="3">
        <v>44811</v>
      </c>
      <c r="E4722" t="s">
        <v>1296</v>
      </c>
      <c r="F4722" t="s">
        <v>1200</v>
      </c>
      <c r="G4722" t="s">
        <v>42</v>
      </c>
      <c r="H4722" t="s">
        <v>79</v>
      </c>
      <c r="I4722">
        <v>1680</v>
      </c>
      <c r="J4722">
        <v>2184</v>
      </c>
      <c r="K4722">
        <v>4</v>
      </c>
      <c r="L4722">
        <v>6720</v>
      </c>
      <c r="M4722">
        <v>8736</v>
      </c>
      <c r="N4722" t="s">
        <v>1325</v>
      </c>
    </row>
    <row r="4723" spans="1:14" x14ac:dyDescent="0.3">
      <c r="A4723">
        <v>144080</v>
      </c>
      <c r="B4723" t="s">
        <v>1355</v>
      </c>
      <c r="C4723" t="s">
        <v>1319</v>
      </c>
      <c r="D4723" s="3">
        <v>44811</v>
      </c>
      <c r="E4723" t="s">
        <v>33</v>
      </c>
      <c r="F4723" s="5" t="s">
        <v>65</v>
      </c>
      <c r="G4723" t="s">
        <v>109</v>
      </c>
      <c r="H4723" s="5" t="s">
        <v>84</v>
      </c>
      <c r="I4723">
        <v>6540</v>
      </c>
      <c r="J4723">
        <v>8502</v>
      </c>
      <c r="K4723">
        <v>4</v>
      </c>
      <c r="L4723">
        <v>26160</v>
      </c>
      <c r="M4723">
        <v>34008</v>
      </c>
      <c r="N4723" t="s">
        <v>1398</v>
      </c>
    </row>
    <row r="4724" spans="1:14" x14ac:dyDescent="0.3">
      <c r="A4724">
        <v>144081</v>
      </c>
      <c r="B4724" t="s">
        <v>1357</v>
      </c>
      <c r="C4724" t="s">
        <v>18</v>
      </c>
      <c r="D4724" s="3">
        <v>44811</v>
      </c>
      <c r="E4724" t="s">
        <v>34</v>
      </c>
      <c r="F4724" t="s">
        <v>68</v>
      </c>
      <c r="G4724" t="s">
        <v>45</v>
      </c>
      <c r="H4724" t="s">
        <v>82</v>
      </c>
      <c r="I4724">
        <v>2680</v>
      </c>
      <c r="J4724">
        <v>3484</v>
      </c>
      <c r="K4724">
        <v>2</v>
      </c>
      <c r="L4724">
        <v>5360</v>
      </c>
      <c r="M4724">
        <v>6968</v>
      </c>
      <c r="N4724" t="s">
        <v>1397</v>
      </c>
    </row>
    <row r="4725" spans="1:14" x14ac:dyDescent="0.3">
      <c r="A4725">
        <v>144082</v>
      </c>
      <c r="B4725" t="s">
        <v>1359</v>
      </c>
      <c r="C4725" t="s">
        <v>17</v>
      </c>
      <c r="D4725" s="3">
        <v>44811</v>
      </c>
      <c r="E4725" t="s">
        <v>35</v>
      </c>
      <c r="F4725" t="s">
        <v>71</v>
      </c>
      <c r="G4725" t="s">
        <v>38</v>
      </c>
      <c r="H4725" t="s">
        <v>76</v>
      </c>
      <c r="I4725">
        <v>8250</v>
      </c>
      <c r="J4725">
        <v>10725</v>
      </c>
      <c r="K4725">
        <v>4</v>
      </c>
      <c r="L4725">
        <v>33000</v>
      </c>
      <c r="M4725">
        <v>42900</v>
      </c>
      <c r="N4725" t="s">
        <v>1399</v>
      </c>
    </row>
    <row r="4726" spans="1:14" x14ac:dyDescent="0.3">
      <c r="A4726">
        <v>144083</v>
      </c>
      <c r="B4726" t="s">
        <v>1361</v>
      </c>
      <c r="C4726" t="s">
        <v>1320</v>
      </c>
      <c r="D4726" s="3">
        <v>44811</v>
      </c>
      <c r="E4726" t="s">
        <v>1296</v>
      </c>
      <c r="F4726" t="s">
        <v>1134</v>
      </c>
      <c r="G4726" t="s">
        <v>42</v>
      </c>
      <c r="H4726" t="s">
        <v>76</v>
      </c>
      <c r="I4726">
        <v>2650</v>
      </c>
      <c r="J4726">
        <v>3445</v>
      </c>
      <c r="K4726">
        <v>1</v>
      </c>
      <c r="L4726">
        <v>2650</v>
      </c>
      <c r="M4726">
        <v>3445</v>
      </c>
      <c r="N4726" t="s">
        <v>1400</v>
      </c>
    </row>
    <row r="4727" spans="1:14" x14ac:dyDescent="0.3">
      <c r="A4727">
        <v>144084</v>
      </c>
      <c r="B4727" t="s">
        <v>1363</v>
      </c>
      <c r="C4727" t="s">
        <v>16</v>
      </c>
      <c r="D4727" s="3">
        <v>44811</v>
      </c>
      <c r="E4727" t="s">
        <v>33</v>
      </c>
      <c r="F4727" t="s">
        <v>72</v>
      </c>
      <c r="G4727" t="s">
        <v>38</v>
      </c>
      <c r="H4727" t="s">
        <v>85</v>
      </c>
      <c r="I4727">
        <v>12550</v>
      </c>
      <c r="J4727">
        <v>16315</v>
      </c>
      <c r="K4727">
        <v>1</v>
      </c>
      <c r="L4727">
        <v>12550</v>
      </c>
      <c r="M4727">
        <v>16315</v>
      </c>
      <c r="N4727" t="s">
        <v>1401</v>
      </c>
    </row>
    <row r="4728" spans="1:14" x14ac:dyDescent="0.3">
      <c r="A4728">
        <v>144085</v>
      </c>
      <c r="B4728" t="s">
        <v>1365</v>
      </c>
      <c r="C4728" t="s">
        <v>15</v>
      </c>
      <c r="D4728" s="3">
        <v>44811</v>
      </c>
      <c r="E4728" t="s">
        <v>34</v>
      </c>
      <c r="F4728" t="s">
        <v>73</v>
      </c>
      <c r="G4728" t="s">
        <v>41</v>
      </c>
      <c r="H4728" s="5" t="s">
        <v>78</v>
      </c>
      <c r="I4728">
        <v>14500</v>
      </c>
      <c r="J4728">
        <v>18850</v>
      </c>
      <c r="K4728">
        <v>2</v>
      </c>
      <c r="L4728">
        <v>29000</v>
      </c>
      <c r="M4728">
        <v>37700</v>
      </c>
      <c r="N4728" t="s">
        <v>1325</v>
      </c>
    </row>
    <row r="4729" spans="1:14" x14ac:dyDescent="0.3">
      <c r="A4729">
        <v>144086</v>
      </c>
      <c r="B4729" t="s">
        <v>1367</v>
      </c>
      <c r="C4729" t="s">
        <v>14</v>
      </c>
      <c r="D4729" s="3">
        <v>44811</v>
      </c>
      <c r="E4729" t="s">
        <v>35</v>
      </c>
      <c r="F4729" t="s">
        <v>46</v>
      </c>
      <c r="G4729" t="s">
        <v>36</v>
      </c>
      <c r="H4729" t="s">
        <v>75</v>
      </c>
      <c r="I4729">
        <v>800</v>
      </c>
      <c r="J4729">
        <v>1040</v>
      </c>
      <c r="K4729">
        <v>4</v>
      </c>
      <c r="L4729">
        <v>3200</v>
      </c>
      <c r="M4729">
        <v>4160</v>
      </c>
      <c r="N4729" t="s">
        <v>1398</v>
      </c>
    </row>
    <row r="4730" spans="1:14" x14ac:dyDescent="0.3">
      <c r="A4730">
        <v>144087</v>
      </c>
      <c r="B4730" t="s">
        <v>1369</v>
      </c>
      <c r="C4730" t="s">
        <v>13</v>
      </c>
      <c r="D4730" s="3">
        <v>44811</v>
      </c>
      <c r="E4730" t="s">
        <v>1296</v>
      </c>
      <c r="F4730" t="s">
        <v>48</v>
      </c>
      <c r="G4730" t="s">
        <v>37</v>
      </c>
      <c r="H4730" t="s">
        <v>76</v>
      </c>
      <c r="I4730">
        <v>600</v>
      </c>
      <c r="J4730">
        <v>780</v>
      </c>
      <c r="K4730">
        <v>2</v>
      </c>
      <c r="L4730">
        <v>1200</v>
      </c>
      <c r="M4730">
        <v>1560</v>
      </c>
      <c r="N4730" t="s">
        <v>1397</v>
      </c>
    </row>
    <row r="4731" spans="1:14" x14ac:dyDescent="0.3">
      <c r="A4731">
        <v>144088</v>
      </c>
      <c r="B4731" t="s">
        <v>1370</v>
      </c>
      <c r="C4731" t="s">
        <v>12</v>
      </c>
      <c r="D4731" s="3">
        <v>44811</v>
      </c>
      <c r="E4731" t="s">
        <v>33</v>
      </c>
      <c r="F4731" t="s">
        <v>50</v>
      </c>
      <c r="G4731" t="s">
        <v>38</v>
      </c>
      <c r="H4731" t="s">
        <v>75</v>
      </c>
      <c r="I4731">
        <v>10500</v>
      </c>
      <c r="J4731">
        <v>13650</v>
      </c>
      <c r="K4731">
        <v>2</v>
      </c>
      <c r="L4731">
        <v>21000</v>
      </c>
      <c r="M4731">
        <v>27300</v>
      </c>
      <c r="N4731" t="s">
        <v>1399</v>
      </c>
    </row>
    <row r="4732" spans="1:14" x14ac:dyDescent="0.3">
      <c r="A4732">
        <v>144089</v>
      </c>
      <c r="B4732" t="s">
        <v>1371</v>
      </c>
      <c r="C4732" t="s">
        <v>11</v>
      </c>
      <c r="D4732" s="3">
        <v>44811</v>
      </c>
      <c r="E4732" t="s">
        <v>34</v>
      </c>
      <c r="F4732" t="s">
        <v>1195</v>
      </c>
      <c r="G4732" t="s">
        <v>39</v>
      </c>
      <c r="H4732" t="s">
        <v>77</v>
      </c>
      <c r="I4732">
        <v>6500</v>
      </c>
      <c r="J4732">
        <v>8450</v>
      </c>
      <c r="K4732">
        <v>1</v>
      </c>
      <c r="L4732">
        <v>6500</v>
      </c>
      <c r="M4732">
        <v>8450</v>
      </c>
      <c r="N4732" t="s">
        <v>1400</v>
      </c>
    </row>
    <row r="4733" spans="1:14" x14ac:dyDescent="0.3">
      <c r="A4733">
        <v>144090</v>
      </c>
      <c r="B4733" t="s">
        <v>1373</v>
      </c>
      <c r="C4733" t="s">
        <v>1321</v>
      </c>
      <c r="D4733" s="3">
        <v>44811</v>
      </c>
      <c r="E4733" t="s">
        <v>35</v>
      </c>
      <c r="F4733" t="s">
        <v>1201</v>
      </c>
      <c r="G4733" t="s">
        <v>40</v>
      </c>
      <c r="H4733" t="s">
        <v>76</v>
      </c>
      <c r="I4733">
        <v>4500</v>
      </c>
      <c r="J4733">
        <v>5850</v>
      </c>
      <c r="K4733">
        <v>3</v>
      </c>
      <c r="L4733">
        <v>13500</v>
      </c>
      <c r="M4733">
        <v>17550</v>
      </c>
      <c r="N4733" t="s">
        <v>1401</v>
      </c>
    </row>
    <row r="4734" spans="1:14" x14ac:dyDescent="0.3">
      <c r="A4734">
        <v>144091</v>
      </c>
      <c r="B4734" t="s">
        <v>1374</v>
      </c>
      <c r="C4734" t="s">
        <v>1322</v>
      </c>
      <c r="D4734" s="3">
        <v>44811</v>
      </c>
      <c r="E4734" t="s">
        <v>1296</v>
      </c>
      <c r="F4734" t="s">
        <v>51</v>
      </c>
      <c r="G4734" t="s">
        <v>41</v>
      </c>
      <c r="H4734" t="s">
        <v>78</v>
      </c>
      <c r="I4734">
        <v>8500</v>
      </c>
      <c r="J4734">
        <v>11050</v>
      </c>
      <c r="K4734">
        <v>2</v>
      </c>
      <c r="L4734">
        <v>17000</v>
      </c>
      <c r="M4734">
        <v>22100</v>
      </c>
      <c r="N4734" t="s">
        <v>1325</v>
      </c>
    </row>
    <row r="4735" spans="1:14" x14ac:dyDescent="0.3">
      <c r="A4735">
        <v>144092</v>
      </c>
      <c r="B4735" t="s">
        <v>1375</v>
      </c>
      <c r="C4735" t="s">
        <v>1323</v>
      </c>
      <c r="D4735" s="3">
        <v>44811</v>
      </c>
      <c r="E4735" t="s">
        <v>33</v>
      </c>
      <c r="F4735" t="s">
        <v>52</v>
      </c>
      <c r="G4735" t="s">
        <v>44</v>
      </c>
      <c r="H4735" t="s">
        <v>80</v>
      </c>
      <c r="I4735">
        <v>12500</v>
      </c>
      <c r="J4735">
        <v>16250</v>
      </c>
      <c r="K4735">
        <v>3</v>
      </c>
      <c r="L4735">
        <v>37500</v>
      </c>
      <c r="M4735">
        <v>48750</v>
      </c>
      <c r="N4735" t="s">
        <v>1398</v>
      </c>
    </row>
    <row r="4736" spans="1:14" x14ac:dyDescent="0.3">
      <c r="A4736">
        <v>144093</v>
      </c>
      <c r="B4736" t="s">
        <v>1376</v>
      </c>
      <c r="C4736" t="s">
        <v>10</v>
      </c>
      <c r="D4736" s="3">
        <v>44811</v>
      </c>
      <c r="E4736" t="s">
        <v>34</v>
      </c>
      <c r="F4736" t="s">
        <v>1142</v>
      </c>
      <c r="G4736" t="s">
        <v>89</v>
      </c>
      <c r="H4736" t="s">
        <v>79</v>
      </c>
      <c r="I4736">
        <v>3500</v>
      </c>
      <c r="J4736">
        <v>4550</v>
      </c>
      <c r="K4736">
        <v>3</v>
      </c>
      <c r="L4736">
        <v>10500</v>
      </c>
      <c r="M4736">
        <v>13650</v>
      </c>
      <c r="N4736" t="s">
        <v>1397</v>
      </c>
    </row>
    <row r="4737" spans="1:14" x14ac:dyDescent="0.3">
      <c r="A4737">
        <v>144094</v>
      </c>
      <c r="B4737" t="s">
        <v>1378</v>
      </c>
      <c r="C4737" t="s">
        <v>9</v>
      </c>
      <c r="D4737" s="3">
        <v>44811</v>
      </c>
      <c r="E4737" t="s">
        <v>35</v>
      </c>
      <c r="F4737" s="5" t="s">
        <v>67</v>
      </c>
      <c r="G4737" t="s">
        <v>37</v>
      </c>
      <c r="H4737" t="s">
        <v>81</v>
      </c>
      <c r="I4737">
        <v>4500</v>
      </c>
      <c r="J4737">
        <v>5850</v>
      </c>
      <c r="K4737">
        <v>3</v>
      </c>
      <c r="L4737">
        <v>13500</v>
      </c>
      <c r="M4737">
        <v>17550</v>
      </c>
      <c r="N4737" t="s">
        <v>1399</v>
      </c>
    </row>
    <row r="4738" spans="1:14" x14ac:dyDescent="0.3">
      <c r="A4738">
        <v>144095</v>
      </c>
      <c r="B4738" t="s">
        <v>1379</v>
      </c>
      <c r="C4738" t="s">
        <v>1324</v>
      </c>
      <c r="D4738" s="3">
        <v>44811</v>
      </c>
      <c r="E4738" t="s">
        <v>1296</v>
      </c>
      <c r="F4738" t="s">
        <v>1202</v>
      </c>
      <c r="G4738" t="s">
        <v>45</v>
      </c>
      <c r="H4738" t="s">
        <v>82</v>
      </c>
      <c r="I4738">
        <v>2100</v>
      </c>
      <c r="J4738">
        <v>2730</v>
      </c>
      <c r="K4738">
        <v>2</v>
      </c>
      <c r="L4738">
        <v>4200</v>
      </c>
      <c r="M4738">
        <v>5460</v>
      </c>
      <c r="N4738" t="s">
        <v>1400</v>
      </c>
    </row>
    <row r="4739" spans="1:14" x14ac:dyDescent="0.3">
      <c r="A4739">
        <v>144096</v>
      </c>
      <c r="B4739" t="s">
        <v>1380</v>
      </c>
      <c r="C4739" t="s">
        <v>8</v>
      </c>
      <c r="D4739" s="3">
        <v>44811</v>
      </c>
      <c r="E4739" t="s">
        <v>33</v>
      </c>
      <c r="F4739" t="s">
        <v>49</v>
      </c>
      <c r="G4739" t="s">
        <v>36</v>
      </c>
      <c r="H4739" t="s">
        <v>75</v>
      </c>
      <c r="I4739">
        <v>1150</v>
      </c>
      <c r="J4739">
        <v>1495</v>
      </c>
      <c r="K4739">
        <v>2</v>
      </c>
      <c r="L4739">
        <v>2300</v>
      </c>
      <c r="M4739">
        <v>2990</v>
      </c>
      <c r="N4739" t="s">
        <v>1401</v>
      </c>
    </row>
    <row r="4740" spans="1:14" x14ac:dyDescent="0.3">
      <c r="A4740">
        <v>144097</v>
      </c>
      <c r="B4740" t="s">
        <v>1381</v>
      </c>
      <c r="C4740" t="s">
        <v>7</v>
      </c>
      <c r="D4740" s="3">
        <v>44811</v>
      </c>
      <c r="E4740" t="s">
        <v>34</v>
      </c>
      <c r="F4740" t="s">
        <v>47</v>
      </c>
      <c r="G4740" t="s">
        <v>37</v>
      </c>
      <c r="H4740" t="s">
        <v>76</v>
      </c>
      <c r="I4740">
        <v>350</v>
      </c>
      <c r="J4740">
        <v>455</v>
      </c>
      <c r="K4740">
        <v>2</v>
      </c>
      <c r="L4740">
        <v>700</v>
      </c>
      <c r="M4740">
        <v>910</v>
      </c>
      <c r="N4740" t="s">
        <v>1325</v>
      </c>
    </row>
    <row r="4741" spans="1:14" x14ac:dyDescent="0.3">
      <c r="A4741">
        <v>144098</v>
      </c>
      <c r="B4741" t="s">
        <v>1382</v>
      </c>
      <c r="C4741" t="s">
        <v>1325</v>
      </c>
      <c r="D4741" s="3">
        <v>44811</v>
      </c>
      <c r="E4741" t="s">
        <v>35</v>
      </c>
      <c r="F4741" t="s">
        <v>53</v>
      </c>
      <c r="G4741" t="s">
        <v>38</v>
      </c>
      <c r="H4741" t="s">
        <v>75</v>
      </c>
      <c r="I4741">
        <v>9500</v>
      </c>
      <c r="J4741">
        <v>12350</v>
      </c>
      <c r="K4741">
        <v>4</v>
      </c>
      <c r="L4741">
        <v>38000</v>
      </c>
      <c r="M4741">
        <v>49400</v>
      </c>
      <c r="N4741" t="s">
        <v>1398</v>
      </c>
    </row>
    <row r="4742" spans="1:14" x14ac:dyDescent="0.3">
      <c r="A4742">
        <v>144099</v>
      </c>
      <c r="B4742" t="s">
        <v>1378</v>
      </c>
      <c r="C4742" t="s">
        <v>1326</v>
      </c>
      <c r="D4742" s="3">
        <v>44811</v>
      </c>
      <c r="E4742" t="s">
        <v>1296</v>
      </c>
      <c r="F4742" t="s">
        <v>1203</v>
      </c>
      <c r="G4742" t="s">
        <v>39</v>
      </c>
      <c r="H4742" t="s">
        <v>77</v>
      </c>
      <c r="I4742">
        <v>10000</v>
      </c>
      <c r="J4742">
        <v>13000</v>
      </c>
      <c r="K4742">
        <v>1</v>
      </c>
      <c r="L4742">
        <v>10000</v>
      </c>
      <c r="M4742">
        <v>13000</v>
      </c>
      <c r="N4742" t="s">
        <v>1397</v>
      </c>
    </row>
    <row r="4743" spans="1:14" x14ac:dyDescent="0.3">
      <c r="A4743">
        <v>144100</v>
      </c>
      <c r="B4743" t="s">
        <v>1379</v>
      </c>
      <c r="C4743" t="s">
        <v>6</v>
      </c>
      <c r="D4743" s="3">
        <v>44811</v>
      </c>
      <c r="E4743" t="s">
        <v>33</v>
      </c>
      <c r="F4743" t="s">
        <v>1204</v>
      </c>
      <c r="G4743" t="s">
        <v>40</v>
      </c>
      <c r="H4743" t="s">
        <v>76</v>
      </c>
      <c r="I4743">
        <v>6500</v>
      </c>
      <c r="J4743">
        <v>8450</v>
      </c>
      <c r="K4743">
        <v>1</v>
      </c>
      <c r="L4743">
        <v>6500</v>
      </c>
      <c r="M4743">
        <v>8450</v>
      </c>
      <c r="N4743" t="s">
        <v>1399</v>
      </c>
    </row>
    <row r="4744" spans="1:14" x14ac:dyDescent="0.3">
      <c r="A4744">
        <v>144101</v>
      </c>
      <c r="B4744" t="s">
        <v>1365</v>
      </c>
      <c r="C4744" t="s">
        <v>5</v>
      </c>
      <c r="D4744" s="3">
        <v>44811</v>
      </c>
      <c r="E4744" t="s">
        <v>34</v>
      </c>
      <c r="F4744" t="s">
        <v>1205</v>
      </c>
      <c r="G4744" t="s">
        <v>41</v>
      </c>
      <c r="H4744" t="s">
        <v>78</v>
      </c>
      <c r="I4744">
        <v>8500</v>
      </c>
      <c r="J4744">
        <v>11050</v>
      </c>
      <c r="K4744">
        <v>4</v>
      </c>
      <c r="L4744">
        <v>34000</v>
      </c>
      <c r="M4744">
        <v>44200</v>
      </c>
      <c r="N4744" t="s">
        <v>1400</v>
      </c>
    </row>
    <row r="4745" spans="1:14" x14ac:dyDescent="0.3">
      <c r="A4745">
        <v>144102</v>
      </c>
      <c r="B4745" t="s">
        <v>1385</v>
      </c>
      <c r="C4745" t="s">
        <v>4</v>
      </c>
      <c r="D4745" s="3">
        <v>44811</v>
      </c>
      <c r="E4745" t="s">
        <v>35</v>
      </c>
      <c r="F4745" t="s">
        <v>57</v>
      </c>
      <c r="G4745" t="s">
        <v>44</v>
      </c>
      <c r="H4745" t="s">
        <v>80</v>
      </c>
      <c r="I4745">
        <v>7000</v>
      </c>
      <c r="J4745">
        <v>9100</v>
      </c>
      <c r="K4745">
        <v>1</v>
      </c>
      <c r="L4745">
        <v>7000</v>
      </c>
      <c r="M4745">
        <v>9100</v>
      </c>
      <c r="N4745" t="s">
        <v>1401</v>
      </c>
    </row>
    <row r="4746" spans="1:14" x14ac:dyDescent="0.3">
      <c r="A4746">
        <v>144103</v>
      </c>
      <c r="B4746" t="s">
        <v>1387</v>
      </c>
      <c r="C4746" t="s">
        <v>30</v>
      </c>
      <c r="D4746" s="3">
        <v>44811</v>
      </c>
      <c r="E4746" t="s">
        <v>1296</v>
      </c>
      <c r="F4746" t="s">
        <v>1206</v>
      </c>
      <c r="G4746" t="s">
        <v>89</v>
      </c>
      <c r="H4746" t="s">
        <v>79</v>
      </c>
      <c r="I4746">
        <v>6550</v>
      </c>
      <c r="J4746">
        <v>8515</v>
      </c>
      <c r="K4746">
        <v>2</v>
      </c>
      <c r="L4746">
        <v>13100</v>
      </c>
      <c r="M4746">
        <v>17030</v>
      </c>
      <c r="N4746" t="s">
        <v>1325</v>
      </c>
    </row>
    <row r="4747" spans="1:14" x14ac:dyDescent="0.3">
      <c r="A4747">
        <v>144104</v>
      </c>
      <c r="B4747" t="s">
        <v>1389</v>
      </c>
      <c r="C4747" t="s">
        <v>31</v>
      </c>
      <c r="D4747" s="3">
        <v>44811</v>
      </c>
      <c r="E4747" t="s">
        <v>33</v>
      </c>
      <c r="F4747" s="5" t="s">
        <v>66</v>
      </c>
      <c r="G4747" t="s">
        <v>37</v>
      </c>
      <c r="H4747" t="s">
        <v>81</v>
      </c>
      <c r="I4747">
        <v>7650</v>
      </c>
      <c r="J4747">
        <v>9945</v>
      </c>
      <c r="K4747">
        <v>4</v>
      </c>
      <c r="L4747">
        <v>30600</v>
      </c>
      <c r="M4747">
        <v>39780</v>
      </c>
      <c r="N4747" t="s">
        <v>1398</v>
      </c>
    </row>
    <row r="4748" spans="1:14" x14ac:dyDescent="0.3">
      <c r="A4748">
        <v>144105</v>
      </c>
      <c r="B4748" t="s">
        <v>1390</v>
      </c>
      <c r="C4748" t="s">
        <v>32</v>
      </c>
      <c r="D4748" s="3">
        <v>44811</v>
      </c>
      <c r="E4748" t="s">
        <v>34</v>
      </c>
      <c r="F4748" t="s">
        <v>58</v>
      </c>
      <c r="G4748" t="s">
        <v>45</v>
      </c>
      <c r="H4748" t="s">
        <v>82</v>
      </c>
      <c r="I4748">
        <v>1150</v>
      </c>
      <c r="J4748">
        <v>1495</v>
      </c>
      <c r="K4748">
        <v>3</v>
      </c>
      <c r="L4748">
        <v>3450</v>
      </c>
      <c r="M4748">
        <v>4485</v>
      </c>
      <c r="N4748" t="s">
        <v>1397</v>
      </c>
    </row>
    <row r="4749" spans="1:14" x14ac:dyDescent="0.3">
      <c r="A4749">
        <v>144106</v>
      </c>
      <c r="B4749" t="s">
        <v>1392</v>
      </c>
      <c r="C4749" t="s">
        <v>28</v>
      </c>
      <c r="D4749" s="3">
        <v>44811</v>
      </c>
      <c r="E4749" t="s">
        <v>35</v>
      </c>
      <c r="F4749" t="s">
        <v>59</v>
      </c>
      <c r="G4749" t="s">
        <v>36</v>
      </c>
      <c r="H4749" t="s">
        <v>75</v>
      </c>
      <c r="I4749">
        <v>850</v>
      </c>
      <c r="J4749">
        <v>1105</v>
      </c>
      <c r="K4749">
        <v>1</v>
      </c>
      <c r="L4749">
        <v>850</v>
      </c>
      <c r="M4749">
        <v>1105</v>
      </c>
      <c r="N4749" t="s">
        <v>1399</v>
      </c>
    </row>
    <row r="4750" spans="1:14" x14ac:dyDescent="0.3">
      <c r="A4750">
        <v>144107</v>
      </c>
      <c r="B4750" t="s">
        <v>1394</v>
      </c>
      <c r="C4750" t="s">
        <v>1311</v>
      </c>
      <c r="D4750" s="3">
        <v>44811</v>
      </c>
      <c r="E4750" t="s">
        <v>1296</v>
      </c>
      <c r="F4750" t="s">
        <v>60</v>
      </c>
      <c r="G4750" t="s">
        <v>37</v>
      </c>
      <c r="H4750" t="s">
        <v>76</v>
      </c>
      <c r="I4750">
        <v>650</v>
      </c>
      <c r="J4750">
        <v>845</v>
      </c>
      <c r="K4750">
        <v>4</v>
      </c>
      <c r="L4750">
        <v>2600</v>
      </c>
      <c r="M4750">
        <v>3380</v>
      </c>
      <c r="N4750" t="s">
        <v>1400</v>
      </c>
    </row>
    <row r="4751" spans="1:14" x14ac:dyDescent="0.3">
      <c r="A4751">
        <v>144108</v>
      </c>
      <c r="B4751" t="s">
        <v>1337</v>
      </c>
      <c r="C4751" t="s">
        <v>1312</v>
      </c>
      <c r="D4751" s="3">
        <v>44811</v>
      </c>
      <c r="E4751" t="s">
        <v>33</v>
      </c>
      <c r="F4751" t="s">
        <v>61</v>
      </c>
      <c r="G4751" t="s">
        <v>38</v>
      </c>
      <c r="H4751" t="s">
        <v>75</v>
      </c>
      <c r="I4751">
        <v>7500</v>
      </c>
      <c r="J4751">
        <v>9750</v>
      </c>
      <c r="K4751">
        <v>2</v>
      </c>
      <c r="L4751">
        <v>15000</v>
      </c>
      <c r="M4751">
        <v>19500</v>
      </c>
      <c r="N4751" t="s">
        <v>1401</v>
      </c>
    </row>
    <row r="4752" spans="1:14" x14ac:dyDescent="0.3">
      <c r="A4752">
        <v>144109</v>
      </c>
      <c r="B4752" t="s">
        <v>1339</v>
      </c>
      <c r="C4752" t="s">
        <v>1313</v>
      </c>
      <c r="D4752" s="3">
        <v>44811</v>
      </c>
      <c r="E4752" t="s">
        <v>34</v>
      </c>
      <c r="F4752" t="s">
        <v>1203</v>
      </c>
      <c r="G4752" t="s">
        <v>39</v>
      </c>
      <c r="H4752" s="5" t="s">
        <v>83</v>
      </c>
      <c r="I4752">
        <v>10000</v>
      </c>
      <c r="J4752">
        <v>13000</v>
      </c>
      <c r="K4752">
        <v>4</v>
      </c>
      <c r="L4752">
        <v>40000</v>
      </c>
      <c r="M4752">
        <v>52000</v>
      </c>
      <c r="N4752" t="s">
        <v>1325</v>
      </c>
    </row>
    <row r="4753" spans="1:14" x14ac:dyDescent="0.3">
      <c r="A4753">
        <v>144110</v>
      </c>
      <c r="B4753" t="s">
        <v>1341</v>
      </c>
      <c r="C4753" t="s">
        <v>3</v>
      </c>
      <c r="D4753" s="3">
        <v>44811</v>
      </c>
      <c r="E4753" t="s">
        <v>35</v>
      </c>
      <c r="F4753" t="s">
        <v>1207</v>
      </c>
      <c r="G4753" t="s">
        <v>40</v>
      </c>
      <c r="H4753" t="s">
        <v>76</v>
      </c>
      <c r="I4753">
        <v>10500</v>
      </c>
      <c r="J4753">
        <v>13650</v>
      </c>
      <c r="K4753">
        <v>3</v>
      </c>
      <c r="L4753">
        <v>31500</v>
      </c>
      <c r="M4753">
        <v>40950</v>
      </c>
      <c r="N4753" t="s">
        <v>1398</v>
      </c>
    </row>
    <row r="4754" spans="1:14" x14ac:dyDescent="0.3">
      <c r="A4754">
        <v>144111</v>
      </c>
      <c r="B4754" t="s">
        <v>1343</v>
      </c>
      <c r="C4754" t="s">
        <v>2</v>
      </c>
      <c r="D4754" s="3">
        <v>44811</v>
      </c>
      <c r="E4754" t="s">
        <v>1296</v>
      </c>
      <c r="F4754" t="s">
        <v>63</v>
      </c>
      <c r="G4754" t="s">
        <v>41</v>
      </c>
      <c r="H4754" t="s">
        <v>78</v>
      </c>
      <c r="I4754">
        <v>8500</v>
      </c>
      <c r="J4754">
        <v>11050</v>
      </c>
      <c r="K4754">
        <v>3</v>
      </c>
      <c r="L4754">
        <v>25500</v>
      </c>
      <c r="M4754">
        <v>33150</v>
      </c>
      <c r="N4754" t="s">
        <v>1397</v>
      </c>
    </row>
    <row r="4755" spans="1:14" x14ac:dyDescent="0.3">
      <c r="A4755">
        <v>144112</v>
      </c>
      <c r="B4755" t="s">
        <v>1345</v>
      </c>
      <c r="C4755" t="s">
        <v>1</v>
      </c>
      <c r="D4755" s="3">
        <v>44811</v>
      </c>
      <c r="E4755" t="s">
        <v>33</v>
      </c>
      <c r="F4755" t="s">
        <v>57</v>
      </c>
      <c r="G4755" t="s">
        <v>44</v>
      </c>
      <c r="H4755" t="s">
        <v>80</v>
      </c>
      <c r="I4755">
        <v>7000</v>
      </c>
      <c r="J4755">
        <v>9100</v>
      </c>
      <c r="K4755">
        <v>2</v>
      </c>
      <c r="L4755">
        <v>14000</v>
      </c>
      <c r="M4755">
        <v>18200</v>
      </c>
      <c r="N4755" t="s">
        <v>1399</v>
      </c>
    </row>
    <row r="4756" spans="1:14" x14ac:dyDescent="0.3">
      <c r="A4756">
        <v>144113</v>
      </c>
      <c r="B4756" t="s">
        <v>1347</v>
      </c>
      <c r="C4756" t="s">
        <v>1314</v>
      </c>
      <c r="D4756" s="3">
        <v>44811</v>
      </c>
      <c r="E4756" t="s">
        <v>34</v>
      </c>
      <c r="F4756" t="s">
        <v>1208</v>
      </c>
      <c r="G4756" t="s">
        <v>89</v>
      </c>
      <c r="H4756" t="s">
        <v>79</v>
      </c>
      <c r="I4756">
        <v>1680</v>
      </c>
      <c r="J4756">
        <v>2184</v>
      </c>
      <c r="K4756">
        <v>1</v>
      </c>
      <c r="L4756">
        <v>1680</v>
      </c>
      <c r="M4756">
        <v>2184</v>
      </c>
      <c r="N4756" t="s">
        <v>1400</v>
      </c>
    </row>
    <row r="4757" spans="1:14" x14ac:dyDescent="0.3">
      <c r="A4757">
        <v>144114</v>
      </c>
      <c r="B4757" t="s">
        <v>1349</v>
      </c>
      <c r="C4757" t="s">
        <v>1315</v>
      </c>
      <c r="D4757" s="3">
        <v>44811</v>
      </c>
      <c r="E4757" t="s">
        <v>35</v>
      </c>
      <c r="F4757" s="5" t="s">
        <v>65</v>
      </c>
      <c r="G4757" t="s">
        <v>37</v>
      </c>
      <c r="H4757" s="5" t="s">
        <v>84</v>
      </c>
      <c r="I4757">
        <v>6540</v>
      </c>
      <c r="J4757">
        <v>8502</v>
      </c>
      <c r="K4757">
        <v>1</v>
      </c>
      <c r="L4757">
        <v>6540</v>
      </c>
      <c r="M4757">
        <v>8502</v>
      </c>
      <c r="N4757" t="s">
        <v>1401</v>
      </c>
    </row>
    <row r="4758" spans="1:14" x14ac:dyDescent="0.3">
      <c r="A4758">
        <v>144115</v>
      </c>
      <c r="B4758" t="s">
        <v>1351</v>
      </c>
      <c r="C4758" t="s">
        <v>0</v>
      </c>
      <c r="D4758" s="3">
        <v>44811</v>
      </c>
      <c r="E4758" t="s">
        <v>1296</v>
      </c>
      <c r="F4758" t="s">
        <v>68</v>
      </c>
      <c r="G4758" t="s">
        <v>45</v>
      </c>
      <c r="H4758" t="s">
        <v>82</v>
      </c>
      <c r="I4758">
        <v>2680</v>
      </c>
      <c r="J4758">
        <v>3484</v>
      </c>
      <c r="K4758">
        <v>2</v>
      </c>
      <c r="L4758">
        <v>5360</v>
      </c>
      <c r="M4758">
        <v>6968</v>
      </c>
      <c r="N4758" t="s">
        <v>1325</v>
      </c>
    </row>
    <row r="4759" spans="1:14" x14ac:dyDescent="0.3">
      <c r="A4759">
        <v>144116</v>
      </c>
      <c r="B4759" t="s">
        <v>1353</v>
      </c>
      <c r="C4759" t="s">
        <v>1316</v>
      </c>
      <c r="D4759" s="3">
        <v>44811</v>
      </c>
      <c r="E4759" t="s">
        <v>33</v>
      </c>
      <c r="F4759" t="s">
        <v>71</v>
      </c>
      <c r="G4759" t="s">
        <v>38</v>
      </c>
      <c r="H4759" t="s">
        <v>76</v>
      </c>
      <c r="I4759">
        <v>8250</v>
      </c>
      <c r="J4759">
        <v>10725</v>
      </c>
      <c r="K4759">
        <v>2</v>
      </c>
      <c r="L4759">
        <v>16500</v>
      </c>
      <c r="M4759">
        <v>21450</v>
      </c>
      <c r="N4759" t="s">
        <v>1398</v>
      </c>
    </row>
    <row r="4760" spans="1:14" x14ac:dyDescent="0.3">
      <c r="A4760">
        <v>144117</v>
      </c>
      <c r="B4760" t="s">
        <v>1355</v>
      </c>
      <c r="C4760" t="s">
        <v>1317</v>
      </c>
      <c r="D4760" s="3">
        <v>44811</v>
      </c>
      <c r="E4760" t="s">
        <v>34</v>
      </c>
      <c r="F4760" t="s">
        <v>1142</v>
      </c>
      <c r="G4760" t="s">
        <v>42</v>
      </c>
      <c r="H4760" t="s">
        <v>76</v>
      </c>
      <c r="I4760">
        <v>2650</v>
      </c>
      <c r="J4760">
        <v>3445</v>
      </c>
      <c r="K4760">
        <v>4</v>
      </c>
      <c r="L4760">
        <v>10600</v>
      </c>
      <c r="M4760">
        <v>13780</v>
      </c>
      <c r="N4760" t="s">
        <v>1397</v>
      </c>
    </row>
    <row r="4761" spans="1:14" x14ac:dyDescent="0.3">
      <c r="A4761">
        <v>144118</v>
      </c>
      <c r="B4761" t="s">
        <v>1357</v>
      </c>
      <c r="C4761" t="s">
        <v>1318</v>
      </c>
      <c r="D4761" s="3">
        <v>44811</v>
      </c>
      <c r="E4761" t="s">
        <v>35</v>
      </c>
      <c r="F4761" t="s">
        <v>72</v>
      </c>
      <c r="G4761" t="s">
        <v>38</v>
      </c>
      <c r="H4761" t="s">
        <v>85</v>
      </c>
      <c r="I4761">
        <v>12550</v>
      </c>
      <c r="J4761">
        <v>16315</v>
      </c>
      <c r="K4761">
        <v>1</v>
      </c>
      <c r="L4761">
        <v>12550</v>
      </c>
      <c r="M4761">
        <v>16315</v>
      </c>
      <c r="N4761" t="s">
        <v>1399</v>
      </c>
    </row>
    <row r="4762" spans="1:14" x14ac:dyDescent="0.3">
      <c r="A4762">
        <v>144119</v>
      </c>
      <c r="B4762" t="s">
        <v>1359</v>
      </c>
      <c r="C4762" t="s">
        <v>29</v>
      </c>
      <c r="D4762" s="3">
        <v>44811</v>
      </c>
      <c r="E4762" t="s">
        <v>1296</v>
      </c>
      <c r="F4762" t="s">
        <v>73</v>
      </c>
      <c r="G4762" t="s">
        <v>41</v>
      </c>
      <c r="H4762" s="5" t="s">
        <v>78</v>
      </c>
      <c r="I4762">
        <v>14500</v>
      </c>
      <c r="J4762">
        <v>18850</v>
      </c>
      <c r="K4762">
        <v>2</v>
      </c>
      <c r="L4762">
        <v>29000</v>
      </c>
      <c r="M4762">
        <v>37700</v>
      </c>
      <c r="N4762" t="s">
        <v>1400</v>
      </c>
    </row>
    <row r="4763" spans="1:14" x14ac:dyDescent="0.3">
      <c r="A4763">
        <v>144120</v>
      </c>
      <c r="B4763" t="s">
        <v>1361</v>
      </c>
      <c r="C4763" t="s">
        <v>20</v>
      </c>
      <c r="D4763" s="3">
        <v>44811</v>
      </c>
      <c r="E4763" t="s">
        <v>33</v>
      </c>
      <c r="F4763" t="s">
        <v>46</v>
      </c>
      <c r="G4763" t="s">
        <v>36</v>
      </c>
      <c r="H4763" t="s">
        <v>75</v>
      </c>
      <c r="I4763">
        <v>800</v>
      </c>
      <c r="J4763">
        <v>1040</v>
      </c>
      <c r="K4763">
        <v>3</v>
      </c>
      <c r="L4763">
        <v>2400</v>
      </c>
      <c r="M4763">
        <v>3120</v>
      </c>
      <c r="N4763" t="s">
        <v>1401</v>
      </c>
    </row>
    <row r="4764" spans="1:14" x14ac:dyDescent="0.3">
      <c r="A4764">
        <v>144121</v>
      </c>
      <c r="B4764" t="s">
        <v>1363</v>
      </c>
      <c r="C4764" t="s">
        <v>19</v>
      </c>
      <c r="D4764" s="3">
        <v>44811</v>
      </c>
      <c r="E4764" t="s">
        <v>34</v>
      </c>
      <c r="F4764" t="s">
        <v>48</v>
      </c>
      <c r="G4764" t="s">
        <v>37</v>
      </c>
      <c r="H4764" t="s">
        <v>76</v>
      </c>
      <c r="I4764">
        <v>600</v>
      </c>
      <c r="J4764">
        <v>780</v>
      </c>
      <c r="K4764">
        <v>4</v>
      </c>
      <c r="L4764">
        <v>2400</v>
      </c>
      <c r="M4764">
        <v>3120</v>
      </c>
      <c r="N4764" t="s">
        <v>1325</v>
      </c>
    </row>
    <row r="4765" spans="1:14" x14ac:dyDescent="0.3">
      <c r="A4765">
        <v>144122</v>
      </c>
      <c r="B4765" t="s">
        <v>1365</v>
      </c>
      <c r="C4765" t="s">
        <v>1319</v>
      </c>
      <c r="D4765" s="3">
        <v>44811</v>
      </c>
      <c r="E4765" t="s">
        <v>35</v>
      </c>
      <c r="F4765" t="s">
        <v>50</v>
      </c>
      <c r="G4765" t="s">
        <v>38</v>
      </c>
      <c r="H4765" t="s">
        <v>75</v>
      </c>
      <c r="I4765">
        <v>10500</v>
      </c>
      <c r="J4765">
        <v>13650</v>
      </c>
      <c r="K4765">
        <v>1</v>
      </c>
      <c r="L4765">
        <v>10500</v>
      </c>
      <c r="M4765">
        <v>13650</v>
      </c>
      <c r="N4765" t="s">
        <v>1398</v>
      </c>
    </row>
    <row r="4766" spans="1:14" x14ac:dyDescent="0.3">
      <c r="A4766">
        <v>144123</v>
      </c>
      <c r="B4766" t="s">
        <v>1367</v>
      </c>
      <c r="C4766" t="s">
        <v>18</v>
      </c>
      <c r="D4766" s="3">
        <v>44811</v>
      </c>
      <c r="E4766" t="s">
        <v>1296</v>
      </c>
      <c r="F4766" t="s">
        <v>1203</v>
      </c>
      <c r="G4766" t="s">
        <v>39</v>
      </c>
      <c r="H4766" t="s">
        <v>77</v>
      </c>
      <c r="I4766">
        <v>6500</v>
      </c>
      <c r="J4766">
        <v>8450</v>
      </c>
      <c r="K4766">
        <v>2</v>
      </c>
      <c r="L4766">
        <v>13000</v>
      </c>
      <c r="M4766">
        <v>16900</v>
      </c>
      <c r="N4766" t="s">
        <v>1397</v>
      </c>
    </row>
    <row r="4767" spans="1:14" x14ac:dyDescent="0.3">
      <c r="A4767">
        <v>144124</v>
      </c>
      <c r="B4767" t="s">
        <v>1369</v>
      </c>
      <c r="C4767" t="s">
        <v>17</v>
      </c>
      <c r="D4767" s="3">
        <v>44811</v>
      </c>
      <c r="E4767" t="s">
        <v>33</v>
      </c>
      <c r="F4767" t="s">
        <v>1209</v>
      </c>
      <c r="G4767" t="s">
        <v>40</v>
      </c>
      <c r="H4767" t="s">
        <v>76</v>
      </c>
      <c r="I4767">
        <v>4500</v>
      </c>
      <c r="J4767">
        <v>5850</v>
      </c>
      <c r="K4767">
        <v>3</v>
      </c>
      <c r="L4767">
        <v>13500</v>
      </c>
      <c r="M4767">
        <v>17550</v>
      </c>
      <c r="N4767" t="s">
        <v>1399</v>
      </c>
    </row>
    <row r="4768" spans="1:14" x14ac:dyDescent="0.3">
      <c r="A4768">
        <v>144125</v>
      </c>
      <c r="B4768" t="s">
        <v>1370</v>
      </c>
      <c r="C4768" t="s">
        <v>1320</v>
      </c>
      <c r="D4768" s="3">
        <v>44811</v>
      </c>
      <c r="E4768" t="s">
        <v>34</v>
      </c>
      <c r="F4768" t="s">
        <v>51</v>
      </c>
      <c r="G4768" t="s">
        <v>41</v>
      </c>
      <c r="H4768" t="s">
        <v>78</v>
      </c>
      <c r="I4768">
        <v>8500</v>
      </c>
      <c r="J4768">
        <v>11050</v>
      </c>
      <c r="K4768">
        <v>1</v>
      </c>
      <c r="L4768">
        <v>8500</v>
      </c>
      <c r="M4768">
        <v>11050</v>
      </c>
      <c r="N4768" t="s">
        <v>1400</v>
      </c>
    </row>
    <row r="4769" spans="1:14" x14ac:dyDescent="0.3">
      <c r="A4769">
        <v>144126</v>
      </c>
      <c r="B4769" t="s">
        <v>1371</v>
      </c>
      <c r="C4769" t="s">
        <v>16</v>
      </c>
      <c r="D4769" s="3">
        <v>44811</v>
      </c>
      <c r="E4769" t="s">
        <v>35</v>
      </c>
      <c r="F4769" t="s">
        <v>52</v>
      </c>
      <c r="G4769" t="s">
        <v>44</v>
      </c>
      <c r="H4769" t="s">
        <v>80</v>
      </c>
      <c r="I4769">
        <v>12500</v>
      </c>
      <c r="J4769">
        <v>16250</v>
      </c>
      <c r="K4769">
        <v>2</v>
      </c>
      <c r="L4769">
        <v>25000</v>
      </c>
      <c r="M4769">
        <v>32500</v>
      </c>
      <c r="N4769" t="s">
        <v>1401</v>
      </c>
    </row>
    <row r="4770" spans="1:14" x14ac:dyDescent="0.3">
      <c r="A4770">
        <v>144127</v>
      </c>
      <c r="B4770" t="s">
        <v>1373</v>
      </c>
      <c r="C4770" t="s">
        <v>15</v>
      </c>
      <c r="D4770" s="3">
        <v>44811</v>
      </c>
      <c r="E4770" t="s">
        <v>1296</v>
      </c>
      <c r="F4770" t="s">
        <v>1150</v>
      </c>
      <c r="G4770" t="s">
        <v>98</v>
      </c>
      <c r="H4770" t="s">
        <v>79</v>
      </c>
      <c r="I4770">
        <v>3500</v>
      </c>
      <c r="J4770">
        <v>4550</v>
      </c>
      <c r="K4770">
        <v>1</v>
      </c>
      <c r="L4770">
        <v>3500</v>
      </c>
      <c r="M4770">
        <v>4550</v>
      </c>
      <c r="N4770" t="s">
        <v>1325</v>
      </c>
    </row>
    <row r="4771" spans="1:14" x14ac:dyDescent="0.3">
      <c r="A4771">
        <v>144128</v>
      </c>
      <c r="B4771" t="s">
        <v>1374</v>
      </c>
      <c r="C4771" t="s">
        <v>14</v>
      </c>
      <c r="D4771" s="3">
        <v>44811</v>
      </c>
      <c r="E4771" t="s">
        <v>33</v>
      </c>
      <c r="F4771" s="5" t="s">
        <v>67</v>
      </c>
      <c r="G4771" t="s">
        <v>99</v>
      </c>
      <c r="H4771" t="s">
        <v>81</v>
      </c>
      <c r="I4771">
        <v>4500</v>
      </c>
      <c r="J4771">
        <v>5850</v>
      </c>
      <c r="K4771">
        <v>4</v>
      </c>
      <c r="L4771">
        <v>18000</v>
      </c>
      <c r="M4771">
        <v>23400</v>
      </c>
      <c r="N4771" t="s">
        <v>1398</v>
      </c>
    </row>
    <row r="4772" spans="1:14" x14ac:dyDescent="0.3">
      <c r="A4772">
        <v>144129</v>
      </c>
      <c r="B4772" t="s">
        <v>1375</v>
      </c>
      <c r="C4772" t="s">
        <v>13</v>
      </c>
      <c r="D4772" s="3">
        <v>44811</v>
      </c>
      <c r="E4772" t="s">
        <v>34</v>
      </c>
      <c r="F4772" t="s">
        <v>1210</v>
      </c>
      <c r="G4772" t="s">
        <v>45</v>
      </c>
      <c r="H4772" t="s">
        <v>82</v>
      </c>
      <c r="I4772">
        <v>2100</v>
      </c>
      <c r="J4772">
        <v>2730</v>
      </c>
      <c r="K4772">
        <v>4</v>
      </c>
      <c r="L4772">
        <v>8400</v>
      </c>
      <c r="M4772">
        <v>10920</v>
      </c>
      <c r="N4772" t="s">
        <v>1397</v>
      </c>
    </row>
    <row r="4773" spans="1:14" x14ac:dyDescent="0.3">
      <c r="A4773">
        <v>144130</v>
      </c>
      <c r="B4773" t="s">
        <v>1376</v>
      </c>
      <c r="C4773" t="s">
        <v>12</v>
      </c>
      <c r="D4773" s="3">
        <v>44812</v>
      </c>
      <c r="E4773" t="s">
        <v>35</v>
      </c>
      <c r="F4773" t="s">
        <v>49</v>
      </c>
      <c r="G4773" t="s">
        <v>36</v>
      </c>
      <c r="H4773" t="s">
        <v>75</v>
      </c>
      <c r="I4773">
        <v>1150</v>
      </c>
      <c r="J4773">
        <v>1495</v>
      </c>
      <c r="K4773">
        <v>4</v>
      </c>
      <c r="L4773">
        <v>4600</v>
      </c>
      <c r="M4773">
        <v>5980</v>
      </c>
      <c r="N4773" t="s">
        <v>1399</v>
      </c>
    </row>
    <row r="4774" spans="1:14" x14ac:dyDescent="0.3">
      <c r="A4774">
        <v>144131</v>
      </c>
      <c r="B4774" t="s">
        <v>1378</v>
      </c>
      <c r="C4774" t="s">
        <v>11</v>
      </c>
      <c r="D4774" s="3">
        <v>44813</v>
      </c>
      <c r="E4774" t="s">
        <v>1296</v>
      </c>
      <c r="F4774" t="s">
        <v>47</v>
      </c>
      <c r="G4774" t="s">
        <v>37</v>
      </c>
      <c r="H4774" t="s">
        <v>76</v>
      </c>
      <c r="I4774">
        <v>350</v>
      </c>
      <c r="J4774">
        <v>455</v>
      </c>
      <c r="K4774">
        <v>4</v>
      </c>
      <c r="L4774">
        <v>1400</v>
      </c>
      <c r="M4774">
        <v>1820</v>
      </c>
      <c r="N4774" t="s">
        <v>1400</v>
      </c>
    </row>
    <row r="4775" spans="1:14" x14ac:dyDescent="0.3">
      <c r="A4775">
        <v>144132</v>
      </c>
      <c r="B4775" t="s">
        <v>1379</v>
      </c>
      <c r="C4775" t="s">
        <v>1321</v>
      </c>
      <c r="D4775" s="3">
        <v>44814</v>
      </c>
      <c r="E4775" t="s">
        <v>33</v>
      </c>
      <c r="F4775" t="s">
        <v>53</v>
      </c>
      <c r="G4775" t="s">
        <v>38</v>
      </c>
      <c r="H4775" t="s">
        <v>75</v>
      </c>
      <c r="I4775">
        <v>9500</v>
      </c>
      <c r="J4775">
        <v>12350</v>
      </c>
      <c r="K4775">
        <v>4</v>
      </c>
      <c r="L4775">
        <v>38000</v>
      </c>
      <c r="M4775">
        <v>49400</v>
      </c>
      <c r="N4775" t="s">
        <v>1401</v>
      </c>
    </row>
    <row r="4776" spans="1:14" x14ac:dyDescent="0.3">
      <c r="A4776">
        <v>144133</v>
      </c>
      <c r="B4776" t="s">
        <v>1380</v>
      </c>
      <c r="C4776" t="s">
        <v>1322</v>
      </c>
      <c r="D4776" s="3">
        <v>44814</v>
      </c>
      <c r="E4776" t="s">
        <v>34</v>
      </c>
      <c r="F4776" t="s">
        <v>1211</v>
      </c>
      <c r="G4776" t="s">
        <v>39</v>
      </c>
      <c r="H4776" t="s">
        <v>77</v>
      </c>
      <c r="I4776">
        <v>10000</v>
      </c>
      <c r="J4776">
        <v>13000</v>
      </c>
      <c r="K4776">
        <v>4</v>
      </c>
      <c r="L4776">
        <v>40000</v>
      </c>
      <c r="M4776">
        <v>52000</v>
      </c>
      <c r="N4776" t="s">
        <v>1325</v>
      </c>
    </row>
    <row r="4777" spans="1:14" x14ac:dyDescent="0.3">
      <c r="A4777">
        <v>144134</v>
      </c>
      <c r="B4777" t="s">
        <v>1381</v>
      </c>
      <c r="C4777" t="s">
        <v>1323</v>
      </c>
      <c r="D4777" s="3">
        <v>44814</v>
      </c>
      <c r="E4777" t="s">
        <v>35</v>
      </c>
      <c r="F4777" t="s">
        <v>1212</v>
      </c>
      <c r="G4777" t="s">
        <v>40</v>
      </c>
      <c r="H4777" t="s">
        <v>76</v>
      </c>
      <c r="I4777">
        <v>6500</v>
      </c>
      <c r="J4777">
        <v>8450</v>
      </c>
      <c r="K4777">
        <v>2</v>
      </c>
      <c r="L4777">
        <v>13000</v>
      </c>
      <c r="M4777">
        <v>16900</v>
      </c>
      <c r="N4777" t="s">
        <v>1398</v>
      </c>
    </row>
    <row r="4778" spans="1:14" x14ac:dyDescent="0.3">
      <c r="A4778">
        <v>144135</v>
      </c>
      <c r="B4778" t="s">
        <v>1382</v>
      </c>
      <c r="C4778" t="s">
        <v>10</v>
      </c>
      <c r="D4778" s="3">
        <v>44814</v>
      </c>
      <c r="E4778" t="s">
        <v>1296</v>
      </c>
      <c r="F4778" t="s">
        <v>1213</v>
      </c>
      <c r="G4778" t="s">
        <v>41</v>
      </c>
      <c r="H4778" t="s">
        <v>78</v>
      </c>
      <c r="I4778">
        <v>8500</v>
      </c>
      <c r="J4778">
        <v>11050</v>
      </c>
      <c r="K4778">
        <v>1</v>
      </c>
      <c r="L4778">
        <v>8500</v>
      </c>
      <c r="M4778">
        <v>11050</v>
      </c>
      <c r="N4778" t="s">
        <v>1397</v>
      </c>
    </row>
    <row r="4779" spans="1:14" x14ac:dyDescent="0.3">
      <c r="A4779">
        <v>144136</v>
      </c>
      <c r="B4779" t="s">
        <v>1378</v>
      </c>
      <c r="C4779" t="s">
        <v>9</v>
      </c>
      <c r="D4779" s="3">
        <v>44814</v>
      </c>
      <c r="E4779" t="s">
        <v>33</v>
      </c>
      <c r="F4779" t="s">
        <v>57</v>
      </c>
      <c r="G4779" t="s">
        <v>44</v>
      </c>
      <c r="H4779" t="s">
        <v>80</v>
      </c>
      <c r="I4779">
        <v>7000</v>
      </c>
      <c r="J4779">
        <v>9100</v>
      </c>
      <c r="K4779">
        <v>2</v>
      </c>
      <c r="L4779">
        <v>14000</v>
      </c>
      <c r="M4779">
        <v>18200</v>
      </c>
      <c r="N4779" t="s">
        <v>1399</v>
      </c>
    </row>
    <row r="4780" spans="1:14" x14ac:dyDescent="0.3">
      <c r="A4780">
        <v>144137</v>
      </c>
      <c r="B4780" t="s">
        <v>1379</v>
      </c>
      <c r="C4780" t="s">
        <v>1324</v>
      </c>
      <c r="D4780" s="3">
        <v>44814</v>
      </c>
      <c r="E4780" t="s">
        <v>34</v>
      </c>
      <c r="F4780" t="s">
        <v>1214</v>
      </c>
      <c r="G4780" t="s">
        <v>98</v>
      </c>
      <c r="H4780" t="s">
        <v>79</v>
      </c>
      <c r="I4780">
        <v>6550</v>
      </c>
      <c r="J4780">
        <v>8515</v>
      </c>
      <c r="K4780">
        <v>1</v>
      </c>
      <c r="L4780">
        <v>6550</v>
      </c>
      <c r="M4780">
        <v>8515</v>
      </c>
      <c r="N4780" t="s">
        <v>1400</v>
      </c>
    </row>
    <row r="4781" spans="1:14" x14ac:dyDescent="0.3">
      <c r="A4781">
        <v>144138</v>
      </c>
      <c r="B4781" t="s">
        <v>1365</v>
      </c>
      <c r="C4781" t="s">
        <v>8</v>
      </c>
      <c r="D4781" s="3">
        <v>44814</v>
      </c>
      <c r="E4781" t="s">
        <v>35</v>
      </c>
      <c r="F4781" s="5" t="s">
        <v>66</v>
      </c>
      <c r="G4781" t="s">
        <v>99</v>
      </c>
      <c r="H4781" t="s">
        <v>81</v>
      </c>
      <c r="I4781">
        <v>7650</v>
      </c>
      <c r="J4781">
        <v>9945</v>
      </c>
      <c r="K4781">
        <v>1</v>
      </c>
      <c r="L4781">
        <v>7650</v>
      </c>
      <c r="M4781">
        <v>9945</v>
      </c>
      <c r="N4781" t="s">
        <v>1401</v>
      </c>
    </row>
    <row r="4782" spans="1:14" x14ac:dyDescent="0.3">
      <c r="A4782">
        <v>144139</v>
      </c>
      <c r="B4782" t="s">
        <v>1385</v>
      </c>
      <c r="C4782" t="s">
        <v>7</v>
      </c>
      <c r="D4782" s="3">
        <v>44814</v>
      </c>
      <c r="E4782" t="s">
        <v>1296</v>
      </c>
      <c r="F4782" t="s">
        <v>58</v>
      </c>
      <c r="G4782" t="s">
        <v>45</v>
      </c>
      <c r="H4782" t="s">
        <v>82</v>
      </c>
      <c r="I4782">
        <v>1150</v>
      </c>
      <c r="J4782">
        <v>1495</v>
      </c>
      <c r="K4782">
        <v>1</v>
      </c>
      <c r="L4782">
        <v>1150</v>
      </c>
      <c r="M4782">
        <v>1495</v>
      </c>
      <c r="N4782" t="s">
        <v>1325</v>
      </c>
    </row>
    <row r="4783" spans="1:14" x14ac:dyDescent="0.3">
      <c r="A4783">
        <v>144140</v>
      </c>
      <c r="B4783" t="s">
        <v>1387</v>
      </c>
      <c r="C4783" t="s">
        <v>1325</v>
      </c>
      <c r="D4783" s="3">
        <v>44814</v>
      </c>
      <c r="E4783" t="s">
        <v>33</v>
      </c>
      <c r="F4783" t="s">
        <v>59</v>
      </c>
      <c r="G4783" t="s">
        <v>36</v>
      </c>
      <c r="H4783" t="s">
        <v>75</v>
      </c>
      <c r="I4783">
        <v>850</v>
      </c>
      <c r="J4783">
        <v>1105</v>
      </c>
      <c r="K4783">
        <v>4</v>
      </c>
      <c r="L4783">
        <v>3400</v>
      </c>
      <c r="M4783">
        <v>4420</v>
      </c>
      <c r="N4783" t="s">
        <v>1398</v>
      </c>
    </row>
    <row r="4784" spans="1:14" x14ac:dyDescent="0.3">
      <c r="A4784">
        <v>144141</v>
      </c>
      <c r="B4784" t="s">
        <v>1389</v>
      </c>
      <c r="C4784" t="s">
        <v>1326</v>
      </c>
      <c r="D4784" s="3">
        <v>44814</v>
      </c>
      <c r="E4784" t="s">
        <v>34</v>
      </c>
      <c r="F4784" t="s">
        <v>60</v>
      </c>
      <c r="G4784" t="s">
        <v>37</v>
      </c>
      <c r="H4784" t="s">
        <v>76</v>
      </c>
      <c r="I4784">
        <v>650</v>
      </c>
      <c r="J4784">
        <v>845</v>
      </c>
      <c r="K4784">
        <v>4</v>
      </c>
      <c r="L4784">
        <v>2600</v>
      </c>
      <c r="M4784">
        <v>3380</v>
      </c>
      <c r="N4784" t="s">
        <v>1397</v>
      </c>
    </row>
    <row r="4785" spans="1:14" x14ac:dyDescent="0.3">
      <c r="A4785">
        <v>144142</v>
      </c>
      <c r="B4785" t="s">
        <v>1390</v>
      </c>
      <c r="C4785" t="s">
        <v>6</v>
      </c>
      <c r="D4785" s="3">
        <v>44814</v>
      </c>
      <c r="E4785" t="s">
        <v>35</v>
      </c>
      <c r="F4785" t="s">
        <v>61</v>
      </c>
      <c r="G4785" t="s">
        <v>38</v>
      </c>
      <c r="H4785" t="s">
        <v>75</v>
      </c>
      <c r="I4785">
        <v>7500</v>
      </c>
      <c r="J4785">
        <v>9750</v>
      </c>
      <c r="K4785">
        <v>3</v>
      </c>
      <c r="L4785">
        <v>22500</v>
      </c>
      <c r="M4785">
        <v>29250</v>
      </c>
      <c r="N4785" t="s">
        <v>1399</v>
      </c>
    </row>
    <row r="4786" spans="1:14" x14ac:dyDescent="0.3">
      <c r="A4786">
        <v>144143</v>
      </c>
      <c r="B4786" t="s">
        <v>1392</v>
      </c>
      <c r="C4786" t="s">
        <v>5</v>
      </c>
      <c r="D4786" s="3">
        <v>44814</v>
      </c>
      <c r="E4786" t="s">
        <v>1296</v>
      </c>
      <c r="F4786" t="s">
        <v>1211</v>
      </c>
      <c r="G4786" t="s">
        <v>39</v>
      </c>
      <c r="H4786" s="5" t="s">
        <v>83</v>
      </c>
      <c r="I4786">
        <v>10000</v>
      </c>
      <c r="J4786">
        <v>13000</v>
      </c>
      <c r="K4786">
        <v>4</v>
      </c>
      <c r="L4786">
        <v>40000</v>
      </c>
      <c r="M4786">
        <v>52000</v>
      </c>
      <c r="N4786" t="s">
        <v>1400</v>
      </c>
    </row>
    <row r="4787" spans="1:14" x14ac:dyDescent="0.3">
      <c r="A4787">
        <v>144144</v>
      </c>
      <c r="B4787" t="s">
        <v>1394</v>
      </c>
      <c r="C4787" t="s">
        <v>4</v>
      </c>
      <c r="D4787" s="3">
        <v>44814</v>
      </c>
      <c r="E4787" t="s">
        <v>33</v>
      </c>
      <c r="F4787" t="s">
        <v>1215</v>
      </c>
      <c r="G4787" t="s">
        <v>40</v>
      </c>
      <c r="H4787" t="s">
        <v>76</v>
      </c>
      <c r="I4787">
        <v>10500</v>
      </c>
      <c r="J4787">
        <v>13650</v>
      </c>
      <c r="K4787">
        <v>4</v>
      </c>
      <c r="L4787">
        <v>42000</v>
      </c>
      <c r="M4787">
        <v>54600</v>
      </c>
      <c r="N4787" t="s">
        <v>1401</v>
      </c>
    </row>
    <row r="4788" spans="1:14" x14ac:dyDescent="0.3">
      <c r="A4788">
        <v>144145</v>
      </c>
      <c r="B4788" t="s">
        <v>1337</v>
      </c>
      <c r="C4788" t="s">
        <v>30</v>
      </c>
      <c r="D4788" s="3">
        <v>44814</v>
      </c>
      <c r="E4788" t="s">
        <v>34</v>
      </c>
      <c r="F4788" t="s">
        <v>63</v>
      </c>
      <c r="G4788" t="s">
        <v>41</v>
      </c>
      <c r="H4788" t="s">
        <v>78</v>
      </c>
      <c r="I4788">
        <v>8500</v>
      </c>
      <c r="J4788">
        <v>11050</v>
      </c>
      <c r="K4788">
        <v>2</v>
      </c>
      <c r="L4788">
        <v>17000</v>
      </c>
      <c r="M4788">
        <v>22100</v>
      </c>
      <c r="N4788" t="s">
        <v>1325</v>
      </c>
    </row>
    <row r="4789" spans="1:14" x14ac:dyDescent="0.3">
      <c r="A4789">
        <v>144146</v>
      </c>
      <c r="B4789" t="s">
        <v>1339</v>
      </c>
      <c r="C4789" t="s">
        <v>31</v>
      </c>
      <c r="D4789" s="3">
        <v>44814</v>
      </c>
      <c r="E4789" t="s">
        <v>35</v>
      </c>
      <c r="F4789" t="s">
        <v>57</v>
      </c>
      <c r="G4789" t="s">
        <v>44</v>
      </c>
      <c r="H4789" t="s">
        <v>80</v>
      </c>
      <c r="I4789">
        <v>7000</v>
      </c>
      <c r="J4789">
        <v>9100</v>
      </c>
      <c r="K4789">
        <v>4</v>
      </c>
      <c r="L4789">
        <v>28000</v>
      </c>
      <c r="M4789">
        <v>36400</v>
      </c>
      <c r="N4789" t="s">
        <v>1398</v>
      </c>
    </row>
    <row r="4790" spans="1:14" x14ac:dyDescent="0.3">
      <c r="A4790">
        <v>144147</v>
      </c>
      <c r="B4790" t="s">
        <v>1341</v>
      </c>
      <c r="C4790" t="s">
        <v>32</v>
      </c>
      <c r="D4790" s="3">
        <v>44814</v>
      </c>
      <c r="E4790" t="s">
        <v>1296</v>
      </c>
      <c r="F4790" t="s">
        <v>1216</v>
      </c>
      <c r="G4790" t="s">
        <v>98</v>
      </c>
      <c r="H4790" t="s">
        <v>79</v>
      </c>
      <c r="I4790">
        <v>1680</v>
      </c>
      <c r="J4790">
        <v>2184</v>
      </c>
      <c r="K4790">
        <v>2</v>
      </c>
      <c r="L4790">
        <v>3360</v>
      </c>
      <c r="M4790">
        <v>4368</v>
      </c>
      <c r="N4790" t="s">
        <v>1397</v>
      </c>
    </row>
    <row r="4791" spans="1:14" x14ac:dyDescent="0.3">
      <c r="A4791">
        <v>144148</v>
      </c>
      <c r="B4791" t="s">
        <v>1343</v>
      </c>
      <c r="C4791" t="s">
        <v>28</v>
      </c>
      <c r="D4791" s="3">
        <v>44814</v>
      </c>
      <c r="E4791" t="s">
        <v>33</v>
      </c>
      <c r="F4791" s="5" t="s">
        <v>65</v>
      </c>
      <c r="G4791" t="s">
        <v>99</v>
      </c>
      <c r="H4791" s="5" t="s">
        <v>84</v>
      </c>
      <c r="I4791">
        <v>6540</v>
      </c>
      <c r="J4791">
        <v>8502</v>
      </c>
      <c r="K4791">
        <v>3</v>
      </c>
      <c r="L4791">
        <v>19620</v>
      </c>
      <c r="M4791">
        <v>25506</v>
      </c>
      <c r="N4791" t="s">
        <v>1399</v>
      </c>
    </row>
    <row r="4792" spans="1:14" x14ac:dyDescent="0.3">
      <c r="A4792">
        <v>144149</v>
      </c>
      <c r="B4792" t="s">
        <v>1345</v>
      </c>
      <c r="C4792" t="s">
        <v>1311</v>
      </c>
      <c r="D4792" s="3">
        <v>44814</v>
      </c>
      <c r="E4792" t="s">
        <v>34</v>
      </c>
      <c r="F4792" t="s">
        <v>68</v>
      </c>
      <c r="G4792" t="s">
        <v>45</v>
      </c>
      <c r="H4792" t="s">
        <v>82</v>
      </c>
      <c r="I4792">
        <v>2680</v>
      </c>
      <c r="J4792">
        <v>3484</v>
      </c>
      <c r="K4792">
        <v>3</v>
      </c>
      <c r="L4792">
        <v>8040</v>
      </c>
      <c r="M4792">
        <v>10452</v>
      </c>
      <c r="N4792" t="s">
        <v>1400</v>
      </c>
    </row>
    <row r="4793" spans="1:14" x14ac:dyDescent="0.3">
      <c r="A4793">
        <v>144150</v>
      </c>
      <c r="B4793" t="s">
        <v>1347</v>
      </c>
      <c r="C4793" t="s">
        <v>1312</v>
      </c>
      <c r="D4793" s="3">
        <v>44814</v>
      </c>
      <c r="E4793" t="s">
        <v>35</v>
      </c>
      <c r="F4793" t="s">
        <v>71</v>
      </c>
      <c r="G4793" t="s">
        <v>38</v>
      </c>
      <c r="H4793" t="s">
        <v>76</v>
      </c>
      <c r="I4793">
        <v>8250</v>
      </c>
      <c r="J4793">
        <v>10725</v>
      </c>
      <c r="K4793">
        <v>1</v>
      </c>
      <c r="L4793">
        <v>8250</v>
      </c>
      <c r="M4793">
        <v>10725</v>
      </c>
      <c r="N4793" t="s">
        <v>1401</v>
      </c>
    </row>
    <row r="4794" spans="1:14" x14ac:dyDescent="0.3">
      <c r="A4794">
        <v>144151</v>
      </c>
      <c r="B4794" t="s">
        <v>1349</v>
      </c>
      <c r="C4794" t="s">
        <v>1313</v>
      </c>
      <c r="D4794" s="3">
        <v>44814</v>
      </c>
      <c r="E4794" t="s">
        <v>1296</v>
      </c>
      <c r="F4794" t="s">
        <v>1150</v>
      </c>
      <c r="G4794" t="s">
        <v>42</v>
      </c>
      <c r="H4794" t="s">
        <v>76</v>
      </c>
      <c r="I4794">
        <v>2650</v>
      </c>
      <c r="J4794">
        <v>3445</v>
      </c>
      <c r="K4794">
        <v>2</v>
      </c>
      <c r="L4794">
        <v>5300</v>
      </c>
      <c r="M4794">
        <v>6890</v>
      </c>
      <c r="N4794" t="s">
        <v>1325</v>
      </c>
    </row>
    <row r="4795" spans="1:14" x14ac:dyDescent="0.3">
      <c r="A4795">
        <v>144152</v>
      </c>
      <c r="B4795" t="s">
        <v>1351</v>
      </c>
      <c r="C4795" t="s">
        <v>3</v>
      </c>
      <c r="D4795" s="3">
        <v>44814</v>
      </c>
      <c r="E4795" t="s">
        <v>33</v>
      </c>
      <c r="F4795" t="s">
        <v>72</v>
      </c>
      <c r="G4795" t="s">
        <v>38</v>
      </c>
      <c r="H4795" t="s">
        <v>85</v>
      </c>
      <c r="I4795">
        <v>12550</v>
      </c>
      <c r="J4795">
        <v>16315</v>
      </c>
      <c r="K4795">
        <v>1</v>
      </c>
      <c r="L4795">
        <v>12550</v>
      </c>
      <c r="M4795">
        <v>16315</v>
      </c>
      <c r="N4795" t="s">
        <v>1398</v>
      </c>
    </row>
    <row r="4796" spans="1:14" x14ac:dyDescent="0.3">
      <c r="A4796">
        <v>144153</v>
      </c>
      <c r="B4796" t="s">
        <v>1353</v>
      </c>
      <c r="C4796" t="s">
        <v>2</v>
      </c>
      <c r="D4796" s="3">
        <v>44814</v>
      </c>
      <c r="E4796" t="s">
        <v>34</v>
      </c>
      <c r="F4796" t="s">
        <v>73</v>
      </c>
      <c r="G4796" t="s">
        <v>41</v>
      </c>
      <c r="H4796" s="5" t="s">
        <v>78</v>
      </c>
      <c r="I4796">
        <v>14500</v>
      </c>
      <c r="J4796">
        <v>18850</v>
      </c>
      <c r="K4796">
        <v>1</v>
      </c>
      <c r="L4796">
        <v>14500</v>
      </c>
      <c r="M4796">
        <v>18850</v>
      </c>
      <c r="N4796" t="s">
        <v>1397</v>
      </c>
    </row>
    <row r="4797" spans="1:14" x14ac:dyDescent="0.3">
      <c r="A4797">
        <v>144154</v>
      </c>
      <c r="B4797" t="s">
        <v>1355</v>
      </c>
      <c r="C4797" t="s">
        <v>1</v>
      </c>
      <c r="D4797" s="3">
        <v>44814</v>
      </c>
      <c r="E4797" t="s">
        <v>35</v>
      </c>
      <c r="F4797" t="s">
        <v>46</v>
      </c>
      <c r="G4797" t="s">
        <v>36</v>
      </c>
      <c r="H4797" t="s">
        <v>75</v>
      </c>
      <c r="I4797">
        <v>800</v>
      </c>
      <c r="J4797">
        <v>1040</v>
      </c>
      <c r="K4797">
        <v>1</v>
      </c>
      <c r="L4797">
        <v>800</v>
      </c>
      <c r="M4797">
        <v>1040</v>
      </c>
      <c r="N4797" t="s">
        <v>1399</v>
      </c>
    </row>
    <row r="4798" spans="1:14" x14ac:dyDescent="0.3">
      <c r="A4798">
        <v>144155</v>
      </c>
      <c r="B4798" t="s">
        <v>1357</v>
      </c>
      <c r="C4798" t="s">
        <v>1314</v>
      </c>
      <c r="D4798" s="3">
        <v>44814</v>
      </c>
      <c r="E4798" t="s">
        <v>1296</v>
      </c>
      <c r="F4798" t="s">
        <v>48</v>
      </c>
      <c r="G4798" t="s">
        <v>37</v>
      </c>
      <c r="H4798" t="s">
        <v>76</v>
      </c>
      <c r="I4798">
        <v>600</v>
      </c>
      <c r="J4798">
        <v>780</v>
      </c>
      <c r="K4798">
        <v>3</v>
      </c>
      <c r="L4798">
        <v>1800</v>
      </c>
      <c r="M4798">
        <v>2340</v>
      </c>
      <c r="N4798" t="s">
        <v>1400</v>
      </c>
    </row>
    <row r="4799" spans="1:14" x14ac:dyDescent="0.3">
      <c r="A4799">
        <v>144156</v>
      </c>
      <c r="B4799" t="s">
        <v>1359</v>
      </c>
      <c r="C4799" t="s">
        <v>1315</v>
      </c>
      <c r="D4799" s="3">
        <v>44814</v>
      </c>
      <c r="E4799" t="s">
        <v>33</v>
      </c>
      <c r="F4799" t="s">
        <v>50</v>
      </c>
      <c r="G4799" t="s">
        <v>38</v>
      </c>
      <c r="H4799" t="s">
        <v>75</v>
      </c>
      <c r="I4799">
        <v>10500</v>
      </c>
      <c r="J4799">
        <v>13650</v>
      </c>
      <c r="K4799">
        <v>3</v>
      </c>
      <c r="L4799">
        <v>31500</v>
      </c>
      <c r="M4799">
        <v>40950</v>
      </c>
      <c r="N4799" t="s">
        <v>1401</v>
      </c>
    </row>
    <row r="4800" spans="1:14" x14ac:dyDescent="0.3">
      <c r="A4800">
        <v>144157</v>
      </c>
      <c r="B4800" t="s">
        <v>1361</v>
      </c>
      <c r="C4800" t="s">
        <v>0</v>
      </c>
      <c r="D4800" s="3">
        <v>44814</v>
      </c>
      <c r="E4800" t="s">
        <v>34</v>
      </c>
      <c r="F4800" t="s">
        <v>1211</v>
      </c>
      <c r="G4800" t="s">
        <v>39</v>
      </c>
      <c r="H4800" t="s">
        <v>77</v>
      </c>
      <c r="I4800">
        <v>6500</v>
      </c>
      <c r="J4800">
        <v>8450</v>
      </c>
      <c r="K4800">
        <v>2</v>
      </c>
      <c r="L4800">
        <v>13000</v>
      </c>
      <c r="M4800">
        <v>16900</v>
      </c>
      <c r="N4800" t="s">
        <v>1325</v>
      </c>
    </row>
    <row r="4801" spans="1:14" x14ac:dyDescent="0.3">
      <c r="A4801">
        <v>144158</v>
      </c>
      <c r="B4801" t="s">
        <v>1363</v>
      </c>
      <c r="C4801" t="s">
        <v>1316</v>
      </c>
      <c r="D4801" s="3">
        <v>44814</v>
      </c>
      <c r="E4801" t="s">
        <v>35</v>
      </c>
      <c r="F4801" t="s">
        <v>1217</v>
      </c>
      <c r="G4801" t="s">
        <v>40</v>
      </c>
      <c r="H4801" t="s">
        <v>76</v>
      </c>
      <c r="I4801">
        <v>4500</v>
      </c>
      <c r="J4801">
        <v>5850</v>
      </c>
      <c r="K4801">
        <v>3</v>
      </c>
      <c r="L4801">
        <v>13500</v>
      </c>
      <c r="M4801">
        <v>17550</v>
      </c>
      <c r="N4801" t="s">
        <v>1398</v>
      </c>
    </row>
    <row r="4802" spans="1:14" x14ac:dyDescent="0.3">
      <c r="A4802">
        <v>144159</v>
      </c>
      <c r="B4802" t="s">
        <v>1365</v>
      </c>
      <c r="C4802" t="s">
        <v>1317</v>
      </c>
      <c r="D4802" s="3">
        <v>44814</v>
      </c>
      <c r="E4802" t="s">
        <v>1296</v>
      </c>
      <c r="F4802" t="s">
        <v>51</v>
      </c>
      <c r="G4802" t="s">
        <v>41</v>
      </c>
      <c r="H4802" t="s">
        <v>78</v>
      </c>
      <c r="I4802">
        <v>8500</v>
      </c>
      <c r="J4802">
        <v>11050</v>
      </c>
      <c r="K4802">
        <v>4</v>
      </c>
      <c r="L4802">
        <v>34000</v>
      </c>
      <c r="M4802">
        <v>44200</v>
      </c>
      <c r="N4802" t="s">
        <v>1397</v>
      </c>
    </row>
    <row r="4803" spans="1:14" x14ac:dyDescent="0.3">
      <c r="A4803">
        <v>144160</v>
      </c>
      <c r="B4803" t="s">
        <v>1367</v>
      </c>
      <c r="C4803" t="s">
        <v>1318</v>
      </c>
      <c r="D4803" s="3">
        <v>44814</v>
      </c>
      <c r="E4803" t="s">
        <v>33</v>
      </c>
      <c r="F4803" t="s">
        <v>52</v>
      </c>
      <c r="G4803" t="s">
        <v>44</v>
      </c>
      <c r="H4803" t="s">
        <v>80</v>
      </c>
      <c r="I4803">
        <v>12500</v>
      </c>
      <c r="J4803">
        <v>16250</v>
      </c>
      <c r="K4803">
        <v>4</v>
      </c>
      <c r="L4803">
        <v>50000</v>
      </c>
      <c r="M4803">
        <v>65000</v>
      </c>
      <c r="N4803" t="s">
        <v>1399</v>
      </c>
    </row>
    <row r="4804" spans="1:14" x14ac:dyDescent="0.3">
      <c r="A4804">
        <v>144161</v>
      </c>
      <c r="B4804" t="s">
        <v>1369</v>
      </c>
      <c r="C4804" t="s">
        <v>29</v>
      </c>
      <c r="D4804" s="3">
        <v>44814</v>
      </c>
      <c r="E4804" t="s">
        <v>34</v>
      </c>
      <c r="F4804" t="s">
        <v>1158</v>
      </c>
      <c r="G4804" t="s">
        <v>42</v>
      </c>
      <c r="H4804" t="s">
        <v>79</v>
      </c>
      <c r="I4804">
        <v>3500</v>
      </c>
      <c r="J4804">
        <v>4550</v>
      </c>
      <c r="K4804">
        <v>2</v>
      </c>
      <c r="L4804">
        <v>7000</v>
      </c>
      <c r="M4804">
        <v>9100</v>
      </c>
      <c r="N4804" t="s">
        <v>1400</v>
      </c>
    </row>
    <row r="4805" spans="1:14" x14ac:dyDescent="0.3">
      <c r="A4805">
        <v>144162</v>
      </c>
      <c r="B4805" t="s">
        <v>1370</v>
      </c>
      <c r="C4805" t="s">
        <v>20</v>
      </c>
      <c r="D4805" s="3">
        <v>44814</v>
      </c>
      <c r="E4805" t="s">
        <v>35</v>
      </c>
      <c r="F4805" s="5" t="s">
        <v>67</v>
      </c>
      <c r="G4805" t="s">
        <v>109</v>
      </c>
      <c r="H4805" t="s">
        <v>81</v>
      </c>
      <c r="I4805">
        <v>4500</v>
      </c>
      <c r="J4805">
        <v>5850</v>
      </c>
      <c r="K4805">
        <v>2</v>
      </c>
      <c r="L4805">
        <v>9000</v>
      </c>
      <c r="M4805">
        <v>11700</v>
      </c>
      <c r="N4805" t="s">
        <v>1401</v>
      </c>
    </row>
    <row r="4806" spans="1:14" x14ac:dyDescent="0.3">
      <c r="A4806">
        <v>144163</v>
      </c>
      <c r="B4806" t="s">
        <v>1371</v>
      </c>
      <c r="C4806" t="s">
        <v>19</v>
      </c>
      <c r="D4806" s="3">
        <v>44814</v>
      </c>
      <c r="E4806" t="s">
        <v>1296</v>
      </c>
      <c r="F4806" t="s">
        <v>1218</v>
      </c>
      <c r="G4806" t="s">
        <v>45</v>
      </c>
      <c r="H4806" t="s">
        <v>82</v>
      </c>
      <c r="I4806">
        <v>2100</v>
      </c>
      <c r="J4806">
        <v>2730</v>
      </c>
      <c r="K4806">
        <v>2</v>
      </c>
      <c r="L4806">
        <v>4200</v>
      </c>
      <c r="M4806">
        <v>5460</v>
      </c>
      <c r="N4806" t="s">
        <v>1325</v>
      </c>
    </row>
    <row r="4807" spans="1:14" x14ac:dyDescent="0.3">
      <c r="A4807">
        <v>144164</v>
      </c>
      <c r="B4807" t="s">
        <v>1373</v>
      </c>
      <c r="C4807" t="s">
        <v>1319</v>
      </c>
      <c r="D4807" s="3">
        <v>44814</v>
      </c>
      <c r="E4807" t="s">
        <v>33</v>
      </c>
      <c r="F4807" t="s">
        <v>49</v>
      </c>
      <c r="G4807" t="s">
        <v>36</v>
      </c>
      <c r="H4807" t="s">
        <v>75</v>
      </c>
      <c r="I4807">
        <v>1150</v>
      </c>
      <c r="J4807">
        <v>1495</v>
      </c>
      <c r="K4807">
        <v>1</v>
      </c>
      <c r="L4807">
        <v>1150</v>
      </c>
      <c r="M4807">
        <v>1495</v>
      </c>
      <c r="N4807" t="s">
        <v>1398</v>
      </c>
    </row>
    <row r="4808" spans="1:14" x14ac:dyDescent="0.3">
      <c r="A4808">
        <v>144165</v>
      </c>
      <c r="B4808" t="s">
        <v>1374</v>
      </c>
      <c r="C4808" t="s">
        <v>18</v>
      </c>
      <c r="D4808" s="3">
        <v>44814</v>
      </c>
      <c r="E4808" t="s">
        <v>34</v>
      </c>
      <c r="F4808" t="s">
        <v>47</v>
      </c>
      <c r="G4808" t="s">
        <v>37</v>
      </c>
      <c r="H4808" t="s">
        <v>76</v>
      </c>
      <c r="I4808">
        <v>350</v>
      </c>
      <c r="J4808">
        <v>455</v>
      </c>
      <c r="K4808">
        <v>2</v>
      </c>
      <c r="L4808">
        <v>700</v>
      </c>
      <c r="M4808">
        <v>910</v>
      </c>
      <c r="N4808" t="s">
        <v>1397</v>
      </c>
    </row>
    <row r="4809" spans="1:14" x14ac:dyDescent="0.3">
      <c r="A4809">
        <v>144166</v>
      </c>
      <c r="B4809" t="s">
        <v>1375</v>
      </c>
      <c r="C4809" t="s">
        <v>17</v>
      </c>
      <c r="D4809" s="3">
        <v>44814</v>
      </c>
      <c r="E4809" t="s">
        <v>35</v>
      </c>
      <c r="F4809" t="s">
        <v>53</v>
      </c>
      <c r="G4809" t="s">
        <v>38</v>
      </c>
      <c r="H4809" t="s">
        <v>75</v>
      </c>
      <c r="I4809">
        <v>9500</v>
      </c>
      <c r="J4809">
        <v>12350</v>
      </c>
      <c r="K4809">
        <v>3</v>
      </c>
      <c r="L4809">
        <v>28500</v>
      </c>
      <c r="M4809">
        <v>37050</v>
      </c>
      <c r="N4809" t="s">
        <v>1399</v>
      </c>
    </row>
    <row r="4810" spans="1:14" x14ac:dyDescent="0.3">
      <c r="A4810">
        <v>144167</v>
      </c>
      <c r="B4810" t="s">
        <v>1376</v>
      </c>
      <c r="C4810" t="s">
        <v>1320</v>
      </c>
      <c r="D4810" s="3">
        <v>44814</v>
      </c>
      <c r="E4810" t="s">
        <v>1296</v>
      </c>
      <c r="F4810" t="s">
        <v>1219</v>
      </c>
      <c r="G4810" t="s">
        <v>39</v>
      </c>
      <c r="H4810" t="s">
        <v>77</v>
      </c>
      <c r="I4810">
        <v>10000</v>
      </c>
      <c r="J4810">
        <v>13000</v>
      </c>
      <c r="K4810">
        <v>3</v>
      </c>
      <c r="L4810">
        <v>30000</v>
      </c>
      <c r="M4810">
        <v>39000</v>
      </c>
      <c r="N4810" t="s">
        <v>1400</v>
      </c>
    </row>
    <row r="4811" spans="1:14" x14ac:dyDescent="0.3">
      <c r="A4811">
        <v>144168</v>
      </c>
      <c r="B4811" t="s">
        <v>1378</v>
      </c>
      <c r="C4811" t="s">
        <v>16</v>
      </c>
      <c r="D4811" s="3">
        <v>44814</v>
      </c>
      <c r="E4811" t="s">
        <v>33</v>
      </c>
      <c r="F4811" t="s">
        <v>1220</v>
      </c>
      <c r="G4811" t="s">
        <v>40</v>
      </c>
      <c r="H4811" t="s">
        <v>76</v>
      </c>
      <c r="I4811">
        <v>6500</v>
      </c>
      <c r="J4811">
        <v>8450</v>
      </c>
      <c r="K4811">
        <v>2</v>
      </c>
      <c r="L4811">
        <v>13000</v>
      </c>
      <c r="M4811">
        <v>16900</v>
      </c>
      <c r="N4811" t="s">
        <v>1401</v>
      </c>
    </row>
    <row r="4812" spans="1:14" x14ac:dyDescent="0.3">
      <c r="A4812">
        <v>144169</v>
      </c>
      <c r="B4812" t="s">
        <v>1379</v>
      </c>
      <c r="C4812" t="s">
        <v>15</v>
      </c>
      <c r="D4812" s="3">
        <v>44814</v>
      </c>
      <c r="E4812" t="s">
        <v>34</v>
      </c>
      <c r="F4812" t="s">
        <v>1221</v>
      </c>
      <c r="G4812" t="s">
        <v>41</v>
      </c>
      <c r="H4812" t="s">
        <v>78</v>
      </c>
      <c r="I4812">
        <v>8500</v>
      </c>
      <c r="J4812">
        <v>11050</v>
      </c>
      <c r="K4812">
        <v>3</v>
      </c>
      <c r="L4812">
        <v>25500</v>
      </c>
      <c r="M4812">
        <v>33150</v>
      </c>
      <c r="N4812" t="s">
        <v>1325</v>
      </c>
    </row>
    <row r="4813" spans="1:14" x14ac:dyDescent="0.3">
      <c r="A4813">
        <v>144170</v>
      </c>
      <c r="B4813" t="s">
        <v>1380</v>
      </c>
      <c r="C4813" t="s">
        <v>14</v>
      </c>
      <c r="D4813" s="3">
        <v>44814</v>
      </c>
      <c r="E4813" t="s">
        <v>35</v>
      </c>
      <c r="F4813" t="s">
        <v>57</v>
      </c>
      <c r="G4813" t="s">
        <v>44</v>
      </c>
      <c r="H4813" t="s">
        <v>80</v>
      </c>
      <c r="I4813">
        <v>7000</v>
      </c>
      <c r="J4813">
        <v>9100</v>
      </c>
      <c r="K4813">
        <v>3</v>
      </c>
      <c r="L4813">
        <v>21000</v>
      </c>
      <c r="M4813">
        <v>27300</v>
      </c>
      <c r="N4813" t="s">
        <v>1398</v>
      </c>
    </row>
    <row r="4814" spans="1:14" x14ac:dyDescent="0.3">
      <c r="A4814">
        <v>144171</v>
      </c>
      <c r="B4814" t="s">
        <v>1381</v>
      </c>
      <c r="C4814" t="s">
        <v>13</v>
      </c>
      <c r="D4814" s="3">
        <v>44814</v>
      </c>
      <c r="E4814" t="s">
        <v>1296</v>
      </c>
      <c r="F4814" t="s">
        <v>1222</v>
      </c>
      <c r="G4814" t="s">
        <v>42</v>
      </c>
      <c r="H4814" t="s">
        <v>79</v>
      </c>
      <c r="I4814">
        <v>6550</v>
      </c>
      <c r="J4814">
        <v>8515</v>
      </c>
      <c r="K4814">
        <v>1</v>
      </c>
      <c r="L4814">
        <v>6550</v>
      </c>
      <c r="M4814">
        <v>8515</v>
      </c>
      <c r="N4814" t="s">
        <v>1397</v>
      </c>
    </row>
    <row r="4815" spans="1:14" x14ac:dyDescent="0.3">
      <c r="A4815">
        <v>144172</v>
      </c>
      <c r="B4815" t="s">
        <v>1382</v>
      </c>
      <c r="C4815" t="s">
        <v>12</v>
      </c>
      <c r="D4815" s="3">
        <v>44815</v>
      </c>
      <c r="E4815" t="s">
        <v>33</v>
      </c>
      <c r="F4815" s="5" t="s">
        <v>66</v>
      </c>
      <c r="G4815" t="s">
        <v>109</v>
      </c>
      <c r="H4815" t="s">
        <v>81</v>
      </c>
      <c r="I4815">
        <v>7650</v>
      </c>
      <c r="J4815">
        <v>9945</v>
      </c>
      <c r="K4815">
        <v>4</v>
      </c>
      <c r="L4815">
        <v>30600</v>
      </c>
      <c r="M4815">
        <v>39780</v>
      </c>
      <c r="N4815" t="s">
        <v>1399</v>
      </c>
    </row>
    <row r="4816" spans="1:14" x14ac:dyDescent="0.3">
      <c r="A4816">
        <v>144173</v>
      </c>
      <c r="B4816" t="s">
        <v>1378</v>
      </c>
      <c r="C4816" t="s">
        <v>11</v>
      </c>
      <c r="D4816" s="3">
        <v>44816</v>
      </c>
      <c r="E4816" t="s">
        <v>34</v>
      </c>
      <c r="F4816" t="s">
        <v>58</v>
      </c>
      <c r="G4816" t="s">
        <v>45</v>
      </c>
      <c r="H4816" t="s">
        <v>82</v>
      </c>
      <c r="I4816">
        <v>1150</v>
      </c>
      <c r="J4816">
        <v>1495</v>
      </c>
      <c r="K4816">
        <v>1</v>
      </c>
      <c r="L4816">
        <v>1150</v>
      </c>
      <c r="M4816">
        <v>1495</v>
      </c>
      <c r="N4816" t="s">
        <v>1400</v>
      </c>
    </row>
    <row r="4817" spans="1:14" x14ac:dyDescent="0.3">
      <c r="A4817">
        <v>144174</v>
      </c>
      <c r="B4817" t="s">
        <v>1379</v>
      </c>
      <c r="C4817" t="s">
        <v>1321</v>
      </c>
      <c r="D4817" s="3">
        <v>44817</v>
      </c>
      <c r="E4817" t="s">
        <v>35</v>
      </c>
      <c r="F4817" t="s">
        <v>59</v>
      </c>
      <c r="G4817" t="s">
        <v>36</v>
      </c>
      <c r="H4817" t="s">
        <v>75</v>
      </c>
      <c r="I4817">
        <v>850</v>
      </c>
      <c r="J4817">
        <v>1105</v>
      </c>
      <c r="K4817">
        <v>3</v>
      </c>
      <c r="L4817">
        <v>2550</v>
      </c>
      <c r="M4817">
        <v>3315</v>
      </c>
      <c r="N4817" t="s">
        <v>1401</v>
      </c>
    </row>
    <row r="4818" spans="1:14" x14ac:dyDescent="0.3">
      <c r="A4818">
        <v>144175</v>
      </c>
      <c r="B4818" t="s">
        <v>1365</v>
      </c>
      <c r="C4818" t="s">
        <v>1322</v>
      </c>
      <c r="D4818" s="3">
        <v>44818</v>
      </c>
      <c r="E4818" t="s">
        <v>1296</v>
      </c>
      <c r="F4818" t="s">
        <v>60</v>
      </c>
      <c r="G4818" t="s">
        <v>37</v>
      </c>
      <c r="H4818" t="s">
        <v>76</v>
      </c>
      <c r="I4818">
        <v>650</v>
      </c>
      <c r="J4818">
        <v>845</v>
      </c>
      <c r="K4818">
        <v>1</v>
      </c>
      <c r="L4818">
        <v>650</v>
      </c>
      <c r="M4818">
        <v>845</v>
      </c>
      <c r="N4818" t="s">
        <v>1325</v>
      </c>
    </row>
    <row r="4819" spans="1:14" x14ac:dyDescent="0.3">
      <c r="A4819">
        <v>144176</v>
      </c>
      <c r="B4819" t="s">
        <v>1385</v>
      </c>
      <c r="C4819" t="s">
        <v>1323</v>
      </c>
      <c r="D4819" s="3">
        <v>44819</v>
      </c>
      <c r="E4819" t="s">
        <v>33</v>
      </c>
      <c r="F4819" t="s">
        <v>61</v>
      </c>
      <c r="G4819" t="s">
        <v>38</v>
      </c>
      <c r="H4819" t="s">
        <v>75</v>
      </c>
      <c r="I4819">
        <v>7500</v>
      </c>
      <c r="J4819">
        <v>9750</v>
      </c>
      <c r="K4819">
        <v>4</v>
      </c>
      <c r="L4819">
        <v>30000</v>
      </c>
      <c r="M4819">
        <v>39000</v>
      </c>
      <c r="N4819" t="s">
        <v>1398</v>
      </c>
    </row>
    <row r="4820" spans="1:14" x14ac:dyDescent="0.3">
      <c r="A4820">
        <v>144177</v>
      </c>
      <c r="B4820" t="s">
        <v>1387</v>
      </c>
      <c r="C4820" t="s">
        <v>10</v>
      </c>
      <c r="D4820" s="3">
        <v>44820</v>
      </c>
      <c r="E4820" t="s">
        <v>34</v>
      </c>
      <c r="F4820" t="s">
        <v>1219</v>
      </c>
      <c r="G4820" t="s">
        <v>39</v>
      </c>
      <c r="H4820" s="5" t="s">
        <v>83</v>
      </c>
      <c r="I4820">
        <v>10000</v>
      </c>
      <c r="J4820">
        <v>13000</v>
      </c>
      <c r="K4820">
        <v>1</v>
      </c>
      <c r="L4820">
        <v>10000</v>
      </c>
      <c r="M4820">
        <v>13000</v>
      </c>
      <c r="N4820" t="s">
        <v>1397</v>
      </c>
    </row>
    <row r="4821" spans="1:14" x14ac:dyDescent="0.3">
      <c r="A4821">
        <v>144178</v>
      </c>
      <c r="B4821" t="s">
        <v>1389</v>
      </c>
      <c r="C4821" t="s">
        <v>9</v>
      </c>
      <c r="D4821" s="3">
        <v>44821</v>
      </c>
      <c r="E4821" t="s">
        <v>35</v>
      </c>
      <c r="F4821" t="s">
        <v>1223</v>
      </c>
      <c r="G4821" t="s">
        <v>40</v>
      </c>
      <c r="H4821" t="s">
        <v>76</v>
      </c>
      <c r="I4821">
        <v>10500</v>
      </c>
      <c r="J4821">
        <v>13650</v>
      </c>
      <c r="K4821">
        <v>4</v>
      </c>
      <c r="L4821">
        <v>42000</v>
      </c>
      <c r="M4821">
        <v>54600</v>
      </c>
      <c r="N4821" t="s">
        <v>1399</v>
      </c>
    </row>
    <row r="4822" spans="1:14" x14ac:dyDescent="0.3">
      <c r="A4822">
        <v>144179</v>
      </c>
      <c r="B4822" t="s">
        <v>1390</v>
      </c>
      <c r="C4822" t="s">
        <v>1324</v>
      </c>
      <c r="D4822" s="3">
        <v>44822</v>
      </c>
      <c r="E4822" t="s">
        <v>1296</v>
      </c>
      <c r="F4822" t="s">
        <v>63</v>
      </c>
      <c r="G4822" t="s">
        <v>41</v>
      </c>
      <c r="H4822" t="s">
        <v>78</v>
      </c>
      <c r="I4822">
        <v>8500</v>
      </c>
      <c r="J4822">
        <v>11050</v>
      </c>
      <c r="K4822">
        <v>3</v>
      </c>
      <c r="L4822">
        <v>25500</v>
      </c>
      <c r="M4822">
        <v>33150</v>
      </c>
      <c r="N4822" t="s">
        <v>1400</v>
      </c>
    </row>
    <row r="4823" spans="1:14" x14ac:dyDescent="0.3">
      <c r="A4823">
        <v>144180</v>
      </c>
      <c r="B4823" t="s">
        <v>1392</v>
      </c>
      <c r="C4823" t="s">
        <v>8</v>
      </c>
      <c r="D4823" s="3">
        <v>44823</v>
      </c>
      <c r="E4823" t="s">
        <v>33</v>
      </c>
      <c r="F4823" t="s">
        <v>57</v>
      </c>
      <c r="G4823" t="s">
        <v>44</v>
      </c>
      <c r="H4823" t="s">
        <v>80</v>
      </c>
      <c r="I4823">
        <v>7000</v>
      </c>
      <c r="J4823">
        <v>9100</v>
      </c>
      <c r="K4823">
        <v>2</v>
      </c>
      <c r="L4823">
        <v>14000</v>
      </c>
      <c r="M4823">
        <v>18200</v>
      </c>
      <c r="N4823" t="s">
        <v>1401</v>
      </c>
    </row>
    <row r="4824" spans="1:14" x14ac:dyDescent="0.3">
      <c r="A4824">
        <v>144181</v>
      </c>
      <c r="B4824" t="s">
        <v>1394</v>
      </c>
      <c r="C4824" t="s">
        <v>7</v>
      </c>
      <c r="D4824" s="3">
        <v>44824</v>
      </c>
      <c r="E4824" t="s">
        <v>34</v>
      </c>
      <c r="F4824" t="s">
        <v>1224</v>
      </c>
      <c r="G4824" t="s">
        <v>42</v>
      </c>
      <c r="H4824" t="s">
        <v>79</v>
      </c>
      <c r="I4824">
        <v>1680</v>
      </c>
      <c r="J4824">
        <v>2184</v>
      </c>
      <c r="K4824">
        <v>4</v>
      </c>
      <c r="L4824">
        <v>6720</v>
      </c>
      <c r="M4824">
        <v>8736</v>
      </c>
      <c r="N4824" t="s">
        <v>1325</v>
      </c>
    </row>
    <row r="4825" spans="1:14" x14ac:dyDescent="0.3">
      <c r="A4825">
        <v>144182</v>
      </c>
      <c r="B4825" t="s">
        <v>1337</v>
      </c>
      <c r="C4825" t="s">
        <v>1325</v>
      </c>
      <c r="D4825" s="3">
        <v>44825</v>
      </c>
      <c r="E4825" t="s">
        <v>35</v>
      </c>
      <c r="F4825" s="5" t="s">
        <v>65</v>
      </c>
      <c r="G4825" t="s">
        <v>109</v>
      </c>
      <c r="H4825" s="5" t="s">
        <v>84</v>
      </c>
      <c r="I4825">
        <v>6540</v>
      </c>
      <c r="J4825">
        <v>8502</v>
      </c>
      <c r="K4825">
        <v>1</v>
      </c>
      <c r="L4825">
        <v>6540</v>
      </c>
      <c r="M4825">
        <v>8502</v>
      </c>
      <c r="N4825" t="s">
        <v>1398</v>
      </c>
    </row>
    <row r="4826" spans="1:14" x14ac:dyDescent="0.3">
      <c r="A4826">
        <v>144183</v>
      </c>
      <c r="B4826" t="s">
        <v>1339</v>
      </c>
      <c r="C4826" t="s">
        <v>1326</v>
      </c>
      <c r="D4826" s="3">
        <v>44826</v>
      </c>
      <c r="E4826" t="s">
        <v>1296</v>
      </c>
      <c r="F4826" t="s">
        <v>68</v>
      </c>
      <c r="G4826" t="s">
        <v>45</v>
      </c>
      <c r="H4826" t="s">
        <v>82</v>
      </c>
      <c r="I4826">
        <v>2680</v>
      </c>
      <c r="J4826">
        <v>3484</v>
      </c>
      <c r="K4826">
        <v>2</v>
      </c>
      <c r="L4826">
        <v>5360</v>
      </c>
      <c r="M4826">
        <v>6968</v>
      </c>
      <c r="N4826" t="s">
        <v>1397</v>
      </c>
    </row>
    <row r="4827" spans="1:14" x14ac:dyDescent="0.3">
      <c r="A4827">
        <v>144184</v>
      </c>
      <c r="B4827" t="s">
        <v>1341</v>
      </c>
      <c r="C4827" t="s">
        <v>6</v>
      </c>
      <c r="D4827" s="3">
        <v>44827</v>
      </c>
      <c r="E4827" t="s">
        <v>33</v>
      </c>
      <c r="F4827" t="s">
        <v>71</v>
      </c>
      <c r="G4827" t="s">
        <v>38</v>
      </c>
      <c r="H4827" t="s">
        <v>76</v>
      </c>
      <c r="I4827">
        <v>8250</v>
      </c>
      <c r="J4827">
        <v>10725</v>
      </c>
      <c r="K4827">
        <v>4</v>
      </c>
      <c r="L4827">
        <v>33000</v>
      </c>
      <c r="M4827">
        <v>42900</v>
      </c>
      <c r="N4827" t="s">
        <v>1399</v>
      </c>
    </row>
    <row r="4828" spans="1:14" x14ac:dyDescent="0.3">
      <c r="A4828">
        <v>144185</v>
      </c>
      <c r="B4828" t="s">
        <v>1343</v>
      </c>
      <c r="C4828" t="s">
        <v>5</v>
      </c>
      <c r="D4828" s="3">
        <v>44828</v>
      </c>
      <c r="E4828" t="s">
        <v>34</v>
      </c>
      <c r="F4828" t="s">
        <v>1158</v>
      </c>
      <c r="G4828" t="s">
        <v>42</v>
      </c>
      <c r="H4828" t="s">
        <v>76</v>
      </c>
      <c r="I4828">
        <v>2650</v>
      </c>
      <c r="J4828">
        <v>3445</v>
      </c>
      <c r="K4828">
        <v>1</v>
      </c>
      <c r="L4828">
        <v>2650</v>
      </c>
      <c r="M4828">
        <v>3445</v>
      </c>
      <c r="N4828" t="s">
        <v>1400</v>
      </c>
    </row>
    <row r="4829" spans="1:14" x14ac:dyDescent="0.3">
      <c r="A4829">
        <v>144186</v>
      </c>
      <c r="B4829" t="s">
        <v>1345</v>
      </c>
      <c r="C4829" t="s">
        <v>4</v>
      </c>
      <c r="D4829" s="3">
        <v>44829</v>
      </c>
      <c r="E4829" t="s">
        <v>35</v>
      </c>
      <c r="F4829" t="s">
        <v>72</v>
      </c>
      <c r="G4829" t="s">
        <v>38</v>
      </c>
      <c r="H4829" t="s">
        <v>85</v>
      </c>
      <c r="I4829">
        <v>12550</v>
      </c>
      <c r="J4829">
        <v>16315</v>
      </c>
      <c r="K4829">
        <v>4</v>
      </c>
      <c r="L4829">
        <v>50200</v>
      </c>
      <c r="M4829">
        <v>65260</v>
      </c>
      <c r="N4829" t="s">
        <v>1401</v>
      </c>
    </row>
    <row r="4830" spans="1:14" x14ac:dyDescent="0.3">
      <c r="A4830">
        <v>144187</v>
      </c>
      <c r="B4830" t="s">
        <v>1347</v>
      </c>
      <c r="C4830" t="s">
        <v>30</v>
      </c>
      <c r="D4830" s="3">
        <v>44830</v>
      </c>
      <c r="E4830" t="s">
        <v>1296</v>
      </c>
      <c r="F4830" t="s">
        <v>73</v>
      </c>
      <c r="G4830" t="s">
        <v>41</v>
      </c>
      <c r="H4830" s="5" t="s">
        <v>78</v>
      </c>
      <c r="I4830">
        <v>14500</v>
      </c>
      <c r="J4830">
        <v>18850</v>
      </c>
      <c r="K4830">
        <v>2</v>
      </c>
      <c r="L4830">
        <v>29000</v>
      </c>
      <c r="M4830">
        <v>37700</v>
      </c>
      <c r="N4830" t="s">
        <v>1325</v>
      </c>
    </row>
    <row r="4831" spans="1:14" x14ac:dyDescent="0.3">
      <c r="A4831">
        <v>144188</v>
      </c>
      <c r="B4831" t="s">
        <v>1349</v>
      </c>
      <c r="C4831" t="s">
        <v>31</v>
      </c>
      <c r="D4831" s="3">
        <v>44831</v>
      </c>
      <c r="E4831" t="s">
        <v>33</v>
      </c>
      <c r="F4831" t="s">
        <v>46</v>
      </c>
      <c r="G4831" t="s">
        <v>36</v>
      </c>
      <c r="H4831" t="s">
        <v>75</v>
      </c>
      <c r="I4831">
        <v>800</v>
      </c>
      <c r="J4831">
        <v>1040</v>
      </c>
      <c r="K4831">
        <v>2</v>
      </c>
      <c r="L4831">
        <v>1600</v>
      </c>
      <c r="M4831">
        <v>2080</v>
      </c>
      <c r="N4831" t="s">
        <v>1398</v>
      </c>
    </row>
    <row r="4832" spans="1:14" x14ac:dyDescent="0.3">
      <c r="A4832">
        <v>144189</v>
      </c>
      <c r="B4832" t="s">
        <v>1351</v>
      </c>
      <c r="C4832" t="s">
        <v>32</v>
      </c>
      <c r="D4832" s="3">
        <v>44832</v>
      </c>
      <c r="E4832" t="s">
        <v>34</v>
      </c>
      <c r="F4832" t="s">
        <v>48</v>
      </c>
      <c r="G4832" t="s">
        <v>37</v>
      </c>
      <c r="H4832" t="s">
        <v>76</v>
      </c>
      <c r="I4832">
        <v>600</v>
      </c>
      <c r="J4832">
        <v>780</v>
      </c>
      <c r="K4832">
        <v>3</v>
      </c>
      <c r="L4832">
        <v>1800</v>
      </c>
      <c r="M4832">
        <v>2340</v>
      </c>
      <c r="N4832" t="s">
        <v>1397</v>
      </c>
    </row>
    <row r="4833" spans="1:14" x14ac:dyDescent="0.3">
      <c r="A4833">
        <v>144190</v>
      </c>
      <c r="B4833" t="s">
        <v>1353</v>
      </c>
      <c r="C4833" t="s">
        <v>28</v>
      </c>
      <c r="D4833" s="3">
        <v>44833</v>
      </c>
      <c r="E4833" t="s">
        <v>35</v>
      </c>
      <c r="F4833" t="s">
        <v>50</v>
      </c>
      <c r="G4833" t="s">
        <v>38</v>
      </c>
      <c r="H4833" t="s">
        <v>75</v>
      </c>
      <c r="I4833">
        <v>10500</v>
      </c>
      <c r="J4833">
        <v>13650</v>
      </c>
      <c r="K4833">
        <v>4</v>
      </c>
      <c r="L4833">
        <v>42000</v>
      </c>
      <c r="M4833">
        <v>54600</v>
      </c>
      <c r="N4833" t="s">
        <v>1399</v>
      </c>
    </row>
    <row r="4834" spans="1:14" x14ac:dyDescent="0.3">
      <c r="A4834">
        <v>144191</v>
      </c>
      <c r="B4834" t="s">
        <v>1355</v>
      </c>
      <c r="C4834" t="s">
        <v>1311</v>
      </c>
      <c r="D4834" s="3">
        <v>44834</v>
      </c>
      <c r="E4834" t="s">
        <v>1296</v>
      </c>
      <c r="F4834" t="s">
        <v>1219</v>
      </c>
      <c r="G4834" t="s">
        <v>39</v>
      </c>
      <c r="H4834" t="s">
        <v>77</v>
      </c>
      <c r="I4834">
        <v>6500</v>
      </c>
      <c r="J4834">
        <v>8450</v>
      </c>
      <c r="K4834">
        <v>2</v>
      </c>
      <c r="L4834">
        <v>13000</v>
      </c>
      <c r="M4834">
        <v>16900</v>
      </c>
      <c r="N4834" t="s">
        <v>1400</v>
      </c>
    </row>
    <row r="4835" spans="1:14" x14ac:dyDescent="0.3">
      <c r="A4835">
        <v>144192</v>
      </c>
      <c r="B4835" t="s">
        <v>1357</v>
      </c>
      <c r="C4835" t="s">
        <v>1312</v>
      </c>
      <c r="D4835" s="3">
        <v>44835</v>
      </c>
      <c r="E4835" t="s">
        <v>33</v>
      </c>
      <c r="F4835" t="s">
        <v>1225</v>
      </c>
      <c r="G4835" t="s">
        <v>40</v>
      </c>
      <c r="H4835" t="s">
        <v>76</v>
      </c>
      <c r="I4835">
        <v>4500</v>
      </c>
      <c r="J4835">
        <v>5850</v>
      </c>
      <c r="K4835">
        <v>2</v>
      </c>
      <c r="L4835">
        <v>9000</v>
      </c>
      <c r="M4835">
        <v>11700</v>
      </c>
      <c r="N4835" t="s">
        <v>1401</v>
      </c>
    </row>
    <row r="4836" spans="1:14" x14ac:dyDescent="0.3">
      <c r="A4836">
        <v>144193</v>
      </c>
      <c r="B4836" t="s">
        <v>1359</v>
      </c>
      <c r="C4836" t="s">
        <v>1313</v>
      </c>
      <c r="D4836" s="3">
        <v>44836</v>
      </c>
      <c r="E4836" t="s">
        <v>34</v>
      </c>
      <c r="F4836" t="s">
        <v>51</v>
      </c>
      <c r="G4836" t="s">
        <v>41</v>
      </c>
      <c r="H4836" t="s">
        <v>78</v>
      </c>
      <c r="I4836">
        <v>8500</v>
      </c>
      <c r="J4836">
        <v>11050</v>
      </c>
      <c r="K4836">
        <v>1</v>
      </c>
      <c r="L4836">
        <v>8500</v>
      </c>
      <c r="M4836">
        <v>11050</v>
      </c>
      <c r="N4836" t="s">
        <v>1325</v>
      </c>
    </row>
    <row r="4837" spans="1:14" x14ac:dyDescent="0.3">
      <c r="A4837">
        <v>144194</v>
      </c>
      <c r="B4837" t="s">
        <v>1361</v>
      </c>
      <c r="C4837" t="s">
        <v>3</v>
      </c>
      <c r="D4837" s="3">
        <v>44837</v>
      </c>
      <c r="E4837" t="s">
        <v>35</v>
      </c>
      <c r="F4837" t="s">
        <v>52</v>
      </c>
      <c r="G4837" t="s">
        <v>44</v>
      </c>
      <c r="H4837" t="s">
        <v>80</v>
      </c>
      <c r="I4837">
        <v>12500</v>
      </c>
      <c r="J4837">
        <v>16250</v>
      </c>
      <c r="K4837">
        <v>4</v>
      </c>
      <c r="L4837">
        <v>50000</v>
      </c>
      <c r="M4837">
        <v>65000</v>
      </c>
      <c r="N4837" t="s">
        <v>1398</v>
      </c>
    </row>
    <row r="4838" spans="1:14" x14ac:dyDescent="0.3">
      <c r="A4838">
        <v>144195</v>
      </c>
      <c r="B4838" t="s">
        <v>1363</v>
      </c>
      <c r="C4838" t="s">
        <v>2</v>
      </c>
      <c r="D4838" s="3">
        <v>44838</v>
      </c>
      <c r="E4838" t="s">
        <v>1296</v>
      </c>
      <c r="F4838" t="s">
        <v>1166</v>
      </c>
      <c r="G4838" t="s">
        <v>89</v>
      </c>
      <c r="H4838" t="s">
        <v>79</v>
      </c>
      <c r="I4838">
        <v>3500</v>
      </c>
      <c r="J4838">
        <v>4550</v>
      </c>
      <c r="K4838">
        <v>4</v>
      </c>
      <c r="L4838">
        <v>14000</v>
      </c>
      <c r="M4838">
        <v>18200</v>
      </c>
      <c r="N4838" t="s">
        <v>1397</v>
      </c>
    </row>
    <row r="4839" spans="1:14" x14ac:dyDescent="0.3">
      <c r="A4839">
        <v>144196</v>
      </c>
      <c r="B4839" t="s">
        <v>1365</v>
      </c>
      <c r="C4839" t="s">
        <v>1</v>
      </c>
      <c r="D4839" s="3">
        <v>44839</v>
      </c>
      <c r="E4839" t="s">
        <v>33</v>
      </c>
      <c r="F4839" s="5" t="s">
        <v>67</v>
      </c>
      <c r="G4839" t="s">
        <v>37</v>
      </c>
      <c r="H4839" t="s">
        <v>81</v>
      </c>
      <c r="I4839">
        <v>4500</v>
      </c>
      <c r="J4839">
        <v>5850</v>
      </c>
      <c r="K4839">
        <v>3</v>
      </c>
      <c r="L4839">
        <v>13500</v>
      </c>
      <c r="M4839">
        <v>17550</v>
      </c>
      <c r="N4839" t="s">
        <v>1399</v>
      </c>
    </row>
    <row r="4840" spans="1:14" x14ac:dyDescent="0.3">
      <c r="A4840">
        <v>144197</v>
      </c>
      <c r="B4840" t="s">
        <v>1367</v>
      </c>
      <c r="C4840" t="s">
        <v>1314</v>
      </c>
      <c r="D4840" s="3">
        <v>44840</v>
      </c>
      <c r="E4840" t="s">
        <v>34</v>
      </c>
      <c r="F4840" t="s">
        <v>1226</v>
      </c>
      <c r="G4840" t="s">
        <v>45</v>
      </c>
      <c r="H4840" t="s">
        <v>82</v>
      </c>
      <c r="I4840">
        <v>2100</v>
      </c>
      <c r="J4840">
        <v>2730</v>
      </c>
      <c r="K4840">
        <v>4</v>
      </c>
      <c r="L4840">
        <v>8400</v>
      </c>
      <c r="M4840">
        <v>10920</v>
      </c>
      <c r="N4840" t="s">
        <v>1400</v>
      </c>
    </row>
    <row r="4841" spans="1:14" x14ac:dyDescent="0.3">
      <c r="A4841">
        <v>144198</v>
      </c>
      <c r="B4841" t="s">
        <v>1369</v>
      </c>
      <c r="C4841" t="s">
        <v>1315</v>
      </c>
      <c r="D4841" s="3">
        <v>44841</v>
      </c>
      <c r="E4841" t="s">
        <v>35</v>
      </c>
      <c r="F4841" t="s">
        <v>49</v>
      </c>
      <c r="G4841" t="s">
        <v>36</v>
      </c>
      <c r="H4841" t="s">
        <v>75</v>
      </c>
      <c r="I4841">
        <v>1150</v>
      </c>
      <c r="J4841">
        <v>1495</v>
      </c>
      <c r="K4841">
        <v>2</v>
      </c>
      <c r="L4841">
        <v>2300</v>
      </c>
      <c r="M4841">
        <v>2990</v>
      </c>
      <c r="N4841" t="s">
        <v>1401</v>
      </c>
    </row>
    <row r="4842" spans="1:14" x14ac:dyDescent="0.3">
      <c r="A4842">
        <v>144199</v>
      </c>
      <c r="B4842" t="s">
        <v>1370</v>
      </c>
      <c r="C4842" t="s">
        <v>0</v>
      </c>
      <c r="D4842" s="3">
        <v>44842</v>
      </c>
      <c r="E4842" t="s">
        <v>1296</v>
      </c>
      <c r="F4842" t="s">
        <v>47</v>
      </c>
      <c r="G4842" t="s">
        <v>37</v>
      </c>
      <c r="H4842" t="s">
        <v>76</v>
      </c>
      <c r="I4842">
        <v>350</v>
      </c>
      <c r="J4842">
        <v>455</v>
      </c>
      <c r="K4842">
        <v>4</v>
      </c>
      <c r="L4842">
        <v>1400</v>
      </c>
      <c r="M4842">
        <v>1820</v>
      </c>
      <c r="N4842" t="s">
        <v>1325</v>
      </c>
    </row>
    <row r="4843" spans="1:14" x14ac:dyDescent="0.3">
      <c r="A4843">
        <v>144200</v>
      </c>
      <c r="B4843" t="s">
        <v>1371</v>
      </c>
      <c r="C4843" t="s">
        <v>1316</v>
      </c>
      <c r="D4843" s="3">
        <v>44843</v>
      </c>
      <c r="E4843" t="s">
        <v>33</v>
      </c>
      <c r="F4843" t="s">
        <v>53</v>
      </c>
      <c r="G4843" t="s">
        <v>38</v>
      </c>
      <c r="H4843" t="s">
        <v>75</v>
      </c>
      <c r="I4843">
        <v>9500</v>
      </c>
      <c r="J4843">
        <v>12350</v>
      </c>
      <c r="K4843">
        <v>2</v>
      </c>
      <c r="L4843">
        <v>19000</v>
      </c>
      <c r="M4843">
        <v>24700</v>
      </c>
      <c r="N4843" t="s">
        <v>1398</v>
      </c>
    </row>
    <row r="4844" spans="1:14" x14ac:dyDescent="0.3">
      <c r="A4844">
        <v>144201</v>
      </c>
      <c r="B4844" t="s">
        <v>1373</v>
      </c>
      <c r="C4844" t="s">
        <v>1317</v>
      </c>
      <c r="D4844" s="3">
        <v>44844</v>
      </c>
      <c r="E4844" t="s">
        <v>34</v>
      </c>
      <c r="F4844" t="s">
        <v>1227</v>
      </c>
      <c r="G4844" t="s">
        <v>39</v>
      </c>
      <c r="H4844" t="s">
        <v>77</v>
      </c>
      <c r="I4844">
        <v>10000</v>
      </c>
      <c r="J4844">
        <v>13000</v>
      </c>
      <c r="K4844">
        <v>1</v>
      </c>
      <c r="L4844">
        <v>10000</v>
      </c>
      <c r="M4844">
        <v>13000</v>
      </c>
      <c r="N4844" t="s">
        <v>1397</v>
      </c>
    </row>
    <row r="4845" spans="1:14" x14ac:dyDescent="0.3">
      <c r="A4845">
        <v>144202</v>
      </c>
      <c r="B4845" t="s">
        <v>1374</v>
      </c>
      <c r="C4845" t="s">
        <v>1318</v>
      </c>
      <c r="D4845" s="3">
        <v>44845</v>
      </c>
      <c r="E4845" t="s">
        <v>35</v>
      </c>
      <c r="F4845" t="s">
        <v>1228</v>
      </c>
      <c r="G4845" t="s">
        <v>40</v>
      </c>
      <c r="H4845" t="s">
        <v>76</v>
      </c>
      <c r="I4845">
        <v>6500</v>
      </c>
      <c r="J4845">
        <v>8450</v>
      </c>
      <c r="K4845">
        <v>1</v>
      </c>
      <c r="L4845">
        <v>6500</v>
      </c>
      <c r="M4845">
        <v>8450</v>
      </c>
      <c r="N4845" t="s">
        <v>1399</v>
      </c>
    </row>
    <row r="4846" spans="1:14" x14ac:dyDescent="0.3">
      <c r="A4846">
        <v>144203</v>
      </c>
      <c r="B4846" t="s">
        <v>1375</v>
      </c>
      <c r="C4846" t="s">
        <v>29</v>
      </c>
      <c r="D4846" s="3">
        <v>44846</v>
      </c>
      <c r="E4846" t="s">
        <v>1296</v>
      </c>
      <c r="F4846" t="s">
        <v>1229</v>
      </c>
      <c r="G4846" t="s">
        <v>41</v>
      </c>
      <c r="H4846" t="s">
        <v>78</v>
      </c>
      <c r="I4846">
        <v>8500</v>
      </c>
      <c r="J4846">
        <v>11050</v>
      </c>
      <c r="K4846">
        <v>1</v>
      </c>
      <c r="L4846">
        <v>8500</v>
      </c>
      <c r="M4846">
        <v>11050</v>
      </c>
      <c r="N4846" t="s">
        <v>1400</v>
      </c>
    </row>
    <row r="4847" spans="1:14" x14ac:dyDescent="0.3">
      <c r="A4847">
        <v>144204</v>
      </c>
      <c r="B4847" t="s">
        <v>1376</v>
      </c>
      <c r="C4847" t="s">
        <v>20</v>
      </c>
      <c r="D4847" s="3">
        <v>44847</v>
      </c>
      <c r="E4847" t="s">
        <v>33</v>
      </c>
      <c r="F4847" t="s">
        <v>57</v>
      </c>
      <c r="G4847" t="s">
        <v>44</v>
      </c>
      <c r="H4847" t="s">
        <v>80</v>
      </c>
      <c r="I4847">
        <v>7000</v>
      </c>
      <c r="J4847">
        <v>9100</v>
      </c>
      <c r="K4847">
        <v>3</v>
      </c>
      <c r="L4847">
        <v>21000</v>
      </c>
      <c r="M4847">
        <v>27300</v>
      </c>
      <c r="N4847" t="s">
        <v>1401</v>
      </c>
    </row>
    <row r="4848" spans="1:14" x14ac:dyDescent="0.3">
      <c r="A4848">
        <v>144205</v>
      </c>
      <c r="B4848" t="s">
        <v>1378</v>
      </c>
      <c r="C4848" t="s">
        <v>19</v>
      </c>
      <c r="D4848" s="3">
        <v>44848</v>
      </c>
      <c r="E4848" t="s">
        <v>34</v>
      </c>
      <c r="F4848" t="s">
        <v>1230</v>
      </c>
      <c r="G4848" t="s">
        <v>89</v>
      </c>
      <c r="H4848" t="s">
        <v>79</v>
      </c>
      <c r="I4848">
        <v>6550</v>
      </c>
      <c r="J4848">
        <v>8515</v>
      </c>
      <c r="K4848">
        <v>1</v>
      </c>
      <c r="L4848">
        <v>6550</v>
      </c>
      <c r="M4848">
        <v>8515</v>
      </c>
      <c r="N4848" t="s">
        <v>1325</v>
      </c>
    </row>
    <row r="4849" spans="1:14" x14ac:dyDescent="0.3">
      <c r="A4849">
        <v>144206</v>
      </c>
      <c r="B4849" t="s">
        <v>1379</v>
      </c>
      <c r="C4849" t="s">
        <v>1319</v>
      </c>
      <c r="D4849" s="3">
        <v>44849</v>
      </c>
      <c r="E4849" t="s">
        <v>35</v>
      </c>
      <c r="F4849" s="5" t="s">
        <v>66</v>
      </c>
      <c r="G4849" t="s">
        <v>37</v>
      </c>
      <c r="H4849" t="s">
        <v>81</v>
      </c>
      <c r="I4849">
        <v>7650</v>
      </c>
      <c r="J4849">
        <v>9945</v>
      </c>
      <c r="K4849">
        <v>1</v>
      </c>
      <c r="L4849">
        <v>7650</v>
      </c>
      <c r="M4849">
        <v>9945</v>
      </c>
      <c r="N4849" t="s">
        <v>1398</v>
      </c>
    </row>
    <row r="4850" spans="1:14" x14ac:dyDescent="0.3">
      <c r="A4850">
        <v>144207</v>
      </c>
      <c r="B4850" t="s">
        <v>1380</v>
      </c>
      <c r="C4850" t="s">
        <v>18</v>
      </c>
      <c r="D4850" s="3">
        <v>44850</v>
      </c>
      <c r="E4850" t="s">
        <v>1296</v>
      </c>
      <c r="F4850" t="s">
        <v>58</v>
      </c>
      <c r="G4850" t="s">
        <v>45</v>
      </c>
      <c r="H4850" t="s">
        <v>82</v>
      </c>
      <c r="I4850">
        <v>1150</v>
      </c>
      <c r="J4850">
        <v>1495</v>
      </c>
      <c r="K4850">
        <v>2</v>
      </c>
      <c r="L4850">
        <v>2300</v>
      </c>
      <c r="M4850">
        <v>2990</v>
      </c>
      <c r="N4850" t="s">
        <v>1397</v>
      </c>
    </row>
    <row r="4851" spans="1:14" x14ac:dyDescent="0.3">
      <c r="A4851">
        <v>144208</v>
      </c>
      <c r="B4851" t="s">
        <v>1381</v>
      </c>
      <c r="C4851" t="s">
        <v>17</v>
      </c>
      <c r="D4851" s="3">
        <v>44851</v>
      </c>
      <c r="E4851" t="s">
        <v>33</v>
      </c>
      <c r="F4851" t="s">
        <v>59</v>
      </c>
      <c r="G4851" t="s">
        <v>36</v>
      </c>
      <c r="H4851" t="s">
        <v>75</v>
      </c>
      <c r="I4851">
        <v>850</v>
      </c>
      <c r="J4851">
        <v>1105</v>
      </c>
      <c r="K4851">
        <v>1</v>
      </c>
      <c r="L4851">
        <v>850</v>
      </c>
      <c r="M4851">
        <v>1105</v>
      </c>
      <c r="N4851" t="s">
        <v>1399</v>
      </c>
    </row>
    <row r="4852" spans="1:14" x14ac:dyDescent="0.3">
      <c r="A4852">
        <v>144209</v>
      </c>
      <c r="B4852" t="s">
        <v>1382</v>
      </c>
      <c r="C4852" t="s">
        <v>1320</v>
      </c>
      <c r="D4852" s="3">
        <v>44852</v>
      </c>
      <c r="E4852" t="s">
        <v>34</v>
      </c>
      <c r="F4852" t="s">
        <v>60</v>
      </c>
      <c r="G4852" t="s">
        <v>37</v>
      </c>
      <c r="H4852" t="s">
        <v>76</v>
      </c>
      <c r="I4852">
        <v>650</v>
      </c>
      <c r="J4852">
        <v>845</v>
      </c>
      <c r="K4852">
        <v>3</v>
      </c>
      <c r="L4852">
        <v>1950</v>
      </c>
      <c r="M4852">
        <v>2535</v>
      </c>
      <c r="N4852" t="s">
        <v>1400</v>
      </c>
    </row>
    <row r="4853" spans="1:14" x14ac:dyDescent="0.3">
      <c r="A4853">
        <v>144210</v>
      </c>
      <c r="B4853" t="s">
        <v>1378</v>
      </c>
      <c r="C4853" t="s">
        <v>16</v>
      </c>
      <c r="D4853" s="3">
        <v>44853</v>
      </c>
      <c r="E4853" t="s">
        <v>35</v>
      </c>
      <c r="F4853" t="s">
        <v>61</v>
      </c>
      <c r="G4853" t="s">
        <v>38</v>
      </c>
      <c r="H4853" t="s">
        <v>75</v>
      </c>
      <c r="I4853">
        <v>7500</v>
      </c>
      <c r="J4853">
        <v>9750</v>
      </c>
      <c r="K4853">
        <v>4</v>
      </c>
      <c r="L4853">
        <v>30000</v>
      </c>
      <c r="M4853">
        <v>39000</v>
      </c>
      <c r="N4853" t="s">
        <v>1401</v>
      </c>
    </row>
    <row r="4854" spans="1:14" x14ac:dyDescent="0.3">
      <c r="A4854">
        <v>144211</v>
      </c>
      <c r="B4854" t="s">
        <v>1379</v>
      </c>
      <c r="C4854" t="s">
        <v>15</v>
      </c>
      <c r="D4854" s="3">
        <v>44854</v>
      </c>
      <c r="E4854" t="s">
        <v>1296</v>
      </c>
      <c r="F4854" t="s">
        <v>1227</v>
      </c>
      <c r="G4854" t="s">
        <v>39</v>
      </c>
      <c r="H4854" s="5" t="s">
        <v>83</v>
      </c>
      <c r="I4854">
        <v>10000</v>
      </c>
      <c r="J4854">
        <v>13000</v>
      </c>
      <c r="K4854">
        <v>4</v>
      </c>
      <c r="L4854">
        <v>40000</v>
      </c>
      <c r="M4854">
        <v>52000</v>
      </c>
      <c r="N4854" t="s">
        <v>1325</v>
      </c>
    </row>
    <row r="4855" spans="1:14" x14ac:dyDescent="0.3">
      <c r="A4855">
        <v>144212</v>
      </c>
      <c r="B4855" t="s">
        <v>1365</v>
      </c>
      <c r="C4855" t="s">
        <v>14</v>
      </c>
      <c r="D4855" s="3">
        <v>44855</v>
      </c>
      <c r="E4855" t="s">
        <v>33</v>
      </c>
      <c r="F4855" t="s">
        <v>1231</v>
      </c>
      <c r="G4855" t="s">
        <v>40</v>
      </c>
      <c r="H4855" t="s">
        <v>76</v>
      </c>
      <c r="I4855">
        <v>10500</v>
      </c>
      <c r="J4855">
        <v>13650</v>
      </c>
      <c r="K4855">
        <v>4</v>
      </c>
      <c r="L4855">
        <v>42000</v>
      </c>
      <c r="M4855">
        <v>54600</v>
      </c>
      <c r="N4855" t="s">
        <v>1398</v>
      </c>
    </row>
    <row r="4856" spans="1:14" x14ac:dyDescent="0.3">
      <c r="A4856">
        <v>144213</v>
      </c>
      <c r="B4856" t="s">
        <v>1385</v>
      </c>
      <c r="C4856" t="s">
        <v>13</v>
      </c>
      <c r="D4856" s="3">
        <v>44856</v>
      </c>
      <c r="E4856" t="s">
        <v>34</v>
      </c>
      <c r="F4856" t="s">
        <v>63</v>
      </c>
      <c r="G4856" t="s">
        <v>41</v>
      </c>
      <c r="H4856" t="s">
        <v>78</v>
      </c>
      <c r="I4856">
        <v>8500</v>
      </c>
      <c r="J4856">
        <v>11050</v>
      </c>
      <c r="K4856">
        <v>2</v>
      </c>
      <c r="L4856">
        <v>17000</v>
      </c>
      <c r="M4856">
        <v>22100</v>
      </c>
      <c r="N4856" t="s">
        <v>1397</v>
      </c>
    </row>
    <row r="4857" spans="1:14" x14ac:dyDescent="0.3">
      <c r="A4857">
        <v>144214</v>
      </c>
      <c r="B4857" t="s">
        <v>1387</v>
      </c>
      <c r="C4857" t="s">
        <v>12</v>
      </c>
      <c r="D4857" s="3">
        <v>44857</v>
      </c>
      <c r="E4857" t="s">
        <v>35</v>
      </c>
      <c r="F4857" t="s">
        <v>57</v>
      </c>
      <c r="G4857" t="s">
        <v>44</v>
      </c>
      <c r="H4857" t="s">
        <v>80</v>
      </c>
      <c r="I4857">
        <v>7000</v>
      </c>
      <c r="J4857">
        <v>9100</v>
      </c>
      <c r="K4857">
        <v>3</v>
      </c>
      <c r="L4857">
        <v>21000</v>
      </c>
      <c r="M4857">
        <v>27300</v>
      </c>
      <c r="N4857" t="s">
        <v>1399</v>
      </c>
    </row>
    <row r="4858" spans="1:14" x14ac:dyDescent="0.3">
      <c r="A4858">
        <v>144215</v>
      </c>
      <c r="B4858" t="s">
        <v>1389</v>
      </c>
      <c r="C4858" t="s">
        <v>11</v>
      </c>
      <c r="D4858" s="3">
        <v>44858</v>
      </c>
      <c r="E4858" t="s">
        <v>1296</v>
      </c>
      <c r="F4858" t="s">
        <v>1232</v>
      </c>
      <c r="G4858" t="s">
        <v>89</v>
      </c>
      <c r="H4858" t="s">
        <v>79</v>
      </c>
      <c r="I4858">
        <v>1680</v>
      </c>
      <c r="J4858">
        <v>2184</v>
      </c>
      <c r="K4858">
        <v>3</v>
      </c>
      <c r="L4858">
        <v>5040</v>
      </c>
      <c r="M4858">
        <v>6552</v>
      </c>
      <c r="N4858" t="s">
        <v>1400</v>
      </c>
    </row>
    <row r="4859" spans="1:14" x14ac:dyDescent="0.3">
      <c r="A4859">
        <v>144216</v>
      </c>
      <c r="B4859" t="s">
        <v>1390</v>
      </c>
      <c r="C4859" t="s">
        <v>1321</v>
      </c>
      <c r="D4859" s="3">
        <v>44859</v>
      </c>
      <c r="E4859" t="s">
        <v>33</v>
      </c>
      <c r="F4859" s="5" t="s">
        <v>65</v>
      </c>
      <c r="G4859" t="s">
        <v>37</v>
      </c>
      <c r="H4859" s="5" t="s">
        <v>84</v>
      </c>
      <c r="I4859">
        <v>6540</v>
      </c>
      <c r="J4859">
        <v>8502</v>
      </c>
      <c r="K4859">
        <v>3</v>
      </c>
      <c r="L4859">
        <v>19620</v>
      </c>
      <c r="M4859">
        <v>25506</v>
      </c>
      <c r="N4859" t="s">
        <v>1401</v>
      </c>
    </row>
    <row r="4860" spans="1:14" x14ac:dyDescent="0.3">
      <c r="A4860">
        <v>144217</v>
      </c>
      <c r="B4860" t="s">
        <v>1392</v>
      </c>
      <c r="C4860" t="s">
        <v>1322</v>
      </c>
      <c r="D4860" s="3">
        <v>44859</v>
      </c>
      <c r="E4860" t="s">
        <v>34</v>
      </c>
      <c r="F4860" t="s">
        <v>68</v>
      </c>
      <c r="G4860" t="s">
        <v>45</v>
      </c>
      <c r="H4860" t="s">
        <v>82</v>
      </c>
      <c r="I4860">
        <v>2680</v>
      </c>
      <c r="J4860">
        <v>3484</v>
      </c>
      <c r="K4860">
        <v>3</v>
      </c>
      <c r="L4860">
        <v>8040</v>
      </c>
      <c r="M4860">
        <v>10452</v>
      </c>
      <c r="N4860" t="s">
        <v>1325</v>
      </c>
    </row>
    <row r="4861" spans="1:14" x14ac:dyDescent="0.3">
      <c r="A4861">
        <v>144218</v>
      </c>
      <c r="B4861" t="s">
        <v>1394</v>
      </c>
      <c r="C4861" t="s">
        <v>1323</v>
      </c>
      <c r="D4861" s="3">
        <v>44859</v>
      </c>
      <c r="E4861" t="s">
        <v>35</v>
      </c>
      <c r="F4861" t="s">
        <v>71</v>
      </c>
      <c r="G4861" t="s">
        <v>38</v>
      </c>
      <c r="H4861" t="s">
        <v>76</v>
      </c>
      <c r="I4861">
        <v>8250</v>
      </c>
      <c r="J4861">
        <v>10725</v>
      </c>
      <c r="K4861">
        <v>2</v>
      </c>
      <c r="L4861">
        <v>16500</v>
      </c>
      <c r="M4861">
        <v>21450</v>
      </c>
      <c r="N4861" t="s">
        <v>1398</v>
      </c>
    </row>
    <row r="4862" spans="1:14" x14ac:dyDescent="0.3">
      <c r="A4862">
        <v>144219</v>
      </c>
      <c r="B4862" t="s">
        <v>1337</v>
      </c>
      <c r="C4862" t="s">
        <v>10</v>
      </c>
      <c r="D4862" s="3">
        <v>44859</v>
      </c>
      <c r="E4862" t="s">
        <v>1296</v>
      </c>
      <c r="F4862" t="s">
        <v>1166</v>
      </c>
      <c r="G4862" t="s">
        <v>42</v>
      </c>
      <c r="H4862" t="s">
        <v>76</v>
      </c>
      <c r="I4862">
        <v>2650</v>
      </c>
      <c r="J4862">
        <v>3445</v>
      </c>
      <c r="K4862">
        <v>2</v>
      </c>
      <c r="L4862">
        <v>5300</v>
      </c>
      <c r="M4862">
        <v>6890</v>
      </c>
      <c r="N4862" t="s">
        <v>1397</v>
      </c>
    </row>
    <row r="4863" spans="1:14" x14ac:dyDescent="0.3">
      <c r="A4863">
        <v>144220</v>
      </c>
      <c r="B4863" t="s">
        <v>1339</v>
      </c>
      <c r="C4863" t="s">
        <v>9</v>
      </c>
      <c r="D4863" s="3">
        <v>44859</v>
      </c>
      <c r="E4863" t="s">
        <v>33</v>
      </c>
      <c r="F4863" t="s">
        <v>72</v>
      </c>
      <c r="G4863" t="s">
        <v>38</v>
      </c>
      <c r="H4863" t="s">
        <v>85</v>
      </c>
      <c r="I4863">
        <v>12550</v>
      </c>
      <c r="J4863">
        <v>16315</v>
      </c>
      <c r="K4863">
        <v>4</v>
      </c>
      <c r="L4863">
        <v>50200</v>
      </c>
      <c r="M4863">
        <v>65260</v>
      </c>
      <c r="N4863" t="s">
        <v>1399</v>
      </c>
    </row>
    <row r="4864" spans="1:14" x14ac:dyDescent="0.3">
      <c r="A4864">
        <v>144221</v>
      </c>
      <c r="B4864" t="s">
        <v>1341</v>
      </c>
      <c r="C4864" t="s">
        <v>1324</v>
      </c>
      <c r="D4864" s="3">
        <v>44859</v>
      </c>
      <c r="E4864" t="s">
        <v>34</v>
      </c>
      <c r="F4864" t="s">
        <v>73</v>
      </c>
      <c r="G4864" t="s">
        <v>41</v>
      </c>
      <c r="H4864" s="5" t="s">
        <v>78</v>
      </c>
      <c r="I4864">
        <v>14500</v>
      </c>
      <c r="J4864">
        <v>18850</v>
      </c>
      <c r="K4864">
        <v>1</v>
      </c>
      <c r="L4864">
        <v>14500</v>
      </c>
      <c r="M4864">
        <v>18850</v>
      </c>
      <c r="N4864" t="s">
        <v>1400</v>
      </c>
    </row>
    <row r="4865" spans="1:14" x14ac:dyDescent="0.3">
      <c r="A4865">
        <v>144222</v>
      </c>
      <c r="B4865" t="s">
        <v>1343</v>
      </c>
      <c r="C4865" t="s">
        <v>8</v>
      </c>
      <c r="D4865" s="3">
        <v>44859</v>
      </c>
      <c r="E4865" t="s">
        <v>35</v>
      </c>
      <c r="F4865" t="s">
        <v>46</v>
      </c>
      <c r="G4865" t="s">
        <v>36</v>
      </c>
      <c r="H4865" t="s">
        <v>75</v>
      </c>
      <c r="I4865">
        <v>800</v>
      </c>
      <c r="J4865">
        <v>1040</v>
      </c>
      <c r="K4865">
        <v>3</v>
      </c>
      <c r="L4865">
        <v>2400</v>
      </c>
      <c r="M4865">
        <v>3120</v>
      </c>
      <c r="N4865" t="s">
        <v>1401</v>
      </c>
    </row>
    <row r="4866" spans="1:14" x14ac:dyDescent="0.3">
      <c r="A4866">
        <v>144223</v>
      </c>
      <c r="B4866" t="s">
        <v>1345</v>
      </c>
      <c r="C4866" t="s">
        <v>7</v>
      </c>
      <c r="D4866" s="3">
        <v>44859</v>
      </c>
      <c r="E4866" t="s">
        <v>1296</v>
      </c>
      <c r="F4866" t="s">
        <v>48</v>
      </c>
      <c r="G4866" t="s">
        <v>37</v>
      </c>
      <c r="H4866" t="s">
        <v>76</v>
      </c>
      <c r="I4866">
        <v>600</v>
      </c>
      <c r="J4866">
        <v>780</v>
      </c>
      <c r="K4866">
        <v>4</v>
      </c>
      <c r="L4866">
        <v>2400</v>
      </c>
      <c r="M4866">
        <v>3120</v>
      </c>
      <c r="N4866" t="s">
        <v>1325</v>
      </c>
    </row>
    <row r="4867" spans="1:14" x14ac:dyDescent="0.3">
      <c r="A4867">
        <v>144224</v>
      </c>
      <c r="B4867" t="s">
        <v>1347</v>
      </c>
      <c r="C4867" t="s">
        <v>1325</v>
      </c>
      <c r="D4867" s="3">
        <v>44860</v>
      </c>
      <c r="E4867" t="s">
        <v>33</v>
      </c>
      <c r="F4867" t="s">
        <v>50</v>
      </c>
      <c r="G4867" t="s">
        <v>38</v>
      </c>
      <c r="H4867" t="s">
        <v>75</v>
      </c>
      <c r="I4867">
        <v>10500</v>
      </c>
      <c r="J4867">
        <v>13650</v>
      </c>
      <c r="K4867">
        <v>1</v>
      </c>
      <c r="L4867">
        <v>10500</v>
      </c>
      <c r="M4867">
        <v>13650</v>
      </c>
      <c r="N4867" t="s">
        <v>1398</v>
      </c>
    </row>
    <row r="4868" spans="1:14" x14ac:dyDescent="0.3">
      <c r="A4868">
        <v>144225</v>
      </c>
      <c r="B4868" t="s">
        <v>1349</v>
      </c>
      <c r="C4868" t="s">
        <v>1326</v>
      </c>
      <c r="D4868" s="3">
        <v>44861</v>
      </c>
      <c r="E4868" t="s">
        <v>34</v>
      </c>
      <c r="F4868" t="s">
        <v>1227</v>
      </c>
      <c r="G4868" t="s">
        <v>39</v>
      </c>
      <c r="H4868" t="s">
        <v>77</v>
      </c>
      <c r="I4868">
        <v>6500</v>
      </c>
      <c r="J4868">
        <v>8450</v>
      </c>
      <c r="K4868">
        <v>2</v>
      </c>
      <c r="L4868">
        <v>13000</v>
      </c>
      <c r="M4868">
        <v>16900</v>
      </c>
      <c r="N4868" t="s">
        <v>1397</v>
      </c>
    </row>
    <row r="4869" spans="1:14" x14ac:dyDescent="0.3">
      <c r="A4869">
        <v>144226</v>
      </c>
      <c r="B4869" t="s">
        <v>1351</v>
      </c>
      <c r="C4869" t="s">
        <v>6</v>
      </c>
      <c r="D4869" s="3">
        <v>44862</v>
      </c>
      <c r="E4869" t="s">
        <v>35</v>
      </c>
      <c r="F4869" t="s">
        <v>1233</v>
      </c>
      <c r="G4869" t="s">
        <v>40</v>
      </c>
      <c r="H4869" t="s">
        <v>76</v>
      </c>
      <c r="I4869">
        <v>4500</v>
      </c>
      <c r="J4869">
        <v>5850</v>
      </c>
      <c r="K4869">
        <v>3</v>
      </c>
      <c r="L4869">
        <v>13500</v>
      </c>
      <c r="M4869">
        <v>17550</v>
      </c>
      <c r="N4869" t="s">
        <v>1399</v>
      </c>
    </row>
    <row r="4870" spans="1:14" x14ac:dyDescent="0.3">
      <c r="A4870">
        <v>144227</v>
      </c>
      <c r="B4870" t="s">
        <v>1353</v>
      </c>
      <c r="C4870" t="s">
        <v>5</v>
      </c>
      <c r="D4870" s="3">
        <v>44863</v>
      </c>
      <c r="E4870" t="s">
        <v>1296</v>
      </c>
      <c r="F4870" t="s">
        <v>51</v>
      </c>
      <c r="G4870" t="s">
        <v>41</v>
      </c>
      <c r="H4870" t="s">
        <v>78</v>
      </c>
      <c r="I4870">
        <v>8500</v>
      </c>
      <c r="J4870">
        <v>11050</v>
      </c>
      <c r="K4870">
        <v>3</v>
      </c>
      <c r="L4870">
        <v>25500</v>
      </c>
      <c r="M4870">
        <v>33150</v>
      </c>
      <c r="N4870" t="s">
        <v>1400</v>
      </c>
    </row>
    <row r="4871" spans="1:14" x14ac:dyDescent="0.3">
      <c r="A4871">
        <v>144228</v>
      </c>
      <c r="B4871" t="s">
        <v>1355</v>
      </c>
      <c r="C4871" t="s">
        <v>4</v>
      </c>
      <c r="D4871" s="3">
        <v>44864</v>
      </c>
      <c r="E4871" t="s">
        <v>33</v>
      </c>
      <c r="F4871" t="s">
        <v>52</v>
      </c>
      <c r="G4871" t="s">
        <v>44</v>
      </c>
      <c r="H4871" t="s">
        <v>80</v>
      </c>
      <c r="I4871">
        <v>12500</v>
      </c>
      <c r="J4871">
        <v>16250</v>
      </c>
      <c r="K4871">
        <v>3</v>
      </c>
      <c r="L4871">
        <v>37500</v>
      </c>
      <c r="M4871">
        <v>48750</v>
      </c>
      <c r="N4871" t="s">
        <v>1401</v>
      </c>
    </row>
    <row r="4872" spans="1:14" x14ac:dyDescent="0.3">
      <c r="A4872">
        <v>144229</v>
      </c>
      <c r="B4872" t="s">
        <v>1357</v>
      </c>
      <c r="C4872" t="s">
        <v>30</v>
      </c>
      <c r="D4872" s="3">
        <v>44865</v>
      </c>
      <c r="E4872" t="s">
        <v>34</v>
      </c>
      <c r="F4872" t="s">
        <v>1174</v>
      </c>
      <c r="G4872" t="s">
        <v>98</v>
      </c>
      <c r="H4872" t="s">
        <v>79</v>
      </c>
      <c r="I4872">
        <v>3500</v>
      </c>
      <c r="J4872">
        <v>4550</v>
      </c>
      <c r="K4872">
        <v>3</v>
      </c>
      <c r="L4872">
        <v>10500</v>
      </c>
      <c r="M4872">
        <v>13650</v>
      </c>
      <c r="N4872" t="s">
        <v>1325</v>
      </c>
    </row>
    <row r="4873" spans="1:14" x14ac:dyDescent="0.3">
      <c r="A4873">
        <v>144230</v>
      </c>
      <c r="B4873" t="s">
        <v>1359</v>
      </c>
      <c r="C4873" t="s">
        <v>31</v>
      </c>
      <c r="D4873" s="3">
        <v>44866</v>
      </c>
      <c r="E4873" t="s">
        <v>35</v>
      </c>
      <c r="F4873" s="5" t="s">
        <v>67</v>
      </c>
      <c r="G4873" t="s">
        <v>99</v>
      </c>
      <c r="H4873" t="s">
        <v>81</v>
      </c>
      <c r="I4873">
        <v>4500</v>
      </c>
      <c r="J4873">
        <v>5850</v>
      </c>
      <c r="K4873">
        <v>2</v>
      </c>
      <c r="L4873">
        <v>9000</v>
      </c>
      <c r="M4873">
        <v>11700</v>
      </c>
      <c r="N4873" t="s">
        <v>1398</v>
      </c>
    </row>
    <row r="4874" spans="1:14" x14ac:dyDescent="0.3">
      <c r="A4874">
        <v>144231</v>
      </c>
      <c r="B4874" t="s">
        <v>1361</v>
      </c>
      <c r="C4874" t="s">
        <v>32</v>
      </c>
      <c r="D4874" s="3">
        <v>44867</v>
      </c>
      <c r="E4874" t="s">
        <v>1296</v>
      </c>
      <c r="F4874" t="s">
        <v>1234</v>
      </c>
      <c r="G4874" t="s">
        <v>45</v>
      </c>
      <c r="H4874" t="s">
        <v>82</v>
      </c>
      <c r="I4874">
        <v>2100</v>
      </c>
      <c r="J4874">
        <v>2730</v>
      </c>
      <c r="K4874">
        <v>4</v>
      </c>
      <c r="L4874">
        <v>8400</v>
      </c>
      <c r="M4874">
        <v>10920</v>
      </c>
      <c r="N4874" t="s">
        <v>1397</v>
      </c>
    </row>
    <row r="4875" spans="1:14" x14ac:dyDescent="0.3">
      <c r="A4875">
        <v>144232</v>
      </c>
      <c r="B4875" t="s">
        <v>1363</v>
      </c>
      <c r="C4875" t="s">
        <v>28</v>
      </c>
      <c r="D4875" s="3">
        <v>44868</v>
      </c>
      <c r="E4875" t="s">
        <v>33</v>
      </c>
      <c r="F4875" t="s">
        <v>49</v>
      </c>
      <c r="G4875" t="s">
        <v>36</v>
      </c>
      <c r="H4875" t="s">
        <v>75</v>
      </c>
      <c r="I4875">
        <v>1150</v>
      </c>
      <c r="J4875">
        <v>1495</v>
      </c>
      <c r="K4875">
        <v>3</v>
      </c>
      <c r="L4875">
        <v>3450</v>
      </c>
      <c r="M4875">
        <v>4485</v>
      </c>
      <c r="N4875" t="s">
        <v>1399</v>
      </c>
    </row>
    <row r="4876" spans="1:14" x14ac:dyDescent="0.3">
      <c r="A4876">
        <v>144233</v>
      </c>
      <c r="B4876" t="s">
        <v>1365</v>
      </c>
      <c r="C4876" t="s">
        <v>1311</v>
      </c>
      <c r="D4876" s="3">
        <v>44869</v>
      </c>
      <c r="E4876" t="s">
        <v>34</v>
      </c>
      <c r="F4876" t="s">
        <v>47</v>
      </c>
      <c r="G4876" t="s">
        <v>37</v>
      </c>
      <c r="H4876" t="s">
        <v>76</v>
      </c>
      <c r="I4876">
        <v>350</v>
      </c>
      <c r="J4876">
        <v>455</v>
      </c>
      <c r="K4876">
        <v>3</v>
      </c>
      <c r="L4876">
        <v>1050</v>
      </c>
      <c r="M4876">
        <v>1365</v>
      </c>
      <c r="N4876" t="s">
        <v>1400</v>
      </c>
    </row>
    <row r="4877" spans="1:14" x14ac:dyDescent="0.3">
      <c r="A4877">
        <v>144234</v>
      </c>
      <c r="B4877" t="s">
        <v>1367</v>
      </c>
      <c r="C4877" t="s">
        <v>1312</v>
      </c>
      <c r="D4877" s="3">
        <v>44870</v>
      </c>
      <c r="E4877" t="s">
        <v>35</v>
      </c>
      <c r="F4877" t="s">
        <v>53</v>
      </c>
      <c r="G4877" t="s">
        <v>38</v>
      </c>
      <c r="H4877" t="s">
        <v>75</v>
      </c>
      <c r="I4877">
        <v>9500</v>
      </c>
      <c r="J4877">
        <v>12350</v>
      </c>
      <c r="K4877">
        <v>2</v>
      </c>
      <c r="L4877">
        <v>19000</v>
      </c>
      <c r="M4877">
        <v>24700</v>
      </c>
      <c r="N4877" t="s">
        <v>1401</v>
      </c>
    </row>
    <row r="4878" spans="1:14" x14ac:dyDescent="0.3">
      <c r="A4878">
        <v>144235</v>
      </c>
      <c r="B4878" t="s">
        <v>1369</v>
      </c>
      <c r="C4878" t="s">
        <v>1313</v>
      </c>
      <c r="D4878" s="3">
        <v>44870</v>
      </c>
      <c r="E4878" t="s">
        <v>1296</v>
      </c>
      <c r="F4878" t="s">
        <v>1235</v>
      </c>
      <c r="G4878" t="s">
        <v>39</v>
      </c>
      <c r="H4878" t="s">
        <v>77</v>
      </c>
      <c r="I4878">
        <v>10000</v>
      </c>
      <c r="J4878">
        <v>13000</v>
      </c>
      <c r="K4878">
        <v>2</v>
      </c>
      <c r="L4878">
        <v>20000</v>
      </c>
      <c r="M4878">
        <v>26000</v>
      </c>
      <c r="N4878" t="s">
        <v>1325</v>
      </c>
    </row>
    <row r="4879" spans="1:14" x14ac:dyDescent="0.3">
      <c r="A4879">
        <v>144236</v>
      </c>
      <c r="B4879" t="s">
        <v>1370</v>
      </c>
      <c r="C4879" t="s">
        <v>3</v>
      </c>
      <c r="D4879" s="3">
        <v>44870</v>
      </c>
      <c r="E4879" t="s">
        <v>33</v>
      </c>
      <c r="F4879" t="s">
        <v>1236</v>
      </c>
      <c r="G4879" t="s">
        <v>40</v>
      </c>
      <c r="H4879" t="s">
        <v>76</v>
      </c>
      <c r="I4879">
        <v>6500</v>
      </c>
      <c r="J4879">
        <v>8450</v>
      </c>
      <c r="K4879">
        <v>2</v>
      </c>
      <c r="L4879">
        <v>13000</v>
      </c>
      <c r="M4879">
        <v>16900</v>
      </c>
      <c r="N4879" t="s">
        <v>1398</v>
      </c>
    </row>
    <row r="4880" spans="1:14" x14ac:dyDescent="0.3">
      <c r="A4880">
        <v>144237</v>
      </c>
      <c r="B4880" t="s">
        <v>1371</v>
      </c>
      <c r="C4880" t="s">
        <v>2</v>
      </c>
      <c r="D4880" s="3">
        <v>44870</v>
      </c>
      <c r="E4880" t="s">
        <v>34</v>
      </c>
      <c r="F4880" t="s">
        <v>1237</v>
      </c>
      <c r="G4880" t="s">
        <v>41</v>
      </c>
      <c r="H4880" t="s">
        <v>78</v>
      </c>
      <c r="I4880">
        <v>8500</v>
      </c>
      <c r="J4880">
        <v>11050</v>
      </c>
      <c r="K4880">
        <v>4</v>
      </c>
      <c r="L4880">
        <v>34000</v>
      </c>
      <c r="M4880">
        <v>44200</v>
      </c>
      <c r="N4880" t="s">
        <v>1397</v>
      </c>
    </row>
    <row r="4881" spans="1:14" x14ac:dyDescent="0.3">
      <c r="A4881">
        <v>144238</v>
      </c>
      <c r="B4881" t="s">
        <v>1373</v>
      </c>
      <c r="C4881" t="s">
        <v>1</v>
      </c>
      <c r="D4881" s="3">
        <v>44870</v>
      </c>
      <c r="E4881" t="s">
        <v>35</v>
      </c>
      <c r="F4881" t="s">
        <v>57</v>
      </c>
      <c r="G4881" t="s">
        <v>44</v>
      </c>
      <c r="H4881" t="s">
        <v>80</v>
      </c>
      <c r="I4881">
        <v>7000</v>
      </c>
      <c r="J4881">
        <v>9100</v>
      </c>
      <c r="K4881">
        <v>4</v>
      </c>
      <c r="L4881">
        <v>28000</v>
      </c>
      <c r="M4881">
        <v>36400</v>
      </c>
      <c r="N4881" t="s">
        <v>1399</v>
      </c>
    </row>
    <row r="4882" spans="1:14" x14ac:dyDescent="0.3">
      <c r="A4882">
        <v>144239</v>
      </c>
      <c r="B4882" t="s">
        <v>1374</v>
      </c>
      <c r="C4882" t="s">
        <v>1314</v>
      </c>
      <c r="D4882" s="3">
        <v>44870</v>
      </c>
      <c r="E4882" t="s">
        <v>1296</v>
      </c>
      <c r="F4882" t="s">
        <v>1238</v>
      </c>
      <c r="G4882" t="s">
        <v>98</v>
      </c>
      <c r="H4882" t="s">
        <v>79</v>
      </c>
      <c r="I4882">
        <v>6550</v>
      </c>
      <c r="J4882">
        <v>8515</v>
      </c>
      <c r="K4882">
        <v>3</v>
      </c>
      <c r="L4882">
        <v>19650</v>
      </c>
      <c r="M4882">
        <v>25545</v>
      </c>
      <c r="N4882" t="s">
        <v>1400</v>
      </c>
    </row>
    <row r="4883" spans="1:14" x14ac:dyDescent="0.3">
      <c r="A4883">
        <v>144240</v>
      </c>
      <c r="B4883" t="s">
        <v>1375</v>
      </c>
      <c r="C4883" t="s">
        <v>1315</v>
      </c>
      <c r="D4883" s="3">
        <v>44870</v>
      </c>
      <c r="E4883" t="s">
        <v>33</v>
      </c>
      <c r="F4883" s="5" t="s">
        <v>66</v>
      </c>
      <c r="G4883" t="s">
        <v>99</v>
      </c>
      <c r="H4883" t="s">
        <v>81</v>
      </c>
      <c r="I4883">
        <v>7650</v>
      </c>
      <c r="J4883">
        <v>9945</v>
      </c>
      <c r="K4883">
        <v>1</v>
      </c>
      <c r="L4883">
        <v>7650</v>
      </c>
      <c r="M4883">
        <v>9945</v>
      </c>
      <c r="N4883" t="s">
        <v>1401</v>
      </c>
    </row>
    <row r="4884" spans="1:14" x14ac:dyDescent="0.3">
      <c r="A4884">
        <v>144241</v>
      </c>
      <c r="B4884" t="s">
        <v>1376</v>
      </c>
      <c r="C4884" t="s">
        <v>0</v>
      </c>
      <c r="D4884" s="3">
        <v>44870</v>
      </c>
      <c r="E4884" t="s">
        <v>34</v>
      </c>
      <c r="F4884" t="s">
        <v>58</v>
      </c>
      <c r="G4884" t="s">
        <v>45</v>
      </c>
      <c r="H4884" t="s">
        <v>82</v>
      </c>
      <c r="I4884">
        <v>1150</v>
      </c>
      <c r="J4884">
        <v>1495</v>
      </c>
      <c r="K4884">
        <v>3</v>
      </c>
      <c r="L4884">
        <v>3450</v>
      </c>
      <c r="M4884">
        <v>4485</v>
      </c>
      <c r="N4884" t="s">
        <v>1325</v>
      </c>
    </row>
    <row r="4885" spans="1:14" x14ac:dyDescent="0.3">
      <c r="A4885">
        <v>144242</v>
      </c>
      <c r="B4885" t="s">
        <v>1378</v>
      </c>
      <c r="C4885" t="s">
        <v>1316</v>
      </c>
      <c r="D4885" s="3">
        <v>44870</v>
      </c>
      <c r="E4885" t="s">
        <v>35</v>
      </c>
      <c r="F4885" t="s">
        <v>59</v>
      </c>
      <c r="G4885" t="s">
        <v>36</v>
      </c>
      <c r="H4885" t="s">
        <v>75</v>
      </c>
      <c r="I4885">
        <v>850</v>
      </c>
      <c r="J4885">
        <v>1105</v>
      </c>
      <c r="K4885">
        <v>3</v>
      </c>
      <c r="L4885">
        <v>2550</v>
      </c>
      <c r="M4885">
        <v>3315</v>
      </c>
      <c r="N4885" t="s">
        <v>1398</v>
      </c>
    </row>
    <row r="4886" spans="1:14" x14ac:dyDescent="0.3">
      <c r="A4886">
        <v>144243</v>
      </c>
      <c r="B4886" t="s">
        <v>1379</v>
      </c>
      <c r="C4886" t="s">
        <v>1317</v>
      </c>
      <c r="D4886" s="3">
        <v>44870</v>
      </c>
      <c r="E4886" t="s">
        <v>1296</v>
      </c>
      <c r="F4886" t="s">
        <v>60</v>
      </c>
      <c r="G4886" t="s">
        <v>37</v>
      </c>
      <c r="H4886" t="s">
        <v>76</v>
      </c>
      <c r="I4886">
        <v>650</v>
      </c>
      <c r="J4886">
        <v>845</v>
      </c>
      <c r="K4886">
        <v>3</v>
      </c>
      <c r="L4886">
        <v>1950</v>
      </c>
      <c r="M4886">
        <v>2535</v>
      </c>
      <c r="N4886" t="s">
        <v>1397</v>
      </c>
    </row>
    <row r="4887" spans="1:14" x14ac:dyDescent="0.3">
      <c r="A4887">
        <v>144244</v>
      </c>
      <c r="B4887" t="s">
        <v>1380</v>
      </c>
      <c r="C4887" t="s">
        <v>1318</v>
      </c>
      <c r="D4887" s="3">
        <v>44870</v>
      </c>
      <c r="E4887" t="s">
        <v>33</v>
      </c>
      <c r="F4887" t="s">
        <v>61</v>
      </c>
      <c r="G4887" t="s">
        <v>38</v>
      </c>
      <c r="H4887" t="s">
        <v>75</v>
      </c>
      <c r="I4887">
        <v>7500</v>
      </c>
      <c r="J4887">
        <v>9750</v>
      </c>
      <c r="K4887">
        <v>1</v>
      </c>
      <c r="L4887">
        <v>7500</v>
      </c>
      <c r="M4887">
        <v>9750</v>
      </c>
      <c r="N4887" t="s">
        <v>1399</v>
      </c>
    </row>
    <row r="4888" spans="1:14" x14ac:dyDescent="0.3">
      <c r="A4888">
        <v>144245</v>
      </c>
      <c r="B4888" t="s">
        <v>1381</v>
      </c>
      <c r="C4888" t="s">
        <v>29</v>
      </c>
      <c r="D4888" s="3">
        <v>44870</v>
      </c>
      <c r="E4888" t="s">
        <v>34</v>
      </c>
      <c r="F4888" t="s">
        <v>1235</v>
      </c>
      <c r="G4888" t="s">
        <v>39</v>
      </c>
      <c r="H4888" s="5" t="s">
        <v>83</v>
      </c>
      <c r="I4888">
        <v>10000</v>
      </c>
      <c r="J4888">
        <v>13000</v>
      </c>
      <c r="K4888">
        <v>2</v>
      </c>
      <c r="L4888">
        <v>20000</v>
      </c>
      <c r="M4888">
        <v>26000</v>
      </c>
      <c r="N4888" t="s">
        <v>1400</v>
      </c>
    </row>
    <row r="4889" spans="1:14" x14ac:dyDescent="0.3">
      <c r="A4889">
        <v>144246</v>
      </c>
      <c r="B4889" t="s">
        <v>1382</v>
      </c>
      <c r="C4889" t="s">
        <v>20</v>
      </c>
      <c r="D4889" s="3">
        <v>44870</v>
      </c>
      <c r="E4889" t="s">
        <v>35</v>
      </c>
      <c r="F4889" t="s">
        <v>1239</v>
      </c>
      <c r="G4889" t="s">
        <v>40</v>
      </c>
      <c r="H4889" t="s">
        <v>76</v>
      </c>
      <c r="I4889">
        <v>10500</v>
      </c>
      <c r="J4889">
        <v>13650</v>
      </c>
      <c r="K4889">
        <v>2</v>
      </c>
      <c r="L4889">
        <v>21000</v>
      </c>
      <c r="M4889">
        <v>27300</v>
      </c>
      <c r="N4889" t="s">
        <v>1401</v>
      </c>
    </row>
    <row r="4890" spans="1:14" x14ac:dyDescent="0.3">
      <c r="A4890">
        <v>144247</v>
      </c>
      <c r="B4890" t="s">
        <v>1378</v>
      </c>
      <c r="C4890" t="s">
        <v>19</v>
      </c>
      <c r="D4890" s="3">
        <v>44870</v>
      </c>
      <c r="E4890" t="s">
        <v>1296</v>
      </c>
      <c r="F4890" t="s">
        <v>63</v>
      </c>
      <c r="G4890" t="s">
        <v>41</v>
      </c>
      <c r="H4890" t="s">
        <v>78</v>
      </c>
      <c r="I4890">
        <v>8500</v>
      </c>
      <c r="J4890">
        <v>11050</v>
      </c>
      <c r="K4890">
        <v>2</v>
      </c>
      <c r="L4890">
        <v>17000</v>
      </c>
      <c r="M4890">
        <v>22100</v>
      </c>
      <c r="N4890" t="s">
        <v>1325</v>
      </c>
    </row>
    <row r="4891" spans="1:14" x14ac:dyDescent="0.3">
      <c r="A4891">
        <v>144248</v>
      </c>
      <c r="B4891" t="s">
        <v>1379</v>
      </c>
      <c r="C4891" t="s">
        <v>1319</v>
      </c>
      <c r="D4891" s="3">
        <v>44870</v>
      </c>
      <c r="E4891" t="s">
        <v>33</v>
      </c>
      <c r="F4891" t="s">
        <v>57</v>
      </c>
      <c r="G4891" t="s">
        <v>44</v>
      </c>
      <c r="H4891" t="s">
        <v>80</v>
      </c>
      <c r="I4891">
        <v>7000</v>
      </c>
      <c r="J4891">
        <v>9100</v>
      </c>
      <c r="K4891">
        <v>4</v>
      </c>
      <c r="L4891">
        <v>28000</v>
      </c>
      <c r="M4891">
        <v>36400</v>
      </c>
      <c r="N4891" t="s">
        <v>1325</v>
      </c>
    </row>
    <row r="4892" spans="1:14" x14ac:dyDescent="0.3">
      <c r="A4892">
        <v>144249</v>
      </c>
      <c r="B4892" t="s">
        <v>1365</v>
      </c>
      <c r="C4892" t="s">
        <v>18</v>
      </c>
      <c r="D4892" s="3">
        <v>44870</v>
      </c>
      <c r="E4892" t="s">
        <v>34</v>
      </c>
      <c r="F4892" t="s">
        <v>1240</v>
      </c>
      <c r="G4892" t="s">
        <v>98</v>
      </c>
      <c r="H4892" t="s">
        <v>79</v>
      </c>
      <c r="I4892">
        <v>1680</v>
      </c>
      <c r="J4892">
        <v>2184</v>
      </c>
      <c r="K4892">
        <v>4</v>
      </c>
      <c r="L4892">
        <v>6720</v>
      </c>
      <c r="M4892">
        <v>8736</v>
      </c>
      <c r="N4892" t="s">
        <v>1398</v>
      </c>
    </row>
    <row r="4893" spans="1:14" x14ac:dyDescent="0.3">
      <c r="A4893">
        <v>144250</v>
      </c>
      <c r="B4893" t="s">
        <v>1385</v>
      </c>
      <c r="C4893" t="s">
        <v>17</v>
      </c>
      <c r="D4893" s="3">
        <v>44870</v>
      </c>
      <c r="E4893" t="s">
        <v>35</v>
      </c>
      <c r="F4893" s="5" t="s">
        <v>65</v>
      </c>
      <c r="G4893" t="s">
        <v>99</v>
      </c>
      <c r="H4893" s="5" t="s">
        <v>84</v>
      </c>
      <c r="I4893">
        <v>6540</v>
      </c>
      <c r="J4893">
        <v>8502</v>
      </c>
      <c r="K4893">
        <v>3</v>
      </c>
      <c r="L4893">
        <v>19620</v>
      </c>
      <c r="M4893">
        <v>25506</v>
      </c>
      <c r="N4893" t="s">
        <v>1397</v>
      </c>
    </row>
    <row r="4894" spans="1:14" x14ac:dyDescent="0.3">
      <c r="A4894">
        <v>144251</v>
      </c>
      <c r="B4894" t="s">
        <v>1387</v>
      </c>
      <c r="C4894" t="s">
        <v>1320</v>
      </c>
      <c r="D4894" s="3">
        <v>44870</v>
      </c>
      <c r="E4894" t="s">
        <v>1296</v>
      </c>
      <c r="F4894" t="s">
        <v>68</v>
      </c>
      <c r="G4894" t="s">
        <v>45</v>
      </c>
      <c r="H4894" t="s">
        <v>82</v>
      </c>
      <c r="I4894">
        <v>2680</v>
      </c>
      <c r="J4894">
        <v>3484</v>
      </c>
      <c r="K4894">
        <v>1</v>
      </c>
      <c r="L4894">
        <v>2680</v>
      </c>
      <c r="M4894">
        <v>3484</v>
      </c>
      <c r="N4894" t="s">
        <v>1399</v>
      </c>
    </row>
    <row r="4895" spans="1:14" x14ac:dyDescent="0.3">
      <c r="A4895">
        <v>144252</v>
      </c>
      <c r="B4895" t="s">
        <v>1389</v>
      </c>
      <c r="C4895" t="s">
        <v>16</v>
      </c>
      <c r="D4895" s="3">
        <v>44870</v>
      </c>
      <c r="E4895" t="s">
        <v>33</v>
      </c>
      <c r="F4895" t="s">
        <v>71</v>
      </c>
      <c r="G4895" t="s">
        <v>38</v>
      </c>
      <c r="H4895" t="s">
        <v>76</v>
      </c>
      <c r="I4895">
        <v>8250</v>
      </c>
      <c r="J4895">
        <v>10725</v>
      </c>
      <c r="K4895">
        <v>1</v>
      </c>
      <c r="L4895">
        <v>8250</v>
      </c>
      <c r="M4895">
        <v>10725</v>
      </c>
      <c r="N4895" t="s">
        <v>1400</v>
      </c>
    </row>
    <row r="4896" spans="1:14" x14ac:dyDescent="0.3">
      <c r="A4896">
        <v>144253</v>
      </c>
      <c r="B4896" t="s">
        <v>1390</v>
      </c>
      <c r="C4896" t="s">
        <v>15</v>
      </c>
      <c r="D4896" s="3">
        <v>44870</v>
      </c>
      <c r="E4896" t="s">
        <v>34</v>
      </c>
      <c r="F4896" t="s">
        <v>1174</v>
      </c>
      <c r="G4896" t="s">
        <v>42</v>
      </c>
      <c r="H4896" t="s">
        <v>76</v>
      </c>
      <c r="I4896">
        <v>2650</v>
      </c>
      <c r="J4896">
        <v>3445</v>
      </c>
      <c r="K4896">
        <v>2</v>
      </c>
      <c r="L4896">
        <v>5300</v>
      </c>
      <c r="M4896">
        <v>6890</v>
      </c>
      <c r="N4896" t="s">
        <v>1401</v>
      </c>
    </row>
    <row r="4897" spans="1:14" x14ac:dyDescent="0.3">
      <c r="A4897">
        <v>144254</v>
      </c>
      <c r="B4897" t="s">
        <v>1392</v>
      </c>
      <c r="C4897" t="s">
        <v>14</v>
      </c>
      <c r="D4897" s="3">
        <v>44870</v>
      </c>
      <c r="E4897" t="s">
        <v>35</v>
      </c>
      <c r="F4897" t="s">
        <v>72</v>
      </c>
      <c r="G4897" t="s">
        <v>38</v>
      </c>
      <c r="H4897" t="s">
        <v>85</v>
      </c>
      <c r="I4897">
        <v>12550</v>
      </c>
      <c r="J4897">
        <v>16315</v>
      </c>
      <c r="K4897">
        <v>3</v>
      </c>
      <c r="L4897">
        <v>37650</v>
      </c>
      <c r="M4897">
        <v>48945</v>
      </c>
      <c r="N4897" t="s">
        <v>1325</v>
      </c>
    </row>
    <row r="4898" spans="1:14" x14ac:dyDescent="0.3">
      <c r="A4898">
        <v>144255</v>
      </c>
      <c r="B4898" t="s">
        <v>1394</v>
      </c>
      <c r="C4898" t="s">
        <v>13</v>
      </c>
      <c r="D4898" s="3">
        <v>44870</v>
      </c>
      <c r="E4898" t="s">
        <v>1296</v>
      </c>
      <c r="F4898" t="s">
        <v>73</v>
      </c>
      <c r="G4898" t="s">
        <v>41</v>
      </c>
      <c r="H4898" s="5" t="s">
        <v>78</v>
      </c>
      <c r="I4898">
        <v>14500</v>
      </c>
      <c r="J4898">
        <v>18850</v>
      </c>
      <c r="K4898">
        <v>3</v>
      </c>
      <c r="L4898">
        <v>43500</v>
      </c>
      <c r="M4898">
        <v>56550</v>
      </c>
      <c r="N4898" t="s">
        <v>1398</v>
      </c>
    </row>
    <row r="4899" spans="1:14" x14ac:dyDescent="0.3">
      <c r="A4899">
        <v>144256</v>
      </c>
      <c r="B4899" t="s">
        <v>1337</v>
      </c>
      <c r="C4899" t="s">
        <v>12</v>
      </c>
      <c r="D4899" s="3">
        <v>44870</v>
      </c>
      <c r="E4899" t="s">
        <v>33</v>
      </c>
      <c r="F4899" t="s">
        <v>46</v>
      </c>
      <c r="G4899" t="s">
        <v>36</v>
      </c>
      <c r="H4899" t="s">
        <v>75</v>
      </c>
      <c r="I4899">
        <v>800</v>
      </c>
      <c r="J4899">
        <v>1040</v>
      </c>
      <c r="K4899">
        <v>4</v>
      </c>
      <c r="L4899">
        <v>3200</v>
      </c>
      <c r="M4899">
        <v>4160</v>
      </c>
      <c r="N4899" t="s">
        <v>1397</v>
      </c>
    </row>
    <row r="4900" spans="1:14" x14ac:dyDescent="0.3">
      <c r="A4900">
        <v>144257</v>
      </c>
      <c r="B4900" t="s">
        <v>1339</v>
      </c>
      <c r="C4900" t="s">
        <v>11</v>
      </c>
      <c r="D4900" s="3">
        <v>44870</v>
      </c>
      <c r="E4900" t="s">
        <v>34</v>
      </c>
      <c r="F4900" t="s">
        <v>48</v>
      </c>
      <c r="G4900" t="s">
        <v>37</v>
      </c>
      <c r="H4900" t="s">
        <v>76</v>
      </c>
      <c r="I4900">
        <v>600</v>
      </c>
      <c r="J4900">
        <v>780</v>
      </c>
      <c r="K4900">
        <v>2</v>
      </c>
      <c r="L4900">
        <v>1200</v>
      </c>
      <c r="M4900">
        <v>1560</v>
      </c>
      <c r="N4900" t="s">
        <v>1399</v>
      </c>
    </row>
    <row r="4901" spans="1:14" x14ac:dyDescent="0.3">
      <c r="A4901">
        <v>144258</v>
      </c>
      <c r="B4901" t="s">
        <v>1341</v>
      </c>
      <c r="C4901" t="s">
        <v>1321</v>
      </c>
      <c r="D4901" s="3">
        <v>44870</v>
      </c>
      <c r="E4901" t="s">
        <v>35</v>
      </c>
      <c r="F4901" t="s">
        <v>50</v>
      </c>
      <c r="G4901" t="s">
        <v>38</v>
      </c>
      <c r="H4901" t="s">
        <v>75</v>
      </c>
      <c r="I4901">
        <v>10500</v>
      </c>
      <c r="J4901">
        <v>13650</v>
      </c>
      <c r="K4901">
        <v>2</v>
      </c>
      <c r="L4901">
        <v>21000</v>
      </c>
      <c r="M4901">
        <v>27300</v>
      </c>
      <c r="N4901" t="s">
        <v>1400</v>
      </c>
    </row>
    <row r="4902" spans="1:14" x14ac:dyDescent="0.3">
      <c r="A4902">
        <v>144259</v>
      </c>
      <c r="B4902" t="s">
        <v>1343</v>
      </c>
      <c r="C4902" t="s">
        <v>1322</v>
      </c>
      <c r="D4902" s="3">
        <v>44870</v>
      </c>
      <c r="E4902" t="s">
        <v>1296</v>
      </c>
      <c r="F4902" t="s">
        <v>1235</v>
      </c>
      <c r="G4902" t="s">
        <v>39</v>
      </c>
      <c r="H4902" t="s">
        <v>77</v>
      </c>
      <c r="I4902">
        <v>6500</v>
      </c>
      <c r="J4902">
        <v>8450</v>
      </c>
      <c r="K4902">
        <v>2</v>
      </c>
      <c r="L4902">
        <v>13000</v>
      </c>
      <c r="M4902">
        <v>16900</v>
      </c>
      <c r="N4902" t="s">
        <v>1401</v>
      </c>
    </row>
    <row r="4903" spans="1:14" x14ac:dyDescent="0.3">
      <c r="A4903">
        <v>144260</v>
      </c>
      <c r="B4903" t="s">
        <v>1345</v>
      </c>
      <c r="C4903" t="s">
        <v>1323</v>
      </c>
      <c r="D4903" s="3">
        <v>44870</v>
      </c>
      <c r="E4903" t="s">
        <v>33</v>
      </c>
      <c r="F4903" t="s">
        <v>1241</v>
      </c>
      <c r="G4903" t="s">
        <v>40</v>
      </c>
      <c r="H4903" t="s">
        <v>76</v>
      </c>
      <c r="I4903">
        <v>4500</v>
      </c>
      <c r="J4903">
        <v>5850</v>
      </c>
      <c r="K4903">
        <v>2</v>
      </c>
      <c r="L4903">
        <v>9000</v>
      </c>
      <c r="M4903">
        <v>11700</v>
      </c>
      <c r="N4903" t="s">
        <v>1325</v>
      </c>
    </row>
    <row r="4904" spans="1:14" x14ac:dyDescent="0.3">
      <c r="A4904">
        <v>144261</v>
      </c>
      <c r="B4904" t="s">
        <v>1347</v>
      </c>
      <c r="C4904" t="s">
        <v>10</v>
      </c>
      <c r="D4904" s="3">
        <v>44870</v>
      </c>
      <c r="E4904" t="s">
        <v>34</v>
      </c>
      <c r="F4904" t="s">
        <v>51</v>
      </c>
      <c r="G4904" t="s">
        <v>41</v>
      </c>
      <c r="H4904" t="s">
        <v>78</v>
      </c>
      <c r="I4904">
        <v>8500</v>
      </c>
      <c r="J4904">
        <v>11050</v>
      </c>
      <c r="K4904">
        <v>1</v>
      </c>
      <c r="L4904">
        <v>8500</v>
      </c>
      <c r="M4904">
        <v>11050</v>
      </c>
      <c r="N4904" t="s">
        <v>1398</v>
      </c>
    </row>
    <row r="4905" spans="1:14" x14ac:dyDescent="0.3">
      <c r="A4905">
        <v>144262</v>
      </c>
      <c r="B4905" t="s">
        <v>1349</v>
      </c>
      <c r="C4905" t="s">
        <v>9</v>
      </c>
      <c r="D4905" s="3">
        <v>44870</v>
      </c>
      <c r="E4905" t="s">
        <v>35</v>
      </c>
      <c r="F4905" t="s">
        <v>52</v>
      </c>
      <c r="G4905" t="s">
        <v>44</v>
      </c>
      <c r="H4905" t="s">
        <v>80</v>
      </c>
      <c r="I4905">
        <v>12500</v>
      </c>
      <c r="J4905">
        <v>16250</v>
      </c>
      <c r="K4905">
        <v>2</v>
      </c>
      <c r="L4905">
        <v>25000</v>
      </c>
      <c r="M4905">
        <v>32500</v>
      </c>
      <c r="N4905" t="s">
        <v>1397</v>
      </c>
    </row>
    <row r="4906" spans="1:14" x14ac:dyDescent="0.3">
      <c r="A4906">
        <v>144263</v>
      </c>
      <c r="B4906" t="s">
        <v>1351</v>
      </c>
      <c r="C4906" t="s">
        <v>1324</v>
      </c>
      <c r="D4906" s="3">
        <v>44870</v>
      </c>
      <c r="E4906" t="s">
        <v>1296</v>
      </c>
      <c r="F4906" t="s">
        <v>1182</v>
      </c>
      <c r="G4906" t="s">
        <v>42</v>
      </c>
      <c r="H4906" t="s">
        <v>79</v>
      </c>
      <c r="I4906">
        <v>3500</v>
      </c>
      <c r="J4906">
        <v>4550</v>
      </c>
      <c r="K4906">
        <v>2</v>
      </c>
      <c r="L4906">
        <v>7000</v>
      </c>
      <c r="M4906">
        <v>9100</v>
      </c>
      <c r="N4906" t="s">
        <v>1399</v>
      </c>
    </row>
    <row r="4907" spans="1:14" x14ac:dyDescent="0.3">
      <c r="A4907">
        <v>144264</v>
      </c>
      <c r="B4907" t="s">
        <v>1353</v>
      </c>
      <c r="C4907" t="s">
        <v>8</v>
      </c>
      <c r="D4907" s="3">
        <v>44870</v>
      </c>
      <c r="E4907" t="s">
        <v>33</v>
      </c>
      <c r="F4907" s="5" t="s">
        <v>67</v>
      </c>
      <c r="G4907" t="s">
        <v>109</v>
      </c>
      <c r="H4907" t="s">
        <v>81</v>
      </c>
      <c r="I4907">
        <v>4500</v>
      </c>
      <c r="J4907">
        <v>5850</v>
      </c>
      <c r="K4907">
        <v>3</v>
      </c>
      <c r="L4907">
        <v>13500</v>
      </c>
      <c r="M4907">
        <v>17550</v>
      </c>
      <c r="N4907" t="s">
        <v>1400</v>
      </c>
    </row>
    <row r="4908" spans="1:14" x14ac:dyDescent="0.3">
      <c r="A4908">
        <v>144265</v>
      </c>
      <c r="B4908" t="s">
        <v>1355</v>
      </c>
      <c r="C4908" t="s">
        <v>7</v>
      </c>
      <c r="D4908" s="3">
        <v>44871</v>
      </c>
      <c r="E4908" t="s">
        <v>34</v>
      </c>
      <c r="F4908" t="s">
        <v>1242</v>
      </c>
      <c r="G4908" t="s">
        <v>45</v>
      </c>
      <c r="H4908" t="s">
        <v>82</v>
      </c>
      <c r="I4908">
        <v>2100</v>
      </c>
      <c r="J4908">
        <v>2730</v>
      </c>
      <c r="K4908">
        <v>3</v>
      </c>
      <c r="L4908">
        <v>6300</v>
      </c>
      <c r="M4908">
        <v>8190</v>
      </c>
      <c r="N4908" t="s">
        <v>1401</v>
      </c>
    </row>
    <row r="4909" spans="1:14" x14ac:dyDescent="0.3">
      <c r="A4909">
        <v>144266</v>
      </c>
      <c r="B4909" t="s">
        <v>1357</v>
      </c>
      <c r="C4909" t="s">
        <v>1325</v>
      </c>
      <c r="D4909" s="3">
        <v>44872</v>
      </c>
      <c r="E4909" t="s">
        <v>35</v>
      </c>
      <c r="F4909" t="s">
        <v>49</v>
      </c>
      <c r="G4909" t="s">
        <v>36</v>
      </c>
      <c r="H4909" t="s">
        <v>75</v>
      </c>
      <c r="I4909">
        <v>1150</v>
      </c>
      <c r="J4909">
        <v>1495</v>
      </c>
      <c r="K4909">
        <v>2</v>
      </c>
      <c r="L4909">
        <v>2300</v>
      </c>
      <c r="M4909">
        <v>2990</v>
      </c>
      <c r="N4909" t="s">
        <v>1325</v>
      </c>
    </row>
    <row r="4910" spans="1:14" x14ac:dyDescent="0.3">
      <c r="A4910">
        <v>144267</v>
      </c>
      <c r="B4910" t="s">
        <v>1359</v>
      </c>
      <c r="C4910" t="s">
        <v>1326</v>
      </c>
      <c r="D4910" s="3">
        <v>44873</v>
      </c>
      <c r="E4910" t="s">
        <v>1296</v>
      </c>
      <c r="F4910" t="s">
        <v>47</v>
      </c>
      <c r="G4910" t="s">
        <v>37</v>
      </c>
      <c r="H4910" t="s">
        <v>76</v>
      </c>
      <c r="I4910">
        <v>350</v>
      </c>
      <c r="J4910">
        <v>455</v>
      </c>
      <c r="K4910">
        <v>1</v>
      </c>
      <c r="L4910">
        <v>350</v>
      </c>
      <c r="M4910">
        <v>455</v>
      </c>
      <c r="N4910" t="s">
        <v>1398</v>
      </c>
    </row>
    <row r="4911" spans="1:14" x14ac:dyDescent="0.3">
      <c r="A4911">
        <v>144268</v>
      </c>
      <c r="B4911" t="s">
        <v>1361</v>
      </c>
      <c r="C4911" t="s">
        <v>6</v>
      </c>
      <c r="D4911" s="3">
        <v>44874</v>
      </c>
      <c r="E4911" t="s">
        <v>33</v>
      </c>
      <c r="F4911" t="s">
        <v>53</v>
      </c>
      <c r="G4911" t="s">
        <v>38</v>
      </c>
      <c r="H4911" t="s">
        <v>75</v>
      </c>
      <c r="I4911">
        <v>9500</v>
      </c>
      <c r="J4911">
        <v>12350</v>
      </c>
      <c r="K4911">
        <v>1</v>
      </c>
      <c r="L4911">
        <v>9500</v>
      </c>
      <c r="M4911">
        <v>12350</v>
      </c>
      <c r="N4911" t="s">
        <v>1397</v>
      </c>
    </row>
    <row r="4912" spans="1:14" x14ac:dyDescent="0.3">
      <c r="A4912">
        <v>144269</v>
      </c>
      <c r="B4912" t="s">
        <v>1363</v>
      </c>
      <c r="C4912" t="s">
        <v>5</v>
      </c>
      <c r="D4912" s="3">
        <v>44875</v>
      </c>
      <c r="E4912" t="s">
        <v>34</v>
      </c>
      <c r="F4912" t="s">
        <v>1243</v>
      </c>
      <c r="G4912" t="s">
        <v>39</v>
      </c>
      <c r="H4912" t="s">
        <v>77</v>
      </c>
      <c r="I4912">
        <v>10000</v>
      </c>
      <c r="J4912">
        <v>13000</v>
      </c>
      <c r="K4912">
        <v>3</v>
      </c>
      <c r="L4912">
        <v>30000</v>
      </c>
      <c r="M4912">
        <v>39000</v>
      </c>
      <c r="N4912" t="s">
        <v>1399</v>
      </c>
    </row>
    <row r="4913" spans="1:14" x14ac:dyDescent="0.3">
      <c r="A4913">
        <v>144270</v>
      </c>
      <c r="B4913" t="s">
        <v>1365</v>
      </c>
      <c r="C4913" t="s">
        <v>4</v>
      </c>
      <c r="D4913" s="3">
        <v>44876</v>
      </c>
      <c r="E4913" t="s">
        <v>35</v>
      </c>
      <c r="F4913" t="s">
        <v>1244</v>
      </c>
      <c r="G4913" t="s">
        <v>40</v>
      </c>
      <c r="H4913" t="s">
        <v>76</v>
      </c>
      <c r="I4913">
        <v>6500</v>
      </c>
      <c r="J4913">
        <v>8450</v>
      </c>
      <c r="K4913">
        <v>4</v>
      </c>
      <c r="L4913">
        <v>26000</v>
      </c>
      <c r="M4913">
        <v>33800</v>
      </c>
      <c r="N4913" t="s">
        <v>1400</v>
      </c>
    </row>
    <row r="4914" spans="1:14" x14ac:dyDescent="0.3">
      <c r="A4914">
        <v>144271</v>
      </c>
      <c r="B4914" t="s">
        <v>1367</v>
      </c>
      <c r="C4914" t="s">
        <v>30</v>
      </c>
      <c r="D4914" s="3">
        <v>44877</v>
      </c>
      <c r="E4914" t="s">
        <v>1296</v>
      </c>
      <c r="F4914" t="s">
        <v>1245</v>
      </c>
      <c r="G4914" t="s">
        <v>41</v>
      </c>
      <c r="H4914" t="s">
        <v>78</v>
      </c>
      <c r="I4914">
        <v>8500</v>
      </c>
      <c r="J4914">
        <v>11050</v>
      </c>
      <c r="K4914">
        <v>2</v>
      </c>
      <c r="L4914">
        <v>17000</v>
      </c>
      <c r="M4914">
        <v>22100</v>
      </c>
      <c r="N4914" t="s">
        <v>1401</v>
      </c>
    </row>
    <row r="4915" spans="1:14" x14ac:dyDescent="0.3">
      <c r="A4915">
        <v>144272</v>
      </c>
      <c r="B4915" t="s">
        <v>1369</v>
      </c>
      <c r="C4915" t="s">
        <v>31</v>
      </c>
      <c r="D4915" s="3">
        <v>44878</v>
      </c>
      <c r="E4915" t="s">
        <v>33</v>
      </c>
      <c r="F4915" t="s">
        <v>57</v>
      </c>
      <c r="G4915" t="s">
        <v>44</v>
      </c>
      <c r="H4915" t="s">
        <v>80</v>
      </c>
      <c r="I4915">
        <v>7000</v>
      </c>
      <c r="J4915">
        <v>9100</v>
      </c>
      <c r="K4915">
        <v>3</v>
      </c>
      <c r="L4915">
        <v>21000</v>
      </c>
      <c r="M4915">
        <v>27300</v>
      </c>
      <c r="N4915" t="s">
        <v>1325</v>
      </c>
    </row>
    <row r="4916" spans="1:14" x14ac:dyDescent="0.3">
      <c r="A4916">
        <v>144273</v>
      </c>
      <c r="B4916" t="s">
        <v>1370</v>
      </c>
      <c r="C4916" t="s">
        <v>32</v>
      </c>
      <c r="D4916" s="3">
        <v>44879</v>
      </c>
      <c r="E4916" t="s">
        <v>34</v>
      </c>
      <c r="F4916" t="s">
        <v>1246</v>
      </c>
      <c r="G4916" t="s">
        <v>42</v>
      </c>
      <c r="H4916" t="s">
        <v>79</v>
      </c>
      <c r="I4916">
        <v>6550</v>
      </c>
      <c r="J4916">
        <v>8515</v>
      </c>
      <c r="K4916">
        <v>3</v>
      </c>
      <c r="L4916">
        <v>19650</v>
      </c>
      <c r="M4916">
        <v>25545</v>
      </c>
      <c r="N4916" t="s">
        <v>1398</v>
      </c>
    </row>
    <row r="4917" spans="1:14" x14ac:dyDescent="0.3">
      <c r="A4917">
        <v>144274</v>
      </c>
      <c r="B4917" t="s">
        <v>1371</v>
      </c>
      <c r="C4917" t="s">
        <v>28</v>
      </c>
      <c r="D4917" s="3">
        <v>44880</v>
      </c>
      <c r="E4917" t="s">
        <v>35</v>
      </c>
      <c r="F4917" s="5" t="s">
        <v>66</v>
      </c>
      <c r="G4917" t="s">
        <v>109</v>
      </c>
      <c r="H4917" t="s">
        <v>81</v>
      </c>
      <c r="I4917">
        <v>7650</v>
      </c>
      <c r="J4917">
        <v>9945</v>
      </c>
      <c r="K4917">
        <v>2</v>
      </c>
      <c r="L4917">
        <v>15300</v>
      </c>
      <c r="M4917">
        <v>19890</v>
      </c>
      <c r="N4917" t="s">
        <v>1397</v>
      </c>
    </row>
    <row r="4918" spans="1:14" x14ac:dyDescent="0.3">
      <c r="A4918">
        <v>144275</v>
      </c>
      <c r="B4918" t="s">
        <v>1373</v>
      </c>
      <c r="C4918" t="s">
        <v>1311</v>
      </c>
      <c r="D4918" s="3">
        <v>44881</v>
      </c>
      <c r="E4918" t="s">
        <v>1296</v>
      </c>
      <c r="F4918" t="s">
        <v>58</v>
      </c>
      <c r="G4918" t="s">
        <v>45</v>
      </c>
      <c r="H4918" t="s">
        <v>82</v>
      </c>
      <c r="I4918">
        <v>1150</v>
      </c>
      <c r="J4918">
        <v>1495</v>
      </c>
      <c r="K4918">
        <v>4</v>
      </c>
      <c r="L4918">
        <v>4600</v>
      </c>
      <c r="M4918">
        <v>5980</v>
      </c>
      <c r="N4918" t="s">
        <v>1399</v>
      </c>
    </row>
    <row r="4919" spans="1:14" x14ac:dyDescent="0.3">
      <c r="A4919">
        <v>144276</v>
      </c>
      <c r="B4919" t="s">
        <v>1374</v>
      </c>
      <c r="C4919" t="s">
        <v>1312</v>
      </c>
      <c r="D4919" s="3">
        <v>44882</v>
      </c>
      <c r="E4919" t="s">
        <v>33</v>
      </c>
      <c r="F4919" t="s">
        <v>59</v>
      </c>
      <c r="G4919" t="s">
        <v>36</v>
      </c>
      <c r="H4919" t="s">
        <v>75</v>
      </c>
      <c r="I4919">
        <v>850</v>
      </c>
      <c r="J4919">
        <v>1105</v>
      </c>
      <c r="K4919">
        <v>3</v>
      </c>
      <c r="L4919">
        <v>2550</v>
      </c>
      <c r="M4919">
        <v>3315</v>
      </c>
      <c r="N4919" t="s">
        <v>1400</v>
      </c>
    </row>
    <row r="4920" spans="1:14" x14ac:dyDescent="0.3">
      <c r="A4920">
        <v>144277</v>
      </c>
      <c r="B4920" t="s">
        <v>1375</v>
      </c>
      <c r="C4920" t="s">
        <v>1313</v>
      </c>
      <c r="D4920" s="3">
        <v>44883</v>
      </c>
      <c r="E4920" t="s">
        <v>34</v>
      </c>
      <c r="F4920" t="s">
        <v>60</v>
      </c>
      <c r="G4920" t="s">
        <v>37</v>
      </c>
      <c r="H4920" t="s">
        <v>76</v>
      </c>
      <c r="I4920">
        <v>650</v>
      </c>
      <c r="J4920">
        <v>845</v>
      </c>
      <c r="K4920">
        <v>1</v>
      </c>
      <c r="L4920">
        <v>650</v>
      </c>
      <c r="M4920">
        <v>845</v>
      </c>
      <c r="N4920" t="s">
        <v>1401</v>
      </c>
    </row>
    <row r="4921" spans="1:14" x14ac:dyDescent="0.3">
      <c r="A4921">
        <v>144278</v>
      </c>
      <c r="B4921" t="s">
        <v>1376</v>
      </c>
      <c r="C4921" t="s">
        <v>3</v>
      </c>
      <c r="D4921" s="3">
        <v>44884</v>
      </c>
      <c r="E4921" t="s">
        <v>35</v>
      </c>
      <c r="F4921" t="s">
        <v>61</v>
      </c>
      <c r="G4921" t="s">
        <v>38</v>
      </c>
      <c r="H4921" t="s">
        <v>75</v>
      </c>
      <c r="I4921">
        <v>7500</v>
      </c>
      <c r="J4921">
        <v>9750</v>
      </c>
      <c r="K4921">
        <v>2</v>
      </c>
      <c r="L4921">
        <v>15000</v>
      </c>
      <c r="M4921">
        <v>19500</v>
      </c>
      <c r="N4921" t="s">
        <v>1325</v>
      </c>
    </row>
    <row r="4922" spans="1:14" x14ac:dyDescent="0.3">
      <c r="A4922">
        <v>144279</v>
      </c>
      <c r="B4922" t="s">
        <v>1378</v>
      </c>
      <c r="C4922" t="s">
        <v>2</v>
      </c>
      <c r="D4922" s="3">
        <v>44885</v>
      </c>
      <c r="E4922" t="s">
        <v>1296</v>
      </c>
      <c r="F4922" t="s">
        <v>1243</v>
      </c>
      <c r="G4922" t="s">
        <v>39</v>
      </c>
      <c r="H4922" s="5" t="s">
        <v>83</v>
      </c>
      <c r="I4922">
        <v>10000</v>
      </c>
      <c r="J4922">
        <v>13000</v>
      </c>
      <c r="K4922">
        <v>3</v>
      </c>
      <c r="L4922">
        <v>30000</v>
      </c>
      <c r="M4922">
        <v>39000</v>
      </c>
      <c r="N4922" t="s">
        <v>1398</v>
      </c>
    </row>
    <row r="4923" spans="1:14" x14ac:dyDescent="0.3">
      <c r="A4923">
        <v>144280</v>
      </c>
      <c r="B4923" t="s">
        <v>1379</v>
      </c>
      <c r="C4923" t="s">
        <v>1</v>
      </c>
      <c r="D4923" s="3">
        <v>44886</v>
      </c>
      <c r="E4923" t="s">
        <v>33</v>
      </c>
      <c r="F4923" t="s">
        <v>1247</v>
      </c>
      <c r="G4923" t="s">
        <v>40</v>
      </c>
      <c r="H4923" t="s">
        <v>76</v>
      </c>
      <c r="I4923">
        <v>10500</v>
      </c>
      <c r="J4923">
        <v>13650</v>
      </c>
      <c r="K4923">
        <v>4</v>
      </c>
      <c r="L4923">
        <v>42000</v>
      </c>
      <c r="M4923">
        <v>54600</v>
      </c>
      <c r="N4923" t="s">
        <v>1397</v>
      </c>
    </row>
    <row r="4924" spans="1:14" x14ac:dyDescent="0.3">
      <c r="A4924">
        <v>144281</v>
      </c>
      <c r="B4924" t="s">
        <v>1380</v>
      </c>
      <c r="C4924" t="s">
        <v>1314</v>
      </c>
      <c r="D4924" s="3">
        <v>44887</v>
      </c>
      <c r="E4924" t="s">
        <v>34</v>
      </c>
      <c r="F4924" t="s">
        <v>63</v>
      </c>
      <c r="G4924" t="s">
        <v>41</v>
      </c>
      <c r="H4924" t="s">
        <v>78</v>
      </c>
      <c r="I4924">
        <v>8500</v>
      </c>
      <c r="J4924">
        <v>11050</v>
      </c>
      <c r="K4924">
        <v>1</v>
      </c>
      <c r="L4924">
        <v>8500</v>
      </c>
      <c r="M4924">
        <v>11050</v>
      </c>
      <c r="N4924" t="s">
        <v>1399</v>
      </c>
    </row>
    <row r="4925" spans="1:14" x14ac:dyDescent="0.3">
      <c r="A4925">
        <v>144282</v>
      </c>
      <c r="B4925" t="s">
        <v>1381</v>
      </c>
      <c r="C4925" t="s">
        <v>1315</v>
      </c>
      <c r="D4925" s="3">
        <v>44887</v>
      </c>
      <c r="E4925" t="s">
        <v>35</v>
      </c>
      <c r="F4925" t="s">
        <v>57</v>
      </c>
      <c r="G4925" t="s">
        <v>44</v>
      </c>
      <c r="H4925" t="s">
        <v>80</v>
      </c>
      <c r="I4925">
        <v>7000</v>
      </c>
      <c r="J4925">
        <v>9100</v>
      </c>
      <c r="K4925">
        <v>4</v>
      </c>
      <c r="L4925">
        <v>28000</v>
      </c>
      <c r="M4925">
        <v>36400</v>
      </c>
      <c r="N4925" t="s">
        <v>1400</v>
      </c>
    </row>
    <row r="4926" spans="1:14" x14ac:dyDescent="0.3">
      <c r="A4926">
        <v>144283</v>
      </c>
      <c r="B4926" t="s">
        <v>1382</v>
      </c>
      <c r="C4926" t="s">
        <v>0</v>
      </c>
      <c r="D4926" s="3">
        <v>44887</v>
      </c>
      <c r="E4926" t="s">
        <v>1296</v>
      </c>
      <c r="F4926" t="s">
        <v>1248</v>
      </c>
      <c r="G4926" t="s">
        <v>42</v>
      </c>
      <c r="H4926" t="s">
        <v>79</v>
      </c>
      <c r="I4926">
        <v>1680</v>
      </c>
      <c r="J4926">
        <v>2184</v>
      </c>
      <c r="K4926">
        <v>3</v>
      </c>
      <c r="L4926">
        <v>5040</v>
      </c>
      <c r="M4926">
        <v>6552</v>
      </c>
      <c r="N4926" t="s">
        <v>1401</v>
      </c>
    </row>
    <row r="4927" spans="1:14" x14ac:dyDescent="0.3">
      <c r="A4927">
        <v>144284</v>
      </c>
      <c r="B4927" t="s">
        <v>1378</v>
      </c>
      <c r="C4927" t="s">
        <v>1316</v>
      </c>
      <c r="D4927" s="3">
        <v>44887</v>
      </c>
      <c r="E4927" t="s">
        <v>33</v>
      </c>
      <c r="F4927" s="5" t="s">
        <v>65</v>
      </c>
      <c r="G4927" t="s">
        <v>109</v>
      </c>
      <c r="H4927" s="5" t="s">
        <v>84</v>
      </c>
      <c r="I4927">
        <v>6540</v>
      </c>
      <c r="J4927">
        <v>8502</v>
      </c>
      <c r="K4927">
        <v>3</v>
      </c>
      <c r="L4927">
        <v>19620</v>
      </c>
      <c r="M4927">
        <v>25506</v>
      </c>
      <c r="N4927" t="s">
        <v>1325</v>
      </c>
    </row>
    <row r="4928" spans="1:14" x14ac:dyDescent="0.3">
      <c r="A4928">
        <v>144285</v>
      </c>
      <c r="B4928" t="s">
        <v>1379</v>
      </c>
      <c r="C4928" t="s">
        <v>1317</v>
      </c>
      <c r="D4928" s="3">
        <v>44887</v>
      </c>
      <c r="E4928" t="s">
        <v>34</v>
      </c>
      <c r="F4928" t="s">
        <v>68</v>
      </c>
      <c r="G4928" t="s">
        <v>45</v>
      </c>
      <c r="H4928" t="s">
        <v>82</v>
      </c>
      <c r="I4928">
        <v>2680</v>
      </c>
      <c r="J4928">
        <v>3484</v>
      </c>
      <c r="K4928">
        <v>3</v>
      </c>
      <c r="L4928">
        <v>8040</v>
      </c>
      <c r="M4928">
        <v>10452</v>
      </c>
      <c r="N4928" t="s">
        <v>1398</v>
      </c>
    </row>
    <row r="4929" spans="1:14" x14ac:dyDescent="0.3">
      <c r="A4929">
        <v>144286</v>
      </c>
      <c r="B4929" t="s">
        <v>1365</v>
      </c>
      <c r="C4929" t="s">
        <v>1318</v>
      </c>
      <c r="D4929" s="3">
        <v>44887</v>
      </c>
      <c r="E4929" t="s">
        <v>35</v>
      </c>
      <c r="F4929" t="s">
        <v>71</v>
      </c>
      <c r="G4929" t="s">
        <v>38</v>
      </c>
      <c r="H4929" t="s">
        <v>76</v>
      </c>
      <c r="I4929">
        <v>8250</v>
      </c>
      <c r="J4929">
        <v>10725</v>
      </c>
      <c r="K4929">
        <v>2</v>
      </c>
      <c r="L4929">
        <v>16500</v>
      </c>
      <c r="M4929">
        <v>21450</v>
      </c>
      <c r="N4929" t="s">
        <v>1397</v>
      </c>
    </row>
    <row r="4930" spans="1:14" x14ac:dyDescent="0.3">
      <c r="A4930">
        <v>144287</v>
      </c>
      <c r="B4930" t="s">
        <v>1385</v>
      </c>
      <c r="C4930" t="s">
        <v>29</v>
      </c>
      <c r="D4930" s="3">
        <v>44887</v>
      </c>
      <c r="E4930" t="s">
        <v>1296</v>
      </c>
      <c r="F4930" t="s">
        <v>1182</v>
      </c>
      <c r="G4930" t="s">
        <v>42</v>
      </c>
      <c r="H4930" t="s">
        <v>76</v>
      </c>
      <c r="I4930">
        <v>2650</v>
      </c>
      <c r="J4930">
        <v>3445</v>
      </c>
      <c r="K4930">
        <v>1</v>
      </c>
      <c r="L4930">
        <v>2650</v>
      </c>
      <c r="M4930">
        <v>3445</v>
      </c>
      <c r="N4930" t="s">
        <v>1399</v>
      </c>
    </row>
    <row r="4931" spans="1:14" x14ac:dyDescent="0.3">
      <c r="A4931">
        <v>144288</v>
      </c>
      <c r="B4931" t="s">
        <v>1387</v>
      </c>
      <c r="C4931" t="s">
        <v>20</v>
      </c>
      <c r="D4931" s="3">
        <v>44887</v>
      </c>
      <c r="E4931" t="s">
        <v>33</v>
      </c>
      <c r="F4931" t="s">
        <v>72</v>
      </c>
      <c r="G4931" t="s">
        <v>38</v>
      </c>
      <c r="H4931" t="s">
        <v>85</v>
      </c>
      <c r="I4931">
        <v>12550</v>
      </c>
      <c r="J4931">
        <v>16315</v>
      </c>
      <c r="K4931">
        <v>1</v>
      </c>
      <c r="L4931">
        <v>12550</v>
      </c>
      <c r="M4931">
        <v>16315</v>
      </c>
      <c r="N4931" t="s">
        <v>1400</v>
      </c>
    </row>
    <row r="4932" spans="1:14" x14ac:dyDescent="0.3">
      <c r="A4932">
        <v>144289</v>
      </c>
      <c r="B4932" t="s">
        <v>1389</v>
      </c>
      <c r="C4932" t="s">
        <v>19</v>
      </c>
      <c r="D4932" s="3">
        <v>44887</v>
      </c>
      <c r="E4932" t="s">
        <v>34</v>
      </c>
      <c r="F4932" t="s">
        <v>73</v>
      </c>
      <c r="G4932" t="s">
        <v>41</v>
      </c>
      <c r="H4932" s="5" t="s">
        <v>78</v>
      </c>
      <c r="I4932">
        <v>14500</v>
      </c>
      <c r="J4932">
        <v>18850</v>
      </c>
      <c r="K4932">
        <v>4</v>
      </c>
      <c r="L4932">
        <v>58000</v>
      </c>
      <c r="M4932">
        <v>75400</v>
      </c>
      <c r="N4932" t="s">
        <v>1401</v>
      </c>
    </row>
    <row r="4933" spans="1:14" x14ac:dyDescent="0.3">
      <c r="A4933">
        <v>144290</v>
      </c>
      <c r="B4933" t="s">
        <v>1390</v>
      </c>
      <c r="C4933" t="s">
        <v>1319</v>
      </c>
      <c r="D4933" s="3">
        <v>44887</v>
      </c>
      <c r="E4933" t="s">
        <v>35</v>
      </c>
      <c r="F4933" t="s">
        <v>46</v>
      </c>
      <c r="G4933" t="s">
        <v>36</v>
      </c>
      <c r="H4933" t="s">
        <v>75</v>
      </c>
      <c r="I4933">
        <v>800</v>
      </c>
      <c r="J4933">
        <v>1040</v>
      </c>
      <c r="K4933">
        <v>3</v>
      </c>
      <c r="L4933">
        <v>2400</v>
      </c>
      <c r="M4933">
        <v>3120</v>
      </c>
      <c r="N4933" t="s">
        <v>1325</v>
      </c>
    </row>
    <row r="4934" spans="1:14" x14ac:dyDescent="0.3">
      <c r="A4934">
        <v>144291</v>
      </c>
      <c r="B4934" t="s">
        <v>1392</v>
      </c>
      <c r="C4934" t="s">
        <v>18</v>
      </c>
      <c r="D4934" s="3">
        <v>44887</v>
      </c>
      <c r="E4934" t="s">
        <v>1296</v>
      </c>
      <c r="F4934" t="s">
        <v>48</v>
      </c>
      <c r="G4934" t="s">
        <v>37</v>
      </c>
      <c r="H4934" t="s">
        <v>76</v>
      </c>
      <c r="I4934">
        <v>600</v>
      </c>
      <c r="J4934">
        <v>780</v>
      </c>
      <c r="K4934">
        <v>3</v>
      </c>
      <c r="L4934">
        <v>1800</v>
      </c>
      <c r="M4934">
        <v>2340</v>
      </c>
      <c r="N4934" t="s">
        <v>1398</v>
      </c>
    </row>
    <row r="4935" spans="1:14" x14ac:dyDescent="0.3">
      <c r="A4935">
        <v>144292</v>
      </c>
      <c r="B4935" t="s">
        <v>1394</v>
      </c>
      <c r="C4935" t="s">
        <v>17</v>
      </c>
      <c r="D4935" s="3">
        <v>44887</v>
      </c>
      <c r="E4935" t="s">
        <v>33</v>
      </c>
      <c r="F4935" t="s">
        <v>50</v>
      </c>
      <c r="G4935" t="s">
        <v>38</v>
      </c>
      <c r="H4935" t="s">
        <v>75</v>
      </c>
      <c r="I4935">
        <v>10500</v>
      </c>
      <c r="J4935">
        <v>13650</v>
      </c>
      <c r="K4935">
        <v>4</v>
      </c>
      <c r="L4935">
        <v>42000</v>
      </c>
      <c r="M4935">
        <v>54600</v>
      </c>
      <c r="N4935" t="s">
        <v>1397</v>
      </c>
    </row>
    <row r="4936" spans="1:14" x14ac:dyDescent="0.3">
      <c r="A4936">
        <v>144293</v>
      </c>
      <c r="B4936" t="s">
        <v>1337</v>
      </c>
      <c r="C4936" t="s">
        <v>1320</v>
      </c>
      <c r="D4936" s="3">
        <v>44887</v>
      </c>
      <c r="E4936" t="s">
        <v>34</v>
      </c>
      <c r="F4936" t="s">
        <v>1243</v>
      </c>
      <c r="G4936" t="s">
        <v>39</v>
      </c>
      <c r="H4936" t="s">
        <v>77</v>
      </c>
      <c r="I4936">
        <v>6500</v>
      </c>
      <c r="J4936">
        <v>8450</v>
      </c>
      <c r="K4936">
        <v>1</v>
      </c>
      <c r="L4936">
        <v>6500</v>
      </c>
      <c r="M4936">
        <v>8450</v>
      </c>
      <c r="N4936" t="s">
        <v>1399</v>
      </c>
    </row>
    <row r="4937" spans="1:14" x14ac:dyDescent="0.3">
      <c r="A4937">
        <v>144294</v>
      </c>
      <c r="B4937" t="s">
        <v>1339</v>
      </c>
      <c r="C4937" t="s">
        <v>16</v>
      </c>
      <c r="D4937" s="3">
        <v>44887</v>
      </c>
      <c r="E4937" t="s">
        <v>35</v>
      </c>
      <c r="F4937" t="s">
        <v>1249</v>
      </c>
      <c r="G4937" t="s">
        <v>40</v>
      </c>
      <c r="H4937" t="s">
        <v>76</v>
      </c>
      <c r="I4937">
        <v>4500</v>
      </c>
      <c r="J4937">
        <v>5850</v>
      </c>
      <c r="K4937">
        <v>1</v>
      </c>
      <c r="L4937">
        <v>4500</v>
      </c>
      <c r="M4937">
        <v>5850</v>
      </c>
      <c r="N4937" t="s">
        <v>1400</v>
      </c>
    </row>
    <row r="4938" spans="1:14" x14ac:dyDescent="0.3">
      <c r="A4938">
        <v>144295</v>
      </c>
      <c r="B4938" t="s">
        <v>1341</v>
      </c>
      <c r="C4938" t="s">
        <v>15</v>
      </c>
      <c r="D4938" s="3">
        <v>44887</v>
      </c>
      <c r="E4938" t="s">
        <v>1296</v>
      </c>
      <c r="F4938" t="s">
        <v>51</v>
      </c>
      <c r="G4938" t="s">
        <v>41</v>
      </c>
      <c r="H4938" t="s">
        <v>78</v>
      </c>
      <c r="I4938">
        <v>8500</v>
      </c>
      <c r="J4938">
        <v>11050</v>
      </c>
      <c r="K4938">
        <v>2</v>
      </c>
      <c r="L4938">
        <v>17000</v>
      </c>
      <c r="M4938">
        <v>22100</v>
      </c>
      <c r="N4938" t="s">
        <v>1401</v>
      </c>
    </row>
    <row r="4939" spans="1:14" x14ac:dyDescent="0.3">
      <c r="A4939">
        <v>144296</v>
      </c>
      <c r="B4939" t="s">
        <v>1343</v>
      </c>
      <c r="C4939" t="s">
        <v>14</v>
      </c>
      <c r="D4939" s="3">
        <v>44887</v>
      </c>
      <c r="E4939" t="s">
        <v>33</v>
      </c>
      <c r="F4939" t="s">
        <v>52</v>
      </c>
      <c r="G4939" t="s">
        <v>44</v>
      </c>
      <c r="H4939" t="s">
        <v>80</v>
      </c>
      <c r="I4939">
        <v>12500</v>
      </c>
      <c r="J4939">
        <v>16250</v>
      </c>
      <c r="K4939">
        <v>2</v>
      </c>
      <c r="L4939">
        <v>25000</v>
      </c>
      <c r="M4939">
        <v>32500</v>
      </c>
      <c r="N4939" t="s">
        <v>1325</v>
      </c>
    </row>
    <row r="4940" spans="1:14" x14ac:dyDescent="0.3">
      <c r="A4940">
        <v>144297</v>
      </c>
      <c r="B4940" t="s">
        <v>1345</v>
      </c>
      <c r="C4940" t="s">
        <v>13</v>
      </c>
      <c r="D4940" s="3">
        <v>44887</v>
      </c>
      <c r="E4940" t="s">
        <v>34</v>
      </c>
      <c r="F4940" t="s">
        <v>1190</v>
      </c>
      <c r="G4940" t="s">
        <v>89</v>
      </c>
      <c r="H4940" t="s">
        <v>79</v>
      </c>
      <c r="I4940">
        <v>3500</v>
      </c>
      <c r="J4940">
        <v>4550</v>
      </c>
      <c r="K4940">
        <v>1</v>
      </c>
      <c r="L4940">
        <v>3500</v>
      </c>
      <c r="M4940">
        <v>4550</v>
      </c>
      <c r="N4940" t="s">
        <v>1398</v>
      </c>
    </row>
    <row r="4941" spans="1:14" x14ac:dyDescent="0.3">
      <c r="A4941">
        <v>144298</v>
      </c>
      <c r="B4941" t="s">
        <v>1347</v>
      </c>
      <c r="C4941" t="s">
        <v>12</v>
      </c>
      <c r="D4941" s="3">
        <v>44887</v>
      </c>
      <c r="E4941" t="s">
        <v>35</v>
      </c>
      <c r="F4941" s="5" t="s">
        <v>67</v>
      </c>
      <c r="G4941" t="s">
        <v>37</v>
      </c>
      <c r="H4941" t="s">
        <v>81</v>
      </c>
      <c r="I4941">
        <v>4500</v>
      </c>
      <c r="J4941">
        <v>5850</v>
      </c>
      <c r="K4941">
        <v>4</v>
      </c>
      <c r="L4941">
        <v>18000</v>
      </c>
      <c r="M4941">
        <v>23400</v>
      </c>
      <c r="N4941" t="s">
        <v>1397</v>
      </c>
    </row>
    <row r="4942" spans="1:14" x14ac:dyDescent="0.3">
      <c r="A4942">
        <v>144299</v>
      </c>
      <c r="B4942" t="s">
        <v>1349</v>
      </c>
      <c r="C4942" t="s">
        <v>11</v>
      </c>
      <c r="D4942" s="3">
        <v>44887</v>
      </c>
      <c r="E4942" t="s">
        <v>1296</v>
      </c>
      <c r="F4942" t="s">
        <v>1250</v>
      </c>
      <c r="G4942" t="s">
        <v>45</v>
      </c>
      <c r="H4942" t="s">
        <v>82</v>
      </c>
      <c r="I4942">
        <v>2100</v>
      </c>
      <c r="J4942">
        <v>2730</v>
      </c>
      <c r="K4942">
        <v>3</v>
      </c>
      <c r="L4942">
        <v>6300</v>
      </c>
      <c r="M4942">
        <v>8190</v>
      </c>
      <c r="N4942" t="s">
        <v>1399</v>
      </c>
    </row>
    <row r="4943" spans="1:14" x14ac:dyDescent="0.3">
      <c r="A4943">
        <v>144300</v>
      </c>
      <c r="B4943" t="s">
        <v>1351</v>
      </c>
      <c r="C4943" t="s">
        <v>1321</v>
      </c>
      <c r="D4943" s="3">
        <v>44888</v>
      </c>
      <c r="E4943" t="s">
        <v>33</v>
      </c>
      <c r="F4943" t="s">
        <v>49</v>
      </c>
      <c r="G4943" t="s">
        <v>36</v>
      </c>
      <c r="H4943" t="s">
        <v>75</v>
      </c>
      <c r="I4943">
        <v>1150</v>
      </c>
      <c r="J4943">
        <v>1495</v>
      </c>
      <c r="K4943">
        <v>2</v>
      </c>
      <c r="L4943">
        <v>2300</v>
      </c>
      <c r="M4943">
        <v>2990</v>
      </c>
      <c r="N4943" t="s">
        <v>1400</v>
      </c>
    </row>
    <row r="4944" spans="1:14" x14ac:dyDescent="0.3">
      <c r="A4944">
        <v>144301</v>
      </c>
      <c r="B4944" t="s">
        <v>1353</v>
      </c>
      <c r="C4944" t="s">
        <v>1322</v>
      </c>
      <c r="D4944" s="3">
        <v>44889</v>
      </c>
      <c r="E4944" t="s">
        <v>34</v>
      </c>
      <c r="F4944" t="s">
        <v>47</v>
      </c>
      <c r="G4944" t="s">
        <v>37</v>
      </c>
      <c r="H4944" t="s">
        <v>76</v>
      </c>
      <c r="I4944">
        <v>350</v>
      </c>
      <c r="J4944">
        <v>455</v>
      </c>
      <c r="K4944">
        <v>2</v>
      </c>
      <c r="L4944">
        <v>700</v>
      </c>
      <c r="M4944">
        <v>910</v>
      </c>
      <c r="N4944" t="s">
        <v>1401</v>
      </c>
    </row>
    <row r="4945" spans="1:14" x14ac:dyDescent="0.3">
      <c r="A4945">
        <v>144302</v>
      </c>
      <c r="B4945" t="s">
        <v>1355</v>
      </c>
      <c r="C4945" t="s">
        <v>1323</v>
      </c>
      <c r="D4945" s="3">
        <v>44890</v>
      </c>
      <c r="E4945" t="s">
        <v>35</v>
      </c>
      <c r="F4945" t="s">
        <v>53</v>
      </c>
      <c r="G4945" t="s">
        <v>38</v>
      </c>
      <c r="H4945" t="s">
        <v>75</v>
      </c>
      <c r="I4945">
        <v>9500</v>
      </c>
      <c r="J4945">
        <v>12350</v>
      </c>
      <c r="K4945">
        <v>2</v>
      </c>
      <c r="L4945">
        <v>19000</v>
      </c>
      <c r="M4945">
        <v>24700</v>
      </c>
      <c r="N4945" t="s">
        <v>1325</v>
      </c>
    </row>
    <row r="4946" spans="1:14" x14ac:dyDescent="0.3">
      <c r="A4946">
        <v>144303</v>
      </c>
      <c r="B4946" t="s">
        <v>1357</v>
      </c>
      <c r="C4946" t="s">
        <v>10</v>
      </c>
      <c r="D4946" s="3">
        <v>44891</v>
      </c>
      <c r="E4946" t="s">
        <v>1296</v>
      </c>
      <c r="F4946" t="s">
        <v>1251</v>
      </c>
      <c r="G4946" t="s">
        <v>39</v>
      </c>
      <c r="H4946" t="s">
        <v>77</v>
      </c>
      <c r="I4946">
        <v>10000</v>
      </c>
      <c r="J4946">
        <v>13000</v>
      </c>
      <c r="K4946">
        <v>4</v>
      </c>
      <c r="L4946">
        <v>40000</v>
      </c>
      <c r="M4946">
        <v>52000</v>
      </c>
      <c r="N4946" t="s">
        <v>1398</v>
      </c>
    </row>
    <row r="4947" spans="1:14" x14ac:dyDescent="0.3">
      <c r="A4947">
        <v>144304</v>
      </c>
      <c r="B4947" t="s">
        <v>1359</v>
      </c>
      <c r="C4947" t="s">
        <v>9</v>
      </c>
      <c r="D4947" s="3">
        <v>44892</v>
      </c>
      <c r="E4947" t="s">
        <v>33</v>
      </c>
      <c r="F4947" t="s">
        <v>1252</v>
      </c>
      <c r="G4947" t="s">
        <v>40</v>
      </c>
      <c r="H4947" t="s">
        <v>76</v>
      </c>
      <c r="I4947">
        <v>6500</v>
      </c>
      <c r="J4947">
        <v>8450</v>
      </c>
      <c r="K4947">
        <v>4</v>
      </c>
      <c r="L4947">
        <v>26000</v>
      </c>
      <c r="M4947">
        <v>33800</v>
      </c>
      <c r="N4947" t="s">
        <v>1397</v>
      </c>
    </row>
    <row r="4948" spans="1:14" x14ac:dyDescent="0.3">
      <c r="A4948">
        <v>144305</v>
      </c>
      <c r="B4948" t="s">
        <v>1361</v>
      </c>
      <c r="C4948" t="s">
        <v>1324</v>
      </c>
      <c r="D4948" s="3">
        <v>44893</v>
      </c>
      <c r="E4948" t="s">
        <v>34</v>
      </c>
      <c r="F4948" t="s">
        <v>1253</v>
      </c>
      <c r="G4948" t="s">
        <v>41</v>
      </c>
      <c r="H4948" t="s">
        <v>78</v>
      </c>
      <c r="I4948">
        <v>8500</v>
      </c>
      <c r="J4948">
        <v>11050</v>
      </c>
      <c r="K4948">
        <v>3</v>
      </c>
      <c r="L4948">
        <v>25500</v>
      </c>
      <c r="M4948">
        <v>33150</v>
      </c>
      <c r="N4948" t="s">
        <v>1399</v>
      </c>
    </row>
    <row r="4949" spans="1:14" x14ac:dyDescent="0.3">
      <c r="A4949">
        <v>144306</v>
      </c>
      <c r="B4949" t="s">
        <v>1363</v>
      </c>
      <c r="C4949" t="s">
        <v>8</v>
      </c>
      <c r="D4949" s="3">
        <v>44894</v>
      </c>
      <c r="E4949" t="s">
        <v>35</v>
      </c>
      <c r="F4949" t="s">
        <v>57</v>
      </c>
      <c r="G4949" t="s">
        <v>44</v>
      </c>
      <c r="H4949" t="s">
        <v>80</v>
      </c>
      <c r="I4949">
        <v>7000</v>
      </c>
      <c r="J4949">
        <v>9100</v>
      </c>
      <c r="K4949">
        <v>3</v>
      </c>
      <c r="L4949">
        <v>21000</v>
      </c>
      <c r="M4949">
        <v>27300</v>
      </c>
      <c r="N4949" t="s">
        <v>1400</v>
      </c>
    </row>
    <row r="4950" spans="1:14" x14ac:dyDescent="0.3">
      <c r="A4950">
        <v>144307</v>
      </c>
      <c r="B4950" t="s">
        <v>1365</v>
      </c>
      <c r="C4950" t="s">
        <v>7</v>
      </c>
      <c r="D4950" s="3">
        <v>44895</v>
      </c>
      <c r="E4950" t="s">
        <v>1296</v>
      </c>
      <c r="F4950" t="s">
        <v>1254</v>
      </c>
      <c r="G4950" t="s">
        <v>89</v>
      </c>
      <c r="H4950" t="s">
        <v>79</v>
      </c>
      <c r="I4950">
        <v>6550</v>
      </c>
      <c r="J4950">
        <v>8515</v>
      </c>
      <c r="K4950">
        <v>1</v>
      </c>
      <c r="L4950">
        <v>6550</v>
      </c>
      <c r="M4950">
        <v>8515</v>
      </c>
      <c r="N4950" t="s">
        <v>1401</v>
      </c>
    </row>
    <row r="4951" spans="1:14" x14ac:dyDescent="0.3">
      <c r="A4951">
        <v>144308</v>
      </c>
      <c r="B4951" t="s">
        <v>1367</v>
      </c>
      <c r="C4951" t="s">
        <v>1325</v>
      </c>
      <c r="D4951" s="3">
        <v>44896</v>
      </c>
      <c r="E4951" t="s">
        <v>33</v>
      </c>
      <c r="F4951" s="5" t="s">
        <v>66</v>
      </c>
      <c r="G4951" t="s">
        <v>37</v>
      </c>
      <c r="H4951" t="s">
        <v>81</v>
      </c>
      <c r="I4951">
        <v>7650</v>
      </c>
      <c r="J4951">
        <v>9945</v>
      </c>
      <c r="K4951">
        <v>4</v>
      </c>
      <c r="L4951">
        <v>30600</v>
      </c>
      <c r="M4951">
        <v>39780</v>
      </c>
      <c r="N4951" t="s">
        <v>1325</v>
      </c>
    </row>
    <row r="4952" spans="1:14" x14ac:dyDescent="0.3">
      <c r="A4952">
        <v>144309</v>
      </c>
      <c r="B4952" t="s">
        <v>1369</v>
      </c>
      <c r="C4952" t="s">
        <v>1326</v>
      </c>
      <c r="D4952" s="3">
        <v>44897</v>
      </c>
      <c r="E4952" t="s">
        <v>34</v>
      </c>
      <c r="F4952" t="s">
        <v>58</v>
      </c>
      <c r="G4952" t="s">
        <v>45</v>
      </c>
      <c r="H4952" t="s">
        <v>82</v>
      </c>
      <c r="I4952">
        <v>1150</v>
      </c>
      <c r="J4952">
        <v>1495</v>
      </c>
      <c r="K4952">
        <v>2</v>
      </c>
      <c r="L4952">
        <v>2300</v>
      </c>
      <c r="M4952">
        <v>2990</v>
      </c>
      <c r="N4952" t="s">
        <v>1398</v>
      </c>
    </row>
    <row r="4953" spans="1:14" x14ac:dyDescent="0.3">
      <c r="A4953">
        <v>144310</v>
      </c>
      <c r="B4953" t="s">
        <v>1370</v>
      </c>
      <c r="C4953" t="s">
        <v>6</v>
      </c>
      <c r="D4953" s="3">
        <v>44898</v>
      </c>
      <c r="E4953" t="s">
        <v>35</v>
      </c>
      <c r="F4953" t="s">
        <v>59</v>
      </c>
      <c r="G4953" t="s">
        <v>36</v>
      </c>
      <c r="H4953" t="s">
        <v>75</v>
      </c>
      <c r="I4953">
        <v>850</v>
      </c>
      <c r="J4953">
        <v>1105</v>
      </c>
      <c r="K4953">
        <v>4</v>
      </c>
      <c r="L4953">
        <v>3400</v>
      </c>
      <c r="M4953">
        <v>4420</v>
      </c>
      <c r="N4953" t="s">
        <v>1397</v>
      </c>
    </row>
    <row r="4954" spans="1:14" x14ac:dyDescent="0.3">
      <c r="A4954">
        <v>144311</v>
      </c>
      <c r="B4954" t="s">
        <v>1371</v>
      </c>
      <c r="C4954" t="s">
        <v>5</v>
      </c>
      <c r="D4954" s="3">
        <v>44899</v>
      </c>
      <c r="E4954" t="s">
        <v>1296</v>
      </c>
      <c r="F4954" t="s">
        <v>60</v>
      </c>
      <c r="G4954" t="s">
        <v>37</v>
      </c>
      <c r="H4954" t="s">
        <v>76</v>
      </c>
      <c r="I4954">
        <v>650</v>
      </c>
      <c r="J4954">
        <v>845</v>
      </c>
      <c r="K4954">
        <v>2</v>
      </c>
      <c r="L4954">
        <v>1300</v>
      </c>
      <c r="M4954">
        <v>1690</v>
      </c>
      <c r="N4954" t="s">
        <v>1399</v>
      </c>
    </row>
    <row r="4955" spans="1:14" x14ac:dyDescent="0.3">
      <c r="A4955">
        <v>144312</v>
      </c>
      <c r="B4955" t="s">
        <v>1373</v>
      </c>
      <c r="C4955" t="s">
        <v>4</v>
      </c>
      <c r="D4955" s="3">
        <v>44900</v>
      </c>
      <c r="E4955" t="s">
        <v>33</v>
      </c>
      <c r="F4955" t="s">
        <v>61</v>
      </c>
      <c r="G4955" t="s">
        <v>38</v>
      </c>
      <c r="H4955" t="s">
        <v>75</v>
      </c>
      <c r="I4955">
        <v>7500</v>
      </c>
      <c r="J4955">
        <v>9750</v>
      </c>
      <c r="K4955">
        <v>3</v>
      </c>
      <c r="L4955">
        <v>22500</v>
      </c>
      <c r="M4955">
        <v>29250</v>
      </c>
      <c r="N4955" t="s">
        <v>1400</v>
      </c>
    </row>
    <row r="4956" spans="1:14" x14ac:dyDescent="0.3">
      <c r="A4956">
        <v>144313</v>
      </c>
      <c r="B4956" t="s">
        <v>1374</v>
      </c>
      <c r="C4956" t="s">
        <v>30</v>
      </c>
      <c r="D4956" s="3">
        <v>44901</v>
      </c>
      <c r="E4956" t="s">
        <v>34</v>
      </c>
      <c r="F4956" t="s">
        <v>1251</v>
      </c>
      <c r="G4956" t="s">
        <v>39</v>
      </c>
      <c r="H4956" s="5" t="s">
        <v>83</v>
      </c>
      <c r="I4956">
        <v>10000</v>
      </c>
      <c r="J4956">
        <v>13000</v>
      </c>
      <c r="K4956">
        <v>1</v>
      </c>
      <c r="L4956">
        <v>10000</v>
      </c>
      <c r="M4956">
        <v>13000</v>
      </c>
      <c r="N4956" t="s">
        <v>1401</v>
      </c>
    </row>
    <row r="4957" spans="1:14" x14ac:dyDescent="0.3">
      <c r="A4957">
        <v>144314</v>
      </c>
      <c r="B4957" t="s">
        <v>1375</v>
      </c>
      <c r="C4957" t="s">
        <v>31</v>
      </c>
      <c r="D4957" s="3">
        <v>44902</v>
      </c>
      <c r="E4957" t="s">
        <v>35</v>
      </c>
      <c r="F4957" t="s">
        <v>1255</v>
      </c>
      <c r="G4957" t="s">
        <v>40</v>
      </c>
      <c r="H4957" t="s">
        <v>76</v>
      </c>
      <c r="I4957">
        <v>10500</v>
      </c>
      <c r="J4957">
        <v>13650</v>
      </c>
      <c r="K4957">
        <v>1</v>
      </c>
      <c r="L4957">
        <v>10500</v>
      </c>
      <c r="M4957">
        <v>13650</v>
      </c>
      <c r="N4957" t="s">
        <v>1325</v>
      </c>
    </row>
    <row r="4958" spans="1:14" x14ac:dyDescent="0.3">
      <c r="A4958">
        <v>144315</v>
      </c>
      <c r="B4958" t="s">
        <v>1376</v>
      </c>
      <c r="C4958" t="s">
        <v>32</v>
      </c>
      <c r="D4958" s="3">
        <v>44903</v>
      </c>
      <c r="E4958" t="s">
        <v>1296</v>
      </c>
      <c r="F4958" t="s">
        <v>63</v>
      </c>
      <c r="G4958" t="s">
        <v>41</v>
      </c>
      <c r="H4958" t="s">
        <v>78</v>
      </c>
      <c r="I4958">
        <v>8500</v>
      </c>
      <c r="J4958">
        <v>11050</v>
      </c>
      <c r="K4958">
        <v>2</v>
      </c>
      <c r="L4958">
        <v>17000</v>
      </c>
      <c r="M4958">
        <v>22100</v>
      </c>
      <c r="N4958" t="s">
        <v>1398</v>
      </c>
    </row>
    <row r="4959" spans="1:14" x14ac:dyDescent="0.3">
      <c r="A4959">
        <v>144316</v>
      </c>
      <c r="B4959" t="s">
        <v>1378</v>
      </c>
      <c r="C4959" t="s">
        <v>28</v>
      </c>
      <c r="D4959" s="3">
        <v>44904</v>
      </c>
      <c r="E4959" t="s">
        <v>33</v>
      </c>
      <c r="F4959" t="s">
        <v>57</v>
      </c>
      <c r="G4959" t="s">
        <v>44</v>
      </c>
      <c r="H4959" t="s">
        <v>80</v>
      </c>
      <c r="I4959">
        <v>7000</v>
      </c>
      <c r="J4959">
        <v>9100</v>
      </c>
      <c r="K4959">
        <v>4</v>
      </c>
      <c r="L4959">
        <v>28000</v>
      </c>
      <c r="M4959">
        <v>36400</v>
      </c>
      <c r="N4959" t="s">
        <v>1397</v>
      </c>
    </row>
    <row r="4960" spans="1:14" x14ac:dyDescent="0.3">
      <c r="A4960">
        <v>144317</v>
      </c>
      <c r="B4960" t="s">
        <v>1379</v>
      </c>
      <c r="C4960" t="s">
        <v>1311</v>
      </c>
      <c r="D4960" s="3">
        <v>44905</v>
      </c>
      <c r="E4960" t="s">
        <v>34</v>
      </c>
      <c r="F4960" t="s">
        <v>1256</v>
      </c>
      <c r="G4960" t="s">
        <v>89</v>
      </c>
      <c r="H4960" t="s">
        <v>79</v>
      </c>
      <c r="I4960">
        <v>1680</v>
      </c>
      <c r="J4960">
        <v>2184</v>
      </c>
      <c r="K4960">
        <v>2</v>
      </c>
      <c r="L4960">
        <v>3360</v>
      </c>
      <c r="M4960">
        <v>4368</v>
      </c>
      <c r="N4960" t="s">
        <v>1399</v>
      </c>
    </row>
    <row r="4961" spans="1:14" x14ac:dyDescent="0.3">
      <c r="A4961">
        <v>144318</v>
      </c>
      <c r="B4961" t="s">
        <v>1380</v>
      </c>
      <c r="C4961" t="s">
        <v>1312</v>
      </c>
      <c r="D4961" s="3">
        <v>44905</v>
      </c>
      <c r="E4961" t="s">
        <v>35</v>
      </c>
      <c r="F4961" s="5" t="s">
        <v>65</v>
      </c>
      <c r="G4961" t="s">
        <v>37</v>
      </c>
      <c r="H4961" s="5" t="s">
        <v>84</v>
      </c>
      <c r="I4961">
        <v>6540</v>
      </c>
      <c r="J4961">
        <v>8502</v>
      </c>
      <c r="K4961">
        <v>2</v>
      </c>
      <c r="L4961">
        <v>13080</v>
      </c>
      <c r="M4961">
        <v>17004</v>
      </c>
      <c r="N4961" t="s">
        <v>1400</v>
      </c>
    </row>
    <row r="4962" spans="1:14" x14ac:dyDescent="0.3">
      <c r="A4962">
        <v>144319</v>
      </c>
      <c r="B4962" t="s">
        <v>1381</v>
      </c>
      <c r="C4962" t="s">
        <v>1313</v>
      </c>
      <c r="D4962" s="3">
        <v>44905</v>
      </c>
      <c r="E4962" t="s">
        <v>1296</v>
      </c>
      <c r="F4962" t="s">
        <v>68</v>
      </c>
      <c r="G4962" t="s">
        <v>45</v>
      </c>
      <c r="H4962" t="s">
        <v>82</v>
      </c>
      <c r="I4962">
        <v>2680</v>
      </c>
      <c r="J4962">
        <v>3484</v>
      </c>
      <c r="K4962">
        <v>3</v>
      </c>
      <c r="L4962">
        <v>8040</v>
      </c>
      <c r="M4962">
        <v>10452</v>
      </c>
      <c r="N4962" t="s">
        <v>1401</v>
      </c>
    </row>
    <row r="4963" spans="1:14" x14ac:dyDescent="0.3">
      <c r="A4963">
        <v>144320</v>
      </c>
      <c r="B4963" t="s">
        <v>1382</v>
      </c>
      <c r="C4963" t="s">
        <v>3</v>
      </c>
      <c r="D4963" s="3">
        <v>44905</v>
      </c>
      <c r="E4963" t="s">
        <v>33</v>
      </c>
      <c r="F4963" t="s">
        <v>71</v>
      </c>
      <c r="G4963" t="s">
        <v>38</v>
      </c>
      <c r="H4963" t="s">
        <v>76</v>
      </c>
      <c r="I4963">
        <v>8250</v>
      </c>
      <c r="J4963">
        <v>10725</v>
      </c>
      <c r="K4963">
        <v>2</v>
      </c>
      <c r="L4963">
        <v>16500</v>
      </c>
      <c r="M4963">
        <v>21450</v>
      </c>
      <c r="N4963" t="s">
        <v>1325</v>
      </c>
    </row>
    <row r="4964" spans="1:14" x14ac:dyDescent="0.3">
      <c r="A4964">
        <v>144321</v>
      </c>
      <c r="B4964" t="s">
        <v>1378</v>
      </c>
      <c r="C4964" t="s">
        <v>2</v>
      </c>
      <c r="D4964" s="3">
        <v>44905</v>
      </c>
      <c r="E4964" t="s">
        <v>34</v>
      </c>
      <c r="F4964" t="s">
        <v>1190</v>
      </c>
      <c r="G4964" t="s">
        <v>42</v>
      </c>
      <c r="H4964" t="s">
        <v>76</v>
      </c>
      <c r="I4964">
        <v>2650</v>
      </c>
      <c r="J4964">
        <v>3445</v>
      </c>
      <c r="K4964">
        <v>3</v>
      </c>
      <c r="L4964">
        <v>7950</v>
      </c>
      <c r="M4964">
        <v>10335</v>
      </c>
      <c r="N4964" t="s">
        <v>1398</v>
      </c>
    </row>
    <row r="4965" spans="1:14" x14ac:dyDescent="0.3">
      <c r="A4965">
        <v>144322</v>
      </c>
      <c r="B4965" t="s">
        <v>1379</v>
      </c>
      <c r="C4965" t="s">
        <v>1</v>
      </c>
      <c r="D4965" s="3">
        <v>44905</v>
      </c>
      <c r="E4965" t="s">
        <v>35</v>
      </c>
      <c r="F4965" t="s">
        <v>72</v>
      </c>
      <c r="G4965" t="s">
        <v>38</v>
      </c>
      <c r="H4965" t="s">
        <v>85</v>
      </c>
      <c r="I4965">
        <v>12550</v>
      </c>
      <c r="J4965">
        <v>16315</v>
      </c>
      <c r="K4965">
        <v>3</v>
      </c>
      <c r="L4965">
        <v>37650</v>
      </c>
      <c r="M4965">
        <v>48945</v>
      </c>
      <c r="N4965" t="s">
        <v>1397</v>
      </c>
    </row>
    <row r="4966" spans="1:14" x14ac:dyDescent="0.3">
      <c r="A4966">
        <v>144323</v>
      </c>
      <c r="B4966" t="s">
        <v>1365</v>
      </c>
      <c r="C4966" t="s">
        <v>1314</v>
      </c>
      <c r="D4966" s="3">
        <v>44905</v>
      </c>
      <c r="E4966" t="s">
        <v>1296</v>
      </c>
      <c r="F4966" t="s">
        <v>73</v>
      </c>
      <c r="G4966" t="s">
        <v>41</v>
      </c>
      <c r="H4966" s="5" t="s">
        <v>78</v>
      </c>
      <c r="I4966">
        <v>14500</v>
      </c>
      <c r="J4966">
        <v>18850</v>
      </c>
      <c r="K4966">
        <v>1</v>
      </c>
      <c r="L4966">
        <v>14500</v>
      </c>
      <c r="M4966">
        <v>18850</v>
      </c>
      <c r="N4966" t="s">
        <v>1399</v>
      </c>
    </row>
    <row r="4967" spans="1:14" x14ac:dyDescent="0.3">
      <c r="A4967">
        <v>144324</v>
      </c>
      <c r="B4967" t="s">
        <v>1385</v>
      </c>
      <c r="C4967" t="s">
        <v>1315</v>
      </c>
      <c r="D4967" s="3">
        <v>44906</v>
      </c>
      <c r="E4967" t="s">
        <v>33</v>
      </c>
      <c r="F4967" t="s">
        <v>46</v>
      </c>
      <c r="G4967" t="s">
        <v>36</v>
      </c>
      <c r="H4967" t="s">
        <v>75</v>
      </c>
      <c r="I4967">
        <v>800</v>
      </c>
      <c r="J4967">
        <v>1040</v>
      </c>
      <c r="K4967">
        <v>2</v>
      </c>
      <c r="L4967">
        <v>1600</v>
      </c>
      <c r="M4967">
        <v>2080</v>
      </c>
      <c r="N4967" t="s">
        <v>1400</v>
      </c>
    </row>
    <row r="4968" spans="1:14" x14ac:dyDescent="0.3">
      <c r="A4968">
        <v>144325</v>
      </c>
      <c r="B4968" t="s">
        <v>1387</v>
      </c>
      <c r="C4968" t="s">
        <v>0</v>
      </c>
      <c r="D4968" s="3">
        <v>44907</v>
      </c>
      <c r="E4968" t="s">
        <v>34</v>
      </c>
      <c r="F4968" t="s">
        <v>48</v>
      </c>
      <c r="G4968" t="s">
        <v>37</v>
      </c>
      <c r="H4968" t="s">
        <v>76</v>
      </c>
      <c r="I4968">
        <v>600</v>
      </c>
      <c r="J4968">
        <v>780</v>
      </c>
      <c r="K4968">
        <v>3</v>
      </c>
      <c r="L4968">
        <v>1800</v>
      </c>
      <c r="M4968">
        <v>2340</v>
      </c>
      <c r="N4968" t="s">
        <v>1401</v>
      </c>
    </row>
    <row r="4969" spans="1:14" x14ac:dyDescent="0.3">
      <c r="A4969">
        <v>144326</v>
      </c>
      <c r="B4969" t="s">
        <v>1389</v>
      </c>
      <c r="C4969" t="s">
        <v>1316</v>
      </c>
      <c r="D4969" s="3">
        <v>44908</v>
      </c>
      <c r="E4969" t="s">
        <v>35</v>
      </c>
      <c r="F4969" t="s">
        <v>50</v>
      </c>
      <c r="G4969" t="s">
        <v>38</v>
      </c>
      <c r="H4969" t="s">
        <v>75</v>
      </c>
      <c r="I4969">
        <v>10500</v>
      </c>
      <c r="J4969">
        <v>13650</v>
      </c>
      <c r="K4969">
        <v>2</v>
      </c>
      <c r="L4969">
        <v>21000</v>
      </c>
      <c r="M4969">
        <v>27300</v>
      </c>
      <c r="N4969" t="s">
        <v>1325</v>
      </c>
    </row>
    <row r="4970" spans="1:14" x14ac:dyDescent="0.3">
      <c r="A4970">
        <v>144327</v>
      </c>
      <c r="B4970" t="s">
        <v>1390</v>
      </c>
      <c r="C4970" t="s">
        <v>1317</v>
      </c>
      <c r="D4970" s="3">
        <v>44909</v>
      </c>
      <c r="E4970" t="s">
        <v>1296</v>
      </c>
      <c r="F4970" t="s">
        <v>1251</v>
      </c>
      <c r="G4970" t="s">
        <v>39</v>
      </c>
      <c r="H4970" t="s">
        <v>77</v>
      </c>
      <c r="I4970">
        <v>6500</v>
      </c>
      <c r="J4970">
        <v>8450</v>
      </c>
      <c r="K4970">
        <v>3</v>
      </c>
      <c r="L4970">
        <v>19500</v>
      </c>
      <c r="M4970">
        <v>25350</v>
      </c>
      <c r="N4970" t="s">
        <v>1398</v>
      </c>
    </row>
    <row r="4971" spans="1:14" x14ac:dyDescent="0.3">
      <c r="A4971">
        <v>144328</v>
      </c>
      <c r="B4971" t="s">
        <v>1392</v>
      </c>
      <c r="C4971" t="s">
        <v>1318</v>
      </c>
      <c r="D4971" s="3">
        <v>44910</v>
      </c>
      <c r="E4971" t="s">
        <v>33</v>
      </c>
      <c r="F4971" t="s">
        <v>1257</v>
      </c>
      <c r="G4971" t="s">
        <v>40</v>
      </c>
      <c r="H4971" t="s">
        <v>76</v>
      </c>
      <c r="I4971">
        <v>4500</v>
      </c>
      <c r="J4971">
        <v>5850</v>
      </c>
      <c r="K4971">
        <v>1</v>
      </c>
      <c r="L4971">
        <v>4500</v>
      </c>
      <c r="M4971">
        <v>5850</v>
      </c>
      <c r="N4971" t="s">
        <v>1397</v>
      </c>
    </row>
    <row r="4972" spans="1:14" x14ac:dyDescent="0.3">
      <c r="A4972">
        <v>144329</v>
      </c>
      <c r="B4972" t="s">
        <v>1394</v>
      </c>
      <c r="C4972" t="s">
        <v>29</v>
      </c>
      <c r="D4972" s="3">
        <v>44911</v>
      </c>
      <c r="E4972" t="s">
        <v>34</v>
      </c>
      <c r="F4972" t="s">
        <v>51</v>
      </c>
      <c r="G4972" t="s">
        <v>41</v>
      </c>
      <c r="H4972" t="s">
        <v>78</v>
      </c>
      <c r="I4972">
        <v>8500</v>
      </c>
      <c r="J4972">
        <v>11050</v>
      </c>
      <c r="K4972">
        <v>4</v>
      </c>
      <c r="L4972">
        <v>34000</v>
      </c>
      <c r="M4972">
        <v>44200</v>
      </c>
      <c r="N4972" t="s">
        <v>1399</v>
      </c>
    </row>
    <row r="4973" spans="1:14" x14ac:dyDescent="0.3">
      <c r="A4973">
        <v>144330</v>
      </c>
      <c r="B4973" t="s">
        <v>1337</v>
      </c>
      <c r="C4973" t="s">
        <v>20</v>
      </c>
      <c r="D4973" s="3">
        <v>44912</v>
      </c>
      <c r="E4973" t="s">
        <v>35</v>
      </c>
      <c r="F4973" t="s">
        <v>52</v>
      </c>
      <c r="G4973" t="s">
        <v>44</v>
      </c>
      <c r="H4973" t="s">
        <v>80</v>
      </c>
      <c r="I4973">
        <v>12500</v>
      </c>
      <c r="J4973">
        <v>16250</v>
      </c>
      <c r="K4973">
        <v>2</v>
      </c>
      <c r="L4973">
        <v>25000</v>
      </c>
      <c r="M4973">
        <v>32500</v>
      </c>
      <c r="N4973" t="s">
        <v>1400</v>
      </c>
    </row>
    <row r="4974" spans="1:14" x14ac:dyDescent="0.3">
      <c r="A4974">
        <v>144331</v>
      </c>
      <c r="B4974" t="s">
        <v>1339</v>
      </c>
      <c r="C4974" t="s">
        <v>19</v>
      </c>
      <c r="D4974" s="3">
        <v>44912</v>
      </c>
      <c r="E4974" t="s">
        <v>1296</v>
      </c>
      <c r="F4974" t="s">
        <v>1198</v>
      </c>
      <c r="G4974" t="s">
        <v>98</v>
      </c>
      <c r="H4974" t="s">
        <v>79</v>
      </c>
      <c r="I4974">
        <v>3500</v>
      </c>
      <c r="J4974">
        <v>4550</v>
      </c>
      <c r="K4974">
        <v>2</v>
      </c>
      <c r="L4974">
        <v>7000</v>
      </c>
      <c r="M4974">
        <v>9100</v>
      </c>
      <c r="N4974" t="s">
        <v>1401</v>
      </c>
    </row>
    <row r="4975" spans="1:14" x14ac:dyDescent="0.3">
      <c r="A4975">
        <v>144332</v>
      </c>
      <c r="B4975" t="s">
        <v>1341</v>
      </c>
      <c r="C4975" t="s">
        <v>1319</v>
      </c>
      <c r="D4975" s="3">
        <v>44912</v>
      </c>
      <c r="E4975" t="s">
        <v>33</v>
      </c>
      <c r="F4975" s="5" t="s">
        <v>67</v>
      </c>
      <c r="G4975" t="s">
        <v>99</v>
      </c>
      <c r="H4975" t="s">
        <v>81</v>
      </c>
      <c r="I4975">
        <v>4500</v>
      </c>
      <c r="J4975">
        <v>5850</v>
      </c>
      <c r="K4975">
        <v>2</v>
      </c>
      <c r="L4975">
        <v>9000</v>
      </c>
      <c r="M4975">
        <v>11700</v>
      </c>
      <c r="N4975" t="s">
        <v>1325</v>
      </c>
    </row>
    <row r="4976" spans="1:14" x14ac:dyDescent="0.3">
      <c r="A4976">
        <v>144333</v>
      </c>
      <c r="B4976" t="s">
        <v>1343</v>
      </c>
      <c r="C4976" t="s">
        <v>18</v>
      </c>
      <c r="D4976" s="3">
        <v>44912</v>
      </c>
      <c r="E4976" t="s">
        <v>34</v>
      </c>
      <c r="F4976" t="s">
        <v>1258</v>
      </c>
      <c r="G4976" t="s">
        <v>45</v>
      </c>
      <c r="H4976" t="s">
        <v>82</v>
      </c>
      <c r="I4976">
        <v>2100</v>
      </c>
      <c r="J4976">
        <v>2730</v>
      </c>
      <c r="K4976">
        <v>3</v>
      </c>
      <c r="L4976">
        <v>6300</v>
      </c>
      <c r="M4976">
        <v>8190</v>
      </c>
      <c r="N4976" t="s">
        <v>1398</v>
      </c>
    </row>
    <row r="4977" spans="1:14" x14ac:dyDescent="0.3">
      <c r="A4977">
        <v>144334</v>
      </c>
      <c r="B4977" t="s">
        <v>1345</v>
      </c>
      <c r="C4977" t="s">
        <v>17</v>
      </c>
      <c r="D4977" s="3">
        <v>44912</v>
      </c>
      <c r="E4977" t="s">
        <v>35</v>
      </c>
      <c r="F4977" t="s">
        <v>49</v>
      </c>
      <c r="G4977" t="s">
        <v>36</v>
      </c>
      <c r="H4977" t="s">
        <v>75</v>
      </c>
      <c r="I4977">
        <v>1150</v>
      </c>
      <c r="J4977">
        <v>1495</v>
      </c>
      <c r="K4977">
        <v>4</v>
      </c>
      <c r="L4977">
        <v>4600</v>
      </c>
      <c r="M4977">
        <v>5980</v>
      </c>
      <c r="N4977" t="s">
        <v>1397</v>
      </c>
    </row>
    <row r="4978" spans="1:14" x14ac:dyDescent="0.3">
      <c r="A4978">
        <v>144335</v>
      </c>
      <c r="B4978" t="s">
        <v>1347</v>
      </c>
      <c r="C4978" t="s">
        <v>1320</v>
      </c>
      <c r="D4978" s="3">
        <v>44912</v>
      </c>
      <c r="E4978" t="s">
        <v>1296</v>
      </c>
      <c r="F4978" t="s">
        <v>47</v>
      </c>
      <c r="G4978" t="s">
        <v>37</v>
      </c>
      <c r="H4978" t="s">
        <v>76</v>
      </c>
      <c r="I4978">
        <v>350</v>
      </c>
      <c r="J4978">
        <v>455</v>
      </c>
      <c r="K4978">
        <v>1</v>
      </c>
      <c r="L4978">
        <v>350</v>
      </c>
      <c r="M4978">
        <v>455</v>
      </c>
      <c r="N4978" t="s">
        <v>1399</v>
      </c>
    </row>
    <row r="4979" spans="1:14" x14ac:dyDescent="0.3">
      <c r="A4979">
        <v>144336</v>
      </c>
      <c r="B4979" t="s">
        <v>1349</v>
      </c>
      <c r="C4979" t="s">
        <v>16</v>
      </c>
      <c r="D4979" s="3">
        <v>44912</v>
      </c>
      <c r="E4979" t="s">
        <v>33</v>
      </c>
      <c r="F4979" t="s">
        <v>53</v>
      </c>
      <c r="G4979" t="s">
        <v>38</v>
      </c>
      <c r="H4979" t="s">
        <v>75</v>
      </c>
      <c r="I4979">
        <v>9500</v>
      </c>
      <c r="J4979">
        <v>12350</v>
      </c>
      <c r="K4979">
        <v>1</v>
      </c>
      <c r="L4979">
        <v>9500</v>
      </c>
      <c r="M4979">
        <v>12350</v>
      </c>
      <c r="N4979" t="s">
        <v>1400</v>
      </c>
    </row>
    <row r="4980" spans="1:14" x14ac:dyDescent="0.3">
      <c r="A4980">
        <v>144337</v>
      </c>
      <c r="B4980" t="s">
        <v>1351</v>
      </c>
      <c r="C4980" t="s">
        <v>15</v>
      </c>
      <c r="D4980" s="3">
        <v>44912</v>
      </c>
      <c r="E4980" t="s">
        <v>34</v>
      </c>
      <c r="F4980" t="s">
        <v>1259</v>
      </c>
      <c r="G4980" t="s">
        <v>39</v>
      </c>
      <c r="H4980" t="s">
        <v>77</v>
      </c>
      <c r="I4980">
        <v>10000</v>
      </c>
      <c r="J4980">
        <v>13000</v>
      </c>
      <c r="K4980">
        <v>2</v>
      </c>
      <c r="L4980">
        <v>20000</v>
      </c>
      <c r="M4980">
        <v>26000</v>
      </c>
      <c r="N4980" t="s">
        <v>1401</v>
      </c>
    </row>
    <row r="4981" spans="1:14" x14ac:dyDescent="0.3">
      <c r="A4981">
        <v>144338</v>
      </c>
      <c r="B4981" t="s">
        <v>1353</v>
      </c>
      <c r="C4981" t="s">
        <v>14</v>
      </c>
      <c r="D4981" s="3">
        <v>44912</v>
      </c>
      <c r="E4981" t="s">
        <v>35</v>
      </c>
      <c r="F4981" t="s">
        <v>1260</v>
      </c>
      <c r="G4981" t="s">
        <v>40</v>
      </c>
      <c r="H4981" t="s">
        <v>76</v>
      </c>
      <c r="I4981">
        <v>6500</v>
      </c>
      <c r="J4981">
        <v>8450</v>
      </c>
      <c r="K4981">
        <v>3</v>
      </c>
      <c r="L4981">
        <v>19500</v>
      </c>
      <c r="M4981">
        <v>25350</v>
      </c>
      <c r="N4981" t="s">
        <v>1325</v>
      </c>
    </row>
    <row r="4982" spans="1:14" x14ac:dyDescent="0.3">
      <c r="A4982">
        <v>144339</v>
      </c>
      <c r="B4982" t="s">
        <v>1355</v>
      </c>
      <c r="C4982" t="s">
        <v>13</v>
      </c>
      <c r="D4982" s="3">
        <v>44912</v>
      </c>
      <c r="E4982" t="s">
        <v>1296</v>
      </c>
      <c r="F4982" t="s">
        <v>1261</v>
      </c>
      <c r="G4982" t="s">
        <v>41</v>
      </c>
      <c r="H4982" t="s">
        <v>78</v>
      </c>
      <c r="I4982">
        <v>8500</v>
      </c>
      <c r="J4982">
        <v>11050</v>
      </c>
      <c r="K4982">
        <v>4</v>
      </c>
      <c r="L4982">
        <v>34000</v>
      </c>
      <c r="M4982">
        <v>44200</v>
      </c>
      <c r="N4982" t="s">
        <v>1398</v>
      </c>
    </row>
    <row r="4983" spans="1:14" x14ac:dyDescent="0.3">
      <c r="A4983">
        <v>144340</v>
      </c>
      <c r="B4983" t="s">
        <v>1357</v>
      </c>
      <c r="C4983" t="s">
        <v>12</v>
      </c>
      <c r="D4983" s="3">
        <v>44912</v>
      </c>
      <c r="E4983" t="s">
        <v>33</v>
      </c>
      <c r="F4983" t="s">
        <v>57</v>
      </c>
      <c r="G4983" t="s">
        <v>44</v>
      </c>
      <c r="H4983" t="s">
        <v>80</v>
      </c>
      <c r="I4983">
        <v>7000</v>
      </c>
      <c r="J4983">
        <v>9100</v>
      </c>
      <c r="K4983">
        <v>4</v>
      </c>
      <c r="L4983">
        <v>28000</v>
      </c>
      <c r="M4983">
        <v>36400</v>
      </c>
      <c r="N4983" t="s">
        <v>1397</v>
      </c>
    </row>
    <row r="4984" spans="1:14" x14ac:dyDescent="0.3">
      <c r="A4984">
        <v>144341</v>
      </c>
      <c r="B4984" t="s">
        <v>1359</v>
      </c>
      <c r="C4984" t="s">
        <v>11</v>
      </c>
      <c r="D4984" s="3">
        <v>44912</v>
      </c>
      <c r="E4984" t="s">
        <v>34</v>
      </c>
      <c r="F4984" t="s">
        <v>1262</v>
      </c>
      <c r="G4984" t="s">
        <v>98</v>
      </c>
      <c r="H4984" t="s">
        <v>79</v>
      </c>
      <c r="I4984">
        <v>6550</v>
      </c>
      <c r="J4984">
        <v>8515</v>
      </c>
      <c r="K4984">
        <v>3</v>
      </c>
      <c r="L4984">
        <v>19650</v>
      </c>
      <c r="M4984">
        <v>25545</v>
      </c>
      <c r="N4984" t="s">
        <v>1399</v>
      </c>
    </row>
    <row r="4985" spans="1:14" x14ac:dyDescent="0.3">
      <c r="A4985">
        <v>144342</v>
      </c>
      <c r="B4985" t="s">
        <v>1361</v>
      </c>
      <c r="C4985" t="s">
        <v>1321</v>
      </c>
      <c r="D4985" s="3">
        <v>44912</v>
      </c>
      <c r="E4985" t="s">
        <v>35</v>
      </c>
      <c r="F4985" s="5" t="s">
        <v>66</v>
      </c>
      <c r="G4985" t="s">
        <v>99</v>
      </c>
      <c r="H4985" t="s">
        <v>81</v>
      </c>
      <c r="I4985">
        <v>7650</v>
      </c>
      <c r="J4985">
        <v>9945</v>
      </c>
      <c r="K4985">
        <v>1</v>
      </c>
      <c r="L4985">
        <v>7650</v>
      </c>
      <c r="M4985">
        <v>9945</v>
      </c>
      <c r="N4985" t="s">
        <v>1400</v>
      </c>
    </row>
    <row r="4986" spans="1:14" x14ac:dyDescent="0.3">
      <c r="A4986">
        <v>144343</v>
      </c>
      <c r="B4986" t="s">
        <v>1363</v>
      </c>
      <c r="C4986" t="s">
        <v>1322</v>
      </c>
      <c r="D4986" s="3">
        <v>44913</v>
      </c>
      <c r="E4986" t="s">
        <v>1296</v>
      </c>
      <c r="F4986" t="s">
        <v>58</v>
      </c>
      <c r="G4986" t="s">
        <v>45</v>
      </c>
      <c r="H4986" t="s">
        <v>82</v>
      </c>
      <c r="I4986">
        <v>1150</v>
      </c>
      <c r="J4986">
        <v>1495</v>
      </c>
      <c r="K4986">
        <v>2</v>
      </c>
      <c r="L4986">
        <v>2300</v>
      </c>
      <c r="M4986">
        <v>2990</v>
      </c>
      <c r="N4986" t="s">
        <v>1401</v>
      </c>
    </row>
    <row r="4987" spans="1:14" x14ac:dyDescent="0.3">
      <c r="A4987">
        <v>144344</v>
      </c>
      <c r="B4987" t="s">
        <v>1365</v>
      </c>
      <c r="C4987" t="s">
        <v>1323</v>
      </c>
      <c r="D4987" s="3">
        <v>44914</v>
      </c>
      <c r="E4987" t="s">
        <v>33</v>
      </c>
      <c r="F4987" t="s">
        <v>59</v>
      </c>
      <c r="G4987" t="s">
        <v>36</v>
      </c>
      <c r="H4987" t="s">
        <v>75</v>
      </c>
      <c r="I4987">
        <v>850</v>
      </c>
      <c r="J4987">
        <v>1105</v>
      </c>
      <c r="K4987">
        <v>3</v>
      </c>
      <c r="L4987">
        <v>2550</v>
      </c>
      <c r="M4987">
        <v>3315</v>
      </c>
      <c r="N4987" t="s">
        <v>1325</v>
      </c>
    </row>
    <row r="4988" spans="1:14" x14ac:dyDescent="0.3">
      <c r="A4988">
        <v>144345</v>
      </c>
      <c r="B4988" t="s">
        <v>1367</v>
      </c>
      <c r="C4988" t="s">
        <v>10</v>
      </c>
      <c r="D4988" s="3">
        <v>44915</v>
      </c>
      <c r="E4988" t="s">
        <v>34</v>
      </c>
      <c r="F4988" t="s">
        <v>60</v>
      </c>
      <c r="G4988" t="s">
        <v>37</v>
      </c>
      <c r="H4988" t="s">
        <v>76</v>
      </c>
      <c r="I4988">
        <v>650</v>
      </c>
      <c r="J4988">
        <v>845</v>
      </c>
      <c r="K4988">
        <v>3</v>
      </c>
      <c r="L4988">
        <v>1950</v>
      </c>
      <c r="M4988">
        <v>2535</v>
      </c>
      <c r="N4988" t="s">
        <v>1398</v>
      </c>
    </row>
    <row r="4989" spans="1:14" x14ac:dyDescent="0.3">
      <c r="A4989">
        <v>144346</v>
      </c>
      <c r="B4989" t="s">
        <v>1369</v>
      </c>
      <c r="C4989" t="s">
        <v>9</v>
      </c>
      <c r="D4989" s="3">
        <v>44916</v>
      </c>
      <c r="E4989" t="s">
        <v>35</v>
      </c>
      <c r="F4989" t="s">
        <v>61</v>
      </c>
      <c r="G4989" t="s">
        <v>38</v>
      </c>
      <c r="H4989" t="s">
        <v>75</v>
      </c>
      <c r="I4989">
        <v>7500</v>
      </c>
      <c r="J4989">
        <v>9750</v>
      </c>
      <c r="K4989">
        <v>1</v>
      </c>
      <c r="L4989">
        <v>7500</v>
      </c>
      <c r="M4989">
        <v>9750</v>
      </c>
      <c r="N4989" t="s">
        <v>1397</v>
      </c>
    </row>
    <row r="4990" spans="1:14" x14ac:dyDescent="0.3">
      <c r="A4990">
        <v>144347</v>
      </c>
      <c r="B4990" t="s">
        <v>1370</v>
      </c>
      <c r="C4990" t="s">
        <v>1324</v>
      </c>
      <c r="D4990" s="3">
        <v>44917</v>
      </c>
      <c r="E4990" t="s">
        <v>1296</v>
      </c>
      <c r="F4990" t="s">
        <v>1259</v>
      </c>
      <c r="G4990" t="s">
        <v>39</v>
      </c>
      <c r="H4990" s="5" t="s">
        <v>83</v>
      </c>
      <c r="I4990">
        <v>10000</v>
      </c>
      <c r="J4990">
        <v>13000</v>
      </c>
      <c r="K4990">
        <v>3</v>
      </c>
      <c r="L4990">
        <v>30000</v>
      </c>
      <c r="M4990">
        <v>39000</v>
      </c>
      <c r="N4990" t="s">
        <v>1399</v>
      </c>
    </row>
    <row r="4991" spans="1:14" x14ac:dyDescent="0.3">
      <c r="A4991">
        <v>144348</v>
      </c>
      <c r="B4991" t="s">
        <v>1371</v>
      </c>
      <c r="C4991" t="s">
        <v>8</v>
      </c>
      <c r="D4991" s="3">
        <v>44917</v>
      </c>
      <c r="E4991" t="s">
        <v>33</v>
      </c>
      <c r="F4991" t="s">
        <v>1263</v>
      </c>
      <c r="G4991" t="s">
        <v>40</v>
      </c>
      <c r="H4991" t="s">
        <v>76</v>
      </c>
      <c r="I4991">
        <v>10500</v>
      </c>
      <c r="J4991">
        <v>13650</v>
      </c>
      <c r="K4991">
        <v>1</v>
      </c>
      <c r="L4991">
        <v>10500</v>
      </c>
      <c r="M4991">
        <v>13650</v>
      </c>
      <c r="N4991" t="s">
        <v>1400</v>
      </c>
    </row>
    <row r="4992" spans="1:14" x14ac:dyDescent="0.3">
      <c r="A4992">
        <v>144349</v>
      </c>
      <c r="B4992" t="s">
        <v>1373</v>
      </c>
      <c r="C4992" t="s">
        <v>7</v>
      </c>
      <c r="D4992" s="3">
        <v>44917</v>
      </c>
      <c r="E4992" t="s">
        <v>34</v>
      </c>
      <c r="F4992" t="s">
        <v>63</v>
      </c>
      <c r="G4992" t="s">
        <v>41</v>
      </c>
      <c r="H4992" t="s">
        <v>78</v>
      </c>
      <c r="I4992">
        <v>8500</v>
      </c>
      <c r="J4992">
        <v>11050</v>
      </c>
      <c r="K4992">
        <v>3</v>
      </c>
      <c r="L4992">
        <v>25500</v>
      </c>
      <c r="M4992">
        <v>33150</v>
      </c>
      <c r="N4992" t="s">
        <v>1401</v>
      </c>
    </row>
    <row r="4993" spans="1:14" x14ac:dyDescent="0.3">
      <c r="A4993">
        <v>144350</v>
      </c>
      <c r="B4993" t="s">
        <v>1374</v>
      </c>
      <c r="C4993" t="s">
        <v>1325</v>
      </c>
      <c r="D4993" s="3">
        <v>44917</v>
      </c>
      <c r="E4993" t="s">
        <v>35</v>
      </c>
      <c r="F4993" t="s">
        <v>57</v>
      </c>
      <c r="G4993" t="s">
        <v>44</v>
      </c>
      <c r="H4993" t="s">
        <v>80</v>
      </c>
      <c r="I4993">
        <v>7000</v>
      </c>
      <c r="J4993">
        <v>9100</v>
      </c>
      <c r="K4993">
        <v>4</v>
      </c>
      <c r="L4993">
        <v>28000</v>
      </c>
      <c r="M4993">
        <v>36400</v>
      </c>
      <c r="N4993" t="s">
        <v>1325</v>
      </c>
    </row>
    <row r="4994" spans="1:14" x14ac:dyDescent="0.3">
      <c r="A4994">
        <v>144351</v>
      </c>
      <c r="B4994" t="s">
        <v>1375</v>
      </c>
      <c r="C4994" t="s">
        <v>1326</v>
      </c>
      <c r="D4994" s="3">
        <v>44917</v>
      </c>
      <c r="E4994" t="s">
        <v>1296</v>
      </c>
      <c r="F4994" t="s">
        <v>1264</v>
      </c>
      <c r="G4994" t="s">
        <v>98</v>
      </c>
      <c r="H4994" t="s">
        <v>79</v>
      </c>
      <c r="I4994">
        <v>1680</v>
      </c>
      <c r="J4994">
        <v>2184</v>
      </c>
      <c r="K4994">
        <v>2</v>
      </c>
      <c r="L4994">
        <v>3360</v>
      </c>
      <c r="M4994">
        <v>4368</v>
      </c>
      <c r="N4994" t="s">
        <v>1398</v>
      </c>
    </row>
    <row r="4995" spans="1:14" x14ac:dyDescent="0.3">
      <c r="A4995">
        <v>144352</v>
      </c>
      <c r="B4995" t="s">
        <v>1376</v>
      </c>
      <c r="C4995" t="s">
        <v>6</v>
      </c>
      <c r="D4995" s="3">
        <v>44917</v>
      </c>
      <c r="E4995" t="s">
        <v>33</v>
      </c>
      <c r="F4995" s="5" t="s">
        <v>65</v>
      </c>
      <c r="G4995" t="s">
        <v>99</v>
      </c>
      <c r="H4995" s="5" t="s">
        <v>84</v>
      </c>
      <c r="I4995">
        <v>6540</v>
      </c>
      <c r="J4995">
        <v>8502</v>
      </c>
      <c r="K4995">
        <v>1</v>
      </c>
      <c r="L4995">
        <v>6540</v>
      </c>
      <c r="M4995">
        <v>8502</v>
      </c>
      <c r="N4995" t="s">
        <v>1397</v>
      </c>
    </row>
    <row r="4996" spans="1:14" x14ac:dyDescent="0.3">
      <c r="A4996">
        <v>144353</v>
      </c>
      <c r="B4996" t="s">
        <v>1378</v>
      </c>
      <c r="C4996" t="s">
        <v>5</v>
      </c>
      <c r="D4996" s="3">
        <v>44917</v>
      </c>
      <c r="E4996" t="s">
        <v>34</v>
      </c>
      <c r="F4996" t="s">
        <v>68</v>
      </c>
      <c r="G4996" t="s">
        <v>45</v>
      </c>
      <c r="H4996" t="s">
        <v>82</v>
      </c>
      <c r="I4996">
        <v>2680</v>
      </c>
      <c r="J4996">
        <v>3484</v>
      </c>
      <c r="K4996">
        <v>2</v>
      </c>
      <c r="L4996">
        <v>5360</v>
      </c>
      <c r="M4996">
        <v>6968</v>
      </c>
      <c r="N4996" t="s">
        <v>1399</v>
      </c>
    </row>
    <row r="4997" spans="1:14" x14ac:dyDescent="0.3">
      <c r="A4997">
        <v>144354</v>
      </c>
      <c r="B4997" t="s">
        <v>1379</v>
      </c>
      <c r="C4997" t="s">
        <v>4</v>
      </c>
      <c r="D4997" s="3">
        <v>44917</v>
      </c>
      <c r="E4997" t="s">
        <v>35</v>
      </c>
      <c r="F4997" t="s">
        <v>71</v>
      </c>
      <c r="G4997" t="s">
        <v>38</v>
      </c>
      <c r="H4997" t="s">
        <v>76</v>
      </c>
      <c r="I4997">
        <v>8250</v>
      </c>
      <c r="J4997">
        <v>10725</v>
      </c>
      <c r="K4997">
        <v>3</v>
      </c>
      <c r="L4997">
        <v>24750</v>
      </c>
      <c r="M4997">
        <v>32175</v>
      </c>
      <c r="N4997" t="s">
        <v>1400</v>
      </c>
    </row>
    <row r="4998" spans="1:14" x14ac:dyDescent="0.3">
      <c r="A4998">
        <v>144355</v>
      </c>
      <c r="B4998" t="s">
        <v>1380</v>
      </c>
      <c r="C4998" t="s">
        <v>30</v>
      </c>
      <c r="D4998" s="3">
        <v>44917</v>
      </c>
      <c r="E4998" t="s">
        <v>1296</v>
      </c>
      <c r="F4998" t="s">
        <v>1198</v>
      </c>
      <c r="G4998" t="s">
        <v>42</v>
      </c>
      <c r="H4998" t="s">
        <v>76</v>
      </c>
      <c r="I4998">
        <v>2650</v>
      </c>
      <c r="J4998">
        <v>3445</v>
      </c>
      <c r="K4998">
        <v>4</v>
      </c>
      <c r="L4998">
        <v>10600</v>
      </c>
      <c r="M4998">
        <v>13780</v>
      </c>
      <c r="N4998" t="s">
        <v>1401</v>
      </c>
    </row>
    <row r="4999" spans="1:14" x14ac:dyDescent="0.3">
      <c r="A4999">
        <v>144356</v>
      </c>
      <c r="B4999" t="s">
        <v>1381</v>
      </c>
      <c r="C4999" t="s">
        <v>31</v>
      </c>
      <c r="D4999" s="3">
        <v>44917</v>
      </c>
      <c r="E4999" t="s">
        <v>33</v>
      </c>
      <c r="F4999" t="s">
        <v>72</v>
      </c>
      <c r="G4999" t="s">
        <v>38</v>
      </c>
      <c r="H4999" t="s">
        <v>85</v>
      </c>
      <c r="I4999">
        <v>12550</v>
      </c>
      <c r="J4999">
        <v>16315</v>
      </c>
      <c r="K4999">
        <v>1</v>
      </c>
      <c r="L4999">
        <v>12550</v>
      </c>
      <c r="M4999">
        <v>16315</v>
      </c>
      <c r="N4999" t="s">
        <v>1325</v>
      </c>
    </row>
    <row r="5000" spans="1:14" x14ac:dyDescent="0.3">
      <c r="A5000">
        <v>144357</v>
      </c>
      <c r="B5000" t="s">
        <v>1382</v>
      </c>
      <c r="C5000" t="s">
        <v>32</v>
      </c>
      <c r="D5000" s="3">
        <v>44917</v>
      </c>
      <c r="E5000" t="s">
        <v>34</v>
      </c>
      <c r="F5000" t="s">
        <v>73</v>
      </c>
      <c r="G5000" t="s">
        <v>41</v>
      </c>
      <c r="H5000" s="5" t="s">
        <v>78</v>
      </c>
      <c r="I5000">
        <v>14500</v>
      </c>
      <c r="J5000">
        <v>18850</v>
      </c>
      <c r="K5000">
        <v>4</v>
      </c>
      <c r="L5000">
        <v>58000</v>
      </c>
      <c r="M5000">
        <v>75400</v>
      </c>
      <c r="N5000" t="s">
        <v>1398</v>
      </c>
    </row>
    <row r="5001" spans="1:14" x14ac:dyDescent="0.3">
      <c r="A5001">
        <v>144358</v>
      </c>
      <c r="B5001" t="s">
        <v>1378</v>
      </c>
      <c r="C5001" t="s">
        <v>28</v>
      </c>
      <c r="D5001" s="3">
        <v>44917</v>
      </c>
      <c r="E5001" t="s">
        <v>35</v>
      </c>
      <c r="F5001" t="s">
        <v>46</v>
      </c>
      <c r="G5001" t="s">
        <v>36</v>
      </c>
      <c r="H5001" t="s">
        <v>75</v>
      </c>
      <c r="I5001">
        <v>800</v>
      </c>
      <c r="J5001">
        <v>1040</v>
      </c>
      <c r="K5001">
        <v>1</v>
      </c>
      <c r="L5001">
        <v>800</v>
      </c>
      <c r="M5001">
        <v>1040</v>
      </c>
      <c r="N5001" t="s">
        <v>1397</v>
      </c>
    </row>
    <row r="5002" spans="1:14" x14ac:dyDescent="0.3">
      <c r="A5002">
        <v>144359</v>
      </c>
      <c r="B5002" t="s">
        <v>1379</v>
      </c>
      <c r="C5002" t="s">
        <v>1311</v>
      </c>
      <c r="D5002" s="3">
        <v>44917</v>
      </c>
      <c r="E5002" t="s">
        <v>1296</v>
      </c>
      <c r="F5002" t="s">
        <v>48</v>
      </c>
      <c r="G5002" t="s">
        <v>37</v>
      </c>
      <c r="H5002" t="s">
        <v>76</v>
      </c>
      <c r="I5002">
        <v>600</v>
      </c>
      <c r="J5002">
        <v>780</v>
      </c>
      <c r="K5002">
        <v>1</v>
      </c>
      <c r="L5002">
        <v>600</v>
      </c>
      <c r="M5002">
        <v>780</v>
      </c>
      <c r="N5002" t="s">
        <v>1399</v>
      </c>
    </row>
    <row r="5003" spans="1:14" x14ac:dyDescent="0.3">
      <c r="A5003">
        <v>144360</v>
      </c>
      <c r="B5003" t="s">
        <v>1365</v>
      </c>
      <c r="C5003" t="s">
        <v>1312</v>
      </c>
      <c r="D5003" s="3">
        <v>44917</v>
      </c>
      <c r="E5003" t="s">
        <v>33</v>
      </c>
      <c r="F5003" t="s">
        <v>50</v>
      </c>
      <c r="G5003" t="s">
        <v>38</v>
      </c>
      <c r="H5003" t="s">
        <v>75</v>
      </c>
      <c r="I5003">
        <v>10500</v>
      </c>
      <c r="J5003">
        <v>13650</v>
      </c>
      <c r="K5003">
        <v>3</v>
      </c>
      <c r="L5003">
        <v>31500</v>
      </c>
      <c r="M5003">
        <v>40950</v>
      </c>
      <c r="N5003" t="s">
        <v>1400</v>
      </c>
    </row>
    <row r="5004" spans="1:14" x14ac:dyDescent="0.3">
      <c r="A5004">
        <v>144361</v>
      </c>
      <c r="B5004" t="s">
        <v>1385</v>
      </c>
      <c r="C5004" t="s">
        <v>1313</v>
      </c>
      <c r="D5004" s="3">
        <v>44917</v>
      </c>
      <c r="E5004" t="s">
        <v>34</v>
      </c>
      <c r="F5004" t="s">
        <v>1259</v>
      </c>
      <c r="G5004" t="s">
        <v>39</v>
      </c>
      <c r="H5004" t="s">
        <v>77</v>
      </c>
      <c r="I5004">
        <v>6500</v>
      </c>
      <c r="J5004">
        <v>8450</v>
      </c>
      <c r="K5004">
        <v>4</v>
      </c>
      <c r="L5004">
        <v>26000</v>
      </c>
      <c r="M5004">
        <v>33800</v>
      </c>
      <c r="N5004" t="s">
        <v>1401</v>
      </c>
    </row>
    <row r="5005" spans="1:14" x14ac:dyDescent="0.3">
      <c r="A5005">
        <v>144362</v>
      </c>
      <c r="B5005" t="s">
        <v>1387</v>
      </c>
      <c r="C5005" t="s">
        <v>3</v>
      </c>
      <c r="D5005" s="3">
        <v>44917</v>
      </c>
      <c r="E5005" t="s">
        <v>35</v>
      </c>
      <c r="F5005" t="s">
        <v>1265</v>
      </c>
      <c r="G5005" t="s">
        <v>40</v>
      </c>
      <c r="H5005" t="s">
        <v>76</v>
      </c>
      <c r="I5005">
        <v>4500</v>
      </c>
      <c r="J5005">
        <v>5850</v>
      </c>
      <c r="K5005">
        <v>1</v>
      </c>
      <c r="L5005">
        <v>4500</v>
      </c>
      <c r="M5005">
        <v>5850</v>
      </c>
      <c r="N5005" t="s">
        <v>1325</v>
      </c>
    </row>
    <row r="5006" spans="1:14" x14ac:dyDescent="0.3">
      <c r="A5006">
        <v>144363</v>
      </c>
      <c r="B5006" t="s">
        <v>1389</v>
      </c>
      <c r="C5006" t="s">
        <v>2</v>
      </c>
      <c r="D5006" s="3">
        <v>44917</v>
      </c>
      <c r="E5006" t="s">
        <v>1296</v>
      </c>
      <c r="F5006" t="s">
        <v>51</v>
      </c>
      <c r="G5006" t="s">
        <v>41</v>
      </c>
      <c r="H5006" t="s">
        <v>78</v>
      </c>
      <c r="I5006">
        <v>8500</v>
      </c>
      <c r="J5006">
        <v>11050</v>
      </c>
      <c r="K5006">
        <v>2</v>
      </c>
      <c r="L5006">
        <v>17000</v>
      </c>
      <c r="M5006">
        <v>22100</v>
      </c>
      <c r="N5006" t="s">
        <v>1398</v>
      </c>
    </row>
    <row r="5007" spans="1:14" x14ac:dyDescent="0.3">
      <c r="A5007">
        <v>144364</v>
      </c>
      <c r="B5007" t="s">
        <v>1390</v>
      </c>
      <c r="C5007" t="s">
        <v>1</v>
      </c>
      <c r="D5007" s="3">
        <v>44917</v>
      </c>
      <c r="E5007" t="s">
        <v>33</v>
      </c>
      <c r="F5007" t="s">
        <v>52</v>
      </c>
      <c r="G5007" t="s">
        <v>44</v>
      </c>
      <c r="H5007" t="s">
        <v>80</v>
      </c>
      <c r="I5007">
        <v>12500</v>
      </c>
      <c r="J5007">
        <v>16250</v>
      </c>
      <c r="K5007">
        <v>3</v>
      </c>
      <c r="L5007">
        <v>37500</v>
      </c>
      <c r="M5007">
        <v>48750</v>
      </c>
      <c r="N5007" t="s">
        <v>1397</v>
      </c>
    </row>
    <row r="5008" spans="1:14" x14ac:dyDescent="0.3">
      <c r="A5008">
        <v>144365</v>
      </c>
      <c r="B5008" t="s">
        <v>1392</v>
      </c>
      <c r="C5008" t="s">
        <v>1314</v>
      </c>
      <c r="D5008" s="3">
        <v>44917</v>
      </c>
      <c r="E5008" t="s">
        <v>34</v>
      </c>
      <c r="F5008" t="s">
        <v>1206</v>
      </c>
      <c r="G5008" t="s">
        <v>42</v>
      </c>
      <c r="H5008" t="s">
        <v>79</v>
      </c>
      <c r="I5008">
        <v>3500</v>
      </c>
      <c r="J5008">
        <v>4550</v>
      </c>
      <c r="K5008">
        <v>3</v>
      </c>
      <c r="L5008">
        <v>10500</v>
      </c>
      <c r="M5008">
        <v>13650</v>
      </c>
      <c r="N5008" t="s">
        <v>1399</v>
      </c>
    </row>
    <row r="5009" spans="1:14" x14ac:dyDescent="0.3">
      <c r="A5009">
        <v>144366</v>
      </c>
      <c r="B5009" t="s">
        <v>1394</v>
      </c>
      <c r="C5009" t="s">
        <v>1315</v>
      </c>
      <c r="D5009" s="3">
        <v>44917</v>
      </c>
      <c r="E5009" t="s">
        <v>35</v>
      </c>
      <c r="F5009" s="5" t="s">
        <v>67</v>
      </c>
      <c r="G5009" t="s">
        <v>109</v>
      </c>
      <c r="H5009" t="s">
        <v>81</v>
      </c>
      <c r="I5009">
        <v>4500</v>
      </c>
      <c r="J5009">
        <v>5850</v>
      </c>
      <c r="K5009">
        <v>3</v>
      </c>
      <c r="L5009">
        <v>13500</v>
      </c>
      <c r="M5009">
        <v>17550</v>
      </c>
      <c r="N5009" t="s">
        <v>1400</v>
      </c>
    </row>
    <row r="5010" spans="1:14" x14ac:dyDescent="0.3">
      <c r="A5010">
        <v>144367</v>
      </c>
      <c r="B5010" t="s">
        <v>1337</v>
      </c>
      <c r="C5010" t="s">
        <v>0</v>
      </c>
      <c r="D5010" s="3">
        <v>44918</v>
      </c>
      <c r="E5010" t="s">
        <v>1296</v>
      </c>
      <c r="F5010" t="s">
        <v>1266</v>
      </c>
      <c r="G5010" t="s">
        <v>45</v>
      </c>
      <c r="H5010" t="s">
        <v>82</v>
      </c>
      <c r="I5010">
        <v>2100</v>
      </c>
      <c r="J5010">
        <v>2730</v>
      </c>
      <c r="K5010">
        <v>4</v>
      </c>
      <c r="L5010">
        <v>8400</v>
      </c>
      <c r="M5010">
        <v>10920</v>
      </c>
      <c r="N5010" t="s">
        <v>1401</v>
      </c>
    </row>
    <row r="5011" spans="1:14" x14ac:dyDescent="0.3">
      <c r="A5011">
        <v>144368</v>
      </c>
      <c r="B5011" t="s">
        <v>1339</v>
      </c>
      <c r="C5011" t="s">
        <v>1316</v>
      </c>
      <c r="D5011" s="3">
        <v>44919</v>
      </c>
      <c r="E5011" t="s">
        <v>33</v>
      </c>
      <c r="F5011" t="s">
        <v>49</v>
      </c>
      <c r="G5011" t="s">
        <v>36</v>
      </c>
      <c r="H5011" t="s">
        <v>75</v>
      </c>
      <c r="I5011">
        <v>1150</v>
      </c>
      <c r="J5011">
        <v>1495</v>
      </c>
      <c r="K5011">
        <v>1</v>
      </c>
      <c r="L5011">
        <v>1150</v>
      </c>
      <c r="M5011">
        <v>1495</v>
      </c>
      <c r="N5011" t="s">
        <v>1325</v>
      </c>
    </row>
    <row r="5012" spans="1:14" x14ac:dyDescent="0.3">
      <c r="A5012">
        <v>144369</v>
      </c>
      <c r="B5012" t="s">
        <v>1341</v>
      </c>
      <c r="C5012" t="s">
        <v>1317</v>
      </c>
      <c r="D5012" s="3">
        <v>44920</v>
      </c>
      <c r="E5012" t="s">
        <v>34</v>
      </c>
      <c r="F5012" t="s">
        <v>47</v>
      </c>
      <c r="G5012" t="s">
        <v>37</v>
      </c>
      <c r="H5012" t="s">
        <v>76</v>
      </c>
      <c r="I5012">
        <v>350</v>
      </c>
      <c r="J5012">
        <v>455</v>
      </c>
      <c r="K5012">
        <v>2</v>
      </c>
      <c r="L5012">
        <v>700</v>
      </c>
      <c r="M5012">
        <v>910</v>
      </c>
      <c r="N5012" t="s">
        <v>1398</v>
      </c>
    </row>
    <row r="5013" spans="1:14" x14ac:dyDescent="0.3">
      <c r="A5013">
        <v>144370</v>
      </c>
      <c r="B5013" t="s">
        <v>1343</v>
      </c>
      <c r="C5013" t="s">
        <v>1318</v>
      </c>
      <c r="D5013" s="3">
        <v>44921</v>
      </c>
      <c r="E5013" t="s">
        <v>35</v>
      </c>
      <c r="F5013" t="s">
        <v>53</v>
      </c>
      <c r="G5013" t="s">
        <v>38</v>
      </c>
      <c r="H5013" t="s">
        <v>75</v>
      </c>
      <c r="I5013">
        <v>9500</v>
      </c>
      <c r="J5013">
        <v>12350</v>
      </c>
      <c r="K5013">
        <v>3</v>
      </c>
      <c r="L5013">
        <v>28500</v>
      </c>
      <c r="M5013">
        <v>37050</v>
      </c>
      <c r="N5013" t="s">
        <v>1397</v>
      </c>
    </row>
    <row r="5014" spans="1:14" x14ac:dyDescent="0.3">
      <c r="A5014">
        <v>144371</v>
      </c>
      <c r="B5014" t="s">
        <v>1345</v>
      </c>
      <c r="C5014" t="s">
        <v>29</v>
      </c>
      <c r="D5014" s="3">
        <v>44922</v>
      </c>
      <c r="E5014" t="s">
        <v>1296</v>
      </c>
      <c r="F5014" t="s">
        <v>1267</v>
      </c>
      <c r="G5014" t="s">
        <v>39</v>
      </c>
      <c r="H5014" t="s">
        <v>77</v>
      </c>
      <c r="I5014">
        <v>10000</v>
      </c>
      <c r="J5014">
        <v>13000</v>
      </c>
      <c r="K5014">
        <v>3</v>
      </c>
      <c r="L5014">
        <v>30000</v>
      </c>
      <c r="M5014">
        <v>39000</v>
      </c>
      <c r="N5014" t="s">
        <v>1399</v>
      </c>
    </row>
    <row r="5015" spans="1:14" x14ac:dyDescent="0.3">
      <c r="A5015">
        <v>144372</v>
      </c>
      <c r="B5015" t="s">
        <v>1347</v>
      </c>
      <c r="C5015" t="s">
        <v>20</v>
      </c>
      <c r="D5015" s="3">
        <v>44922</v>
      </c>
      <c r="E5015" t="s">
        <v>33</v>
      </c>
      <c r="F5015" t="s">
        <v>1268</v>
      </c>
      <c r="G5015" t="s">
        <v>40</v>
      </c>
      <c r="H5015" t="s">
        <v>76</v>
      </c>
      <c r="I5015">
        <v>6500</v>
      </c>
      <c r="J5015">
        <v>8450</v>
      </c>
      <c r="K5015">
        <v>3</v>
      </c>
      <c r="L5015">
        <v>19500</v>
      </c>
      <c r="M5015">
        <v>25350</v>
      </c>
      <c r="N5015" t="s">
        <v>1400</v>
      </c>
    </row>
    <row r="5016" spans="1:14" x14ac:dyDescent="0.3">
      <c r="A5016">
        <v>144373</v>
      </c>
      <c r="B5016" t="s">
        <v>1349</v>
      </c>
      <c r="C5016" t="s">
        <v>19</v>
      </c>
      <c r="D5016" s="3">
        <v>44922</v>
      </c>
      <c r="E5016" t="s">
        <v>34</v>
      </c>
      <c r="F5016" t="s">
        <v>1269</v>
      </c>
      <c r="G5016" t="s">
        <v>41</v>
      </c>
      <c r="H5016" t="s">
        <v>78</v>
      </c>
      <c r="I5016">
        <v>8500</v>
      </c>
      <c r="J5016">
        <v>11050</v>
      </c>
      <c r="K5016">
        <v>1</v>
      </c>
      <c r="L5016">
        <v>8500</v>
      </c>
      <c r="M5016">
        <v>11050</v>
      </c>
      <c r="N5016" t="s">
        <v>1401</v>
      </c>
    </row>
    <row r="5017" spans="1:14" x14ac:dyDescent="0.3">
      <c r="A5017">
        <v>144374</v>
      </c>
      <c r="B5017" t="s">
        <v>1351</v>
      </c>
      <c r="C5017" t="s">
        <v>1319</v>
      </c>
      <c r="D5017" s="3">
        <v>44922</v>
      </c>
      <c r="E5017" t="s">
        <v>35</v>
      </c>
      <c r="F5017" t="s">
        <v>57</v>
      </c>
      <c r="G5017" t="s">
        <v>44</v>
      </c>
      <c r="H5017" t="s">
        <v>80</v>
      </c>
      <c r="I5017">
        <v>7000</v>
      </c>
      <c r="J5017">
        <v>9100</v>
      </c>
      <c r="K5017">
        <v>4</v>
      </c>
      <c r="L5017">
        <v>28000</v>
      </c>
      <c r="M5017">
        <v>36400</v>
      </c>
      <c r="N5017" t="s">
        <v>1325</v>
      </c>
    </row>
    <row r="5018" spans="1:14" x14ac:dyDescent="0.3">
      <c r="A5018">
        <v>144375</v>
      </c>
      <c r="B5018" t="s">
        <v>1353</v>
      </c>
      <c r="C5018" t="s">
        <v>18</v>
      </c>
      <c r="D5018" s="3">
        <v>44922</v>
      </c>
      <c r="E5018" t="s">
        <v>1296</v>
      </c>
      <c r="F5018" t="s">
        <v>1270</v>
      </c>
      <c r="G5018" t="s">
        <v>42</v>
      </c>
      <c r="H5018" t="s">
        <v>79</v>
      </c>
      <c r="I5018">
        <v>6550</v>
      </c>
      <c r="J5018">
        <v>8515</v>
      </c>
      <c r="K5018">
        <v>4</v>
      </c>
      <c r="L5018">
        <v>26200</v>
      </c>
      <c r="M5018">
        <v>34060</v>
      </c>
      <c r="N5018" t="s">
        <v>1398</v>
      </c>
    </row>
    <row r="5019" spans="1:14" x14ac:dyDescent="0.3">
      <c r="A5019">
        <v>144376</v>
      </c>
      <c r="B5019" t="s">
        <v>1355</v>
      </c>
      <c r="C5019" t="s">
        <v>17</v>
      </c>
      <c r="D5019" s="3">
        <v>44922</v>
      </c>
      <c r="E5019" t="s">
        <v>33</v>
      </c>
      <c r="F5019" s="5" t="s">
        <v>66</v>
      </c>
      <c r="G5019" t="s">
        <v>109</v>
      </c>
      <c r="H5019" t="s">
        <v>81</v>
      </c>
      <c r="I5019">
        <v>7650</v>
      </c>
      <c r="J5019">
        <v>9945</v>
      </c>
      <c r="K5019">
        <v>2</v>
      </c>
      <c r="L5019">
        <v>15300</v>
      </c>
      <c r="M5019">
        <v>19890</v>
      </c>
      <c r="N5019" t="s">
        <v>1397</v>
      </c>
    </row>
    <row r="5020" spans="1:14" x14ac:dyDescent="0.3">
      <c r="A5020">
        <v>144377</v>
      </c>
      <c r="B5020" t="s">
        <v>1357</v>
      </c>
      <c r="C5020" t="s">
        <v>1320</v>
      </c>
      <c r="D5020" s="3">
        <v>44922</v>
      </c>
      <c r="E5020" t="s">
        <v>34</v>
      </c>
      <c r="F5020" t="s">
        <v>58</v>
      </c>
      <c r="G5020" t="s">
        <v>45</v>
      </c>
      <c r="H5020" t="s">
        <v>82</v>
      </c>
      <c r="I5020">
        <v>1150</v>
      </c>
      <c r="J5020">
        <v>1495</v>
      </c>
      <c r="K5020">
        <v>4</v>
      </c>
      <c r="L5020">
        <v>4600</v>
      </c>
      <c r="M5020">
        <v>5980</v>
      </c>
      <c r="N5020" t="s">
        <v>1399</v>
      </c>
    </row>
    <row r="5021" spans="1:14" x14ac:dyDescent="0.3">
      <c r="A5021">
        <v>144378</v>
      </c>
      <c r="B5021" t="s">
        <v>1359</v>
      </c>
      <c r="C5021" t="s">
        <v>16</v>
      </c>
      <c r="D5021" s="3">
        <v>44922</v>
      </c>
      <c r="E5021" t="s">
        <v>35</v>
      </c>
      <c r="F5021" t="s">
        <v>59</v>
      </c>
      <c r="G5021" t="s">
        <v>36</v>
      </c>
      <c r="H5021" t="s">
        <v>75</v>
      </c>
      <c r="I5021">
        <v>850</v>
      </c>
      <c r="J5021">
        <v>1105</v>
      </c>
      <c r="K5021">
        <v>4</v>
      </c>
      <c r="L5021">
        <v>3400</v>
      </c>
      <c r="M5021">
        <v>4420</v>
      </c>
      <c r="N5021" t="s">
        <v>1400</v>
      </c>
    </row>
    <row r="5022" spans="1:14" x14ac:dyDescent="0.3">
      <c r="A5022">
        <v>144379</v>
      </c>
      <c r="B5022" t="s">
        <v>1361</v>
      </c>
      <c r="C5022" t="s">
        <v>15</v>
      </c>
      <c r="D5022" s="3">
        <v>44922</v>
      </c>
      <c r="E5022" t="s">
        <v>1296</v>
      </c>
      <c r="F5022" t="s">
        <v>60</v>
      </c>
      <c r="G5022" t="s">
        <v>37</v>
      </c>
      <c r="H5022" t="s">
        <v>76</v>
      </c>
      <c r="I5022">
        <v>650</v>
      </c>
      <c r="J5022">
        <v>845</v>
      </c>
      <c r="K5022">
        <v>1</v>
      </c>
      <c r="L5022">
        <v>650</v>
      </c>
      <c r="M5022">
        <v>845</v>
      </c>
      <c r="N5022" t="s">
        <v>1401</v>
      </c>
    </row>
    <row r="5023" spans="1:14" x14ac:dyDescent="0.3">
      <c r="A5023">
        <v>144380</v>
      </c>
      <c r="B5023" t="s">
        <v>1363</v>
      </c>
      <c r="C5023" t="s">
        <v>14</v>
      </c>
      <c r="D5023" s="3">
        <v>44922</v>
      </c>
      <c r="E5023" t="s">
        <v>33</v>
      </c>
      <c r="F5023" t="s">
        <v>61</v>
      </c>
      <c r="G5023" t="s">
        <v>38</v>
      </c>
      <c r="H5023" t="s">
        <v>75</v>
      </c>
      <c r="I5023">
        <v>7500</v>
      </c>
      <c r="J5023">
        <v>9750</v>
      </c>
      <c r="K5023">
        <v>3</v>
      </c>
      <c r="L5023">
        <v>22500</v>
      </c>
      <c r="M5023">
        <v>29250</v>
      </c>
      <c r="N5023" t="s">
        <v>1325</v>
      </c>
    </row>
    <row r="5024" spans="1:14" x14ac:dyDescent="0.3">
      <c r="A5024">
        <v>144381</v>
      </c>
      <c r="B5024" t="s">
        <v>1365</v>
      </c>
      <c r="C5024" t="s">
        <v>13</v>
      </c>
      <c r="D5024" s="3">
        <v>44922</v>
      </c>
      <c r="E5024" t="s">
        <v>34</v>
      </c>
      <c r="F5024" t="s">
        <v>1267</v>
      </c>
      <c r="G5024" t="s">
        <v>39</v>
      </c>
      <c r="H5024" s="5" t="s">
        <v>83</v>
      </c>
      <c r="I5024">
        <v>10000</v>
      </c>
      <c r="J5024">
        <v>13000</v>
      </c>
      <c r="K5024">
        <v>3</v>
      </c>
      <c r="L5024">
        <v>30000</v>
      </c>
      <c r="M5024">
        <v>39000</v>
      </c>
      <c r="N5024" t="s">
        <v>1398</v>
      </c>
    </row>
    <row r="5025" spans="1:14" x14ac:dyDescent="0.3">
      <c r="A5025">
        <v>144382</v>
      </c>
      <c r="B5025" t="s">
        <v>1367</v>
      </c>
      <c r="C5025" t="s">
        <v>12</v>
      </c>
      <c r="D5025" s="3">
        <v>44922</v>
      </c>
      <c r="E5025" t="s">
        <v>35</v>
      </c>
      <c r="F5025" t="s">
        <v>1271</v>
      </c>
      <c r="G5025" t="s">
        <v>40</v>
      </c>
      <c r="H5025" t="s">
        <v>76</v>
      </c>
      <c r="I5025">
        <v>10500</v>
      </c>
      <c r="J5025">
        <v>13650</v>
      </c>
      <c r="K5025">
        <v>1</v>
      </c>
      <c r="L5025">
        <v>10500</v>
      </c>
      <c r="M5025">
        <v>13650</v>
      </c>
      <c r="N5025" t="s">
        <v>1397</v>
      </c>
    </row>
    <row r="5026" spans="1:14" x14ac:dyDescent="0.3">
      <c r="A5026">
        <v>144383</v>
      </c>
      <c r="B5026" t="s">
        <v>1369</v>
      </c>
      <c r="C5026" t="s">
        <v>11</v>
      </c>
      <c r="D5026" s="3">
        <v>44922</v>
      </c>
      <c r="E5026" t="s">
        <v>1296</v>
      </c>
      <c r="F5026" t="s">
        <v>63</v>
      </c>
      <c r="G5026" t="s">
        <v>41</v>
      </c>
      <c r="H5026" t="s">
        <v>78</v>
      </c>
      <c r="I5026">
        <v>8500</v>
      </c>
      <c r="J5026">
        <v>11050</v>
      </c>
      <c r="K5026">
        <v>2</v>
      </c>
      <c r="L5026">
        <v>17000</v>
      </c>
      <c r="M5026">
        <v>22100</v>
      </c>
      <c r="N5026" t="s">
        <v>1399</v>
      </c>
    </row>
    <row r="5027" spans="1:14" x14ac:dyDescent="0.3">
      <c r="A5027">
        <v>144384</v>
      </c>
      <c r="B5027" t="s">
        <v>1370</v>
      </c>
      <c r="C5027" t="s">
        <v>1321</v>
      </c>
      <c r="D5027" s="3">
        <v>44922</v>
      </c>
      <c r="E5027" t="s">
        <v>33</v>
      </c>
      <c r="F5027" t="s">
        <v>57</v>
      </c>
      <c r="G5027" t="s">
        <v>44</v>
      </c>
      <c r="H5027" t="s">
        <v>80</v>
      </c>
      <c r="I5027">
        <v>7000</v>
      </c>
      <c r="J5027">
        <v>9100</v>
      </c>
      <c r="K5027">
        <v>1</v>
      </c>
      <c r="L5027">
        <v>7000</v>
      </c>
      <c r="M5027">
        <v>9100</v>
      </c>
      <c r="N5027" t="s">
        <v>1400</v>
      </c>
    </row>
    <row r="5028" spans="1:14" x14ac:dyDescent="0.3">
      <c r="A5028">
        <v>144385</v>
      </c>
      <c r="B5028" t="s">
        <v>1371</v>
      </c>
      <c r="C5028" t="s">
        <v>1322</v>
      </c>
      <c r="D5028" s="3">
        <v>44922</v>
      </c>
      <c r="E5028" t="s">
        <v>34</v>
      </c>
      <c r="F5028" t="s">
        <v>1272</v>
      </c>
      <c r="G5028" t="s">
        <v>42</v>
      </c>
      <c r="H5028" t="s">
        <v>79</v>
      </c>
      <c r="I5028">
        <v>1680</v>
      </c>
      <c r="J5028">
        <v>2184</v>
      </c>
      <c r="K5028">
        <v>2</v>
      </c>
      <c r="L5028">
        <v>3360</v>
      </c>
      <c r="M5028">
        <v>4368</v>
      </c>
      <c r="N5028" t="s">
        <v>1401</v>
      </c>
    </row>
    <row r="5029" spans="1:14" x14ac:dyDescent="0.3">
      <c r="A5029">
        <v>144386</v>
      </c>
      <c r="B5029" t="s">
        <v>1373</v>
      </c>
      <c r="C5029" t="s">
        <v>1323</v>
      </c>
      <c r="D5029" s="3">
        <v>44922</v>
      </c>
      <c r="E5029" t="s">
        <v>35</v>
      </c>
      <c r="F5029" s="5" t="s">
        <v>65</v>
      </c>
      <c r="G5029" t="s">
        <v>109</v>
      </c>
      <c r="H5029" s="5" t="s">
        <v>84</v>
      </c>
      <c r="I5029">
        <v>6540</v>
      </c>
      <c r="J5029">
        <v>8502</v>
      </c>
      <c r="K5029">
        <v>4</v>
      </c>
      <c r="L5029">
        <v>26160</v>
      </c>
      <c r="M5029">
        <v>34008</v>
      </c>
      <c r="N5029" t="s">
        <v>1325</v>
      </c>
    </row>
    <row r="5030" spans="1:14" x14ac:dyDescent="0.3">
      <c r="A5030">
        <v>144387</v>
      </c>
      <c r="B5030" t="s">
        <v>1374</v>
      </c>
      <c r="C5030" t="s">
        <v>10</v>
      </c>
      <c r="D5030" s="3">
        <v>44922</v>
      </c>
      <c r="E5030" t="s">
        <v>1296</v>
      </c>
      <c r="F5030" t="s">
        <v>68</v>
      </c>
      <c r="G5030" t="s">
        <v>45</v>
      </c>
      <c r="H5030" t="s">
        <v>82</v>
      </c>
      <c r="I5030">
        <v>2680</v>
      </c>
      <c r="J5030">
        <v>3484</v>
      </c>
      <c r="K5030">
        <v>4</v>
      </c>
      <c r="L5030">
        <v>10720</v>
      </c>
      <c r="M5030">
        <v>13936</v>
      </c>
      <c r="N5030" t="s">
        <v>1398</v>
      </c>
    </row>
    <row r="5031" spans="1:14" x14ac:dyDescent="0.3">
      <c r="A5031">
        <v>144388</v>
      </c>
      <c r="B5031" t="s">
        <v>1375</v>
      </c>
      <c r="C5031" t="s">
        <v>9</v>
      </c>
      <c r="D5031" s="3">
        <v>44922</v>
      </c>
      <c r="E5031" t="s">
        <v>33</v>
      </c>
      <c r="F5031" t="s">
        <v>71</v>
      </c>
      <c r="G5031" t="s">
        <v>38</v>
      </c>
      <c r="H5031" t="s">
        <v>76</v>
      </c>
      <c r="I5031">
        <v>8250</v>
      </c>
      <c r="J5031">
        <v>10725</v>
      </c>
      <c r="K5031">
        <v>2</v>
      </c>
      <c r="L5031">
        <v>16500</v>
      </c>
      <c r="M5031">
        <v>21450</v>
      </c>
      <c r="N5031" t="s">
        <v>1397</v>
      </c>
    </row>
    <row r="5032" spans="1:14" x14ac:dyDescent="0.3">
      <c r="A5032">
        <v>144389</v>
      </c>
      <c r="B5032" t="s">
        <v>1376</v>
      </c>
      <c r="C5032" t="s">
        <v>1324</v>
      </c>
      <c r="D5032" s="3">
        <v>44922</v>
      </c>
      <c r="E5032" t="s">
        <v>34</v>
      </c>
      <c r="F5032" t="s">
        <v>1206</v>
      </c>
      <c r="G5032" t="s">
        <v>42</v>
      </c>
      <c r="H5032" t="s">
        <v>76</v>
      </c>
      <c r="I5032">
        <v>2650</v>
      </c>
      <c r="J5032">
        <v>3445</v>
      </c>
      <c r="K5032">
        <v>3</v>
      </c>
      <c r="L5032">
        <v>7950</v>
      </c>
      <c r="M5032">
        <v>10335</v>
      </c>
      <c r="N5032" t="s">
        <v>1399</v>
      </c>
    </row>
    <row r="5033" spans="1:14" x14ac:dyDescent="0.3">
      <c r="A5033">
        <v>144390</v>
      </c>
      <c r="B5033" t="s">
        <v>1378</v>
      </c>
      <c r="C5033" t="s">
        <v>8</v>
      </c>
      <c r="D5033" s="3">
        <v>44922</v>
      </c>
      <c r="E5033" t="s">
        <v>35</v>
      </c>
      <c r="F5033" t="s">
        <v>72</v>
      </c>
      <c r="G5033" t="s">
        <v>38</v>
      </c>
      <c r="H5033" t="s">
        <v>85</v>
      </c>
      <c r="I5033">
        <v>12550</v>
      </c>
      <c r="J5033">
        <v>16315</v>
      </c>
      <c r="K5033">
        <v>3</v>
      </c>
      <c r="L5033">
        <v>37650</v>
      </c>
      <c r="M5033">
        <v>48945</v>
      </c>
      <c r="N5033" t="s">
        <v>1400</v>
      </c>
    </row>
    <row r="5034" spans="1:14" x14ac:dyDescent="0.3">
      <c r="A5034">
        <v>144391</v>
      </c>
      <c r="B5034" t="s">
        <v>1379</v>
      </c>
      <c r="C5034" t="s">
        <v>7</v>
      </c>
      <c r="D5034" s="3">
        <v>44922</v>
      </c>
      <c r="E5034" t="s">
        <v>1296</v>
      </c>
      <c r="F5034" t="s">
        <v>73</v>
      </c>
      <c r="G5034" t="s">
        <v>41</v>
      </c>
      <c r="H5034" s="5" t="s">
        <v>78</v>
      </c>
      <c r="I5034">
        <v>14500</v>
      </c>
      <c r="J5034">
        <v>18850</v>
      </c>
      <c r="K5034">
        <v>2</v>
      </c>
      <c r="L5034">
        <v>29000</v>
      </c>
      <c r="M5034">
        <v>37700</v>
      </c>
      <c r="N5034" t="s">
        <v>1401</v>
      </c>
    </row>
    <row r="5035" spans="1:14" x14ac:dyDescent="0.3">
      <c r="A5035">
        <v>144392</v>
      </c>
      <c r="B5035" t="s">
        <v>1380</v>
      </c>
      <c r="C5035" t="s">
        <v>1325</v>
      </c>
      <c r="D5035" s="3">
        <v>44922</v>
      </c>
      <c r="E5035" t="s">
        <v>33</v>
      </c>
      <c r="F5035" t="s">
        <v>46</v>
      </c>
      <c r="G5035" t="s">
        <v>36</v>
      </c>
      <c r="H5035" t="s">
        <v>75</v>
      </c>
      <c r="I5035">
        <v>800</v>
      </c>
      <c r="J5035">
        <v>1040</v>
      </c>
      <c r="K5035">
        <v>3</v>
      </c>
      <c r="L5035">
        <v>2400</v>
      </c>
      <c r="M5035">
        <v>3120</v>
      </c>
      <c r="N5035" t="s">
        <v>1325</v>
      </c>
    </row>
    <row r="5036" spans="1:14" x14ac:dyDescent="0.3">
      <c r="A5036">
        <v>144393</v>
      </c>
      <c r="B5036" t="s">
        <v>1381</v>
      </c>
      <c r="C5036" t="s">
        <v>1326</v>
      </c>
      <c r="D5036" s="3">
        <v>44923</v>
      </c>
      <c r="E5036" t="s">
        <v>34</v>
      </c>
      <c r="F5036" t="s">
        <v>48</v>
      </c>
      <c r="G5036" t="s">
        <v>37</v>
      </c>
      <c r="H5036" t="s">
        <v>76</v>
      </c>
      <c r="I5036">
        <v>600</v>
      </c>
      <c r="J5036">
        <v>780</v>
      </c>
      <c r="K5036">
        <v>3</v>
      </c>
      <c r="L5036">
        <v>1800</v>
      </c>
      <c r="M5036">
        <v>2340</v>
      </c>
      <c r="N5036" t="s">
        <v>1398</v>
      </c>
    </row>
    <row r="5037" spans="1:14" x14ac:dyDescent="0.3">
      <c r="A5037">
        <v>144394</v>
      </c>
      <c r="B5037" t="s">
        <v>1382</v>
      </c>
      <c r="C5037" t="s">
        <v>6</v>
      </c>
      <c r="D5037" s="3">
        <v>44924</v>
      </c>
      <c r="E5037" t="s">
        <v>35</v>
      </c>
      <c r="F5037" t="s">
        <v>50</v>
      </c>
      <c r="G5037" t="s">
        <v>38</v>
      </c>
      <c r="H5037" t="s">
        <v>75</v>
      </c>
      <c r="I5037">
        <v>10500</v>
      </c>
      <c r="J5037">
        <v>13650</v>
      </c>
      <c r="K5037">
        <v>2</v>
      </c>
      <c r="L5037">
        <v>21000</v>
      </c>
      <c r="M5037">
        <v>27300</v>
      </c>
      <c r="N5037" t="s">
        <v>1397</v>
      </c>
    </row>
    <row r="5038" spans="1:14" x14ac:dyDescent="0.3">
      <c r="A5038">
        <v>144395</v>
      </c>
      <c r="B5038" t="s">
        <v>1378</v>
      </c>
      <c r="C5038" t="s">
        <v>5</v>
      </c>
      <c r="D5038" s="3">
        <v>44925</v>
      </c>
      <c r="E5038" t="s">
        <v>1296</v>
      </c>
      <c r="F5038" t="s">
        <v>1267</v>
      </c>
      <c r="G5038" t="s">
        <v>39</v>
      </c>
      <c r="H5038" t="s">
        <v>77</v>
      </c>
      <c r="I5038">
        <v>6500</v>
      </c>
      <c r="J5038">
        <v>8450</v>
      </c>
      <c r="K5038">
        <v>4</v>
      </c>
      <c r="L5038">
        <v>26000</v>
      </c>
      <c r="M5038">
        <v>33800</v>
      </c>
      <c r="N5038" t="s">
        <v>1399</v>
      </c>
    </row>
    <row r="5039" spans="1:14" x14ac:dyDescent="0.3">
      <c r="A5039">
        <v>144396</v>
      </c>
      <c r="B5039" t="s">
        <v>1379</v>
      </c>
      <c r="C5039" t="s">
        <v>4</v>
      </c>
      <c r="D5039" s="3">
        <v>44926</v>
      </c>
      <c r="E5039" t="s">
        <v>33</v>
      </c>
      <c r="F5039" t="s">
        <v>1273</v>
      </c>
      <c r="G5039" t="s">
        <v>40</v>
      </c>
      <c r="H5039" t="s">
        <v>76</v>
      </c>
      <c r="I5039">
        <v>4500</v>
      </c>
      <c r="J5039">
        <v>5850</v>
      </c>
      <c r="K5039">
        <v>3</v>
      </c>
      <c r="L5039">
        <v>13500</v>
      </c>
      <c r="M5039">
        <v>17550</v>
      </c>
      <c r="N5039" t="s">
        <v>1400</v>
      </c>
    </row>
    <row r="5040" spans="1:14" x14ac:dyDescent="0.3">
      <c r="A5040">
        <v>144397</v>
      </c>
      <c r="B5040" t="s">
        <v>1365</v>
      </c>
      <c r="C5040" t="s">
        <v>30</v>
      </c>
      <c r="D5040" s="3">
        <v>44926</v>
      </c>
      <c r="E5040" t="s">
        <v>34</v>
      </c>
      <c r="F5040" t="s">
        <v>51</v>
      </c>
      <c r="G5040" t="s">
        <v>41</v>
      </c>
      <c r="H5040" t="s">
        <v>78</v>
      </c>
      <c r="I5040">
        <v>8500</v>
      </c>
      <c r="J5040">
        <v>11050</v>
      </c>
      <c r="K5040">
        <v>4</v>
      </c>
      <c r="L5040">
        <v>34000</v>
      </c>
      <c r="M5040">
        <v>44200</v>
      </c>
      <c r="N5040" t="s">
        <v>1401</v>
      </c>
    </row>
    <row r="5041" spans="1:14" x14ac:dyDescent="0.3">
      <c r="A5041">
        <v>144398</v>
      </c>
      <c r="B5041" t="s">
        <v>1385</v>
      </c>
      <c r="C5041" t="s">
        <v>31</v>
      </c>
      <c r="D5041" s="3">
        <v>44926</v>
      </c>
      <c r="E5041" t="s">
        <v>35</v>
      </c>
      <c r="F5041" t="s">
        <v>52</v>
      </c>
      <c r="G5041" t="s">
        <v>44</v>
      </c>
      <c r="H5041" t="s">
        <v>80</v>
      </c>
      <c r="I5041">
        <v>12500</v>
      </c>
      <c r="J5041">
        <v>16250</v>
      </c>
      <c r="K5041">
        <v>1</v>
      </c>
      <c r="L5041">
        <v>12500</v>
      </c>
      <c r="M5041">
        <v>16250</v>
      </c>
      <c r="N5041" t="s">
        <v>1325</v>
      </c>
    </row>
    <row r="5042" spans="1:14" x14ac:dyDescent="0.3">
      <c r="A5042">
        <v>144399</v>
      </c>
      <c r="B5042" t="s">
        <v>1387</v>
      </c>
      <c r="C5042" t="s">
        <v>32</v>
      </c>
      <c r="D5042" s="3">
        <v>44926</v>
      </c>
      <c r="E5042" t="s">
        <v>1296</v>
      </c>
      <c r="F5042" t="s">
        <v>1214</v>
      </c>
      <c r="G5042" t="s">
        <v>89</v>
      </c>
      <c r="H5042" t="s">
        <v>79</v>
      </c>
      <c r="I5042">
        <v>3500</v>
      </c>
      <c r="J5042">
        <v>4550</v>
      </c>
      <c r="K5042">
        <v>2</v>
      </c>
      <c r="L5042">
        <v>7000</v>
      </c>
      <c r="M5042">
        <v>9100</v>
      </c>
      <c r="N5042" t="s">
        <v>1398</v>
      </c>
    </row>
    <row r="5043" spans="1:14" x14ac:dyDescent="0.3">
      <c r="A5043">
        <v>144400</v>
      </c>
      <c r="B5043" t="s">
        <v>1389</v>
      </c>
      <c r="C5043" t="s">
        <v>28</v>
      </c>
      <c r="D5043" s="3">
        <v>44926</v>
      </c>
      <c r="E5043" t="s">
        <v>33</v>
      </c>
      <c r="F5043" s="5" t="s">
        <v>67</v>
      </c>
      <c r="G5043" t="s">
        <v>37</v>
      </c>
      <c r="H5043" t="s">
        <v>81</v>
      </c>
      <c r="I5043">
        <v>4500</v>
      </c>
      <c r="J5043">
        <v>5850</v>
      </c>
      <c r="K5043">
        <v>1</v>
      </c>
      <c r="L5043">
        <v>4500</v>
      </c>
      <c r="M5043">
        <v>5850</v>
      </c>
      <c r="N5043" t="s">
        <v>1397</v>
      </c>
    </row>
    <row r="5044" spans="1:14" x14ac:dyDescent="0.3">
      <c r="A5044">
        <v>144401</v>
      </c>
      <c r="B5044" t="s">
        <v>1390</v>
      </c>
      <c r="C5044" t="s">
        <v>1311</v>
      </c>
      <c r="D5044" s="3">
        <v>44926</v>
      </c>
      <c r="E5044" t="s">
        <v>34</v>
      </c>
      <c r="F5044" t="s">
        <v>1274</v>
      </c>
      <c r="G5044" t="s">
        <v>45</v>
      </c>
      <c r="H5044" t="s">
        <v>82</v>
      </c>
      <c r="I5044">
        <v>2100</v>
      </c>
      <c r="J5044">
        <v>2730</v>
      </c>
      <c r="K5044">
        <v>4</v>
      </c>
      <c r="L5044">
        <v>8400</v>
      </c>
      <c r="M5044">
        <v>10920</v>
      </c>
      <c r="N5044" t="s">
        <v>1399</v>
      </c>
    </row>
    <row r="5045" spans="1:14" x14ac:dyDescent="0.3">
      <c r="A5045">
        <v>144402</v>
      </c>
      <c r="B5045" t="s">
        <v>1392</v>
      </c>
      <c r="C5045" t="s">
        <v>1312</v>
      </c>
      <c r="D5045" s="3">
        <v>44926</v>
      </c>
      <c r="E5045" t="s">
        <v>35</v>
      </c>
      <c r="F5045" t="s">
        <v>49</v>
      </c>
      <c r="G5045" t="s">
        <v>36</v>
      </c>
      <c r="H5045" t="s">
        <v>75</v>
      </c>
      <c r="I5045">
        <v>1150</v>
      </c>
      <c r="J5045">
        <v>1495</v>
      </c>
      <c r="K5045">
        <v>4</v>
      </c>
      <c r="L5045">
        <v>4600</v>
      </c>
      <c r="M5045">
        <v>5980</v>
      </c>
      <c r="N5045" t="s">
        <v>1400</v>
      </c>
    </row>
    <row r="5046" spans="1:14" x14ac:dyDescent="0.3">
      <c r="A5046">
        <v>144403</v>
      </c>
      <c r="B5046" t="s">
        <v>1394</v>
      </c>
      <c r="C5046" t="s">
        <v>1313</v>
      </c>
      <c r="D5046" s="3">
        <v>44926</v>
      </c>
      <c r="E5046" t="s">
        <v>1296</v>
      </c>
      <c r="F5046" t="s">
        <v>47</v>
      </c>
      <c r="G5046" t="s">
        <v>37</v>
      </c>
      <c r="H5046" t="s">
        <v>76</v>
      </c>
      <c r="I5046">
        <v>350</v>
      </c>
      <c r="J5046">
        <v>455</v>
      </c>
      <c r="K5046">
        <v>4</v>
      </c>
      <c r="L5046">
        <v>1400</v>
      </c>
      <c r="M5046">
        <v>1820</v>
      </c>
      <c r="N5046" t="s">
        <v>1401</v>
      </c>
    </row>
    <row r="5047" spans="1:14" x14ac:dyDescent="0.3">
      <c r="A5047">
        <v>144404</v>
      </c>
      <c r="B5047" t="s">
        <v>1337</v>
      </c>
      <c r="C5047" t="s">
        <v>3</v>
      </c>
      <c r="D5047" s="3">
        <v>44926</v>
      </c>
      <c r="E5047" t="s">
        <v>33</v>
      </c>
      <c r="F5047" t="s">
        <v>53</v>
      </c>
      <c r="G5047" t="s">
        <v>38</v>
      </c>
      <c r="H5047" t="s">
        <v>75</v>
      </c>
      <c r="I5047">
        <v>9500</v>
      </c>
      <c r="J5047">
        <v>12350</v>
      </c>
      <c r="K5047">
        <v>4</v>
      </c>
      <c r="L5047">
        <v>38000</v>
      </c>
      <c r="M5047">
        <v>49400</v>
      </c>
      <c r="N5047" t="s">
        <v>1325</v>
      </c>
    </row>
    <row r="5048" spans="1:14" x14ac:dyDescent="0.3">
      <c r="A5048">
        <v>144405</v>
      </c>
      <c r="B5048" t="s">
        <v>1339</v>
      </c>
      <c r="C5048" t="s">
        <v>2</v>
      </c>
      <c r="D5048" s="3">
        <v>44926</v>
      </c>
      <c r="E5048" t="s">
        <v>34</v>
      </c>
      <c r="F5048" t="s">
        <v>1275</v>
      </c>
      <c r="G5048" t="s">
        <v>39</v>
      </c>
      <c r="H5048" t="s">
        <v>77</v>
      </c>
      <c r="I5048">
        <v>10000</v>
      </c>
      <c r="J5048">
        <v>13000</v>
      </c>
      <c r="K5048">
        <v>4</v>
      </c>
      <c r="L5048">
        <v>40000</v>
      </c>
      <c r="M5048">
        <v>52000</v>
      </c>
      <c r="N5048" t="s">
        <v>1398</v>
      </c>
    </row>
    <row r="5049" spans="1:14" x14ac:dyDescent="0.3">
      <c r="A5049">
        <v>144406</v>
      </c>
      <c r="B5049" t="s">
        <v>1341</v>
      </c>
      <c r="C5049" t="s">
        <v>1</v>
      </c>
      <c r="D5049" s="3">
        <v>44926</v>
      </c>
      <c r="E5049" t="s">
        <v>35</v>
      </c>
      <c r="F5049" t="s">
        <v>1276</v>
      </c>
      <c r="G5049" t="s">
        <v>40</v>
      </c>
      <c r="H5049" t="s">
        <v>76</v>
      </c>
      <c r="I5049">
        <v>6500</v>
      </c>
      <c r="J5049">
        <v>8450</v>
      </c>
      <c r="K5049">
        <v>1</v>
      </c>
      <c r="L5049">
        <v>6500</v>
      </c>
      <c r="M5049">
        <v>8450</v>
      </c>
      <c r="N5049" t="s">
        <v>1397</v>
      </c>
    </row>
    <row r="5050" spans="1:14" x14ac:dyDescent="0.3">
      <c r="A5050">
        <v>144407</v>
      </c>
      <c r="B5050" t="s">
        <v>1343</v>
      </c>
      <c r="C5050" t="s">
        <v>1314</v>
      </c>
      <c r="D5050" s="3">
        <v>44926</v>
      </c>
      <c r="E5050" t="s">
        <v>1296</v>
      </c>
      <c r="F5050" t="s">
        <v>1277</v>
      </c>
      <c r="G5050" t="s">
        <v>41</v>
      </c>
      <c r="H5050" t="s">
        <v>78</v>
      </c>
      <c r="I5050">
        <v>8500</v>
      </c>
      <c r="J5050">
        <v>11050</v>
      </c>
      <c r="K5050">
        <v>1</v>
      </c>
      <c r="L5050">
        <v>8500</v>
      </c>
      <c r="M5050">
        <v>11050</v>
      </c>
      <c r="N5050" t="s">
        <v>1399</v>
      </c>
    </row>
    <row r="5051" spans="1:14" x14ac:dyDescent="0.3">
      <c r="A5051">
        <v>144408</v>
      </c>
      <c r="B5051" t="s">
        <v>1345</v>
      </c>
      <c r="C5051" t="s">
        <v>1315</v>
      </c>
      <c r="D5051" s="3">
        <v>44926</v>
      </c>
      <c r="E5051" t="s">
        <v>33</v>
      </c>
      <c r="F5051" t="s">
        <v>57</v>
      </c>
      <c r="G5051" t="s">
        <v>44</v>
      </c>
      <c r="H5051" t="s">
        <v>80</v>
      </c>
      <c r="I5051">
        <v>7000</v>
      </c>
      <c r="J5051">
        <v>9100</v>
      </c>
      <c r="K5051">
        <v>4</v>
      </c>
      <c r="L5051">
        <v>28000</v>
      </c>
      <c r="M5051">
        <v>36400</v>
      </c>
      <c r="N5051" t="s">
        <v>1400</v>
      </c>
    </row>
    <row r="5052" spans="1:14" x14ac:dyDescent="0.3">
      <c r="A5052">
        <v>144409</v>
      </c>
      <c r="B5052" t="s">
        <v>1347</v>
      </c>
      <c r="C5052" t="s">
        <v>0</v>
      </c>
      <c r="D5052" s="3">
        <v>44926</v>
      </c>
      <c r="E5052" t="s">
        <v>34</v>
      </c>
      <c r="F5052" t="s">
        <v>1278</v>
      </c>
      <c r="G5052" t="s">
        <v>89</v>
      </c>
      <c r="H5052" t="s">
        <v>79</v>
      </c>
      <c r="I5052">
        <v>6550</v>
      </c>
      <c r="J5052">
        <v>8515</v>
      </c>
      <c r="K5052">
        <v>2</v>
      </c>
      <c r="L5052">
        <v>13100</v>
      </c>
      <c r="M5052">
        <v>17030</v>
      </c>
      <c r="N5052" t="s">
        <v>1401</v>
      </c>
    </row>
    <row r="5053" spans="1:14" x14ac:dyDescent="0.3">
      <c r="A5053">
        <v>144410</v>
      </c>
      <c r="B5053" t="s">
        <v>1349</v>
      </c>
      <c r="C5053" t="s">
        <v>1316</v>
      </c>
      <c r="D5053" s="3">
        <v>44926</v>
      </c>
      <c r="E5053" t="s">
        <v>35</v>
      </c>
      <c r="F5053" s="5" t="s">
        <v>66</v>
      </c>
      <c r="G5053" t="s">
        <v>37</v>
      </c>
      <c r="H5053" t="s">
        <v>81</v>
      </c>
      <c r="I5053">
        <v>7650</v>
      </c>
      <c r="J5053">
        <v>9945</v>
      </c>
      <c r="K5053">
        <v>2</v>
      </c>
      <c r="L5053">
        <v>15300</v>
      </c>
      <c r="M5053">
        <v>19890</v>
      </c>
      <c r="N5053" t="s">
        <v>1325</v>
      </c>
    </row>
    <row r="5054" spans="1:14" x14ac:dyDescent="0.3">
      <c r="A5054">
        <v>144411</v>
      </c>
      <c r="B5054" t="s">
        <v>1351</v>
      </c>
      <c r="C5054" t="s">
        <v>1317</v>
      </c>
      <c r="D5054" s="3">
        <v>44926</v>
      </c>
      <c r="E5054" t="s">
        <v>1296</v>
      </c>
      <c r="F5054" t="s">
        <v>58</v>
      </c>
      <c r="G5054" t="s">
        <v>45</v>
      </c>
      <c r="H5054" t="s">
        <v>82</v>
      </c>
      <c r="I5054">
        <v>1150</v>
      </c>
      <c r="J5054">
        <v>1495</v>
      </c>
      <c r="K5054">
        <v>4</v>
      </c>
      <c r="L5054">
        <v>4600</v>
      </c>
      <c r="M5054">
        <v>5980</v>
      </c>
      <c r="N5054" t="s">
        <v>1398</v>
      </c>
    </row>
    <row r="5055" spans="1:14" x14ac:dyDescent="0.3">
      <c r="A5055">
        <v>144412</v>
      </c>
      <c r="B5055" t="s">
        <v>1353</v>
      </c>
      <c r="C5055" t="s">
        <v>1318</v>
      </c>
      <c r="D5055" s="3">
        <v>44926</v>
      </c>
      <c r="E5055" t="s">
        <v>33</v>
      </c>
      <c r="F5055" t="s">
        <v>59</v>
      </c>
      <c r="G5055" t="s">
        <v>36</v>
      </c>
      <c r="H5055" t="s">
        <v>75</v>
      </c>
      <c r="I5055">
        <v>850</v>
      </c>
      <c r="J5055">
        <v>1105</v>
      </c>
      <c r="K5055">
        <v>3</v>
      </c>
      <c r="L5055">
        <v>2550</v>
      </c>
      <c r="M5055">
        <v>3315</v>
      </c>
      <c r="N5055" t="s">
        <v>1397</v>
      </c>
    </row>
    <row r="5056" spans="1:14" x14ac:dyDescent="0.3">
      <c r="A5056">
        <v>144413</v>
      </c>
      <c r="B5056" t="s">
        <v>1355</v>
      </c>
      <c r="C5056" t="s">
        <v>29</v>
      </c>
      <c r="D5056" s="3">
        <v>44926</v>
      </c>
      <c r="E5056" t="s">
        <v>34</v>
      </c>
      <c r="F5056" t="s">
        <v>60</v>
      </c>
      <c r="G5056" t="s">
        <v>37</v>
      </c>
      <c r="H5056" t="s">
        <v>76</v>
      </c>
      <c r="I5056">
        <v>650</v>
      </c>
      <c r="J5056">
        <v>845</v>
      </c>
      <c r="K5056">
        <v>1</v>
      </c>
      <c r="L5056">
        <v>650</v>
      </c>
      <c r="M5056">
        <v>845</v>
      </c>
      <c r="N5056" t="s">
        <v>1399</v>
      </c>
    </row>
    <row r="5057" spans="1:14" x14ac:dyDescent="0.3">
      <c r="A5057">
        <v>144414</v>
      </c>
      <c r="B5057" t="s">
        <v>1357</v>
      </c>
      <c r="C5057" t="s">
        <v>20</v>
      </c>
      <c r="D5057" s="3">
        <v>44926</v>
      </c>
      <c r="E5057" t="s">
        <v>35</v>
      </c>
      <c r="F5057" t="s">
        <v>61</v>
      </c>
      <c r="G5057" t="s">
        <v>38</v>
      </c>
      <c r="H5057" t="s">
        <v>75</v>
      </c>
      <c r="I5057">
        <v>7500</v>
      </c>
      <c r="J5057">
        <v>9750</v>
      </c>
      <c r="K5057">
        <v>2</v>
      </c>
      <c r="L5057">
        <v>15000</v>
      </c>
      <c r="M5057">
        <v>19500</v>
      </c>
      <c r="N5057" t="s">
        <v>1400</v>
      </c>
    </row>
    <row r="5058" spans="1:14" x14ac:dyDescent="0.3">
      <c r="A5058">
        <v>144415</v>
      </c>
      <c r="B5058" t="s">
        <v>1359</v>
      </c>
      <c r="C5058" t="s">
        <v>19</v>
      </c>
      <c r="D5058" s="3">
        <v>44926</v>
      </c>
      <c r="E5058" t="s">
        <v>1296</v>
      </c>
      <c r="F5058" t="s">
        <v>1275</v>
      </c>
      <c r="G5058" t="s">
        <v>39</v>
      </c>
      <c r="H5058" s="5" t="s">
        <v>83</v>
      </c>
      <c r="I5058">
        <v>10000</v>
      </c>
      <c r="J5058">
        <v>13000</v>
      </c>
      <c r="K5058">
        <v>2</v>
      </c>
      <c r="L5058">
        <v>20000</v>
      </c>
      <c r="M5058">
        <v>26000</v>
      </c>
      <c r="N5058" t="s">
        <v>1401</v>
      </c>
    </row>
    <row r="5059" spans="1:14" x14ac:dyDescent="0.3">
      <c r="A5059">
        <v>144416</v>
      </c>
      <c r="B5059" t="s">
        <v>1361</v>
      </c>
      <c r="C5059" t="s">
        <v>1319</v>
      </c>
      <c r="D5059" s="3">
        <v>44926</v>
      </c>
      <c r="E5059" t="s">
        <v>33</v>
      </c>
      <c r="F5059" t="s">
        <v>1279</v>
      </c>
      <c r="G5059" t="s">
        <v>40</v>
      </c>
      <c r="H5059" t="s">
        <v>76</v>
      </c>
      <c r="I5059">
        <v>10500</v>
      </c>
      <c r="J5059">
        <v>13650</v>
      </c>
      <c r="K5059">
        <v>3</v>
      </c>
      <c r="L5059">
        <v>31500</v>
      </c>
      <c r="M5059">
        <v>40950</v>
      </c>
      <c r="N5059" t="s">
        <v>1325</v>
      </c>
    </row>
    <row r="5060" spans="1:14" x14ac:dyDescent="0.3">
      <c r="A5060">
        <v>144417</v>
      </c>
      <c r="B5060" t="s">
        <v>1363</v>
      </c>
      <c r="C5060" t="s">
        <v>18</v>
      </c>
      <c r="D5060" s="3">
        <v>44926</v>
      </c>
      <c r="E5060" t="s">
        <v>34</v>
      </c>
      <c r="F5060" t="s">
        <v>63</v>
      </c>
      <c r="G5060" t="s">
        <v>41</v>
      </c>
      <c r="H5060" t="s">
        <v>78</v>
      </c>
      <c r="I5060">
        <v>8500</v>
      </c>
      <c r="J5060">
        <v>11050</v>
      </c>
      <c r="K5060">
        <v>2</v>
      </c>
      <c r="L5060">
        <v>17000</v>
      </c>
      <c r="M5060">
        <v>22100</v>
      </c>
      <c r="N5060" t="s">
        <v>1398</v>
      </c>
    </row>
    <row r="5061" spans="1:14" x14ac:dyDescent="0.3">
      <c r="A5061">
        <v>144418</v>
      </c>
      <c r="B5061" t="s">
        <v>1365</v>
      </c>
      <c r="C5061" t="s">
        <v>17</v>
      </c>
      <c r="D5061" s="3">
        <v>44926</v>
      </c>
      <c r="E5061" t="s">
        <v>35</v>
      </c>
      <c r="F5061" t="s">
        <v>57</v>
      </c>
      <c r="G5061" t="s">
        <v>44</v>
      </c>
      <c r="H5061" t="s">
        <v>80</v>
      </c>
      <c r="I5061">
        <v>7000</v>
      </c>
      <c r="J5061">
        <v>9100</v>
      </c>
      <c r="K5061">
        <v>4</v>
      </c>
      <c r="L5061">
        <v>28000</v>
      </c>
      <c r="M5061">
        <v>36400</v>
      </c>
      <c r="N5061" t="s">
        <v>1397</v>
      </c>
    </row>
    <row r="5062" spans="1:14" x14ac:dyDescent="0.3">
      <c r="A5062">
        <v>144419</v>
      </c>
      <c r="B5062" t="s">
        <v>1367</v>
      </c>
      <c r="C5062" t="s">
        <v>1320</v>
      </c>
      <c r="D5062" s="3">
        <v>44926</v>
      </c>
      <c r="E5062" t="s">
        <v>1296</v>
      </c>
      <c r="F5062" t="s">
        <v>1280</v>
      </c>
      <c r="G5062" t="s">
        <v>89</v>
      </c>
      <c r="H5062" t="s">
        <v>79</v>
      </c>
      <c r="I5062">
        <v>1680</v>
      </c>
      <c r="J5062">
        <v>2184</v>
      </c>
      <c r="K5062">
        <v>2</v>
      </c>
      <c r="L5062">
        <v>3360</v>
      </c>
      <c r="M5062">
        <v>4368</v>
      </c>
      <c r="N5062" t="s">
        <v>1399</v>
      </c>
    </row>
    <row r="5063" spans="1:14" x14ac:dyDescent="0.3">
      <c r="A5063">
        <v>144420</v>
      </c>
      <c r="B5063" t="s">
        <v>1369</v>
      </c>
      <c r="C5063" t="s">
        <v>16</v>
      </c>
      <c r="D5063" s="3">
        <v>44926</v>
      </c>
      <c r="E5063" t="s">
        <v>33</v>
      </c>
      <c r="F5063" s="5" t="s">
        <v>65</v>
      </c>
      <c r="G5063" t="s">
        <v>37</v>
      </c>
      <c r="H5063" s="5" t="s">
        <v>84</v>
      </c>
      <c r="I5063">
        <v>6540</v>
      </c>
      <c r="J5063">
        <v>8502</v>
      </c>
      <c r="K5063">
        <v>3</v>
      </c>
      <c r="L5063">
        <v>19620</v>
      </c>
      <c r="M5063">
        <v>25506</v>
      </c>
      <c r="N5063" t="s">
        <v>1400</v>
      </c>
    </row>
    <row r="5064" spans="1:14" x14ac:dyDescent="0.3">
      <c r="A5064">
        <v>144421</v>
      </c>
      <c r="B5064" t="s">
        <v>1370</v>
      </c>
      <c r="C5064" t="s">
        <v>15</v>
      </c>
      <c r="D5064" s="3">
        <v>44926</v>
      </c>
      <c r="E5064" t="s">
        <v>34</v>
      </c>
      <c r="F5064" t="s">
        <v>68</v>
      </c>
      <c r="G5064" t="s">
        <v>45</v>
      </c>
      <c r="H5064" t="s">
        <v>82</v>
      </c>
      <c r="I5064">
        <v>2680</v>
      </c>
      <c r="J5064">
        <v>3484</v>
      </c>
      <c r="K5064">
        <v>4</v>
      </c>
      <c r="L5064">
        <v>10720</v>
      </c>
      <c r="M5064">
        <v>13936</v>
      </c>
      <c r="N5064" t="s">
        <v>1401</v>
      </c>
    </row>
    <row r="5065" spans="1:14" x14ac:dyDescent="0.3">
      <c r="A5065">
        <v>144422</v>
      </c>
      <c r="B5065" t="s">
        <v>1371</v>
      </c>
      <c r="C5065" t="s">
        <v>14</v>
      </c>
      <c r="D5065" s="3">
        <v>44926</v>
      </c>
      <c r="E5065" t="s">
        <v>35</v>
      </c>
      <c r="F5065" t="s">
        <v>71</v>
      </c>
      <c r="G5065" t="s">
        <v>38</v>
      </c>
      <c r="H5065" t="s">
        <v>76</v>
      </c>
      <c r="I5065">
        <v>8250</v>
      </c>
      <c r="J5065">
        <v>10725</v>
      </c>
      <c r="K5065">
        <v>2</v>
      </c>
      <c r="L5065">
        <v>16500</v>
      </c>
      <c r="M5065">
        <v>21450</v>
      </c>
      <c r="N5065" t="s">
        <v>1325</v>
      </c>
    </row>
    <row r="5066" spans="1:14" x14ac:dyDescent="0.3">
      <c r="A5066">
        <v>144423</v>
      </c>
      <c r="B5066" t="s">
        <v>1373</v>
      </c>
      <c r="C5066" t="s">
        <v>13</v>
      </c>
      <c r="D5066" s="3">
        <v>44926</v>
      </c>
      <c r="E5066" t="s">
        <v>1296</v>
      </c>
      <c r="F5066" t="s">
        <v>1214</v>
      </c>
      <c r="G5066" t="s">
        <v>42</v>
      </c>
      <c r="H5066" t="s">
        <v>76</v>
      </c>
      <c r="I5066">
        <v>2650</v>
      </c>
      <c r="J5066">
        <v>3445</v>
      </c>
      <c r="K5066">
        <v>3</v>
      </c>
      <c r="L5066">
        <v>7950</v>
      </c>
      <c r="M5066">
        <v>10335</v>
      </c>
      <c r="N5066" t="s">
        <v>1398</v>
      </c>
    </row>
    <row r="5067" spans="1:14" x14ac:dyDescent="0.3">
      <c r="A5067">
        <v>144424</v>
      </c>
      <c r="B5067" t="s">
        <v>1374</v>
      </c>
      <c r="C5067" t="s">
        <v>12</v>
      </c>
      <c r="D5067" s="3">
        <v>44926</v>
      </c>
      <c r="E5067" t="s">
        <v>33</v>
      </c>
      <c r="F5067" t="s">
        <v>72</v>
      </c>
      <c r="G5067" t="s">
        <v>38</v>
      </c>
      <c r="H5067" t="s">
        <v>85</v>
      </c>
      <c r="I5067">
        <v>12550</v>
      </c>
      <c r="J5067">
        <v>16315</v>
      </c>
      <c r="K5067">
        <v>1</v>
      </c>
      <c r="L5067">
        <v>12550</v>
      </c>
      <c r="M5067">
        <v>16315</v>
      </c>
      <c r="N5067" t="s">
        <v>1397</v>
      </c>
    </row>
    <row r="5068" spans="1:14" x14ac:dyDescent="0.3">
      <c r="A5068">
        <v>144425</v>
      </c>
      <c r="B5068" t="s">
        <v>1375</v>
      </c>
      <c r="C5068" t="s">
        <v>11</v>
      </c>
      <c r="D5068" s="3">
        <v>44926</v>
      </c>
      <c r="E5068" t="s">
        <v>34</v>
      </c>
      <c r="F5068" t="s">
        <v>73</v>
      </c>
      <c r="G5068" t="s">
        <v>41</v>
      </c>
      <c r="H5068" s="5" t="s">
        <v>78</v>
      </c>
      <c r="I5068">
        <v>14500</v>
      </c>
      <c r="J5068">
        <v>18850</v>
      </c>
      <c r="K5068">
        <v>2</v>
      </c>
      <c r="L5068">
        <v>29000</v>
      </c>
      <c r="M5068">
        <v>37700</v>
      </c>
      <c r="N5068" t="s">
        <v>1399</v>
      </c>
    </row>
    <row r="5069" spans="1:14" x14ac:dyDescent="0.3">
      <c r="A5069">
        <v>144426</v>
      </c>
      <c r="B5069" t="s">
        <v>1376</v>
      </c>
      <c r="C5069" t="s">
        <v>1321</v>
      </c>
      <c r="D5069" s="3">
        <v>44926</v>
      </c>
      <c r="E5069" t="s">
        <v>35</v>
      </c>
      <c r="F5069" t="s">
        <v>46</v>
      </c>
      <c r="G5069" t="s">
        <v>36</v>
      </c>
      <c r="H5069" t="s">
        <v>75</v>
      </c>
      <c r="I5069">
        <v>800</v>
      </c>
      <c r="J5069">
        <v>1040</v>
      </c>
      <c r="K5069">
        <v>4</v>
      </c>
      <c r="L5069">
        <v>3200</v>
      </c>
      <c r="M5069">
        <v>4160</v>
      </c>
      <c r="N5069" t="s">
        <v>1400</v>
      </c>
    </row>
    <row r="5070" spans="1:14" x14ac:dyDescent="0.3">
      <c r="A5070">
        <v>144427</v>
      </c>
      <c r="B5070" t="s">
        <v>1378</v>
      </c>
      <c r="C5070" t="s">
        <v>1322</v>
      </c>
      <c r="D5070" s="3">
        <v>44926</v>
      </c>
      <c r="E5070" t="s">
        <v>1296</v>
      </c>
      <c r="F5070" t="s">
        <v>48</v>
      </c>
      <c r="G5070" t="s">
        <v>37</v>
      </c>
      <c r="H5070" t="s">
        <v>76</v>
      </c>
      <c r="I5070">
        <v>600</v>
      </c>
      <c r="J5070">
        <v>780</v>
      </c>
      <c r="K5070">
        <v>3</v>
      </c>
      <c r="L5070">
        <v>1800</v>
      </c>
      <c r="M5070">
        <v>2340</v>
      </c>
      <c r="N5070" t="s">
        <v>1401</v>
      </c>
    </row>
    <row r="5071" spans="1:14" x14ac:dyDescent="0.3">
      <c r="A5071">
        <v>144428</v>
      </c>
      <c r="B5071" t="s">
        <v>1379</v>
      </c>
      <c r="C5071" t="s">
        <v>1323</v>
      </c>
      <c r="D5071" s="3">
        <v>44926</v>
      </c>
      <c r="E5071" t="s">
        <v>33</v>
      </c>
      <c r="F5071" t="s">
        <v>50</v>
      </c>
      <c r="G5071" t="s">
        <v>38</v>
      </c>
      <c r="H5071" t="s">
        <v>75</v>
      </c>
      <c r="I5071">
        <v>10500</v>
      </c>
      <c r="J5071">
        <v>13650</v>
      </c>
      <c r="K5071">
        <v>2</v>
      </c>
      <c r="L5071">
        <v>21000</v>
      </c>
      <c r="M5071">
        <v>27300</v>
      </c>
      <c r="N5071" t="s">
        <v>1325</v>
      </c>
    </row>
    <row r="5072" spans="1:14" x14ac:dyDescent="0.3">
      <c r="A5072">
        <v>144429</v>
      </c>
      <c r="B5072" t="s">
        <v>1380</v>
      </c>
      <c r="C5072" t="s">
        <v>10</v>
      </c>
      <c r="D5072" s="3">
        <v>44926</v>
      </c>
      <c r="E5072" t="s">
        <v>34</v>
      </c>
      <c r="F5072" t="s">
        <v>1275</v>
      </c>
      <c r="G5072" t="s">
        <v>39</v>
      </c>
      <c r="H5072" t="s">
        <v>77</v>
      </c>
      <c r="I5072">
        <v>6500</v>
      </c>
      <c r="J5072">
        <v>8450</v>
      </c>
      <c r="K5072">
        <v>2</v>
      </c>
      <c r="L5072">
        <v>13000</v>
      </c>
      <c r="M5072">
        <v>16900</v>
      </c>
      <c r="N5072" t="s">
        <v>1398</v>
      </c>
    </row>
    <row r="5073" spans="1:14" x14ac:dyDescent="0.3">
      <c r="A5073">
        <v>144430</v>
      </c>
      <c r="B5073" t="s">
        <v>1381</v>
      </c>
      <c r="C5073" t="s">
        <v>9</v>
      </c>
      <c r="D5073" s="3">
        <v>44926</v>
      </c>
      <c r="E5073" t="s">
        <v>35</v>
      </c>
      <c r="F5073" t="s">
        <v>1281</v>
      </c>
      <c r="G5073" t="s">
        <v>40</v>
      </c>
      <c r="H5073" t="s">
        <v>76</v>
      </c>
      <c r="I5073">
        <v>4500</v>
      </c>
      <c r="J5073">
        <v>5850</v>
      </c>
      <c r="K5073">
        <v>1</v>
      </c>
      <c r="L5073">
        <v>4500</v>
      </c>
      <c r="M5073">
        <v>5850</v>
      </c>
      <c r="N5073" t="s">
        <v>1397</v>
      </c>
    </row>
    <row r="5074" spans="1:14" x14ac:dyDescent="0.3">
      <c r="A5074">
        <v>144431</v>
      </c>
      <c r="B5074" t="s">
        <v>1382</v>
      </c>
      <c r="C5074" t="s">
        <v>1324</v>
      </c>
      <c r="D5074" s="3">
        <v>44926</v>
      </c>
      <c r="E5074" t="s">
        <v>1296</v>
      </c>
      <c r="F5074" t="s">
        <v>51</v>
      </c>
      <c r="G5074" t="s">
        <v>41</v>
      </c>
      <c r="H5074" t="s">
        <v>78</v>
      </c>
      <c r="I5074">
        <v>8500</v>
      </c>
      <c r="J5074">
        <v>11050</v>
      </c>
      <c r="K5074">
        <v>2</v>
      </c>
      <c r="L5074">
        <v>17000</v>
      </c>
      <c r="M5074">
        <v>22100</v>
      </c>
      <c r="N5074" t="s">
        <v>1399</v>
      </c>
    </row>
    <row r="5075" spans="1:14" x14ac:dyDescent="0.3">
      <c r="A5075">
        <v>144432</v>
      </c>
      <c r="B5075" t="s">
        <v>1378</v>
      </c>
      <c r="C5075" t="s">
        <v>8</v>
      </c>
      <c r="D5075" s="3">
        <v>44926</v>
      </c>
      <c r="E5075" t="s">
        <v>33</v>
      </c>
      <c r="F5075" t="s">
        <v>52</v>
      </c>
      <c r="G5075" t="s">
        <v>44</v>
      </c>
      <c r="H5075" t="s">
        <v>80</v>
      </c>
      <c r="I5075">
        <v>12500</v>
      </c>
      <c r="J5075">
        <v>16250</v>
      </c>
      <c r="K5075">
        <v>2</v>
      </c>
      <c r="L5075">
        <v>25000</v>
      </c>
      <c r="M5075">
        <v>32500</v>
      </c>
      <c r="N5075" t="s">
        <v>1400</v>
      </c>
    </row>
    <row r="5076" spans="1:14" x14ac:dyDescent="0.3">
      <c r="A5076">
        <v>144433</v>
      </c>
      <c r="B5076" t="s">
        <v>1379</v>
      </c>
      <c r="C5076" t="s">
        <v>7</v>
      </c>
      <c r="D5076" s="3">
        <v>44926</v>
      </c>
      <c r="E5076" t="s">
        <v>34</v>
      </c>
      <c r="F5076" t="s">
        <v>1222</v>
      </c>
      <c r="G5076" t="s">
        <v>98</v>
      </c>
      <c r="H5076" t="s">
        <v>79</v>
      </c>
      <c r="I5076">
        <v>3500</v>
      </c>
      <c r="J5076">
        <v>4550</v>
      </c>
      <c r="K5076">
        <v>1</v>
      </c>
      <c r="L5076">
        <v>3500</v>
      </c>
      <c r="M5076">
        <v>4550</v>
      </c>
      <c r="N5076" t="s">
        <v>1401</v>
      </c>
    </row>
    <row r="5077" spans="1:14" x14ac:dyDescent="0.3">
      <c r="A5077">
        <v>144434</v>
      </c>
      <c r="B5077" t="s">
        <v>1365</v>
      </c>
      <c r="C5077" t="s">
        <v>1325</v>
      </c>
      <c r="D5077" s="3">
        <v>44926</v>
      </c>
      <c r="E5077" t="s">
        <v>35</v>
      </c>
      <c r="F5077" s="5" t="s">
        <v>67</v>
      </c>
      <c r="G5077" t="s">
        <v>99</v>
      </c>
      <c r="H5077" t="s">
        <v>81</v>
      </c>
      <c r="I5077">
        <v>4500</v>
      </c>
      <c r="J5077">
        <v>5850</v>
      </c>
      <c r="K5077">
        <v>2</v>
      </c>
      <c r="L5077">
        <v>9000</v>
      </c>
      <c r="M5077">
        <v>11700</v>
      </c>
      <c r="N5077" t="s">
        <v>1325</v>
      </c>
    </row>
    <row r="5078" spans="1:14" x14ac:dyDescent="0.3">
      <c r="A5078">
        <v>144435</v>
      </c>
      <c r="B5078" t="s">
        <v>1385</v>
      </c>
      <c r="C5078" t="s">
        <v>1326</v>
      </c>
      <c r="D5078" s="3">
        <v>44926</v>
      </c>
      <c r="E5078" t="s">
        <v>1296</v>
      </c>
      <c r="F5078" t="s">
        <v>1282</v>
      </c>
      <c r="G5078" t="s">
        <v>45</v>
      </c>
      <c r="H5078" t="s">
        <v>82</v>
      </c>
      <c r="I5078">
        <v>2100</v>
      </c>
      <c r="J5078">
        <v>2730</v>
      </c>
      <c r="K5078">
        <v>3</v>
      </c>
      <c r="L5078">
        <v>6300</v>
      </c>
      <c r="M5078">
        <v>8190</v>
      </c>
      <c r="N5078" t="s">
        <v>1398</v>
      </c>
    </row>
    <row r="5079" spans="1:14" x14ac:dyDescent="0.3">
      <c r="A5079">
        <v>144436</v>
      </c>
      <c r="B5079" t="s">
        <v>1387</v>
      </c>
      <c r="C5079" t="s">
        <v>6</v>
      </c>
      <c r="D5079" s="3">
        <v>44926</v>
      </c>
      <c r="E5079" t="s">
        <v>33</v>
      </c>
      <c r="F5079" t="s">
        <v>49</v>
      </c>
      <c r="G5079" t="s">
        <v>36</v>
      </c>
      <c r="H5079" t="s">
        <v>75</v>
      </c>
      <c r="I5079">
        <v>1150</v>
      </c>
      <c r="J5079">
        <v>1495</v>
      </c>
      <c r="K5079">
        <v>1</v>
      </c>
      <c r="L5079">
        <v>1150</v>
      </c>
      <c r="M5079">
        <v>1495</v>
      </c>
      <c r="N5079" t="s">
        <v>1397</v>
      </c>
    </row>
    <row r="5080" spans="1:14" x14ac:dyDescent="0.3">
      <c r="A5080">
        <v>144437</v>
      </c>
      <c r="B5080" t="s">
        <v>1389</v>
      </c>
      <c r="C5080" t="s">
        <v>5</v>
      </c>
      <c r="D5080" s="3">
        <v>44926</v>
      </c>
      <c r="E5080" t="s">
        <v>34</v>
      </c>
      <c r="F5080" t="s">
        <v>47</v>
      </c>
      <c r="G5080" t="s">
        <v>37</v>
      </c>
      <c r="H5080" t="s">
        <v>76</v>
      </c>
      <c r="I5080">
        <v>350</v>
      </c>
      <c r="J5080">
        <v>455</v>
      </c>
      <c r="K5080">
        <v>1</v>
      </c>
      <c r="L5080">
        <v>350</v>
      </c>
      <c r="M5080">
        <v>455</v>
      </c>
      <c r="N5080" t="s">
        <v>1399</v>
      </c>
    </row>
    <row r="5081" spans="1:14" x14ac:dyDescent="0.3">
      <c r="A5081">
        <v>144438</v>
      </c>
      <c r="B5081" t="s">
        <v>1390</v>
      </c>
      <c r="C5081" t="s">
        <v>4</v>
      </c>
      <c r="D5081" s="3">
        <v>44926</v>
      </c>
      <c r="E5081" t="s">
        <v>35</v>
      </c>
      <c r="F5081" t="s">
        <v>53</v>
      </c>
      <c r="G5081" t="s">
        <v>38</v>
      </c>
      <c r="H5081" t="s">
        <v>75</v>
      </c>
      <c r="I5081">
        <v>9500</v>
      </c>
      <c r="J5081">
        <v>12350</v>
      </c>
      <c r="K5081">
        <v>2</v>
      </c>
      <c r="L5081">
        <v>19000</v>
      </c>
      <c r="M5081">
        <v>24700</v>
      </c>
      <c r="N5081" t="s">
        <v>1400</v>
      </c>
    </row>
    <row r="5082" spans="1:14" x14ac:dyDescent="0.3">
      <c r="A5082">
        <v>144439</v>
      </c>
      <c r="B5082" t="s">
        <v>1392</v>
      </c>
      <c r="C5082" t="s">
        <v>30</v>
      </c>
      <c r="D5082" s="3">
        <v>44926</v>
      </c>
      <c r="E5082" t="s">
        <v>1296</v>
      </c>
      <c r="F5082" t="s">
        <v>1283</v>
      </c>
      <c r="G5082" t="s">
        <v>39</v>
      </c>
      <c r="H5082" t="s">
        <v>77</v>
      </c>
      <c r="I5082">
        <v>10000</v>
      </c>
      <c r="J5082">
        <v>13000</v>
      </c>
      <c r="K5082">
        <v>2</v>
      </c>
      <c r="L5082">
        <v>20000</v>
      </c>
      <c r="M5082">
        <v>26000</v>
      </c>
      <c r="N5082" t="s">
        <v>1401</v>
      </c>
    </row>
    <row r="5083" spans="1:14" x14ac:dyDescent="0.3">
      <c r="A5083">
        <v>144440</v>
      </c>
      <c r="B5083" t="s">
        <v>1394</v>
      </c>
      <c r="C5083" t="s">
        <v>31</v>
      </c>
      <c r="D5083" s="3">
        <v>44926</v>
      </c>
      <c r="E5083" t="s">
        <v>33</v>
      </c>
      <c r="F5083" t="s">
        <v>1284</v>
      </c>
      <c r="G5083" t="s">
        <v>40</v>
      </c>
      <c r="H5083" t="s">
        <v>76</v>
      </c>
      <c r="I5083">
        <v>6500</v>
      </c>
      <c r="J5083">
        <v>8450</v>
      </c>
      <c r="K5083">
        <v>2</v>
      </c>
      <c r="L5083">
        <v>13000</v>
      </c>
      <c r="M5083">
        <v>16900</v>
      </c>
      <c r="N5083" t="s">
        <v>1325</v>
      </c>
    </row>
    <row r="5084" spans="1:14" x14ac:dyDescent="0.3">
      <c r="A5084">
        <v>144441</v>
      </c>
      <c r="B5084" t="s">
        <v>1337</v>
      </c>
      <c r="C5084" t="s">
        <v>32</v>
      </c>
      <c r="D5084" s="3">
        <v>44926</v>
      </c>
      <c r="E5084" t="s">
        <v>34</v>
      </c>
      <c r="F5084" t="s">
        <v>1285</v>
      </c>
      <c r="G5084" t="s">
        <v>41</v>
      </c>
      <c r="H5084" t="s">
        <v>78</v>
      </c>
      <c r="I5084">
        <v>8500</v>
      </c>
      <c r="J5084">
        <v>11050</v>
      </c>
      <c r="K5084">
        <v>3</v>
      </c>
      <c r="L5084">
        <v>25500</v>
      </c>
      <c r="M5084">
        <v>33150</v>
      </c>
      <c r="N5084" t="s">
        <v>1398</v>
      </c>
    </row>
    <row r="5085" spans="1:14" x14ac:dyDescent="0.3">
      <c r="A5085">
        <v>144442</v>
      </c>
      <c r="B5085" t="s">
        <v>1339</v>
      </c>
      <c r="C5085" t="s">
        <v>28</v>
      </c>
      <c r="D5085" s="3">
        <v>44926</v>
      </c>
      <c r="E5085" t="s">
        <v>35</v>
      </c>
      <c r="F5085" t="s">
        <v>57</v>
      </c>
      <c r="G5085" t="s">
        <v>44</v>
      </c>
      <c r="H5085" t="s">
        <v>80</v>
      </c>
      <c r="I5085">
        <v>7000</v>
      </c>
      <c r="J5085">
        <v>9100</v>
      </c>
      <c r="K5085">
        <v>4</v>
      </c>
      <c r="L5085">
        <v>28000</v>
      </c>
      <c r="M5085">
        <v>36400</v>
      </c>
      <c r="N5085" t="s">
        <v>1397</v>
      </c>
    </row>
    <row r="5086" spans="1:14" x14ac:dyDescent="0.3">
      <c r="A5086">
        <v>144443</v>
      </c>
      <c r="B5086" t="s">
        <v>1341</v>
      </c>
      <c r="C5086" t="s">
        <v>1311</v>
      </c>
      <c r="D5086" s="3">
        <v>44926</v>
      </c>
      <c r="E5086" t="s">
        <v>1296</v>
      </c>
      <c r="F5086" t="s">
        <v>1286</v>
      </c>
      <c r="G5086" t="s">
        <v>98</v>
      </c>
      <c r="H5086" t="s">
        <v>79</v>
      </c>
      <c r="I5086">
        <v>6550</v>
      </c>
      <c r="J5086">
        <v>8515</v>
      </c>
      <c r="K5086">
        <v>2</v>
      </c>
      <c r="L5086">
        <v>13100</v>
      </c>
      <c r="M5086">
        <v>17030</v>
      </c>
      <c r="N5086" t="s">
        <v>1399</v>
      </c>
    </row>
    <row r="5087" spans="1:14" x14ac:dyDescent="0.3">
      <c r="A5087">
        <v>144444</v>
      </c>
      <c r="B5087" t="s">
        <v>1343</v>
      </c>
      <c r="C5087" t="s">
        <v>1312</v>
      </c>
      <c r="D5087" s="3">
        <v>44926</v>
      </c>
      <c r="E5087" t="s">
        <v>33</v>
      </c>
      <c r="F5087" s="5" t="s">
        <v>66</v>
      </c>
      <c r="G5087" t="s">
        <v>99</v>
      </c>
      <c r="H5087" t="s">
        <v>81</v>
      </c>
      <c r="I5087">
        <v>7650</v>
      </c>
      <c r="J5087">
        <v>9945</v>
      </c>
      <c r="K5087">
        <v>2</v>
      </c>
      <c r="L5087">
        <v>15300</v>
      </c>
      <c r="M5087">
        <v>19890</v>
      </c>
      <c r="N5087" t="s">
        <v>1400</v>
      </c>
    </row>
    <row r="5088" spans="1:14" x14ac:dyDescent="0.3">
      <c r="A5088">
        <v>144445</v>
      </c>
      <c r="B5088" t="s">
        <v>1345</v>
      </c>
      <c r="C5088" t="s">
        <v>1313</v>
      </c>
      <c r="D5088" s="3">
        <v>44926</v>
      </c>
      <c r="E5088" t="s">
        <v>34</v>
      </c>
      <c r="F5088" t="s">
        <v>58</v>
      </c>
      <c r="G5088" t="s">
        <v>45</v>
      </c>
      <c r="H5088" t="s">
        <v>82</v>
      </c>
      <c r="I5088">
        <v>1150</v>
      </c>
      <c r="J5088">
        <v>1495</v>
      </c>
      <c r="K5088">
        <v>2</v>
      </c>
      <c r="L5088">
        <v>2300</v>
      </c>
      <c r="M5088">
        <v>2990</v>
      </c>
      <c r="N5088" t="s">
        <v>1401</v>
      </c>
    </row>
    <row r="5089" spans="1:14" x14ac:dyDescent="0.3">
      <c r="A5089">
        <v>144446</v>
      </c>
      <c r="B5089" t="s">
        <v>1347</v>
      </c>
      <c r="C5089" t="s">
        <v>3</v>
      </c>
      <c r="D5089" s="3">
        <v>44926</v>
      </c>
      <c r="E5089" t="s">
        <v>35</v>
      </c>
      <c r="F5089" t="s">
        <v>59</v>
      </c>
      <c r="G5089" t="s">
        <v>36</v>
      </c>
      <c r="H5089" t="s">
        <v>75</v>
      </c>
      <c r="I5089">
        <v>850</v>
      </c>
      <c r="J5089">
        <v>1105</v>
      </c>
      <c r="K5089">
        <v>2</v>
      </c>
      <c r="L5089">
        <v>1700</v>
      </c>
      <c r="M5089">
        <v>2210</v>
      </c>
      <c r="N5089" t="s">
        <v>1325</v>
      </c>
    </row>
    <row r="5090" spans="1:14" x14ac:dyDescent="0.3">
      <c r="A5090">
        <v>144447</v>
      </c>
      <c r="B5090" t="s">
        <v>1349</v>
      </c>
      <c r="C5090" t="s">
        <v>2</v>
      </c>
      <c r="D5090" s="3">
        <v>44926</v>
      </c>
      <c r="E5090" t="s">
        <v>1296</v>
      </c>
      <c r="F5090" t="s">
        <v>60</v>
      </c>
      <c r="G5090" t="s">
        <v>37</v>
      </c>
      <c r="H5090" t="s">
        <v>76</v>
      </c>
      <c r="I5090">
        <v>650</v>
      </c>
      <c r="J5090">
        <v>845</v>
      </c>
      <c r="K5090">
        <v>4</v>
      </c>
      <c r="L5090">
        <v>2600</v>
      </c>
      <c r="M5090">
        <v>3380</v>
      </c>
      <c r="N5090" t="s">
        <v>1398</v>
      </c>
    </row>
    <row r="5091" spans="1:14" x14ac:dyDescent="0.3">
      <c r="A5091">
        <v>144448</v>
      </c>
      <c r="B5091" t="s">
        <v>1351</v>
      </c>
      <c r="C5091" t="s">
        <v>1</v>
      </c>
      <c r="D5091" s="3">
        <v>44926</v>
      </c>
      <c r="E5091" t="s">
        <v>33</v>
      </c>
      <c r="F5091" t="s">
        <v>61</v>
      </c>
      <c r="G5091" t="s">
        <v>38</v>
      </c>
      <c r="H5091" t="s">
        <v>75</v>
      </c>
      <c r="I5091">
        <v>7500</v>
      </c>
      <c r="J5091">
        <v>9750</v>
      </c>
      <c r="K5091">
        <v>1</v>
      </c>
      <c r="L5091">
        <v>7500</v>
      </c>
      <c r="M5091">
        <v>9750</v>
      </c>
      <c r="N5091" t="s">
        <v>1397</v>
      </c>
    </row>
    <row r="5092" spans="1:14" x14ac:dyDescent="0.3">
      <c r="A5092">
        <v>144449</v>
      </c>
      <c r="B5092" t="s">
        <v>1353</v>
      </c>
      <c r="C5092" t="s">
        <v>1314</v>
      </c>
      <c r="D5092" s="3">
        <v>44926</v>
      </c>
      <c r="E5092" t="s">
        <v>34</v>
      </c>
      <c r="F5092" t="s">
        <v>1283</v>
      </c>
      <c r="G5092" t="s">
        <v>39</v>
      </c>
      <c r="H5092" s="5" t="s">
        <v>83</v>
      </c>
      <c r="I5092">
        <v>10000</v>
      </c>
      <c r="J5092">
        <v>13000</v>
      </c>
      <c r="K5092">
        <v>1</v>
      </c>
      <c r="L5092">
        <v>10000</v>
      </c>
      <c r="M5092">
        <v>13000</v>
      </c>
      <c r="N5092" t="s">
        <v>1399</v>
      </c>
    </row>
    <row r="5093" spans="1:14" x14ac:dyDescent="0.3">
      <c r="A5093">
        <v>144450</v>
      </c>
      <c r="B5093" t="s">
        <v>1355</v>
      </c>
      <c r="C5093" t="s">
        <v>1315</v>
      </c>
      <c r="D5093" s="3">
        <v>44926</v>
      </c>
      <c r="E5093" t="s">
        <v>35</v>
      </c>
      <c r="F5093" t="s">
        <v>1287</v>
      </c>
      <c r="G5093" t="s">
        <v>40</v>
      </c>
      <c r="H5093" t="s">
        <v>76</v>
      </c>
      <c r="I5093">
        <v>10500</v>
      </c>
      <c r="J5093">
        <v>13650</v>
      </c>
      <c r="K5093">
        <v>4</v>
      </c>
      <c r="L5093">
        <v>42000</v>
      </c>
      <c r="M5093">
        <v>54600</v>
      </c>
      <c r="N5093" t="s">
        <v>1400</v>
      </c>
    </row>
    <row r="5094" spans="1:14" x14ac:dyDescent="0.3">
      <c r="A5094">
        <v>144451</v>
      </c>
      <c r="B5094" t="s">
        <v>1357</v>
      </c>
      <c r="C5094" t="s">
        <v>0</v>
      </c>
      <c r="D5094" s="3">
        <v>44926</v>
      </c>
      <c r="E5094" t="s">
        <v>1296</v>
      </c>
      <c r="F5094" t="s">
        <v>63</v>
      </c>
      <c r="G5094" t="s">
        <v>41</v>
      </c>
      <c r="H5094" t="s">
        <v>78</v>
      </c>
      <c r="I5094">
        <v>8500</v>
      </c>
      <c r="J5094">
        <v>11050</v>
      </c>
      <c r="K5094">
        <v>1</v>
      </c>
      <c r="L5094">
        <v>8500</v>
      </c>
      <c r="M5094">
        <v>11050</v>
      </c>
      <c r="N5094" t="s">
        <v>1401</v>
      </c>
    </row>
    <row r="5095" spans="1:14" x14ac:dyDescent="0.3">
      <c r="A5095">
        <v>144452</v>
      </c>
      <c r="B5095" t="s">
        <v>1359</v>
      </c>
      <c r="C5095" t="s">
        <v>1316</v>
      </c>
      <c r="D5095" s="3">
        <v>44926</v>
      </c>
      <c r="E5095" t="s">
        <v>33</v>
      </c>
      <c r="F5095" t="s">
        <v>57</v>
      </c>
      <c r="G5095" t="s">
        <v>44</v>
      </c>
      <c r="H5095" t="s">
        <v>80</v>
      </c>
      <c r="I5095">
        <v>7000</v>
      </c>
      <c r="J5095">
        <v>9100</v>
      </c>
      <c r="K5095">
        <v>2</v>
      </c>
      <c r="L5095">
        <v>14000</v>
      </c>
      <c r="M5095">
        <v>18200</v>
      </c>
      <c r="N5095" t="s">
        <v>1325</v>
      </c>
    </row>
    <row r="5096" spans="1:14" x14ac:dyDescent="0.3">
      <c r="A5096">
        <v>144453</v>
      </c>
      <c r="B5096" t="s">
        <v>1361</v>
      </c>
      <c r="C5096" t="s">
        <v>1317</v>
      </c>
      <c r="D5096" s="3">
        <v>44926</v>
      </c>
      <c r="E5096" t="s">
        <v>34</v>
      </c>
      <c r="F5096" t="s">
        <v>1288</v>
      </c>
      <c r="G5096" t="s">
        <v>98</v>
      </c>
      <c r="H5096" t="s">
        <v>79</v>
      </c>
      <c r="I5096">
        <v>1680</v>
      </c>
      <c r="J5096">
        <v>2184</v>
      </c>
      <c r="K5096">
        <v>4</v>
      </c>
      <c r="L5096">
        <v>6720</v>
      </c>
      <c r="M5096">
        <v>8736</v>
      </c>
      <c r="N5096" t="s">
        <v>1398</v>
      </c>
    </row>
    <row r="5097" spans="1:14" x14ac:dyDescent="0.3">
      <c r="A5097">
        <v>144454</v>
      </c>
      <c r="B5097" t="s">
        <v>1363</v>
      </c>
      <c r="C5097" t="s">
        <v>1318</v>
      </c>
      <c r="D5097" s="3">
        <v>44926</v>
      </c>
      <c r="E5097" t="s">
        <v>35</v>
      </c>
      <c r="F5097" s="5" t="s">
        <v>65</v>
      </c>
      <c r="G5097" t="s">
        <v>99</v>
      </c>
      <c r="H5097" s="5" t="s">
        <v>84</v>
      </c>
      <c r="I5097">
        <v>6540</v>
      </c>
      <c r="J5097">
        <v>8502</v>
      </c>
      <c r="K5097">
        <v>4</v>
      </c>
      <c r="L5097">
        <v>26160</v>
      </c>
      <c r="M5097">
        <v>34008</v>
      </c>
      <c r="N5097" t="s">
        <v>1397</v>
      </c>
    </row>
    <row r="5098" spans="1:14" x14ac:dyDescent="0.3">
      <c r="A5098">
        <v>144455</v>
      </c>
      <c r="B5098" t="s">
        <v>1365</v>
      </c>
      <c r="C5098" t="s">
        <v>29</v>
      </c>
      <c r="D5098" s="3">
        <v>44926</v>
      </c>
      <c r="E5098" t="s">
        <v>1296</v>
      </c>
      <c r="F5098" t="s">
        <v>68</v>
      </c>
      <c r="G5098" t="s">
        <v>45</v>
      </c>
      <c r="H5098" t="s">
        <v>82</v>
      </c>
      <c r="I5098">
        <v>2680</v>
      </c>
      <c r="J5098">
        <v>3484</v>
      </c>
      <c r="K5098">
        <v>2</v>
      </c>
      <c r="L5098">
        <v>5360</v>
      </c>
      <c r="M5098">
        <v>6968</v>
      </c>
      <c r="N5098" t="s">
        <v>1399</v>
      </c>
    </row>
    <row r="5099" spans="1:14" x14ac:dyDescent="0.3">
      <c r="A5099">
        <v>144456</v>
      </c>
      <c r="B5099" t="s">
        <v>1367</v>
      </c>
      <c r="C5099" t="s">
        <v>20</v>
      </c>
      <c r="D5099" s="3">
        <v>44926</v>
      </c>
      <c r="E5099" t="s">
        <v>33</v>
      </c>
      <c r="F5099" t="s">
        <v>71</v>
      </c>
      <c r="G5099" t="s">
        <v>38</v>
      </c>
      <c r="H5099" t="s">
        <v>76</v>
      </c>
      <c r="I5099">
        <v>8250</v>
      </c>
      <c r="J5099">
        <v>10725</v>
      </c>
      <c r="K5099">
        <v>4</v>
      </c>
      <c r="L5099">
        <v>33000</v>
      </c>
      <c r="M5099">
        <v>42900</v>
      </c>
      <c r="N5099" t="s">
        <v>1400</v>
      </c>
    </row>
    <row r="5100" spans="1:14" x14ac:dyDescent="0.3">
      <c r="A5100">
        <v>144457</v>
      </c>
      <c r="B5100" t="s">
        <v>1369</v>
      </c>
      <c r="C5100" t="s">
        <v>19</v>
      </c>
      <c r="D5100" s="3">
        <v>44926</v>
      </c>
      <c r="E5100" t="s">
        <v>34</v>
      </c>
      <c r="F5100" t="s">
        <v>1222</v>
      </c>
      <c r="G5100" t="s">
        <v>42</v>
      </c>
      <c r="H5100" t="s">
        <v>76</v>
      </c>
      <c r="I5100">
        <v>2650</v>
      </c>
      <c r="J5100">
        <v>3445</v>
      </c>
      <c r="K5100">
        <v>2</v>
      </c>
      <c r="L5100">
        <v>5300</v>
      </c>
      <c r="M5100">
        <v>6890</v>
      </c>
      <c r="N5100" t="s">
        <v>1401</v>
      </c>
    </row>
    <row r="5101" spans="1:14" x14ac:dyDescent="0.3">
      <c r="A5101">
        <v>144458</v>
      </c>
      <c r="B5101" t="s">
        <v>1370</v>
      </c>
      <c r="C5101" t="s">
        <v>1319</v>
      </c>
      <c r="D5101" s="3">
        <v>44926</v>
      </c>
      <c r="E5101" t="s">
        <v>35</v>
      </c>
      <c r="F5101" t="s">
        <v>72</v>
      </c>
      <c r="G5101" t="s">
        <v>38</v>
      </c>
      <c r="H5101" t="s">
        <v>85</v>
      </c>
      <c r="I5101">
        <v>12550</v>
      </c>
      <c r="J5101">
        <v>16315</v>
      </c>
      <c r="K5101">
        <v>2</v>
      </c>
      <c r="L5101">
        <v>25100</v>
      </c>
      <c r="M5101">
        <v>32630</v>
      </c>
      <c r="N5101" t="s">
        <v>1325</v>
      </c>
    </row>
    <row r="5102" spans="1:14" x14ac:dyDescent="0.3">
      <c r="A5102">
        <v>144459</v>
      </c>
      <c r="B5102" t="s">
        <v>1371</v>
      </c>
      <c r="C5102" t="s">
        <v>18</v>
      </c>
      <c r="D5102" s="3">
        <v>44926</v>
      </c>
      <c r="E5102" t="s">
        <v>1296</v>
      </c>
      <c r="F5102" t="s">
        <v>73</v>
      </c>
      <c r="G5102" t="s">
        <v>41</v>
      </c>
      <c r="H5102" s="5" t="s">
        <v>78</v>
      </c>
      <c r="I5102">
        <v>14500</v>
      </c>
      <c r="J5102">
        <v>18850</v>
      </c>
      <c r="K5102">
        <v>2</v>
      </c>
      <c r="L5102">
        <v>29000</v>
      </c>
      <c r="M5102">
        <v>37700</v>
      </c>
      <c r="N5102" t="s">
        <v>1398</v>
      </c>
    </row>
    <row r="5103" spans="1:14" x14ac:dyDescent="0.3">
      <c r="A5103">
        <v>144460</v>
      </c>
      <c r="B5103" t="s">
        <v>1373</v>
      </c>
      <c r="C5103" t="s">
        <v>17</v>
      </c>
      <c r="D5103" s="3">
        <v>44926</v>
      </c>
      <c r="E5103" t="s">
        <v>33</v>
      </c>
      <c r="F5103" t="s">
        <v>46</v>
      </c>
      <c r="G5103" t="s">
        <v>36</v>
      </c>
      <c r="H5103" t="s">
        <v>75</v>
      </c>
      <c r="I5103">
        <v>800</v>
      </c>
      <c r="J5103">
        <v>1040</v>
      </c>
      <c r="K5103">
        <v>1</v>
      </c>
      <c r="L5103">
        <v>800</v>
      </c>
      <c r="M5103">
        <v>1040</v>
      </c>
      <c r="N5103" t="s">
        <v>1397</v>
      </c>
    </row>
    <row r="5104" spans="1:14" x14ac:dyDescent="0.3">
      <c r="A5104">
        <v>144461</v>
      </c>
      <c r="B5104" t="s">
        <v>1374</v>
      </c>
      <c r="C5104" t="s">
        <v>1320</v>
      </c>
      <c r="D5104" s="3">
        <v>44926</v>
      </c>
      <c r="E5104" t="s">
        <v>34</v>
      </c>
      <c r="F5104" t="s">
        <v>48</v>
      </c>
      <c r="G5104" t="s">
        <v>37</v>
      </c>
      <c r="H5104" t="s">
        <v>76</v>
      </c>
      <c r="I5104">
        <v>600</v>
      </c>
      <c r="J5104">
        <v>780</v>
      </c>
      <c r="K5104">
        <v>2</v>
      </c>
      <c r="L5104">
        <v>1200</v>
      </c>
      <c r="M5104">
        <v>1560</v>
      </c>
      <c r="N5104" t="s">
        <v>1399</v>
      </c>
    </row>
    <row r="5105" spans="1:14" x14ac:dyDescent="0.3">
      <c r="A5105">
        <v>144462</v>
      </c>
      <c r="B5105" t="s">
        <v>1375</v>
      </c>
      <c r="C5105" t="s">
        <v>16</v>
      </c>
      <c r="D5105" s="3">
        <v>44926</v>
      </c>
      <c r="E5105" t="s">
        <v>35</v>
      </c>
      <c r="F5105" t="s">
        <v>50</v>
      </c>
      <c r="G5105" t="s">
        <v>38</v>
      </c>
      <c r="H5105" t="s">
        <v>75</v>
      </c>
      <c r="I5105">
        <v>10500</v>
      </c>
      <c r="J5105">
        <v>13650</v>
      </c>
      <c r="K5105">
        <v>4</v>
      </c>
      <c r="L5105">
        <v>42000</v>
      </c>
      <c r="M5105">
        <v>54600</v>
      </c>
      <c r="N5105" t="s">
        <v>1400</v>
      </c>
    </row>
    <row r="5106" spans="1:14" x14ac:dyDescent="0.3">
      <c r="A5106">
        <v>144463</v>
      </c>
      <c r="B5106" t="s">
        <v>1376</v>
      </c>
      <c r="C5106" t="s">
        <v>15</v>
      </c>
      <c r="D5106" s="3">
        <v>44926</v>
      </c>
      <c r="E5106" t="s">
        <v>1296</v>
      </c>
      <c r="F5106" t="s">
        <v>1283</v>
      </c>
      <c r="G5106" t="s">
        <v>39</v>
      </c>
      <c r="H5106" t="s">
        <v>77</v>
      </c>
      <c r="I5106">
        <v>6500</v>
      </c>
      <c r="J5106">
        <v>8450</v>
      </c>
      <c r="K5106">
        <v>1</v>
      </c>
      <c r="L5106">
        <v>6500</v>
      </c>
      <c r="M5106">
        <v>8450</v>
      </c>
      <c r="N5106" t="s">
        <v>1401</v>
      </c>
    </row>
    <row r="5107" spans="1:14" x14ac:dyDescent="0.3">
      <c r="A5107">
        <v>144464</v>
      </c>
      <c r="B5107" t="s">
        <v>1378</v>
      </c>
      <c r="C5107" t="s">
        <v>14</v>
      </c>
      <c r="D5107" s="3">
        <v>44926</v>
      </c>
      <c r="E5107" t="s">
        <v>33</v>
      </c>
      <c r="F5107" t="s">
        <v>1289</v>
      </c>
      <c r="G5107" t="s">
        <v>40</v>
      </c>
      <c r="H5107" t="s">
        <v>76</v>
      </c>
      <c r="I5107">
        <v>4500</v>
      </c>
      <c r="J5107">
        <v>5850</v>
      </c>
      <c r="K5107">
        <v>1</v>
      </c>
      <c r="L5107">
        <v>4500</v>
      </c>
      <c r="M5107">
        <v>5850</v>
      </c>
      <c r="N5107" t="s">
        <v>1325</v>
      </c>
    </row>
    <row r="5108" spans="1:14" x14ac:dyDescent="0.3">
      <c r="A5108">
        <v>144465</v>
      </c>
      <c r="B5108" t="s">
        <v>1379</v>
      </c>
      <c r="C5108" t="s">
        <v>13</v>
      </c>
      <c r="D5108" s="3">
        <v>44926</v>
      </c>
      <c r="E5108" t="s">
        <v>34</v>
      </c>
      <c r="F5108" t="s">
        <v>51</v>
      </c>
      <c r="G5108" t="s">
        <v>41</v>
      </c>
      <c r="H5108" t="s">
        <v>78</v>
      </c>
      <c r="I5108">
        <v>8500</v>
      </c>
      <c r="J5108">
        <v>11050</v>
      </c>
      <c r="K5108">
        <v>4</v>
      </c>
      <c r="L5108">
        <v>34000</v>
      </c>
      <c r="M5108">
        <v>44200</v>
      </c>
      <c r="N5108" t="s">
        <v>1398</v>
      </c>
    </row>
    <row r="5109" spans="1:14" x14ac:dyDescent="0.3">
      <c r="A5109">
        <v>144466</v>
      </c>
      <c r="B5109" t="s">
        <v>1380</v>
      </c>
      <c r="C5109" t="s">
        <v>12</v>
      </c>
      <c r="D5109" s="3">
        <v>44926</v>
      </c>
      <c r="E5109" t="s">
        <v>35</v>
      </c>
      <c r="F5109" t="s">
        <v>52</v>
      </c>
      <c r="G5109" t="s">
        <v>44</v>
      </c>
      <c r="H5109" t="s">
        <v>80</v>
      </c>
      <c r="I5109">
        <v>12500</v>
      </c>
      <c r="J5109">
        <v>16250</v>
      </c>
      <c r="K5109">
        <v>2</v>
      </c>
      <c r="L5109">
        <v>25000</v>
      </c>
      <c r="M5109">
        <v>32500</v>
      </c>
      <c r="N5109" t="s">
        <v>1397</v>
      </c>
    </row>
    <row r="5110" spans="1:14" x14ac:dyDescent="0.3">
      <c r="A5110">
        <v>144467</v>
      </c>
      <c r="B5110" t="s">
        <v>1381</v>
      </c>
      <c r="C5110" t="s">
        <v>11</v>
      </c>
      <c r="D5110" s="3">
        <v>44926</v>
      </c>
      <c r="E5110" t="s">
        <v>1296</v>
      </c>
      <c r="F5110" t="s">
        <v>1230</v>
      </c>
      <c r="G5110" t="s">
        <v>42</v>
      </c>
      <c r="H5110" t="s">
        <v>79</v>
      </c>
      <c r="I5110">
        <v>3500</v>
      </c>
      <c r="J5110">
        <v>4550</v>
      </c>
      <c r="K5110">
        <v>2</v>
      </c>
      <c r="L5110">
        <v>7000</v>
      </c>
      <c r="M5110">
        <v>9100</v>
      </c>
      <c r="N5110" t="s">
        <v>1399</v>
      </c>
    </row>
    <row r="5111" spans="1:14" x14ac:dyDescent="0.3">
      <c r="A5111">
        <v>144468</v>
      </c>
      <c r="B5111" t="s">
        <v>1382</v>
      </c>
      <c r="C5111" t="s">
        <v>1321</v>
      </c>
      <c r="D5111" s="3">
        <v>44926</v>
      </c>
      <c r="E5111" t="s">
        <v>33</v>
      </c>
      <c r="F5111" s="5" t="s">
        <v>67</v>
      </c>
      <c r="G5111" t="s">
        <v>109</v>
      </c>
      <c r="H5111" t="s">
        <v>81</v>
      </c>
      <c r="I5111">
        <v>4500</v>
      </c>
      <c r="J5111">
        <v>5850</v>
      </c>
      <c r="K5111">
        <v>3</v>
      </c>
      <c r="L5111">
        <v>13500</v>
      </c>
      <c r="M5111">
        <v>17550</v>
      </c>
      <c r="N5111" t="s">
        <v>1400</v>
      </c>
    </row>
  </sheetData>
  <phoneticPr fontId="3" type="noConversion"/>
  <pageMargins left="0.7" right="0.7" top="0.75" bottom="0.75" header="0.3" footer="0.3"/>
  <pageSetup orientation="portrait" horizontalDpi="203" verticalDpi="20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8E007-528A-4B8B-A97A-2D51F87FB3D4}">
  <sheetPr>
    <tabColor theme="3" tint="0.39997558519241921"/>
  </sheetPr>
  <dimension ref="A1:B36"/>
  <sheetViews>
    <sheetView topLeftCell="A11" workbookViewId="0">
      <selection activeCell="G32" sqref="G32"/>
    </sheetView>
  </sheetViews>
  <sheetFormatPr defaultRowHeight="14.4" x14ac:dyDescent="0.3"/>
  <cols>
    <col min="1" max="1" width="25.44140625" bestFit="1" customWidth="1"/>
    <col min="2" max="2" width="10.44140625" bestFit="1" customWidth="1"/>
  </cols>
  <sheetData>
    <row r="1" spans="1:2" x14ac:dyDescent="0.3">
      <c r="A1" t="s">
        <v>1395</v>
      </c>
      <c r="B1" t="s">
        <v>1396</v>
      </c>
    </row>
    <row r="2" spans="1:2" x14ac:dyDescent="0.3">
      <c r="A2" t="s">
        <v>1336</v>
      </c>
      <c r="B2" t="s">
        <v>1337</v>
      </c>
    </row>
    <row r="3" spans="1:2" x14ac:dyDescent="0.3">
      <c r="A3" t="s">
        <v>1338</v>
      </c>
      <c r="B3" t="s">
        <v>1339</v>
      </c>
    </row>
    <row r="4" spans="1:2" x14ac:dyDescent="0.3">
      <c r="A4" t="s">
        <v>1340</v>
      </c>
      <c r="B4" t="s">
        <v>1341</v>
      </c>
    </row>
    <row r="5" spans="1:2" x14ac:dyDescent="0.3">
      <c r="A5" t="s">
        <v>1342</v>
      </c>
      <c r="B5" t="s">
        <v>1343</v>
      </c>
    </row>
    <row r="6" spans="1:2" x14ac:dyDescent="0.3">
      <c r="A6" t="s">
        <v>1344</v>
      </c>
      <c r="B6" t="s">
        <v>1345</v>
      </c>
    </row>
    <row r="7" spans="1:2" x14ac:dyDescent="0.3">
      <c r="A7" t="s">
        <v>1346</v>
      </c>
      <c r="B7" t="s">
        <v>1347</v>
      </c>
    </row>
    <row r="8" spans="1:2" x14ac:dyDescent="0.3">
      <c r="A8" t="s">
        <v>1348</v>
      </c>
      <c r="B8" t="s">
        <v>1349</v>
      </c>
    </row>
    <row r="9" spans="1:2" x14ac:dyDescent="0.3">
      <c r="A9" t="s">
        <v>1350</v>
      </c>
      <c r="B9" t="s">
        <v>1351</v>
      </c>
    </row>
    <row r="10" spans="1:2" x14ac:dyDescent="0.3">
      <c r="A10" t="s">
        <v>1352</v>
      </c>
      <c r="B10" t="s">
        <v>1353</v>
      </c>
    </row>
    <row r="11" spans="1:2" x14ac:dyDescent="0.3">
      <c r="A11" t="s">
        <v>1354</v>
      </c>
      <c r="B11" t="s">
        <v>1355</v>
      </c>
    </row>
    <row r="12" spans="1:2" x14ac:dyDescent="0.3">
      <c r="A12" t="s">
        <v>1356</v>
      </c>
      <c r="B12" t="s">
        <v>1357</v>
      </c>
    </row>
    <row r="13" spans="1:2" x14ac:dyDescent="0.3">
      <c r="A13" t="s">
        <v>1358</v>
      </c>
      <c r="B13" t="s">
        <v>1359</v>
      </c>
    </row>
    <row r="14" spans="1:2" x14ac:dyDescent="0.3">
      <c r="A14" t="s">
        <v>1360</v>
      </c>
      <c r="B14" t="s">
        <v>1361</v>
      </c>
    </row>
    <row r="15" spans="1:2" x14ac:dyDescent="0.3">
      <c r="A15" t="s">
        <v>1362</v>
      </c>
      <c r="B15" t="s">
        <v>1363</v>
      </c>
    </row>
    <row r="16" spans="1:2" x14ac:dyDescent="0.3">
      <c r="A16" t="s">
        <v>1364</v>
      </c>
      <c r="B16" t="s">
        <v>1365</v>
      </c>
    </row>
    <row r="17" spans="1:2" x14ac:dyDescent="0.3">
      <c r="A17" t="s">
        <v>1366</v>
      </c>
      <c r="B17" t="s">
        <v>1367</v>
      </c>
    </row>
    <row r="18" spans="1:2" x14ac:dyDescent="0.3">
      <c r="A18" t="s">
        <v>1368</v>
      </c>
      <c r="B18" t="s">
        <v>1369</v>
      </c>
    </row>
    <row r="19" spans="1:2" x14ac:dyDescent="0.3">
      <c r="A19" t="s">
        <v>1327</v>
      </c>
      <c r="B19" t="s">
        <v>1370</v>
      </c>
    </row>
    <row r="20" spans="1:2" x14ac:dyDescent="0.3">
      <c r="A20" t="s">
        <v>1328</v>
      </c>
      <c r="B20" t="s">
        <v>1371</v>
      </c>
    </row>
    <row r="21" spans="1:2" x14ac:dyDescent="0.3">
      <c r="A21" t="s">
        <v>1372</v>
      </c>
      <c r="B21" t="s">
        <v>1373</v>
      </c>
    </row>
    <row r="22" spans="1:2" x14ac:dyDescent="0.3">
      <c r="A22" t="s">
        <v>1329</v>
      </c>
      <c r="B22" t="s">
        <v>1374</v>
      </c>
    </row>
    <row r="23" spans="1:2" x14ac:dyDescent="0.3">
      <c r="A23" t="s">
        <v>1330</v>
      </c>
      <c r="B23" t="s">
        <v>1375</v>
      </c>
    </row>
    <row r="24" spans="1:2" x14ac:dyDescent="0.3">
      <c r="A24" t="s">
        <v>1331</v>
      </c>
      <c r="B24" t="s">
        <v>1376</v>
      </c>
    </row>
    <row r="25" spans="1:2" x14ac:dyDescent="0.3">
      <c r="A25" t="s">
        <v>1334</v>
      </c>
      <c r="B25" t="s">
        <v>1380</v>
      </c>
    </row>
    <row r="26" spans="1:2" x14ac:dyDescent="0.3">
      <c r="A26" t="s">
        <v>1333</v>
      </c>
      <c r="B26" t="s">
        <v>1381</v>
      </c>
    </row>
    <row r="27" spans="1:2" x14ac:dyDescent="0.3">
      <c r="A27" t="s">
        <v>1335</v>
      </c>
      <c r="B27" t="s">
        <v>1382</v>
      </c>
    </row>
    <row r="28" spans="1:2" x14ac:dyDescent="0.3">
      <c r="A28" t="s">
        <v>1377</v>
      </c>
      <c r="B28" t="s">
        <v>1378</v>
      </c>
    </row>
    <row r="29" spans="1:2" x14ac:dyDescent="0.3">
      <c r="A29" t="s">
        <v>1332</v>
      </c>
      <c r="B29" t="s">
        <v>1379</v>
      </c>
    </row>
    <row r="30" spans="1:2" x14ac:dyDescent="0.3">
      <c r="A30" t="s">
        <v>1383</v>
      </c>
      <c r="B30" t="s">
        <v>1384</v>
      </c>
    </row>
    <row r="31" spans="1:2" x14ac:dyDescent="0.3">
      <c r="A31" t="s">
        <v>27</v>
      </c>
      <c r="B31" t="s">
        <v>1385</v>
      </c>
    </row>
    <row r="32" spans="1:2" x14ac:dyDescent="0.3">
      <c r="A32" t="s">
        <v>1386</v>
      </c>
      <c r="B32" t="s">
        <v>1387</v>
      </c>
    </row>
    <row r="33" spans="1:2" x14ac:dyDescent="0.3">
      <c r="A33" t="s">
        <v>2157</v>
      </c>
      <c r="B33" t="s">
        <v>2156</v>
      </c>
    </row>
    <row r="34" spans="1:2" x14ac:dyDescent="0.3">
      <c r="A34" t="s">
        <v>26</v>
      </c>
      <c r="B34" t="s">
        <v>1390</v>
      </c>
    </row>
    <row r="35" spans="1:2" x14ac:dyDescent="0.3">
      <c r="A35" t="s">
        <v>1391</v>
      </c>
      <c r="B35" t="s">
        <v>1392</v>
      </c>
    </row>
    <row r="36" spans="1:2" x14ac:dyDescent="0.3">
      <c r="A36" t="s">
        <v>1393</v>
      </c>
      <c r="B36" t="s">
        <v>1394</v>
      </c>
    </row>
  </sheetData>
  <conditionalFormatting sqref="B1:B1048576">
    <cfRule type="duplicateValues" dxfId="7"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DCB76-E4C0-49B9-A097-D908FC46F0DA}">
  <sheetPr>
    <tabColor theme="5" tint="0.39997558519241921"/>
  </sheetPr>
  <dimension ref="B2:Q749"/>
  <sheetViews>
    <sheetView zoomScale="55" zoomScaleNormal="55" workbookViewId="0">
      <selection activeCell="O8" sqref="O8"/>
    </sheetView>
  </sheetViews>
  <sheetFormatPr defaultRowHeight="14.4" x14ac:dyDescent="0.3"/>
  <cols>
    <col min="3" max="3" width="15.77734375" bestFit="1" customWidth="1"/>
    <col min="4" max="4" width="26.6640625" bestFit="1" customWidth="1"/>
    <col min="5" max="5" width="10.5546875" bestFit="1" customWidth="1"/>
    <col min="8" max="8" width="14.109375" customWidth="1"/>
    <col min="9" max="9" width="13.33203125" customWidth="1"/>
    <col min="12" max="12" width="14.88671875" customWidth="1"/>
    <col min="13" max="13" width="26.6640625" bestFit="1" customWidth="1"/>
    <col min="14" max="14" width="38.5546875" bestFit="1" customWidth="1"/>
    <col min="15" max="15" width="16" bestFit="1" customWidth="1"/>
    <col min="16" max="16" width="32.88671875" customWidth="1"/>
    <col min="17" max="17" width="36.44140625" bestFit="1" customWidth="1"/>
  </cols>
  <sheetData>
    <row r="2" spans="2:17" x14ac:dyDescent="0.3">
      <c r="B2">
        <v>1651</v>
      </c>
    </row>
    <row r="3" spans="2:17" ht="18" customHeight="1" x14ac:dyDescent="0.3">
      <c r="C3" t="s">
        <v>2161</v>
      </c>
      <c r="D3" t="s">
        <v>2160</v>
      </c>
      <c r="E3" s="22" t="s">
        <v>1396</v>
      </c>
      <c r="H3" s="6" t="s">
        <v>2164</v>
      </c>
      <c r="M3" s="19" t="s">
        <v>2158</v>
      </c>
      <c r="N3" s="19" t="s">
        <v>2159</v>
      </c>
      <c r="O3" s="18"/>
      <c r="P3" s="18"/>
      <c r="Q3" s="18"/>
    </row>
    <row r="4" spans="2:17" x14ac:dyDescent="0.3">
      <c r="C4" cm="1">
        <f t="array" ref="C4">_xlfn.UNIQUE(P4:P749)</f>
        <v>0</v>
      </c>
      <c r="D4" t="s">
        <v>1336</v>
      </c>
      <c r="E4" s="22" t="s">
        <v>1337</v>
      </c>
      <c r="M4" s="19" t="s">
        <v>1336</v>
      </c>
      <c r="N4" s="19" t="s">
        <v>1416</v>
      </c>
      <c r="O4">
        <v>0.15964001230449476</v>
      </c>
      <c r="P4" s="19"/>
      <c r="Q4" s="19"/>
    </row>
    <row r="5" spans="2:17" x14ac:dyDescent="0.3">
      <c r="D5" t="s">
        <v>1338</v>
      </c>
      <c r="E5" s="22" t="s">
        <v>1339</v>
      </c>
      <c r="M5" s="19" t="s">
        <v>1336</v>
      </c>
      <c r="N5" s="19" t="s">
        <v>1417</v>
      </c>
      <c r="O5">
        <v>0.9809367865091404</v>
      </c>
      <c r="P5" s="19"/>
      <c r="Q5" s="19"/>
    </row>
    <row r="6" spans="2:17" x14ac:dyDescent="0.3">
      <c r="D6" t="s">
        <v>1340</v>
      </c>
      <c r="E6" s="22" t="s">
        <v>1341</v>
      </c>
      <c r="M6" s="19" t="s">
        <v>1336</v>
      </c>
      <c r="N6" s="19" t="s">
        <v>1418</v>
      </c>
      <c r="O6">
        <v>0.94857700525354904</v>
      </c>
      <c r="P6" s="19"/>
      <c r="Q6" s="19"/>
    </row>
    <row r="7" spans="2:17" x14ac:dyDescent="0.3">
      <c r="D7" t="s">
        <v>1342</v>
      </c>
      <c r="E7" s="22" t="s">
        <v>1343</v>
      </c>
      <c r="H7" t="e">
        <f ca="1">_xlfn.FORMULATEXT('Main Data'!C2)</f>
        <v>#N/A</v>
      </c>
      <c r="M7" s="19" t="s">
        <v>1336</v>
      </c>
      <c r="N7" s="19" t="s">
        <v>1419</v>
      </c>
      <c r="O7">
        <v>0.92620690450734078</v>
      </c>
      <c r="P7" s="19"/>
      <c r="Q7" s="19"/>
    </row>
    <row r="8" spans="2:17" x14ac:dyDescent="0.3">
      <c r="D8" t="s">
        <v>1344</v>
      </c>
      <c r="E8" s="22" t="s">
        <v>1345</v>
      </c>
      <c r="H8" t="str">
        <f ca="1">_xlfn.FORMULATEXT(H11)</f>
        <v>=CHOOSE({1,2},E4:E16,D4:D16)</v>
      </c>
      <c r="M8" s="19" t="s">
        <v>1336</v>
      </c>
      <c r="N8" s="19" t="s">
        <v>1420</v>
      </c>
      <c r="O8">
        <v>0.50961358128103174</v>
      </c>
      <c r="P8" s="19"/>
      <c r="Q8" s="19"/>
    </row>
    <row r="9" spans="2:17" x14ac:dyDescent="0.3">
      <c r="D9" t="s">
        <v>1346</v>
      </c>
      <c r="E9" s="22" t="s">
        <v>1347</v>
      </c>
      <c r="M9" s="19" t="s">
        <v>1336</v>
      </c>
      <c r="N9" s="19" t="s">
        <v>1421</v>
      </c>
      <c r="O9">
        <v>0.32439267123227411</v>
      </c>
      <c r="P9" s="19"/>
      <c r="Q9" s="19"/>
    </row>
    <row r="10" spans="2:17" x14ac:dyDescent="0.3">
      <c r="D10" t="s">
        <v>1348</v>
      </c>
      <c r="E10" s="22" t="s">
        <v>1349</v>
      </c>
      <c r="M10" s="19" t="s">
        <v>1336</v>
      </c>
      <c r="N10" s="19" t="s">
        <v>1422</v>
      </c>
      <c r="O10">
        <v>4.3622720716182117E-2</v>
      </c>
      <c r="P10" s="19"/>
      <c r="Q10" s="19"/>
    </row>
    <row r="11" spans="2:17" x14ac:dyDescent="0.3">
      <c r="D11" t="s">
        <v>1350</v>
      </c>
      <c r="E11" s="22" t="s">
        <v>1351</v>
      </c>
      <c r="H11" t="str" cm="1">
        <f t="array" ref="H11:I23">CHOOSE({1,2},E4:E16,D4:D16)</f>
        <v>AP</v>
      </c>
      <c r="I11" t="str">
        <v>Andhra Pradesh</v>
      </c>
      <c r="M11" s="19" t="s">
        <v>1336</v>
      </c>
      <c r="N11" s="19" t="s">
        <v>1423</v>
      </c>
      <c r="O11">
        <v>0.35003836896451834</v>
      </c>
      <c r="P11" s="19"/>
      <c r="Q11" s="19"/>
    </row>
    <row r="12" spans="2:17" x14ac:dyDescent="0.3">
      <c r="D12" t="s">
        <v>1352</v>
      </c>
      <c r="E12" s="22" t="s">
        <v>1353</v>
      </c>
      <c r="H12" t="str">
        <v>AR</v>
      </c>
      <c r="I12" t="str">
        <v>Arunachal Pradesh</v>
      </c>
      <c r="M12" s="19" t="s">
        <v>1336</v>
      </c>
      <c r="N12" s="19" t="s">
        <v>1424</v>
      </c>
      <c r="O12">
        <v>0.33225665798646098</v>
      </c>
      <c r="P12" s="19"/>
      <c r="Q12" s="19"/>
    </row>
    <row r="13" spans="2:17" x14ac:dyDescent="0.3">
      <c r="D13" t="s">
        <v>1354</v>
      </c>
      <c r="E13" s="22" t="s">
        <v>1355</v>
      </c>
      <c r="H13" t="str">
        <v>AS</v>
      </c>
      <c r="I13" t="str">
        <v>Assam</v>
      </c>
      <c r="M13" s="19" t="s">
        <v>1336</v>
      </c>
      <c r="N13" s="19" t="s">
        <v>1425</v>
      </c>
      <c r="O13">
        <v>0.19561484949385977</v>
      </c>
      <c r="P13" s="19"/>
      <c r="Q13" s="19"/>
    </row>
    <row r="14" spans="2:17" x14ac:dyDescent="0.3">
      <c r="D14" t="s">
        <v>1356</v>
      </c>
      <c r="E14" s="22" t="s">
        <v>1357</v>
      </c>
      <c r="H14" t="str">
        <v>BR</v>
      </c>
      <c r="I14" t="str">
        <v>Bihar</v>
      </c>
      <c r="M14" s="19" t="s">
        <v>1336</v>
      </c>
      <c r="N14" s="19" t="s">
        <v>1426</v>
      </c>
      <c r="O14">
        <v>0.67054832415565613</v>
      </c>
      <c r="P14" s="19"/>
      <c r="Q14" s="19"/>
    </row>
    <row r="15" spans="2:17" x14ac:dyDescent="0.3">
      <c r="D15" t="s">
        <v>1358</v>
      </c>
      <c r="E15" s="22" t="s">
        <v>1359</v>
      </c>
      <c r="H15" t="str">
        <v>CG</v>
      </c>
      <c r="I15" t="str">
        <v>Chhattisgarh</v>
      </c>
      <c r="M15" s="19" t="s">
        <v>1336</v>
      </c>
      <c r="N15" s="19" t="s">
        <v>1427</v>
      </c>
      <c r="O15">
        <v>7.0491587001995093E-2</v>
      </c>
      <c r="P15" s="19"/>
      <c r="Q15" s="19"/>
    </row>
    <row r="16" spans="2:17" x14ac:dyDescent="0.3">
      <c r="D16" t="s">
        <v>1360</v>
      </c>
      <c r="E16" s="22" t="s">
        <v>1361</v>
      </c>
      <c r="H16" t="str">
        <v>GA</v>
      </c>
      <c r="I16" t="str">
        <v>Goa</v>
      </c>
      <c r="M16" s="19" t="s">
        <v>1336</v>
      </c>
      <c r="N16" s="19" t="s">
        <v>1428</v>
      </c>
      <c r="O16">
        <v>0.61987058972364373</v>
      </c>
      <c r="P16" s="19"/>
      <c r="Q16" s="19"/>
    </row>
    <row r="17" spans="4:17" x14ac:dyDescent="0.3">
      <c r="D17" t="s">
        <v>1362</v>
      </c>
      <c r="E17" s="22" t="s">
        <v>1363</v>
      </c>
      <c r="H17" t="str">
        <v>GJ</v>
      </c>
      <c r="I17" t="str">
        <v>Gujarat</v>
      </c>
      <c r="M17" s="19" t="s">
        <v>1338</v>
      </c>
      <c r="N17" s="19" t="s">
        <v>1430</v>
      </c>
      <c r="O17">
        <v>0.41698033550021607</v>
      </c>
      <c r="P17" s="19"/>
      <c r="Q17" s="19"/>
    </row>
    <row r="18" spans="4:17" x14ac:dyDescent="0.3">
      <c r="D18" t="s">
        <v>1364</v>
      </c>
      <c r="E18" s="22" t="s">
        <v>1365</v>
      </c>
      <c r="H18" t="str">
        <v>HR</v>
      </c>
      <c r="I18" t="str">
        <v>Haryana</v>
      </c>
      <c r="M18" s="19" t="s">
        <v>1338</v>
      </c>
      <c r="N18" s="19" t="s">
        <v>1431</v>
      </c>
      <c r="O18">
        <v>0.42590763820961552</v>
      </c>
      <c r="P18" s="19"/>
      <c r="Q18" s="19"/>
    </row>
    <row r="19" spans="4:17" x14ac:dyDescent="0.3">
      <c r="D19" t="s">
        <v>1366</v>
      </c>
      <c r="E19" s="22" t="s">
        <v>1367</v>
      </c>
      <c r="H19" t="str">
        <v>HP</v>
      </c>
      <c r="I19" t="str">
        <v>Himachal Pradesh</v>
      </c>
      <c r="M19" s="19" t="s">
        <v>1338</v>
      </c>
      <c r="N19" s="19" t="s">
        <v>1432</v>
      </c>
      <c r="O19">
        <v>0.97600245084387693</v>
      </c>
      <c r="P19" s="19"/>
      <c r="Q19" s="19"/>
    </row>
    <row r="20" spans="4:17" x14ac:dyDescent="0.3">
      <c r="D20" t="s">
        <v>1368</v>
      </c>
      <c r="E20" s="22" t="s">
        <v>1369</v>
      </c>
      <c r="H20" t="str">
        <v>JK</v>
      </c>
      <c r="I20" t="str">
        <v>Jammu and Kashmir</v>
      </c>
      <c r="M20" s="19" t="s">
        <v>1338</v>
      </c>
      <c r="N20" s="19" t="s">
        <v>1433</v>
      </c>
      <c r="O20">
        <v>0.57557697140344322</v>
      </c>
      <c r="P20" s="19"/>
      <c r="Q20" s="19"/>
    </row>
    <row r="21" spans="4:17" x14ac:dyDescent="0.3">
      <c r="D21" t="s">
        <v>1327</v>
      </c>
      <c r="E21" s="22" t="s">
        <v>1370</v>
      </c>
      <c r="H21" t="str">
        <v>JH</v>
      </c>
      <c r="I21" t="str">
        <v>Jharkhand</v>
      </c>
      <c r="M21" s="19" t="s">
        <v>1338</v>
      </c>
      <c r="N21" s="19" t="s">
        <v>1434</v>
      </c>
      <c r="O21">
        <v>0.31312388304181982</v>
      </c>
      <c r="P21" s="19"/>
      <c r="Q21" s="19"/>
    </row>
    <row r="22" spans="4:17" x14ac:dyDescent="0.3">
      <c r="D22" t="s">
        <v>1328</v>
      </c>
      <c r="E22" s="22" t="s">
        <v>1371</v>
      </c>
      <c r="H22" t="str">
        <v>KA</v>
      </c>
      <c r="I22" t="str">
        <v>Karnataka</v>
      </c>
      <c r="M22" s="19" t="s">
        <v>1338</v>
      </c>
      <c r="N22" s="19" t="s">
        <v>1435</v>
      </c>
      <c r="O22">
        <v>0.57706210344424247</v>
      </c>
      <c r="P22" s="19"/>
      <c r="Q22" s="19"/>
    </row>
    <row r="23" spans="4:17" x14ac:dyDescent="0.3">
      <c r="D23" t="s">
        <v>1372</v>
      </c>
      <c r="E23" s="22" t="s">
        <v>1373</v>
      </c>
      <c r="H23" t="str">
        <v>KL</v>
      </c>
      <c r="I23" t="str">
        <v>Kerala</v>
      </c>
      <c r="M23" s="19" t="s">
        <v>1338</v>
      </c>
      <c r="N23" s="19" t="s">
        <v>1436</v>
      </c>
      <c r="O23">
        <v>0.91703726809245389</v>
      </c>
      <c r="P23" s="19"/>
      <c r="Q23" s="19"/>
    </row>
    <row r="24" spans="4:17" x14ac:dyDescent="0.3">
      <c r="D24" t="s">
        <v>1329</v>
      </c>
      <c r="E24" s="22" t="s">
        <v>1374</v>
      </c>
      <c r="M24" s="19" t="s">
        <v>1338</v>
      </c>
      <c r="N24" s="19" t="s">
        <v>1437</v>
      </c>
      <c r="O24">
        <v>0.6458199632797732</v>
      </c>
      <c r="P24" s="19"/>
      <c r="Q24" s="19"/>
    </row>
    <row r="25" spans="4:17" x14ac:dyDescent="0.3">
      <c r="D25" t="s">
        <v>1330</v>
      </c>
      <c r="E25" s="22" t="s">
        <v>1375</v>
      </c>
      <c r="M25" s="19" t="s">
        <v>1338</v>
      </c>
      <c r="N25" s="19" t="s">
        <v>1438</v>
      </c>
      <c r="O25">
        <v>0.93337826536997504</v>
      </c>
      <c r="P25" s="19"/>
      <c r="Q25" s="19"/>
    </row>
    <row r="26" spans="4:17" x14ac:dyDescent="0.3">
      <c r="D26" t="s">
        <v>1331</v>
      </c>
      <c r="E26" s="22" t="s">
        <v>1376</v>
      </c>
      <c r="M26" s="19" t="s">
        <v>1338</v>
      </c>
      <c r="N26" s="19" t="s">
        <v>1439</v>
      </c>
      <c r="O26">
        <v>0.16541287367286683</v>
      </c>
      <c r="P26" s="19"/>
      <c r="Q26" s="19"/>
    </row>
    <row r="27" spans="4:17" x14ac:dyDescent="0.3">
      <c r="D27" t="s">
        <v>1334</v>
      </c>
      <c r="E27" s="22" t="s">
        <v>1380</v>
      </c>
      <c r="M27" s="19" t="s">
        <v>1338</v>
      </c>
      <c r="N27" s="19" t="s">
        <v>1440</v>
      </c>
      <c r="O27">
        <v>0.83982090726708569</v>
      </c>
      <c r="P27" s="19"/>
      <c r="Q27" s="19"/>
    </row>
    <row r="28" spans="4:17" x14ac:dyDescent="0.3">
      <c r="D28" t="s">
        <v>1333</v>
      </c>
      <c r="E28" s="22" t="s">
        <v>1381</v>
      </c>
      <c r="M28" s="19" t="s">
        <v>1338</v>
      </c>
      <c r="N28" s="19" t="s">
        <v>1441</v>
      </c>
      <c r="O28">
        <v>0.40470670493693706</v>
      </c>
      <c r="P28" s="19"/>
      <c r="Q28" s="19"/>
    </row>
    <row r="29" spans="4:17" x14ac:dyDescent="0.3">
      <c r="D29" t="s">
        <v>1335</v>
      </c>
      <c r="E29" s="22" t="s">
        <v>1382</v>
      </c>
      <c r="M29" s="19" t="s">
        <v>1338</v>
      </c>
      <c r="N29" s="19" t="s">
        <v>1442</v>
      </c>
      <c r="O29">
        <v>0.5375947499200564</v>
      </c>
      <c r="P29" s="19"/>
      <c r="Q29" s="19"/>
    </row>
    <row r="30" spans="4:17" x14ac:dyDescent="0.3">
      <c r="D30" t="s">
        <v>1377</v>
      </c>
      <c r="E30" s="22" t="s">
        <v>1378</v>
      </c>
      <c r="M30" s="19" t="s">
        <v>1338</v>
      </c>
      <c r="N30" s="19" t="s">
        <v>1443</v>
      </c>
      <c r="O30">
        <v>0.6347364345984563</v>
      </c>
      <c r="P30" s="19"/>
      <c r="Q30" s="19"/>
    </row>
    <row r="31" spans="4:17" x14ac:dyDescent="0.3">
      <c r="D31" t="s">
        <v>1332</v>
      </c>
      <c r="E31" s="22" t="s">
        <v>1379</v>
      </c>
      <c r="M31" s="19" t="s">
        <v>1338</v>
      </c>
      <c r="N31" s="19" t="s">
        <v>1444</v>
      </c>
      <c r="O31">
        <v>0.80984033142471623</v>
      </c>
      <c r="P31" s="19"/>
      <c r="Q31" s="19"/>
    </row>
    <row r="32" spans="4:17" x14ac:dyDescent="0.3">
      <c r="D32" t="s">
        <v>1383</v>
      </c>
      <c r="E32" s="22" t="s">
        <v>1384</v>
      </c>
      <c r="M32" s="19" t="s">
        <v>1338</v>
      </c>
      <c r="N32" s="19" t="s">
        <v>1445</v>
      </c>
      <c r="O32">
        <v>0.1174578766853025</v>
      </c>
      <c r="P32" s="19"/>
      <c r="Q32" s="19"/>
    </row>
    <row r="33" spans="4:17" x14ac:dyDescent="0.3">
      <c r="D33" t="s">
        <v>27</v>
      </c>
      <c r="E33" s="22" t="s">
        <v>1385</v>
      </c>
      <c r="M33" s="19" t="s">
        <v>1338</v>
      </c>
      <c r="N33" s="19" t="s">
        <v>1446</v>
      </c>
      <c r="O33">
        <v>0.5241708790604952</v>
      </c>
      <c r="P33" s="19"/>
      <c r="Q33" s="19"/>
    </row>
    <row r="34" spans="4:17" x14ac:dyDescent="0.3">
      <c r="D34" t="s">
        <v>1386</v>
      </c>
      <c r="E34" s="22" t="s">
        <v>1387</v>
      </c>
      <c r="M34" s="19" t="s">
        <v>1338</v>
      </c>
      <c r="N34" s="19" t="s">
        <v>1447</v>
      </c>
      <c r="O34">
        <v>0.65199297207561679</v>
      </c>
      <c r="P34" s="19"/>
      <c r="Q34" s="19"/>
    </row>
    <row r="35" spans="4:17" x14ac:dyDescent="0.3">
      <c r="D35" t="s">
        <v>2157</v>
      </c>
      <c r="E35" s="22" t="s">
        <v>2156</v>
      </c>
      <c r="M35" s="19" t="s">
        <v>1338</v>
      </c>
      <c r="N35" s="19" t="s">
        <v>1448</v>
      </c>
      <c r="O35">
        <v>0.99943158234633811</v>
      </c>
      <c r="P35" s="19"/>
      <c r="Q35" s="19"/>
    </row>
    <row r="36" spans="4:17" x14ac:dyDescent="0.3">
      <c r="D36" t="s">
        <v>26</v>
      </c>
      <c r="E36" s="22" t="s">
        <v>1390</v>
      </c>
      <c r="M36" s="19" t="s">
        <v>1338</v>
      </c>
      <c r="N36" s="19" t="s">
        <v>1449</v>
      </c>
      <c r="O36">
        <v>0.38644417519155594</v>
      </c>
      <c r="P36" s="19"/>
      <c r="Q36" s="19"/>
    </row>
    <row r="37" spans="4:17" x14ac:dyDescent="0.3">
      <c r="D37" t="s">
        <v>1391</v>
      </c>
      <c r="E37" s="22" t="s">
        <v>1392</v>
      </c>
      <c r="M37" s="19" t="s">
        <v>1338</v>
      </c>
      <c r="N37" s="19" t="s">
        <v>1450</v>
      </c>
      <c r="O37">
        <v>0.59658970605893535</v>
      </c>
      <c r="P37" s="19"/>
      <c r="Q37" s="19"/>
    </row>
    <row r="38" spans="4:17" x14ac:dyDescent="0.3">
      <c r="D38" t="s">
        <v>1393</v>
      </c>
      <c r="E38" s="22" t="s">
        <v>1394</v>
      </c>
      <c r="M38" s="19" t="s">
        <v>1338</v>
      </c>
      <c r="N38" s="19" t="s">
        <v>1451</v>
      </c>
      <c r="O38">
        <v>9.9577965727292272E-2</v>
      </c>
      <c r="P38" s="19"/>
      <c r="Q38" s="19"/>
    </row>
    <row r="39" spans="4:17" x14ac:dyDescent="0.3">
      <c r="M39" s="19" t="s">
        <v>1338</v>
      </c>
      <c r="N39" s="19" t="s">
        <v>1452</v>
      </c>
      <c r="O39">
        <v>0.81373253143930591</v>
      </c>
      <c r="P39" s="19"/>
      <c r="Q39" s="19"/>
    </row>
    <row r="40" spans="4:17" x14ac:dyDescent="0.3">
      <c r="M40" s="19" t="s">
        <v>1338</v>
      </c>
      <c r="N40" s="19" t="s">
        <v>1453</v>
      </c>
      <c r="O40">
        <v>0.65342291526591179</v>
      </c>
      <c r="P40" s="19"/>
      <c r="Q40" s="19"/>
    </row>
    <row r="41" spans="4:17" x14ac:dyDescent="0.3">
      <c r="M41" s="19" t="s">
        <v>1338</v>
      </c>
      <c r="N41" s="19" t="s">
        <v>1454</v>
      </c>
      <c r="O41">
        <v>9.2532938718600133E-2</v>
      </c>
      <c r="P41" s="19"/>
      <c r="Q41" s="19"/>
    </row>
    <row r="42" spans="4:17" x14ac:dyDescent="0.3">
      <c r="M42" s="19" t="s">
        <v>1340</v>
      </c>
      <c r="N42" s="19" t="s">
        <v>1455</v>
      </c>
      <c r="O42">
        <v>0.17856263580752385</v>
      </c>
      <c r="P42" s="19"/>
      <c r="Q42" s="19"/>
    </row>
    <row r="43" spans="4:17" x14ac:dyDescent="0.3">
      <c r="M43" s="19" t="s">
        <v>1340</v>
      </c>
      <c r="N43" s="19" t="s">
        <v>1456</v>
      </c>
      <c r="O43">
        <v>4.3395266297135748E-2</v>
      </c>
      <c r="P43" s="19"/>
      <c r="Q43" s="19"/>
    </row>
    <row r="44" spans="4:17" x14ac:dyDescent="0.3">
      <c r="M44" s="19" t="s">
        <v>1340</v>
      </c>
      <c r="N44" s="19" t="s">
        <v>1457</v>
      </c>
      <c r="O44">
        <v>0.46765819403924447</v>
      </c>
      <c r="P44" s="19"/>
      <c r="Q44" s="19"/>
    </row>
    <row r="45" spans="4:17" x14ac:dyDescent="0.3">
      <c r="M45" s="19" t="s">
        <v>1340</v>
      </c>
      <c r="N45" s="19" t="s">
        <v>1458</v>
      </c>
      <c r="O45">
        <v>0.53460585513507897</v>
      </c>
      <c r="P45" s="19"/>
      <c r="Q45" s="19"/>
    </row>
    <row r="46" spans="4:17" x14ac:dyDescent="0.3">
      <c r="M46" s="19" t="s">
        <v>1340</v>
      </c>
      <c r="N46" s="19" t="s">
        <v>1459</v>
      </c>
      <c r="O46">
        <v>0.82781182040522072</v>
      </c>
      <c r="P46" s="19"/>
      <c r="Q46" s="19"/>
    </row>
    <row r="47" spans="4:17" x14ac:dyDescent="0.3">
      <c r="M47" s="19" t="s">
        <v>1340</v>
      </c>
      <c r="N47" s="19" t="s">
        <v>1460</v>
      </c>
      <c r="O47">
        <v>0.42442843729009694</v>
      </c>
      <c r="P47" s="19"/>
      <c r="Q47" s="19"/>
    </row>
    <row r="48" spans="4:17" x14ac:dyDescent="0.3">
      <c r="M48" s="19" t="s">
        <v>1340</v>
      </c>
      <c r="N48" s="19" t="s">
        <v>1461</v>
      </c>
      <c r="O48">
        <v>0.11766265601766568</v>
      </c>
      <c r="P48" s="19"/>
      <c r="Q48" s="19"/>
    </row>
    <row r="49" spans="13:17" x14ac:dyDescent="0.3">
      <c r="M49" s="19" t="s">
        <v>1340</v>
      </c>
      <c r="N49" s="19" t="s">
        <v>1462</v>
      </c>
      <c r="O49">
        <v>0.14451704819151201</v>
      </c>
      <c r="P49" s="19"/>
      <c r="Q49" s="19"/>
    </row>
    <row r="50" spans="13:17" x14ac:dyDescent="0.3">
      <c r="M50" s="19" t="s">
        <v>1340</v>
      </c>
      <c r="N50" s="19" t="s">
        <v>1463</v>
      </c>
      <c r="O50">
        <v>0.38945384006744943</v>
      </c>
      <c r="P50" s="19"/>
      <c r="Q50" s="19"/>
    </row>
    <row r="51" spans="13:17" x14ac:dyDescent="0.3">
      <c r="M51" s="19" t="s">
        <v>1340</v>
      </c>
      <c r="N51" s="19" t="s">
        <v>1464</v>
      </c>
      <c r="O51">
        <v>0.7528696074868183</v>
      </c>
      <c r="P51" s="19"/>
      <c r="Q51" s="19"/>
    </row>
    <row r="52" spans="13:17" x14ac:dyDescent="0.3">
      <c r="M52" s="19" t="s">
        <v>1340</v>
      </c>
      <c r="N52" s="19" t="s">
        <v>1465</v>
      </c>
      <c r="O52">
        <v>0.60855838962592579</v>
      </c>
      <c r="P52" s="19"/>
      <c r="Q52" s="19"/>
    </row>
    <row r="53" spans="13:17" x14ac:dyDescent="0.3">
      <c r="M53" s="19" t="s">
        <v>1340</v>
      </c>
      <c r="N53" s="19" t="s">
        <v>1466</v>
      </c>
      <c r="O53">
        <v>0.49310589785845294</v>
      </c>
      <c r="P53" s="19"/>
      <c r="Q53" s="19"/>
    </row>
    <row r="54" spans="13:17" x14ac:dyDescent="0.3">
      <c r="M54" s="19" t="s">
        <v>1340</v>
      </c>
      <c r="N54" s="19" t="s">
        <v>1467</v>
      </c>
      <c r="O54">
        <v>0.60840526070192313</v>
      </c>
      <c r="P54" s="19"/>
      <c r="Q54" s="19"/>
    </row>
    <row r="55" spans="13:17" x14ac:dyDescent="0.3">
      <c r="M55" s="19" t="s">
        <v>1340</v>
      </c>
      <c r="N55" s="19" t="s">
        <v>1468</v>
      </c>
      <c r="O55">
        <v>0.27319606255033158</v>
      </c>
      <c r="P55" s="19"/>
      <c r="Q55" s="19"/>
    </row>
    <row r="56" spans="13:17" x14ac:dyDescent="0.3">
      <c r="M56" s="19" t="s">
        <v>1340</v>
      </c>
      <c r="N56" s="19" t="s">
        <v>1469</v>
      </c>
      <c r="O56">
        <v>0.7483251680969486</v>
      </c>
      <c r="P56" s="19"/>
      <c r="Q56" s="19"/>
    </row>
    <row r="57" spans="13:17" x14ac:dyDescent="0.3">
      <c r="M57" s="19" t="s">
        <v>1340</v>
      </c>
      <c r="N57" s="19" t="s">
        <v>1470</v>
      </c>
      <c r="O57">
        <v>0.33002533997755423</v>
      </c>
      <c r="P57" s="19"/>
      <c r="Q57" s="19"/>
    </row>
    <row r="58" spans="13:17" x14ac:dyDescent="0.3">
      <c r="M58" s="19" t="s">
        <v>1340</v>
      </c>
      <c r="N58" s="19" t="s">
        <v>1471</v>
      </c>
      <c r="O58">
        <v>0.72019840339286145</v>
      </c>
      <c r="P58" s="19"/>
      <c r="Q58" s="19"/>
    </row>
    <row r="59" spans="13:17" x14ac:dyDescent="0.3">
      <c r="M59" s="19" t="s">
        <v>1340</v>
      </c>
      <c r="N59" s="19" t="s">
        <v>1472</v>
      </c>
      <c r="O59">
        <v>0.56315537726526788</v>
      </c>
      <c r="P59" s="19"/>
      <c r="Q59" s="19"/>
    </row>
    <row r="60" spans="13:17" x14ac:dyDescent="0.3">
      <c r="M60" s="19" t="s">
        <v>1340</v>
      </c>
      <c r="N60" s="19" t="s">
        <v>1473</v>
      </c>
      <c r="O60">
        <v>0.45322912707588714</v>
      </c>
      <c r="P60" s="19"/>
      <c r="Q60" s="19"/>
    </row>
    <row r="61" spans="13:17" x14ac:dyDescent="0.3">
      <c r="M61" s="19" t="s">
        <v>1340</v>
      </c>
      <c r="N61" s="19" t="s">
        <v>1474</v>
      </c>
      <c r="O61">
        <v>0.68063139603125977</v>
      </c>
      <c r="P61" s="19"/>
      <c r="Q61" s="19"/>
    </row>
    <row r="62" spans="13:17" x14ac:dyDescent="0.3">
      <c r="M62" s="19" t="s">
        <v>1340</v>
      </c>
      <c r="N62" s="19" t="s">
        <v>1475</v>
      </c>
      <c r="O62">
        <v>0.75919628891311342</v>
      </c>
      <c r="P62" s="19"/>
      <c r="Q62" s="19"/>
    </row>
    <row r="63" spans="13:17" x14ac:dyDescent="0.3">
      <c r="M63" s="19" t="s">
        <v>1340</v>
      </c>
      <c r="N63" s="19" t="s">
        <v>1476</v>
      </c>
      <c r="O63">
        <v>6.5617535259877457E-2</v>
      </c>
      <c r="P63" s="19"/>
      <c r="Q63" s="19"/>
    </row>
    <row r="64" spans="13:17" x14ac:dyDescent="0.3">
      <c r="M64" s="19" t="s">
        <v>1340</v>
      </c>
      <c r="N64" s="19" t="s">
        <v>1477</v>
      </c>
      <c r="O64">
        <v>8.0048209067370868E-2</v>
      </c>
      <c r="P64" s="19"/>
      <c r="Q64" s="19"/>
    </row>
    <row r="65" spans="13:17" x14ac:dyDescent="0.3">
      <c r="M65" s="19" t="s">
        <v>1340</v>
      </c>
      <c r="N65" s="19" t="s">
        <v>1478</v>
      </c>
      <c r="O65">
        <v>0.76230392872692854</v>
      </c>
      <c r="P65" s="19"/>
      <c r="Q65" s="19"/>
    </row>
    <row r="66" spans="13:17" x14ac:dyDescent="0.3">
      <c r="M66" s="19" t="s">
        <v>1340</v>
      </c>
      <c r="N66" s="19" t="s">
        <v>1479</v>
      </c>
      <c r="O66">
        <v>0.25550815043811603</v>
      </c>
      <c r="P66" s="19"/>
      <c r="Q66" s="19"/>
    </row>
    <row r="67" spans="13:17" x14ac:dyDescent="0.3">
      <c r="M67" s="19" t="s">
        <v>1340</v>
      </c>
      <c r="N67" s="19" t="s">
        <v>1480</v>
      </c>
      <c r="O67">
        <v>0.4255223874222156</v>
      </c>
      <c r="P67" s="19"/>
      <c r="Q67" s="19"/>
    </row>
    <row r="68" spans="13:17" x14ac:dyDescent="0.3">
      <c r="M68" s="19" t="s">
        <v>1340</v>
      </c>
      <c r="N68" s="19" t="s">
        <v>1481</v>
      </c>
      <c r="O68">
        <v>0.24093401147961901</v>
      </c>
      <c r="P68" s="19"/>
      <c r="Q68" s="19"/>
    </row>
    <row r="69" spans="13:17" x14ac:dyDescent="0.3">
      <c r="M69" s="19" t="s">
        <v>1340</v>
      </c>
      <c r="N69" s="19" t="s">
        <v>1482</v>
      </c>
      <c r="O69">
        <v>0.19020638627049491</v>
      </c>
      <c r="P69" s="19"/>
      <c r="Q69" s="19"/>
    </row>
    <row r="70" spans="13:17" x14ac:dyDescent="0.3">
      <c r="M70" s="19" t="s">
        <v>1340</v>
      </c>
      <c r="N70" s="19" t="s">
        <v>1483</v>
      </c>
      <c r="O70">
        <v>0.1895704168432587</v>
      </c>
      <c r="P70" s="19"/>
      <c r="Q70" s="19"/>
    </row>
    <row r="71" spans="13:17" x14ac:dyDescent="0.3">
      <c r="M71" s="19" t="s">
        <v>1340</v>
      </c>
      <c r="N71" s="19" t="s">
        <v>1484</v>
      </c>
      <c r="O71">
        <v>0.29372442625632222</v>
      </c>
      <c r="P71" s="19"/>
      <c r="Q71" s="19"/>
    </row>
    <row r="72" spans="13:17" x14ac:dyDescent="0.3">
      <c r="M72" s="19" t="s">
        <v>1340</v>
      </c>
      <c r="N72" s="19" t="s">
        <v>1485</v>
      </c>
      <c r="O72">
        <v>3.6730265048232957E-2</v>
      </c>
      <c r="P72" s="19"/>
      <c r="Q72" s="19"/>
    </row>
    <row r="73" spans="13:17" x14ac:dyDescent="0.3">
      <c r="M73" s="19" t="s">
        <v>1340</v>
      </c>
      <c r="N73" s="19" t="s">
        <v>1486</v>
      </c>
      <c r="O73">
        <v>0.29019909433415636</v>
      </c>
      <c r="P73" s="19"/>
      <c r="Q73" s="19"/>
    </row>
    <row r="74" spans="13:17" x14ac:dyDescent="0.3">
      <c r="M74" s="19" t="s">
        <v>1340</v>
      </c>
      <c r="N74" s="19" t="s">
        <v>1487</v>
      </c>
      <c r="O74">
        <v>0.70939662523723335</v>
      </c>
      <c r="P74" s="19"/>
      <c r="Q74" s="19"/>
    </row>
    <row r="75" spans="13:17" x14ac:dyDescent="0.3">
      <c r="M75" s="19" t="s">
        <v>1342</v>
      </c>
      <c r="N75" s="19" t="s">
        <v>1488</v>
      </c>
      <c r="O75">
        <v>0.40173080456773569</v>
      </c>
      <c r="P75" s="19"/>
      <c r="Q75" s="19"/>
    </row>
    <row r="76" spans="13:17" x14ac:dyDescent="0.3">
      <c r="M76" s="19" t="s">
        <v>1342</v>
      </c>
      <c r="N76" s="19" t="s">
        <v>1489</v>
      </c>
      <c r="O76">
        <v>0.93128921684861632</v>
      </c>
      <c r="P76" s="19"/>
      <c r="Q76" s="19"/>
    </row>
    <row r="77" spans="13:17" x14ac:dyDescent="0.3">
      <c r="M77" s="19" t="s">
        <v>1342</v>
      </c>
      <c r="N77" s="19" t="s">
        <v>1490</v>
      </c>
      <c r="O77">
        <v>0.28510231876201253</v>
      </c>
      <c r="P77" s="19"/>
      <c r="Q77" s="19"/>
    </row>
    <row r="78" spans="13:17" x14ac:dyDescent="0.3">
      <c r="M78" s="19" t="s">
        <v>1342</v>
      </c>
      <c r="N78" s="19" t="s">
        <v>1491</v>
      </c>
      <c r="O78">
        <v>0.19916505670744844</v>
      </c>
      <c r="P78" s="19"/>
      <c r="Q78" s="19"/>
    </row>
    <row r="79" spans="13:17" x14ac:dyDescent="0.3">
      <c r="M79" s="19" t="s">
        <v>1342</v>
      </c>
      <c r="N79" s="19" t="s">
        <v>1492</v>
      </c>
      <c r="O79">
        <v>0.65786685370305376</v>
      </c>
      <c r="P79" s="19"/>
      <c r="Q79" s="19"/>
    </row>
    <row r="80" spans="13:17" x14ac:dyDescent="0.3">
      <c r="M80" s="19" t="s">
        <v>1342</v>
      </c>
      <c r="N80" s="19" t="s">
        <v>1493</v>
      </c>
      <c r="O80">
        <v>0.84945316618894717</v>
      </c>
      <c r="P80" s="19"/>
      <c r="Q80" s="19"/>
    </row>
    <row r="81" spans="13:17" x14ac:dyDescent="0.3">
      <c r="M81" s="19" t="s">
        <v>1342</v>
      </c>
      <c r="N81" s="19" t="s">
        <v>1494</v>
      </c>
      <c r="O81">
        <v>0.66482455579734856</v>
      </c>
      <c r="P81" s="19"/>
      <c r="Q81" s="19"/>
    </row>
    <row r="82" spans="13:17" x14ac:dyDescent="0.3">
      <c r="M82" s="19" t="s">
        <v>1342</v>
      </c>
      <c r="N82" s="19" t="s">
        <v>1495</v>
      </c>
      <c r="O82">
        <v>5.4987417165103247E-3</v>
      </c>
      <c r="P82" s="19"/>
      <c r="Q82" s="19"/>
    </row>
    <row r="83" spans="13:17" x14ac:dyDescent="0.3">
      <c r="M83" s="19" t="s">
        <v>1342</v>
      </c>
      <c r="N83" s="19" t="s">
        <v>1496</v>
      </c>
      <c r="O83">
        <v>1.3773403503422044E-3</v>
      </c>
      <c r="P83" s="19"/>
      <c r="Q83" s="19"/>
    </row>
    <row r="84" spans="13:17" x14ac:dyDescent="0.3">
      <c r="M84" s="19" t="s">
        <v>1342</v>
      </c>
      <c r="N84" s="19" t="s">
        <v>1497</v>
      </c>
      <c r="O84">
        <v>0.86797865017425957</v>
      </c>
      <c r="P84" s="19"/>
      <c r="Q84" s="19"/>
    </row>
    <row r="85" spans="13:17" x14ac:dyDescent="0.3">
      <c r="M85" s="19" t="s">
        <v>1342</v>
      </c>
      <c r="N85" s="19" t="s">
        <v>1498</v>
      </c>
      <c r="O85">
        <v>0.16264271193133739</v>
      </c>
      <c r="P85" s="19"/>
      <c r="Q85" s="19"/>
    </row>
    <row r="86" spans="13:17" x14ac:dyDescent="0.3">
      <c r="M86" s="19" t="s">
        <v>1342</v>
      </c>
      <c r="N86" s="19" t="s">
        <v>1499</v>
      </c>
      <c r="O86">
        <v>0.36521536927529141</v>
      </c>
      <c r="P86" s="19"/>
      <c r="Q86" s="19"/>
    </row>
    <row r="87" spans="13:17" x14ac:dyDescent="0.3">
      <c r="M87" s="19" t="s">
        <v>1342</v>
      </c>
      <c r="N87" s="19" t="s">
        <v>1500</v>
      </c>
      <c r="O87">
        <v>0.8182907113119714</v>
      </c>
      <c r="P87" s="19"/>
      <c r="Q87" s="19"/>
    </row>
    <row r="88" spans="13:17" x14ac:dyDescent="0.3">
      <c r="M88" s="19" t="s">
        <v>1342</v>
      </c>
      <c r="N88" s="19" t="s">
        <v>1501</v>
      </c>
      <c r="O88">
        <v>0.12097102842460938</v>
      </c>
      <c r="P88" s="19"/>
      <c r="Q88" s="19"/>
    </row>
    <row r="89" spans="13:17" x14ac:dyDescent="0.3">
      <c r="M89" s="19" t="s">
        <v>1342</v>
      </c>
      <c r="N89" s="19" t="s">
        <v>1502</v>
      </c>
      <c r="O89">
        <v>0.97870557878716413</v>
      </c>
      <c r="P89" s="19"/>
      <c r="Q89" s="19"/>
    </row>
    <row r="90" spans="13:17" x14ac:dyDescent="0.3">
      <c r="M90" s="19" t="s">
        <v>1342</v>
      </c>
      <c r="N90" s="19" t="s">
        <v>1503</v>
      </c>
      <c r="O90">
        <v>0.13746764233834252</v>
      </c>
      <c r="P90" s="19"/>
      <c r="Q90" s="19"/>
    </row>
    <row r="91" spans="13:17" x14ac:dyDescent="0.3">
      <c r="M91" s="19" t="s">
        <v>1342</v>
      </c>
      <c r="N91" s="19" t="s">
        <v>1504</v>
      </c>
      <c r="O91">
        <v>0.70247794494918625</v>
      </c>
      <c r="P91" s="19"/>
      <c r="Q91" s="19"/>
    </row>
    <row r="92" spans="13:17" x14ac:dyDescent="0.3">
      <c r="M92" s="19" t="s">
        <v>1342</v>
      </c>
      <c r="N92" s="19" t="s">
        <v>1505</v>
      </c>
      <c r="O92">
        <v>4.734323105601812E-2</v>
      </c>
      <c r="P92" s="19"/>
      <c r="Q92" s="19"/>
    </row>
    <row r="93" spans="13:17" x14ac:dyDescent="0.3">
      <c r="M93" s="19" t="s">
        <v>1342</v>
      </c>
      <c r="N93" s="19" t="s">
        <v>1506</v>
      </c>
      <c r="O93">
        <v>0.95095758884997006</v>
      </c>
      <c r="P93" s="19"/>
      <c r="Q93" s="19"/>
    </row>
    <row r="94" spans="13:17" x14ac:dyDescent="0.3">
      <c r="M94" s="19" t="s">
        <v>1342</v>
      </c>
      <c r="N94" s="19" t="s">
        <v>1507</v>
      </c>
      <c r="O94">
        <v>0.33036218162112274</v>
      </c>
      <c r="P94" s="19"/>
      <c r="Q94" s="19"/>
    </row>
    <row r="95" spans="13:17" x14ac:dyDescent="0.3">
      <c r="M95" s="19" t="s">
        <v>1342</v>
      </c>
      <c r="N95" s="19" t="s">
        <v>1508</v>
      </c>
      <c r="O95">
        <v>0.9274409907363077</v>
      </c>
      <c r="P95" s="19"/>
      <c r="Q95" s="19"/>
    </row>
    <row r="96" spans="13:17" x14ac:dyDescent="0.3">
      <c r="M96" s="19" t="s">
        <v>1342</v>
      </c>
      <c r="N96" s="19" t="s">
        <v>1509</v>
      </c>
      <c r="O96">
        <v>1.1376280825106555E-2</v>
      </c>
      <c r="P96" s="19"/>
      <c r="Q96" s="19"/>
    </row>
    <row r="97" spans="13:17" x14ac:dyDescent="0.3">
      <c r="M97" s="19" t="s">
        <v>1342</v>
      </c>
      <c r="N97" s="19" t="s">
        <v>1510</v>
      </c>
      <c r="O97">
        <v>4.9971767177973692E-2</v>
      </c>
      <c r="P97" s="19"/>
      <c r="Q97" s="19"/>
    </row>
    <row r="98" spans="13:17" x14ac:dyDescent="0.3">
      <c r="M98" s="19" t="s">
        <v>1342</v>
      </c>
      <c r="N98" s="19" t="s">
        <v>1511</v>
      </c>
      <c r="O98">
        <v>0.16670672308065471</v>
      </c>
      <c r="P98" s="19"/>
      <c r="Q98" s="19"/>
    </row>
    <row r="99" spans="13:17" x14ac:dyDescent="0.3">
      <c r="M99" s="19" t="s">
        <v>1342</v>
      </c>
      <c r="N99" s="19" t="s">
        <v>1512</v>
      </c>
      <c r="O99">
        <v>0.45461344050332053</v>
      </c>
      <c r="P99" s="19"/>
      <c r="Q99" s="19"/>
    </row>
    <row r="100" spans="13:17" x14ac:dyDescent="0.3">
      <c r="M100" s="19" t="s">
        <v>1342</v>
      </c>
      <c r="N100" s="19" t="s">
        <v>1513</v>
      </c>
      <c r="O100">
        <v>0.13504584869318292</v>
      </c>
      <c r="P100" s="19"/>
      <c r="Q100" s="19"/>
    </row>
    <row r="101" spans="13:17" x14ac:dyDescent="0.3">
      <c r="M101" s="19" t="s">
        <v>1342</v>
      </c>
      <c r="N101" s="19" t="s">
        <v>1514</v>
      </c>
      <c r="O101">
        <v>0.38009934763644726</v>
      </c>
      <c r="P101" s="19"/>
      <c r="Q101" s="19"/>
    </row>
    <row r="102" spans="13:17" x14ac:dyDescent="0.3">
      <c r="M102" s="19" t="s">
        <v>1342</v>
      </c>
      <c r="N102" s="19" t="s">
        <v>1515</v>
      </c>
      <c r="O102">
        <v>0.21659782633618152</v>
      </c>
      <c r="P102" s="19"/>
      <c r="Q102" s="19"/>
    </row>
    <row r="103" spans="13:17" x14ac:dyDescent="0.3">
      <c r="M103" s="19" t="s">
        <v>1342</v>
      </c>
      <c r="N103" s="19" t="s">
        <v>1516</v>
      </c>
      <c r="O103">
        <v>0.42756952336417398</v>
      </c>
      <c r="P103" s="19"/>
      <c r="Q103" s="19"/>
    </row>
    <row r="104" spans="13:17" x14ac:dyDescent="0.3">
      <c r="M104" s="19" t="s">
        <v>1342</v>
      </c>
      <c r="N104" s="19" t="s">
        <v>1517</v>
      </c>
      <c r="O104">
        <v>0.99403078012986013</v>
      </c>
      <c r="P104" s="19"/>
      <c r="Q104" s="19"/>
    </row>
    <row r="105" spans="13:17" x14ac:dyDescent="0.3">
      <c r="M105" s="19" t="s">
        <v>1342</v>
      </c>
      <c r="N105" s="19" t="s">
        <v>1518</v>
      </c>
      <c r="O105">
        <v>0.43881311350805474</v>
      </c>
      <c r="P105" s="19"/>
      <c r="Q105" s="19"/>
    </row>
    <row r="106" spans="13:17" x14ac:dyDescent="0.3">
      <c r="M106" s="19" t="s">
        <v>1342</v>
      </c>
      <c r="N106" s="19" t="s">
        <v>1519</v>
      </c>
      <c r="O106">
        <v>0.56807600233967326</v>
      </c>
      <c r="P106" s="19"/>
      <c r="Q106" s="19"/>
    </row>
    <row r="107" spans="13:17" x14ac:dyDescent="0.3">
      <c r="M107" s="19" t="s">
        <v>1342</v>
      </c>
      <c r="N107" s="19" t="s">
        <v>1520</v>
      </c>
      <c r="O107">
        <v>0.91504318930465112</v>
      </c>
      <c r="P107" s="19"/>
      <c r="Q107" s="19"/>
    </row>
    <row r="108" spans="13:17" x14ac:dyDescent="0.3">
      <c r="M108" s="19" t="s">
        <v>1342</v>
      </c>
      <c r="N108" s="19" t="s">
        <v>1521</v>
      </c>
      <c r="O108">
        <v>0.5283806529139955</v>
      </c>
      <c r="P108" s="19"/>
      <c r="Q108" s="19"/>
    </row>
    <row r="109" spans="13:17" x14ac:dyDescent="0.3">
      <c r="M109" s="19" t="s">
        <v>1342</v>
      </c>
      <c r="N109" s="19" t="s">
        <v>1522</v>
      </c>
      <c r="O109">
        <v>0.97471686332553131</v>
      </c>
      <c r="P109" s="19"/>
      <c r="Q109" s="19"/>
    </row>
    <row r="110" spans="13:17" x14ac:dyDescent="0.3">
      <c r="M110" s="19" t="s">
        <v>1342</v>
      </c>
      <c r="N110" s="19" t="s">
        <v>1523</v>
      </c>
      <c r="O110">
        <v>0.24166162005474068</v>
      </c>
      <c r="P110" s="19"/>
      <c r="Q110" s="19"/>
    </row>
    <row r="111" spans="13:17" x14ac:dyDescent="0.3">
      <c r="M111" s="19" t="s">
        <v>1342</v>
      </c>
      <c r="N111" s="19" t="s">
        <v>1524</v>
      </c>
      <c r="O111">
        <v>8.9779299063746265E-2</v>
      </c>
      <c r="P111" s="19"/>
      <c r="Q111" s="19"/>
    </row>
    <row r="112" spans="13:17" x14ac:dyDescent="0.3">
      <c r="M112" s="19" t="s">
        <v>1342</v>
      </c>
      <c r="N112" s="19" t="s">
        <v>1525</v>
      </c>
      <c r="O112">
        <v>0.73031873585907214</v>
      </c>
      <c r="P112" s="19"/>
      <c r="Q112" s="19"/>
    </row>
    <row r="113" spans="13:17" x14ac:dyDescent="0.3">
      <c r="M113" s="19" t="s">
        <v>1344</v>
      </c>
      <c r="N113" s="19" t="s">
        <v>1526</v>
      </c>
      <c r="O113">
        <v>0.89393558519911553</v>
      </c>
      <c r="P113" s="19"/>
      <c r="Q113" s="19"/>
    </row>
    <row r="114" spans="13:17" x14ac:dyDescent="0.3">
      <c r="M114" s="19" t="s">
        <v>1344</v>
      </c>
      <c r="N114" s="19" t="s">
        <v>1527</v>
      </c>
      <c r="O114">
        <v>0.57956587981558771</v>
      </c>
      <c r="P114" s="19"/>
      <c r="Q114" s="19"/>
    </row>
    <row r="115" spans="13:17" x14ac:dyDescent="0.3">
      <c r="M115" s="19" t="s">
        <v>1344</v>
      </c>
      <c r="N115" s="19" t="s">
        <v>1528</v>
      </c>
      <c r="O115">
        <v>8.2094135061151263E-2</v>
      </c>
      <c r="P115" s="19"/>
      <c r="Q115" s="19"/>
    </row>
    <row r="116" spans="13:17" x14ac:dyDescent="0.3">
      <c r="M116" s="19" t="s">
        <v>1344</v>
      </c>
      <c r="N116" s="19" t="s">
        <v>1529</v>
      </c>
      <c r="O116">
        <v>0.34078293271954363</v>
      </c>
      <c r="P116" s="19"/>
      <c r="Q116" s="19"/>
    </row>
    <row r="117" spans="13:17" x14ac:dyDescent="0.3">
      <c r="M117" s="19" t="s">
        <v>1344</v>
      </c>
      <c r="N117" s="19" t="s">
        <v>1530</v>
      </c>
      <c r="O117">
        <v>8.3021106581698256E-2</v>
      </c>
      <c r="P117" s="19"/>
      <c r="Q117" s="19"/>
    </row>
    <row r="118" spans="13:17" x14ac:dyDescent="0.3">
      <c r="M118" s="19" t="s">
        <v>1344</v>
      </c>
      <c r="N118" s="19" t="s">
        <v>1531</v>
      </c>
      <c r="O118">
        <v>0.18088298176663764</v>
      </c>
      <c r="P118" s="19"/>
      <c r="Q118" s="19"/>
    </row>
    <row r="119" spans="13:17" x14ac:dyDescent="0.3">
      <c r="M119" s="19" t="s">
        <v>1344</v>
      </c>
      <c r="N119" s="19" t="s">
        <v>1532</v>
      </c>
      <c r="O119">
        <v>0.18627986518198081</v>
      </c>
      <c r="P119" s="19"/>
      <c r="Q119" s="19"/>
    </row>
    <row r="120" spans="13:17" x14ac:dyDescent="0.3">
      <c r="M120" s="19" t="s">
        <v>1344</v>
      </c>
      <c r="N120" s="19" t="s">
        <v>1533</v>
      </c>
      <c r="O120">
        <v>0.20507012969423821</v>
      </c>
      <c r="P120" s="19"/>
      <c r="Q120" s="19"/>
    </row>
    <row r="121" spans="13:17" x14ac:dyDescent="0.3">
      <c r="M121" s="19" t="s">
        <v>1344</v>
      </c>
      <c r="N121" s="19" t="s">
        <v>1534</v>
      </c>
      <c r="O121">
        <v>0.48174590944898377</v>
      </c>
      <c r="P121" s="19"/>
      <c r="Q121" s="19"/>
    </row>
    <row r="122" spans="13:17" x14ac:dyDescent="0.3">
      <c r="M122" s="19" t="s">
        <v>1344</v>
      </c>
      <c r="N122" s="19" t="s">
        <v>1535</v>
      </c>
      <c r="O122">
        <v>0.74491705849335865</v>
      </c>
      <c r="P122" s="19"/>
      <c r="Q122" s="19"/>
    </row>
    <row r="123" spans="13:17" x14ac:dyDescent="0.3">
      <c r="M123" s="19" t="s">
        <v>1344</v>
      </c>
      <c r="N123" s="19" t="s">
        <v>1536</v>
      </c>
      <c r="O123">
        <v>0.17732631465283477</v>
      </c>
      <c r="P123" s="19"/>
      <c r="Q123" s="19"/>
    </row>
    <row r="124" spans="13:17" x14ac:dyDescent="0.3">
      <c r="M124" s="19" t="s">
        <v>1344</v>
      </c>
      <c r="N124" s="19" t="s">
        <v>1537</v>
      </c>
      <c r="O124">
        <v>4.3503727826873284E-2</v>
      </c>
      <c r="P124" s="19"/>
      <c r="Q124" s="19"/>
    </row>
    <row r="125" spans="13:17" x14ac:dyDescent="0.3">
      <c r="M125" s="19" t="s">
        <v>1344</v>
      </c>
      <c r="N125" s="19" t="s">
        <v>1538</v>
      </c>
      <c r="O125">
        <v>0.65568312832740927</v>
      </c>
      <c r="P125" s="19"/>
      <c r="Q125" s="19"/>
    </row>
    <row r="126" spans="13:17" x14ac:dyDescent="0.3">
      <c r="M126" s="19" t="s">
        <v>1344</v>
      </c>
      <c r="N126" s="19" t="s">
        <v>1539</v>
      </c>
      <c r="O126">
        <v>0.44792128683186305</v>
      </c>
      <c r="P126" s="19"/>
      <c r="Q126" s="19"/>
    </row>
    <row r="127" spans="13:17" x14ac:dyDescent="0.3">
      <c r="M127" s="19" t="s">
        <v>1344</v>
      </c>
      <c r="N127" s="19" t="s">
        <v>1540</v>
      </c>
      <c r="O127">
        <v>0.87546858300084252</v>
      </c>
      <c r="P127" s="19"/>
      <c r="Q127" s="19"/>
    </row>
    <row r="128" spans="13:17" x14ac:dyDescent="0.3">
      <c r="M128" s="19" t="s">
        <v>1344</v>
      </c>
      <c r="N128" s="19" t="s">
        <v>1541</v>
      </c>
      <c r="O128">
        <v>0.19717494125091106</v>
      </c>
      <c r="P128" s="19"/>
      <c r="Q128" s="19"/>
    </row>
    <row r="129" spans="13:17" x14ac:dyDescent="0.3">
      <c r="M129" s="19" t="s">
        <v>1344</v>
      </c>
      <c r="N129" s="19" t="s">
        <v>1542</v>
      </c>
      <c r="O129">
        <v>0.59108797799821544</v>
      </c>
      <c r="P129" s="19"/>
      <c r="Q129" s="19"/>
    </row>
    <row r="130" spans="13:17" x14ac:dyDescent="0.3">
      <c r="M130" s="19" t="s">
        <v>1344</v>
      </c>
      <c r="N130" s="19" t="s">
        <v>1543</v>
      </c>
      <c r="O130">
        <v>0.78276786995257364</v>
      </c>
      <c r="P130" s="19"/>
      <c r="Q130" s="19"/>
    </row>
    <row r="131" spans="13:17" x14ac:dyDescent="0.3">
      <c r="M131" s="19" t="s">
        <v>1344</v>
      </c>
      <c r="N131" s="19" t="s">
        <v>1544</v>
      </c>
      <c r="O131">
        <v>0.92579294353193253</v>
      </c>
      <c r="P131" s="19"/>
      <c r="Q131" s="19"/>
    </row>
    <row r="132" spans="13:17" x14ac:dyDescent="0.3">
      <c r="M132" s="19" t="s">
        <v>1344</v>
      </c>
      <c r="N132" s="19" t="s">
        <v>1545</v>
      </c>
      <c r="O132">
        <v>0.83997269963554133</v>
      </c>
      <c r="P132" s="19"/>
      <c r="Q132" s="19"/>
    </row>
    <row r="133" spans="13:17" x14ac:dyDescent="0.3">
      <c r="M133" s="19" t="s">
        <v>1344</v>
      </c>
      <c r="N133" s="19" t="s">
        <v>1546</v>
      </c>
      <c r="O133">
        <v>0.16808130277007993</v>
      </c>
      <c r="P133" s="19"/>
      <c r="Q133" s="19"/>
    </row>
    <row r="134" spans="13:17" x14ac:dyDescent="0.3">
      <c r="M134" s="19" t="s">
        <v>1344</v>
      </c>
      <c r="N134" s="19" t="s">
        <v>1547</v>
      </c>
      <c r="O134">
        <v>0.17936211755798392</v>
      </c>
      <c r="P134" s="19"/>
      <c r="Q134" s="19"/>
    </row>
    <row r="135" spans="13:17" x14ac:dyDescent="0.3">
      <c r="M135" s="19" t="s">
        <v>1344</v>
      </c>
      <c r="N135" s="19" t="s">
        <v>1548</v>
      </c>
      <c r="O135">
        <v>0.28248300825733597</v>
      </c>
      <c r="P135" s="19"/>
      <c r="Q135" s="19"/>
    </row>
    <row r="136" spans="13:17" x14ac:dyDescent="0.3">
      <c r="M136" s="19" t="s">
        <v>1344</v>
      </c>
      <c r="N136" s="19" t="s">
        <v>1549</v>
      </c>
      <c r="O136">
        <v>0.76148214491781285</v>
      </c>
      <c r="P136" s="19"/>
      <c r="Q136" s="19"/>
    </row>
    <row r="137" spans="13:17" x14ac:dyDescent="0.3">
      <c r="M137" s="19" t="s">
        <v>1344</v>
      </c>
      <c r="N137" s="19" t="s">
        <v>1550</v>
      </c>
      <c r="O137">
        <v>2.1876120378815367E-2</v>
      </c>
      <c r="P137" s="19"/>
      <c r="Q137" s="19"/>
    </row>
    <row r="138" spans="13:17" x14ac:dyDescent="0.3">
      <c r="M138" s="19" t="s">
        <v>1344</v>
      </c>
      <c r="N138" s="19" t="s">
        <v>1551</v>
      </c>
      <c r="O138">
        <v>0.95770405037111017</v>
      </c>
      <c r="P138" s="19"/>
      <c r="Q138" s="19"/>
    </row>
    <row r="139" spans="13:17" x14ac:dyDescent="0.3">
      <c r="M139" s="19" t="s">
        <v>1344</v>
      </c>
      <c r="N139" s="19" t="s">
        <v>1552</v>
      </c>
      <c r="O139">
        <v>0.43028613492027268</v>
      </c>
      <c r="P139" s="19"/>
      <c r="Q139" s="19"/>
    </row>
    <row r="140" spans="13:17" x14ac:dyDescent="0.3">
      <c r="M140" s="19" t="s">
        <v>1344</v>
      </c>
      <c r="N140" s="19" t="s">
        <v>1553</v>
      </c>
      <c r="O140">
        <v>0.16528235708367434</v>
      </c>
      <c r="P140" s="19"/>
      <c r="Q140" s="19"/>
    </row>
    <row r="141" spans="13:17" x14ac:dyDescent="0.3">
      <c r="M141" s="19" t="s">
        <v>1346</v>
      </c>
      <c r="N141" s="19" t="s">
        <v>1554</v>
      </c>
      <c r="O141">
        <v>0.82006432642482718</v>
      </c>
      <c r="P141" s="19"/>
      <c r="Q141" s="19"/>
    </row>
    <row r="142" spans="13:17" x14ac:dyDescent="0.3">
      <c r="M142" s="19" t="s">
        <v>1346</v>
      </c>
      <c r="N142" s="19" t="s">
        <v>1555</v>
      </c>
      <c r="O142">
        <v>0.8428339926045112</v>
      </c>
      <c r="P142" s="19"/>
      <c r="Q142" s="19"/>
    </row>
    <row r="143" spans="13:17" x14ac:dyDescent="0.3">
      <c r="M143" s="19" t="s">
        <v>1348</v>
      </c>
      <c r="N143" s="19" t="s">
        <v>1556</v>
      </c>
      <c r="O143">
        <v>0.95108421058168691</v>
      </c>
      <c r="P143" s="19"/>
      <c r="Q143" s="19"/>
    </row>
    <row r="144" spans="13:17" x14ac:dyDescent="0.3">
      <c r="M144" s="19" t="s">
        <v>1348</v>
      </c>
      <c r="N144" s="19" t="s">
        <v>1557</v>
      </c>
      <c r="O144">
        <v>0.60288713474382305</v>
      </c>
      <c r="P144" s="19"/>
      <c r="Q144" s="19"/>
    </row>
    <row r="145" spans="13:17" x14ac:dyDescent="0.3">
      <c r="M145" s="19" t="s">
        <v>1348</v>
      </c>
      <c r="N145" s="19" t="s">
        <v>1558</v>
      </c>
      <c r="O145">
        <v>0.58034039689943029</v>
      </c>
      <c r="P145" s="19"/>
      <c r="Q145" s="19"/>
    </row>
    <row r="146" spans="13:17" x14ac:dyDescent="0.3">
      <c r="M146" s="19" t="s">
        <v>1348</v>
      </c>
      <c r="N146" s="19" t="s">
        <v>1559</v>
      </c>
      <c r="O146">
        <v>0.88062070212197896</v>
      </c>
      <c r="P146" s="19"/>
      <c r="Q146" s="19"/>
    </row>
    <row r="147" spans="13:17" x14ac:dyDescent="0.3">
      <c r="M147" s="19" t="s">
        <v>1348</v>
      </c>
      <c r="N147" s="19" t="s">
        <v>1560</v>
      </c>
      <c r="O147">
        <v>0.10616252707615959</v>
      </c>
      <c r="P147" s="19"/>
      <c r="Q147" s="19"/>
    </row>
    <row r="148" spans="13:17" x14ac:dyDescent="0.3">
      <c r="M148" s="19" t="s">
        <v>1348</v>
      </c>
      <c r="N148" s="19" t="s">
        <v>1561</v>
      </c>
      <c r="O148">
        <v>0.10110100806317845</v>
      </c>
      <c r="P148" s="19"/>
      <c r="Q148" s="19"/>
    </row>
    <row r="149" spans="13:17" x14ac:dyDescent="0.3">
      <c r="M149" s="19" t="s">
        <v>1348</v>
      </c>
      <c r="N149" s="19" t="s">
        <v>1562</v>
      </c>
      <c r="O149">
        <v>0.98739913538117974</v>
      </c>
      <c r="P149" s="19"/>
      <c r="Q149" s="19"/>
    </row>
    <row r="150" spans="13:17" x14ac:dyDescent="0.3">
      <c r="M150" s="19" t="s">
        <v>1348</v>
      </c>
      <c r="N150" s="19" t="s">
        <v>1563</v>
      </c>
      <c r="O150">
        <v>0.22484860026054421</v>
      </c>
      <c r="P150" s="19"/>
      <c r="Q150" s="19"/>
    </row>
    <row r="151" spans="13:17" x14ac:dyDescent="0.3">
      <c r="M151" s="19" t="s">
        <v>1348</v>
      </c>
      <c r="N151" s="19" t="s">
        <v>1564</v>
      </c>
      <c r="O151">
        <v>0.83332410700944548</v>
      </c>
      <c r="P151" s="19"/>
      <c r="Q151" s="19"/>
    </row>
    <row r="152" spans="13:17" x14ac:dyDescent="0.3">
      <c r="M152" s="19" t="s">
        <v>1348</v>
      </c>
      <c r="N152" s="19" t="s">
        <v>1565</v>
      </c>
      <c r="O152">
        <v>0.60624924800506441</v>
      </c>
      <c r="P152" s="19"/>
      <c r="Q152" s="19"/>
    </row>
    <row r="153" spans="13:17" x14ac:dyDescent="0.3">
      <c r="M153" s="19" t="s">
        <v>1348</v>
      </c>
      <c r="N153" s="19" t="s">
        <v>1566</v>
      </c>
      <c r="O153">
        <v>0.8311349076442367</v>
      </c>
      <c r="P153" s="19"/>
      <c r="Q153" s="19"/>
    </row>
    <row r="154" spans="13:17" x14ac:dyDescent="0.3">
      <c r="M154" s="19" t="s">
        <v>1348</v>
      </c>
      <c r="N154" s="19" t="s">
        <v>1567</v>
      </c>
      <c r="O154">
        <v>0.2732459553204869</v>
      </c>
      <c r="P154" s="19"/>
      <c r="Q154" s="19"/>
    </row>
    <row r="155" spans="13:17" x14ac:dyDescent="0.3">
      <c r="M155" s="19" t="s">
        <v>1348</v>
      </c>
      <c r="N155" s="19" t="s">
        <v>1568</v>
      </c>
      <c r="O155">
        <v>7.8503547299708987E-2</v>
      </c>
      <c r="P155" s="19"/>
      <c r="Q155" s="19"/>
    </row>
    <row r="156" spans="13:17" x14ac:dyDescent="0.3">
      <c r="M156" s="19" t="s">
        <v>1348</v>
      </c>
      <c r="N156" s="19" t="s">
        <v>1569</v>
      </c>
      <c r="O156">
        <v>7.1971223499047943E-2</v>
      </c>
      <c r="P156" s="19"/>
      <c r="Q156" s="19"/>
    </row>
    <row r="157" spans="13:17" x14ac:dyDescent="0.3">
      <c r="M157" s="19" t="s">
        <v>1348</v>
      </c>
      <c r="N157" s="19" t="s">
        <v>1570</v>
      </c>
      <c r="O157">
        <v>0.22932892751326817</v>
      </c>
      <c r="P157" s="19"/>
      <c r="Q157" s="19"/>
    </row>
    <row r="158" spans="13:17" x14ac:dyDescent="0.3">
      <c r="M158" s="19" t="s">
        <v>1348</v>
      </c>
      <c r="N158" s="19" t="s">
        <v>1571</v>
      </c>
      <c r="O158">
        <v>0.14934302529813182</v>
      </c>
      <c r="P158" s="19"/>
      <c r="Q158" s="19"/>
    </row>
    <row r="159" spans="13:17" x14ac:dyDescent="0.3">
      <c r="M159" s="19" t="s">
        <v>1348</v>
      </c>
      <c r="N159" s="19" t="s">
        <v>1572</v>
      </c>
      <c r="O159">
        <v>0.71378412929205959</v>
      </c>
      <c r="P159" s="19"/>
      <c r="Q159" s="19"/>
    </row>
    <row r="160" spans="13:17" x14ac:dyDescent="0.3">
      <c r="M160" s="19" t="s">
        <v>1348</v>
      </c>
      <c r="N160" s="19" t="s">
        <v>1573</v>
      </c>
      <c r="O160">
        <v>0.31758768783397417</v>
      </c>
      <c r="P160" s="19"/>
      <c r="Q160" s="19"/>
    </row>
    <row r="161" spans="13:17" x14ac:dyDescent="0.3">
      <c r="M161" s="19" t="s">
        <v>1348</v>
      </c>
      <c r="N161" s="19" t="s">
        <v>1574</v>
      </c>
      <c r="O161">
        <v>0.64515803652829473</v>
      </c>
      <c r="P161" s="19"/>
      <c r="Q161" s="19"/>
    </row>
    <row r="162" spans="13:17" x14ac:dyDescent="0.3">
      <c r="M162" s="19" t="s">
        <v>1348</v>
      </c>
      <c r="N162" s="19" t="s">
        <v>1575</v>
      </c>
      <c r="O162">
        <v>0.36569081966858208</v>
      </c>
      <c r="P162" s="19"/>
      <c r="Q162" s="19"/>
    </row>
    <row r="163" spans="13:17" x14ac:dyDescent="0.3">
      <c r="M163" s="19" t="s">
        <v>1348</v>
      </c>
      <c r="N163" s="19" t="s">
        <v>1576</v>
      </c>
      <c r="O163">
        <v>0.97548205676607991</v>
      </c>
      <c r="P163" s="19"/>
      <c r="Q163" s="19"/>
    </row>
    <row r="164" spans="13:17" x14ac:dyDescent="0.3">
      <c r="M164" s="19" t="s">
        <v>1348</v>
      </c>
      <c r="N164" s="19" t="s">
        <v>1577</v>
      </c>
      <c r="O164">
        <v>0.14026420056473787</v>
      </c>
      <c r="P164" s="19"/>
      <c r="Q164" s="19"/>
    </row>
    <row r="165" spans="13:17" x14ac:dyDescent="0.3">
      <c r="M165" s="19" t="s">
        <v>1348</v>
      </c>
      <c r="N165" s="19" t="s">
        <v>1578</v>
      </c>
      <c r="O165">
        <v>0.81711088191231807</v>
      </c>
      <c r="P165" s="19"/>
      <c r="Q165" s="19"/>
    </row>
    <row r="166" spans="13:17" x14ac:dyDescent="0.3">
      <c r="M166" s="19" t="s">
        <v>1348</v>
      </c>
      <c r="N166" s="19" t="s">
        <v>1579</v>
      </c>
      <c r="O166">
        <v>0.44871550354210032</v>
      </c>
      <c r="P166" s="19"/>
      <c r="Q166" s="19"/>
    </row>
    <row r="167" spans="13:17" x14ac:dyDescent="0.3">
      <c r="M167" s="19" t="s">
        <v>1348</v>
      </c>
      <c r="N167" s="19" t="s">
        <v>1580</v>
      </c>
      <c r="O167">
        <v>0.3299162816771597</v>
      </c>
      <c r="P167" s="19"/>
      <c r="Q167" s="19"/>
    </row>
    <row r="168" spans="13:17" x14ac:dyDescent="0.3">
      <c r="M168" s="19" t="s">
        <v>1348</v>
      </c>
      <c r="N168" s="19" t="s">
        <v>1581</v>
      </c>
      <c r="O168">
        <v>0.10462250165711662</v>
      </c>
      <c r="P168" s="19"/>
      <c r="Q168" s="19"/>
    </row>
    <row r="169" spans="13:17" x14ac:dyDescent="0.3">
      <c r="M169" s="19" t="s">
        <v>1348</v>
      </c>
      <c r="N169" s="19" t="s">
        <v>1582</v>
      </c>
      <c r="O169">
        <v>0.18938668366757405</v>
      </c>
      <c r="P169" s="19"/>
      <c r="Q169" s="19"/>
    </row>
    <row r="170" spans="13:17" x14ac:dyDescent="0.3">
      <c r="M170" s="19" t="s">
        <v>1348</v>
      </c>
      <c r="N170" s="19" t="s">
        <v>1583</v>
      </c>
      <c r="O170">
        <v>0.95902552451835643</v>
      </c>
      <c r="P170" s="19"/>
      <c r="Q170" s="19"/>
    </row>
    <row r="171" spans="13:17" x14ac:dyDescent="0.3">
      <c r="M171" s="19" t="s">
        <v>1348</v>
      </c>
      <c r="N171" s="19" t="s">
        <v>1584</v>
      </c>
      <c r="O171">
        <v>0.93155555894276465</v>
      </c>
      <c r="P171" s="19"/>
      <c r="Q171" s="19"/>
    </row>
    <row r="172" spans="13:17" x14ac:dyDescent="0.3">
      <c r="M172" s="19" t="s">
        <v>1348</v>
      </c>
      <c r="N172" s="19" t="s">
        <v>1585</v>
      </c>
      <c r="O172">
        <v>0.61033910364376531</v>
      </c>
      <c r="P172" s="19"/>
      <c r="Q172" s="19"/>
    </row>
    <row r="173" spans="13:17" x14ac:dyDescent="0.3">
      <c r="M173" s="19" t="s">
        <v>1348</v>
      </c>
      <c r="N173" s="19" t="s">
        <v>1586</v>
      </c>
      <c r="O173">
        <v>0.6221867939695519</v>
      </c>
      <c r="P173" s="19"/>
      <c r="Q173" s="19"/>
    </row>
    <row r="174" spans="13:17" x14ac:dyDescent="0.3">
      <c r="M174" s="19" t="s">
        <v>1348</v>
      </c>
      <c r="N174" s="19" t="s">
        <v>1587</v>
      </c>
      <c r="O174">
        <v>0.24104538579195245</v>
      </c>
      <c r="P174" s="19"/>
      <c r="Q174" s="19"/>
    </row>
    <row r="175" spans="13:17" x14ac:dyDescent="0.3">
      <c r="M175" s="19" t="s">
        <v>1348</v>
      </c>
      <c r="N175" s="19" t="s">
        <v>1588</v>
      </c>
      <c r="O175">
        <v>0.58229107736360075</v>
      </c>
      <c r="P175" s="19"/>
      <c r="Q175" s="19"/>
    </row>
    <row r="176" spans="13:17" x14ac:dyDescent="0.3">
      <c r="M176" s="19" t="s">
        <v>1350</v>
      </c>
      <c r="N176" s="19" t="s">
        <v>1589</v>
      </c>
      <c r="O176">
        <v>0.58994072849103008</v>
      </c>
      <c r="P176" s="19"/>
      <c r="Q176" s="19"/>
    </row>
    <row r="177" spans="13:17" x14ac:dyDescent="0.3">
      <c r="M177" s="19" t="s">
        <v>1350</v>
      </c>
      <c r="N177" s="19" t="s">
        <v>1590</v>
      </c>
      <c r="O177">
        <v>0.63785045992583245</v>
      </c>
      <c r="P177" s="19"/>
      <c r="Q177" s="19"/>
    </row>
    <row r="178" spans="13:17" x14ac:dyDescent="0.3">
      <c r="M178" s="19" t="s">
        <v>1350</v>
      </c>
      <c r="N178" s="19" t="s">
        <v>1591</v>
      </c>
      <c r="O178">
        <v>1.7115548027479832E-2</v>
      </c>
      <c r="P178" s="19"/>
      <c r="Q178" s="19"/>
    </row>
    <row r="179" spans="13:17" x14ac:dyDescent="0.3">
      <c r="M179" s="19" t="s">
        <v>1350</v>
      </c>
      <c r="N179" s="19" t="s">
        <v>1592</v>
      </c>
      <c r="O179">
        <v>0.16739280367054044</v>
      </c>
      <c r="P179" s="19"/>
      <c r="Q179" s="19"/>
    </row>
    <row r="180" spans="13:17" x14ac:dyDescent="0.3">
      <c r="M180" s="19" t="s">
        <v>1350</v>
      </c>
      <c r="N180" s="19" t="s">
        <v>1593</v>
      </c>
      <c r="O180">
        <v>0.98243285177838391</v>
      </c>
      <c r="P180" s="19"/>
      <c r="Q180" s="19"/>
    </row>
    <row r="181" spans="13:17" x14ac:dyDescent="0.3">
      <c r="M181" s="19" t="s">
        <v>1350</v>
      </c>
      <c r="N181" s="19" t="s">
        <v>1594</v>
      </c>
      <c r="O181">
        <v>0.34513756720256239</v>
      </c>
      <c r="P181" s="19"/>
      <c r="Q181" s="19"/>
    </row>
    <row r="182" spans="13:17" x14ac:dyDescent="0.3">
      <c r="M182" s="19" t="s">
        <v>1350</v>
      </c>
      <c r="N182" s="19" t="s">
        <v>1595</v>
      </c>
      <c r="O182">
        <v>7.1193126911598403E-2</v>
      </c>
      <c r="P182" s="19"/>
      <c r="Q182" s="19"/>
    </row>
    <row r="183" spans="13:17" x14ac:dyDescent="0.3">
      <c r="M183" s="19" t="s">
        <v>1350</v>
      </c>
      <c r="N183" s="19" t="s">
        <v>1596</v>
      </c>
      <c r="O183">
        <v>0.68184497978776581</v>
      </c>
      <c r="P183" s="19"/>
      <c r="Q183" s="19"/>
    </row>
    <row r="184" spans="13:17" x14ac:dyDescent="0.3">
      <c r="M184" s="19" t="s">
        <v>1350</v>
      </c>
      <c r="N184" s="19" t="s">
        <v>1597</v>
      </c>
      <c r="O184">
        <v>0.8161091962056185</v>
      </c>
      <c r="P184" s="19"/>
      <c r="Q184" s="19"/>
    </row>
    <row r="185" spans="13:17" x14ac:dyDescent="0.3">
      <c r="M185" s="19" t="s">
        <v>1350</v>
      </c>
      <c r="N185" s="19" t="s">
        <v>1598</v>
      </c>
      <c r="O185">
        <v>0.62625952085684922</v>
      </c>
      <c r="P185" s="19"/>
      <c r="Q185" s="19"/>
    </row>
    <row r="186" spans="13:17" x14ac:dyDescent="0.3">
      <c r="M186" s="19" t="s">
        <v>1350</v>
      </c>
      <c r="N186" s="19" t="s">
        <v>1599</v>
      </c>
      <c r="O186">
        <v>0.84389761633871252</v>
      </c>
      <c r="P186" s="19"/>
      <c r="Q186" s="19"/>
    </row>
    <row r="187" spans="13:17" x14ac:dyDescent="0.3">
      <c r="M187" s="19" t="s">
        <v>1350</v>
      </c>
      <c r="N187" s="19" t="s">
        <v>1600</v>
      </c>
      <c r="O187">
        <v>0.86016034071881142</v>
      </c>
      <c r="P187" s="19"/>
      <c r="Q187" s="19"/>
    </row>
    <row r="188" spans="13:17" x14ac:dyDescent="0.3">
      <c r="M188" s="19" t="s">
        <v>1350</v>
      </c>
      <c r="N188" s="19" t="s">
        <v>1601</v>
      </c>
      <c r="O188">
        <v>0.70119850030987518</v>
      </c>
      <c r="P188" s="19"/>
      <c r="Q188" s="19"/>
    </row>
    <row r="189" spans="13:17" x14ac:dyDescent="0.3">
      <c r="M189" s="19" t="s">
        <v>1350</v>
      </c>
      <c r="N189" s="19" t="s">
        <v>1602</v>
      </c>
      <c r="O189">
        <v>0.31172559379032694</v>
      </c>
      <c r="P189" s="19"/>
      <c r="Q189" s="19"/>
    </row>
    <row r="190" spans="13:17" x14ac:dyDescent="0.3">
      <c r="M190" s="19" t="s">
        <v>1350</v>
      </c>
      <c r="N190" s="19" t="s">
        <v>1603</v>
      </c>
      <c r="O190">
        <v>0.18868989806428405</v>
      </c>
      <c r="P190" s="19"/>
      <c r="Q190" s="19"/>
    </row>
    <row r="191" spans="13:17" x14ac:dyDescent="0.3">
      <c r="M191" s="19" t="s">
        <v>1350</v>
      </c>
      <c r="N191" s="19" t="s">
        <v>1604</v>
      </c>
      <c r="O191">
        <v>0.92998110269873335</v>
      </c>
      <c r="P191" s="19"/>
      <c r="Q191" s="19"/>
    </row>
    <row r="192" spans="13:17" x14ac:dyDescent="0.3">
      <c r="M192" s="19" t="s">
        <v>1350</v>
      </c>
      <c r="N192" s="19" t="s">
        <v>1605</v>
      </c>
      <c r="O192">
        <v>0.88610213332388188</v>
      </c>
      <c r="P192" s="19"/>
      <c r="Q192" s="19"/>
    </row>
    <row r="193" spans="13:17" x14ac:dyDescent="0.3">
      <c r="M193" s="19" t="s">
        <v>1350</v>
      </c>
      <c r="N193" s="19" t="s">
        <v>1606</v>
      </c>
      <c r="O193">
        <v>0.91212966109634652</v>
      </c>
      <c r="P193" s="19"/>
      <c r="Q193" s="19"/>
    </row>
    <row r="194" spans="13:17" x14ac:dyDescent="0.3">
      <c r="M194" s="19" t="s">
        <v>1350</v>
      </c>
      <c r="N194" s="19" t="s">
        <v>1607</v>
      </c>
      <c r="O194">
        <v>0.3878541616089024</v>
      </c>
      <c r="P194" s="19"/>
      <c r="Q194" s="19"/>
    </row>
    <row r="195" spans="13:17" x14ac:dyDescent="0.3">
      <c r="M195" s="19" t="s">
        <v>1350</v>
      </c>
      <c r="N195" s="19" t="s">
        <v>1608</v>
      </c>
      <c r="O195">
        <v>0.27838567509752965</v>
      </c>
      <c r="P195" s="19"/>
      <c r="Q195" s="19"/>
    </row>
    <row r="196" spans="13:17" x14ac:dyDescent="0.3">
      <c r="M196" s="19" t="s">
        <v>1350</v>
      </c>
      <c r="N196" s="19" t="s">
        <v>1609</v>
      </c>
      <c r="O196">
        <v>0.86440520432996748</v>
      </c>
      <c r="P196" s="19"/>
      <c r="Q196" s="19"/>
    </row>
    <row r="197" spans="13:17" x14ac:dyDescent="0.3">
      <c r="M197" s="19" t="s">
        <v>1350</v>
      </c>
      <c r="N197" s="19" t="s">
        <v>1610</v>
      </c>
      <c r="O197">
        <v>0.70503394486597626</v>
      </c>
      <c r="P197" s="19"/>
      <c r="Q197" s="19"/>
    </row>
    <row r="198" spans="13:17" x14ac:dyDescent="0.3">
      <c r="M198" s="19" t="s">
        <v>1352</v>
      </c>
      <c r="N198" s="19" t="s">
        <v>1532</v>
      </c>
      <c r="O198">
        <v>0.12793834308135021</v>
      </c>
      <c r="P198" s="19"/>
      <c r="Q198" s="19"/>
    </row>
    <row r="199" spans="13:17" x14ac:dyDescent="0.3">
      <c r="M199" s="19" t="s">
        <v>1352</v>
      </c>
      <c r="N199" s="19" t="s">
        <v>1611</v>
      </c>
      <c r="O199">
        <v>0.8315467243630642</v>
      </c>
      <c r="P199" s="19"/>
      <c r="Q199" s="19"/>
    </row>
    <row r="200" spans="13:17" x14ac:dyDescent="0.3">
      <c r="M200" s="19" t="s">
        <v>1352</v>
      </c>
      <c r="N200" s="19" t="s">
        <v>1612</v>
      </c>
      <c r="O200">
        <v>0.6619092261295676</v>
      </c>
      <c r="P200" s="19"/>
      <c r="Q200" s="19"/>
    </row>
    <row r="201" spans="13:17" x14ac:dyDescent="0.3">
      <c r="M201" s="19" t="s">
        <v>1352</v>
      </c>
      <c r="N201" s="19" t="s">
        <v>1613</v>
      </c>
      <c r="O201">
        <v>3.1438600432765362E-2</v>
      </c>
      <c r="P201" s="19"/>
      <c r="Q201" s="19"/>
    </row>
    <row r="202" spans="13:17" x14ac:dyDescent="0.3">
      <c r="M202" s="19" t="s">
        <v>1352</v>
      </c>
      <c r="N202" s="19" t="s">
        <v>1614</v>
      </c>
      <c r="O202">
        <v>0.83523696716010642</v>
      </c>
      <c r="P202" s="19"/>
      <c r="Q202" s="19"/>
    </row>
    <row r="203" spans="13:17" x14ac:dyDescent="0.3">
      <c r="M203" s="19" t="s">
        <v>1352</v>
      </c>
      <c r="N203" s="19" t="s">
        <v>1615</v>
      </c>
      <c r="O203">
        <v>6.012610294872045E-2</v>
      </c>
      <c r="P203" s="19"/>
      <c r="Q203" s="19"/>
    </row>
    <row r="204" spans="13:17" x14ac:dyDescent="0.3">
      <c r="M204" s="19" t="s">
        <v>1352</v>
      </c>
      <c r="N204" s="19" t="s">
        <v>1616</v>
      </c>
      <c r="O204">
        <v>0.37156989044877919</v>
      </c>
      <c r="P204" s="19"/>
      <c r="Q204" s="19"/>
    </row>
    <row r="205" spans="13:17" x14ac:dyDescent="0.3">
      <c r="M205" s="19" t="s">
        <v>1352</v>
      </c>
      <c r="N205" s="19" t="s">
        <v>1617</v>
      </c>
      <c r="O205">
        <v>0.25166446523009378</v>
      </c>
      <c r="P205" s="19"/>
      <c r="Q205" s="19"/>
    </row>
    <row r="206" spans="13:17" x14ac:dyDescent="0.3">
      <c r="M206" s="19" t="s">
        <v>1352</v>
      </c>
      <c r="N206" s="19" t="s">
        <v>1618</v>
      </c>
      <c r="O206">
        <v>0.6734601963496325</v>
      </c>
      <c r="P206" s="19"/>
      <c r="Q206" s="19"/>
    </row>
    <row r="207" spans="13:17" x14ac:dyDescent="0.3">
      <c r="M207" s="19" t="s">
        <v>1352</v>
      </c>
      <c r="N207" s="19" t="s">
        <v>1619</v>
      </c>
      <c r="O207">
        <v>5.8789736376511081E-2</v>
      </c>
      <c r="P207" s="19"/>
      <c r="Q207" s="19"/>
    </row>
    <row r="208" spans="13:17" x14ac:dyDescent="0.3">
      <c r="M208" s="19" t="s">
        <v>1352</v>
      </c>
      <c r="N208" s="19" t="s">
        <v>1620</v>
      </c>
      <c r="O208">
        <v>0.96396108915269052</v>
      </c>
      <c r="P208" s="19"/>
      <c r="Q208" s="19"/>
    </row>
    <row r="209" spans="13:17" x14ac:dyDescent="0.3">
      <c r="M209" s="19" t="s">
        <v>1352</v>
      </c>
      <c r="N209" s="19" t="s">
        <v>1621</v>
      </c>
      <c r="O209">
        <v>0.52231534399336865</v>
      </c>
      <c r="P209" s="19"/>
      <c r="Q209" s="19"/>
    </row>
    <row r="210" spans="13:17" x14ac:dyDescent="0.3">
      <c r="M210" s="19" t="s">
        <v>1356</v>
      </c>
      <c r="N210" s="19" t="s">
        <v>1622</v>
      </c>
      <c r="O210">
        <v>0.63852179010620114</v>
      </c>
      <c r="P210" s="19"/>
      <c r="Q210" s="19"/>
    </row>
    <row r="211" spans="13:17" x14ac:dyDescent="0.3">
      <c r="M211" s="19" t="s">
        <v>1356</v>
      </c>
      <c r="N211" s="19" t="s">
        <v>1623</v>
      </c>
      <c r="O211">
        <v>0.45019032115624402</v>
      </c>
      <c r="P211" s="19"/>
      <c r="Q211" s="19"/>
    </row>
    <row r="212" spans="13:17" x14ac:dyDescent="0.3">
      <c r="M212" s="19" t="s">
        <v>1356</v>
      </c>
      <c r="N212" s="19" t="s">
        <v>1624</v>
      </c>
      <c r="O212">
        <v>0.33786224320356695</v>
      </c>
      <c r="P212" s="19"/>
      <c r="Q212" s="19"/>
    </row>
    <row r="213" spans="13:17" x14ac:dyDescent="0.3">
      <c r="M213" s="19" t="s">
        <v>1356</v>
      </c>
      <c r="N213" s="19" t="s">
        <v>1625</v>
      </c>
      <c r="O213">
        <v>0.41090720261982439</v>
      </c>
      <c r="P213" s="19"/>
      <c r="Q213" s="19"/>
    </row>
    <row r="214" spans="13:17" x14ac:dyDescent="0.3">
      <c r="M214" s="19" t="s">
        <v>1356</v>
      </c>
      <c r="N214" s="19" t="s">
        <v>1626</v>
      </c>
      <c r="O214">
        <v>1.9720000918490799E-2</v>
      </c>
      <c r="P214" s="19"/>
      <c r="Q214" s="19"/>
    </row>
    <row r="215" spans="13:17" x14ac:dyDescent="0.3">
      <c r="M215" s="19" t="s">
        <v>1356</v>
      </c>
      <c r="N215" s="19" t="s">
        <v>1627</v>
      </c>
      <c r="O215">
        <v>0.8676997094470843</v>
      </c>
      <c r="P215" s="19"/>
      <c r="Q215" s="19"/>
    </row>
    <row r="216" spans="13:17" x14ac:dyDescent="0.3">
      <c r="M216" s="19" t="s">
        <v>1356</v>
      </c>
      <c r="N216" s="19" t="s">
        <v>1628</v>
      </c>
      <c r="O216">
        <v>0.74002980005869379</v>
      </c>
      <c r="P216" s="19"/>
      <c r="Q216" s="19"/>
    </row>
    <row r="217" spans="13:17" x14ac:dyDescent="0.3">
      <c r="M217" s="19" t="s">
        <v>1356</v>
      </c>
      <c r="N217" s="19" t="s">
        <v>1629</v>
      </c>
      <c r="O217">
        <v>0.7656915215719744</v>
      </c>
      <c r="P217" s="19"/>
      <c r="Q217" s="19"/>
    </row>
    <row r="218" spans="13:17" x14ac:dyDescent="0.3">
      <c r="M218" s="19" t="s">
        <v>1356</v>
      </c>
      <c r="N218" s="19" t="s">
        <v>1630</v>
      </c>
      <c r="O218">
        <v>8.8985680466658112E-2</v>
      </c>
      <c r="P218" s="19"/>
      <c r="Q218" s="19"/>
    </row>
    <row r="219" spans="13:17" x14ac:dyDescent="0.3">
      <c r="M219" s="19" t="s">
        <v>1356</v>
      </c>
      <c r="N219" s="19" t="s">
        <v>1631</v>
      </c>
      <c r="O219">
        <v>0.88023486348379776</v>
      </c>
      <c r="P219" s="19"/>
      <c r="Q219" s="19"/>
    </row>
    <row r="220" spans="13:17" x14ac:dyDescent="0.3">
      <c r="M220" s="19" t="s">
        <v>1356</v>
      </c>
      <c r="N220" s="19" t="s">
        <v>1632</v>
      </c>
      <c r="O220">
        <v>0.44516333147441756</v>
      </c>
      <c r="P220" s="19"/>
      <c r="Q220" s="19"/>
    </row>
    <row r="221" spans="13:17" x14ac:dyDescent="0.3">
      <c r="M221" s="19" t="s">
        <v>1356</v>
      </c>
      <c r="N221" s="19" t="s">
        <v>1633</v>
      </c>
      <c r="O221">
        <v>0.86380245432207248</v>
      </c>
      <c r="P221" s="19"/>
      <c r="Q221" s="19"/>
    </row>
    <row r="222" spans="13:17" x14ac:dyDescent="0.3">
      <c r="M222" s="19" t="s">
        <v>1356</v>
      </c>
      <c r="N222" s="19" t="s">
        <v>1634</v>
      </c>
      <c r="O222">
        <v>0.81129851838122335</v>
      </c>
      <c r="P222" s="19"/>
      <c r="Q222" s="19"/>
    </row>
    <row r="223" spans="13:17" x14ac:dyDescent="0.3">
      <c r="M223" s="19" t="s">
        <v>1356</v>
      </c>
      <c r="N223" s="19" t="s">
        <v>1635</v>
      </c>
      <c r="O223">
        <v>0.50951229523533437</v>
      </c>
      <c r="P223" s="19"/>
      <c r="Q223" s="19"/>
    </row>
    <row r="224" spans="13:17" x14ac:dyDescent="0.3">
      <c r="M224" s="19" t="s">
        <v>1356</v>
      </c>
      <c r="N224" s="19" t="s">
        <v>1636</v>
      </c>
      <c r="O224">
        <v>0.96155243756203168</v>
      </c>
      <c r="P224" s="19"/>
      <c r="Q224" s="19"/>
    </row>
    <row r="225" spans="13:17" x14ac:dyDescent="0.3">
      <c r="M225" s="19" t="s">
        <v>1356</v>
      </c>
      <c r="N225" s="19" t="s">
        <v>1637</v>
      </c>
      <c r="O225">
        <v>0.98858698046837379</v>
      </c>
      <c r="P225" s="19"/>
      <c r="Q225" s="19"/>
    </row>
    <row r="226" spans="13:17" x14ac:dyDescent="0.3">
      <c r="M226" s="19" t="s">
        <v>1356</v>
      </c>
      <c r="N226" s="19" t="s">
        <v>1638</v>
      </c>
      <c r="O226">
        <v>0.36706328395213594</v>
      </c>
      <c r="P226" s="19"/>
      <c r="Q226" s="19"/>
    </row>
    <row r="227" spans="13:17" x14ac:dyDescent="0.3">
      <c r="M227" s="19" t="s">
        <v>1356</v>
      </c>
      <c r="N227" s="19" t="s">
        <v>1639</v>
      </c>
      <c r="O227">
        <v>7.7670207773677946E-2</v>
      </c>
      <c r="P227" s="19"/>
      <c r="Q227" s="19"/>
    </row>
    <row r="228" spans="13:17" x14ac:dyDescent="0.3">
      <c r="M228" s="19" t="s">
        <v>1356</v>
      </c>
      <c r="N228" s="19" t="s">
        <v>1640</v>
      </c>
      <c r="O228">
        <v>0.10753639095062661</v>
      </c>
      <c r="P228" s="19"/>
      <c r="Q228" s="19"/>
    </row>
    <row r="229" spans="13:17" x14ac:dyDescent="0.3">
      <c r="M229" s="19" t="s">
        <v>1356</v>
      </c>
      <c r="N229" s="19" t="s">
        <v>1641</v>
      </c>
      <c r="O229">
        <v>0.75128454782816323</v>
      </c>
      <c r="P229" s="19"/>
      <c r="Q229" s="19"/>
    </row>
    <row r="230" spans="13:17" x14ac:dyDescent="0.3">
      <c r="M230" s="19" t="s">
        <v>1356</v>
      </c>
      <c r="N230" s="19" t="s">
        <v>1642</v>
      </c>
      <c r="O230">
        <v>9.6446554279989827E-2</v>
      </c>
      <c r="P230" s="19"/>
      <c r="Q230" s="19"/>
    </row>
    <row r="231" spans="13:17" x14ac:dyDescent="0.3">
      <c r="M231" s="19" t="s">
        <v>1356</v>
      </c>
      <c r="N231" s="19" t="s">
        <v>1643</v>
      </c>
      <c r="O231">
        <v>0.58851486296368283</v>
      </c>
      <c r="P231" s="19"/>
      <c r="Q231" s="19"/>
    </row>
    <row r="232" spans="13:17" x14ac:dyDescent="0.3">
      <c r="M232" s="19" t="s">
        <v>1356</v>
      </c>
      <c r="N232" s="19" t="s">
        <v>1644</v>
      </c>
      <c r="O232">
        <v>0.67562564110984602</v>
      </c>
      <c r="P232" s="19"/>
      <c r="Q232" s="19"/>
    </row>
    <row r="233" spans="13:17" x14ac:dyDescent="0.3">
      <c r="M233" s="19" t="s">
        <v>1356</v>
      </c>
      <c r="N233" s="19" t="s">
        <v>1645</v>
      </c>
      <c r="O233">
        <v>0.67967041540502937</v>
      </c>
      <c r="P233" s="19"/>
      <c r="Q233" s="19"/>
    </row>
    <row r="234" spans="13:17" x14ac:dyDescent="0.3">
      <c r="M234" s="19" t="s">
        <v>1358</v>
      </c>
      <c r="N234" s="19" t="s">
        <v>1646</v>
      </c>
      <c r="O234">
        <v>0.27245592124961393</v>
      </c>
      <c r="P234" s="19"/>
      <c r="Q234" s="19"/>
    </row>
    <row r="235" spans="13:17" x14ac:dyDescent="0.3">
      <c r="M235" s="19" t="s">
        <v>1358</v>
      </c>
      <c r="N235" s="19" t="s">
        <v>1647</v>
      </c>
      <c r="O235">
        <v>0.55034162161074307</v>
      </c>
      <c r="P235" s="19"/>
      <c r="Q235" s="19"/>
    </row>
    <row r="236" spans="13:17" x14ac:dyDescent="0.3">
      <c r="M236" s="19" t="s">
        <v>1358</v>
      </c>
      <c r="N236" s="19" t="s">
        <v>1648</v>
      </c>
      <c r="O236">
        <v>0.70415398855736677</v>
      </c>
      <c r="P236" s="19"/>
      <c r="Q236" s="19"/>
    </row>
    <row r="237" spans="13:17" x14ac:dyDescent="0.3">
      <c r="M237" s="19" t="s">
        <v>1358</v>
      </c>
      <c r="N237" s="19" t="s">
        <v>1649</v>
      </c>
      <c r="O237">
        <v>0.6914271157523425</v>
      </c>
      <c r="P237" s="19"/>
      <c r="Q237" s="19"/>
    </row>
    <row r="238" spans="13:17" x14ac:dyDescent="0.3">
      <c r="M238" s="19" t="s">
        <v>1358</v>
      </c>
      <c r="N238" s="19" t="s">
        <v>1650</v>
      </c>
      <c r="O238">
        <v>0.61624076241652259</v>
      </c>
      <c r="P238" s="19"/>
      <c r="Q238" s="19"/>
    </row>
    <row r="239" spans="13:17" x14ac:dyDescent="0.3">
      <c r="M239" s="19" t="s">
        <v>1358</v>
      </c>
      <c r="N239" s="19" t="s">
        <v>1651</v>
      </c>
      <c r="O239">
        <v>0.43320916612654647</v>
      </c>
      <c r="P239" s="19"/>
      <c r="Q239" s="19"/>
    </row>
    <row r="240" spans="13:17" x14ac:dyDescent="0.3">
      <c r="M240" s="19" t="s">
        <v>1358</v>
      </c>
      <c r="N240" s="19" t="s">
        <v>1652</v>
      </c>
      <c r="O240">
        <v>0.72787677517551441</v>
      </c>
      <c r="P240" s="19"/>
      <c r="Q240" s="19"/>
    </row>
    <row r="241" spans="13:17" x14ac:dyDescent="0.3">
      <c r="M241" s="19" t="s">
        <v>1358</v>
      </c>
      <c r="N241" s="19" t="s">
        <v>1653</v>
      </c>
      <c r="O241">
        <v>0.99790824751989227</v>
      </c>
      <c r="P241" s="19"/>
      <c r="Q241" s="19"/>
    </row>
    <row r="242" spans="13:17" x14ac:dyDescent="0.3">
      <c r="M242" s="19" t="s">
        <v>1358</v>
      </c>
      <c r="N242" s="19" t="s">
        <v>1654</v>
      </c>
      <c r="O242">
        <v>0.46652105528981191</v>
      </c>
      <c r="P242" s="19"/>
      <c r="Q242" s="19"/>
    </row>
    <row r="243" spans="13:17" x14ac:dyDescent="0.3">
      <c r="M243" s="19" t="s">
        <v>1358</v>
      </c>
      <c r="N243" s="19" t="s">
        <v>1655</v>
      </c>
      <c r="O243">
        <v>0.47361939332267178</v>
      </c>
      <c r="P243" s="19"/>
      <c r="Q243" s="19"/>
    </row>
    <row r="244" spans="13:17" x14ac:dyDescent="0.3">
      <c r="M244" s="19" t="s">
        <v>1358</v>
      </c>
      <c r="N244" s="19" t="s">
        <v>1656</v>
      </c>
      <c r="O244">
        <v>0.2519792827474735</v>
      </c>
      <c r="P244" s="19"/>
      <c r="Q244" s="19"/>
    </row>
    <row r="245" spans="13:17" x14ac:dyDescent="0.3">
      <c r="M245" s="19" t="s">
        <v>1358</v>
      </c>
      <c r="N245" s="19" t="s">
        <v>1657</v>
      </c>
      <c r="O245">
        <v>0.25207592515969746</v>
      </c>
      <c r="P245" s="19"/>
      <c r="Q245" s="19"/>
    </row>
    <row r="246" spans="13:17" x14ac:dyDescent="0.3">
      <c r="M246" s="19" t="s">
        <v>1358</v>
      </c>
      <c r="N246" s="19" t="s">
        <v>1658</v>
      </c>
      <c r="O246">
        <v>0.4846505698116087</v>
      </c>
      <c r="P246" s="19"/>
      <c r="Q246" s="19"/>
    </row>
    <row r="247" spans="13:17" x14ac:dyDescent="0.3">
      <c r="M247" s="19" t="s">
        <v>1358</v>
      </c>
      <c r="N247" s="19" t="s">
        <v>1659</v>
      </c>
      <c r="O247">
        <v>4.6329319241541045E-2</v>
      </c>
      <c r="P247" s="19"/>
      <c r="Q247" s="19"/>
    </row>
    <row r="248" spans="13:17" x14ac:dyDescent="0.3">
      <c r="M248" s="19" t="s">
        <v>1358</v>
      </c>
      <c r="N248" s="19" t="s">
        <v>1660</v>
      </c>
      <c r="O248">
        <v>0.35450970177635543</v>
      </c>
      <c r="P248" s="19"/>
      <c r="Q248" s="19"/>
    </row>
    <row r="249" spans="13:17" x14ac:dyDescent="0.3">
      <c r="M249" s="19" t="s">
        <v>1358</v>
      </c>
      <c r="N249" s="19" t="s">
        <v>1661</v>
      </c>
      <c r="O249">
        <v>0.77534657052301048</v>
      </c>
      <c r="P249" s="19"/>
      <c r="Q249" s="19"/>
    </row>
    <row r="250" spans="13:17" x14ac:dyDescent="0.3">
      <c r="M250" s="19" t="s">
        <v>1358</v>
      </c>
      <c r="N250" s="19" t="s">
        <v>1662</v>
      </c>
      <c r="O250">
        <v>0.48470452204128478</v>
      </c>
      <c r="P250" s="19"/>
      <c r="Q250" s="19"/>
    </row>
    <row r="251" spans="13:17" x14ac:dyDescent="0.3">
      <c r="M251" s="19" t="s">
        <v>1358</v>
      </c>
      <c r="N251" s="19" t="s">
        <v>1663</v>
      </c>
      <c r="O251">
        <v>0.70689835393338085</v>
      </c>
      <c r="P251" s="19"/>
      <c r="Q251" s="19"/>
    </row>
    <row r="252" spans="13:17" x14ac:dyDescent="0.3">
      <c r="M252" s="19" t="s">
        <v>1358</v>
      </c>
      <c r="N252" s="19" t="s">
        <v>1664</v>
      </c>
      <c r="O252">
        <v>0.65585978771262055</v>
      </c>
      <c r="P252" s="19"/>
      <c r="Q252" s="19"/>
    </row>
    <row r="253" spans="13:17" x14ac:dyDescent="0.3">
      <c r="M253" s="19" t="s">
        <v>1358</v>
      </c>
      <c r="N253" s="19" t="s">
        <v>1665</v>
      </c>
      <c r="O253">
        <v>0.9075142847028258</v>
      </c>
      <c r="P253" s="19"/>
      <c r="Q253" s="19"/>
    </row>
    <row r="254" spans="13:17" x14ac:dyDescent="0.3">
      <c r="M254" s="19" t="s">
        <v>1358</v>
      </c>
      <c r="N254" s="19" t="s">
        <v>1666</v>
      </c>
      <c r="O254">
        <v>8.4243308658232263E-2</v>
      </c>
      <c r="P254" s="19"/>
      <c r="Q254" s="19"/>
    </row>
    <row r="255" spans="13:17" x14ac:dyDescent="0.3">
      <c r="M255" s="19" t="s">
        <v>1358</v>
      </c>
      <c r="N255" s="19" t="s">
        <v>1667</v>
      </c>
      <c r="O255">
        <v>0.65994134839596985</v>
      </c>
      <c r="P255" s="19"/>
      <c r="Q255" s="19"/>
    </row>
    <row r="256" spans="13:17" x14ac:dyDescent="0.3">
      <c r="M256" s="19" t="s">
        <v>1358</v>
      </c>
      <c r="N256" s="19" t="s">
        <v>1668</v>
      </c>
      <c r="O256">
        <v>0.73823016721170487</v>
      </c>
      <c r="P256" s="19"/>
      <c r="Q256" s="19"/>
    </row>
    <row r="257" spans="13:17" x14ac:dyDescent="0.3">
      <c r="M257" s="19" t="s">
        <v>1358</v>
      </c>
      <c r="N257" s="19" t="s">
        <v>1669</v>
      </c>
      <c r="O257">
        <v>0.46358842064947281</v>
      </c>
      <c r="P257" s="19"/>
      <c r="Q257" s="19"/>
    </row>
    <row r="258" spans="13:17" x14ac:dyDescent="0.3">
      <c r="M258" s="19" t="s">
        <v>1358</v>
      </c>
      <c r="N258" s="19" t="s">
        <v>1670</v>
      </c>
      <c r="O258">
        <v>0.17016681605455686</v>
      </c>
      <c r="P258" s="19"/>
      <c r="Q258" s="19"/>
    </row>
    <row r="259" spans="13:17" x14ac:dyDescent="0.3">
      <c r="M259" s="19" t="s">
        <v>1358</v>
      </c>
      <c r="N259" s="19" t="s">
        <v>1671</v>
      </c>
      <c r="O259">
        <v>0.14301130438504439</v>
      </c>
      <c r="P259" s="19"/>
      <c r="Q259" s="19"/>
    </row>
    <row r="260" spans="13:17" x14ac:dyDescent="0.3">
      <c r="M260" s="19" t="s">
        <v>1358</v>
      </c>
      <c r="N260" s="19" t="s">
        <v>1672</v>
      </c>
      <c r="O260">
        <v>0.22836871689330529</v>
      </c>
      <c r="P260" s="19"/>
      <c r="Q260" s="19"/>
    </row>
    <row r="261" spans="13:17" x14ac:dyDescent="0.3">
      <c r="M261" s="19" t="s">
        <v>1358</v>
      </c>
      <c r="N261" s="19" t="s">
        <v>1673</v>
      </c>
      <c r="O261">
        <v>0.66209082694140275</v>
      </c>
      <c r="P261" s="19"/>
      <c r="Q261" s="19"/>
    </row>
    <row r="262" spans="13:17" x14ac:dyDescent="0.3">
      <c r="M262" s="19" t="s">
        <v>1358</v>
      </c>
      <c r="N262" s="19" t="s">
        <v>1674</v>
      </c>
      <c r="O262">
        <v>0.60082440290026606</v>
      </c>
      <c r="P262" s="19"/>
      <c r="Q262" s="19"/>
    </row>
    <row r="263" spans="13:17" x14ac:dyDescent="0.3">
      <c r="M263" s="19" t="s">
        <v>1358</v>
      </c>
      <c r="N263" s="19" t="s">
        <v>1675</v>
      </c>
      <c r="O263">
        <v>0.75914311857757544</v>
      </c>
      <c r="P263" s="19"/>
      <c r="Q263" s="19"/>
    </row>
    <row r="264" spans="13:17" x14ac:dyDescent="0.3">
      <c r="M264" s="19" t="s">
        <v>1360</v>
      </c>
      <c r="N264" s="19" t="s">
        <v>1676</v>
      </c>
      <c r="O264">
        <v>0.89596756874333239</v>
      </c>
      <c r="P264" s="19"/>
      <c r="Q264" s="19"/>
    </row>
    <row r="265" spans="13:17" x14ac:dyDescent="0.3">
      <c r="M265" s="19" t="s">
        <v>1360</v>
      </c>
      <c r="N265" s="19" t="s">
        <v>1677</v>
      </c>
      <c r="O265">
        <v>0.80302784622612022</v>
      </c>
      <c r="P265" s="19"/>
      <c r="Q265" s="19"/>
    </row>
    <row r="266" spans="13:17" x14ac:dyDescent="0.3">
      <c r="M266" s="19" t="s">
        <v>1360</v>
      </c>
      <c r="N266" s="19" t="s">
        <v>1678</v>
      </c>
      <c r="O266">
        <v>0.17194488600766833</v>
      </c>
      <c r="P266" s="19"/>
      <c r="Q266" s="19"/>
    </row>
    <row r="267" spans="13:17" x14ac:dyDescent="0.3">
      <c r="M267" s="19" t="s">
        <v>1360</v>
      </c>
      <c r="N267" s="19" t="s">
        <v>1679</v>
      </c>
      <c r="O267">
        <v>0.1259729409737862</v>
      </c>
      <c r="P267" s="19"/>
      <c r="Q267" s="19"/>
    </row>
    <row r="268" spans="13:17" x14ac:dyDescent="0.3">
      <c r="M268" s="19" t="s">
        <v>1360</v>
      </c>
      <c r="N268" s="19" t="s">
        <v>1680</v>
      </c>
      <c r="O268">
        <v>0.49917486567645997</v>
      </c>
      <c r="P268" s="19"/>
      <c r="Q268" s="19"/>
    </row>
    <row r="269" spans="13:17" x14ac:dyDescent="0.3">
      <c r="M269" s="19" t="s">
        <v>1360</v>
      </c>
      <c r="N269" s="19" t="s">
        <v>1681</v>
      </c>
      <c r="O269">
        <v>0.48175218233996853</v>
      </c>
      <c r="P269" s="19"/>
      <c r="Q269" s="19"/>
    </row>
    <row r="270" spans="13:17" x14ac:dyDescent="0.3">
      <c r="M270" s="19" t="s">
        <v>1360</v>
      </c>
      <c r="N270" s="19" t="s">
        <v>1682</v>
      </c>
      <c r="O270">
        <v>0.38801695515135037</v>
      </c>
      <c r="P270" s="19"/>
      <c r="Q270" s="19"/>
    </row>
    <row r="271" spans="13:17" x14ac:dyDescent="0.3">
      <c r="M271" s="19" t="s">
        <v>1360</v>
      </c>
      <c r="N271" s="19" t="s">
        <v>1683</v>
      </c>
      <c r="O271">
        <v>0.58430841540537448</v>
      </c>
      <c r="P271" s="19"/>
      <c r="Q271" s="19"/>
    </row>
    <row r="272" spans="13:17" x14ac:dyDescent="0.3">
      <c r="M272" s="19" t="s">
        <v>1360</v>
      </c>
      <c r="N272" s="19" t="s">
        <v>1684</v>
      </c>
      <c r="O272">
        <v>0.79489780730335136</v>
      </c>
      <c r="P272" s="19"/>
      <c r="Q272" s="19"/>
    </row>
    <row r="273" spans="13:17" x14ac:dyDescent="0.3">
      <c r="M273" s="19" t="s">
        <v>1360</v>
      </c>
      <c r="N273" s="19" t="s">
        <v>1685</v>
      </c>
      <c r="O273">
        <v>0.5611187802674118</v>
      </c>
      <c r="P273" s="19"/>
      <c r="Q273" s="19"/>
    </row>
    <row r="274" spans="13:17" x14ac:dyDescent="0.3">
      <c r="M274" s="19" t="s">
        <v>1360</v>
      </c>
      <c r="N274" s="19" t="s">
        <v>1686</v>
      </c>
      <c r="O274">
        <v>7.0059881711021621E-2</v>
      </c>
      <c r="P274" s="19"/>
      <c r="Q274" s="19"/>
    </row>
    <row r="275" spans="13:17" x14ac:dyDescent="0.3">
      <c r="M275" s="19" t="s">
        <v>1360</v>
      </c>
      <c r="N275" s="19" t="s">
        <v>1687</v>
      </c>
      <c r="O275">
        <v>0.7792215102743677</v>
      </c>
      <c r="P275" s="19"/>
      <c r="Q275" s="19"/>
    </row>
    <row r="276" spans="13:17" x14ac:dyDescent="0.3">
      <c r="M276" s="19" t="s">
        <v>1360</v>
      </c>
      <c r="N276" s="19" t="s">
        <v>1688</v>
      </c>
      <c r="O276">
        <v>0.69644697180966564</v>
      </c>
      <c r="P276" s="19"/>
      <c r="Q276" s="19"/>
    </row>
    <row r="277" spans="13:17" x14ac:dyDescent="0.3">
      <c r="M277" s="19" t="s">
        <v>1360</v>
      </c>
      <c r="N277" s="19" t="s">
        <v>1689</v>
      </c>
      <c r="O277">
        <v>0.26437185519934137</v>
      </c>
      <c r="P277" s="19"/>
      <c r="Q277" s="19"/>
    </row>
    <row r="278" spans="13:17" x14ac:dyDescent="0.3">
      <c r="M278" s="19" t="s">
        <v>1362</v>
      </c>
      <c r="N278" s="19" t="s">
        <v>1690</v>
      </c>
      <c r="O278">
        <v>0.36091401171933057</v>
      </c>
      <c r="P278" s="19"/>
      <c r="Q278" s="19"/>
    </row>
    <row r="279" spans="13:17" x14ac:dyDescent="0.3">
      <c r="M279" s="19" t="s">
        <v>1362</v>
      </c>
      <c r="N279" s="19" t="s">
        <v>1691</v>
      </c>
      <c r="O279">
        <v>0.92607067565737367</v>
      </c>
      <c r="P279" s="19"/>
      <c r="Q279" s="19"/>
    </row>
    <row r="280" spans="13:17" x14ac:dyDescent="0.3">
      <c r="M280" s="19" t="s">
        <v>1362</v>
      </c>
      <c r="N280" s="19" t="s">
        <v>1692</v>
      </c>
      <c r="O280">
        <v>0.25125930540070451</v>
      </c>
      <c r="P280" s="19"/>
      <c r="Q280" s="19"/>
    </row>
    <row r="281" spans="13:17" x14ac:dyDescent="0.3">
      <c r="M281" s="19" t="s">
        <v>1362</v>
      </c>
      <c r="N281" s="19" t="s">
        <v>1693</v>
      </c>
      <c r="O281">
        <v>0.62775345451334852</v>
      </c>
      <c r="P281" s="19"/>
      <c r="Q281" s="19"/>
    </row>
    <row r="282" spans="13:17" x14ac:dyDescent="0.3">
      <c r="M282" s="19" t="s">
        <v>1362</v>
      </c>
      <c r="N282" s="19" t="s">
        <v>1694</v>
      </c>
      <c r="O282">
        <v>0.25572320722195518</v>
      </c>
      <c r="P282" s="19"/>
      <c r="Q282" s="19"/>
    </row>
    <row r="283" spans="13:17" x14ac:dyDescent="0.3">
      <c r="M283" s="19" t="s">
        <v>1362</v>
      </c>
      <c r="N283" s="19" t="s">
        <v>1695</v>
      </c>
      <c r="O283">
        <v>0.41960715537458904</v>
      </c>
      <c r="P283" s="19"/>
      <c r="Q283" s="19"/>
    </row>
    <row r="284" spans="13:17" x14ac:dyDescent="0.3">
      <c r="M284" s="19" t="s">
        <v>1362</v>
      </c>
      <c r="N284" s="19" t="s">
        <v>1696</v>
      </c>
      <c r="O284">
        <v>0.56398897565864414</v>
      </c>
      <c r="P284" s="19"/>
      <c r="Q284" s="19"/>
    </row>
    <row r="285" spans="13:17" x14ac:dyDescent="0.3">
      <c r="M285" s="19" t="s">
        <v>1362</v>
      </c>
      <c r="N285" s="19" t="s">
        <v>1697</v>
      </c>
      <c r="O285">
        <v>0.77384673534177606</v>
      </c>
      <c r="P285" s="19"/>
      <c r="Q285" s="19"/>
    </row>
    <row r="286" spans="13:17" x14ac:dyDescent="0.3">
      <c r="M286" s="19" t="s">
        <v>1362</v>
      </c>
      <c r="N286" s="19" t="s">
        <v>1698</v>
      </c>
      <c r="O286">
        <v>0.38782067189877079</v>
      </c>
      <c r="P286" s="19"/>
      <c r="Q286" s="19"/>
    </row>
    <row r="287" spans="13:17" x14ac:dyDescent="0.3">
      <c r="M287" s="19" t="s">
        <v>1362</v>
      </c>
      <c r="N287" s="19" t="s">
        <v>1699</v>
      </c>
      <c r="O287">
        <v>0.89488927573272448</v>
      </c>
      <c r="P287" s="19"/>
      <c r="Q287" s="19"/>
    </row>
    <row r="288" spans="13:17" x14ac:dyDescent="0.3">
      <c r="M288" s="19" t="s">
        <v>1362</v>
      </c>
      <c r="N288" s="19" t="s">
        <v>1700</v>
      </c>
      <c r="O288">
        <v>0.11193908857945223</v>
      </c>
      <c r="P288" s="19"/>
      <c r="Q288" s="19"/>
    </row>
    <row r="289" spans="13:17" x14ac:dyDescent="0.3">
      <c r="M289" s="19" t="s">
        <v>1362</v>
      </c>
      <c r="N289" s="19" t="s">
        <v>1701</v>
      </c>
      <c r="O289">
        <v>4.0824220447379989E-2</v>
      </c>
      <c r="P289" s="19"/>
      <c r="Q289" s="19"/>
    </row>
    <row r="290" spans="13:17" x14ac:dyDescent="0.3">
      <c r="M290" s="19" t="s">
        <v>1362</v>
      </c>
      <c r="N290" s="19" t="s">
        <v>1702</v>
      </c>
      <c r="O290">
        <v>0.24786585390607074</v>
      </c>
      <c r="P290" s="19"/>
      <c r="Q290" s="19"/>
    </row>
    <row r="291" spans="13:17" x14ac:dyDescent="0.3">
      <c r="M291" s="19" t="s">
        <v>1362</v>
      </c>
      <c r="N291" s="19" t="s">
        <v>1703</v>
      </c>
      <c r="O291">
        <v>0.9472715021572613</v>
      </c>
      <c r="P291" s="19"/>
      <c r="Q291" s="19"/>
    </row>
    <row r="292" spans="13:17" x14ac:dyDescent="0.3">
      <c r="M292" s="19" t="s">
        <v>1362</v>
      </c>
      <c r="N292" s="19" t="s">
        <v>1704</v>
      </c>
      <c r="O292">
        <v>0.82801960478138559</v>
      </c>
      <c r="P292" s="19"/>
      <c r="Q292" s="19"/>
    </row>
    <row r="293" spans="13:17" x14ac:dyDescent="0.3">
      <c r="M293" s="19" t="s">
        <v>1362</v>
      </c>
      <c r="N293" s="19" t="s">
        <v>1705</v>
      </c>
      <c r="O293">
        <v>0.32423571259208139</v>
      </c>
      <c r="P293" s="19"/>
      <c r="Q293" s="19"/>
    </row>
    <row r="294" spans="13:17" x14ac:dyDescent="0.3">
      <c r="M294" s="19" t="s">
        <v>1362</v>
      </c>
      <c r="N294" s="19" t="s">
        <v>1706</v>
      </c>
      <c r="O294">
        <v>0.95924452034239893</v>
      </c>
      <c r="P294" s="19"/>
      <c r="Q294" s="19"/>
    </row>
    <row r="295" spans="13:17" x14ac:dyDescent="0.3">
      <c r="M295" s="19" t="s">
        <v>1362</v>
      </c>
      <c r="N295" s="19" t="s">
        <v>1707</v>
      </c>
      <c r="O295">
        <v>0.40359574072259097</v>
      </c>
      <c r="P295" s="19"/>
      <c r="Q295" s="19"/>
    </row>
    <row r="296" spans="13:17" x14ac:dyDescent="0.3">
      <c r="M296" s="19" t="s">
        <v>1362</v>
      </c>
      <c r="N296" s="19" t="s">
        <v>1708</v>
      </c>
      <c r="O296">
        <v>0.84413212984256936</v>
      </c>
      <c r="P296" s="19"/>
      <c r="Q296" s="19"/>
    </row>
    <row r="297" spans="13:17" x14ac:dyDescent="0.3">
      <c r="M297" s="19" t="s">
        <v>1362</v>
      </c>
      <c r="N297" s="19" t="s">
        <v>1709</v>
      </c>
      <c r="O297">
        <v>0.46362811675186688</v>
      </c>
      <c r="P297" s="19"/>
      <c r="Q297" s="19"/>
    </row>
    <row r="298" spans="13:17" x14ac:dyDescent="0.3">
      <c r="M298" s="19" t="s">
        <v>1362</v>
      </c>
      <c r="N298" s="19" t="s">
        <v>1710</v>
      </c>
      <c r="O298">
        <v>0.60756253646827807</v>
      </c>
      <c r="P298" s="19"/>
      <c r="Q298" s="19"/>
    </row>
    <row r="299" spans="13:17" x14ac:dyDescent="0.3">
      <c r="M299" s="19" t="s">
        <v>1362</v>
      </c>
      <c r="N299" s="19" t="s">
        <v>1711</v>
      </c>
      <c r="O299">
        <v>0.3044281759403934</v>
      </c>
      <c r="P299" s="19"/>
      <c r="Q299" s="19"/>
    </row>
    <row r="300" spans="13:17" x14ac:dyDescent="0.3">
      <c r="M300" s="19" t="s">
        <v>1362</v>
      </c>
      <c r="N300" s="19" t="s">
        <v>1712</v>
      </c>
      <c r="O300">
        <v>0.15317068234546616</v>
      </c>
      <c r="P300" s="19"/>
      <c r="Q300" s="19"/>
    </row>
    <row r="301" spans="13:17" x14ac:dyDescent="0.3">
      <c r="M301" s="19" t="s">
        <v>1362</v>
      </c>
      <c r="N301" s="19" t="s">
        <v>1713</v>
      </c>
      <c r="O301">
        <v>0.52944062561866923</v>
      </c>
      <c r="P301" s="19"/>
      <c r="Q301" s="19"/>
    </row>
    <row r="302" spans="13:17" x14ac:dyDescent="0.3">
      <c r="M302" s="19" t="s">
        <v>1362</v>
      </c>
      <c r="N302" s="19" t="s">
        <v>1714</v>
      </c>
      <c r="O302">
        <v>0.63403174557399966</v>
      </c>
      <c r="P302" s="19"/>
      <c r="Q302" s="19"/>
    </row>
    <row r="303" spans="13:17" x14ac:dyDescent="0.3">
      <c r="M303" s="19" t="s">
        <v>1362</v>
      </c>
      <c r="N303" s="19" t="s">
        <v>1715</v>
      </c>
      <c r="O303">
        <v>0.25360319868213221</v>
      </c>
      <c r="P303" s="19"/>
      <c r="Q303" s="19"/>
    </row>
    <row r="304" spans="13:17" x14ac:dyDescent="0.3">
      <c r="M304" s="19" t="s">
        <v>1362</v>
      </c>
      <c r="N304" s="19" t="s">
        <v>1716</v>
      </c>
      <c r="O304">
        <v>0.67753056603083361</v>
      </c>
      <c r="P304" s="19"/>
      <c r="Q304" s="19"/>
    </row>
    <row r="305" spans="13:17" x14ac:dyDescent="0.3">
      <c r="M305" s="19" t="s">
        <v>1362</v>
      </c>
      <c r="N305" s="19" t="s">
        <v>1717</v>
      </c>
      <c r="O305">
        <v>0.44305265299209284</v>
      </c>
      <c r="P305" s="19"/>
      <c r="Q305" s="19"/>
    </row>
    <row r="306" spans="13:17" x14ac:dyDescent="0.3">
      <c r="M306" s="19" t="s">
        <v>1362</v>
      </c>
      <c r="N306" s="19" t="s">
        <v>1718</v>
      </c>
      <c r="O306">
        <v>0.71231522019092164</v>
      </c>
      <c r="P306" s="19"/>
      <c r="Q306" s="19"/>
    </row>
    <row r="307" spans="13:17" x14ac:dyDescent="0.3">
      <c r="M307" s="19" t="s">
        <v>1362</v>
      </c>
      <c r="N307" s="19" t="s">
        <v>1719</v>
      </c>
      <c r="O307">
        <v>0.5751252409489761</v>
      </c>
      <c r="P307" s="19"/>
      <c r="Q307" s="19"/>
    </row>
    <row r="308" spans="13:17" x14ac:dyDescent="0.3">
      <c r="M308" s="19" t="s">
        <v>1362</v>
      </c>
      <c r="N308" s="19" t="s">
        <v>1720</v>
      </c>
      <c r="O308">
        <v>2.3248481485484418E-2</v>
      </c>
      <c r="P308" s="19"/>
      <c r="Q308" s="19"/>
    </row>
    <row r="309" spans="13:17" x14ac:dyDescent="0.3">
      <c r="M309" s="19" t="s">
        <v>1362</v>
      </c>
      <c r="N309" s="19" t="s">
        <v>1721</v>
      </c>
      <c r="O309">
        <v>0.20258072044327191</v>
      </c>
      <c r="P309" s="19"/>
      <c r="Q309" s="19"/>
    </row>
    <row r="310" spans="13:17" x14ac:dyDescent="0.3">
      <c r="M310" s="19" t="s">
        <v>1362</v>
      </c>
      <c r="N310" s="19" t="s">
        <v>1722</v>
      </c>
      <c r="O310">
        <v>0.73933860002687835</v>
      </c>
      <c r="P310" s="19"/>
      <c r="Q310" s="19"/>
    </row>
    <row r="311" spans="13:17" x14ac:dyDescent="0.3">
      <c r="M311" s="19" t="s">
        <v>1362</v>
      </c>
      <c r="N311" s="19" t="s">
        <v>1723</v>
      </c>
      <c r="O311">
        <v>0.51385157596745579</v>
      </c>
      <c r="P311" s="19"/>
      <c r="Q311" s="19"/>
    </row>
    <row r="312" spans="13:17" x14ac:dyDescent="0.3">
      <c r="M312" s="19" t="s">
        <v>1362</v>
      </c>
      <c r="N312" s="19" t="s">
        <v>1724</v>
      </c>
      <c r="O312">
        <v>0.53284105529981174</v>
      </c>
      <c r="P312" s="19"/>
      <c r="Q312" s="19"/>
    </row>
    <row r="313" spans="13:17" x14ac:dyDescent="0.3">
      <c r="M313" s="19" t="s">
        <v>1362</v>
      </c>
      <c r="N313" s="19" t="s">
        <v>1725</v>
      </c>
      <c r="O313">
        <v>2.081658501501471E-2</v>
      </c>
      <c r="P313" s="19"/>
      <c r="Q313" s="19"/>
    </row>
    <row r="314" spans="13:17" x14ac:dyDescent="0.3">
      <c r="M314" s="19" t="s">
        <v>1362</v>
      </c>
      <c r="N314" s="19" t="s">
        <v>1726</v>
      </c>
      <c r="O314">
        <v>0.53388345673163184</v>
      </c>
      <c r="P314" s="19"/>
      <c r="Q314" s="19"/>
    </row>
    <row r="315" spans="13:17" x14ac:dyDescent="0.3">
      <c r="M315" s="19" t="s">
        <v>1362</v>
      </c>
      <c r="N315" s="19" t="s">
        <v>1727</v>
      </c>
      <c r="O315">
        <v>0.93637956783323661</v>
      </c>
      <c r="P315" s="19"/>
      <c r="Q315" s="19"/>
    </row>
    <row r="316" spans="13:17" x14ac:dyDescent="0.3">
      <c r="M316" s="19" t="s">
        <v>1362</v>
      </c>
      <c r="N316" s="19" t="s">
        <v>1728</v>
      </c>
      <c r="O316">
        <v>8.1327679138114894E-2</v>
      </c>
      <c r="P316" s="19"/>
      <c r="Q316" s="19"/>
    </row>
    <row r="317" spans="13:17" x14ac:dyDescent="0.3">
      <c r="M317" s="19" t="s">
        <v>1362</v>
      </c>
      <c r="N317" s="19" t="s">
        <v>1729</v>
      </c>
      <c r="O317">
        <v>0.27629833423305017</v>
      </c>
      <c r="P317" s="19"/>
      <c r="Q317" s="19"/>
    </row>
    <row r="318" spans="13:17" x14ac:dyDescent="0.3">
      <c r="M318" s="19" t="s">
        <v>1362</v>
      </c>
      <c r="N318" s="19" t="s">
        <v>1730</v>
      </c>
      <c r="O318">
        <v>0.47223791292807493</v>
      </c>
      <c r="P318" s="19"/>
      <c r="Q318" s="19"/>
    </row>
    <row r="319" spans="13:17" x14ac:dyDescent="0.3">
      <c r="M319" s="19" t="s">
        <v>1362</v>
      </c>
      <c r="N319" s="19" t="s">
        <v>1731</v>
      </c>
      <c r="O319">
        <v>4.05261037759862E-2</v>
      </c>
      <c r="P319" s="19"/>
      <c r="Q319" s="19"/>
    </row>
    <row r="320" spans="13:17" x14ac:dyDescent="0.3">
      <c r="M320" s="19" t="s">
        <v>1362</v>
      </c>
      <c r="N320" s="19" t="s">
        <v>1732</v>
      </c>
      <c r="O320">
        <v>0.69418317025384368</v>
      </c>
      <c r="P320" s="19"/>
      <c r="Q320" s="19"/>
    </row>
    <row r="321" spans="13:17" x14ac:dyDescent="0.3">
      <c r="M321" s="19" t="s">
        <v>1362</v>
      </c>
      <c r="N321" s="19" t="s">
        <v>1733</v>
      </c>
      <c r="O321">
        <v>0.49162922642537643</v>
      </c>
      <c r="P321" s="19"/>
      <c r="Q321" s="19"/>
    </row>
    <row r="322" spans="13:17" x14ac:dyDescent="0.3">
      <c r="M322" s="19" t="s">
        <v>1362</v>
      </c>
      <c r="N322" s="19" t="s">
        <v>1734</v>
      </c>
      <c r="O322">
        <v>0.52964918136224082</v>
      </c>
      <c r="P322" s="19"/>
      <c r="Q322" s="19"/>
    </row>
    <row r="323" spans="13:17" x14ac:dyDescent="0.3">
      <c r="M323" s="19" t="s">
        <v>1362</v>
      </c>
      <c r="N323" s="19" t="s">
        <v>1735</v>
      </c>
      <c r="O323">
        <v>0.11824532795939369</v>
      </c>
      <c r="P323" s="19"/>
      <c r="Q323" s="19"/>
    </row>
    <row r="324" spans="13:17" x14ac:dyDescent="0.3">
      <c r="M324" s="19" t="s">
        <v>1362</v>
      </c>
      <c r="N324" s="19" t="s">
        <v>1736</v>
      </c>
      <c r="O324">
        <v>0.43897841158169537</v>
      </c>
      <c r="P324" s="19"/>
      <c r="Q324" s="19"/>
    </row>
    <row r="325" spans="13:17" x14ac:dyDescent="0.3">
      <c r="M325" s="19" t="s">
        <v>1362</v>
      </c>
      <c r="N325" s="19" t="s">
        <v>1737</v>
      </c>
      <c r="O325">
        <v>0.91588954808684553</v>
      </c>
      <c r="P325" s="19"/>
      <c r="Q325" s="19"/>
    </row>
    <row r="326" spans="13:17" x14ac:dyDescent="0.3">
      <c r="M326" s="19" t="s">
        <v>1362</v>
      </c>
      <c r="N326" s="19" t="s">
        <v>1738</v>
      </c>
      <c r="O326">
        <v>0.77375526277231121</v>
      </c>
      <c r="P326" s="19"/>
      <c r="Q326" s="19"/>
    </row>
    <row r="327" spans="13:17" x14ac:dyDescent="0.3">
      <c r="M327" s="19" t="s">
        <v>1362</v>
      </c>
      <c r="N327" s="19" t="s">
        <v>1739</v>
      </c>
      <c r="O327">
        <v>0.63838723384307616</v>
      </c>
      <c r="P327" s="19"/>
      <c r="Q327" s="19"/>
    </row>
    <row r="328" spans="13:17" x14ac:dyDescent="0.3">
      <c r="M328" s="19" t="s">
        <v>1362</v>
      </c>
      <c r="N328" s="19" t="s">
        <v>1740</v>
      </c>
      <c r="O328">
        <v>0.6492977062816776</v>
      </c>
      <c r="P328" s="19"/>
      <c r="Q328" s="19"/>
    </row>
    <row r="329" spans="13:17" x14ac:dyDescent="0.3">
      <c r="M329" s="19" t="s">
        <v>1362</v>
      </c>
      <c r="N329" s="19" t="s">
        <v>1741</v>
      </c>
      <c r="O329">
        <v>0.84925450060474539</v>
      </c>
      <c r="P329" s="19"/>
      <c r="Q329" s="19"/>
    </row>
    <row r="330" spans="13:17" x14ac:dyDescent="0.3">
      <c r="M330" s="19" t="s">
        <v>1364</v>
      </c>
      <c r="N330" s="19" t="s">
        <v>1742</v>
      </c>
      <c r="O330">
        <v>0.63672043138010215</v>
      </c>
      <c r="P330" s="19"/>
      <c r="Q330" s="19"/>
    </row>
    <row r="331" spans="13:17" x14ac:dyDescent="0.3">
      <c r="M331" s="19" t="s">
        <v>1364</v>
      </c>
      <c r="N331" s="19" t="s">
        <v>1743</v>
      </c>
      <c r="O331">
        <v>0.42970875824008936</v>
      </c>
      <c r="P331" s="19"/>
      <c r="Q331" s="19"/>
    </row>
    <row r="332" spans="13:17" x14ac:dyDescent="0.3">
      <c r="M332" s="19" t="s">
        <v>1364</v>
      </c>
      <c r="N332" s="19" t="s">
        <v>1744</v>
      </c>
      <c r="O332">
        <v>0.36008502302876622</v>
      </c>
      <c r="P332" s="19"/>
      <c r="Q332" s="19"/>
    </row>
    <row r="333" spans="13:17" x14ac:dyDescent="0.3">
      <c r="M333" s="19" t="s">
        <v>1364</v>
      </c>
      <c r="N333" s="19" t="s">
        <v>1490</v>
      </c>
      <c r="O333">
        <v>0.55256176976216609</v>
      </c>
      <c r="P333" s="19"/>
      <c r="Q333" s="19"/>
    </row>
    <row r="334" spans="13:17" x14ac:dyDescent="0.3">
      <c r="M334" s="19" t="s">
        <v>1364</v>
      </c>
      <c r="N334" s="19" t="s">
        <v>1745</v>
      </c>
      <c r="O334">
        <v>0.90296231769096336</v>
      </c>
      <c r="P334" s="19"/>
      <c r="Q334" s="19"/>
    </row>
    <row r="335" spans="13:17" x14ac:dyDescent="0.3">
      <c r="M335" s="19" t="s">
        <v>1364</v>
      </c>
      <c r="N335" s="19" t="s">
        <v>1746</v>
      </c>
      <c r="O335">
        <v>0.32341888045997114</v>
      </c>
      <c r="P335" s="19"/>
      <c r="Q335" s="19"/>
    </row>
    <row r="336" spans="13:17" x14ac:dyDescent="0.3">
      <c r="M336" s="19" t="s">
        <v>1364</v>
      </c>
      <c r="N336" s="19" t="s">
        <v>1747</v>
      </c>
      <c r="O336">
        <v>3.0790710174053659E-2</v>
      </c>
      <c r="P336" s="19"/>
      <c r="Q336" s="19"/>
    </row>
    <row r="337" spans="13:17" x14ac:dyDescent="0.3">
      <c r="M337" s="19" t="s">
        <v>1364</v>
      </c>
      <c r="N337" s="19" t="s">
        <v>1748</v>
      </c>
      <c r="O337">
        <v>3.9763406540973323E-2</v>
      </c>
      <c r="P337" s="19"/>
      <c r="Q337" s="19"/>
    </row>
    <row r="338" spans="13:17" x14ac:dyDescent="0.3">
      <c r="M338" s="19" t="s">
        <v>1364</v>
      </c>
      <c r="N338" s="19" t="s">
        <v>1749</v>
      </c>
      <c r="O338">
        <v>0.54460294934253983</v>
      </c>
      <c r="P338" s="19"/>
      <c r="Q338" s="19"/>
    </row>
    <row r="339" spans="13:17" x14ac:dyDescent="0.3">
      <c r="M339" s="19" t="s">
        <v>1364</v>
      </c>
      <c r="N339" s="19" t="s">
        <v>1750</v>
      </c>
      <c r="O339">
        <v>0.44101860165608597</v>
      </c>
      <c r="P339" s="19"/>
      <c r="Q339" s="19"/>
    </row>
    <row r="340" spans="13:17" x14ac:dyDescent="0.3">
      <c r="M340" s="19" t="s">
        <v>1364</v>
      </c>
      <c r="N340" s="19" t="s">
        <v>1751</v>
      </c>
      <c r="O340">
        <v>0.78209887699161595</v>
      </c>
      <c r="P340" s="19"/>
      <c r="Q340" s="19"/>
    </row>
    <row r="341" spans="13:17" x14ac:dyDescent="0.3">
      <c r="M341" s="19" t="s">
        <v>1364</v>
      </c>
      <c r="N341" s="19" t="s">
        <v>1752</v>
      </c>
      <c r="O341">
        <v>0.35416999285053352</v>
      </c>
      <c r="P341" s="19"/>
      <c r="Q341" s="19"/>
    </row>
    <row r="342" spans="13:17" x14ac:dyDescent="0.3">
      <c r="M342" s="19" t="s">
        <v>1364</v>
      </c>
      <c r="N342" s="19" t="s">
        <v>1753</v>
      </c>
      <c r="O342">
        <v>0.89352073884691896</v>
      </c>
      <c r="P342" s="19"/>
      <c r="Q342" s="19"/>
    </row>
    <row r="343" spans="13:17" x14ac:dyDescent="0.3">
      <c r="M343" s="19" t="s">
        <v>1364</v>
      </c>
      <c r="N343" s="19" t="s">
        <v>1754</v>
      </c>
      <c r="O343">
        <v>0.23280508660259547</v>
      </c>
      <c r="P343" s="19"/>
      <c r="Q343" s="19"/>
    </row>
    <row r="344" spans="13:17" x14ac:dyDescent="0.3">
      <c r="M344" s="19" t="s">
        <v>1364</v>
      </c>
      <c r="N344" s="19" t="s">
        <v>1755</v>
      </c>
      <c r="O344">
        <v>0.6604738510478666</v>
      </c>
      <c r="P344" s="19"/>
      <c r="Q344" s="19"/>
    </row>
    <row r="345" spans="13:17" x14ac:dyDescent="0.3">
      <c r="M345" s="19" t="s">
        <v>1364</v>
      </c>
      <c r="N345" s="19" t="s">
        <v>1756</v>
      </c>
      <c r="O345">
        <v>0.60082862712177865</v>
      </c>
      <c r="P345" s="19"/>
      <c r="Q345" s="19"/>
    </row>
    <row r="346" spans="13:17" x14ac:dyDescent="0.3">
      <c r="M346" s="19" t="s">
        <v>1364</v>
      </c>
      <c r="N346" s="19" t="s">
        <v>1757</v>
      </c>
      <c r="O346">
        <v>0.51378908523875955</v>
      </c>
      <c r="P346" s="19"/>
      <c r="Q346" s="19"/>
    </row>
    <row r="347" spans="13:17" x14ac:dyDescent="0.3">
      <c r="M347" s="19" t="s">
        <v>1364</v>
      </c>
      <c r="N347" s="19" t="s">
        <v>1758</v>
      </c>
      <c r="O347">
        <v>0.87535545135738535</v>
      </c>
      <c r="P347" s="19"/>
      <c r="Q347" s="19"/>
    </row>
    <row r="348" spans="13:17" x14ac:dyDescent="0.3">
      <c r="M348" s="19" t="s">
        <v>1364</v>
      </c>
      <c r="N348" s="19" t="s">
        <v>1759</v>
      </c>
      <c r="O348">
        <v>0.96791718224256185</v>
      </c>
      <c r="P348" s="19"/>
      <c r="Q348" s="19"/>
    </row>
    <row r="349" spans="13:17" x14ac:dyDescent="0.3">
      <c r="M349" s="19" t="s">
        <v>1364</v>
      </c>
      <c r="N349" s="19" t="s">
        <v>1760</v>
      </c>
      <c r="O349">
        <v>0.25167154564791194</v>
      </c>
      <c r="P349" s="19"/>
      <c r="Q349" s="19"/>
    </row>
    <row r="350" spans="13:17" x14ac:dyDescent="0.3">
      <c r="M350" s="19" t="s">
        <v>1364</v>
      </c>
      <c r="N350" s="19" t="s">
        <v>1761</v>
      </c>
      <c r="O350">
        <v>0.76276861867837487</v>
      </c>
      <c r="P350" s="19"/>
      <c r="Q350" s="19"/>
    </row>
    <row r="351" spans="13:17" x14ac:dyDescent="0.3">
      <c r="M351" s="19" t="s">
        <v>1364</v>
      </c>
      <c r="N351" s="19" t="s">
        <v>1762</v>
      </c>
      <c r="O351">
        <v>2.1760432002182362E-2</v>
      </c>
      <c r="P351" s="19"/>
      <c r="Q351" s="19"/>
    </row>
    <row r="352" spans="13:17" x14ac:dyDescent="0.3">
      <c r="M352" s="19" t="s">
        <v>1364</v>
      </c>
      <c r="N352" s="19" t="s">
        <v>1763</v>
      </c>
      <c r="O352">
        <v>5.8611288427192765E-3</v>
      </c>
      <c r="P352" s="19"/>
      <c r="Q352" s="19"/>
    </row>
    <row r="353" spans="13:17" x14ac:dyDescent="0.3">
      <c r="M353" s="19" t="s">
        <v>1364</v>
      </c>
      <c r="N353" s="19" t="s">
        <v>1764</v>
      </c>
      <c r="O353">
        <v>0.36272386030073778</v>
      </c>
      <c r="P353" s="19"/>
      <c r="Q353" s="19"/>
    </row>
    <row r="354" spans="13:17" x14ac:dyDescent="0.3">
      <c r="M354" s="19" t="s">
        <v>1364</v>
      </c>
      <c r="N354" s="19" t="s">
        <v>1765</v>
      </c>
      <c r="O354">
        <v>0.89857697336559561</v>
      </c>
      <c r="P354" s="19"/>
      <c r="Q354" s="19"/>
    </row>
    <row r="355" spans="13:17" x14ac:dyDescent="0.3">
      <c r="M355" s="19" t="s">
        <v>1364</v>
      </c>
      <c r="N355" s="19" t="s">
        <v>1766</v>
      </c>
      <c r="O355">
        <v>0.36532098679111347</v>
      </c>
      <c r="P355" s="19"/>
      <c r="Q355" s="19"/>
    </row>
    <row r="356" spans="13:17" x14ac:dyDescent="0.3">
      <c r="M356" s="19" t="s">
        <v>1364</v>
      </c>
      <c r="N356" s="19" t="s">
        <v>1767</v>
      </c>
      <c r="O356">
        <v>0.51523670328089144</v>
      </c>
      <c r="P356" s="19"/>
      <c r="Q356" s="19"/>
    </row>
    <row r="357" spans="13:17" x14ac:dyDescent="0.3">
      <c r="M357" s="19" t="s">
        <v>1364</v>
      </c>
      <c r="N357" s="19" t="s">
        <v>1768</v>
      </c>
      <c r="O357">
        <v>0.75623327746852764</v>
      </c>
      <c r="P357" s="19"/>
      <c r="Q357" s="19"/>
    </row>
    <row r="358" spans="13:17" x14ac:dyDescent="0.3">
      <c r="M358" s="19" t="s">
        <v>1364</v>
      </c>
      <c r="N358" s="19" t="s">
        <v>1769</v>
      </c>
      <c r="O358">
        <v>0.60065360071346563</v>
      </c>
      <c r="P358" s="19"/>
      <c r="Q358" s="19"/>
    </row>
    <row r="359" spans="13:17" x14ac:dyDescent="0.3">
      <c r="M359" s="19" t="s">
        <v>1364</v>
      </c>
      <c r="N359" s="19" t="s">
        <v>1770</v>
      </c>
      <c r="O359">
        <v>0.97740371598812636</v>
      </c>
      <c r="P359" s="19"/>
      <c r="Q359" s="19"/>
    </row>
    <row r="360" spans="13:17" x14ac:dyDescent="0.3">
      <c r="M360" s="19" t="s">
        <v>1364</v>
      </c>
      <c r="N360" s="19" t="s">
        <v>1771</v>
      </c>
      <c r="O360">
        <v>0.47555303200121124</v>
      </c>
      <c r="P360" s="19"/>
      <c r="Q360" s="19"/>
    </row>
    <row r="361" spans="13:17" x14ac:dyDescent="0.3">
      <c r="M361" s="19" t="s">
        <v>1364</v>
      </c>
      <c r="N361" s="19" t="s">
        <v>1772</v>
      </c>
      <c r="O361">
        <v>0.21713036355840609</v>
      </c>
      <c r="P361" s="19"/>
      <c r="Q361" s="19"/>
    </row>
    <row r="362" spans="13:17" x14ac:dyDescent="0.3">
      <c r="M362" s="19" t="s">
        <v>1364</v>
      </c>
      <c r="N362" s="19" t="s">
        <v>1773</v>
      </c>
      <c r="O362">
        <v>0.47275438408700399</v>
      </c>
      <c r="P362" s="19"/>
      <c r="Q362" s="19"/>
    </row>
    <row r="363" spans="13:17" x14ac:dyDescent="0.3">
      <c r="M363" s="19" t="s">
        <v>1364</v>
      </c>
      <c r="N363" s="19" t="s">
        <v>1774</v>
      </c>
      <c r="O363">
        <v>0.82630885668231846</v>
      </c>
      <c r="P363" s="19"/>
      <c r="Q363" s="19"/>
    </row>
    <row r="364" spans="13:17" x14ac:dyDescent="0.3">
      <c r="M364" s="19" t="s">
        <v>1364</v>
      </c>
      <c r="N364" s="19" t="s">
        <v>1775</v>
      </c>
      <c r="O364">
        <v>0.14922502793807335</v>
      </c>
      <c r="P364" s="19"/>
      <c r="Q364" s="19"/>
    </row>
    <row r="365" spans="13:17" x14ac:dyDescent="0.3">
      <c r="M365" s="19" t="s">
        <v>1364</v>
      </c>
      <c r="N365" s="19" t="s">
        <v>1776</v>
      </c>
      <c r="O365">
        <v>0.6160113318698055</v>
      </c>
      <c r="P365" s="19"/>
      <c r="Q365" s="19"/>
    </row>
    <row r="366" spans="13:17" x14ac:dyDescent="0.3">
      <c r="M366" s="19" t="s">
        <v>1364</v>
      </c>
      <c r="N366" s="19" t="s">
        <v>1777</v>
      </c>
      <c r="O366">
        <v>0.98807025462793752</v>
      </c>
      <c r="P366" s="19"/>
      <c r="Q366" s="19"/>
    </row>
    <row r="367" spans="13:17" x14ac:dyDescent="0.3">
      <c r="M367" s="19" t="s">
        <v>1366</v>
      </c>
      <c r="N367" s="19" t="s">
        <v>1778</v>
      </c>
      <c r="O367">
        <v>0.88527948391008016</v>
      </c>
      <c r="P367" s="19"/>
      <c r="Q367" s="19"/>
    </row>
    <row r="368" spans="13:17" x14ac:dyDescent="0.3">
      <c r="M368" s="19" t="s">
        <v>1366</v>
      </c>
      <c r="N368" s="19" t="s">
        <v>1779</v>
      </c>
      <c r="O368">
        <v>0.76529453854544827</v>
      </c>
      <c r="P368" s="19"/>
      <c r="Q368" s="19"/>
    </row>
    <row r="369" spans="13:17" x14ac:dyDescent="0.3">
      <c r="M369" s="19" t="s">
        <v>1366</v>
      </c>
      <c r="N369" s="19" t="s">
        <v>1780</v>
      </c>
      <c r="O369">
        <v>0.30350444459211834</v>
      </c>
      <c r="P369" s="19"/>
      <c r="Q369" s="19"/>
    </row>
    <row r="370" spans="13:17" x14ac:dyDescent="0.3">
      <c r="M370" s="19" t="s">
        <v>1366</v>
      </c>
      <c r="N370" s="19" t="s">
        <v>1781</v>
      </c>
      <c r="O370">
        <v>0.99128091954464559</v>
      </c>
      <c r="P370" s="19"/>
      <c r="Q370" s="19"/>
    </row>
    <row r="371" spans="13:17" x14ac:dyDescent="0.3">
      <c r="M371" s="19" t="s">
        <v>1366</v>
      </c>
      <c r="N371" s="19" t="s">
        <v>1782</v>
      </c>
      <c r="O371">
        <v>0.86644072661374705</v>
      </c>
      <c r="P371" s="19"/>
      <c r="Q371" s="19"/>
    </row>
    <row r="372" spans="13:17" x14ac:dyDescent="0.3">
      <c r="M372" s="19" t="s">
        <v>1366</v>
      </c>
      <c r="N372" s="19" t="s">
        <v>1783</v>
      </c>
      <c r="O372">
        <v>0.97235245268908366</v>
      </c>
      <c r="P372" s="19"/>
      <c r="Q372" s="19"/>
    </row>
    <row r="373" spans="13:17" x14ac:dyDescent="0.3">
      <c r="M373" s="19" t="s">
        <v>1366</v>
      </c>
      <c r="N373" s="19" t="s">
        <v>1784</v>
      </c>
      <c r="O373">
        <v>0.92953837354013802</v>
      </c>
      <c r="P373" s="19"/>
      <c r="Q373" s="19"/>
    </row>
    <row r="374" spans="13:17" x14ac:dyDescent="0.3">
      <c r="M374" s="19" t="s">
        <v>1366</v>
      </c>
      <c r="N374" s="19" t="s">
        <v>1785</v>
      </c>
      <c r="O374">
        <v>0.82167653080163494</v>
      </c>
      <c r="P374" s="19"/>
      <c r="Q374" s="19"/>
    </row>
    <row r="375" spans="13:17" x14ac:dyDescent="0.3">
      <c r="M375" s="19" t="s">
        <v>1366</v>
      </c>
      <c r="N375" s="19" t="s">
        <v>1786</v>
      </c>
      <c r="O375">
        <v>0.7683180985452589</v>
      </c>
      <c r="P375" s="19"/>
      <c r="Q375" s="19"/>
    </row>
    <row r="376" spans="13:17" x14ac:dyDescent="0.3">
      <c r="M376" s="19" t="s">
        <v>1366</v>
      </c>
      <c r="N376" s="19" t="s">
        <v>1787</v>
      </c>
      <c r="O376">
        <v>0.36844887560133266</v>
      </c>
      <c r="P376" s="19"/>
      <c r="Q376" s="19"/>
    </row>
    <row r="377" spans="13:17" x14ac:dyDescent="0.3">
      <c r="M377" s="19" t="s">
        <v>1366</v>
      </c>
      <c r="N377" s="19" t="s">
        <v>1788</v>
      </c>
      <c r="O377">
        <v>6.6707475672847627E-2</v>
      </c>
      <c r="P377" s="19"/>
      <c r="Q377" s="19"/>
    </row>
    <row r="378" spans="13:17" x14ac:dyDescent="0.3">
      <c r="M378" s="19" t="s">
        <v>1366</v>
      </c>
      <c r="N378" s="19" t="s">
        <v>1789</v>
      </c>
      <c r="O378">
        <v>0.33333791563757642</v>
      </c>
      <c r="P378" s="19"/>
      <c r="Q378" s="19"/>
    </row>
    <row r="379" spans="13:17" x14ac:dyDescent="0.3">
      <c r="M379" s="19" t="s">
        <v>1366</v>
      </c>
      <c r="N379" s="19" t="s">
        <v>1790</v>
      </c>
      <c r="O379">
        <v>0.10835709792369996</v>
      </c>
      <c r="P379" s="19"/>
      <c r="Q379" s="19"/>
    </row>
    <row r="380" spans="13:17" x14ac:dyDescent="0.3">
      <c r="M380" s="19" t="s">
        <v>1366</v>
      </c>
      <c r="N380" s="19" t="s">
        <v>1791</v>
      </c>
      <c r="O380">
        <v>0.47312087355921029</v>
      </c>
      <c r="P380" s="19"/>
      <c r="Q380" s="19"/>
    </row>
    <row r="381" spans="13:17" x14ac:dyDescent="0.3">
      <c r="M381" s="19" t="s">
        <v>1366</v>
      </c>
      <c r="N381" s="19" t="s">
        <v>1792</v>
      </c>
      <c r="O381">
        <v>0.53117738602977516</v>
      </c>
      <c r="P381" s="19"/>
      <c r="Q381" s="19"/>
    </row>
    <row r="382" spans="13:17" x14ac:dyDescent="0.3">
      <c r="M382" s="19" t="s">
        <v>1366</v>
      </c>
      <c r="N382" s="19" t="s">
        <v>1793</v>
      </c>
      <c r="O382">
        <v>0.82259801968156232</v>
      </c>
      <c r="P382" s="19"/>
      <c r="Q382" s="19"/>
    </row>
    <row r="383" spans="13:17" x14ac:dyDescent="0.3">
      <c r="M383" s="19" t="s">
        <v>1368</v>
      </c>
      <c r="N383" s="19" t="s">
        <v>1794</v>
      </c>
      <c r="O383">
        <v>0.72984576936550716</v>
      </c>
      <c r="P383" s="19"/>
      <c r="Q383" s="19"/>
    </row>
    <row r="384" spans="13:17" x14ac:dyDescent="0.3">
      <c r="M384" s="19" t="s">
        <v>1368</v>
      </c>
      <c r="N384" s="19" t="s">
        <v>1795</v>
      </c>
      <c r="O384">
        <v>0.35456282537834694</v>
      </c>
      <c r="P384" s="19"/>
      <c r="Q384" s="19"/>
    </row>
    <row r="385" spans="13:17" x14ac:dyDescent="0.3">
      <c r="M385" s="19" t="s">
        <v>1368</v>
      </c>
      <c r="N385" s="19" t="s">
        <v>1796</v>
      </c>
      <c r="O385">
        <v>0.9141839698766715</v>
      </c>
      <c r="P385" s="19"/>
      <c r="Q385" s="19"/>
    </row>
    <row r="386" spans="13:17" x14ac:dyDescent="0.3">
      <c r="M386" s="19" t="s">
        <v>1368</v>
      </c>
      <c r="N386" s="19" t="s">
        <v>1797</v>
      </c>
      <c r="O386">
        <v>0.41028544841090986</v>
      </c>
      <c r="P386" s="19"/>
      <c r="Q386" s="19"/>
    </row>
    <row r="387" spans="13:17" x14ac:dyDescent="0.3">
      <c r="M387" s="19" t="s">
        <v>1368</v>
      </c>
      <c r="N387" s="19" t="s">
        <v>1798</v>
      </c>
      <c r="O387">
        <v>3.9181408934231721E-2</v>
      </c>
      <c r="P387" s="19"/>
      <c r="Q387" s="19"/>
    </row>
    <row r="388" spans="13:17" x14ac:dyDescent="0.3">
      <c r="M388" s="19" t="s">
        <v>1368</v>
      </c>
      <c r="N388" s="19" t="s">
        <v>1799</v>
      </c>
      <c r="O388">
        <v>0.7964723472722034</v>
      </c>
      <c r="P388" s="19"/>
      <c r="Q388" s="19"/>
    </row>
    <row r="389" spans="13:17" x14ac:dyDescent="0.3">
      <c r="M389" s="19" t="s">
        <v>1368</v>
      </c>
      <c r="N389" s="19" t="s">
        <v>1800</v>
      </c>
      <c r="O389">
        <v>0.15220725453926065</v>
      </c>
      <c r="P389" s="19"/>
      <c r="Q389" s="19"/>
    </row>
    <row r="390" spans="13:17" x14ac:dyDescent="0.3">
      <c r="M390" s="19" t="s">
        <v>1368</v>
      </c>
      <c r="N390" s="19" t="s">
        <v>1801</v>
      </c>
      <c r="O390">
        <v>8.9473332133877204E-2</v>
      </c>
      <c r="P390" s="19"/>
      <c r="Q390" s="19"/>
    </row>
    <row r="391" spans="13:17" x14ac:dyDescent="0.3">
      <c r="M391" s="19" t="s">
        <v>1368</v>
      </c>
      <c r="N391" s="19" t="s">
        <v>1802</v>
      </c>
      <c r="O391">
        <v>0.36765521468977747</v>
      </c>
      <c r="P391" s="19"/>
      <c r="Q391" s="19"/>
    </row>
    <row r="392" spans="13:17" x14ac:dyDescent="0.3">
      <c r="M392" s="19" t="s">
        <v>1368</v>
      </c>
      <c r="N392" s="19" t="s">
        <v>1803</v>
      </c>
      <c r="O392">
        <v>0.71760887004562124</v>
      </c>
      <c r="P392" s="19"/>
      <c r="Q392" s="19"/>
    </row>
    <row r="393" spans="13:17" x14ac:dyDescent="0.3">
      <c r="M393" s="19" t="s">
        <v>1368</v>
      </c>
      <c r="N393" s="19" t="s">
        <v>1804</v>
      </c>
      <c r="O393">
        <v>0.49410025466514373</v>
      </c>
      <c r="P393" s="19"/>
      <c r="Q393" s="19"/>
    </row>
    <row r="394" spans="13:17" x14ac:dyDescent="0.3">
      <c r="M394" s="19" t="s">
        <v>1327</v>
      </c>
      <c r="N394" s="19" t="s">
        <v>1805</v>
      </c>
      <c r="O394">
        <v>0.47757809338776025</v>
      </c>
      <c r="P394" s="19"/>
      <c r="Q394" s="19"/>
    </row>
    <row r="395" spans="13:17" x14ac:dyDescent="0.3">
      <c r="M395" s="19" t="s">
        <v>1327</v>
      </c>
      <c r="N395" s="19" t="s">
        <v>1806</v>
      </c>
      <c r="O395">
        <v>0.42929135782459948</v>
      </c>
      <c r="P395" s="19"/>
      <c r="Q395" s="19"/>
    </row>
    <row r="396" spans="13:17" x14ac:dyDescent="0.3">
      <c r="M396" s="19" t="s">
        <v>1327</v>
      </c>
      <c r="N396" s="19" t="s">
        <v>1807</v>
      </c>
      <c r="O396">
        <v>0.5618967339897446</v>
      </c>
      <c r="P396" s="19"/>
      <c r="Q396" s="19"/>
    </row>
    <row r="397" spans="13:17" x14ac:dyDescent="0.3">
      <c r="M397" s="19" t="s">
        <v>1327</v>
      </c>
      <c r="N397" s="19" t="s">
        <v>1808</v>
      </c>
      <c r="O397">
        <v>0.29487642634880029</v>
      </c>
      <c r="P397" s="19"/>
      <c r="Q397" s="19"/>
    </row>
    <row r="398" spans="13:17" x14ac:dyDescent="0.3">
      <c r="M398" s="19" t="s">
        <v>1327</v>
      </c>
      <c r="N398" s="19" t="s">
        <v>1809</v>
      </c>
      <c r="O398">
        <v>0.91588292452827014</v>
      </c>
      <c r="P398" s="19"/>
      <c r="Q398" s="19"/>
    </row>
    <row r="399" spans="13:17" x14ac:dyDescent="0.3">
      <c r="M399" s="19" t="s">
        <v>1327</v>
      </c>
      <c r="N399" s="19" t="s">
        <v>1810</v>
      </c>
      <c r="O399">
        <v>0.90962401564712891</v>
      </c>
      <c r="P399" s="19"/>
      <c r="Q399" s="19"/>
    </row>
    <row r="400" spans="13:17" x14ac:dyDescent="0.3">
      <c r="M400" s="19" t="s">
        <v>1327</v>
      </c>
      <c r="N400" s="19" t="s">
        <v>1811</v>
      </c>
      <c r="O400">
        <v>0.31584438146887495</v>
      </c>
      <c r="P400" s="19"/>
      <c r="Q400" s="19"/>
    </row>
    <row r="401" spans="13:17" x14ac:dyDescent="0.3">
      <c r="M401" s="19" t="s">
        <v>1327</v>
      </c>
      <c r="N401" s="19" t="s">
        <v>1812</v>
      </c>
      <c r="O401">
        <v>0.76608308084026677</v>
      </c>
      <c r="P401" s="19"/>
      <c r="Q401" s="19"/>
    </row>
    <row r="402" spans="13:17" x14ac:dyDescent="0.3">
      <c r="M402" s="19" t="s">
        <v>1327</v>
      </c>
      <c r="N402" s="19" t="s">
        <v>1813</v>
      </c>
      <c r="O402">
        <v>0.45564663432319652</v>
      </c>
      <c r="P402" s="19"/>
      <c r="Q402" s="19"/>
    </row>
    <row r="403" spans="13:17" x14ac:dyDescent="0.3">
      <c r="M403" s="19" t="s">
        <v>1327</v>
      </c>
      <c r="N403" s="19" t="s">
        <v>1814</v>
      </c>
      <c r="O403">
        <v>0.56616297616027622</v>
      </c>
      <c r="P403" s="19"/>
      <c r="Q403" s="19"/>
    </row>
    <row r="404" spans="13:17" x14ac:dyDescent="0.3">
      <c r="M404" s="19" t="s">
        <v>1327</v>
      </c>
      <c r="N404" s="19" t="s">
        <v>1815</v>
      </c>
      <c r="O404">
        <v>0.98234882235295207</v>
      </c>
      <c r="P404" s="19"/>
      <c r="Q404" s="19"/>
    </row>
    <row r="405" spans="13:17" x14ac:dyDescent="0.3">
      <c r="M405" s="19" t="s">
        <v>1328</v>
      </c>
      <c r="N405" s="19" t="s">
        <v>1816</v>
      </c>
      <c r="O405">
        <v>0.47382081954981126</v>
      </c>
      <c r="P405" s="19"/>
      <c r="Q405" s="19"/>
    </row>
    <row r="406" spans="13:17" x14ac:dyDescent="0.3">
      <c r="M406" s="19" t="s">
        <v>1328</v>
      </c>
      <c r="N406" s="19" t="s">
        <v>1817</v>
      </c>
      <c r="O406">
        <v>0.31938070713732836</v>
      </c>
      <c r="P406" s="19"/>
      <c r="Q406" s="19"/>
    </row>
    <row r="407" spans="13:17" x14ac:dyDescent="0.3">
      <c r="M407" s="19" t="s">
        <v>1328</v>
      </c>
      <c r="N407" s="19" t="s">
        <v>1818</v>
      </c>
      <c r="O407">
        <v>0.14053951663464037</v>
      </c>
      <c r="P407" s="19"/>
      <c r="Q407" s="19"/>
    </row>
    <row r="408" spans="13:17" x14ac:dyDescent="0.3">
      <c r="M408" s="19" t="s">
        <v>1328</v>
      </c>
      <c r="N408" s="19" t="s">
        <v>1819</v>
      </c>
      <c r="O408">
        <v>0.21735537823747941</v>
      </c>
      <c r="P408" s="19"/>
      <c r="Q408" s="19"/>
    </row>
    <row r="409" spans="13:17" x14ac:dyDescent="0.3">
      <c r="M409" s="19" t="s">
        <v>1328</v>
      </c>
      <c r="N409" s="19" t="s">
        <v>1820</v>
      </c>
      <c r="O409">
        <v>0.84483739813860559</v>
      </c>
      <c r="P409" s="19"/>
      <c r="Q409" s="19"/>
    </row>
    <row r="410" spans="13:17" x14ac:dyDescent="0.3">
      <c r="M410" s="19" t="s">
        <v>1328</v>
      </c>
      <c r="N410" s="19" t="s">
        <v>1821</v>
      </c>
      <c r="O410">
        <v>0.96318818231460257</v>
      </c>
      <c r="P410" s="19"/>
      <c r="Q410" s="19"/>
    </row>
    <row r="411" spans="13:17" x14ac:dyDescent="0.3">
      <c r="M411" s="19" t="s">
        <v>1328</v>
      </c>
      <c r="N411" s="19" t="s">
        <v>1822</v>
      </c>
      <c r="O411">
        <v>0.98582028626084839</v>
      </c>
      <c r="P411" s="19"/>
      <c r="Q411" s="19"/>
    </row>
    <row r="412" spans="13:17" x14ac:dyDescent="0.3">
      <c r="M412" s="19" t="s">
        <v>1328</v>
      </c>
      <c r="N412" s="19" t="s">
        <v>1823</v>
      </c>
      <c r="O412">
        <v>0.45852950901366696</v>
      </c>
      <c r="P412" s="19"/>
      <c r="Q412" s="19"/>
    </row>
    <row r="413" spans="13:17" x14ac:dyDescent="0.3">
      <c r="M413" s="19" t="s">
        <v>1328</v>
      </c>
      <c r="N413" s="19" t="s">
        <v>1824</v>
      </c>
      <c r="O413">
        <v>5.8010967755245946E-2</v>
      </c>
      <c r="P413" s="19"/>
      <c r="Q413" s="19"/>
    </row>
    <row r="414" spans="13:17" x14ac:dyDescent="0.3">
      <c r="M414" s="19" t="s">
        <v>1328</v>
      </c>
      <c r="N414" s="19" t="s">
        <v>1825</v>
      </c>
      <c r="O414">
        <v>0.23040634130869053</v>
      </c>
      <c r="P414" s="19"/>
      <c r="Q414" s="19"/>
    </row>
    <row r="415" spans="13:17" x14ac:dyDescent="0.3">
      <c r="M415" s="19" t="s">
        <v>1328</v>
      </c>
      <c r="N415" s="19" t="s">
        <v>1826</v>
      </c>
      <c r="O415">
        <v>0.3928505660939301</v>
      </c>
      <c r="P415" s="19"/>
      <c r="Q415" s="19"/>
    </row>
    <row r="416" spans="13:17" x14ac:dyDescent="0.3">
      <c r="M416" s="19" t="s">
        <v>1328</v>
      </c>
      <c r="N416" s="19" t="s">
        <v>1827</v>
      </c>
      <c r="O416">
        <v>0.2904660166954357</v>
      </c>
      <c r="P416" s="19"/>
      <c r="Q416" s="19"/>
    </row>
    <row r="417" spans="13:17" x14ac:dyDescent="0.3">
      <c r="M417" s="19" t="s">
        <v>1328</v>
      </c>
      <c r="N417" s="19" t="s">
        <v>1828</v>
      </c>
      <c r="O417">
        <v>0.47758904367677324</v>
      </c>
      <c r="P417" s="19"/>
      <c r="Q417" s="19"/>
    </row>
    <row r="418" spans="13:17" x14ac:dyDescent="0.3">
      <c r="M418" s="19" t="s">
        <v>1328</v>
      </c>
      <c r="N418" s="19" t="s">
        <v>1829</v>
      </c>
      <c r="O418">
        <v>0.35601835290372807</v>
      </c>
      <c r="P418" s="19"/>
      <c r="Q418" s="19"/>
    </row>
    <row r="419" spans="13:17" x14ac:dyDescent="0.3">
      <c r="M419" s="19" t="s">
        <v>1372</v>
      </c>
      <c r="N419" s="19" t="s">
        <v>1830</v>
      </c>
      <c r="O419">
        <v>0.66970698697938402</v>
      </c>
      <c r="Q419" s="19"/>
    </row>
    <row r="420" spans="13:17" x14ac:dyDescent="0.3">
      <c r="M420" s="19" t="s">
        <v>1372</v>
      </c>
      <c r="N420" s="19" t="s">
        <v>1831</v>
      </c>
      <c r="O420">
        <v>7.1719348374627345E-2</v>
      </c>
      <c r="Q420" s="19"/>
    </row>
    <row r="421" spans="13:17" x14ac:dyDescent="0.3">
      <c r="M421" s="19" t="s">
        <v>1372</v>
      </c>
      <c r="N421" s="19" t="s">
        <v>1832</v>
      </c>
      <c r="O421">
        <v>0.93413893368435619</v>
      </c>
      <c r="Q421" s="19"/>
    </row>
    <row r="422" spans="13:17" x14ac:dyDescent="0.3">
      <c r="M422" s="19" t="s">
        <v>1372</v>
      </c>
      <c r="N422" s="19" t="s">
        <v>1833</v>
      </c>
      <c r="O422">
        <v>0.87668307668326451</v>
      </c>
      <c r="Q422" s="19"/>
    </row>
    <row r="423" spans="13:17" x14ac:dyDescent="0.3">
      <c r="M423" s="19" t="s">
        <v>1372</v>
      </c>
      <c r="N423" s="19" t="s">
        <v>1834</v>
      </c>
      <c r="O423">
        <v>0.36398895897456196</v>
      </c>
      <c r="Q423" s="19"/>
    </row>
    <row r="424" spans="13:17" x14ac:dyDescent="0.3">
      <c r="M424" s="19" t="s">
        <v>1372</v>
      </c>
      <c r="N424" s="19" t="s">
        <v>1835</v>
      </c>
      <c r="O424">
        <v>7.9391190088644259E-2</v>
      </c>
      <c r="Q424" s="19"/>
    </row>
    <row r="425" spans="13:17" x14ac:dyDescent="0.3">
      <c r="M425" s="19" t="s">
        <v>1372</v>
      </c>
      <c r="N425" s="19" t="s">
        <v>1836</v>
      </c>
      <c r="O425">
        <v>0.4353458475894082</v>
      </c>
      <c r="Q425" s="19"/>
    </row>
    <row r="426" spans="13:17" x14ac:dyDescent="0.3">
      <c r="M426" s="19" t="s">
        <v>1372</v>
      </c>
      <c r="N426" s="19" t="s">
        <v>1837</v>
      </c>
      <c r="O426">
        <v>0.89226590686316543</v>
      </c>
      <c r="Q426" s="19"/>
    </row>
    <row r="427" spans="13:17" x14ac:dyDescent="0.3">
      <c r="M427" s="19" t="s">
        <v>1372</v>
      </c>
      <c r="N427" s="19" t="s">
        <v>1838</v>
      </c>
      <c r="O427">
        <v>0.97030561277947125</v>
      </c>
      <c r="Q427" s="19"/>
    </row>
    <row r="428" spans="13:17" x14ac:dyDescent="0.3">
      <c r="M428" s="19" t="s">
        <v>1372</v>
      </c>
      <c r="N428" s="19" t="s">
        <v>1839</v>
      </c>
      <c r="O428">
        <v>0.18376954030891179</v>
      </c>
      <c r="Q428" s="19"/>
    </row>
    <row r="429" spans="13:17" x14ac:dyDescent="0.3">
      <c r="M429" s="19" t="s">
        <v>1372</v>
      </c>
      <c r="N429" s="19" t="s">
        <v>1840</v>
      </c>
      <c r="O429">
        <v>0.77614315327039463</v>
      </c>
      <c r="Q429" s="19"/>
    </row>
    <row r="430" spans="13:17" x14ac:dyDescent="0.3">
      <c r="M430" s="19" t="s">
        <v>1372</v>
      </c>
      <c r="N430" s="19" t="s">
        <v>1841</v>
      </c>
      <c r="O430">
        <v>0.99871633568635065</v>
      </c>
      <c r="Q430" s="19"/>
    </row>
    <row r="431" spans="13:17" x14ac:dyDescent="0.3">
      <c r="M431" s="19" t="s">
        <v>1372</v>
      </c>
      <c r="N431" s="19" t="s">
        <v>1842</v>
      </c>
      <c r="O431">
        <v>0.12247146342047766</v>
      </c>
      <c r="Q431" s="19"/>
    </row>
    <row r="432" spans="13:17" x14ac:dyDescent="0.3">
      <c r="M432" s="19" t="s">
        <v>1372</v>
      </c>
      <c r="N432" s="19" t="s">
        <v>1843</v>
      </c>
      <c r="O432">
        <v>0.16780637496863082</v>
      </c>
      <c r="Q432" s="19"/>
    </row>
    <row r="433" spans="13:17" x14ac:dyDescent="0.3">
      <c r="M433" s="19" t="s">
        <v>1372</v>
      </c>
      <c r="N433" s="19" t="s">
        <v>1844</v>
      </c>
      <c r="O433">
        <v>0.37551637009031813</v>
      </c>
      <c r="Q433" s="19"/>
    </row>
    <row r="434" spans="13:17" x14ac:dyDescent="0.3">
      <c r="M434" s="19" t="s">
        <v>1372</v>
      </c>
      <c r="N434" s="19" t="s">
        <v>1845</v>
      </c>
      <c r="O434">
        <v>0.1449126880758913</v>
      </c>
      <c r="Q434" s="19"/>
    </row>
    <row r="435" spans="13:17" x14ac:dyDescent="0.3">
      <c r="M435" s="19" t="s">
        <v>1372</v>
      </c>
      <c r="N435" s="19" t="s">
        <v>1846</v>
      </c>
      <c r="O435">
        <v>0.13660646698545786</v>
      </c>
      <c r="Q435" s="19"/>
    </row>
    <row r="436" spans="13:17" x14ac:dyDescent="0.3">
      <c r="M436" s="19" t="s">
        <v>1372</v>
      </c>
      <c r="N436" s="19" t="s">
        <v>1847</v>
      </c>
      <c r="O436">
        <v>0.31252246595683708</v>
      </c>
      <c r="Q436" s="19"/>
    </row>
    <row r="437" spans="13:17" x14ac:dyDescent="0.3">
      <c r="M437" s="19" t="s">
        <v>1372</v>
      </c>
      <c r="N437" s="19" t="s">
        <v>1848</v>
      </c>
      <c r="O437">
        <v>9.5966520726744498E-2</v>
      </c>
      <c r="Q437" s="19"/>
    </row>
    <row r="438" spans="13:17" x14ac:dyDescent="0.3">
      <c r="M438" s="19" t="s">
        <v>1372</v>
      </c>
      <c r="N438" s="19" t="s">
        <v>1849</v>
      </c>
      <c r="O438">
        <v>0.75562114486060294</v>
      </c>
      <c r="Q438" s="19"/>
    </row>
    <row r="439" spans="13:17" x14ac:dyDescent="0.3">
      <c r="M439" s="19" t="s">
        <v>1372</v>
      </c>
      <c r="N439" s="19" t="s">
        <v>1850</v>
      </c>
      <c r="O439">
        <v>0.95324506093702432</v>
      </c>
      <c r="Q439" s="19"/>
    </row>
    <row r="440" spans="13:17" x14ac:dyDescent="0.3">
      <c r="M440" s="19" t="s">
        <v>1372</v>
      </c>
      <c r="N440" s="19" t="s">
        <v>1851</v>
      </c>
      <c r="O440">
        <v>0.93648830153704909</v>
      </c>
      <c r="Q440" s="19"/>
    </row>
    <row r="441" spans="13:17" x14ac:dyDescent="0.3">
      <c r="M441" s="19" t="s">
        <v>1372</v>
      </c>
      <c r="N441" s="19" t="s">
        <v>1852</v>
      </c>
      <c r="O441">
        <v>0.21964898182278025</v>
      </c>
      <c r="Q441" s="19"/>
    </row>
    <row r="442" spans="13:17" x14ac:dyDescent="0.3">
      <c r="M442" s="19" t="s">
        <v>1372</v>
      </c>
      <c r="N442" s="19" t="s">
        <v>1853</v>
      </c>
      <c r="O442">
        <v>0.48920000220208959</v>
      </c>
      <c r="Q442" s="19"/>
    </row>
    <row r="443" spans="13:17" x14ac:dyDescent="0.3">
      <c r="M443" s="19" t="s">
        <v>1372</v>
      </c>
      <c r="N443" s="19" t="s">
        <v>1854</v>
      </c>
      <c r="O443">
        <v>0.34792241276654767</v>
      </c>
      <c r="Q443" s="19"/>
    </row>
    <row r="444" spans="13:17" x14ac:dyDescent="0.3">
      <c r="M444" s="19" t="s">
        <v>1372</v>
      </c>
      <c r="N444" s="19" t="s">
        <v>1855</v>
      </c>
      <c r="O444">
        <v>0.89757224071319119</v>
      </c>
      <c r="Q444" s="19"/>
    </row>
    <row r="445" spans="13:17" x14ac:dyDescent="0.3">
      <c r="M445" s="19" t="s">
        <v>1372</v>
      </c>
      <c r="N445" s="19" t="s">
        <v>1856</v>
      </c>
      <c r="O445">
        <v>0.61595600383545024</v>
      </c>
      <c r="Q445" s="19"/>
    </row>
    <row r="446" spans="13:17" x14ac:dyDescent="0.3">
      <c r="M446" s="19" t="s">
        <v>1372</v>
      </c>
      <c r="N446" s="19" t="s">
        <v>1857</v>
      </c>
      <c r="O446">
        <v>0.83267123792044917</v>
      </c>
      <c r="Q446" s="19"/>
    </row>
    <row r="447" spans="13:17" x14ac:dyDescent="0.3">
      <c r="M447" s="19" t="s">
        <v>1372</v>
      </c>
      <c r="N447" s="19" t="s">
        <v>1858</v>
      </c>
      <c r="O447">
        <v>0.63906279458961146</v>
      </c>
      <c r="Q447" s="19"/>
    </row>
    <row r="448" spans="13:17" x14ac:dyDescent="0.3">
      <c r="M448" s="19" t="s">
        <v>1372</v>
      </c>
      <c r="N448" s="19" t="s">
        <v>1859</v>
      </c>
      <c r="O448">
        <v>0.69970522918831191</v>
      </c>
      <c r="Q448" s="19"/>
    </row>
    <row r="449" spans="13:17" x14ac:dyDescent="0.3">
      <c r="M449" s="19" t="s">
        <v>1329</v>
      </c>
      <c r="N449" s="19" t="s">
        <v>1860</v>
      </c>
      <c r="O449">
        <v>0.452531169196981</v>
      </c>
      <c r="P449" s="19"/>
      <c r="Q449" s="19"/>
    </row>
    <row r="450" spans="13:17" x14ac:dyDescent="0.3">
      <c r="M450" s="19" t="s">
        <v>1329</v>
      </c>
      <c r="N450" s="19" t="s">
        <v>1861</v>
      </c>
      <c r="O450">
        <v>5.9831947783443917E-2</v>
      </c>
      <c r="P450" s="19"/>
      <c r="Q450" s="19"/>
    </row>
    <row r="451" spans="13:17" x14ac:dyDescent="0.3">
      <c r="M451" s="19" t="s">
        <v>1329</v>
      </c>
      <c r="N451" s="19" t="s">
        <v>1862</v>
      </c>
      <c r="O451">
        <v>0.14520114944895446</v>
      </c>
      <c r="P451" s="19"/>
      <c r="Q451" s="19"/>
    </row>
    <row r="452" spans="13:17" x14ac:dyDescent="0.3">
      <c r="M452" s="19" t="s">
        <v>1329</v>
      </c>
      <c r="N452" s="19" t="s">
        <v>1863</v>
      </c>
      <c r="O452">
        <v>0.33607101122508642</v>
      </c>
      <c r="P452" s="19"/>
      <c r="Q452" s="19"/>
    </row>
    <row r="453" spans="13:17" x14ac:dyDescent="0.3">
      <c r="M453" s="19" t="s">
        <v>1329</v>
      </c>
      <c r="N453" s="19" t="s">
        <v>1864</v>
      </c>
      <c r="O453">
        <v>0.76344077910110475</v>
      </c>
      <c r="P453" s="19"/>
      <c r="Q453" s="19"/>
    </row>
    <row r="454" spans="13:17" x14ac:dyDescent="0.3">
      <c r="M454" s="19" t="s">
        <v>1329</v>
      </c>
      <c r="N454" s="19" t="s">
        <v>1865</v>
      </c>
      <c r="O454">
        <v>0.56019979142767806</v>
      </c>
      <c r="P454" s="19"/>
      <c r="Q454" s="19"/>
    </row>
    <row r="455" spans="13:17" x14ac:dyDescent="0.3">
      <c r="M455" s="19" t="s">
        <v>1329</v>
      </c>
      <c r="N455" s="19" t="s">
        <v>1866</v>
      </c>
      <c r="O455">
        <v>0.76107499438642301</v>
      </c>
      <c r="P455" s="19"/>
      <c r="Q455" s="19"/>
    </row>
    <row r="456" spans="13:17" x14ac:dyDescent="0.3">
      <c r="M456" s="19" t="s">
        <v>1329</v>
      </c>
      <c r="N456" s="19" t="s">
        <v>1867</v>
      </c>
      <c r="O456">
        <v>0.74975873751796707</v>
      </c>
      <c r="P456" s="19"/>
      <c r="Q456" s="19"/>
    </row>
    <row r="457" spans="13:17" x14ac:dyDescent="0.3">
      <c r="M457" s="19" t="s">
        <v>1329</v>
      </c>
      <c r="N457" s="19" t="s">
        <v>1868</v>
      </c>
      <c r="O457">
        <v>0.83273233321127471</v>
      </c>
      <c r="P457" s="19"/>
      <c r="Q457" s="19"/>
    </row>
    <row r="458" spans="13:17" x14ac:dyDescent="0.3">
      <c r="M458" s="19" t="s">
        <v>1329</v>
      </c>
      <c r="N458" s="19" t="s">
        <v>1869</v>
      </c>
      <c r="O458">
        <v>0.95886930508257173</v>
      </c>
      <c r="P458" s="19"/>
      <c r="Q458" s="19"/>
    </row>
    <row r="459" spans="13:17" x14ac:dyDescent="0.3">
      <c r="M459" s="19" t="s">
        <v>1329</v>
      </c>
      <c r="N459" s="19" t="s">
        <v>1870</v>
      </c>
      <c r="O459">
        <v>0.38839276155364066</v>
      </c>
      <c r="P459" s="19"/>
      <c r="Q459" s="19"/>
    </row>
    <row r="460" spans="13:17" x14ac:dyDescent="0.3">
      <c r="M460" s="19" t="s">
        <v>1329</v>
      </c>
      <c r="N460" s="19" t="s">
        <v>1871</v>
      </c>
      <c r="O460">
        <v>0.97359824724125033</v>
      </c>
      <c r="P460" s="19"/>
      <c r="Q460" s="19"/>
    </row>
    <row r="461" spans="13:17" x14ac:dyDescent="0.3">
      <c r="M461" s="19" t="s">
        <v>1329</v>
      </c>
      <c r="N461" s="19" t="s">
        <v>1872</v>
      </c>
      <c r="O461">
        <v>0.65809684206418739</v>
      </c>
      <c r="P461" s="19"/>
      <c r="Q461" s="19"/>
    </row>
    <row r="462" spans="13:17" x14ac:dyDescent="0.3">
      <c r="M462" s="19" t="s">
        <v>1329</v>
      </c>
      <c r="N462" s="19" t="s">
        <v>1873</v>
      </c>
      <c r="O462">
        <v>0.86869717127935031</v>
      </c>
      <c r="P462" s="19"/>
      <c r="Q462" s="19"/>
    </row>
    <row r="463" spans="13:17" x14ac:dyDescent="0.3">
      <c r="M463" s="19" t="s">
        <v>1329</v>
      </c>
      <c r="N463" s="19" t="s">
        <v>1874</v>
      </c>
      <c r="O463">
        <v>0.45675648059875551</v>
      </c>
      <c r="P463" s="19"/>
      <c r="Q463" s="19"/>
    </row>
    <row r="464" spans="13:17" x14ac:dyDescent="0.3">
      <c r="M464" s="19" t="s">
        <v>1329</v>
      </c>
      <c r="N464" s="19" t="s">
        <v>1875</v>
      </c>
      <c r="O464">
        <v>0.93826864063388249</v>
      </c>
      <c r="P464" s="19"/>
      <c r="Q464" s="19"/>
    </row>
    <row r="465" spans="13:17" x14ac:dyDescent="0.3">
      <c r="M465" s="19" t="s">
        <v>1329</v>
      </c>
      <c r="N465" s="19" t="s">
        <v>1876</v>
      </c>
      <c r="O465">
        <v>0.64541751639796419</v>
      </c>
      <c r="P465" s="19"/>
      <c r="Q465" s="19"/>
    </row>
    <row r="466" spans="13:17" x14ac:dyDescent="0.3">
      <c r="M466" s="19" t="s">
        <v>1329</v>
      </c>
      <c r="N466" s="19" t="s">
        <v>1877</v>
      </c>
      <c r="O466">
        <v>0.86641304848146439</v>
      </c>
      <c r="P466" s="19"/>
      <c r="Q466" s="19"/>
    </row>
    <row r="467" spans="13:17" x14ac:dyDescent="0.3">
      <c r="M467" s="19" t="s">
        <v>1329</v>
      </c>
      <c r="N467" s="19" t="s">
        <v>1878</v>
      </c>
      <c r="O467">
        <v>0.76584692440383262</v>
      </c>
      <c r="P467" s="19"/>
      <c r="Q467" s="19"/>
    </row>
    <row r="468" spans="13:17" x14ac:dyDescent="0.3">
      <c r="M468" s="19" t="s">
        <v>1329</v>
      </c>
      <c r="N468" s="19" t="s">
        <v>1879</v>
      </c>
      <c r="O468">
        <v>0.36990404098181284</v>
      </c>
      <c r="P468" s="19"/>
      <c r="Q468" s="19"/>
    </row>
    <row r="469" spans="13:17" x14ac:dyDescent="0.3">
      <c r="M469" s="19" t="s">
        <v>1329</v>
      </c>
      <c r="N469" s="19" t="s">
        <v>1880</v>
      </c>
      <c r="O469">
        <v>0.86354144138108069</v>
      </c>
      <c r="P469" s="19"/>
      <c r="Q469" s="19"/>
    </row>
    <row r="470" spans="13:17" x14ac:dyDescent="0.3">
      <c r="M470" s="19" t="s">
        <v>1329</v>
      </c>
      <c r="N470" s="19" t="s">
        <v>1881</v>
      </c>
      <c r="O470">
        <v>0.56254634435637119</v>
      </c>
      <c r="P470" s="19"/>
      <c r="Q470" s="19"/>
    </row>
    <row r="471" spans="13:17" x14ac:dyDescent="0.3">
      <c r="M471" s="19" t="s">
        <v>1330</v>
      </c>
      <c r="N471" s="19" t="s">
        <v>1882</v>
      </c>
      <c r="O471">
        <v>0.59373046211957603</v>
      </c>
      <c r="P471" s="19"/>
      <c r="Q471" s="19"/>
    </row>
    <row r="472" spans="13:17" x14ac:dyDescent="0.3">
      <c r="M472" s="19" t="s">
        <v>1330</v>
      </c>
      <c r="N472" s="19" t="s">
        <v>1883</v>
      </c>
      <c r="O472">
        <v>0.67229423891886364</v>
      </c>
      <c r="P472" s="19"/>
      <c r="Q472" s="19"/>
    </row>
    <row r="473" spans="13:17" x14ac:dyDescent="0.3">
      <c r="M473" s="19" t="s">
        <v>1330</v>
      </c>
      <c r="N473" s="19" t="s">
        <v>1884</v>
      </c>
      <c r="O473">
        <v>0.55626441735710386</v>
      </c>
      <c r="P473" s="19"/>
      <c r="Q473" s="19"/>
    </row>
    <row r="474" spans="13:17" x14ac:dyDescent="0.3">
      <c r="M474" s="19" t="s">
        <v>1330</v>
      </c>
      <c r="N474" s="19" t="s">
        <v>1885</v>
      </c>
      <c r="O474">
        <v>0.42333619055299276</v>
      </c>
      <c r="P474" s="19"/>
      <c r="Q474" s="19"/>
    </row>
    <row r="475" spans="13:17" x14ac:dyDescent="0.3">
      <c r="M475" s="19" t="s">
        <v>1330</v>
      </c>
      <c r="N475" s="19" t="s">
        <v>1886</v>
      </c>
      <c r="O475">
        <v>0.12549919363107664</v>
      </c>
      <c r="P475" s="19"/>
      <c r="Q475" s="19"/>
    </row>
    <row r="476" spans="13:17" x14ac:dyDescent="0.3">
      <c r="M476" s="19" t="s">
        <v>1330</v>
      </c>
      <c r="N476" s="19" t="s">
        <v>1887</v>
      </c>
      <c r="O476">
        <v>0.67009135742139614</v>
      </c>
      <c r="P476" s="19"/>
      <c r="Q476" s="19"/>
    </row>
    <row r="477" spans="13:17" x14ac:dyDescent="0.3">
      <c r="M477" s="19" t="s">
        <v>1330</v>
      </c>
      <c r="N477" s="19" t="s">
        <v>1888</v>
      </c>
      <c r="O477">
        <v>0.33382425291118956</v>
      </c>
      <c r="P477" s="19"/>
      <c r="Q477" s="19"/>
    </row>
    <row r="478" spans="13:17" x14ac:dyDescent="0.3">
      <c r="M478" s="19" t="s">
        <v>1330</v>
      </c>
      <c r="N478" s="19" t="s">
        <v>1889</v>
      </c>
      <c r="O478">
        <v>0.44089494738401447</v>
      </c>
      <c r="P478" s="19"/>
      <c r="Q478" s="19"/>
    </row>
    <row r="479" spans="13:17" x14ac:dyDescent="0.3">
      <c r="M479" s="19" t="s">
        <v>1330</v>
      </c>
      <c r="N479" s="19" t="s">
        <v>1890</v>
      </c>
      <c r="O479">
        <v>0.21702921045657564</v>
      </c>
      <c r="P479" s="19"/>
      <c r="Q479" s="19"/>
    </row>
    <row r="480" spans="13:17" x14ac:dyDescent="0.3">
      <c r="M480" s="19" t="s">
        <v>1330</v>
      </c>
      <c r="N480" s="19" t="s">
        <v>1891</v>
      </c>
      <c r="O480">
        <v>0.84888028030078144</v>
      </c>
      <c r="P480" s="19"/>
      <c r="Q480" s="19"/>
    </row>
    <row r="481" spans="13:17" x14ac:dyDescent="0.3">
      <c r="M481" s="19" t="s">
        <v>1330</v>
      </c>
      <c r="N481" s="19" t="s">
        <v>1892</v>
      </c>
      <c r="O481">
        <v>0.2655285447439939</v>
      </c>
      <c r="P481" s="19"/>
      <c r="Q481" s="19"/>
    </row>
    <row r="482" spans="13:17" x14ac:dyDescent="0.3">
      <c r="M482" s="19" t="s">
        <v>1330</v>
      </c>
      <c r="N482" s="19" t="s">
        <v>1893</v>
      </c>
      <c r="O482">
        <v>0.68992473526555897</v>
      </c>
      <c r="P482" s="19"/>
      <c r="Q482" s="19"/>
    </row>
    <row r="483" spans="13:17" x14ac:dyDescent="0.3">
      <c r="M483" s="19" t="s">
        <v>1330</v>
      </c>
      <c r="N483" s="19" t="s">
        <v>1894</v>
      </c>
      <c r="O483">
        <v>0.89119916876867755</v>
      </c>
      <c r="P483" s="19"/>
      <c r="Q483" s="19"/>
    </row>
    <row r="484" spans="13:17" x14ac:dyDescent="0.3">
      <c r="M484" s="19" t="s">
        <v>1330</v>
      </c>
      <c r="N484" s="19" t="s">
        <v>1895</v>
      </c>
      <c r="O484">
        <v>0.45949404644801362</v>
      </c>
      <c r="P484" s="19"/>
      <c r="Q484" s="19"/>
    </row>
    <row r="485" spans="13:17" x14ac:dyDescent="0.3">
      <c r="M485" s="19" t="s">
        <v>1330</v>
      </c>
      <c r="N485" s="19" t="s">
        <v>1896</v>
      </c>
      <c r="O485">
        <v>0.11127344843165321</v>
      </c>
      <c r="P485" s="19"/>
      <c r="Q485" s="19"/>
    </row>
    <row r="486" spans="13:17" x14ac:dyDescent="0.3">
      <c r="M486" s="19" t="s">
        <v>1330</v>
      </c>
      <c r="N486" s="19" t="s">
        <v>1897</v>
      </c>
      <c r="O486">
        <v>0.81795672237496697</v>
      </c>
      <c r="P486" s="19"/>
      <c r="Q486" s="19"/>
    </row>
    <row r="487" spans="13:17" x14ac:dyDescent="0.3">
      <c r="M487" s="19" t="s">
        <v>1330</v>
      </c>
      <c r="N487" s="19" t="s">
        <v>1898</v>
      </c>
      <c r="O487">
        <v>0.85502277308134589</v>
      </c>
      <c r="P487" s="19"/>
      <c r="Q487" s="19"/>
    </row>
    <row r="488" spans="13:17" x14ac:dyDescent="0.3">
      <c r="M488" s="19" t="s">
        <v>1330</v>
      </c>
      <c r="N488" s="19" t="s">
        <v>1899</v>
      </c>
      <c r="O488">
        <v>0.14179311350960444</v>
      </c>
      <c r="P488" s="19"/>
      <c r="Q488" s="19"/>
    </row>
    <row r="489" spans="13:17" x14ac:dyDescent="0.3">
      <c r="M489" s="19" t="s">
        <v>1330</v>
      </c>
      <c r="N489" s="19" t="s">
        <v>1900</v>
      </c>
      <c r="O489">
        <v>0.68966605044798746</v>
      </c>
      <c r="P489" s="19"/>
      <c r="Q489" s="19"/>
    </row>
    <row r="490" spans="13:17" x14ac:dyDescent="0.3">
      <c r="M490" s="19" t="s">
        <v>1330</v>
      </c>
      <c r="N490" s="19" t="s">
        <v>1901</v>
      </c>
      <c r="O490">
        <v>0.82652065095170613</v>
      </c>
      <c r="P490" s="19"/>
      <c r="Q490" s="19"/>
    </row>
    <row r="491" spans="13:17" x14ac:dyDescent="0.3">
      <c r="M491" s="19" t="s">
        <v>1330</v>
      </c>
      <c r="N491" s="19" t="s">
        <v>1902</v>
      </c>
      <c r="O491">
        <v>0.32829929964044635</v>
      </c>
      <c r="P491" s="19"/>
      <c r="Q491" s="19"/>
    </row>
    <row r="492" spans="13:17" x14ac:dyDescent="0.3">
      <c r="M492" s="19" t="s">
        <v>1330</v>
      </c>
      <c r="N492" s="19" t="s">
        <v>1903</v>
      </c>
      <c r="O492">
        <v>0.15723377743352251</v>
      </c>
      <c r="P492" s="19"/>
      <c r="Q492" s="19"/>
    </row>
    <row r="493" spans="13:17" x14ac:dyDescent="0.3">
      <c r="M493" s="19" t="s">
        <v>1330</v>
      </c>
      <c r="N493" s="19" t="s">
        <v>1904</v>
      </c>
      <c r="O493">
        <v>0.41218923712976108</v>
      </c>
      <c r="P493" s="19"/>
      <c r="Q493" s="19"/>
    </row>
    <row r="494" spans="13:17" x14ac:dyDescent="0.3">
      <c r="M494" s="19" t="s">
        <v>1330</v>
      </c>
      <c r="N494" s="19" t="s">
        <v>1905</v>
      </c>
      <c r="O494">
        <v>0.11616767732807665</v>
      </c>
      <c r="P494" s="19"/>
      <c r="Q494" s="19"/>
    </row>
    <row r="495" spans="13:17" x14ac:dyDescent="0.3">
      <c r="M495" s="19" t="s">
        <v>1330</v>
      </c>
      <c r="N495" s="19" t="s">
        <v>1906</v>
      </c>
      <c r="O495">
        <v>0.18954708076777627</v>
      </c>
      <c r="P495" s="19"/>
      <c r="Q495" s="19"/>
    </row>
    <row r="496" spans="13:17" x14ac:dyDescent="0.3">
      <c r="M496" s="19" t="s">
        <v>1330</v>
      </c>
      <c r="N496" s="19" t="s">
        <v>1907</v>
      </c>
      <c r="O496">
        <v>0.59564073437021725</v>
      </c>
      <c r="P496" s="19"/>
      <c r="Q496" s="19"/>
    </row>
    <row r="497" spans="13:17" x14ac:dyDescent="0.3">
      <c r="M497" s="19" t="s">
        <v>1330</v>
      </c>
      <c r="N497" s="19" t="s">
        <v>1908</v>
      </c>
      <c r="O497">
        <v>0.4744720676115739</v>
      </c>
      <c r="P497" s="19"/>
      <c r="Q497" s="19"/>
    </row>
    <row r="498" spans="13:17" x14ac:dyDescent="0.3">
      <c r="M498" s="19" t="s">
        <v>1330</v>
      </c>
      <c r="N498" s="19" t="s">
        <v>1909</v>
      </c>
      <c r="O498">
        <v>0.86981717452923424</v>
      </c>
      <c r="P498" s="19"/>
      <c r="Q498" s="19"/>
    </row>
    <row r="499" spans="13:17" x14ac:dyDescent="0.3">
      <c r="M499" s="19" t="s">
        <v>1330</v>
      </c>
      <c r="N499" s="19" t="s">
        <v>1910</v>
      </c>
      <c r="O499">
        <v>0.39218668527249723</v>
      </c>
      <c r="P499" s="19"/>
      <c r="Q499" s="19"/>
    </row>
    <row r="500" spans="13:17" x14ac:dyDescent="0.3">
      <c r="M500" s="19" t="s">
        <v>1330</v>
      </c>
      <c r="N500" s="19" t="s">
        <v>1911</v>
      </c>
      <c r="O500">
        <v>0.26142983256553742</v>
      </c>
      <c r="P500" s="19"/>
      <c r="Q500" s="19"/>
    </row>
    <row r="501" spans="13:17" x14ac:dyDescent="0.3">
      <c r="M501" s="19" t="s">
        <v>1330</v>
      </c>
      <c r="N501" s="19" t="s">
        <v>1912</v>
      </c>
      <c r="O501">
        <v>2.7016908371306769E-2</v>
      </c>
      <c r="P501" s="19"/>
      <c r="Q501" s="19"/>
    </row>
    <row r="502" spans="13:17" x14ac:dyDescent="0.3">
      <c r="M502" s="19" t="s">
        <v>1330</v>
      </c>
      <c r="N502" s="19" t="s">
        <v>1913</v>
      </c>
      <c r="O502">
        <v>0.48680006265515097</v>
      </c>
      <c r="P502" s="19"/>
      <c r="Q502" s="19"/>
    </row>
    <row r="503" spans="13:17" x14ac:dyDescent="0.3">
      <c r="M503" s="19" t="s">
        <v>1330</v>
      </c>
      <c r="N503" s="19" t="s">
        <v>1914</v>
      </c>
      <c r="O503">
        <v>0.61353090645190589</v>
      </c>
      <c r="P503" s="19"/>
      <c r="Q503" s="19"/>
    </row>
    <row r="504" spans="13:17" x14ac:dyDescent="0.3">
      <c r="M504" s="19" t="s">
        <v>1331</v>
      </c>
      <c r="N504" s="19" t="s">
        <v>1915</v>
      </c>
      <c r="O504">
        <v>0.44342375864907535</v>
      </c>
      <c r="P504" s="19"/>
      <c r="Q504" s="19"/>
    </row>
    <row r="505" spans="13:17" x14ac:dyDescent="0.3">
      <c r="M505" s="19" t="s">
        <v>1331</v>
      </c>
      <c r="N505" s="19" t="s">
        <v>1916</v>
      </c>
      <c r="O505">
        <v>0.54145271438558051</v>
      </c>
      <c r="P505" s="19"/>
      <c r="Q505" s="19"/>
    </row>
    <row r="506" spans="13:17" x14ac:dyDescent="0.3">
      <c r="M506" s="19" t="s">
        <v>1331</v>
      </c>
      <c r="N506" s="19" t="s">
        <v>1917</v>
      </c>
      <c r="O506">
        <v>0.72499757495016837</v>
      </c>
      <c r="P506" s="19"/>
      <c r="Q506" s="19"/>
    </row>
    <row r="507" spans="13:17" x14ac:dyDescent="0.3">
      <c r="M507" s="19" t="s">
        <v>1331</v>
      </c>
      <c r="N507" s="19" t="s">
        <v>1918</v>
      </c>
      <c r="O507">
        <v>0.62123088462540299</v>
      </c>
      <c r="P507" s="19"/>
      <c r="Q507" s="19"/>
    </row>
    <row r="508" spans="13:17" x14ac:dyDescent="0.3">
      <c r="M508" s="19" t="s">
        <v>1377</v>
      </c>
      <c r="N508" s="19" t="s">
        <v>1919</v>
      </c>
      <c r="O508">
        <v>1.7160609083078926E-2</v>
      </c>
      <c r="P508" s="19"/>
      <c r="Q508" s="19"/>
    </row>
    <row r="509" spans="13:17" x14ac:dyDescent="0.3">
      <c r="M509" s="19" t="s">
        <v>1377</v>
      </c>
      <c r="N509" s="19" t="s">
        <v>1920</v>
      </c>
      <c r="O509">
        <v>0.3914785072149255</v>
      </c>
      <c r="P509" s="19"/>
      <c r="Q509" s="19"/>
    </row>
    <row r="510" spans="13:17" x14ac:dyDescent="0.3">
      <c r="M510" s="19" t="s">
        <v>1377</v>
      </c>
      <c r="N510" s="19" t="s">
        <v>1921</v>
      </c>
      <c r="O510">
        <v>0.62730227309488518</v>
      </c>
      <c r="P510" s="19"/>
      <c r="Q510" s="19"/>
    </row>
    <row r="511" spans="13:17" x14ac:dyDescent="0.3">
      <c r="M511" s="19" t="s">
        <v>1377</v>
      </c>
      <c r="N511" s="19" t="s">
        <v>1922</v>
      </c>
      <c r="O511">
        <v>0.90601840888354446</v>
      </c>
      <c r="P511" s="19"/>
      <c r="Q511" s="19"/>
    </row>
    <row r="512" spans="13:17" x14ac:dyDescent="0.3">
      <c r="M512" s="19" t="s">
        <v>1377</v>
      </c>
      <c r="N512" s="19" t="s">
        <v>1923</v>
      </c>
      <c r="O512">
        <v>0.42783070327035888</v>
      </c>
      <c r="P512" s="19"/>
      <c r="Q512" s="19"/>
    </row>
    <row r="513" spans="13:17" x14ac:dyDescent="0.3">
      <c r="M513" s="19" t="s">
        <v>1377</v>
      </c>
      <c r="N513" s="19" t="s">
        <v>1924</v>
      </c>
      <c r="O513">
        <v>1.9888380366251401E-2</v>
      </c>
      <c r="P513" s="19"/>
      <c r="Q513" s="19"/>
    </row>
    <row r="514" spans="13:17" x14ac:dyDescent="0.3">
      <c r="M514" s="19" t="s">
        <v>1377</v>
      </c>
      <c r="N514" s="19" t="s">
        <v>1925</v>
      </c>
      <c r="O514">
        <v>0.27524984075704884</v>
      </c>
      <c r="P514" s="19"/>
      <c r="Q514" s="19"/>
    </row>
    <row r="515" spans="13:17" x14ac:dyDescent="0.3">
      <c r="M515" s="19" t="s">
        <v>1377</v>
      </c>
      <c r="N515" s="19" t="s">
        <v>1926</v>
      </c>
      <c r="O515">
        <v>0.23220350862146455</v>
      </c>
      <c r="P515" s="19"/>
      <c r="Q515" s="19"/>
    </row>
    <row r="516" spans="13:17" x14ac:dyDescent="0.3">
      <c r="M516" s="19" t="s">
        <v>1377</v>
      </c>
      <c r="N516" s="19" t="s">
        <v>1927</v>
      </c>
      <c r="O516">
        <v>0.31206158507076032</v>
      </c>
      <c r="P516" s="19"/>
      <c r="Q516" s="19"/>
    </row>
    <row r="517" spans="13:17" x14ac:dyDescent="0.3">
      <c r="M517" s="19" t="s">
        <v>1377</v>
      </c>
      <c r="N517" s="19" t="s">
        <v>1928</v>
      </c>
      <c r="O517">
        <v>0.1923804838373856</v>
      </c>
      <c r="P517" s="19"/>
      <c r="Q517" s="19"/>
    </row>
    <row r="518" spans="13:17" x14ac:dyDescent="0.3">
      <c r="M518" s="19" t="s">
        <v>1377</v>
      </c>
      <c r="N518" s="19" t="s">
        <v>1929</v>
      </c>
      <c r="O518">
        <v>0.88698823053401299</v>
      </c>
      <c r="P518" s="19"/>
      <c r="Q518" s="19"/>
    </row>
    <row r="519" spans="13:17" x14ac:dyDescent="0.3">
      <c r="M519" s="19" t="s">
        <v>1377</v>
      </c>
      <c r="N519" s="19" t="s">
        <v>1930</v>
      </c>
      <c r="O519">
        <v>0.86070411899881938</v>
      </c>
      <c r="P519" s="19"/>
      <c r="Q519" s="19"/>
    </row>
    <row r="520" spans="13:17" x14ac:dyDescent="0.3">
      <c r="M520" s="19" t="s">
        <v>1377</v>
      </c>
      <c r="N520" s="19" t="s">
        <v>1931</v>
      </c>
      <c r="O520">
        <v>0.28495136197263116</v>
      </c>
      <c r="P520" s="19"/>
      <c r="Q520" s="19"/>
    </row>
    <row r="521" spans="13:17" x14ac:dyDescent="0.3">
      <c r="M521" s="19" t="s">
        <v>1377</v>
      </c>
      <c r="N521" s="19" t="s">
        <v>1932</v>
      </c>
      <c r="O521">
        <v>0.92146154921642243</v>
      </c>
      <c r="P521" s="19"/>
      <c r="Q521" s="19"/>
    </row>
    <row r="522" spans="13:17" x14ac:dyDescent="0.3">
      <c r="M522" s="19" t="s">
        <v>1377</v>
      </c>
      <c r="N522" s="19" t="s">
        <v>1933</v>
      </c>
      <c r="O522">
        <v>0.65090025303270749</v>
      </c>
      <c r="P522" s="19"/>
      <c r="Q522" s="19"/>
    </row>
    <row r="523" spans="13:17" x14ac:dyDescent="0.3">
      <c r="M523" s="19" t="s">
        <v>1377</v>
      </c>
      <c r="N523" s="19" t="s">
        <v>1934</v>
      </c>
      <c r="O523">
        <v>0.51345552114597448</v>
      </c>
      <c r="P523" s="19"/>
      <c r="Q523" s="19"/>
    </row>
    <row r="524" spans="13:17" x14ac:dyDescent="0.3">
      <c r="M524" s="19" t="s">
        <v>1377</v>
      </c>
      <c r="N524" s="19" t="s">
        <v>1935</v>
      </c>
      <c r="O524">
        <v>0.68581698377721234</v>
      </c>
      <c r="P524" s="19"/>
      <c r="Q524" s="19"/>
    </row>
    <row r="525" spans="13:17" x14ac:dyDescent="0.3">
      <c r="M525" s="19" t="s">
        <v>1377</v>
      </c>
      <c r="N525" s="19" t="s">
        <v>1936</v>
      </c>
      <c r="O525">
        <v>0.16465579605334102</v>
      </c>
      <c r="P525" s="19"/>
      <c r="Q525" s="19"/>
    </row>
    <row r="526" spans="13:17" x14ac:dyDescent="0.3">
      <c r="M526" s="19" t="s">
        <v>1377</v>
      </c>
      <c r="N526" s="19" t="s">
        <v>1937</v>
      </c>
      <c r="O526">
        <v>0.65659294409387725</v>
      </c>
      <c r="P526" s="19"/>
      <c r="Q526" s="19"/>
    </row>
    <row r="527" spans="13:17" x14ac:dyDescent="0.3">
      <c r="M527" s="19" t="s">
        <v>1377</v>
      </c>
      <c r="N527" s="19" t="s">
        <v>1938</v>
      </c>
      <c r="O527">
        <v>0.76349360570533031</v>
      </c>
      <c r="P527" s="19"/>
      <c r="Q527" s="19"/>
    </row>
    <row r="528" spans="13:17" x14ac:dyDescent="0.3">
      <c r="M528" s="19" t="s">
        <v>1377</v>
      </c>
      <c r="N528" s="19" t="s">
        <v>1939</v>
      </c>
      <c r="O528">
        <v>0.56976222388779429</v>
      </c>
      <c r="P528" s="19"/>
      <c r="Q528" s="19"/>
    </row>
    <row r="529" spans="13:17" x14ac:dyDescent="0.3">
      <c r="M529" s="19" t="s">
        <v>1377</v>
      </c>
      <c r="N529" s="19" t="s">
        <v>1940</v>
      </c>
      <c r="O529">
        <v>7.4537206949701007E-2</v>
      </c>
      <c r="P529" s="19"/>
      <c r="Q529" s="19"/>
    </row>
    <row r="530" spans="13:17" x14ac:dyDescent="0.3">
      <c r="M530" s="19" t="s">
        <v>1377</v>
      </c>
      <c r="N530" s="19" t="s">
        <v>1941</v>
      </c>
      <c r="O530">
        <v>4.3788250971842024E-2</v>
      </c>
      <c r="P530" s="19"/>
      <c r="Q530" s="19"/>
    </row>
    <row r="531" spans="13:17" x14ac:dyDescent="0.3">
      <c r="M531" s="19" t="s">
        <v>1377</v>
      </c>
      <c r="N531" s="19" t="s">
        <v>1942</v>
      </c>
      <c r="O531">
        <v>0.49595986075981968</v>
      </c>
      <c r="P531" s="19"/>
      <c r="Q531" s="19"/>
    </row>
    <row r="532" spans="13:17" x14ac:dyDescent="0.3">
      <c r="M532" s="19" t="s">
        <v>1377</v>
      </c>
      <c r="N532" s="19" t="s">
        <v>1943</v>
      </c>
      <c r="O532">
        <v>0.29268143139297353</v>
      </c>
      <c r="P532" s="19"/>
      <c r="Q532" s="19"/>
    </row>
    <row r="533" spans="13:17" x14ac:dyDescent="0.3">
      <c r="M533" s="19" t="s">
        <v>1377</v>
      </c>
      <c r="N533" s="19" t="s">
        <v>1944</v>
      </c>
      <c r="O533">
        <v>0.56015268931588946</v>
      </c>
      <c r="P533" s="19"/>
      <c r="Q533" s="19"/>
    </row>
    <row r="534" spans="13:17" x14ac:dyDescent="0.3">
      <c r="M534" s="19" t="s">
        <v>1377</v>
      </c>
      <c r="N534" s="19" t="s">
        <v>1945</v>
      </c>
      <c r="O534">
        <v>0.57266954067956133</v>
      </c>
      <c r="P534" s="19"/>
      <c r="Q534" s="19"/>
    </row>
    <row r="535" spans="13:17" x14ac:dyDescent="0.3">
      <c r="M535" s="19" t="s">
        <v>1377</v>
      </c>
      <c r="N535" s="19" t="s">
        <v>1946</v>
      </c>
      <c r="O535">
        <v>0.61352458598029036</v>
      </c>
      <c r="P535" s="19"/>
      <c r="Q535" s="19"/>
    </row>
    <row r="536" spans="13:17" x14ac:dyDescent="0.3">
      <c r="M536" s="19" t="s">
        <v>1377</v>
      </c>
      <c r="N536" s="19" t="s">
        <v>1947</v>
      </c>
      <c r="O536">
        <v>0.45226474830433649</v>
      </c>
      <c r="P536" s="19"/>
      <c r="Q536" s="19"/>
    </row>
    <row r="537" spans="13:17" x14ac:dyDescent="0.3">
      <c r="M537" s="19" t="s">
        <v>1377</v>
      </c>
      <c r="N537" s="19" t="s">
        <v>1948</v>
      </c>
      <c r="O537">
        <v>9.2346883837736038E-2</v>
      </c>
      <c r="P537" s="19"/>
      <c r="Q537" s="19"/>
    </row>
    <row r="538" spans="13:17" x14ac:dyDescent="0.3">
      <c r="M538" s="19" t="s">
        <v>1377</v>
      </c>
      <c r="N538" s="19" t="s">
        <v>1949</v>
      </c>
      <c r="O538">
        <v>0.26432405198686537</v>
      </c>
      <c r="P538" s="19"/>
      <c r="Q538" s="19"/>
    </row>
    <row r="539" spans="13:17" x14ac:dyDescent="0.3">
      <c r="M539" s="19" t="s">
        <v>1377</v>
      </c>
      <c r="N539" s="19" t="s">
        <v>1950</v>
      </c>
      <c r="O539">
        <v>0.21397368899308344</v>
      </c>
      <c r="P539" s="19"/>
      <c r="Q539" s="19"/>
    </row>
    <row r="540" spans="13:17" x14ac:dyDescent="0.3">
      <c r="M540" s="19" t="s">
        <v>1377</v>
      </c>
      <c r="N540" s="19" t="s">
        <v>1951</v>
      </c>
      <c r="O540">
        <v>0.43045274309542714</v>
      </c>
      <c r="P540" s="19"/>
      <c r="Q540" s="19"/>
    </row>
    <row r="541" spans="13:17" x14ac:dyDescent="0.3">
      <c r="M541" s="19" t="s">
        <v>1377</v>
      </c>
      <c r="N541" s="19" t="s">
        <v>1952</v>
      </c>
      <c r="O541">
        <v>0.59453059060908509</v>
      </c>
      <c r="P541" s="19"/>
      <c r="Q541" s="19"/>
    </row>
    <row r="542" spans="13:17" x14ac:dyDescent="0.3">
      <c r="M542" s="19" t="s">
        <v>1377</v>
      </c>
      <c r="N542" s="19" t="s">
        <v>1953</v>
      </c>
      <c r="O542">
        <v>0.45415868889083288</v>
      </c>
      <c r="P542" s="19"/>
      <c r="Q542" s="19"/>
    </row>
    <row r="543" spans="13:17" x14ac:dyDescent="0.3">
      <c r="M543" s="19" t="s">
        <v>1377</v>
      </c>
      <c r="N543" s="19" t="s">
        <v>1954</v>
      </c>
      <c r="O543">
        <v>0.43817401003096934</v>
      </c>
      <c r="P543" s="19"/>
      <c r="Q543" s="19"/>
    </row>
    <row r="544" spans="13:17" x14ac:dyDescent="0.3">
      <c r="M544" s="19" t="s">
        <v>1377</v>
      </c>
      <c r="N544" s="19" t="s">
        <v>1955</v>
      </c>
      <c r="O544">
        <v>0.55175811941246633</v>
      </c>
      <c r="P544" s="19"/>
      <c r="Q544" s="19"/>
    </row>
    <row r="545" spans="13:17" x14ac:dyDescent="0.3">
      <c r="M545" s="19" t="s">
        <v>2157</v>
      </c>
      <c r="N545" s="19" t="s">
        <v>1956</v>
      </c>
      <c r="O545">
        <v>0.87938502138084118</v>
      </c>
      <c r="Q545" s="19"/>
    </row>
    <row r="546" spans="13:17" x14ac:dyDescent="0.3">
      <c r="M546" s="19" t="s">
        <v>2157</v>
      </c>
      <c r="N546" s="19" t="s">
        <v>1957</v>
      </c>
      <c r="O546">
        <v>0.18013587882954019</v>
      </c>
      <c r="Q546" s="19"/>
    </row>
    <row r="547" spans="13:17" x14ac:dyDescent="0.3">
      <c r="M547" s="19" t="s">
        <v>2157</v>
      </c>
      <c r="N547" s="19" t="s">
        <v>1958</v>
      </c>
      <c r="O547">
        <v>6.4239255060306477E-2</v>
      </c>
      <c r="Q547" s="19"/>
    </row>
    <row r="548" spans="13:17" x14ac:dyDescent="0.3">
      <c r="M548" s="19" t="s">
        <v>2157</v>
      </c>
      <c r="N548" s="19" t="s">
        <v>1959</v>
      </c>
      <c r="O548">
        <v>0.51607794252012773</v>
      </c>
      <c r="Q548" s="19"/>
    </row>
    <row r="549" spans="13:17" x14ac:dyDescent="0.3">
      <c r="M549" s="19" t="s">
        <v>2157</v>
      </c>
      <c r="N549" s="19" t="s">
        <v>1960</v>
      </c>
      <c r="O549">
        <v>0.79450512194002387</v>
      </c>
      <c r="Q549" s="19"/>
    </row>
    <row r="550" spans="13:17" x14ac:dyDescent="0.3">
      <c r="M550" s="19" t="s">
        <v>2157</v>
      </c>
      <c r="N550" s="19" t="s">
        <v>1961</v>
      </c>
      <c r="O550">
        <v>0.44605278582357633</v>
      </c>
      <c r="Q550" s="19"/>
    </row>
    <row r="551" spans="13:17" x14ac:dyDescent="0.3">
      <c r="M551" s="19" t="s">
        <v>2157</v>
      </c>
      <c r="N551" s="19" t="s">
        <v>1962</v>
      </c>
      <c r="O551">
        <v>0.29600077391130508</v>
      </c>
      <c r="Q551" s="19"/>
    </row>
    <row r="552" spans="13:17" x14ac:dyDescent="0.3">
      <c r="M552" s="19" t="s">
        <v>2157</v>
      </c>
      <c r="N552" s="19" t="s">
        <v>1963</v>
      </c>
      <c r="O552">
        <v>0.56573981720121369</v>
      </c>
      <c r="Q552" s="19"/>
    </row>
    <row r="553" spans="13:17" x14ac:dyDescent="0.3">
      <c r="M553" s="19" t="s">
        <v>2157</v>
      </c>
      <c r="N553" s="19" t="s">
        <v>1964</v>
      </c>
      <c r="O553">
        <v>0.69806245604022243</v>
      </c>
      <c r="Q553" s="19"/>
    </row>
    <row r="554" spans="13:17" x14ac:dyDescent="0.3">
      <c r="M554" s="19" t="s">
        <v>2157</v>
      </c>
      <c r="N554" s="19" t="s">
        <v>1965</v>
      </c>
      <c r="O554">
        <v>0.92993318177632855</v>
      </c>
      <c r="Q554" s="19"/>
    </row>
    <row r="555" spans="13:17" x14ac:dyDescent="0.3">
      <c r="M555" s="19" t="s">
        <v>2157</v>
      </c>
      <c r="N555" s="19" t="s">
        <v>1966</v>
      </c>
      <c r="O555">
        <v>0.3507626281964431</v>
      </c>
      <c r="Q555" s="19"/>
    </row>
    <row r="556" spans="13:17" x14ac:dyDescent="0.3">
      <c r="M556" s="19" t="s">
        <v>2157</v>
      </c>
      <c r="N556" s="19" t="s">
        <v>1967</v>
      </c>
      <c r="O556">
        <v>0.15497275067805671</v>
      </c>
      <c r="Q556" s="19"/>
    </row>
    <row r="557" spans="13:17" x14ac:dyDescent="0.3">
      <c r="M557" s="19" t="s">
        <v>2157</v>
      </c>
      <c r="N557" s="19" t="s">
        <v>1968</v>
      </c>
      <c r="O557">
        <v>0.59055877379501098</v>
      </c>
      <c r="Q557" s="19"/>
    </row>
    <row r="558" spans="13:17" x14ac:dyDescent="0.3">
      <c r="M558" s="19" t="s">
        <v>2157</v>
      </c>
      <c r="N558" s="19" t="s">
        <v>1969</v>
      </c>
      <c r="O558">
        <v>5.0767473455237244E-2</v>
      </c>
      <c r="Q558" s="19"/>
    </row>
    <row r="559" spans="13:17" x14ac:dyDescent="0.3">
      <c r="M559" s="19" t="s">
        <v>2157</v>
      </c>
      <c r="N559" s="19" t="s">
        <v>1970</v>
      </c>
      <c r="O559">
        <v>7.2337381428479564E-2</v>
      </c>
      <c r="Q559" s="19"/>
    </row>
    <row r="560" spans="13:17" x14ac:dyDescent="0.3">
      <c r="M560" s="19" t="s">
        <v>2157</v>
      </c>
      <c r="N560" s="19" t="s">
        <v>1971</v>
      </c>
      <c r="O560">
        <v>0.60007806389248208</v>
      </c>
      <c r="Q560" s="19"/>
    </row>
    <row r="561" spans="13:17" x14ac:dyDescent="0.3">
      <c r="M561" s="19" t="s">
        <v>2157</v>
      </c>
      <c r="N561" s="19" t="s">
        <v>1972</v>
      </c>
      <c r="O561">
        <v>0.61705569837241447</v>
      </c>
      <c r="Q561" s="19"/>
    </row>
    <row r="562" spans="13:17" x14ac:dyDescent="0.3">
      <c r="M562" s="19" t="s">
        <v>2157</v>
      </c>
      <c r="N562" s="19" t="s">
        <v>1973</v>
      </c>
      <c r="O562">
        <v>0.56392419893553747</v>
      </c>
      <c r="Q562" s="19"/>
    </row>
    <row r="563" spans="13:17" x14ac:dyDescent="0.3">
      <c r="M563" s="19" t="s">
        <v>2157</v>
      </c>
      <c r="N563" s="19" t="s">
        <v>1974</v>
      </c>
      <c r="O563">
        <v>0.68601480948608184</v>
      </c>
      <c r="Q563" s="19"/>
    </row>
    <row r="564" spans="13:17" x14ac:dyDescent="0.3">
      <c r="M564" s="19" t="s">
        <v>2157</v>
      </c>
      <c r="N564" s="19" t="s">
        <v>1975</v>
      </c>
      <c r="O564">
        <v>0.30176361277874764</v>
      </c>
      <c r="Q564" s="19"/>
    </row>
    <row r="565" spans="13:17" x14ac:dyDescent="0.3">
      <c r="M565" s="19" t="s">
        <v>2157</v>
      </c>
      <c r="N565" s="19" t="s">
        <v>1976</v>
      </c>
      <c r="O565">
        <v>0.49710451002833156</v>
      </c>
      <c r="Q565" s="19"/>
    </row>
    <row r="566" spans="13:17" x14ac:dyDescent="0.3">
      <c r="M566" s="19" t="s">
        <v>2157</v>
      </c>
      <c r="N566" s="19" t="s">
        <v>1977</v>
      </c>
      <c r="O566">
        <v>0.12409820425360518</v>
      </c>
      <c r="Q566" s="19"/>
    </row>
    <row r="567" spans="13:17" x14ac:dyDescent="0.3">
      <c r="M567" s="19" t="s">
        <v>2157</v>
      </c>
      <c r="N567" s="19" t="s">
        <v>1978</v>
      </c>
      <c r="O567">
        <v>0.69233831132677559</v>
      </c>
      <c r="Q567" s="19"/>
    </row>
    <row r="568" spans="13:17" x14ac:dyDescent="0.3">
      <c r="M568" s="19" t="s">
        <v>2157</v>
      </c>
      <c r="N568" s="19" t="s">
        <v>1979</v>
      </c>
      <c r="O568">
        <v>0.3251637692302114</v>
      </c>
      <c r="Q568" s="19"/>
    </row>
    <row r="569" spans="13:17" x14ac:dyDescent="0.3">
      <c r="M569" s="19" t="s">
        <v>2157</v>
      </c>
      <c r="N569" s="19" t="s">
        <v>1980</v>
      </c>
      <c r="O569">
        <v>0.18248387419448875</v>
      </c>
      <c r="Q569" s="19"/>
    </row>
    <row r="570" spans="13:17" x14ac:dyDescent="0.3">
      <c r="M570" s="19" t="s">
        <v>2157</v>
      </c>
      <c r="N570" s="19" t="s">
        <v>1981</v>
      </c>
      <c r="O570">
        <v>0.67389504872208494</v>
      </c>
      <c r="Q570" s="19"/>
    </row>
    <row r="571" spans="13:17" x14ac:dyDescent="0.3">
      <c r="M571" s="19" t="s">
        <v>2157</v>
      </c>
      <c r="N571" s="19" t="s">
        <v>1982</v>
      </c>
      <c r="O571">
        <v>0.99971927758478629</v>
      </c>
      <c r="Q571" s="19"/>
    </row>
    <row r="572" spans="13:17" x14ac:dyDescent="0.3">
      <c r="M572" s="19" t="s">
        <v>2157</v>
      </c>
      <c r="N572" s="19" t="s">
        <v>1983</v>
      </c>
      <c r="O572">
        <v>0.31241455595668732</v>
      </c>
      <c r="Q572" s="19"/>
    </row>
    <row r="573" spans="13:17" x14ac:dyDescent="0.3">
      <c r="M573" s="19" t="s">
        <v>2157</v>
      </c>
      <c r="N573" s="19" t="s">
        <v>1984</v>
      </c>
      <c r="O573">
        <v>0.64049221912903098</v>
      </c>
      <c r="Q573" s="19"/>
    </row>
    <row r="574" spans="13:17" x14ac:dyDescent="0.3">
      <c r="M574" s="19" t="s">
        <v>2157</v>
      </c>
      <c r="N574" s="19" t="s">
        <v>1985</v>
      </c>
      <c r="O574">
        <v>0.29939995005193865</v>
      </c>
      <c r="Q574" s="19"/>
    </row>
    <row r="575" spans="13:17" x14ac:dyDescent="0.3">
      <c r="M575" s="19" t="s">
        <v>2157</v>
      </c>
      <c r="N575" s="19" t="s">
        <v>1986</v>
      </c>
      <c r="O575">
        <v>0.10425140777856834</v>
      </c>
      <c r="Q575" s="19"/>
    </row>
    <row r="576" spans="13:17" x14ac:dyDescent="0.3">
      <c r="M576" s="19" t="s">
        <v>2157</v>
      </c>
      <c r="N576" s="19" t="s">
        <v>1987</v>
      </c>
      <c r="O576">
        <v>0.89648001371737651</v>
      </c>
      <c r="Q576" s="19"/>
    </row>
    <row r="577" spans="13:17" x14ac:dyDescent="0.3">
      <c r="M577" s="19" t="s">
        <v>2157</v>
      </c>
      <c r="N577" s="19" t="s">
        <v>1988</v>
      </c>
      <c r="O577">
        <v>0.65162196105464198</v>
      </c>
      <c r="Q577" s="19"/>
    </row>
    <row r="578" spans="13:17" x14ac:dyDescent="0.3">
      <c r="M578" s="19" t="s">
        <v>1332</v>
      </c>
      <c r="N578" s="19" t="s">
        <v>1989</v>
      </c>
      <c r="O578">
        <v>0.49176260843166586</v>
      </c>
      <c r="P578" s="19"/>
      <c r="Q578" s="19"/>
    </row>
    <row r="579" spans="13:17" x14ac:dyDescent="0.3">
      <c r="M579" s="19" t="s">
        <v>1332</v>
      </c>
      <c r="N579" s="19" t="s">
        <v>1990</v>
      </c>
      <c r="O579">
        <v>0.20681234217088984</v>
      </c>
      <c r="P579" s="19"/>
      <c r="Q579" s="19"/>
    </row>
    <row r="580" spans="13:17" x14ac:dyDescent="0.3">
      <c r="M580" s="19" t="s">
        <v>1332</v>
      </c>
      <c r="N580" s="19" t="s">
        <v>1991</v>
      </c>
      <c r="O580">
        <v>0.21936338811538192</v>
      </c>
      <c r="P580" s="19"/>
      <c r="Q580" s="19"/>
    </row>
    <row r="581" spans="13:17" x14ac:dyDescent="0.3">
      <c r="M581" s="19" t="s">
        <v>1332</v>
      </c>
      <c r="N581" s="19" t="s">
        <v>1992</v>
      </c>
      <c r="O581">
        <v>0.83520879956286398</v>
      </c>
      <c r="P581" s="19"/>
      <c r="Q581" s="19"/>
    </row>
    <row r="582" spans="13:17" x14ac:dyDescent="0.3">
      <c r="M582" s="19" t="s">
        <v>1332</v>
      </c>
      <c r="N582" s="19" t="s">
        <v>1993</v>
      </c>
      <c r="O582">
        <v>0.84519588556951897</v>
      </c>
      <c r="P582" s="19"/>
      <c r="Q582" s="19"/>
    </row>
    <row r="583" spans="13:17" x14ac:dyDescent="0.3">
      <c r="M583" s="19" t="s">
        <v>1332</v>
      </c>
      <c r="N583" s="19" t="s">
        <v>1994</v>
      </c>
      <c r="O583">
        <v>2.401968134898913E-2</v>
      </c>
      <c r="P583" s="19"/>
      <c r="Q583" s="19"/>
    </row>
    <row r="584" spans="13:17" x14ac:dyDescent="0.3">
      <c r="M584" s="19" t="s">
        <v>1332</v>
      </c>
      <c r="N584" s="19" t="s">
        <v>1995</v>
      </c>
      <c r="O584">
        <v>0.94309581976849022</v>
      </c>
      <c r="P584" s="19"/>
      <c r="Q584" s="19"/>
    </row>
    <row r="585" spans="13:17" x14ac:dyDescent="0.3">
      <c r="M585" s="19" t="s">
        <v>1332</v>
      </c>
      <c r="N585" s="19" t="s">
        <v>1996</v>
      </c>
      <c r="O585">
        <v>0.40461896261480546</v>
      </c>
      <c r="P585" s="19"/>
      <c r="Q585" s="19"/>
    </row>
    <row r="586" spans="13:17" x14ac:dyDescent="0.3">
      <c r="M586" s="19" t="s">
        <v>1333</v>
      </c>
      <c r="N586" s="19" t="s">
        <v>1997</v>
      </c>
      <c r="O586">
        <v>0.90149472318462243</v>
      </c>
      <c r="P586" s="19"/>
      <c r="Q586" s="19"/>
    </row>
    <row r="587" spans="13:17" x14ac:dyDescent="0.3">
      <c r="M587" s="19" t="s">
        <v>1333</v>
      </c>
      <c r="N587" s="19" t="s">
        <v>1998</v>
      </c>
      <c r="O587">
        <v>6.2774517615609149E-3</v>
      </c>
      <c r="P587" s="19"/>
      <c r="Q587" s="19"/>
    </row>
    <row r="588" spans="13:17" x14ac:dyDescent="0.3">
      <c r="M588" s="19" t="s">
        <v>1333</v>
      </c>
      <c r="N588" s="19" t="s">
        <v>1999</v>
      </c>
      <c r="O588">
        <v>0.31010185412782487</v>
      </c>
      <c r="P588" s="19"/>
      <c r="Q588" s="19"/>
    </row>
    <row r="589" spans="13:17" x14ac:dyDescent="0.3">
      <c r="M589" s="19" t="s">
        <v>1333</v>
      </c>
      <c r="N589" s="19" t="s">
        <v>2000</v>
      </c>
      <c r="O589">
        <v>0.49801042679558283</v>
      </c>
      <c r="P589" s="19"/>
      <c r="Q589" s="19"/>
    </row>
    <row r="590" spans="13:17" x14ac:dyDescent="0.3">
      <c r="M590" s="19" t="s">
        <v>1333</v>
      </c>
      <c r="N590" s="19" t="s">
        <v>2001</v>
      </c>
      <c r="O590">
        <v>0.62283143402497221</v>
      </c>
      <c r="P590" s="19"/>
      <c r="Q590" s="19"/>
    </row>
    <row r="591" spans="13:17" x14ac:dyDescent="0.3">
      <c r="M591" s="19" t="s">
        <v>1333</v>
      </c>
      <c r="N591" s="19" t="s">
        <v>2002</v>
      </c>
      <c r="O591">
        <v>0.74443828495089126</v>
      </c>
      <c r="P591" s="19"/>
      <c r="Q591" s="19"/>
    </row>
    <row r="592" spans="13:17" x14ac:dyDescent="0.3">
      <c r="M592" s="19" t="s">
        <v>1333</v>
      </c>
      <c r="N592" s="19" t="s">
        <v>2003</v>
      </c>
      <c r="O592">
        <v>0.51298431207095929</v>
      </c>
      <c r="P592" s="19"/>
      <c r="Q592" s="19"/>
    </row>
    <row r="593" spans="6:17" x14ac:dyDescent="0.3">
      <c r="M593" s="19" t="s">
        <v>1333</v>
      </c>
      <c r="N593" s="19" t="s">
        <v>2004</v>
      </c>
      <c r="O593">
        <v>0.71805982350790354</v>
      </c>
      <c r="P593" s="19"/>
      <c r="Q593" s="19"/>
    </row>
    <row r="594" spans="6:17" x14ac:dyDescent="0.3">
      <c r="M594" s="19" t="s">
        <v>1333</v>
      </c>
      <c r="N594" s="19" t="s">
        <v>2005</v>
      </c>
      <c r="O594">
        <v>0.68238630308441039</v>
      </c>
      <c r="P594" s="19"/>
      <c r="Q594" s="19"/>
    </row>
    <row r="595" spans="6:17" x14ac:dyDescent="0.3">
      <c r="M595" s="19" t="s">
        <v>1333</v>
      </c>
      <c r="N595" s="19" t="s">
        <v>2006</v>
      </c>
      <c r="O595">
        <v>0.95675927301547947</v>
      </c>
      <c r="P595" s="19"/>
      <c r="Q595" s="19"/>
    </row>
    <row r="596" spans="6:17" x14ac:dyDescent="0.3">
      <c r="M596" s="19" t="s">
        <v>1333</v>
      </c>
      <c r="N596" s="19" t="s">
        <v>2007</v>
      </c>
      <c r="O596">
        <v>0.48600761149002558</v>
      </c>
      <c r="P596" s="19"/>
      <c r="Q596" s="19"/>
    </row>
    <row r="597" spans="6:17" x14ac:dyDescent="0.3">
      <c r="M597" s="19" t="s">
        <v>1333</v>
      </c>
      <c r="N597" s="19" t="s">
        <v>1528</v>
      </c>
      <c r="O597">
        <v>0.65739414313810429</v>
      </c>
      <c r="P597" s="19"/>
      <c r="Q597" s="19"/>
    </row>
    <row r="598" spans="6:17" x14ac:dyDescent="0.3">
      <c r="M598" s="19" t="s">
        <v>1333</v>
      </c>
      <c r="N598" s="19" t="s">
        <v>2008</v>
      </c>
      <c r="O598">
        <v>0.23788889787862344</v>
      </c>
      <c r="P598" s="19"/>
      <c r="Q598" s="19"/>
    </row>
    <row r="599" spans="6:17" x14ac:dyDescent="0.3">
      <c r="M599" s="19" t="s">
        <v>1333</v>
      </c>
      <c r="N599" s="19" t="s">
        <v>2009</v>
      </c>
      <c r="O599">
        <v>0.68956548061529788</v>
      </c>
      <c r="P599" s="19"/>
      <c r="Q599" s="19"/>
    </row>
    <row r="600" spans="6:17" x14ac:dyDescent="0.3">
      <c r="F600" t="str">
        <f>M600</f>
        <v>Uttar Pradesh</v>
      </c>
      <c r="M600" s="19" t="s">
        <v>1333</v>
      </c>
      <c r="N600" s="19" t="s">
        <v>2010</v>
      </c>
      <c r="O600">
        <v>6.601736693025273E-2</v>
      </c>
      <c r="P600" s="19"/>
      <c r="Q600" s="19"/>
    </row>
    <row r="601" spans="6:17" x14ac:dyDescent="0.3">
      <c r="F601" t="e" vm="1">
        <f ca="1">VLOOKUP(F600,M3:N749,RAND(),TRUE)</f>
        <v>#VALUE!</v>
      </c>
      <c r="M601" s="19" t="s">
        <v>1333</v>
      </c>
      <c r="N601" s="19" t="s">
        <v>2011</v>
      </c>
      <c r="O601">
        <v>6.40758584764759E-2</v>
      </c>
      <c r="P601" s="19"/>
      <c r="Q601" s="19"/>
    </row>
    <row r="602" spans="6:17" x14ac:dyDescent="0.3">
      <c r="M602" s="19" t="s">
        <v>1333</v>
      </c>
      <c r="N602" s="19" t="s">
        <v>2012</v>
      </c>
      <c r="O602">
        <v>0.43930911189176869</v>
      </c>
      <c r="P602" s="19"/>
      <c r="Q602" s="19"/>
    </row>
    <row r="603" spans="6:17" x14ac:dyDescent="0.3">
      <c r="M603" s="19" t="s">
        <v>1333</v>
      </c>
      <c r="N603" s="19" t="s">
        <v>2013</v>
      </c>
      <c r="O603">
        <v>0.42732776764446401</v>
      </c>
      <c r="P603" s="19"/>
      <c r="Q603" s="19"/>
    </row>
    <row r="604" spans="6:17" x14ac:dyDescent="0.3">
      <c r="M604" s="19" t="s">
        <v>1333</v>
      </c>
      <c r="N604" s="19" t="s">
        <v>2014</v>
      </c>
      <c r="O604">
        <v>0.48870708069668733</v>
      </c>
      <c r="P604" s="19"/>
      <c r="Q604" s="19"/>
    </row>
    <row r="605" spans="6:17" x14ac:dyDescent="0.3">
      <c r="M605" s="19" t="s">
        <v>1333</v>
      </c>
      <c r="N605" s="19" t="s">
        <v>2015</v>
      </c>
      <c r="O605">
        <v>0.90462278990568323</v>
      </c>
      <c r="P605" s="19"/>
      <c r="Q605" s="19"/>
    </row>
    <row r="606" spans="6:17" x14ac:dyDescent="0.3">
      <c r="M606" s="19" t="s">
        <v>1333</v>
      </c>
      <c r="N606" s="19" t="s">
        <v>2016</v>
      </c>
      <c r="O606">
        <v>0.72850093895975365</v>
      </c>
      <c r="P606" s="19"/>
      <c r="Q606" s="19"/>
    </row>
    <row r="607" spans="6:17" x14ac:dyDescent="0.3">
      <c r="M607" s="19" t="s">
        <v>1333</v>
      </c>
      <c r="N607" s="19" t="s">
        <v>2017</v>
      </c>
      <c r="O607">
        <v>0.96969805563165823</v>
      </c>
      <c r="P607" s="19"/>
      <c r="Q607" s="19"/>
    </row>
    <row r="608" spans="6:17" x14ac:dyDescent="0.3">
      <c r="M608" s="19" t="s">
        <v>1333</v>
      </c>
      <c r="N608" s="19" t="s">
        <v>2018</v>
      </c>
      <c r="O608">
        <v>0.75452362268173034</v>
      </c>
      <c r="P608" s="19"/>
      <c r="Q608" s="19"/>
    </row>
    <row r="609" spans="13:17" x14ac:dyDescent="0.3">
      <c r="M609" s="19" t="s">
        <v>1333</v>
      </c>
      <c r="N609" s="19" t="s">
        <v>2019</v>
      </c>
      <c r="O609">
        <v>0.40721079775936897</v>
      </c>
      <c r="P609" s="19"/>
      <c r="Q609" s="19"/>
    </row>
    <row r="610" spans="13:17" x14ac:dyDescent="0.3">
      <c r="M610" s="19" t="s">
        <v>1333</v>
      </c>
      <c r="N610" s="19" t="s">
        <v>2020</v>
      </c>
      <c r="O610">
        <v>0.99317586341172859</v>
      </c>
      <c r="P610" s="19"/>
      <c r="Q610" s="19"/>
    </row>
    <row r="611" spans="13:17" x14ac:dyDescent="0.3">
      <c r="M611" s="19" t="s">
        <v>1333</v>
      </c>
      <c r="N611" s="19" t="s">
        <v>2021</v>
      </c>
      <c r="O611">
        <v>0.55119235852234894</v>
      </c>
      <c r="P611" s="19"/>
      <c r="Q611" s="19"/>
    </row>
    <row r="612" spans="13:17" x14ac:dyDescent="0.3">
      <c r="M612" s="19" t="s">
        <v>1333</v>
      </c>
      <c r="N612" s="19" t="s">
        <v>2022</v>
      </c>
      <c r="O612">
        <v>0.6145036336470403</v>
      </c>
      <c r="P612" s="19"/>
      <c r="Q612" s="19"/>
    </row>
    <row r="613" spans="13:17" x14ac:dyDescent="0.3">
      <c r="M613" s="19" t="s">
        <v>1333</v>
      </c>
      <c r="N613" s="19" t="s">
        <v>2023</v>
      </c>
      <c r="O613">
        <v>0.59718412017233824</v>
      </c>
      <c r="P613" s="19"/>
      <c r="Q613" s="19"/>
    </row>
    <row r="614" spans="13:17" x14ac:dyDescent="0.3">
      <c r="M614" s="19" t="s">
        <v>1333</v>
      </c>
      <c r="N614" s="19" t="s">
        <v>2024</v>
      </c>
      <c r="O614">
        <v>0.9744242632077601</v>
      </c>
      <c r="P614" s="19"/>
      <c r="Q614" s="19"/>
    </row>
    <row r="615" spans="13:17" x14ac:dyDescent="0.3">
      <c r="M615" s="19" t="s">
        <v>1333</v>
      </c>
      <c r="N615" s="19" t="s">
        <v>2025</v>
      </c>
      <c r="O615">
        <v>0.16366500460949152</v>
      </c>
      <c r="P615" s="19"/>
      <c r="Q615" s="19"/>
    </row>
    <row r="616" spans="13:17" x14ac:dyDescent="0.3">
      <c r="M616" s="19" t="s">
        <v>1333</v>
      </c>
      <c r="N616" s="19" t="s">
        <v>2026</v>
      </c>
      <c r="O616">
        <v>3.0963542244625941E-2</v>
      </c>
      <c r="P616" s="19"/>
      <c r="Q616" s="19"/>
    </row>
    <row r="617" spans="13:17" x14ac:dyDescent="0.3">
      <c r="M617" s="19" t="s">
        <v>1333</v>
      </c>
      <c r="N617" s="19" t="s">
        <v>2027</v>
      </c>
      <c r="O617">
        <v>0.97587712229352253</v>
      </c>
      <c r="P617" s="19"/>
      <c r="Q617" s="19"/>
    </row>
    <row r="618" spans="13:17" x14ac:dyDescent="0.3">
      <c r="M618" s="19" t="s">
        <v>1333</v>
      </c>
      <c r="N618" s="19" t="s">
        <v>2028</v>
      </c>
      <c r="O618">
        <v>0.11857578447938433</v>
      </c>
      <c r="P618" s="19"/>
      <c r="Q618" s="19"/>
    </row>
    <row r="619" spans="13:17" x14ac:dyDescent="0.3">
      <c r="M619" s="19" t="s">
        <v>1333</v>
      </c>
      <c r="N619" s="19" t="s">
        <v>1612</v>
      </c>
      <c r="O619">
        <v>0.21554250674326558</v>
      </c>
      <c r="P619" s="19"/>
      <c r="Q619" s="19"/>
    </row>
    <row r="620" spans="13:17" x14ac:dyDescent="0.3">
      <c r="M620" s="19" t="s">
        <v>1333</v>
      </c>
      <c r="N620" s="19" t="s">
        <v>2029</v>
      </c>
      <c r="O620">
        <v>0.82343772753264277</v>
      </c>
      <c r="P620" s="19"/>
      <c r="Q620" s="19"/>
    </row>
    <row r="621" spans="13:17" x14ac:dyDescent="0.3">
      <c r="M621" s="19" t="s">
        <v>1333</v>
      </c>
      <c r="N621" s="19" t="s">
        <v>2030</v>
      </c>
      <c r="O621">
        <v>0.79361454946587173</v>
      </c>
      <c r="P621" s="19"/>
      <c r="Q621" s="19"/>
    </row>
    <row r="622" spans="13:17" x14ac:dyDescent="0.3">
      <c r="M622" s="19" t="s">
        <v>1333</v>
      </c>
      <c r="N622" s="19" t="s">
        <v>2031</v>
      </c>
      <c r="O622">
        <v>0.49858804662435241</v>
      </c>
      <c r="P622" s="19"/>
      <c r="Q622" s="19"/>
    </row>
    <row r="623" spans="13:17" x14ac:dyDescent="0.3">
      <c r="M623" s="19" t="s">
        <v>1333</v>
      </c>
      <c r="N623" s="19" t="s">
        <v>2032</v>
      </c>
      <c r="O623">
        <v>0.75371717370406022</v>
      </c>
      <c r="P623" s="19"/>
      <c r="Q623" s="19"/>
    </row>
    <row r="624" spans="13:17" x14ac:dyDescent="0.3">
      <c r="M624" s="19" t="s">
        <v>1333</v>
      </c>
      <c r="N624" s="19" t="s">
        <v>2033</v>
      </c>
      <c r="O624">
        <v>0.57595237261837096</v>
      </c>
      <c r="P624" s="19"/>
      <c r="Q624" s="19"/>
    </row>
    <row r="625" spans="13:17" x14ac:dyDescent="0.3">
      <c r="M625" s="19" t="s">
        <v>1333</v>
      </c>
      <c r="N625" s="19" t="s">
        <v>2034</v>
      </c>
      <c r="O625">
        <v>0.71547424910649848</v>
      </c>
      <c r="P625" s="19"/>
      <c r="Q625" s="19"/>
    </row>
    <row r="626" spans="13:17" x14ac:dyDescent="0.3">
      <c r="M626" s="19" t="s">
        <v>1333</v>
      </c>
      <c r="N626" s="19" t="s">
        <v>2035</v>
      </c>
      <c r="O626">
        <v>0.43042765803734295</v>
      </c>
      <c r="P626" s="19"/>
      <c r="Q626" s="19"/>
    </row>
    <row r="627" spans="13:17" x14ac:dyDescent="0.3">
      <c r="M627" s="19" t="s">
        <v>1333</v>
      </c>
      <c r="N627" s="19" t="s">
        <v>2036</v>
      </c>
      <c r="O627">
        <v>0.10516734009031381</v>
      </c>
      <c r="P627" s="19"/>
      <c r="Q627" s="19"/>
    </row>
    <row r="628" spans="13:17" x14ac:dyDescent="0.3">
      <c r="M628" s="19" t="s">
        <v>1333</v>
      </c>
      <c r="N628" s="19" t="s">
        <v>2037</v>
      </c>
      <c r="O628">
        <v>0.88117632554183589</v>
      </c>
      <c r="P628" s="19"/>
      <c r="Q628" s="19"/>
    </row>
    <row r="629" spans="13:17" x14ac:dyDescent="0.3">
      <c r="M629" s="19" t="s">
        <v>1333</v>
      </c>
      <c r="N629" s="19" t="s">
        <v>2038</v>
      </c>
      <c r="O629">
        <v>0.64927414338925071</v>
      </c>
      <c r="P629" s="19"/>
      <c r="Q629" s="19"/>
    </row>
    <row r="630" spans="13:17" x14ac:dyDescent="0.3">
      <c r="M630" s="19" t="s">
        <v>1333</v>
      </c>
      <c r="N630" s="19" t="s">
        <v>2039</v>
      </c>
      <c r="O630">
        <v>0.59627083639014833</v>
      </c>
      <c r="P630" s="19"/>
      <c r="Q630" s="19"/>
    </row>
    <row r="631" spans="13:17" x14ac:dyDescent="0.3">
      <c r="M631" s="19" t="s">
        <v>1333</v>
      </c>
      <c r="N631" s="19" t="s">
        <v>2040</v>
      </c>
      <c r="O631">
        <v>1.8341927543388037E-2</v>
      </c>
      <c r="P631" s="19"/>
      <c r="Q631" s="19"/>
    </row>
    <row r="632" spans="13:17" x14ac:dyDescent="0.3">
      <c r="M632" s="19" t="s">
        <v>1333</v>
      </c>
      <c r="N632" s="19" t="s">
        <v>2041</v>
      </c>
      <c r="O632">
        <v>0.45487629166242216</v>
      </c>
      <c r="P632" s="19"/>
      <c r="Q632" s="19"/>
    </row>
    <row r="633" spans="13:17" x14ac:dyDescent="0.3">
      <c r="M633" s="19" t="s">
        <v>1333</v>
      </c>
      <c r="N633" s="19" t="s">
        <v>2042</v>
      </c>
      <c r="O633">
        <v>0.32926296371179631</v>
      </c>
      <c r="P633" s="19"/>
      <c r="Q633" s="19"/>
    </row>
    <row r="634" spans="13:17" x14ac:dyDescent="0.3">
      <c r="M634" s="19" t="s">
        <v>1333</v>
      </c>
      <c r="N634" s="19" t="s">
        <v>2043</v>
      </c>
      <c r="O634">
        <v>0.22828620565884306</v>
      </c>
      <c r="P634" s="19"/>
      <c r="Q634" s="19"/>
    </row>
    <row r="635" spans="13:17" x14ac:dyDescent="0.3">
      <c r="M635" s="19" t="s">
        <v>1333</v>
      </c>
      <c r="N635" s="19" t="s">
        <v>2044</v>
      </c>
      <c r="O635">
        <v>0.24503879221529823</v>
      </c>
      <c r="P635" s="19"/>
      <c r="Q635" s="19"/>
    </row>
    <row r="636" spans="13:17" x14ac:dyDescent="0.3">
      <c r="M636" s="19" t="s">
        <v>1333</v>
      </c>
      <c r="N636" s="19" t="s">
        <v>2045</v>
      </c>
      <c r="O636">
        <v>0.75355283653842897</v>
      </c>
      <c r="P636" s="19"/>
      <c r="Q636" s="19"/>
    </row>
    <row r="637" spans="13:17" x14ac:dyDescent="0.3">
      <c r="M637" s="19" t="s">
        <v>1333</v>
      </c>
      <c r="N637" s="19" t="s">
        <v>2046</v>
      </c>
      <c r="O637">
        <v>0.94021470994027423</v>
      </c>
      <c r="P637" s="19"/>
      <c r="Q637" s="19"/>
    </row>
    <row r="638" spans="13:17" x14ac:dyDescent="0.3">
      <c r="M638" s="19" t="s">
        <v>1333</v>
      </c>
      <c r="N638" s="19" t="s">
        <v>2047</v>
      </c>
      <c r="O638">
        <v>7.649208738034452E-2</v>
      </c>
      <c r="P638" s="19"/>
      <c r="Q638" s="19"/>
    </row>
    <row r="639" spans="13:17" x14ac:dyDescent="0.3">
      <c r="M639" s="19" t="s">
        <v>1333</v>
      </c>
      <c r="N639" s="19" t="s">
        <v>2048</v>
      </c>
      <c r="O639">
        <v>0.71487456656842074</v>
      </c>
      <c r="P639" s="19"/>
      <c r="Q639" s="19"/>
    </row>
    <row r="640" spans="13:17" x14ac:dyDescent="0.3">
      <c r="M640" s="19" t="s">
        <v>1333</v>
      </c>
      <c r="N640" s="19" t="s">
        <v>2049</v>
      </c>
      <c r="O640">
        <v>0.84852041688074109</v>
      </c>
      <c r="P640" s="19"/>
      <c r="Q640" s="19"/>
    </row>
    <row r="641" spans="13:17" x14ac:dyDescent="0.3">
      <c r="M641" s="19" t="s">
        <v>1333</v>
      </c>
      <c r="N641" s="19" t="s">
        <v>2050</v>
      </c>
      <c r="O641">
        <v>6.5705272357789113E-2</v>
      </c>
      <c r="P641" s="19"/>
      <c r="Q641" s="19"/>
    </row>
    <row r="642" spans="13:17" x14ac:dyDescent="0.3">
      <c r="M642" s="19" t="s">
        <v>1333</v>
      </c>
      <c r="N642" s="19" t="s">
        <v>2051</v>
      </c>
      <c r="O642">
        <v>9.0715661434261463E-2</v>
      </c>
      <c r="P642" s="19"/>
      <c r="Q642" s="19"/>
    </row>
    <row r="643" spans="13:17" x14ac:dyDescent="0.3">
      <c r="M643" s="19" t="s">
        <v>1333</v>
      </c>
      <c r="N643" s="19" t="s">
        <v>2052</v>
      </c>
      <c r="O643">
        <v>0.63617178376861871</v>
      </c>
      <c r="P643" s="19"/>
      <c r="Q643" s="19"/>
    </row>
    <row r="644" spans="13:17" x14ac:dyDescent="0.3">
      <c r="M644" s="19" t="s">
        <v>1333</v>
      </c>
      <c r="N644" s="19" t="s">
        <v>1907</v>
      </c>
      <c r="O644">
        <v>0.70948849921300916</v>
      </c>
      <c r="P644" s="19"/>
      <c r="Q644" s="19"/>
    </row>
    <row r="645" spans="13:17" x14ac:dyDescent="0.3">
      <c r="M645" s="19" t="s">
        <v>1333</v>
      </c>
      <c r="N645" s="19" t="s">
        <v>2053</v>
      </c>
      <c r="O645">
        <v>0.65740818180189897</v>
      </c>
      <c r="P645" s="19"/>
      <c r="Q645" s="19"/>
    </row>
    <row r="646" spans="13:17" x14ac:dyDescent="0.3">
      <c r="M646" s="19" t="s">
        <v>1333</v>
      </c>
      <c r="N646" s="19" t="s">
        <v>2054</v>
      </c>
      <c r="O646">
        <v>0.93492057081630386</v>
      </c>
      <c r="P646" s="19"/>
      <c r="Q646" s="19"/>
    </row>
    <row r="647" spans="13:17" x14ac:dyDescent="0.3">
      <c r="M647" s="19" t="s">
        <v>1333</v>
      </c>
      <c r="N647" s="19" t="s">
        <v>2055</v>
      </c>
      <c r="O647">
        <v>0.20310778613647762</v>
      </c>
      <c r="P647" s="19"/>
      <c r="Q647" s="19"/>
    </row>
    <row r="648" spans="13:17" x14ac:dyDescent="0.3">
      <c r="M648" s="19" t="s">
        <v>1333</v>
      </c>
      <c r="N648" s="19" t="s">
        <v>2056</v>
      </c>
      <c r="O648">
        <v>0.81753959139663135</v>
      </c>
      <c r="P648" s="19"/>
      <c r="Q648" s="19"/>
    </row>
    <row r="649" spans="13:17" x14ac:dyDescent="0.3">
      <c r="M649" s="19" t="s">
        <v>1333</v>
      </c>
      <c r="N649" s="19" t="s">
        <v>2057</v>
      </c>
      <c r="O649">
        <v>0.40689862228051843</v>
      </c>
      <c r="P649" s="19"/>
      <c r="Q649" s="19"/>
    </row>
    <row r="650" spans="13:17" x14ac:dyDescent="0.3">
      <c r="M650" s="19" t="s">
        <v>1333</v>
      </c>
      <c r="N650" s="19" t="s">
        <v>2058</v>
      </c>
      <c r="O650">
        <v>0.6468434075929913</v>
      </c>
      <c r="P650" s="19"/>
      <c r="Q650" s="19"/>
    </row>
    <row r="651" spans="13:17" x14ac:dyDescent="0.3">
      <c r="M651" s="19" t="s">
        <v>1333</v>
      </c>
      <c r="N651" s="19" t="s">
        <v>2059</v>
      </c>
      <c r="O651">
        <v>0.19411692560690219</v>
      </c>
      <c r="P651" s="19"/>
      <c r="Q651" s="19"/>
    </row>
    <row r="652" spans="13:17" x14ac:dyDescent="0.3">
      <c r="M652" s="19" t="s">
        <v>1333</v>
      </c>
      <c r="N652" s="19" t="s">
        <v>2060</v>
      </c>
      <c r="O652">
        <v>0.49989165287431858</v>
      </c>
      <c r="P652" s="19"/>
      <c r="Q652" s="19"/>
    </row>
    <row r="653" spans="13:17" x14ac:dyDescent="0.3">
      <c r="M653" s="19" t="s">
        <v>1333</v>
      </c>
      <c r="N653" s="19" t="s">
        <v>2061</v>
      </c>
      <c r="O653">
        <v>0.49263303354158516</v>
      </c>
      <c r="P653" s="19"/>
      <c r="Q653" s="19"/>
    </row>
    <row r="654" spans="13:17" x14ac:dyDescent="0.3">
      <c r="M654" s="19" t="s">
        <v>1333</v>
      </c>
      <c r="N654" s="19" t="s">
        <v>2062</v>
      </c>
      <c r="O654">
        <v>0.65648406318949681</v>
      </c>
      <c r="P654" s="19"/>
      <c r="Q654" s="19"/>
    </row>
    <row r="655" spans="13:17" x14ac:dyDescent="0.3">
      <c r="M655" s="19" t="s">
        <v>1333</v>
      </c>
      <c r="N655" s="19" t="s">
        <v>2063</v>
      </c>
      <c r="O655">
        <v>0.92660930336315106</v>
      </c>
      <c r="P655" s="19"/>
      <c r="Q655" s="19"/>
    </row>
    <row r="656" spans="13:17" x14ac:dyDescent="0.3">
      <c r="M656" s="19" t="s">
        <v>1333</v>
      </c>
      <c r="N656" s="19" t="s">
        <v>2064</v>
      </c>
      <c r="O656">
        <v>0.98569483523983303</v>
      </c>
      <c r="P656" s="19"/>
      <c r="Q656" s="19"/>
    </row>
    <row r="657" spans="13:17" x14ac:dyDescent="0.3">
      <c r="M657" s="19" t="s">
        <v>1333</v>
      </c>
      <c r="N657" s="19" t="s">
        <v>2065</v>
      </c>
      <c r="O657">
        <v>0.79676682707911928</v>
      </c>
      <c r="P657" s="19"/>
      <c r="Q657" s="19"/>
    </row>
    <row r="658" spans="13:17" x14ac:dyDescent="0.3">
      <c r="M658" s="19" t="s">
        <v>1333</v>
      </c>
      <c r="N658" s="19" t="s">
        <v>2066</v>
      </c>
      <c r="O658">
        <v>0.40076908443697157</v>
      </c>
      <c r="P658" s="19"/>
      <c r="Q658" s="19"/>
    </row>
    <row r="659" spans="13:17" x14ac:dyDescent="0.3">
      <c r="M659" s="19" t="s">
        <v>1333</v>
      </c>
      <c r="N659" s="19" t="s">
        <v>2067</v>
      </c>
      <c r="O659">
        <v>3.3546045519517453E-2</v>
      </c>
      <c r="P659" s="19"/>
      <c r="Q659" s="19"/>
    </row>
    <row r="660" spans="13:17" x14ac:dyDescent="0.3">
      <c r="M660" s="19" t="s">
        <v>1334</v>
      </c>
      <c r="N660" s="19" t="s">
        <v>2068</v>
      </c>
      <c r="O660">
        <v>0.34272490789282306</v>
      </c>
      <c r="P660" s="19"/>
      <c r="Q660" s="19"/>
    </row>
    <row r="661" spans="13:17" x14ac:dyDescent="0.3">
      <c r="M661" s="19" t="s">
        <v>1334</v>
      </c>
      <c r="N661" s="19" t="s">
        <v>2069</v>
      </c>
      <c r="O661">
        <v>0.32669947396507482</v>
      </c>
      <c r="P661" s="19"/>
      <c r="Q661" s="19"/>
    </row>
    <row r="662" spans="13:17" x14ac:dyDescent="0.3">
      <c r="M662" s="19" t="s">
        <v>1334</v>
      </c>
      <c r="N662" s="19" t="s">
        <v>2070</v>
      </c>
      <c r="O662">
        <v>0.24250191484434047</v>
      </c>
      <c r="P662" s="19"/>
      <c r="Q662" s="19"/>
    </row>
    <row r="663" spans="13:17" x14ac:dyDescent="0.3">
      <c r="M663" s="19" t="s">
        <v>1334</v>
      </c>
      <c r="N663" s="19" t="s">
        <v>2071</v>
      </c>
      <c r="O663">
        <v>0.51579416713970971</v>
      </c>
      <c r="P663" s="19"/>
      <c r="Q663" s="19"/>
    </row>
    <row r="664" spans="13:17" x14ac:dyDescent="0.3">
      <c r="M664" s="19" t="s">
        <v>1334</v>
      </c>
      <c r="N664" s="19" t="s">
        <v>2072</v>
      </c>
      <c r="O664">
        <v>0.52478266494265036</v>
      </c>
      <c r="P664" s="19"/>
      <c r="Q664" s="19"/>
    </row>
    <row r="665" spans="13:17" x14ac:dyDescent="0.3">
      <c r="M665" s="19" t="s">
        <v>1334</v>
      </c>
      <c r="N665" s="19" t="s">
        <v>2073</v>
      </c>
      <c r="O665">
        <v>0.84819171622344669</v>
      </c>
      <c r="P665" s="19"/>
      <c r="Q665" s="19"/>
    </row>
    <row r="666" spans="13:17" x14ac:dyDescent="0.3">
      <c r="M666" s="19" t="s">
        <v>1334</v>
      </c>
      <c r="N666" s="19" t="s">
        <v>2074</v>
      </c>
      <c r="O666">
        <v>0.28007058547867014</v>
      </c>
      <c r="P666" s="19"/>
      <c r="Q666" s="19"/>
    </row>
    <row r="667" spans="13:17" x14ac:dyDescent="0.3">
      <c r="M667" s="19" t="s">
        <v>1334</v>
      </c>
      <c r="N667" s="19" t="s">
        <v>2075</v>
      </c>
      <c r="O667">
        <v>0.49470637835649089</v>
      </c>
      <c r="P667" s="19"/>
      <c r="Q667" s="19"/>
    </row>
    <row r="668" spans="13:17" x14ac:dyDescent="0.3">
      <c r="M668" s="19" t="s">
        <v>1334</v>
      </c>
      <c r="N668" s="19" t="s">
        <v>2076</v>
      </c>
      <c r="O668">
        <v>0.54079347664576582</v>
      </c>
      <c r="P668" s="19"/>
      <c r="Q668" s="19"/>
    </row>
    <row r="669" spans="13:17" x14ac:dyDescent="0.3">
      <c r="M669" s="19" t="s">
        <v>1334</v>
      </c>
      <c r="N669" s="19" t="s">
        <v>2077</v>
      </c>
      <c r="O669">
        <v>2.0650990355270626E-2</v>
      </c>
      <c r="P669" s="19"/>
      <c r="Q669" s="19"/>
    </row>
    <row r="670" spans="13:17" x14ac:dyDescent="0.3">
      <c r="M670" s="19" t="s">
        <v>1334</v>
      </c>
      <c r="N670" s="19" t="s">
        <v>2078</v>
      </c>
      <c r="O670">
        <v>0.24269682280827032</v>
      </c>
      <c r="P670" s="19"/>
      <c r="Q670" s="19"/>
    </row>
    <row r="671" spans="13:17" x14ac:dyDescent="0.3">
      <c r="M671" s="19" t="s">
        <v>1334</v>
      </c>
      <c r="N671" s="19" t="s">
        <v>2079</v>
      </c>
      <c r="O671">
        <v>0.21264633921696263</v>
      </c>
      <c r="P671" s="19"/>
      <c r="Q671" s="19"/>
    </row>
    <row r="672" spans="13:17" x14ac:dyDescent="0.3">
      <c r="M672" s="19" t="s">
        <v>1334</v>
      </c>
      <c r="N672" s="19" t="s">
        <v>2080</v>
      </c>
      <c r="O672">
        <v>0.13789251168115135</v>
      </c>
      <c r="P672" s="19"/>
      <c r="Q672" s="19"/>
    </row>
    <row r="673" spans="13:17" x14ac:dyDescent="0.3">
      <c r="M673" s="19" t="s">
        <v>1335</v>
      </c>
      <c r="N673" s="19" t="s">
        <v>2081</v>
      </c>
      <c r="O673">
        <v>0.30271820868341837</v>
      </c>
      <c r="P673" s="19"/>
      <c r="Q673" s="19"/>
    </row>
    <row r="674" spans="13:17" x14ac:dyDescent="0.3">
      <c r="M674" s="19" t="s">
        <v>1335</v>
      </c>
      <c r="N674" s="19" t="s">
        <v>2082</v>
      </c>
      <c r="O674">
        <v>0.98887863948052701</v>
      </c>
      <c r="P674" s="19"/>
      <c r="Q674" s="19"/>
    </row>
    <row r="675" spans="13:17" x14ac:dyDescent="0.3">
      <c r="M675" s="19" t="s">
        <v>1335</v>
      </c>
      <c r="N675" s="19" t="s">
        <v>2083</v>
      </c>
      <c r="O675">
        <v>4.5674620506940378E-2</v>
      </c>
      <c r="P675" s="19"/>
      <c r="Q675" s="19"/>
    </row>
    <row r="676" spans="13:17" x14ac:dyDescent="0.3">
      <c r="M676" s="19" t="s">
        <v>1335</v>
      </c>
      <c r="N676" s="19" t="s">
        <v>2084</v>
      </c>
      <c r="O676">
        <v>0.53980679175057578</v>
      </c>
      <c r="P676" s="19"/>
      <c r="Q676" s="19"/>
    </row>
    <row r="677" spans="13:17" x14ac:dyDescent="0.3">
      <c r="M677" s="19" t="s">
        <v>1335</v>
      </c>
      <c r="N677" s="19" t="s">
        <v>2085</v>
      </c>
      <c r="O677">
        <v>0.65930127066807132</v>
      </c>
      <c r="P677" s="19"/>
      <c r="Q677" s="19"/>
    </row>
    <row r="678" spans="13:17" x14ac:dyDescent="0.3">
      <c r="M678" s="19" t="s">
        <v>1335</v>
      </c>
      <c r="N678" s="19" t="s">
        <v>2086</v>
      </c>
      <c r="O678">
        <v>0.82648811872153416</v>
      </c>
      <c r="P678" s="19"/>
      <c r="Q678" s="19"/>
    </row>
    <row r="679" spans="13:17" x14ac:dyDescent="0.3">
      <c r="M679" s="19" t="s">
        <v>1335</v>
      </c>
      <c r="N679" s="19" t="s">
        <v>2087</v>
      </c>
      <c r="O679">
        <v>0.83524932281943387</v>
      </c>
      <c r="P679" s="19"/>
      <c r="Q679" s="19"/>
    </row>
    <row r="680" spans="13:17" x14ac:dyDescent="0.3">
      <c r="M680" s="19" t="s">
        <v>1335</v>
      </c>
      <c r="N680" s="19" t="s">
        <v>2088</v>
      </c>
      <c r="O680">
        <v>0.19226769069200977</v>
      </c>
      <c r="P680" s="19"/>
      <c r="Q680" s="19"/>
    </row>
    <row r="681" spans="13:17" x14ac:dyDescent="0.3">
      <c r="M681" s="19" t="s">
        <v>1335</v>
      </c>
      <c r="N681" s="19" t="s">
        <v>2089</v>
      </c>
      <c r="O681">
        <v>8.8205228171461481E-2</v>
      </c>
      <c r="P681" s="19"/>
      <c r="Q681" s="19"/>
    </row>
    <row r="682" spans="13:17" x14ac:dyDescent="0.3">
      <c r="M682" s="19" t="s">
        <v>1335</v>
      </c>
      <c r="N682" s="19" t="s">
        <v>2090</v>
      </c>
      <c r="O682">
        <v>0.68892775446924515</v>
      </c>
      <c r="P682" s="19"/>
      <c r="Q682" s="19"/>
    </row>
    <row r="683" spans="13:17" x14ac:dyDescent="0.3">
      <c r="M683" s="19" t="s">
        <v>1335</v>
      </c>
      <c r="N683" s="19" t="s">
        <v>2091</v>
      </c>
      <c r="O683">
        <v>0.71116773298528346</v>
      </c>
      <c r="P683" s="19"/>
      <c r="Q683" s="19"/>
    </row>
    <row r="684" spans="13:17" x14ac:dyDescent="0.3">
      <c r="M684" s="19" t="s">
        <v>1335</v>
      </c>
      <c r="N684" s="19" t="s">
        <v>2092</v>
      </c>
      <c r="O684">
        <v>0.92064301434608653</v>
      </c>
      <c r="P684" s="19"/>
      <c r="Q684" s="19"/>
    </row>
    <row r="685" spans="13:17" x14ac:dyDescent="0.3">
      <c r="M685" s="19" t="s">
        <v>1335</v>
      </c>
      <c r="N685" s="19" t="s">
        <v>2093</v>
      </c>
      <c r="O685">
        <v>0.56318310114303605</v>
      </c>
      <c r="P685" s="19"/>
      <c r="Q685" s="19"/>
    </row>
    <row r="686" spans="13:17" x14ac:dyDescent="0.3">
      <c r="M686" s="19" t="s">
        <v>1335</v>
      </c>
      <c r="N686" s="19" t="s">
        <v>2094</v>
      </c>
      <c r="O686">
        <v>2.3929236246710284E-3</v>
      </c>
      <c r="P686" s="19"/>
      <c r="Q686" s="19"/>
    </row>
    <row r="687" spans="13:17" x14ac:dyDescent="0.3">
      <c r="M687" s="19" t="s">
        <v>1335</v>
      </c>
      <c r="N687" s="19" t="s">
        <v>2095</v>
      </c>
      <c r="O687">
        <v>0.60564928517662253</v>
      </c>
      <c r="P687" s="19"/>
      <c r="Q687" s="19"/>
    </row>
    <row r="688" spans="13:17" x14ac:dyDescent="0.3">
      <c r="M688" s="19" t="s">
        <v>1335</v>
      </c>
      <c r="N688" s="19" t="s">
        <v>2096</v>
      </c>
      <c r="O688">
        <v>0.65715475929826073</v>
      </c>
      <c r="P688" s="19"/>
      <c r="Q688" s="19"/>
    </row>
    <row r="689" spans="13:17" x14ac:dyDescent="0.3">
      <c r="M689" s="19" t="s">
        <v>1335</v>
      </c>
      <c r="N689" s="19" t="s">
        <v>2097</v>
      </c>
      <c r="O689">
        <v>0.92960030464994825</v>
      </c>
      <c r="P689" s="19"/>
      <c r="Q689" s="19"/>
    </row>
    <row r="690" spans="13:17" x14ac:dyDescent="0.3">
      <c r="M690" s="19" t="s">
        <v>1335</v>
      </c>
      <c r="N690" s="19" t="s">
        <v>2098</v>
      </c>
      <c r="O690">
        <v>0.28449310456262267</v>
      </c>
      <c r="P690" s="19"/>
      <c r="Q690" s="19"/>
    </row>
    <row r="691" spans="13:17" x14ac:dyDescent="0.3">
      <c r="M691" s="19" t="s">
        <v>1335</v>
      </c>
      <c r="N691" s="19" t="s">
        <v>2099</v>
      </c>
      <c r="O691">
        <v>0.36716488672996939</v>
      </c>
      <c r="P691" s="19"/>
      <c r="Q691" s="19"/>
    </row>
    <row r="692" spans="13:17" x14ac:dyDescent="0.3">
      <c r="M692" s="19" t="s">
        <v>1335</v>
      </c>
      <c r="N692" s="19" t="s">
        <v>2100</v>
      </c>
      <c r="O692">
        <v>0.47068570090023332</v>
      </c>
      <c r="P692" s="19"/>
      <c r="Q692" s="19"/>
    </row>
    <row r="693" spans="13:17" x14ac:dyDescent="0.3">
      <c r="M693" s="19" t="s">
        <v>1335</v>
      </c>
      <c r="N693" s="19" t="s">
        <v>2101</v>
      </c>
      <c r="O693">
        <v>0.78560619619000882</v>
      </c>
      <c r="P693" s="19"/>
      <c r="Q693" s="19"/>
    </row>
    <row r="694" spans="13:17" x14ac:dyDescent="0.3">
      <c r="M694" s="19" t="s">
        <v>1335</v>
      </c>
      <c r="N694" s="19" t="s">
        <v>2102</v>
      </c>
      <c r="O694">
        <v>0.4547239987828342</v>
      </c>
      <c r="P694" s="19"/>
      <c r="Q694" s="19"/>
    </row>
    <row r="695" spans="13:17" x14ac:dyDescent="0.3">
      <c r="M695" s="19" t="s">
        <v>1335</v>
      </c>
      <c r="N695" s="19" t="s">
        <v>2103</v>
      </c>
      <c r="O695">
        <v>0.45994631433446553</v>
      </c>
      <c r="P695" s="19"/>
      <c r="Q695" s="19"/>
    </row>
    <row r="696" spans="13:17" x14ac:dyDescent="0.3">
      <c r="M696" s="19" t="s">
        <v>1383</v>
      </c>
      <c r="N696" s="19" t="s">
        <v>2104</v>
      </c>
      <c r="O696">
        <v>0.17761083884360829</v>
      </c>
      <c r="P696" s="19"/>
      <c r="Q696" s="19"/>
    </row>
    <row r="697" spans="13:17" x14ac:dyDescent="0.3">
      <c r="M697" s="19" t="s">
        <v>1383</v>
      </c>
      <c r="N697" s="19" t="s">
        <v>2105</v>
      </c>
      <c r="O697">
        <v>0.42539219252747607</v>
      </c>
      <c r="P697" s="19"/>
      <c r="Q697" s="19"/>
    </row>
    <row r="698" spans="13:17" x14ac:dyDescent="0.3">
      <c r="M698" s="19" t="s">
        <v>1383</v>
      </c>
      <c r="N698" s="19" t="s">
        <v>2106</v>
      </c>
      <c r="O698">
        <v>0.98915881879487455</v>
      </c>
      <c r="P698" s="19"/>
      <c r="Q698" s="19"/>
    </row>
    <row r="699" spans="13:17" x14ac:dyDescent="0.3">
      <c r="M699" s="19" t="s">
        <v>27</v>
      </c>
      <c r="N699" s="19" t="s">
        <v>27</v>
      </c>
      <c r="O699">
        <v>0.94537975153681564</v>
      </c>
      <c r="P699" s="19"/>
      <c r="Q699" s="19"/>
    </row>
    <row r="700" spans="13:17" x14ac:dyDescent="0.3">
      <c r="M700" s="19" t="s">
        <v>1386</v>
      </c>
      <c r="N700" s="19" t="s">
        <v>1386</v>
      </c>
      <c r="O700">
        <v>0.42931601825781163</v>
      </c>
      <c r="P700" s="19"/>
      <c r="Q700" s="19"/>
    </row>
    <row r="701" spans="13:17" x14ac:dyDescent="0.3">
      <c r="M701" s="19" t="s">
        <v>1386</v>
      </c>
      <c r="N701" s="19" t="s">
        <v>2107</v>
      </c>
      <c r="O701">
        <v>0.65092183993596386</v>
      </c>
      <c r="P701" s="19"/>
      <c r="Q701" s="19"/>
    </row>
    <row r="702" spans="13:17" x14ac:dyDescent="0.3">
      <c r="M702" s="19" t="s">
        <v>1386</v>
      </c>
      <c r="N702" s="19" t="s">
        <v>2108</v>
      </c>
      <c r="O702">
        <v>0.32047569984606061</v>
      </c>
      <c r="P702" s="19"/>
      <c r="Q702" s="19"/>
    </row>
    <row r="703" spans="13:17" x14ac:dyDescent="0.3">
      <c r="M703" s="19" t="s">
        <v>1391</v>
      </c>
      <c r="N703" s="19" t="s">
        <v>2109</v>
      </c>
      <c r="O703">
        <v>0.569168231497582</v>
      </c>
      <c r="P703" s="19"/>
      <c r="Q703" s="19"/>
    </row>
    <row r="704" spans="13:17" x14ac:dyDescent="0.3">
      <c r="M704" s="19" t="s">
        <v>1391</v>
      </c>
      <c r="N704" s="19" t="s">
        <v>2110</v>
      </c>
      <c r="O704">
        <v>7.3568358060479233E-2</v>
      </c>
      <c r="P704" s="19"/>
      <c r="Q704" s="19"/>
    </row>
    <row r="705" spans="13:17" x14ac:dyDescent="0.3">
      <c r="M705" s="19" t="s">
        <v>1391</v>
      </c>
      <c r="N705" s="19" t="s">
        <v>2111</v>
      </c>
      <c r="O705">
        <v>0.32645334891947142</v>
      </c>
      <c r="P705" s="19"/>
      <c r="Q705" s="19"/>
    </row>
    <row r="706" spans="13:17" x14ac:dyDescent="0.3">
      <c r="M706" s="19" t="s">
        <v>1391</v>
      </c>
      <c r="N706" s="19" t="s">
        <v>2112</v>
      </c>
      <c r="O706">
        <v>0.23697804620040064</v>
      </c>
      <c r="P706" s="19"/>
      <c r="Q706" s="19"/>
    </row>
    <row r="707" spans="13:17" x14ac:dyDescent="0.3">
      <c r="M707" s="19" t="s">
        <v>1391</v>
      </c>
      <c r="N707" s="19" t="s">
        <v>2113</v>
      </c>
      <c r="O707">
        <v>0.50053184042505694</v>
      </c>
      <c r="P707" s="19"/>
      <c r="Q707" s="19"/>
    </row>
    <row r="708" spans="13:17" x14ac:dyDescent="0.3">
      <c r="M708" s="19" t="s">
        <v>1391</v>
      </c>
      <c r="N708" s="19" t="s">
        <v>2114</v>
      </c>
      <c r="O708">
        <v>0.4546926598746559</v>
      </c>
      <c r="P708" s="19"/>
      <c r="Q708" s="19"/>
    </row>
    <row r="709" spans="13:17" x14ac:dyDescent="0.3">
      <c r="M709" s="19" t="s">
        <v>1391</v>
      </c>
      <c r="N709" s="19" t="s">
        <v>2115</v>
      </c>
      <c r="O709">
        <v>0.95146263710143564</v>
      </c>
      <c r="P709" s="19"/>
      <c r="Q709" s="19"/>
    </row>
    <row r="710" spans="13:17" x14ac:dyDescent="0.3">
      <c r="M710" s="19" t="s">
        <v>1391</v>
      </c>
      <c r="N710" s="19" t="s">
        <v>2116</v>
      </c>
      <c r="O710">
        <v>0.3361673530391297</v>
      </c>
      <c r="P710" s="19"/>
      <c r="Q710" s="19"/>
    </row>
    <row r="711" spans="13:17" x14ac:dyDescent="0.3">
      <c r="M711" s="19" t="s">
        <v>1391</v>
      </c>
      <c r="N711" s="19" t="s">
        <v>2117</v>
      </c>
      <c r="O711">
        <v>0.25595768164479704</v>
      </c>
      <c r="P711" s="19"/>
      <c r="Q711" s="19"/>
    </row>
    <row r="712" spans="13:17" x14ac:dyDescent="0.3">
      <c r="M712" s="19" t="s">
        <v>1391</v>
      </c>
      <c r="N712" s="19" t="s">
        <v>2118</v>
      </c>
      <c r="O712">
        <v>0.62513124066492809</v>
      </c>
      <c r="P712" s="19"/>
      <c r="Q712" s="19"/>
    </row>
    <row r="713" spans="13:17" x14ac:dyDescent="0.3">
      <c r="M713" s="19" t="s">
        <v>26</v>
      </c>
      <c r="N713" s="19" t="s">
        <v>2119</v>
      </c>
      <c r="O713">
        <v>0.65560577782040486</v>
      </c>
      <c r="P713" s="19"/>
      <c r="Q713" s="19"/>
    </row>
    <row r="714" spans="13:17" x14ac:dyDescent="0.3">
      <c r="M714" s="19" t="s">
        <v>26</v>
      </c>
      <c r="N714" s="19" t="s">
        <v>2120</v>
      </c>
      <c r="O714">
        <v>0.10694916250645259</v>
      </c>
      <c r="P714" s="19"/>
      <c r="Q714" s="19"/>
    </row>
    <row r="715" spans="13:17" x14ac:dyDescent="0.3">
      <c r="M715" s="19" t="s">
        <v>26</v>
      </c>
      <c r="N715" s="19" t="s">
        <v>2121</v>
      </c>
      <c r="O715">
        <v>0.31104887806720005</v>
      </c>
      <c r="P715" s="19"/>
      <c r="Q715" s="19"/>
    </row>
    <row r="716" spans="13:17" x14ac:dyDescent="0.3">
      <c r="M716" s="19" t="s">
        <v>26</v>
      </c>
      <c r="N716" s="19" t="s">
        <v>2122</v>
      </c>
      <c r="O716">
        <v>0.22295010388454028</v>
      </c>
      <c r="P716" s="19"/>
      <c r="Q716" s="19"/>
    </row>
    <row r="717" spans="13:17" x14ac:dyDescent="0.3">
      <c r="M717" s="19" t="s">
        <v>26</v>
      </c>
      <c r="N717" s="19" t="s">
        <v>2123</v>
      </c>
      <c r="O717">
        <v>0.39637396327398278</v>
      </c>
      <c r="P717" s="19"/>
      <c r="Q717" s="19"/>
    </row>
    <row r="718" spans="13:17" x14ac:dyDescent="0.3">
      <c r="M718" s="19" t="s">
        <v>26</v>
      </c>
      <c r="N718" s="19" t="s">
        <v>2124</v>
      </c>
      <c r="O718">
        <v>0.10031107260315919</v>
      </c>
      <c r="P718" s="19"/>
      <c r="Q718" s="19"/>
    </row>
    <row r="719" spans="13:17" x14ac:dyDescent="0.3">
      <c r="M719" s="19" t="s">
        <v>26</v>
      </c>
      <c r="N719" s="19" t="s">
        <v>2125</v>
      </c>
      <c r="O719">
        <v>0.41692994054523447</v>
      </c>
      <c r="P719" s="19"/>
      <c r="Q719" s="19"/>
    </row>
    <row r="720" spans="13:17" x14ac:dyDescent="0.3">
      <c r="M720" s="19" t="s">
        <v>26</v>
      </c>
      <c r="N720" s="19" t="s">
        <v>2126</v>
      </c>
      <c r="O720">
        <v>0.78520002098554564</v>
      </c>
      <c r="P720" s="19"/>
      <c r="Q720" s="19"/>
    </row>
    <row r="721" spans="13:17" x14ac:dyDescent="0.3">
      <c r="M721" s="19" t="s">
        <v>26</v>
      </c>
      <c r="N721" s="19" t="s">
        <v>2127</v>
      </c>
      <c r="O721">
        <v>0.50198637753027475</v>
      </c>
      <c r="P721" s="19"/>
      <c r="Q721" s="19"/>
    </row>
    <row r="722" spans="13:17" x14ac:dyDescent="0.3">
      <c r="M722" s="19" t="s">
        <v>26</v>
      </c>
      <c r="N722" s="19" t="s">
        <v>2128</v>
      </c>
      <c r="O722">
        <v>5.0919328677539788E-2</v>
      </c>
      <c r="P722" s="19"/>
      <c r="Q722" s="19"/>
    </row>
    <row r="723" spans="13:17" x14ac:dyDescent="0.3">
      <c r="M723" s="19" t="s">
        <v>26</v>
      </c>
      <c r="N723" s="19" t="s">
        <v>2129</v>
      </c>
      <c r="O723">
        <v>0.41154973603433931</v>
      </c>
      <c r="P723" s="19"/>
      <c r="Q723" s="19"/>
    </row>
    <row r="724" spans="13:17" x14ac:dyDescent="0.3">
      <c r="M724" s="19" t="s">
        <v>1393</v>
      </c>
      <c r="N724" s="19" t="s">
        <v>2130</v>
      </c>
      <c r="O724">
        <v>6.4370286953262634E-2</v>
      </c>
      <c r="P724" s="20"/>
      <c r="Q724" s="19"/>
    </row>
    <row r="725" spans="13:17" x14ac:dyDescent="0.3">
      <c r="M725" s="19" t="s">
        <v>1393</v>
      </c>
      <c r="N725" s="19" t="s">
        <v>2131</v>
      </c>
      <c r="O725">
        <v>0.32958013366908323</v>
      </c>
      <c r="P725" s="20"/>
      <c r="Q725" s="19"/>
    </row>
    <row r="726" spans="13:17" x14ac:dyDescent="0.3">
      <c r="M726" s="19" t="s">
        <v>1393</v>
      </c>
      <c r="N726" s="19" t="s">
        <v>1414</v>
      </c>
      <c r="O726">
        <v>0.72416558870156444</v>
      </c>
      <c r="P726" s="20"/>
      <c r="Q726" s="19"/>
    </row>
    <row r="727" spans="13:17" x14ac:dyDescent="0.3">
      <c r="M727" s="19" t="s">
        <v>1393</v>
      </c>
      <c r="N727" s="19" t="s">
        <v>2132</v>
      </c>
      <c r="O727">
        <v>0.99409606577604559</v>
      </c>
      <c r="P727" s="20"/>
      <c r="Q727" s="19"/>
    </row>
    <row r="728" spans="13:17" x14ac:dyDescent="0.3">
      <c r="M728" s="19" t="s">
        <v>1354</v>
      </c>
      <c r="N728" s="19" t="s">
        <v>2133</v>
      </c>
      <c r="O728">
        <v>0.42756142672801489</v>
      </c>
      <c r="P728" s="21"/>
      <c r="Q728" s="19"/>
    </row>
    <row r="729" spans="13:17" x14ac:dyDescent="0.3">
      <c r="M729" s="19" t="s">
        <v>1354</v>
      </c>
      <c r="N729" s="19" t="s">
        <v>2134</v>
      </c>
      <c r="O729">
        <v>0.56417306571149939</v>
      </c>
      <c r="P729" s="19"/>
      <c r="Q729" s="19"/>
    </row>
    <row r="730" spans="13:17" x14ac:dyDescent="0.3">
      <c r="M730" s="19" t="s">
        <v>1354</v>
      </c>
      <c r="N730" s="19" t="s">
        <v>2135</v>
      </c>
      <c r="O730">
        <v>0.42296377234614502</v>
      </c>
      <c r="P730" s="19"/>
      <c r="Q730" s="19"/>
    </row>
    <row r="731" spans="13:17" x14ac:dyDescent="0.3">
      <c r="M731" s="19" t="s">
        <v>1354</v>
      </c>
      <c r="N731" s="19" t="s">
        <v>2136</v>
      </c>
      <c r="O731">
        <v>0.80661676529202841</v>
      </c>
      <c r="P731" s="19"/>
      <c r="Q731" s="19"/>
    </row>
    <row r="732" spans="13:17" x14ac:dyDescent="0.3">
      <c r="M732" s="19" t="s">
        <v>1354</v>
      </c>
      <c r="N732" s="19" t="s">
        <v>2137</v>
      </c>
      <c r="O732">
        <v>0.43065571774616507</v>
      </c>
      <c r="P732" s="19"/>
      <c r="Q732" s="19"/>
    </row>
    <row r="733" spans="13:17" x14ac:dyDescent="0.3">
      <c r="M733" s="19" t="s">
        <v>1354</v>
      </c>
      <c r="N733" s="19" t="s">
        <v>2138</v>
      </c>
      <c r="O733">
        <v>0.36636426582240966</v>
      </c>
      <c r="P733" s="19"/>
      <c r="Q733" s="19"/>
    </row>
    <row r="734" spans="13:17" x14ac:dyDescent="0.3">
      <c r="M734" s="19" t="s">
        <v>1354</v>
      </c>
      <c r="N734" s="19" t="s">
        <v>2139</v>
      </c>
      <c r="O734">
        <v>0.88142059867465838</v>
      </c>
      <c r="P734" s="19"/>
      <c r="Q734" s="19"/>
    </row>
    <row r="735" spans="13:17" x14ac:dyDescent="0.3">
      <c r="M735" s="19" t="s">
        <v>1354</v>
      </c>
      <c r="N735" s="19" t="s">
        <v>2140</v>
      </c>
      <c r="O735">
        <v>0.19785173745133233</v>
      </c>
      <c r="P735" s="19"/>
      <c r="Q735" s="19"/>
    </row>
    <row r="736" spans="13:17" x14ac:dyDescent="0.3">
      <c r="M736" s="19" t="s">
        <v>1354</v>
      </c>
      <c r="N736" s="19" t="s">
        <v>2141</v>
      </c>
      <c r="O736">
        <v>0.64511486053708356</v>
      </c>
      <c r="P736" s="19"/>
      <c r="Q736" s="19"/>
    </row>
    <row r="737" spans="13:17" x14ac:dyDescent="0.3">
      <c r="M737" s="19" t="s">
        <v>1354</v>
      </c>
      <c r="N737" s="19" t="s">
        <v>2142</v>
      </c>
      <c r="O737">
        <v>0.59529543319229217</v>
      </c>
      <c r="P737" s="19"/>
      <c r="Q737" s="19"/>
    </row>
    <row r="738" spans="13:17" x14ac:dyDescent="0.3">
      <c r="M738" s="19" t="s">
        <v>1354</v>
      </c>
      <c r="N738" s="19" t="s">
        <v>2143</v>
      </c>
      <c r="O738">
        <v>2.2670139194344685E-2</v>
      </c>
      <c r="P738" s="19"/>
      <c r="Q738" s="19"/>
    </row>
    <row r="739" spans="13:17" x14ac:dyDescent="0.3">
      <c r="M739" s="19" t="s">
        <v>1354</v>
      </c>
      <c r="N739" s="19" t="s">
        <v>2144</v>
      </c>
      <c r="O739">
        <v>0.36303032349321729</v>
      </c>
      <c r="P739" s="19"/>
      <c r="Q739" s="19"/>
    </row>
    <row r="740" spans="13:17" x14ac:dyDescent="0.3">
      <c r="M740" s="19" t="s">
        <v>1354</v>
      </c>
      <c r="N740" s="19" t="s">
        <v>2145</v>
      </c>
      <c r="O740">
        <v>0.96139260512564417</v>
      </c>
      <c r="P740" s="19"/>
      <c r="Q740" s="19"/>
    </row>
    <row r="741" spans="13:17" x14ac:dyDescent="0.3">
      <c r="M741" s="19" t="s">
        <v>1354</v>
      </c>
      <c r="N741" s="19" t="s">
        <v>2146</v>
      </c>
      <c r="O741">
        <v>0.31087186681073242</v>
      </c>
      <c r="P741" s="19"/>
      <c r="Q741" s="19"/>
    </row>
    <row r="742" spans="13:17" x14ac:dyDescent="0.3">
      <c r="M742" s="19" t="s">
        <v>1354</v>
      </c>
      <c r="N742" s="19" t="s">
        <v>2147</v>
      </c>
      <c r="O742">
        <v>0.80064911762176139</v>
      </c>
      <c r="P742" s="19"/>
      <c r="Q742" s="19"/>
    </row>
    <row r="743" spans="13:17" x14ac:dyDescent="0.3">
      <c r="M743" s="19" t="s">
        <v>1354</v>
      </c>
      <c r="N743" s="19" t="s">
        <v>2148</v>
      </c>
      <c r="O743">
        <v>7.691354431206876E-2</v>
      </c>
      <c r="P743" s="19"/>
      <c r="Q743" s="19"/>
    </row>
    <row r="744" spans="13:17" x14ac:dyDescent="0.3">
      <c r="M744" s="19" t="s">
        <v>1354</v>
      </c>
      <c r="N744" s="19" t="s">
        <v>2149</v>
      </c>
      <c r="O744">
        <v>0.30357752698934026</v>
      </c>
      <c r="P744" s="19"/>
      <c r="Q744" s="19"/>
    </row>
    <row r="745" spans="13:17" x14ac:dyDescent="0.3">
      <c r="M745" s="19" t="s">
        <v>1354</v>
      </c>
      <c r="N745" s="19" t="s">
        <v>2150</v>
      </c>
      <c r="O745">
        <v>0.70231390353116196</v>
      </c>
      <c r="P745" s="19"/>
      <c r="Q745" s="19"/>
    </row>
    <row r="746" spans="13:17" x14ac:dyDescent="0.3">
      <c r="M746" s="19" t="s">
        <v>1354</v>
      </c>
      <c r="N746" s="19" t="s">
        <v>2151</v>
      </c>
      <c r="O746">
        <v>0.54072270728547289</v>
      </c>
      <c r="P746" s="19"/>
      <c r="Q746" s="19"/>
    </row>
    <row r="747" spans="13:17" x14ac:dyDescent="0.3">
      <c r="M747" s="19" t="s">
        <v>1354</v>
      </c>
      <c r="N747" s="19" t="s">
        <v>2152</v>
      </c>
      <c r="O747">
        <v>0.59814075449674764</v>
      </c>
      <c r="P747" s="19"/>
      <c r="Q747" s="19"/>
    </row>
    <row r="748" spans="13:17" x14ac:dyDescent="0.3">
      <c r="M748" s="19" t="s">
        <v>1415</v>
      </c>
      <c r="N748" s="19" t="s">
        <v>2153</v>
      </c>
      <c r="O748">
        <v>0.98959945775991365</v>
      </c>
      <c r="P748" s="19"/>
      <c r="Q748" s="19"/>
    </row>
    <row r="749" spans="13:17" x14ac:dyDescent="0.3">
      <c r="M749" s="19" t="s">
        <v>1415</v>
      </c>
      <c r="N749" s="19" t="s">
        <v>2154</v>
      </c>
      <c r="O749">
        <v>0.18364615701787446</v>
      </c>
      <c r="P749" s="19"/>
      <c r="Q749" s="19"/>
    </row>
  </sheetData>
  <autoFilter ref="M3:O749" xr:uid="{97CDCB76-E4C0-49B9-A097-D908FC46F0DA}"/>
  <conditionalFormatting sqref="C4:D39">
    <cfRule type="duplicateValues" dxfId="6" priority="5"/>
  </conditionalFormatting>
  <conditionalFormatting sqref="E3:E38">
    <cfRule type="duplicateValues" dxfId="5" priority="6"/>
  </conditionalFormatting>
  <conditionalFormatting sqref="L3:L37">
    <cfRule type="duplicateValues" dxfId="4" priority="8"/>
  </conditionalFormatting>
  <conditionalFormatting sqref="P419:P448">
    <cfRule type="duplicateValues" dxfId="3" priority="1"/>
  </conditionalFormatting>
  <conditionalFormatting sqref="P545:P577">
    <cfRule type="duplicateValues" dxfId="2" priority="3"/>
  </conditionalFormatting>
  <conditionalFormatting sqref="P724:P727">
    <cfRule type="duplicateValues" dxfId="1" priority="4"/>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B16D7-51E5-49BC-8F3E-C3D9D385E987}">
  <sheetPr>
    <tabColor theme="8" tint="-0.499984740745262"/>
  </sheetPr>
  <dimension ref="A1:AO5097"/>
  <sheetViews>
    <sheetView topLeftCell="I5066" zoomScale="85" zoomScaleNormal="85" workbookViewId="0">
      <selection activeCell="O5097" sqref="O5097"/>
    </sheetView>
  </sheetViews>
  <sheetFormatPr defaultRowHeight="14.4" x14ac:dyDescent="0.3"/>
  <cols>
    <col min="1" max="1" width="16.21875" style="2" bestFit="1" customWidth="1"/>
    <col min="2" max="2" width="13.21875" bestFit="1" customWidth="1"/>
    <col min="3" max="3" width="26.6640625" bestFit="1" customWidth="1"/>
    <col min="4" max="4" width="38.5546875" bestFit="1" customWidth="1"/>
    <col min="5" max="5" width="23.5546875" bestFit="1" customWidth="1"/>
    <col min="6" max="6" width="17.6640625" style="1" customWidth="1"/>
    <col min="7" max="7" width="13.109375" customWidth="1"/>
    <col min="8" max="8" width="23.88671875" bestFit="1" customWidth="1"/>
    <col min="9" max="9" width="14" bestFit="1" customWidth="1"/>
    <col min="10" max="10" width="14.33203125" bestFit="1" customWidth="1"/>
    <col min="11" max="11" width="7.33203125" bestFit="1" customWidth="1"/>
    <col min="12" max="12" width="8" bestFit="1" customWidth="1"/>
    <col min="13" max="13" width="10.77734375" bestFit="1" customWidth="1"/>
    <col min="14" max="14" width="12.6640625" bestFit="1" customWidth="1"/>
    <col min="15" max="15" width="13.33203125" bestFit="1" customWidth="1"/>
    <col min="16" max="16" width="20.77734375" bestFit="1" customWidth="1"/>
    <col min="18" max="18" width="13.109375" bestFit="1" customWidth="1"/>
    <col min="20" max="20" width="17" bestFit="1" customWidth="1"/>
    <col min="22" max="22" width="11" bestFit="1" customWidth="1"/>
    <col min="27" max="27" width="18.109375" bestFit="1" customWidth="1"/>
    <col min="29" max="29" width="14.33203125" bestFit="1" customWidth="1"/>
    <col min="30" max="30" width="14" bestFit="1" customWidth="1"/>
    <col min="35" max="35" width="26.6640625" bestFit="1" customWidth="1"/>
    <col min="36" max="36" width="43.21875" bestFit="1" customWidth="1"/>
    <col min="37" max="37" width="38.5546875" bestFit="1" customWidth="1"/>
    <col min="40" max="40" width="43.21875" bestFit="1" customWidth="1"/>
  </cols>
  <sheetData>
    <row r="1" spans="1:41" x14ac:dyDescent="0.3">
      <c r="A1" s="9" t="s">
        <v>1295</v>
      </c>
      <c r="B1" s="10" t="s">
        <v>1396</v>
      </c>
      <c r="C1" s="10" t="s">
        <v>2163</v>
      </c>
      <c r="D1" s="10" t="s">
        <v>2162</v>
      </c>
      <c r="E1" s="10" t="s">
        <v>1294</v>
      </c>
      <c r="F1" s="11" t="s">
        <v>1293</v>
      </c>
      <c r="G1" s="10" t="s">
        <v>24</v>
      </c>
      <c r="H1" s="10" t="s">
        <v>23</v>
      </c>
      <c r="I1" s="10" t="s">
        <v>22</v>
      </c>
      <c r="J1" s="10" t="s">
        <v>86</v>
      </c>
      <c r="K1" s="10" t="s">
        <v>25</v>
      </c>
      <c r="L1" s="10" t="s">
        <v>1290</v>
      </c>
      <c r="M1" s="10" t="s">
        <v>21</v>
      </c>
      <c r="N1" s="10" t="s">
        <v>1292</v>
      </c>
      <c r="O1" s="10" t="s">
        <v>1291</v>
      </c>
      <c r="P1" s="10" t="s">
        <v>1402</v>
      </c>
      <c r="Q1" s="52" t="s">
        <v>2207</v>
      </c>
    </row>
    <row r="2" spans="1:41" ht="18" x14ac:dyDescent="0.3">
      <c r="A2" s="6">
        <v>139374</v>
      </c>
      <c r="B2" s="6" t="s">
        <v>1337</v>
      </c>
      <c r="C2" s="6" t="s">
        <v>1336</v>
      </c>
      <c r="D2" s="6" t="s">
        <v>1427</v>
      </c>
      <c r="E2" s="6" t="s">
        <v>20</v>
      </c>
      <c r="F2" s="7">
        <v>43841</v>
      </c>
      <c r="G2" s="6" t="s">
        <v>33</v>
      </c>
      <c r="H2" s="6" t="s">
        <v>74</v>
      </c>
      <c r="I2" s="6" t="s">
        <v>40</v>
      </c>
      <c r="J2" s="6" t="s">
        <v>76</v>
      </c>
      <c r="K2" s="12">
        <v>6500</v>
      </c>
      <c r="L2" s="12">
        <v>8450</v>
      </c>
      <c r="M2" s="12">
        <v>1</v>
      </c>
      <c r="N2" s="12">
        <v>6500</v>
      </c>
      <c r="O2" s="12">
        <v>8450</v>
      </c>
      <c r="P2" s="6" t="s">
        <v>1325</v>
      </c>
      <c r="Q2" s="12">
        <f>O2-N2</f>
        <v>1950</v>
      </c>
      <c r="AN2" s="15" t="s">
        <v>1336</v>
      </c>
    </row>
    <row r="3" spans="1:41" x14ac:dyDescent="0.3">
      <c r="A3" s="6">
        <v>139375</v>
      </c>
      <c r="B3" s="6" t="s">
        <v>1337</v>
      </c>
      <c r="C3" s="6" t="s">
        <v>1336</v>
      </c>
      <c r="D3" s="6" t="s">
        <v>1425</v>
      </c>
      <c r="E3" s="6" t="s">
        <v>19</v>
      </c>
      <c r="F3" s="7">
        <v>43841</v>
      </c>
      <c r="G3" s="6" t="s">
        <v>33</v>
      </c>
      <c r="H3" s="6" t="s">
        <v>56</v>
      </c>
      <c r="I3" s="6" t="s">
        <v>41</v>
      </c>
      <c r="J3" s="6" t="s">
        <v>78</v>
      </c>
      <c r="K3" s="12">
        <v>8500</v>
      </c>
      <c r="L3" s="12">
        <v>11050</v>
      </c>
      <c r="M3" s="12">
        <v>3</v>
      </c>
      <c r="N3" s="12">
        <v>25500</v>
      </c>
      <c r="O3" s="12">
        <v>33150</v>
      </c>
      <c r="P3" s="6" t="s">
        <v>1398</v>
      </c>
      <c r="Q3" s="12">
        <f t="shared" ref="Q3:Q66" si="0">O3-N3</f>
        <v>7650</v>
      </c>
      <c r="AN3" s="16"/>
    </row>
    <row r="4" spans="1:41" ht="18" x14ac:dyDescent="0.3">
      <c r="A4" s="6">
        <v>139376</v>
      </c>
      <c r="B4" s="6" t="s">
        <v>1341</v>
      </c>
      <c r="C4" s="6" t="s">
        <v>1340</v>
      </c>
      <c r="D4" s="6" t="s">
        <v>1469</v>
      </c>
      <c r="E4" s="6" t="s">
        <v>1319</v>
      </c>
      <c r="F4" s="7">
        <v>43841</v>
      </c>
      <c r="G4" s="6" t="s">
        <v>33</v>
      </c>
      <c r="H4" s="6" t="s">
        <v>57</v>
      </c>
      <c r="I4" s="6" t="s">
        <v>44</v>
      </c>
      <c r="J4" s="6" t="s">
        <v>80</v>
      </c>
      <c r="K4" s="12">
        <v>7000</v>
      </c>
      <c r="L4" s="12">
        <v>9100</v>
      </c>
      <c r="M4" s="12">
        <v>2</v>
      </c>
      <c r="N4" s="12">
        <v>14000</v>
      </c>
      <c r="O4" s="12">
        <v>18200</v>
      </c>
      <c r="P4" s="6" t="s">
        <v>1397</v>
      </c>
      <c r="Q4" s="12">
        <f t="shared" si="0"/>
        <v>4200</v>
      </c>
      <c r="AJ4" s="15" t="s">
        <v>2155</v>
      </c>
      <c r="AN4" s="16">
        <v>1</v>
      </c>
      <c r="AO4" t="s">
        <v>1416</v>
      </c>
    </row>
    <row r="5" spans="1:41" ht="16.2" x14ac:dyDescent="0.45">
      <c r="A5" s="6">
        <v>139377</v>
      </c>
      <c r="B5" s="6" t="s">
        <v>1343</v>
      </c>
      <c r="C5" s="6" t="s">
        <v>1342</v>
      </c>
      <c r="D5" s="6" t="s">
        <v>1517</v>
      </c>
      <c r="E5" s="6" t="s">
        <v>18</v>
      </c>
      <c r="F5" s="7">
        <v>43841</v>
      </c>
      <c r="G5" s="6" t="s">
        <v>33</v>
      </c>
      <c r="H5" s="6" t="s">
        <v>70</v>
      </c>
      <c r="I5" s="6" t="s">
        <v>42</v>
      </c>
      <c r="J5" s="6" t="s">
        <v>79</v>
      </c>
      <c r="K5" s="12">
        <v>6550</v>
      </c>
      <c r="L5" s="12">
        <v>8515</v>
      </c>
      <c r="M5" s="12">
        <v>3</v>
      </c>
      <c r="N5" s="12">
        <v>19650</v>
      </c>
      <c r="O5" s="12">
        <v>25545</v>
      </c>
      <c r="P5" s="6" t="s">
        <v>1399</v>
      </c>
      <c r="Q5" s="12">
        <f t="shared" si="0"/>
        <v>5895</v>
      </c>
      <c r="V5" s="14" t="s">
        <v>1404</v>
      </c>
      <c r="Z5">
        <f>SUBTOTAL(3,$AA$5:AA5)</f>
        <v>1</v>
      </c>
      <c r="AA5" t="s">
        <v>1295</v>
      </c>
      <c r="AC5" t="str" cm="1">
        <f t="array" ref="AC5:AC15">_xlfn.UNIQUE(J2:J5096)</f>
        <v>Samsung</v>
      </c>
      <c r="AD5" t="str" cm="1">
        <f t="array" ref="AD5:AD17">_xlfn.UNIQUE(I2:I5096)</f>
        <v>SSD</v>
      </c>
      <c r="AE5" t="str" cm="1">
        <f t="array" ref="AE5:AE60">_xlfn.UNIQUE(E2:E5096)</f>
        <v>Adhir Samal</v>
      </c>
      <c r="AI5" t="s">
        <v>1395</v>
      </c>
      <c r="AJ5" s="16"/>
      <c r="AN5" s="16">
        <v>2</v>
      </c>
      <c r="AO5" t="s">
        <v>1417</v>
      </c>
    </row>
    <row r="6" spans="1:41" x14ac:dyDescent="0.3">
      <c r="A6" s="6">
        <v>139378</v>
      </c>
      <c r="B6" s="6" t="s">
        <v>1345</v>
      </c>
      <c r="C6" s="6" t="s">
        <v>1344</v>
      </c>
      <c r="D6" s="6" t="s">
        <v>1545</v>
      </c>
      <c r="E6" s="6" t="s">
        <v>17</v>
      </c>
      <c r="F6" s="7">
        <v>43841</v>
      </c>
      <c r="G6" s="6" t="s">
        <v>35</v>
      </c>
      <c r="H6" s="8" t="s">
        <v>66</v>
      </c>
      <c r="I6" s="6" t="s">
        <v>43</v>
      </c>
      <c r="J6" s="6" t="s">
        <v>81</v>
      </c>
      <c r="K6" s="12">
        <v>7650</v>
      </c>
      <c r="L6" s="12">
        <v>9945</v>
      </c>
      <c r="M6" s="12">
        <v>4</v>
      </c>
      <c r="N6" s="12">
        <v>30600</v>
      </c>
      <c r="O6" s="12">
        <v>39780</v>
      </c>
      <c r="P6" s="6" t="s">
        <v>1400</v>
      </c>
      <c r="Q6" s="12">
        <f t="shared" si="0"/>
        <v>9180</v>
      </c>
      <c r="Z6">
        <f>SUBTOTAL(3,$AA$5:AA6)</f>
        <v>2</v>
      </c>
      <c r="AA6" t="s">
        <v>1396</v>
      </c>
      <c r="AC6" t="str">
        <v>Intel</v>
      </c>
      <c r="AD6" t="str">
        <v>CPU</v>
      </c>
      <c r="AE6" t="str">
        <v>Dannana Jhammi</v>
      </c>
      <c r="AI6" t="s">
        <v>1336</v>
      </c>
      <c r="AJ6" s="16" t="s">
        <v>1336</v>
      </c>
      <c r="AN6" s="16">
        <v>3</v>
      </c>
      <c r="AO6" t="s">
        <v>1418</v>
      </c>
    </row>
    <row r="7" spans="1:41" x14ac:dyDescent="0.3">
      <c r="A7" s="6">
        <v>139379</v>
      </c>
      <c r="B7" s="6" t="s">
        <v>1345</v>
      </c>
      <c r="C7" s="6" t="s">
        <v>1344</v>
      </c>
      <c r="D7" s="6" t="s">
        <v>1531</v>
      </c>
      <c r="E7" s="6" t="s">
        <v>1320</v>
      </c>
      <c r="F7" s="7">
        <v>43841</v>
      </c>
      <c r="G7" s="6" t="s">
        <v>35</v>
      </c>
      <c r="H7" s="6" t="s">
        <v>58</v>
      </c>
      <c r="I7" s="6" t="s">
        <v>45</v>
      </c>
      <c r="J7" s="6" t="s">
        <v>82</v>
      </c>
      <c r="K7" s="12">
        <v>1150</v>
      </c>
      <c r="L7" s="12">
        <v>1495</v>
      </c>
      <c r="M7" s="12">
        <v>2</v>
      </c>
      <c r="N7" s="12">
        <v>2300</v>
      </c>
      <c r="O7" s="12">
        <v>2990</v>
      </c>
      <c r="P7" s="6" t="s">
        <v>1401</v>
      </c>
      <c r="Q7" s="12">
        <f t="shared" si="0"/>
        <v>690</v>
      </c>
      <c r="Z7">
        <f>SUBTOTAL(3,$AA$5:AA7)</f>
        <v>3</v>
      </c>
      <c r="AA7" t="s">
        <v>1403</v>
      </c>
      <c r="AC7" t="str">
        <v>Nvidia</v>
      </c>
      <c r="AD7" t="str">
        <v>Graphic Card</v>
      </c>
      <c r="AE7" t="str">
        <v>Vipin Kumar</v>
      </c>
      <c r="AI7" t="s">
        <v>1338</v>
      </c>
      <c r="AJ7" s="16" t="s">
        <v>1338</v>
      </c>
      <c r="AN7" s="16">
        <v>4</v>
      </c>
      <c r="AO7" t="s">
        <v>1419</v>
      </c>
    </row>
    <row r="8" spans="1:41" x14ac:dyDescent="0.3">
      <c r="A8" s="6">
        <v>139380</v>
      </c>
      <c r="B8" s="6" t="s">
        <v>1345</v>
      </c>
      <c r="C8" s="6" t="s">
        <v>1344</v>
      </c>
      <c r="D8" s="6" t="s">
        <v>1534</v>
      </c>
      <c r="E8" s="6" t="s">
        <v>16</v>
      </c>
      <c r="F8" s="7">
        <v>43841</v>
      </c>
      <c r="G8" s="6" t="s">
        <v>35</v>
      </c>
      <c r="H8" s="6" t="s">
        <v>59</v>
      </c>
      <c r="I8" s="6" t="s">
        <v>36</v>
      </c>
      <c r="J8" s="6" t="s">
        <v>75</v>
      </c>
      <c r="K8" s="12">
        <v>850</v>
      </c>
      <c r="L8" s="12">
        <v>1105</v>
      </c>
      <c r="M8" s="12">
        <v>3</v>
      </c>
      <c r="N8" s="12">
        <v>2550</v>
      </c>
      <c r="O8" s="12">
        <v>3315</v>
      </c>
      <c r="P8" s="6" t="s">
        <v>1325</v>
      </c>
      <c r="Q8" s="12">
        <f>O8-N8</f>
        <v>765</v>
      </c>
      <c r="Z8">
        <f>SUBTOTAL(3,$AA$5:AA8)</f>
        <v>4</v>
      </c>
      <c r="AA8" t="s">
        <v>1294</v>
      </c>
      <c r="AC8" t="str">
        <v>Hynix</v>
      </c>
      <c r="AD8" t="str">
        <v>RAM</v>
      </c>
      <c r="AE8" t="str">
        <v>Ranjeet Kumar</v>
      </c>
      <c r="AI8" t="s">
        <v>1340</v>
      </c>
      <c r="AJ8" s="16" t="s">
        <v>1340</v>
      </c>
      <c r="AN8" s="16">
        <v>5</v>
      </c>
      <c r="AO8" t="s">
        <v>1420</v>
      </c>
    </row>
    <row r="9" spans="1:41" x14ac:dyDescent="0.3">
      <c r="A9" s="6">
        <v>139381</v>
      </c>
      <c r="B9" s="6" t="s">
        <v>1345</v>
      </c>
      <c r="C9" s="6" t="s">
        <v>1344</v>
      </c>
      <c r="D9" s="6" t="s">
        <v>1527</v>
      </c>
      <c r="E9" s="6" t="s">
        <v>15</v>
      </c>
      <c r="F9" s="7">
        <v>43842</v>
      </c>
      <c r="G9" s="6" t="s">
        <v>35</v>
      </c>
      <c r="H9" s="6" t="s">
        <v>60</v>
      </c>
      <c r="I9" s="6" t="s">
        <v>37</v>
      </c>
      <c r="J9" s="6" t="s">
        <v>76</v>
      </c>
      <c r="K9" s="12">
        <v>650</v>
      </c>
      <c r="L9" s="12">
        <v>845</v>
      </c>
      <c r="M9" s="12">
        <v>2</v>
      </c>
      <c r="N9" s="12">
        <v>1300</v>
      </c>
      <c r="O9" s="12">
        <v>1690</v>
      </c>
      <c r="P9" s="6" t="s">
        <v>1325</v>
      </c>
      <c r="Q9" s="12">
        <f t="shared" si="0"/>
        <v>390</v>
      </c>
      <c r="T9" t="s">
        <v>2193</v>
      </c>
      <c r="Z9">
        <f>SUBTOTAL(3,$AA$5:AA9)</f>
        <v>5</v>
      </c>
      <c r="AA9" t="s">
        <v>1293</v>
      </c>
      <c r="AC9" t="str">
        <v>Gigabyte</v>
      </c>
      <c r="AD9" t="str">
        <v>MotherBoard</v>
      </c>
      <c r="AE9" t="str">
        <v>Sajal Singhal</v>
      </c>
      <c r="AI9" t="s">
        <v>1342</v>
      </c>
      <c r="AJ9" s="16" t="s">
        <v>1342</v>
      </c>
      <c r="AN9" s="16">
        <v>6</v>
      </c>
      <c r="AO9" t="s">
        <v>1421</v>
      </c>
    </row>
    <row r="10" spans="1:41" ht="15" x14ac:dyDescent="0.35">
      <c r="A10" s="6">
        <v>139382</v>
      </c>
      <c r="B10" s="6" t="s">
        <v>1345</v>
      </c>
      <c r="C10" s="6" t="s">
        <v>1344</v>
      </c>
      <c r="D10" s="6" t="s">
        <v>1529</v>
      </c>
      <c r="E10" s="6" t="s">
        <v>14</v>
      </c>
      <c r="F10" s="7">
        <v>43843</v>
      </c>
      <c r="G10" s="6" t="s">
        <v>35</v>
      </c>
      <c r="H10" s="6" t="s">
        <v>61</v>
      </c>
      <c r="I10" s="6" t="s">
        <v>38</v>
      </c>
      <c r="J10" s="6" t="s">
        <v>75</v>
      </c>
      <c r="K10" s="12">
        <v>7500</v>
      </c>
      <c r="L10" s="12">
        <v>9750</v>
      </c>
      <c r="M10" s="12">
        <v>1</v>
      </c>
      <c r="N10" s="12">
        <v>7500</v>
      </c>
      <c r="O10" s="12">
        <v>9750</v>
      </c>
      <c r="P10" s="6" t="s">
        <v>1398</v>
      </c>
      <c r="Q10" s="12">
        <f t="shared" si="0"/>
        <v>2250</v>
      </c>
      <c r="T10" s="38"/>
      <c r="U10" s="36" t="s">
        <v>2200</v>
      </c>
      <c r="Z10">
        <f>SUBTOTAL(3,$AA$5:AA10)</f>
        <v>6</v>
      </c>
      <c r="AA10" t="s">
        <v>24</v>
      </c>
      <c r="AC10" t="str">
        <v>Asus</v>
      </c>
      <c r="AD10" t="str">
        <v>Cabinet</v>
      </c>
      <c r="AE10" t="str">
        <v>Akhilesh Kumar</v>
      </c>
      <c r="AI10" t="s">
        <v>1344</v>
      </c>
      <c r="AJ10" s="16" t="s">
        <v>1344</v>
      </c>
      <c r="AN10" s="16">
        <v>7</v>
      </c>
      <c r="AO10" t="s">
        <v>1422</v>
      </c>
    </row>
    <row r="11" spans="1:41" x14ac:dyDescent="0.3">
      <c r="A11" s="6">
        <v>139383</v>
      </c>
      <c r="B11" s="6" t="s">
        <v>1355</v>
      </c>
      <c r="C11" s="6" t="s">
        <v>1354</v>
      </c>
      <c r="D11" s="6" t="s">
        <v>2144</v>
      </c>
      <c r="E11" s="6" t="s">
        <v>13</v>
      </c>
      <c r="F11" s="7">
        <v>43844</v>
      </c>
      <c r="G11" s="6" t="s">
        <v>35</v>
      </c>
      <c r="H11" s="6" t="s">
        <v>54</v>
      </c>
      <c r="I11" s="6" t="s">
        <v>39</v>
      </c>
      <c r="J11" s="8" t="s">
        <v>83</v>
      </c>
      <c r="K11" s="12">
        <v>10000</v>
      </c>
      <c r="L11" s="12">
        <v>13000</v>
      </c>
      <c r="M11" s="12">
        <v>3</v>
      </c>
      <c r="N11" s="12">
        <v>30000</v>
      </c>
      <c r="O11" s="12">
        <v>39000</v>
      </c>
      <c r="P11" s="6" t="s">
        <v>1397</v>
      </c>
      <c r="Q11" s="12">
        <f t="shared" si="0"/>
        <v>9000</v>
      </c>
      <c r="T11" s="39"/>
      <c r="U11" s="39" t="s">
        <v>2196</v>
      </c>
      <c r="Z11">
        <f>SUBTOTAL(3,$AA$5:AA11)</f>
        <v>7</v>
      </c>
      <c r="AA11" t="s">
        <v>23</v>
      </c>
      <c r="AC11" t="str">
        <v>Dell</v>
      </c>
      <c r="AD11" t="str">
        <v>Keyboard</v>
      </c>
      <c r="AE11" t="str">
        <v>Suvankar Chakraborty</v>
      </c>
      <c r="AI11" t="s">
        <v>1346</v>
      </c>
      <c r="AJ11" s="16" t="s">
        <v>1346</v>
      </c>
      <c r="AN11" s="16">
        <v>8</v>
      </c>
      <c r="AO11" t="s">
        <v>1423</v>
      </c>
    </row>
    <row r="12" spans="1:41" x14ac:dyDescent="0.3">
      <c r="A12" s="6">
        <v>139384</v>
      </c>
      <c r="B12" s="6" t="s">
        <v>1357</v>
      </c>
      <c r="C12" s="6" t="s">
        <v>1356</v>
      </c>
      <c r="D12" s="6" t="s">
        <v>1636</v>
      </c>
      <c r="E12" s="6" t="s">
        <v>12</v>
      </c>
      <c r="F12" s="7">
        <v>43845</v>
      </c>
      <c r="G12" s="6" t="s">
        <v>35</v>
      </c>
      <c r="H12" s="6" t="s">
        <v>62</v>
      </c>
      <c r="I12" s="6" t="s">
        <v>40</v>
      </c>
      <c r="J12" s="6" t="s">
        <v>76</v>
      </c>
      <c r="K12" s="12">
        <v>10500</v>
      </c>
      <c r="L12" s="12">
        <v>13650</v>
      </c>
      <c r="M12" s="12">
        <v>1</v>
      </c>
      <c r="N12" s="12">
        <v>10500</v>
      </c>
      <c r="O12" s="12">
        <v>13650</v>
      </c>
      <c r="P12" s="6" t="s">
        <v>1400</v>
      </c>
      <c r="Q12" s="12">
        <f t="shared" si="0"/>
        <v>3150</v>
      </c>
      <c r="T12" s="40"/>
      <c r="U12" t="s">
        <v>2197</v>
      </c>
      <c r="Z12">
        <f>SUBTOTAL(3,$AA$5:AA12)</f>
        <v>8</v>
      </c>
      <c r="AA12" t="s">
        <v>22</v>
      </c>
      <c r="AC12" t="str">
        <v>Seagate</v>
      </c>
      <c r="AD12" t="str">
        <v>Mouse</v>
      </c>
      <c r="AE12" t="str">
        <v>Suvankar Adhikary</v>
      </c>
      <c r="AI12" t="s">
        <v>1348</v>
      </c>
      <c r="AJ12" s="16" t="s">
        <v>1348</v>
      </c>
      <c r="AN12" s="16">
        <v>9</v>
      </c>
      <c r="AO12" t="s">
        <v>1424</v>
      </c>
    </row>
    <row r="13" spans="1:41" x14ac:dyDescent="0.3">
      <c r="A13" s="6">
        <v>139385</v>
      </c>
      <c r="B13" s="6" t="s">
        <v>1359</v>
      </c>
      <c r="C13" s="6" t="s">
        <v>1358</v>
      </c>
      <c r="D13" s="6" t="s">
        <v>1657</v>
      </c>
      <c r="E13" s="6" t="s">
        <v>11</v>
      </c>
      <c r="F13" s="7">
        <v>43846</v>
      </c>
      <c r="G13" s="6" t="s">
        <v>35</v>
      </c>
      <c r="H13" s="6" t="s">
        <v>63</v>
      </c>
      <c r="I13" s="6" t="s">
        <v>41</v>
      </c>
      <c r="J13" s="6" t="s">
        <v>78</v>
      </c>
      <c r="K13" s="12">
        <v>8500</v>
      </c>
      <c r="L13" s="12">
        <v>11050</v>
      </c>
      <c r="M13" s="12">
        <v>4</v>
      </c>
      <c r="N13" s="12">
        <v>34000</v>
      </c>
      <c r="O13" s="12">
        <v>44200</v>
      </c>
      <c r="P13" s="6" t="s">
        <v>1401</v>
      </c>
      <c r="Q13" s="12">
        <f t="shared" si="0"/>
        <v>10200</v>
      </c>
      <c r="R13" s="13"/>
      <c r="T13" s="41"/>
      <c r="U13" s="41" t="s">
        <v>2198</v>
      </c>
      <c r="Z13">
        <f>SUBTOTAL(3,$AA$5:AA13)</f>
        <v>9</v>
      </c>
      <c r="AA13" t="s">
        <v>86</v>
      </c>
      <c r="AC13" t="str">
        <v>MSI</v>
      </c>
      <c r="AD13" t="str">
        <v>Monitor</v>
      </c>
      <c r="AE13" t="str">
        <v>Rahul Kumar Prajapati</v>
      </c>
      <c r="AI13" t="s">
        <v>1350</v>
      </c>
      <c r="AJ13" s="16" t="s">
        <v>1350</v>
      </c>
      <c r="AN13" s="16">
        <v>10</v>
      </c>
      <c r="AO13" t="s">
        <v>1425</v>
      </c>
    </row>
    <row r="14" spans="1:41" x14ac:dyDescent="0.3">
      <c r="A14" s="6">
        <v>139386</v>
      </c>
      <c r="B14" s="6" t="s">
        <v>1361</v>
      </c>
      <c r="C14" s="6" t="s">
        <v>1360</v>
      </c>
      <c r="D14" s="6" t="s">
        <v>1680</v>
      </c>
      <c r="E14" s="6" t="s">
        <v>1321</v>
      </c>
      <c r="F14" s="7">
        <v>43847</v>
      </c>
      <c r="G14" s="6" t="s">
        <v>35</v>
      </c>
      <c r="H14" s="6" t="s">
        <v>57</v>
      </c>
      <c r="I14" s="6" t="s">
        <v>44</v>
      </c>
      <c r="J14" s="6" t="s">
        <v>80</v>
      </c>
      <c r="K14" s="12">
        <v>7000</v>
      </c>
      <c r="L14" s="12">
        <v>9100</v>
      </c>
      <c r="M14" s="12">
        <v>2</v>
      </c>
      <c r="N14" s="12">
        <v>14000</v>
      </c>
      <c r="O14" s="12">
        <v>18200</v>
      </c>
      <c r="P14" s="6" t="s">
        <v>1325</v>
      </c>
      <c r="Q14" s="12">
        <f t="shared" si="0"/>
        <v>4200</v>
      </c>
      <c r="R14" s="13"/>
      <c r="T14" s="42"/>
      <c r="U14" t="s">
        <v>2199</v>
      </c>
      <c r="Z14">
        <f>SUBTOTAL(3,$AA$5:AA14)</f>
        <v>10</v>
      </c>
      <c r="AA14" t="s">
        <v>25</v>
      </c>
      <c r="AC14" t="str">
        <v>Acer</v>
      </c>
      <c r="AD14" t="str">
        <v>HDD</v>
      </c>
      <c r="AE14" t="str">
        <v>Sagar Jeur</v>
      </c>
      <c r="AI14" t="s">
        <v>1352</v>
      </c>
      <c r="AJ14" s="16" t="s">
        <v>1352</v>
      </c>
      <c r="AN14" s="16">
        <v>11</v>
      </c>
      <c r="AO14" t="s">
        <v>1426</v>
      </c>
    </row>
    <row r="15" spans="1:41" x14ac:dyDescent="0.3">
      <c r="A15" s="6">
        <v>139387</v>
      </c>
      <c r="B15" s="6" t="s">
        <v>1361</v>
      </c>
      <c r="C15" s="6" t="s">
        <v>1360</v>
      </c>
      <c r="D15" s="6" t="s">
        <v>1680</v>
      </c>
      <c r="E15" s="6" t="s">
        <v>1322</v>
      </c>
      <c r="F15" s="7">
        <v>43848</v>
      </c>
      <c r="G15" s="6" t="s">
        <v>1296</v>
      </c>
      <c r="H15" s="6" t="s">
        <v>64</v>
      </c>
      <c r="I15" s="6" t="s">
        <v>42</v>
      </c>
      <c r="J15" s="6" t="s">
        <v>79</v>
      </c>
      <c r="K15" s="12">
        <v>1680</v>
      </c>
      <c r="L15" s="12">
        <v>2184</v>
      </c>
      <c r="M15" s="12">
        <v>1</v>
      </c>
      <c r="N15" s="12">
        <v>1680</v>
      </c>
      <c r="O15" s="12">
        <v>2184</v>
      </c>
      <c r="P15" s="6" t="s">
        <v>1325</v>
      </c>
      <c r="Q15" s="12">
        <f t="shared" si="0"/>
        <v>504</v>
      </c>
      <c r="R15" s="13"/>
      <c r="T15" s="43"/>
      <c r="U15" t="s">
        <v>2195</v>
      </c>
      <c r="Z15">
        <f>SUBTOTAL(3,$AA$5:AA15)</f>
        <v>11</v>
      </c>
      <c r="AA15" t="s">
        <v>1290</v>
      </c>
      <c r="AC15" t="str">
        <v>Western Digital</v>
      </c>
      <c r="AD15" t="str">
        <v>Computer Case</v>
      </c>
      <c r="AE15" t="str">
        <v>Rhushikesh Mane</v>
      </c>
      <c r="AI15" t="s">
        <v>1354</v>
      </c>
      <c r="AJ15" s="16" t="s">
        <v>1356</v>
      </c>
      <c r="AN15" s="16">
        <v>12</v>
      </c>
      <c r="AO15" t="s">
        <v>1427</v>
      </c>
    </row>
    <row r="16" spans="1:41" x14ac:dyDescent="0.3">
      <c r="A16" s="6">
        <v>139388</v>
      </c>
      <c r="B16" s="6" t="s">
        <v>1361</v>
      </c>
      <c r="C16" s="6" t="s">
        <v>1360</v>
      </c>
      <c r="D16" s="6" t="s">
        <v>1678</v>
      </c>
      <c r="E16" s="6" t="s">
        <v>1323</v>
      </c>
      <c r="F16" s="7">
        <v>43849</v>
      </c>
      <c r="G16" s="6" t="s">
        <v>1296</v>
      </c>
      <c r="H16" s="8" t="s">
        <v>65</v>
      </c>
      <c r="I16" s="6" t="s">
        <v>43</v>
      </c>
      <c r="J16" s="8" t="s">
        <v>84</v>
      </c>
      <c r="K16" s="12">
        <v>6540</v>
      </c>
      <c r="L16" s="12">
        <v>8502</v>
      </c>
      <c r="M16" s="12">
        <v>2</v>
      </c>
      <c r="N16" s="12">
        <v>13080</v>
      </c>
      <c r="O16" s="12">
        <v>17004</v>
      </c>
      <c r="P16" s="6" t="s">
        <v>1398</v>
      </c>
      <c r="Q16" s="12">
        <f t="shared" si="0"/>
        <v>3924</v>
      </c>
      <c r="R16" s="13"/>
      <c r="T16" s="44"/>
      <c r="U16" t="s">
        <v>2194</v>
      </c>
      <c r="Z16">
        <f>SUBTOTAL(3,$AA$5:AA16)</f>
        <v>12</v>
      </c>
      <c r="AA16" t="s">
        <v>21</v>
      </c>
      <c r="AD16" t="str">
        <v>NIC</v>
      </c>
      <c r="AE16" t="str">
        <v>Ashish Kumar</v>
      </c>
      <c r="AI16" t="s">
        <v>1356</v>
      </c>
      <c r="AJ16" s="16" t="s">
        <v>1358</v>
      </c>
      <c r="AN16" s="16">
        <v>13</v>
      </c>
      <c r="AO16" t="s">
        <v>1428</v>
      </c>
    </row>
    <row r="17" spans="1:41" x14ac:dyDescent="0.3">
      <c r="A17" s="6">
        <v>139389</v>
      </c>
      <c r="B17" s="6" t="s">
        <v>1367</v>
      </c>
      <c r="C17" s="6" t="s">
        <v>1366</v>
      </c>
      <c r="D17" s="6" t="s">
        <v>1793</v>
      </c>
      <c r="E17" s="6" t="s">
        <v>10</v>
      </c>
      <c r="F17" s="7">
        <v>43850</v>
      </c>
      <c r="G17" s="6" t="s">
        <v>1296</v>
      </c>
      <c r="H17" s="6" t="s">
        <v>68</v>
      </c>
      <c r="I17" s="6" t="s">
        <v>45</v>
      </c>
      <c r="J17" s="6" t="s">
        <v>82</v>
      </c>
      <c r="K17" s="12">
        <v>2680</v>
      </c>
      <c r="L17" s="12">
        <v>3484</v>
      </c>
      <c r="M17" s="12">
        <v>1</v>
      </c>
      <c r="N17" s="12">
        <v>2680</v>
      </c>
      <c r="O17" s="12">
        <v>3484</v>
      </c>
      <c r="P17" s="6" t="s">
        <v>1397</v>
      </c>
      <c r="Q17" s="12">
        <f t="shared" si="0"/>
        <v>804</v>
      </c>
      <c r="R17" s="13"/>
      <c r="Z17">
        <f>SUBTOTAL(3,$AA$5:AA17)</f>
        <v>13</v>
      </c>
      <c r="AA17" t="s">
        <v>1292</v>
      </c>
      <c r="AD17" t="str">
        <v>Printer</v>
      </c>
      <c r="AE17" t="str">
        <v>Javed Akhter</v>
      </c>
      <c r="AI17" t="s">
        <v>1358</v>
      </c>
      <c r="AJ17" s="16" t="s">
        <v>1360</v>
      </c>
      <c r="AO17" t="s">
        <v>1429</v>
      </c>
    </row>
    <row r="18" spans="1:41" ht="18" x14ac:dyDescent="0.3">
      <c r="A18" s="6">
        <v>139390</v>
      </c>
      <c r="B18" s="6" t="s">
        <v>1369</v>
      </c>
      <c r="C18" s="6" t="s">
        <v>1368</v>
      </c>
      <c r="D18" s="6" t="s">
        <v>1800</v>
      </c>
      <c r="E18" s="6" t="s">
        <v>9</v>
      </c>
      <c r="F18" s="7">
        <v>43851</v>
      </c>
      <c r="G18" s="6" t="s">
        <v>1296</v>
      </c>
      <c r="H18" s="6" t="s">
        <v>71</v>
      </c>
      <c r="I18" s="6" t="s">
        <v>38</v>
      </c>
      <c r="J18" s="6" t="s">
        <v>76</v>
      </c>
      <c r="K18" s="12">
        <v>8250</v>
      </c>
      <c r="L18" s="12">
        <v>10725</v>
      </c>
      <c r="M18" s="12">
        <v>2</v>
      </c>
      <c r="N18" s="12">
        <v>16500</v>
      </c>
      <c r="O18" s="12">
        <v>21450</v>
      </c>
      <c r="P18" s="6" t="s">
        <v>1399</v>
      </c>
      <c r="Q18" s="12">
        <f t="shared" si="0"/>
        <v>4950</v>
      </c>
      <c r="R18" s="13"/>
      <c r="T18" s="45"/>
      <c r="U18" t="s">
        <v>2201</v>
      </c>
      <c r="Z18">
        <f>SUBTOTAL(3,$AA$5:AA18)</f>
        <v>14</v>
      </c>
      <c r="AA18" t="s">
        <v>1291</v>
      </c>
      <c r="AE18" t="str">
        <v>Haridas Balraj</v>
      </c>
      <c r="AI18" t="s">
        <v>1360</v>
      </c>
      <c r="AJ18" s="16" t="s">
        <v>1362</v>
      </c>
      <c r="AN18" s="15" t="s">
        <v>1338</v>
      </c>
      <c r="AO18" t="s">
        <v>1429</v>
      </c>
    </row>
    <row r="19" spans="1:41" x14ac:dyDescent="0.3">
      <c r="A19" s="6">
        <v>139391</v>
      </c>
      <c r="B19" s="6" t="s">
        <v>1370</v>
      </c>
      <c r="C19" s="6" t="s">
        <v>1327</v>
      </c>
      <c r="D19" s="6" t="s">
        <v>1813</v>
      </c>
      <c r="E19" s="6" t="s">
        <v>1324</v>
      </c>
      <c r="F19" s="7">
        <v>43852</v>
      </c>
      <c r="G19" s="6" t="s">
        <v>1296</v>
      </c>
      <c r="H19" s="6" t="s">
        <v>69</v>
      </c>
      <c r="I19" s="6" t="s">
        <v>42</v>
      </c>
      <c r="J19" s="6" t="s">
        <v>76</v>
      </c>
      <c r="K19" s="12">
        <v>2650</v>
      </c>
      <c r="L19" s="12">
        <v>3445</v>
      </c>
      <c r="M19" s="12">
        <v>4</v>
      </c>
      <c r="N19" s="12">
        <v>10600</v>
      </c>
      <c r="O19" s="12">
        <v>13780</v>
      </c>
      <c r="P19" s="6" t="s">
        <v>1400</v>
      </c>
      <c r="Q19" s="12">
        <f t="shared" si="0"/>
        <v>3180</v>
      </c>
      <c r="R19" s="13"/>
      <c r="T19" s="46"/>
      <c r="U19" t="s">
        <v>2202</v>
      </c>
      <c r="Z19">
        <f>SUBTOTAL(3,$AA$5:AA19)</f>
        <v>15</v>
      </c>
      <c r="AA19" t="s">
        <v>1402</v>
      </c>
      <c r="AE19" t="str">
        <v>Kundan Kumar</v>
      </c>
      <c r="AI19" t="s">
        <v>1362</v>
      </c>
      <c r="AJ19" s="16" t="s">
        <v>1364</v>
      </c>
      <c r="AN19" s="16"/>
      <c r="AO19" t="s">
        <v>1429</v>
      </c>
    </row>
    <row r="20" spans="1:41" x14ac:dyDescent="0.3">
      <c r="A20" s="6">
        <v>139392</v>
      </c>
      <c r="B20" s="6" t="s">
        <v>1371</v>
      </c>
      <c r="C20" s="6" t="s">
        <v>1328</v>
      </c>
      <c r="D20" s="6" t="s">
        <v>1822</v>
      </c>
      <c r="E20" s="6" t="s">
        <v>8</v>
      </c>
      <c r="F20" s="7">
        <v>43852</v>
      </c>
      <c r="G20" s="6" t="s">
        <v>1296</v>
      </c>
      <c r="H20" s="6" t="s">
        <v>72</v>
      </c>
      <c r="I20" s="6" t="s">
        <v>38</v>
      </c>
      <c r="J20" s="6" t="s">
        <v>85</v>
      </c>
      <c r="K20" s="12">
        <v>12550</v>
      </c>
      <c r="L20" s="12">
        <v>16315</v>
      </c>
      <c r="M20" s="12">
        <v>2</v>
      </c>
      <c r="N20" s="12">
        <v>25100</v>
      </c>
      <c r="O20" s="12">
        <v>32630</v>
      </c>
      <c r="P20" s="6" t="s">
        <v>1401</v>
      </c>
      <c r="Q20" s="12">
        <f t="shared" si="0"/>
        <v>7530</v>
      </c>
      <c r="R20" s="13"/>
      <c r="T20" s="47"/>
      <c r="U20" t="s">
        <v>2203</v>
      </c>
      <c r="V20" s="37"/>
      <c r="AE20" t="str">
        <v>Atif Siddiqui</v>
      </c>
      <c r="AI20" t="s">
        <v>1364</v>
      </c>
      <c r="AJ20" s="16" t="s">
        <v>1366</v>
      </c>
      <c r="AN20" s="16">
        <v>1</v>
      </c>
      <c r="AO20" t="s">
        <v>1430</v>
      </c>
    </row>
    <row r="21" spans="1:41" x14ac:dyDescent="0.3">
      <c r="A21" s="6">
        <v>139393</v>
      </c>
      <c r="B21" s="6" t="s">
        <v>1373</v>
      </c>
      <c r="C21" s="6" t="s">
        <v>1372</v>
      </c>
      <c r="D21" s="6" t="s">
        <v>1835</v>
      </c>
      <c r="E21" s="6" t="s">
        <v>7</v>
      </c>
      <c r="F21" s="7">
        <v>43852</v>
      </c>
      <c r="G21" s="6" t="s">
        <v>1296</v>
      </c>
      <c r="H21" s="6" t="s">
        <v>73</v>
      </c>
      <c r="I21" s="6" t="s">
        <v>41</v>
      </c>
      <c r="J21" s="8" t="s">
        <v>78</v>
      </c>
      <c r="K21" s="12">
        <v>14500</v>
      </c>
      <c r="L21" s="12">
        <v>18850</v>
      </c>
      <c r="M21" s="12">
        <v>2</v>
      </c>
      <c r="N21" s="12">
        <v>29000</v>
      </c>
      <c r="O21" s="12">
        <v>37700</v>
      </c>
      <c r="P21" s="6" t="s">
        <v>1325</v>
      </c>
      <c r="Q21" s="12">
        <f t="shared" si="0"/>
        <v>8700</v>
      </c>
      <c r="T21" s="48"/>
      <c r="U21" t="s">
        <v>2204</v>
      </c>
      <c r="V21" s="37"/>
      <c r="AE21" t="str">
        <v>Aditya Agarwal</v>
      </c>
      <c r="AI21" t="s">
        <v>1366</v>
      </c>
      <c r="AJ21" s="16" t="s">
        <v>1368</v>
      </c>
      <c r="AN21" s="16">
        <v>2</v>
      </c>
      <c r="AO21" t="s">
        <v>1431</v>
      </c>
    </row>
    <row r="22" spans="1:41" x14ac:dyDescent="0.3">
      <c r="A22" s="6">
        <v>139394</v>
      </c>
      <c r="B22" s="6" t="s">
        <v>1374</v>
      </c>
      <c r="C22" s="6" t="s">
        <v>1329</v>
      </c>
      <c r="D22" s="6" t="s">
        <v>1873</v>
      </c>
      <c r="E22" s="6" t="s">
        <v>1325</v>
      </c>
      <c r="F22" s="7">
        <v>43852</v>
      </c>
      <c r="G22" s="6" t="s">
        <v>1296</v>
      </c>
      <c r="H22" s="6" t="s">
        <v>46</v>
      </c>
      <c r="I22" s="6" t="s">
        <v>36</v>
      </c>
      <c r="J22" s="6" t="s">
        <v>75</v>
      </c>
      <c r="K22" s="12">
        <v>800</v>
      </c>
      <c r="L22" s="12">
        <v>1040</v>
      </c>
      <c r="M22" s="12">
        <v>1</v>
      </c>
      <c r="N22" s="12">
        <v>800</v>
      </c>
      <c r="O22" s="12">
        <v>1040</v>
      </c>
      <c r="P22" s="6" t="s">
        <v>1398</v>
      </c>
      <c r="Q22" s="12">
        <f t="shared" si="0"/>
        <v>240</v>
      </c>
      <c r="T22" s="49"/>
      <c r="U22" t="s">
        <v>2205</v>
      </c>
      <c r="AE22" t="str">
        <v>Firdoush Jabee</v>
      </c>
      <c r="AI22" t="s">
        <v>1368</v>
      </c>
      <c r="AJ22" s="16" t="s">
        <v>1327</v>
      </c>
      <c r="AN22" s="16">
        <v>3</v>
      </c>
      <c r="AO22" t="s">
        <v>1432</v>
      </c>
    </row>
    <row r="23" spans="1:41" x14ac:dyDescent="0.3">
      <c r="A23" s="6">
        <v>139395</v>
      </c>
      <c r="B23" s="6" t="s">
        <v>1375</v>
      </c>
      <c r="C23" s="6" t="s">
        <v>1330</v>
      </c>
      <c r="D23" s="6" t="s">
        <v>1908</v>
      </c>
      <c r="E23" s="6" t="s">
        <v>1326</v>
      </c>
      <c r="F23" s="7">
        <v>43852</v>
      </c>
      <c r="G23" s="6" t="s">
        <v>1296</v>
      </c>
      <c r="H23" s="6" t="s">
        <v>48</v>
      </c>
      <c r="I23" s="6" t="s">
        <v>37</v>
      </c>
      <c r="J23" s="6" t="s">
        <v>76</v>
      </c>
      <c r="K23" s="12">
        <v>600</v>
      </c>
      <c r="L23" s="12">
        <v>780</v>
      </c>
      <c r="M23" s="12">
        <v>3</v>
      </c>
      <c r="N23" s="12">
        <v>1800</v>
      </c>
      <c r="O23" s="12">
        <v>2340</v>
      </c>
      <c r="P23" s="6" t="s">
        <v>1397</v>
      </c>
      <c r="Q23" s="12">
        <f t="shared" si="0"/>
        <v>540</v>
      </c>
      <c r="AE23" t="str">
        <v>Jay Prakash Kumar</v>
      </c>
      <c r="AI23" t="s">
        <v>1327</v>
      </c>
      <c r="AJ23" s="16" t="s">
        <v>1328</v>
      </c>
      <c r="AN23" s="16">
        <v>4</v>
      </c>
      <c r="AO23" t="s">
        <v>1433</v>
      </c>
    </row>
    <row r="24" spans="1:41" x14ac:dyDescent="0.3">
      <c r="A24" s="6">
        <v>139396</v>
      </c>
      <c r="B24" s="6" t="s">
        <v>1376</v>
      </c>
      <c r="C24" s="6" t="s">
        <v>1331</v>
      </c>
      <c r="D24" s="6" t="s">
        <v>1916</v>
      </c>
      <c r="E24" s="6" t="s">
        <v>6</v>
      </c>
      <c r="F24" s="7">
        <v>43852</v>
      </c>
      <c r="G24" s="6" t="s">
        <v>1296</v>
      </c>
      <c r="H24" s="6" t="s">
        <v>50</v>
      </c>
      <c r="I24" s="6" t="s">
        <v>38</v>
      </c>
      <c r="J24" s="6" t="s">
        <v>75</v>
      </c>
      <c r="K24" s="12">
        <v>10500</v>
      </c>
      <c r="L24" s="12">
        <v>13650</v>
      </c>
      <c r="M24" s="12">
        <v>4</v>
      </c>
      <c r="N24" s="12">
        <v>42000</v>
      </c>
      <c r="O24" s="12">
        <v>54600</v>
      </c>
      <c r="P24" s="6" t="s">
        <v>1399</v>
      </c>
      <c r="Q24" s="12">
        <f t="shared" si="0"/>
        <v>12600</v>
      </c>
      <c r="AE24" t="str">
        <v>Ashish Pandey</v>
      </c>
      <c r="AI24" t="s">
        <v>1328</v>
      </c>
      <c r="AJ24" s="16" t="s">
        <v>1372</v>
      </c>
      <c r="AN24" s="16">
        <v>5</v>
      </c>
      <c r="AO24" t="s">
        <v>1434</v>
      </c>
    </row>
    <row r="25" spans="1:41" x14ac:dyDescent="0.3">
      <c r="A25" s="6">
        <v>139397</v>
      </c>
      <c r="B25" s="6" t="s">
        <v>1378</v>
      </c>
      <c r="C25" s="6" t="s">
        <v>1377</v>
      </c>
      <c r="D25" s="6" t="s">
        <v>1942</v>
      </c>
      <c r="E25" s="6" t="s">
        <v>5</v>
      </c>
      <c r="F25" s="7">
        <v>43853</v>
      </c>
      <c r="G25" s="6" t="s">
        <v>1296</v>
      </c>
      <c r="H25" s="6" t="s">
        <v>54</v>
      </c>
      <c r="I25" s="6" t="s">
        <v>39</v>
      </c>
      <c r="J25" s="6" t="s">
        <v>77</v>
      </c>
      <c r="K25" s="12">
        <v>6500</v>
      </c>
      <c r="L25" s="12">
        <v>8450</v>
      </c>
      <c r="M25" s="12">
        <v>1</v>
      </c>
      <c r="N25" s="12">
        <v>6500</v>
      </c>
      <c r="O25" s="12">
        <v>8450</v>
      </c>
      <c r="P25" s="6" t="s">
        <v>1400</v>
      </c>
      <c r="Q25" s="12">
        <f t="shared" si="0"/>
        <v>1950</v>
      </c>
      <c r="AE25" t="str">
        <v>Ajay Sharma</v>
      </c>
      <c r="AI25" t="s">
        <v>1372</v>
      </c>
      <c r="AJ25" s="16" t="s">
        <v>1329</v>
      </c>
      <c r="AN25" s="16">
        <v>6</v>
      </c>
      <c r="AO25" t="s">
        <v>1435</v>
      </c>
    </row>
    <row r="26" spans="1:41" x14ac:dyDescent="0.3">
      <c r="A26" s="6">
        <v>139398</v>
      </c>
      <c r="B26" s="6" t="s">
        <v>1379</v>
      </c>
      <c r="C26" s="6" t="s">
        <v>1332</v>
      </c>
      <c r="D26" s="6" t="s">
        <v>1994</v>
      </c>
      <c r="E26" s="6" t="s">
        <v>4</v>
      </c>
      <c r="F26" s="7">
        <v>43854</v>
      </c>
      <c r="G26" s="6" t="s">
        <v>1296</v>
      </c>
      <c r="H26" s="6" t="s">
        <v>87</v>
      </c>
      <c r="I26" s="6" t="s">
        <v>40</v>
      </c>
      <c r="J26" s="6" t="s">
        <v>76</v>
      </c>
      <c r="K26" s="12">
        <v>4500</v>
      </c>
      <c r="L26" s="12">
        <v>5850</v>
      </c>
      <c r="M26" s="12">
        <v>4</v>
      </c>
      <c r="N26" s="12">
        <v>18000</v>
      </c>
      <c r="O26" s="12">
        <v>23400</v>
      </c>
      <c r="P26" s="6" t="s">
        <v>1325</v>
      </c>
      <c r="Q26" s="12">
        <f t="shared" si="0"/>
        <v>5400</v>
      </c>
      <c r="AE26" t="str">
        <v>Moinuddin Saifi</v>
      </c>
      <c r="AI26" t="s">
        <v>1329</v>
      </c>
      <c r="AJ26" s="16" t="s">
        <v>1330</v>
      </c>
      <c r="AN26" s="16">
        <v>7</v>
      </c>
      <c r="AO26" t="s">
        <v>1436</v>
      </c>
    </row>
    <row r="27" spans="1:41" x14ac:dyDescent="0.3">
      <c r="A27" s="6">
        <v>139399</v>
      </c>
      <c r="B27" s="6" t="s">
        <v>1380</v>
      </c>
      <c r="C27" s="6" t="s">
        <v>1334</v>
      </c>
      <c r="D27" s="6" t="s">
        <v>2071</v>
      </c>
      <c r="E27" s="6" t="s">
        <v>30</v>
      </c>
      <c r="F27" s="7">
        <v>43855</v>
      </c>
      <c r="G27" s="6" t="s">
        <v>1296</v>
      </c>
      <c r="H27" s="6" t="s">
        <v>51</v>
      </c>
      <c r="I27" s="6" t="s">
        <v>41</v>
      </c>
      <c r="J27" s="6" t="s">
        <v>78</v>
      </c>
      <c r="K27" s="12">
        <v>8500</v>
      </c>
      <c r="L27" s="12">
        <v>11050</v>
      </c>
      <c r="M27" s="12">
        <v>2</v>
      </c>
      <c r="N27" s="12">
        <v>17000</v>
      </c>
      <c r="O27" s="12">
        <v>22100</v>
      </c>
      <c r="P27" s="6" t="s">
        <v>1398</v>
      </c>
      <c r="Q27" s="12">
        <f t="shared" si="0"/>
        <v>5100</v>
      </c>
      <c r="AE27" t="str">
        <v>Ramkrishna Das Adhikary</v>
      </c>
      <c r="AI27" t="s">
        <v>1330</v>
      </c>
      <c r="AJ27" s="16" t="s">
        <v>1331</v>
      </c>
      <c r="AN27" s="16">
        <v>8</v>
      </c>
      <c r="AO27" t="s">
        <v>1437</v>
      </c>
    </row>
    <row r="28" spans="1:41" x14ac:dyDescent="0.3">
      <c r="A28" s="6">
        <v>139400</v>
      </c>
      <c r="B28" s="6" t="s">
        <v>1381</v>
      </c>
      <c r="C28" s="6" t="s">
        <v>1333</v>
      </c>
      <c r="D28" s="6" t="s">
        <v>2026</v>
      </c>
      <c r="E28" s="6" t="s">
        <v>31</v>
      </c>
      <c r="F28" s="7">
        <v>43856</v>
      </c>
      <c r="G28" s="6" t="s">
        <v>1296</v>
      </c>
      <c r="H28" s="6" t="s">
        <v>52</v>
      </c>
      <c r="I28" s="6" t="s">
        <v>44</v>
      </c>
      <c r="J28" s="6" t="s">
        <v>80</v>
      </c>
      <c r="K28" s="12">
        <v>12500</v>
      </c>
      <c r="L28" s="12">
        <v>16250</v>
      </c>
      <c r="M28" s="12">
        <v>2</v>
      </c>
      <c r="N28" s="12">
        <v>25000</v>
      </c>
      <c r="O28" s="12">
        <v>32500</v>
      </c>
      <c r="P28" s="6" t="s">
        <v>1397</v>
      </c>
      <c r="Q28" s="12">
        <f t="shared" si="0"/>
        <v>7500</v>
      </c>
      <c r="AE28" t="str">
        <v>Ranjeet Mandal</v>
      </c>
      <c r="AI28" t="s">
        <v>1331</v>
      </c>
      <c r="AJ28" s="16" t="s">
        <v>1377</v>
      </c>
      <c r="AN28" s="16">
        <v>9</v>
      </c>
      <c r="AO28" t="s">
        <v>1438</v>
      </c>
    </row>
    <row r="29" spans="1:41" x14ac:dyDescent="0.3">
      <c r="A29" s="6">
        <v>139401</v>
      </c>
      <c r="B29" s="6" t="s">
        <v>1382</v>
      </c>
      <c r="C29" s="6" t="s">
        <v>1335</v>
      </c>
      <c r="D29" s="6" t="s">
        <v>2101</v>
      </c>
      <c r="E29" s="6" t="s">
        <v>32</v>
      </c>
      <c r="F29" s="7">
        <v>43856</v>
      </c>
      <c r="G29" s="6" t="s">
        <v>34</v>
      </c>
      <c r="H29" s="6" t="s">
        <v>88</v>
      </c>
      <c r="I29" s="6" t="s">
        <v>89</v>
      </c>
      <c r="J29" s="6" t="s">
        <v>79</v>
      </c>
      <c r="K29" s="12">
        <v>3500</v>
      </c>
      <c r="L29" s="12">
        <v>4550</v>
      </c>
      <c r="M29" s="12">
        <v>3</v>
      </c>
      <c r="N29" s="12">
        <v>10500</v>
      </c>
      <c r="O29" s="12">
        <v>13650</v>
      </c>
      <c r="P29" s="6" t="s">
        <v>1399</v>
      </c>
      <c r="Q29" s="12">
        <f t="shared" si="0"/>
        <v>3150</v>
      </c>
      <c r="AE29" t="str">
        <v>Ashwini Adsare</v>
      </c>
      <c r="AI29" t="s">
        <v>1334</v>
      </c>
      <c r="AJ29" s="16" t="s">
        <v>1410</v>
      </c>
      <c r="AN29" s="16">
        <v>10</v>
      </c>
      <c r="AO29" t="s">
        <v>1439</v>
      </c>
    </row>
    <row r="30" spans="1:41" x14ac:dyDescent="0.3">
      <c r="A30" s="6">
        <v>139402</v>
      </c>
      <c r="B30" s="6" t="s">
        <v>1378</v>
      </c>
      <c r="C30" s="6" t="s">
        <v>1377</v>
      </c>
      <c r="D30" s="6" t="s">
        <v>1922</v>
      </c>
      <c r="E30" s="6" t="s">
        <v>28</v>
      </c>
      <c r="F30" s="7">
        <v>43856</v>
      </c>
      <c r="G30" s="6" t="s">
        <v>35</v>
      </c>
      <c r="H30" s="8" t="s">
        <v>67</v>
      </c>
      <c r="I30" s="6" t="s">
        <v>37</v>
      </c>
      <c r="J30" s="6" t="s">
        <v>81</v>
      </c>
      <c r="K30" s="12">
        <v>4500</v>
      </c>
      <c r="L30" s="12">
        <v>5850</v>
      </c>
      <c r="M30" s="12">
        <v>4</v>
      </c>
      <c r="N30" s="12">
        <v>18000</v>
      </c>
      <c r="O30" s="12">
        <v>23400</v>
      </c>
      <c r="P30" s="6" t="s">
        <v>1400</v>
      </c>
      <c r="Q30" s="12">
        <f t="shared" si="0"/>
        <v>5400</v>
      </c>
      <c r="AE30" t="str">
        <v>Rajesh Variya</v>
      </c>
      <c r="AI30" t="s">
        <v>1333</v>
      </c>
      <c r="AJ30" s="16" t="s">
        <v>1332</v>
      </c>
      <c r="AN30" s="16">
        <v>11</v>
      </c>
      <c r="AO30" t="s">
        <v>1440</v>
      </c>
    </row>
    <row r="31" spans="1:41" x14ac:dyDescent="0.3">
      <c r="A31" s="6">
        <v>139403</v>
      </c>
      <c r="B31" s="6" t="s">
        <v>1379</v>
      </c>
      <c r="C31" s="6" t="s">
        <v>1332</v>
      </c>
      <c r="D31" s="6" t="s">
        <v>1993</v>
      </c>
      <c r="E31" s="6" t="s">
        <v>1311</v>
      </c>
      <c r="F31" s="7">
        <v>43856</v>
      </c>
      <c r="G31" s="6" t="s">
        <v>35</v>
      </c>
      <c r="H31" s="6" t="s">
        <v>90</v>
      </c>
      <c r="I31" s="6" t="s">
        <v>45</v>
      </c>
      <c r="J31" s="6" t="s">
        <v>82</v>
      </c>
      <c r="K31" s="12">
        <v>2100</v>
      </c>
      <c r="L31" s="12">
        <v>2730</v>
      </c>
      <c r="M31" s="12">
        <v>3</v>
      </c>
      <c r="N31" s="12">
        <v>6300</v>
      </c>
      <c r="O31" s="12">
        <v>8190</v>
      </c>
      <c r="P31" s="6" t="s">
        <v>1401</v>
      </c>
      <c r="Q31" s="12">
        <f t="shared" si="0"/>
        <v>1890</v>
      </c>
      <c r="AE31" t="str">
        <v>Amit Singh</v>
      </c>
      <c r="AI31" t="s">
        <v>1335</v>
      </c>
      <c r="AJ31" s="16" t="s">
        <v>1333</v>
      </c>
      <c r="AN31" s="16">
        <v>12</v>
      </c>
      <c r="AO31" t="s">
        <v>1441</v>
      </c>
    </row>
    <row r="32" spans="1:41" x14ac:dyDescent="0.3">
      <c r="A32" s="6">
        <v>139404</v>
      </c>
      <c r="B32" s="6" t="s">
        <v>1384</v>
      </c>
      <c r="C32" s="6" t="s">
        <v>1383</v>
      </c>
      <c r="D32" s="6" t="s">
        <v>2105</v>
      </c>
      <c r="E32" s="6" t="s">
        <v>1312</v>
      </c>
      <c r="F32" s="7">
        <v>43857</v>
      </c>
      <c r="G32" s="6" t="s">
        <v>35</v>
      </c>
      <c r="H32" s="6" t="s">
        <v>49</v>
      </c>
      <c r="I32" s="6" t="s">
        <v>36</v>
      </c>
      <c r="J32" s="6" t="s">
        <v>75</v>
      </c>
      <c r="K32" s="12">
        <v>1150</v>
      </c>
      <c r="L32" s="12">
        <v>1495</v>
      </c>
      <c r="M32" s="12">
        <v>3</v>
      </c>
      <c r="N32" s="12">
        <v>3450</v>
      </c>
      <c r="O32" s="12">
        <v>4485</v>
      </c>
      <c r="P32" s="6" t="s">
        <v>1325</v>
      </c>
      <c r="Q32" s="12">
        <f t="shared" si="0"/>
        <v>1035</v>
      </c>
      <c r="AE32" t="str">
        <v>Vinod Mehta</v>
      </c>
      <c r="AI32" t="s">
        <v>1377</v>
      </c>
      <c r="AJ32" s="16" t="s">
        <v>1334</v>
      </c>
      <c r="AN32" s="16">
        <v>13</v>
      </c>
      <c r="AO32" t="s">
        <v>1442</v>
      </c>
    </row>
    <row r="33" spans="1:41" x14ac:dyDescent="0.3">
      <c r="A33" s="6">
        <v>139405</v>
      </c>
      <c r="B33" s="6" t="s">
        <v>1385</v>
      </c>
      <c r="C33" s="6" t="s">
        <v>27</v>
      </c>
      <c r="D33" s="6" t="s">
        <v>27</v>
      </c>
      <c r="E33" s="6" t="s">
        <v>1313</v>
      </c>
      <c r="F33" s="7">
        <v>43858</v>
      </c>
      <c r="G33" s="6" t="s">
        <v>35</v>
      </c>
      <c r="H33" s="6" t="s">
        <v>47</v>
      </c>
      <c r="I33" s="6" t="s">
        <v>37</v>
      </c>
      <c r="J33" s="6" t="s">
        <v>76</v>
      </c>
      <c r="K33" s="12">
        <v>350</v>
      </c>
      <c r="L33" s="12">
        <v>455</v>
      </c>
      <c r="M33" s="12">
        <v>1</v>
      </c>
      <c r="N33" s="12">
        <v>350</v>
      </c>
      <c r="O33" s="12">
        <v>455</v>
      </c>
      <c r="P33" s="6" t="s">
        <v>1398</v>
      </c>
      <c r="Q33" s="12">
        <f t="shared" si="0"/>
        <v>105</v>
      </c>
      <c r="AE33" t="str">
        <v>Jignesh Mhatre</v>
      </c>
      <c r="AI33" t="s">
        <v>1332</v>
      </c>
      <c r="AJ33" s="16" t="s">
        <v>1335</v>
      </c>
      <c r="AN33" s="16">
        <v>14</v>
      </c>
      <c r="AO33" t="s">
        <v>1443</v>
      </c>
    </row>
    <row r="34" spans="1:41" x14ac:dyDescent="0.3">
      <c r="A34" s="6">
        <v>139406</v>
      </c>
      <c r="B34" s="6" t="s">
        <v>1385</v>
      </c>
      <c r="C34" s="6" t="s">
        <v>27</v>
      </c>
      <c r="D34" s="6" t="s">
        <v>27</v>
      </c>
      <c r="E34" s="6" t="s">
        <v>3</v>
      </c>
      <c r="F34" s="7">
        <v>43859</v>
      </c>
      <c r="G34" s="6" t="s">
        <v>35</v>
      </c>
      <c r="H34" s="6" t="s">
        <v>53</v>
      </c>
      <c r="I34" s="6" t="s">
        <v>38</v>
      </c>
      <c r="J34" s="6" t="s">
        <v>75</v>
      </c>
      <c r="K34" s="12">
        <v>9500</v>
      </c>
      <c r="L34" s="12">
        <v>12350</v>
      </c>
      <c r="M34" s="12">
        <v>3</v>
      </c>
      <c r="N34" s="12">
        <v>28500</v>
      </c>
      <c r="O34" s="12">
        <v>37050</v>
      </c>
      <c r="P34" s="6" t="s">
        <v>1397</v>
      </c>
      <c r="Q34" s="12">
        <f t="shared" si="0"/>
        <v>8550</v>
      </c>
      <c r="AE34" t="str">
        <v>Rahul Kashyap</v>
      </c>
      <c r="AI34" t="s">
        <v>1383</v>
      </c>
      <c r="AJ34" s="16" t="s">
        <v>1429</v>
      </c>
      <c r="AN34" s="16">
        <v>15</v>
      </c>
      <c r="AO34" t="s">
        <v>1444</v>
      </c>
    </row>
    <row r="35" spans="1:41" x14ac:dyDescent="0.3">
      <c r="A35" s="6">
        <v>139407</v>
      </c>
      <c r="B35" s="6" t="s">
        <v>1385</v>
      </c>
      <c r="C35" s="6" t="s">
        <v>27</v>
      </c>
      <c r="D35" s="6" t="s">
        <v>27</v>
      </c>
      <c r="E35" s="6" t="s">
        <v>2</v>
      </c>
      <c r="F35" s="7">
        <v>43860</v>
      </c>
      <c r="G35" s="6" t="s">
        <v>1296</v>
      </c>
      <c r="H35" s="6" t="s">
        <v>91</v>
      </c>
      <c r="I35" s="6" t="s">
        <v>39</v>
      </c>
      <c r="J35" s="6" t="s">
        <v>77</v>
      </c>
      <c r="K35" s="12">
        <v>10000</v>
      </c>
      <c r="L35" s="12">
        <v>13000</v>
      </c>
      <c r="M35" s="12">
        <v>1</v>
      </c>
      <c r="N35" s="12">
        <v>10000</v>
      </c>
      <c r="O35" s="12">
        <v>13000</v>
      </c>
      <c r="P35" s="6" t="s">
        <v>1399</v>
      </c>
      <c r="Q35" s="12">
        <f t="shared" si="0"/>
        <v>3000</v>
      </c>
      <c r="AE35" t="str">
        <v>Mohammed Abdul Kaleem</v>
      </c>
      <c r="AI35" t="s">
        <v>27</v>
      </c>
      <c r="AJ35" s="16" t="s">
        <v>1429</v>
      </c>
      <c r="AN35" s="16">
        <v>16</v>
      </c>
      <c r="AO35" t="s">
        <v>1445</v>
      </c>
    </row>
    <row r="36" spans="1:41" x14ac:dyDescent="0.3">
      <c r="A36" s="6">
        <v>139408</v>
      </c>
      <c r="B36" s="6" t="s">
        <v>1385</v>
      </c>
      <c r="C36" s="6" t="s">
        <v>27</v>
      </c>
      <c r="D36" s="6" t="s">
        <v>27</v>
      </c>
      <c r="E36" s="6" t="s">
        <v>1</v>
      </c>
      <c r="F36" s="7">
        <v>43861</v>
      </c>
      <c r="G36" s="6" t="s">
        <v>33</v>
      </c>
      <c r="H36" s="6" t="s">
        <v>92</v>
      </c>
      <c r="I36" s="6" t="s">
        <v>40</v>
      </c>
      <c r="J36" s="6" t="s">
        <v>76</v>
      </c>
      <c r="K36" s="12">
        <v>6500</v>
      </c>
      <c r="L36" s="12">
        <v>8450</v>
      </c>
      <c r="M36" s="12">
        <v>3</v>
      </c>
      <c r="N36" s="12">
        <v>19500</v>
      </c>
      <c r="O36" s="12">
        <v>25350</v>
      </c>
      <c r="P36" s="6" t="s">
        <v>1400</v>
      </c>
      <c r="Q36" s="12">
        <f t="shared" si="0"/>
        <v>5850</v>
      </c>
      <c r="AE36" t="str">
        <v>Chandrakant Kasbe</v>
      </c>
      <c r="AI36" t="s">
        <v>1386</v>
      </c>
      <c r="AJ36" s="16" t="s">
        <v>1429</v>
      </c>
      <c r="AN36" s="16">
        <v>17</v>
      </c>
      <c r="AO36" t="s">
        <v>1446</v>
      </c>
    </row>
    <row r="37" spans="1:41" x14ac:dyDescent="0.3">
      <c r="A37" s="6">
        <v>139409</v>
      </c>
      <c r="B37" s="6" t="s">
        <v>1385</v>
      </c>
      <c r="C37" s="6" t="s">
        <v>27</v>
      </c>
      <c r="D37" s="6" t="s">
        <v>27</v>
      </c>
      <c r="E37" s="6" t="s">
        <v>1314</v>
      </c>
      <c r="F37" s="7">
        <v>43862</v>
      </c>
      <c r="G37" s="6" t="s">
        <v>34</v>
      </c>
      <c r="H37" s="6" t="s">
        <v>93</v>
      </c>
      <c r="I37" s="6" t="s">
        <v>41</v>
      </c>
      <c r="J37" s="6" t="s">
        <v>78</v>
      </c>
      <c r="K37" s="12">
        <v>8500</v>
      </c>
      <c r="L37" s="12">
        <v>11050</v>
      </c>
      <c r="M37" s="12">
        <v>4</v>
      </c>
      <c r="N37" s="12">
        <v>34000</v>
      </c>
      <c r="O37" s="12">
        <v>44200</v>
      </c>
      <c r="P37" s="6" t="s">
        <v>1401</v>
      </c>
      <c r="Q37" s="12">
        <f t="shared" si="0"/>
        <v>10200</v>
      </c>
      <c r="AE37" t="str">
        <v>Rohan Kale</v>
      </c>
      <c r="AI37" t="s">
        <v>1388</v>
      </c>
      <c r="AJ37" s="16" t="s">
        <v>1429</v>
      </c>
      <c r="AN37" s="16">
        <v>18</v>
      </c>
      <c r="AO37" t="s">
        <v>1447</v>
      </c>
    </row>
    <row r="38" spans="1:41" x14ac:dyDescent="0.3">
      <c r="A38" s="6">
        <v>139410</v>
      </c>
      <c r="B38" s="6" t="s">
        <v>1385</v>
      </c>
      <c r="C38" s="6" t="s">
        <v>27</v>
      </c>
      <c r="D38" s="6" t="s">
        <v>27</v>
      </c>
      <c r="E38" s="6" t="s">
        <v>1315</v>
      </c>
      <c r="F38" s="7">
        <v>43862</v>
      </c>
      <c r="G38" s="6" t="s">
        <v>34</v>
      </c>
      <c r="H38" s="6" t="s">
        <v>57</v>
      </c>
      <c r="I38" s="6" t="s">
        <v>44</v>
      </c>
      <c r="J38" s="6" t="s">
        <v>80</v>
      </c>
      <c r="K38" s="12">
        <v>7000</v>
      </c>
      <c r="L38" s="12">
        <v>9100</v>
      </c>
      <c r="M38" s="12">
        <v>3</v>
      </c>
      <c r="N38" s="12">
        <v>21000</v>
      </c>
      <c r="O38" s="12">
        <v>27300</v>
      </c>
      <c r="P38" s="6" t="s">
        <v>1325</v>
      </c>
      <c r="Q38" s="12">
        <f t="shared" si="0"/>
        <v>6300</v>
      </c>
      <c r="AE38" t="str">
        <v>Aniruddha Kekapure</v>
      </c>
      <c r="AI38" t="s">
        <v>26</v>
      </c>
      <c r="AJ38" s="16" t="s">
        <v>1383</v>
      </c>
      <c r="AN38" s="16">
        <v>19</v>
      </c>
      <c r="AO38" t="s">
        <v>1448</v>
      </c>
    </row>
    <row r="39" spans="1:41" x14ac:dyDescent="0.3">
      <c r="A39" s="6">
        <v>139411</v>
      </c>
      <c r="B39" s="6" t="s">
        <v>1385</v>
      </c>
      <c r="C39" s="6" t="s">
        <v>27</v>
      </c>
      <c r="D39" s="6" t="s">
        <v>27</v>
      </c>
      <c r="E39" s="6" t="s">
        <v>0</v>
      </c>
      <c r="F39" s="7">
        <v>43862</v>
      </c>
      <c r="G39" s="6" t="s">
        <v>34</v>
      </c>
      <c r="H39" s="6" t="s">
        <v>94</v>
      </c>
      <c r="I39" s="6" t="s">
        <v>89</v>
      </c>
      <c r="J39" s="6" t="s">
        <v>79</v>
      </c>
      <c r="K39" s="12">
        <v>6550</v>
      </c>
      <c r="L39" s="12">
        <v>8515</v>
      </c>
      <c r="M39" s="12">
        <v>3</v>
      </c>
      <c r="N39" s="12">
        <v>19650</v>
      </c>
      <c r="O39" s="12">
        <v>25545</v>
      </c>
      <c r="P39" s="6" t="s">
        <v>1398</v>
      </c>
      <c r="Q39" s="12">
        <f t="shared" si="0"/>
        <v>5895</v>
      </c>
      <c r="AE39" t="str">
        <v>Aslam Raza</v>
      </c>
      <c r="AI39" t="s">
        <v>1391</v>
      </c>
      <c r="AJ39" s="16" t="s">
        <v>27</v>
      </c>
      <c r="AN39" s="16">
        <v>20</v>
      </c>
      <c r="AO39" t="s">
        <v>1449</v>
      </c>
    </row>
    <row r="40" spans="1:41" x14ac:dyDescent="0.3">
      <c r="A40" s="6">
        <v>139412</v>
      </c>
      <c r="B40" s="6" t="s">
        <v>1339</v>
      </c>
      <c r="C40" s="6" t="s">
        <v>1338</v>
      </c>
      <c r="D40" s="6" t="s">
        <v>1452</v>
      </c>
      <c r="E40" s="6" t="s">
        <v>1316</v>
      </c>
      <c r="F40" s="7">
        <v>43862</v>
      </c>
      <c r="G40" s="6" t="s">
        <v>34</v>
      </c>
      <c r="H40" s="8" t="s">
        <v>66</v>
      </c>
      <c r="I40" s="6" t="s">
        <v>37</v>
      </c>
      <c r="J40" s="6" t="s">
        <v>81</v>
      </c>
      <c r="K40" s="12">
        <v>7650</v>
      </c>
      <c r="L40" s="12">
        <v>9945</v>
      </c>
      <c r="M40" s="12">
        <v>3</v>
      </c>
      <c r="N40" s="12">
        <v>22950</v>
      </c>
      <c r="O40" s="12">
        <v>29835</v>
      </c>
      <c r="P40" s="6" t="s">
        <v>1397</v>
      </c>
      <c r="Q40" s="12">
        <f t="shared" si="0"/>
        <v>6885</v>
      </c>
      <c r="AE40" t="str">
        <v>Roshan Zameer</v>
      </c>
      <c r="AI40" t="s">
        <v>1393</v>
      </c>
      <c r="AJ40" s="16" t="s">
        <v>1386</v>
      </c>
      <c r="AN40" s="16">
        <v>21</v>
      </c>
      <c r="AO40" t="s">
        <v>1450</v>
      </c>
    </row>
    <row r="41" spans="1:41" x14ac:dyDescent="0.3">
      <c r="A41" s="6">
        <v>139413</v>
      </c>
      <c r="B41" s="6" t="s">
        <v>1341</v>
      </c>
      <c r="C41" s="6" t="s">
        <v>1340</v>
      </c>
      <c r="D41" s="6" t="s">
        <v>1468</v>
      </c>
      <c r="E41" s="6" t="s">
        <v>1317</v>
      </c>
      <c r="F41" s="7">
        <v>43863</v>
      </c>
      <c r="G41" s="6" t="s">
        <v>34</v>
      </c>
      <c r="H41" s="6" t="s">
        <v>58</v>
      </c>
      <c r="I41" s="6" t="s">
        <v>45</v>
      </c>
      <c r="J41" s="6" t="s">
        <v>82</v>
      </c>
      <c r="K41" s="12">
        <v>1150</v>
      </c>
      <c r="L41" s="12">
        <v>1495</v>
      </c>
      <c r="M41" s="12">
        <v>1</v>
      </c>
      <c r="N41" s="12">
        <v>1150</v>
      </c>
      <c r="O41" s="12">
        <v>1495</v>
      </c>
      <c r="P41" s="6" t="s">
        <v>1399</v>
      </c>
      <c r="Q41" s="12">
        <f t="shared" si="0"/>
        <v>345</v>
      </c>
      <c r="AE41" t="str">
        <v>Rakesh Kumar Sharma</v>
      </c>
      <c r="AJ41" s="16" t="s">
        <v>1391</v>
      </c>
      <c r="AN41" s="16">
        <v>22</v>
      </c>
      <c r="AO41" t="s">
        <v>1451</v>
      </c>
    </row>
    <row r="42" spans="1:41" x14ac:dyDescent="0.3">
      <c r="A42" s="6">
        <v>139414</v>
      </c>
      <c r="B42" s="6" t="s">
        <v>1343</v>
      </c>
      <c r="C42" s="6" t="s">
        <v>1342</v>
      </c>
      <c r="D42" s="6" t="s">
        <v>1513</v>
      </c>
      <c r="E42" s="6" t="s">
        <v>1318</v>
      </c>
      <c r="F42" s="7">
        <v>43864</v>
      </c>
      <c r="G42" s="6" t="s">
        <v>34</v>
      </c>
      <c r="H42" s="6" t="s">
        <v>59</v>
      </c>
      <c r="I42" s="6" t="s">
        <v>36</v>
      </c>
      <c r="J42" s="6" t="s">
        <v>75</v>
      </c>
      <c r="K42" s="12">
        <v>850</v>
      </c>
      <c r="L42" s="12">
        <v>1105</v>
      </c>
      <c r="M42" s="12">
        <v>1</v>
      </c>
      <c r="N42" s="12">
        <v>850</v>
      </c>
      <c r="O42" s="12">
        <v>1105</v>
      </c>
      <c r="P42" s="6" t="s">
        <v>1400</v>
      </c>
      <c r="Q42" s="12">
        <f t="shared" si="0"/>
        <v>255</v>
      </c>
      <c r="AE42" t="str">
        <v>Shivanand Sahani</v>
      </c>
      <c r="AJ42" s="16" t="s">
        <v>26</v>
      </c>
      <c r="AN42" s="16">
        <v>23</v>
      </c>
      <c r="AO42" t="s">
        <v>1452</v>
      </c>
    </row>
    <row r="43" spans="1:41" x14ac:dyDescent="0.3">
      <c r="A43" s="6">
        <v>139415</v>
      </c>
      <c r="B43" s="6" t="s">
        <v>1345</v>
      </c>
      <c r="C43" s="6" t="s">
        <v>1344</v>
      </c>
      <c r="D43" s="6" t="s">
        <v>1545</v>
      </c>
      <c r="E43" s="6" t="s">
        <v>29</v>
      </c>
      <c r="F43" s="7">
        <v>43864</v>
      </c>
      <c r="G43" s="6" t="s">
        <v>34</v>
      </c>
      <c r="H43" s="6" t="s">
        <v>60</v>
      </c>
      <c r="I43" s="6" t="s">
        <v>37</v>
      </c>
      <c r="J43" s="6" t="s">
        <v>76</v>
      </c>
      <c r="K43" s="12">
        <v>650</v>
      </c>
      <c r="L43" s="12">
        <v>845</v>
      </c>
      <c r="M43" s="12">
        <v>2</v>
      </c>
      <c r="N43" s="12">
        <v>1300</v>
      </c>
      <c r="O43" s="12">
        <v>1690</v>
      </c>
      <c r="P43" s="6" t="s">
        <v>1325</v>
      </c>
      <c r="Q43" s="12">
        <f t="shared" si="0"/>
        <v>390</v>
      </c>
      <c r="AE43" t="str">
        <v>Kunal Patra</v>
      </c>
      <c r="AJ43" s="16" t="s">
        <v>1393</v>
      </c>
      <c r="AN43" s="16">
        <v>24</v>
      </c>
      <c r="AO43" t="s">
        <v>1453</v>
      </c>
    </row>
    <row r="44" spans="1:41" x14ac:dyDescent="0.3">
      <c r="A44" s="6">
        <v>139416</v>
      </c>
      <c r="B44" s="6" t="s">
        <v>1347</v>
      </c>
      <c r="C44" s="6" t="s">
        <v>1346</v>
      </c>
      <c r="D44" s="6" t="s">
        <v>1554</v>
      </c>
      <c r="E44" s="6" t="s">
        <v>20</v>
      </c>
      <c r="F44" s="7">
        <v>43864</v>
      </c>
      <c r="G44" s="6" t="s">
        <v>34</v>
      </c>
      <c r="H44" s="6" t="s">
        <v>61</v>
      </c>
      <c r="I44" s="6" t="s">
        <v>38</v>
      </c>
      <c r="J44" s="6" t="s">
        <v>75</v>
      </c>
      <c r="K44" s="12">
        <v>7500</v>
      </c>
      <c r="L44" s="12">
        <v>9750</v>
      </c>
      <c r="M44" s="12">
        <v>1</v>
      </c>
      <c r="N44" s="12">
        <v>7500</v>
      </c>
      <c r="O44" s="12">
        <v>9750</v>
      </c>
      <c r="P44" s="6" t="s">
        <v>1398</v>
      </c>
      <c r="Q44" s="12">
        <f t="shared" si="0"/>
        <v>2250</v>
      </c>
      <c r="AE44" t="str">
        <v>Bijendra</v>
      </c>
      <c r="AJ44" s="16" t="s">
        <v>1415</v>
      </c>
      <c r="AN44" s="16">
        <v>25</v>
      </c>
      <c r="AO44" t="s">
        <v>1454</v>
      </c>
    </row>
    <row r="45" spans="1:41" x14ac:dyDescent="0.3">
      <c r="A45" s="6">
        <v>139417</v>
      </c>
      <c r="B45" s="6" t="s">
        <v>1349</v>
      </c>
      <c r="C45" s="6" t="s">
        <v>1348</v>
      </c>
      <c r="D45" s="6" t="s">
        <v>1582</v>
      </c>
      <c r="E45" s="6" t="s">
        <v>19</v>
      </c>
      <c r="F45" s="7">
        <v>43865</v>
      </c>
      <c r="G45" s="6" t="s">
        <v>34</v>
      </c>
      <c r="H45" s="6" t="s">
        <v>91</v>
      </c>
      <c r="I45" s="6" t="s">
        <v>39</v>
      </c>
      <c r="J45" s="8" t="s">
        <v>83</v>
      </c>
      <c r="K45" s="12">
        <v>10000</v>
      </c>
      <c r="L45" s="12">
        <v>13000</v>
      </c>
      <c r="M45" s="12">
        <v>3</v>
      </c>
      <c r="N45" s="12">
        <v>30000</v>
      </c>
      <c r="O45" s="12">
        <v>39000</v>
      </c>
      <c r="P45" s="6" t="s">
        <v>1397</v>
      </c>
      <c r="Q45" s="12">
        <f t="shared" si="0"/>
        <v>9000</v>
      </c>
      <c r="AE45" t="str">
        <v>Kranti Bheke</v>
      </c>
      <c r="AJ45" s="16" t="s">
        <v>1354</v>
      </c>
      <c r="AO45" t="s">
        <v>1429</v>
      </c>
    </row>
    <row r="46" spans="1:41" ht="18" x14ac:dyDescent="0.3">
      <c r="A46" s="6">
        <v>139418</v>
      </c>
      <c r="B46" s="6" t="s">
        <v>1349</v>
      </c>
      <c r="C46" s="6" t="s">
        <v>1348</v>
      </c>
      <c r="D46" s="6" t="s">
        <v>1564</v>
      </c>
      <c r="E46" s="6" t="s">
        <v>1319</v>
      </c>
      <c r="F46" s="7">
        <v>43866</v>
      </c>
      <c r="G46" s="6" t="s">
        <v>34</v>
      </c>
      <c r="H46" s="6" t="s">
        <v>55</v>
      </c>
      <c r="I46" s="6" t="s">
        <v>40</v>
      </c>
      <c r="J46" s="6" t="s">
        <v>76</v>
      </c>
      <c r="K46" s="12">
        <v>10500</v>
      </c>
      <c r="L46" s="12">
        <v>13650</v>
      </c>
      <c r="M46" s="12">
        <v>2</v>
      </c>
      <c r="N46" s="12">
        <v>21000</v>
      </c>
      <c r="O46" s="12">
        <v>27300</v>
      </c>
      <c r="P46" s="6" t="s">
        <v>1399</v>
      </c>
      <c r="Q46" s="12">
        <f t="shared" si="0"/>
        <v>6300</v>
      </c>
      <c r="AE46" t="str">
        <v>Jagdeep</v>
      </c>
      <c r="AN46" s="15" t="s">
        <v>1340</v>
      </c>
      <c r="AO46" t="s">
        <v>1429</v>
      </c>
    </row>
    <row r="47" spans="1:41" x14ac:dyDescent="0.3">
      <c r="A47" s="6">
        <v>139419</v>
      </c>
      <c r="B47" s="6" t="s">
        <v>1349</v>
      </c>
      <c r="C47" s="6" t="s">
        <v>1348</v>
      </c>
      <c r="D47" s="6" t="s">
        <v>1588</v>
      </c>
      <c r="E47" s="6" t="s">
        <v>18</v>
      </c>
      <c r="F47" s="7">
        <v>43867</v>
      </c>
      <c r="G47" s="6" t="s">
        <v>1296</v>
      </c>
      <c r="H47" s="6" t="s">
        <v>63</v>
      </c>
      <c r="I47" s="6" t="s">
        <v>41</v>
      </c>
      <c r="J47" s="6" t="s">
        <v>78</v>
      </c>
      <c r="K47" s="12">
        <v>8500</v>
      </c>
      <c r="L47" s="12">
        <v>11050</v>
      </c>
      <c r="M47" s="12">
        <v>4</v>
      </c>
      <c r="N47" s="12">
        <v>34000</v>
      </c>
      <c r="O47" s="12">
        <v>44200</v>
      </c>
      <c r="P47" s="6" t="s">
        <v>1400</v>
      </c>
      <c r="Q47" s="12">
        <f t="shared" si="0"/>
        <v>10200</v>
      </c>
      <c r="AE47" t="str">
        <v>Vinod Singh</v>
      </c>
      <c r="AN47" s="16"/>
      <c r="AO47" t="s">
        <v>1429</v>
      </c>
    </row>
    <row r="48" spans="1:41" x14ac:dyDescent="0.3">
      <c r="A48" s="6">
        <v>139420</v>
      </c>
      <c r="B48" s="6" t="s">
        <v>1349</v>
      </c>
      <c r="C48" s="6" t="s">
        <v>1348</v>
      </c>
      <c r="D48" s="6" t="s">
        <v>1560</v>
      </c>
      <c r="E48" s="6" t="s">
        <v>17</v>
      </c>
      <c r="F48" s="7">
        <v>43868</v>
      </c>
      <c r="G48" s="6" t="s">
        <v>33</v>
      </c>
      <c r="H48" s="6" t="s">
        <v>57</v>
      </c>
      <c r="I48" s="6" t="s">
        <v>44</v>
      </c>
      <c r="J48" s="6" t="s">
        <v>80</v>
      </c>
      <c r="K48" s="12">
        <v>7000</v>
      </c>
      <c r="L48" s="12">
        <v>9100</v>
      </c>
      <c r="M48" s="12">
        <v>4</v>
      </c>
      <c r="N48" s="12">
        <v>28000</v>
      </c>
      <c r="O48" s="12">
        <v>36400</v>
      </c>
      <c r="P48" s="6" t="s">
        <v>1401</v>
      </c>
      <c r="Q48" s="12">
        <f t="shared" si="0"/>
        <v>8400</v>
      </c>
      <c r="AE48" t="str">
        <v>Ajay Mehta</v>
      </c>
      <c r="AN48" s="16">
        <v>1</v>
      </c>
      <c r="AO48" t="s">
        <v>1455</v>
      </c>
    </row>
    <row r="49" spans="1:41" x14ac:dyDescent="0.3">
      <c r="A49" s="6">
        <v>139421</v>
      </c>
      <c r="B49" s="6" t="s">
        <v>1349</v>
      </c>
      <c r="C49" s="6" t="s">
        <v>1348</v>
      </c>
      <c r="D49" s="6" t="s">
        <v>1582</v>
      </c>
      <c r="E49" s="6" t="s">
        <v>1320</v>
      </c>
      <c r="F49" s="7">
        <v>43869</v>
      </c>
      <c r="G49" s="6" t="s">
        <v>34</v>
      </c>
      <c r="H49" s="6" t="s">
        <v>95</v>
      </c>
      <c r="I49" s="6" t="s">
        <v>89</v>
      </c>
      <c r="J49" s="6" t="s">
        <v>79</v>
      </c>
      <c r="K49" s="12">
        <v>1680</v>
      </c>
      <c r="L49" s="12">
        <v>2184</v>
      </c>
      <c r="M49" s="12">
        <v>2</v>
      </c>
      <c r="N49" s="12">
        <v>3360</v>
      </c>
      <c r="O49" s="12">
        <v>4368</v>
      </c>
      <c r="P49" s="6" t="s">
        <v>1325</v>
      </c>
      <c r="Q49" s="12">
        <f t="shared" si="0"/>
        <v>1008</v>
      </c>
      <c r="AE49" t="str">
        <v>Vikas Bhalekar</v>
      </c>
      <c r="AN49" s="16">
        <v>2</v>
      </c>
      <c r="AO49" t="s">
        <v>1456</v>
      </c>
    </row>
    <row r="50" spans="1:41" x14ac:dyDescent="0.3">
      <c r="A50" s="6">
        <v>139422</v>
      </c>
      <c r="B50" s="6" t="s">
        <v>1349</v>
      </c>
      <c r="C50" s="6" t="s">
        <v>1348</v>
      </c>
      <c r="D50" s="6" t="s">
        <v>1560</v>
      </c>
      <c r="E50" s="6" t="s">
        <v>16</v>
      </c>
      <c r="F50" s="7">
        <v>43870</v>
      </c>
      <c r="G50" s="6" t="s">
        <v>35</v>
      </c>
      <c r="H50" s="8" t="s">
        <v>65</v>
      </c>
      <c r="I50" s="6" t="s">
        <v>37</v>
      </c>
      <c r="J50" s="8" t="s">
        <v>84</v>
      </c>
      <c r="K50" s="12">
        <v>6540</v>
      </c>
      <c r="L50" s="12">
        <v>8502</v>
      </c>
      <c r="M50" s="12">
        <v>1</v>
      </c>
      <c r="N50" s="12">
        <v>6540</v>
      </c>
      <c r="O50" s="12">
        <v>8502</v>
      </c>
      <c r="P50" s="6" t="s">
        <v>1398</v>
      </c>
      <c r="Q50" s="12">
        <f t="shared" si="0"/>
        <v>1962</v>
      </c>
      <c r="AE50" t="str">
        <v>Sharmili Pandit</v>
      </c>
      <c r="AN50" s="16">
        <v>3</v>
      </c>
      <c r="AO50" t="s">
        <v>1457</v>
      </c>
    </row>
    <row r="51" spans="1:41" x14ac:dyDescent="0.3">
      <c r="A51" s="6">
        <v>139423</v>
      </c>
      <c r="B51" s="6" t="s">
        <v>1361</v>
      </c>
      <c r="C51" s="6" t="s">
        <v>1360</v>
      </c>
      <c r="D51" s="6" t="s">
        <v>1689</v>
      </c>
      <c r="E51" s="6" t="s">
        <v>15</v>
      </c>
      <c r="F51" s="7">
        <v>43871</v>
      </c>
      <c r="G51" s="6" t="s">
        <v>1296</v>
      </c>
      <c r="H51" s="6" t="s">
        <v>68</v>
      </c>
      <c r="I51" s="6" t="s">
        <v>45</v>
      </c>
      <c r="J51" s="6" t="s">
        <v>82</v>
      </c>
      <c r="K51" s="12">
        <v>2680</v>
      </c>
      <c r="L51" s="12">
        <v>3484</v>
      </c>
      <c r="M51" s="12">
        <v>1</v>
      </c>
      <c r="N51" s="12">
        <v>2680</v>
      </c>
      <c r="O51" s="12">
        <v>3484</v>
      </c>
      <c r="P51" s="6" t="s">
        <v>1397</v>
      </c>
      <c r="Q51" s="12">
        <f t="shared" si="0"/>
        <v>804</v>
      </c>
      <c r="AE51" t="str">
        <v>Vijaya singh</v>
      </c>
      <c r="AN51" s="16">
        <v>4</v>
      </c>
      <c r="AO51" t="s">
        <v>1458</v>
      </c>
    </row>
    <row r="52" spans="1:41" x14ac:dyDescent="0.3">
      <c r="A52" s="6">
        <v>139424</v>
      </c>
      <c r="B52" s="6" t="s">
        <v>1363</v>
      </c>
      <c r="C52" s="6" t="s">
        <v>1362</v>
      </c>
      <c r="D52" s="6" t="s">
        <v>1701</v>
      </c>
      <c r="E52" s="6" t="s">
        <v>14</v>
      </c>
      <c r="F52" s="7">
        <v>43872</v>
      </c>
      <c r="G52" s="6" t="s">
        <v>33</v>
      </c>
      <c r="H52" s="6" t="s">
        <v>71</v>
      </c>
      <c r="I52" s="6" t="s">
        <v>38</v>
      </c>
      <c r="J52" s="6" t="s">
        <v>76</v>
      </c>
      <c r="K52" s="12">
        <v>8250</v>
      </c>
      <c r="L52" s="12">
        <v>10725</v>
      </c>
      <c r="M52" s="12">
        <v>1</v>
      </c>
      <c r="N52" s="12">
        <v>8250</v>
      </c>
      <c r="O52" s="12">
        <v>10725</v>
      </c>
      <c r="P52" s="6" t="s">
        <v>1399</v>
      </c>
      <c r="Q52" s="12">
        <f t="shared" si="0"/>
        <v>2475</v>
      </c>
      <c r="AE52" t="str">
        <v>Dilip Rathod</v>
      </c>
      <c r="AN52" s="16">
        <v>5</v>
      </c>
      <c r="AO52" t="s">
        <v>1459</v>
      </c>
    </row>
    <row r="53" spans="1:41" x14ac:dyDescent="0.3">
      <c r="A53" s="6">
        <v>139425</v>
      </c>
      <c r="B53" s="6" t="s">
        <v>1365</v>
      </c>
      <c r="C53" s="6" t="s">
        <v>1364</v>
      </c>
      <c r="D53" s="6" t="s">
        <v>1745</v>
      </c>
      <c r="E53" s="6" t="s">
        <v>13</v>
      </c>
      <c r="F53" s="7">
        <v>43873</v>
      </c>
      <c r="G53" s="6" t="s">
        <v>34</v>
      </c>
      <c r="H53" s="6" t="s">
        <v>88</v>
      </c>
      <c r="I53" s="6" t="s">
        <v>42</v>
      </c>
      <c r="J53" s="6" t="s">
        <v>76</v>
      </c>
      <c r="K53" s="12">
        <v>2650</v>
      </c>
      <c r="L53" s="12">
        <v>3445</v>
      </c>
      <c r="M53" s="12">
        <v>3</v>
      </c>
      <c r="N53" s="12">
        <v>7950</v>
      </c>
      <c r="O53" s="12">
        <v>10335</v>
      </c>
      <c r="P53" s="6" t="s">
        <v>1400</v>
      </c>
      <c r="Q53" s="12">
        <f t="shared" si="0"/>
        <v>2385</v>
      </c>
      <c r="AE53" t="str">
        <v>Jagjeet Variya</v>
      </c>
      <c r="AN53" s="16">
        <v>6</v>
      </c>
      <c r="AO53" t="s">
        <v>1460</v>
      </c>
    </row>
    <row r="54" spans="1:41" x14ac:dyDescent="0.3">
      <c r="A54" s="6">
        <v>139426</v>
      </c>
      <c r="B54" s="6" t="s">
        <v>1367</v>
      </c>
      <c r="C54" s="6" t="s">
        <v>1366</v>
      </c>
      <c r="D54" s="6" t="s">
        <v>1793</v>
      </c>
      <c r="E54" s="6" t="s">
        <v>12</v>
      </c>
      <c r="F54" s="7">
        <v>43874</v>
      </c>
      <c r="G54" s="6" t="s">
        <v>35</v>
      </c>
      <c r="H54" s="6" t="s">
        <v>72</v>
      </c>
      <c r="I54" s="6" t="s">
        <v>38</v>
      </c>
      <c r="J54" s="6" t="s">
        <v>85</v>
      </c>
      <c r="K54" s="12">
        <v>12550</v>
      </c>
      <c r="L54" s="12">
        <v>16315</v>
      </c>
      <c r="M54" s="12">
        <v>3</v>
      </c>
      <c r="N54" s="12">
        <v>37650</v>
      </c>
      <c r="O54" s="12">
        <v>48945</v>
      </c>
      <c r="P54" s="6" t="s">
        <v>1401</v>
      </c>
      <c r="Q54" s="12">
        <f t="shared" si="0"/>
        <v>11295</v>
      </c>
      <c r="AE54" t="str">
        <v>Binod Kumar</v>
      </c>
      <c r="AN54" s="16">
        <v>7</v>
      </c>
      <c r="AO54" t="s">
        <v>1461</v>
      </c>
    </row>
    <row r="55" spans="1:41" x14ac:dyDescent="0.3">
      <c r="A55" s="6">
        <v>139427</v>
      </c>
      <c r="B55" s="6" t="s">
        <v>1369</v>
      </c>
      <c r="C55" s="6" t="s">
        <v>1368</v>
      </c>
      <c r="D55" s="6" t="s">
        <v>1794</v>
      </c>
      <c r="E55" s="6" t="s">
        <v>11</v>
      </c>
      <c r="F55" s="7">
        <v>43875</v>
      </c>
      <c r="G55" s="6" t="s">
        <v>1296</v>
      </c>
      <c r="H55" s="6" t="s">
        <v>73</v>
      </c>
      <c r="I55" s="6" t="s">
        <v>41</v>
      </c>
      <c r="J55" s="8" t="s">
        <v>78</v>
      </c>
      <c r="K55" s="12">
        <v>14500</v>
      </c>
      <c r="L55" s="12">
        <v>18850</v>
      </c>
      <c r="M55" s="12">
        <v>3</v>
      </c>
      <c r="N55" s="12">
        <v>43500</v>
      </c>
      <c r="O55" s="12">
        <v>56550</v>
      </c>
      <c r="P55" s="6" t="s">
        <v>1325</v>
      </c>
      <c r="Q55" s="12">
        <f t="shared" si="0"/>
        <v>13050</v>
      </c>
      <c r="AE55" t="str">
        <v>Vijay Mehta</v>
      </c>
      <c r="AN55" s="16">
        <v>8</v>
      </c>
      <c r="AO55" t="s">
        <v>1462</v>
      </c>
    </row>
    <row r="56" spans="1:41" x14ac:dyDescent="0.3">
      <c r="A56" s="6">
        <v>139428</v>
      </c>
      <c r="B56" s="6" t="s">
        <v>1370</v>
      </c>
      <c r="C56" s="6" t="s">
        <v>1327</v>
      </c>
      <c r="D56" s="6" t="s">
        <v>1814</v>
      </c>
      <c r="E56" s="6" t="s">
        <v>1321</v>
      </c>
      <c r="F56" s="7">
        <v>43876</v>
      </c>
      <c r="G56" s="6" t="s">
        <v>33</v>
      </c>
      <c r="H56" s="6" t="s">
        <v>46</v>
      </c>
      <c r="I56" s="6" t="s">
        <v>36</v>
      </c>
      <c r="J56" s="6" t="s">
        <v>75</v>
      </c>
      <c r="K56" s="12">
        <v>800</v>
      </c>
      <c r="L56" s="12">
        <v>1040</v>
      </c>
      <c r="M56" s="12">
        <v>3</v>
      </c>
      <c r="N56" s="12">
        <v>2400</v>
      </c>
      <c r="O56" s="12">
        <v>3120</v>
      </c>
      <c r="P56" s="6" t="s">
        <v>1398</v>
      </c>
      <c r="Q56" s="12">
        <f t="shared" si="0"/>
        <v>720</v>
      </c>
      <c r="AE56" t="str">
        <v>Shanti Giri</v>
      </c>
      <c r="AN56" s="16">
        <v>9</v>
      </c>
      <c r="AO56" t="s">
        <v>1463</v>
      </c>
    </row>
    <row r="57" spans="1:41" x14ac:dyDescent="0.3">
      <c r="A57" s="6">
        <v>139429</v>
      </c>
      <c r="B57" s="6" t="s">
        <v>1371</v>
      </c>
      <c r="C57" s="6" t="s">
        <v>1328</v>
      </c>
      <c r="D57" s="6" t="s">
        <v>1823</v>
      </c>
      <c r="E57" s="6" t="s">
        <v>1322</v>
      </c>
      <c r="F57" s="7">
        <v>43877</v>
      </c>
      <c r="G57" s="6" t="s">
        <v>34</v>
      </c>
      <c r="H57" s="6" t="s">
        <v>48</v>
      </c>
      <c r="I57" s="6" t="s">
        <v>37</v>
      </c>
      <c r="J57" s="6" t="s">
        <v>76</v>
      </c>
      <c r="K57" s="12">
        <v>600</v>
      </c>
      <c r="L57" s="12">
        <v>780</v>
      </c>
      <c r="M57" s="12">
        <v>3</v>
      </c>
      <c r="N57" s="12">
        <v>1800</v>
      </c>
      <c r="O57" s="12">
        <v>2340</v>
      </c>
      <c r="P57" s="6" t="s">
        <v>1397</v>
      </c>
      <c r="Q57" s="12">
        <f t="shared" si="0"/>
        <v>540</v>
      </c>
      <c r="AE57" t="str">
        <v>Prakash Chamka</v>
      </c>
      <c r="AN57" s="16">
        <v>10</v>
      </c>
      <c r="AO57" t="s">
        <v>1464</v>
      </c>
    </row>
    <row r="58" spans="1:41" x14ac:dyDescent="0.3">
      <c r="A58" s="6">
        <v>139430</v>
      </c>
      <c r="B58" s="6" t="s">
        <v>1373</v>
      </c>
      <c r="C58" s="6" t="s">
        <v>1372</v>
      </c>
      <c r="D58" s="6" t="s">
        <v>1833</v>
      </c>
      <c r="E58" s="6" t="s">
        <v>1323</v>
      </c>
      <c r="F58" s="7">
        <v>43878</v>
      </c>
      <c r="G58" s="6" t="s">
        <v>35</v>
      </c>
      <c r="H58" s="6" t="s">
        <v>50</v>
      </c>
      <c r="I58" s="6" t="s">
        <v>38</v>
      </c>
      <c r="J58" s="6" t="s">
        <v>75</v>
      </c>
      <c r="K58" s="12">
        <v>10500</v>
      </c>
      <c r="L58" s="12">
        <v>13650</v>
      </c>
      <c r="M58" s="12">
        <v>3</v>
      </c>
      <c r="N58" s="12">
        <v>31500</v>
      </c>
      <c r="O58" s="12">
        <v>40950</v>
      </c>
      <c r="P58" s="6" t="s">
        <v>1399</v>
      </c>
      <c r="Q58" s="12">
        <f t="shared" si="0"/>
        <v>9450</v>
      </c>
      <c r="AE58" t="str">
        <v>Vishal Singh</v>
      </c>
      <c r="AN58" s="16">
        <v>11</v>
      </c>
      <c r="AO58" t="s">
        <v>1465</v>
      </c>
    </row>
    <row r="59" spans="1:41" x14ac:dyDescent="0.3">
      <c r="A59" s="6">
        <v>139431</v>
      </c>
      <c r="B59" s="6" t="s">
        <v>1374</v>
      </c>
      <c r="C59" s="6" t="s">
        <v>1329</v>
      </c>
      <c r="D59" s="6" t="s">
        <v>1876</v>
      </c>
      <c r="E59" s="6" t="s">
        <v>10</v>
      </c>
      <c r="F59" s="7">
        <v>43879</v>
      </c>
      <c r="G59" s="6" t="s">
        <v>1296</v>
      </c>
      <c r="H59" s="6" t="s">
        <v>91</v>
      </c>
      <c r="I59" s="6" t="s">
        <v>39</v>
      </c>
      <c r="J59" s="6" t="s">
        <v>77</v>
      </c>
      <c r="K59" s="12">
        <v>6500</v>
      </c>
      <c r="L59" s="12">
        <v>8450</v>
      </c>
      <c r="M59" s="12">
        <v>2</v>
      </c>
      <c r="N59" s="12">
        <v>13000</v>
      </c>
      <c r="O59" s="12">
        <v>16900</v>
      </c>
      <c r="P59" s="6" t="s">
        <v>1400</v>
      </c>
      <c r="Q59" s="12">
        <f t="shared" si="0"/>
        <v>3900</v>
      </c>
      <c r="AE59" t="str">
        <v>Vinod Bhave</v>
      </c>
      <c r="AN59" s="16">
        <v>12</v>
      </c>
      <c r="AO59" t="s">
        <v>1466</v>
      </c>
    </row>
    <row r="60" spans="1:41" x14ac:dyDescent="0.3">
      <c r="A60" s="6">
        <v>139432</v>
      </c>
      <c r="B60" s="6" t="s">
        <v>1375</v>
      </c>
      <c r="C60" s="6" t="s">
        <v>1330</v>
      </c>
      <c r="D60" s="6" t="s">
        <v>1884</v>
      </c>
      <c r="E60" s="6" t="s">
        <v>9</v>
      </c>
      <c r="F60" s="7">
        <v>43880</v>
      </c>
      <c r="G60" s="6" t="s">
        <v>33</v>
      </c>
      <c r="H60" s="6" t="s">
        <v>96</v>
      </c>
      <c r="I60" s="6" t="s">
        <v>40</v>
      </c>
      <c r="J60" s="6" t="s">
        <v>76</v>
      </c>
      <c r="K60" s="12">
        <v>4500</v>
      </c>
      <c r="L60" s="12">
        <v>5850</v>
      </c>
      <c r="M60" s="12">
        <v>2</v>
      </c>
      <c r="N60" s="12">
        <v>9000</v>
      </c>
      <c r="O60" s="12">
        <v>11700</v>
      </c>
      <c r="P60" s="6" t="s">
        <v>1401</v>
      </c>
      <c r="Q60" s="12">
        <f t="shared" si="0"/>
        <v>2700</v>
      </c>
      <c r="AE60" t="str">
        <v>Rajiv Singh</v>
      </c>
      <c r="AN60" s="16">
        <v>13</v>
      </c>
      <c r="AO60" t="s">
        <v>1467</v>
      </c>
    </row>
    <row r="61" spans="1:41" x14ac:dyDescent="0.3">
      <c r="A61" s="6">
        <v>139433</v>
      </c>
      <c r="B61" s="6" t="s">
        <v>1376</v>
      </c>
      <c r="C61" s="6" t="s">
        <v>1331</v>
      </c>
      <c r="D61" s="6" t="s">
        <v>1918</v>
      </c>
      <c r="E61" s="6" t="s">
        <v>1324</v>
      </c>
      <c r="F61" s="7">
        <v>43880</v>
      </c>
      <c r="G61" s="6" t="s">
        <v>34</v>
      </c>
      <c r="H61" s="6" t="s">
        <v>51</v>
      </c>
      <c r="I61" s="6" t="s">
        <v>41</v>
      </c>
      <c r="J61" s="6" t="s">
        <v>78</v>
      </c>
      <c r="K61" s="12">
        <v>8500</v>
      </c>
      <c r="L61" s="12">
        <v>11050</v>
      </c>
      <c r="M61" s="12">
        <v>2</v>
      </c>
      <c r="N61" s="12">
        <v>17000</v>
      </c>
      <c r="O61" s="12">
        <v>22100</v>
      </c>
      <c r="P61" s="6" t="s">
        <v>1325</v>
      </c>
      <c r="Q61" s="12">
        <f t="shared" si="0"/>
        <v>5100</v>
      </c>
      <c r="AN61" s="16">
        <v>14</v>
      </c>
      <c r="AO61" t="s">
        <v>1468</v>
      </c>
    </row>
    <row r="62" spans="1:41" x14ac:dyDescent="0.3">
      <c r="A62" s="6">
        <v>139434</v>
      </c>
      <c r="B62" s="6" t="s">
        <v>1378</v>
      </c>
      <c r="C62" s="6" t="s">
        <v>1377</v>
      </c>
      <c r="D62" s="6" t="s">
        <v>1941</v>
      </c>
      <c r="E62" s="6" t="s">
        <v>8</v>
      </c>
      <c r="F62" s="7">
        <v>43880</v>
      </c>
      <c r="G62" s="6" t="s">
        <v>35</v>
      </c>
      <c r="H62" s="6" t="s">
        <v>52</v>
      </c>
      <c r="I62" s="6" t="s">
        <v>44</v>
      </c>
      <c r="J62" s="6" t="s">
        <v>80</v>
      </c>
      <c r="K62" s="12">
        <v>12500</v>
      </c>
      <c r="L62" s="12">
        <v>16250</v>
      </c>
      <c r="M62" s="12">
        <v>4</v>
      </c>
      <c r="N62" s="12">
        <v>50000</v>
      </c>
      <c r="O62" s="12">
        <v>65000</v>
      </c>
      <c r="P62" s="6" t="s">
        <v>1398</v>
      </c>
      <c r="Q62" s="12">
        <f t="shared" si="0"/>
        <v>15000</v>
      </c>
      <c r="AN62" s="16">
        <v>15</v>
      </c>
      <c r="AO62" t="s">
        <v>1469</v>
      </c>
    </row>
    <row r="63" spans="1:41" x14ac:dyDescent="0.3">
      <c r="A63" s="6">
        <v>139435</v>
      </c>
      <c r="B63" s="6" t="s">
        <v>1378</v>
      </c>
      <c r="C63" s="6" t="s">
        <v>1377</v>
      </c>
      <c r="D63" s="6" t="s">
        <v>1938</v>
      </c>
      <c r="E63" s="6" t="s">
        <v>7</v>
      </c>
      <c r="F63" s="7">
        <v>43880</v>
      </c>
      <c r="G63" s="6" t="s">
        <v>1296</v>
      </c>
      <c r="H63" s="6" t="s">
        <v>97</v>
      </c>
      <c r="I63" s="6" t="s">
        <v>98</v>
      </c>
      <c r="J63" s="6" t="s">
        <v>79</v>
      </c>
      <c r="K63" s="12">
        <v>3500</v>
      </c>
      <c r="L63" s="12">
        <v>4550</v>
      </c>
      <c r="M63" s="12">
        <v>2</v>
      </c>
      <c r="N63" s="12">
        <v>7000</v>
      </c>
      <c r="O63" s="12">
        <v>9100</v>
      </c>
      <c r="P63" s="6" t="s">
        <v>1397</v>
      </c>
      <c r="Q63" s="12">
        <f t="shared" si="0"/>
        <v>2100</v>
      </c>
      <c r="AN63" s="16">
        <v>16</v>
      </c>
      <c r="AO63" t="s">
        <v>1470</v>
      </c>
    </row>
    <row r="64" spans="1:41" x14ac:dyDescent="0.3">
      <c r="A64" s="6">
        <v>139436</v>
      </c>
      <c r="B64" s="6" t="s">
        <v>1378</v>
      </c>
      <c r="C64" s="6" t="s">
        <v>1377</v>
      </c>
      <c r="D64" s="6" t="s">
        <v>1936</v>
      </c>
      <c r="E64" s="6" t="s">
        <v>1325</v>
      </c>
      <c r="F64" s="7">
        <v>43881</v>
      </c>
      <c r="G64" s="6" t="s">
        <v>33</v>
      </c>
      <c r="H64" s="8" t="s">
        <v>67</v>
      </c>
      <c r="I64" s="6" t="s">
        <v>99</v>
      </c>
      <c r="J64" s="6" t="s">
        <v>81</v>
      </c>
      <c r="K64" s="12">
        <v>4500</v>
      </c>
      <c r="L64" s="12">
        <v>5850</v>
      </c>
      <c r="M64" s="12">
        <v>2</v>
      </c>
      <c r="N64" s="12">
        <v>9000</v>
      </c>
      <c r="O64" s="12">
        <v>11700</v>
      </c>
      <c r="P64" s="6" t="s">
        <v>1399</v>
      </c>
      <c r="Q64" s="12">
        <f t="shared" si="0"/>
        <v>2700</v>
      </c>
      <c r="AN64" s="16">
        <v>17</v>
      </c>
      <c r="AO64" t="s">
        <v>1471</v>
      </c>
    </row>
    <row r="65" spans="1:41" x14ac:dyDescent="0.3">
      <c r="A65" s="6">
        <v>139437</v>
      </c>
      <c r="B65" s="6" t="s">
        <v>1378</v>
      </c>
      <c r="C65" s="6" t="s">
        <v>1377</v>
      </c>
      <c r="D65" s="6" t="s">
        <v>1920</v>
      </c>
      <c r="E65" s="6" t="s">
        <v>1326</v>
      </c>
      <c r="F65" s="7">
        <v>43882</v>
      </c>
      <c r="G65" s="6" t="s">
        <v>34</v>
      </c>
      <c r="H65" s="6" t="s">
        <v>100</v>
      </c>
      <c r="I65" s="6" t="s">
        <v>45</v>
      </c>
      <c r="J65" s="6" t="s">
        <v>82</v>
      </c>
      <c r="K65" s="12">
        <v>2100</v>
      </c>
      <c r="L65" s="12">
        <v>2730</v>
      </c>
      <c r="M65" s="12">
        <v>3</v>
      </c>
      <c r="N65" s="12">
        <v>6300</v>
      </c>
      <c r="O65" s="12">
        <v>8190</v>
      </c>
      <c r="P65" s="6" t="s">
        <v>1400</v>
      </c>
      <c r="Q65" s="12">
        <f t="shared" si="0"/>
        <v>1890</v>
      </c>
      <c r="AN65" s="16">
        <v>18</v>
      </c>
      <c r="AO65" t="s">
        <v>1472</v>
      </c>
    </row>
    <row r="66" spans="1:41" x14ac:dyDescent="0.3">
      <c r="A66" s="6">
        <v>139438</v>
      </c>
      <c r="B66" s="6" t="s">
        <v>1382</v>
      </c>
      <c r="C66" s="6" t="s">
        <v>1335</v>
      </c>
      <c r="D66" s="6" t="s">
        <v>2096</v>
      </c>
      <c r="E66" s="6" t="s">
        <v>6</v>
      </c>
      <c r="F66" s="7">
        <v>43883</v>
      </c>
      <c r="G66" s="6" t="s">
        <v>35</v>
      </c>
      <c r="H66" s="6" t="s">
        <v>49</v>
      </c>
      <c r="I66" s="6" t="s">
        <v>36</v>
      </c>
      <c r="J66" s="6" t="s">
        <v>75</v>
      </c>
      <c r="K66" s="12">
        <v>1150</v>
      </c>
      <c r="L66" s="12">
        <v>1495</v>
      </c>
      <c r="M66" s="12">
        <v>1</v>
      </c>
      <c r="N66" s="12">
        <v>1150</v>
      </c>
      <c r="O66" s="12">
        <v>1495</v>
      </c>
      <c r="P66" s="6" t="s">
        <v>1401</v>
      </c>
      <c r="Q66" s="12">
        <f t="shared" si="0"/>
        <v>345</v>
      </c>
      <c r="AN66" s="16">
        <v>19</v>
      </c>
      <c r="AO66" t="s">
        <v>1473</v>
      </c>
    </row>
    <row r="67" spans="1:41" x14ac:dyDescent="0.3">
      <c r="A67" s="6">
        <v>139439</v>
      </c>
      <c r="B67" s="6" t="s">
        <v>1378</v>
      </c>
      <c r="C67" s="6" t="s">
        <v>1377</v>
      </c>
      <c r="D67" s="6" t="s">
        <v>1955</v>
      </c>
      <c r="E67" s="6" t="s">
        <v>5</v>
      </c>
      <c r="F67" s="7">
        <v>43884</v>
      </c>
      <c r="G67" s="6" t="s">
        <v>1296</v>
      </c>
      <c r="H67" s="6" t="s">
        <v>47</v>
      </c>
      <c r="I67" s="6" t="s">
        <v>37</v>
      </c>
      <c r="J67" s="6" t="s">
        <v>76</v>
      </c>
      <c r="K67" s="12">
        <v>350</v>
      </c>
      <c r="L67" s="12">
        <v>455</v>
      </c>
      <c r="M67" s="12">
        <v>1</v>
      </c>
      <c r="N67" s="12">
        <v>350</v>
      </c>
      <c r="O67" s="12">
        <v>455</v>
      </c>
      <c r="P67" s="6" t="s">
        <v>1325</v>
      </c>
      <c r="Q67" s="12">
        <f t="shared" ref="Q67:Q130" si="1">O67-N67</f>
        <v>105</v>
      </c>
      <c r="AN67" s="16">
        <v>20</v>
      </c>
      <c r="AO67" t="s">
        <v>1474</v>
      </c>
    </row>
    <row r="68" spans="1:41" x14ac:dyDescent="0.3">
      <c r="A68" s="6">
        <v>139440</v>
      </c>
      <c r="B68" s="6" t="s">
        <v>1379</v>
      </c>
      <c r="C68" s="6" t="s">
        <v>1332</v>
      </c>
      <c r="D68" s="6" t="s">
        <v>1994</v>
      </c>
      <c r="E68" s="6" t="s">
        <v>4</v>
      </c>
      <c r="F68" s="7">
        <v>43885</v>
      </c>
      <c r="G68" s="6" t="s">
        <v>33</v>
      </c>
      <c r="H68" s="6" t="s">
        <v>53</v>
      </c>
      <c r="I68" s="6" t="s">
        <v>38</v>
      </c>
      <c r="J68" s="6" t="s">
        <v>75</v>
      </c>
      <c r="K68" s="12">
        <v>9500</v>
      </c>
      <c r="L68" s="12">
        <v>12350</v>
      </c>
      <c r="M68" s="12">
        <v>1</v>
      </c>
      <c r="N68" s="12">
        <v>9500</v>
      </c>
      <c r="O68" s="12">
        <v>12350</v>
      </c>
      <c r="P68" s="6" t="s">
        <v>1398</v>
      </c>
      <c r="Q68" s="12">
        <f t="shared" si="1"/>
        <v>2850</v>
      </c>
      <c r="AN68" s="16">
        <v>21</v>
      </c>
      <c r="AO68" t="s">
        <v>1475</v>
      </c>
    </row>
    <row r="69" spans="1:41" x14ac:dyDescent="0.3">
      <c r="A69" s="6">
        <v>139441</v>
      </c>
      <c r="B69" s="6" t="s">
        <v>1384</v>
      </c>
      <c r="C69" s="6" t="s">
        <v>1383</v>
      </c>
      <c r="D69" s="6" t="s">
        <v>2106</v>
      </c>
      <c r="E69" s="6" t="s">
        <v>30</v>
      </c>
      <c r="F69" s="7">
        <v>43886</v>
      </c>
      <c r="G69" s="6" t="s">
        <v>34</v>
      </c>
      <c r="H69" s="6" t="s">
        <v>101</v>
      </c>
      <c r="I69" s="6" t="s">
        <v>39</v>
      </c>
      <c r="J69" s="6" t="s">
        <v>77</v>
      </c>
      <c r="K69" s="12">
        <v>10000</v>
      </c>
      <c r="L69" s="12">
        <v>13000</v>
      </c>
      <c r="M69" s="12">
        <v>1</v>
      </c>
      <c r="N69" s="12">
        <v>10000</v>
      </c>
      <c r="O69" s="12">
        <v>13000</v>
      </c>
      <c r="P69" s="6" t="s">
        <v>1397</v>
      </c>
      <c r="Q69" s="12">
        <f t="shared" si="1"/>
        <v>3000</v>
      </c>
      <c r="AN69" s="16">
        <v>22</v>
      </c>
      <c r="AO69" t="s">
        <v>1476</v>
      </c>
    </row>
    <row r="70" spans="1:41" x14ac:dyDescent="0.3">
      <c r="A70" s="6">
        <v>139442</v>
      </c>
      <c r="B70" s="6" t="s">
        <v>1385</v>
      </c>
      <c r="C70" s="6" t="s">
        <v>27</v>
      </c>
      <c r="D70" s="6" t="s">
        <v>27</v>
      </c>
      <c r="E70" s="6" t="s">
        <v>31</v>
      </c>
      <c r="F70" s="7">
        <v>43887</v>
      </c>
      <c r="G70" s="6" t="s">
        <v>35</v>
      </c>
      <c r="H70" s="6" t="s">
        <v>102</v>
      </c>
      <c r="I70" s="6" t="s">
        <v>40</v>
      </c>
      <c r="J70" s="6" t="s">
        <v>76</v>
      </c>
      <c r="K70" s="12">
        <v>6500</v>
      </c>
      <c r="L70" s="12">
        <v>8450</v>
      </c>
      <c r="M70" s="12">
        <v>3</v>
      </c>
      <c r="N70" s="12">
        <v>19500</v>
      </c>
      <c r="O70" s="12">
        <v>25350</v>
      </c>
      <c r="P70" s="6" t="s">
        <v>1399</v>
      </c>
      <c r="Q70" s="12">
        <f t="shared" si="1"/>
        <v>5850</v>
      </c>
      <c r="AN70" s="16">
        <v>23</v>
      </c>
      <c r="AO70" t="s">
        <v>1477</v>
      </c>
    </row>
    <row r="71" spans="1:41" x14ac:dyDescent="0.3">
      <c r="A71" s="6">
        <v>139443</v>
      </c>
      <c r="B71" s="6" t="s">
        <v>1387</v>
      </c>
      <c r="C71" s="6" t="s">
        <v>1386</v>
      </c>
      <c r="D71" s="6" t="s">
        <v>2108</v>
      </c>
      <c r="E71" s="6" t="s">
        <v>32</v>
      </c>
      <c r="F71" s="7">
        <v>43888</v>
      </c>
      <c r="G71" s="6" t="s">
        <v>1296</v>
      </c>
      <c r="H71" s="6" t="s">
        <v>103</v>
      </c>
      <c r="I71" s="6" t="s">
        <v>41</v>
      </c>
      <c r="J71" s="6" t="s">
        <v>78</v>
      </c>
      <c r="K71" s="12">
        <v>8500</v>
      </c>
      <c r="L71" s="12">
        <v>11050</v>
      </c>
      <c r="M71" s="12">
        <v>3</v>
      </c>
      <c r="N71" s="12">
        <v>25500</v>
      </c>
      <c r="O71" s="12">
        <v>33150</v>
      </c>
      <c r="P71" s="6" t="s">
        <v>1400</v>
      </c>
      <c r="Q71" s="12">
        <f t="shared" si="1"/>
        <v>7650</v>
      </c>
      <c r="AN71" s="16">
        <v>24</v>
      </c>
      <c r="AO71" t="s">
        <v>1478</v>
      </c>
    </row>
    <row r="72" spans="1:41" x14ac:dyDescent="0.3">
      <c r="A72" s="6">
        <v>139444</v>
      </c>
      <c r="B72" s="6" t="s">
        <v>2156</v>
      </c>
      <c r="C72" s="6" t="s">
        <v>2157</v>
      </c>
      <c r="D72" s="6" t="s">
        <v>1975</v>
      </c>
      <c r="E72" s="6" t="s">
        <v>28</v>
      </c>
      <c r="F72" s="7">
        <v>43889</v>
      </c>
      <c r="G72" s="6" t="s">
        <v>33</v>
      </c>
      <c r="H72" s="6" t="s">
        <v>57</v>
      </c>
      <c r="I72" s="6" t="s">
        <v>44</v>
      </c>
      <c r="J72" s="6" t="s">
        <v>80</v>
      </c>
      <c r="K72" s="12">
        <v>7000</v>
      </c>
      <c r="L72" s="12">
        <v>9100</v>
      </c>
      <c r="M72" s="12">
        <v>1</v>
      </c>
      <c r="N72" s="12">
        <v>7000</v>
      </c>
      <c r="O72" s="12">
        <v>9100</v>
      </c>
      <c r="P72" s="6" t="s">
        <v>1401</v>
      </c>
      <c r="Q72" s="12">
        <f t="shared" si="1"/>
        <v>2100</v>
      </c>
      <c r="AN72" s="16">
        <v>25</v>
      </c>
      <c r="AO72" t="s">
        <v>1479</v>
      </c>
    </row>
    <row r="73" spans="1:41" x14ac:dyDescent="0.3">
      <c r="A73" s="6">
        <v>139445</v>
      </c>
      <c r="B73" s="6" t="s">
        <v>1390</v>
      </c>
      <c r="C73" s="6" t="s">
        <v>26</v>
      </c>
      <c r="D73" s="6" t="s">
        <v>2122</v>
      </c>
      <c r="E73" s="6" t="s">
        <v>1311</v>
      </c>
      <c r="F73" s="7">
        <v>43890</v>
      </c>
      <c r="G73" s="6" t="s">
        <v>34</v>
      </c>
      <c r="H73" s="6" t="s">
        <v>104</v>
      </c>
      <c r="I73" s="6" t="s">
        <v>98</v>
      </c>
      <c r="J73" s="6" t="s">
        <v>79</v>
      </c>
      <c r="K73" s="12">
        <v>6550</v>
      </c>
      <c r="L73" s="12">
        <v>8515</v>
      </c>
      <c r="M73" s="12">
        <v>2</v>
      </c>
      <c r="N73" s="12">
        <v>13100</v>
      </c>
      <c r="O73" s="12">
        <v>17030</v>
      </c>
      <c r="P73" s="6" t="s">
        <v>1325</v>
      </c>
      <c r="Q73" s="12">
        <f t="shared" si="1"/>
        <v>3930</v>
      </c>
      <c r="AN73" s="16">
        <v>26</v>
      </c>
      <c r="AO73" t="s">
        <v>1480</v>
      </c>
    </row>
    <row r="74" spans="1:41" x14ac:dyDescent="0.3">
      <c r="A74" s="6">
        <v>139446</v>
      </c>
      <c r="B74" s="6" t="s">
        <v>1392</v>
      </c>
      <c r="C74" s="6" t="s">
        <v>1391</v>
      </c>
      <c r="D74" s="6" t="s">
        <v>2112</v>
      </c>
      <c r="E74" s="6" t="s">
        <v>1312</v>
      </c>
      <c r="F74" s="7">
        <v>43891</v>
      </c>
      <c r="G74" s="6" t="s">
        <v>35</v>
      </c>
      <c r="H74" s="8" t="s">
        <v>66</v>
      </c>
      <c r="I74" s="6" t="s">
        <v>99</v>
      </c>
      <c r="J74" s="6" t="s">
        <v>81</v>
      </c>
      <c r="K74" s="12">
        <v>7650</v>
      </c>
      <c r="L74" s="12">
        <v>9945</v>
      </c>
      <c r="M74" s="12">
        <v>3</v>
      </c>
      <c r="N74" s="12">
        <v>22950</v>
      </c>
      <c r="O74" s="12">
        <v>29835</v>
      </c>
      <c r="P74" s="6" t="s">
        <v>1398</v>
      </c>
      <c r="Q74" s="12">
        <f t="shared" si="1"/>
        <v>6885</v>
      </c>
      <c r="AN74" s="16">
        <v>27</v>
      </c>
      <c r="AO74" t="s">
        <v>1481</v>
      </c>
    </row>
    <row r="75" spans="1:41" x14ac:dyDescent="0.3">
      <c r="A75" s="6">
        <v>139447</v>
      </c>
      <c r="B75" s="6" t="s">
        <v>1394</v>
      </c>
      <c r="C75" s="6" t="s">
        <v>1393</v>
      </c>
      <c r="D75" s="6" t="s">
        <v>2130</v>
      </c>
      <c r="E75" s="6" t="s">
        <v>1313</v>
      </c>
      <c r="F75" s="7">
        <v>43892</v>
      </c>
      <c r="G75" s="6" t="s">
        <v>1296</v>
      </c>
      <c r="H75" s="6" t="s">
        <v>58</v>
      </c>
      <c r="I75" s="6" t="s">
        <v>45</v>
      </c>
      <c r="J75" s="6" t="s">
        <v>82</v>
      </c>
      <c r="K75" s="12">
        <v>1150</v>
      </c>
      <c r="L75" s="12">
        <v>1495</v>
      </c>
      <c r="M75" s="12">
        <v>2</v>
      </c>
      <c r="N75" s="12">
        <v>2300</v>
      </c>
      <c r="O75" s="12">
        <v>2990</v>
      </c>
      <c r="P75" s="6" t="s">
        <v>1397</v>
      </c>
      <c r="Q75" s="12">
        <f t="shared" si="1"/>
        <v>690</v>
      </c>
      <c r="AN75" s="16">
        <v>28</v>
      </c>
      <c r="AO75" t="s">
        <v>1482</v>
      </c>
    </row>
    <row r="76" spans="1:41" x14ac:dyDescent="0.3">
      <c r="A76" s="6">
        <v>139448</v>
      </c>
      <c r="B76" s="6" t="s">
        <v>1337</v>
      </c>
      <c r="C76" s="6" t="s">
        <v>1336</v>
      </c>
      <c r="D76" s="6" t="s">
        <v>1419</v>
      </c>
      <c r="E76" s="6" t="s">
        <v>3</v>
      </c>
      <c r="F76" s="7">
        <v>43893</v>
      </c>
      <c r="G76" s="6" t="s">
        <v>33</v>
      </c>
      <c r="H76" s="6" t="s">
        <v>59</v>
      </c>
      <c r="I76" s="6" t="s">
        <v>36</v>
      </c>
      <c r="J76" s="6" t="s">
        <v>75</v>
      </c>
      <c r="K76" s="12">
        <v>850</v>
      </c>
      <c r="L76" s="12">
        <v>1105</v>
      </c>
      <c r="M76" s="12">
        <v>1</v>
      </c>
      <c r="N76" s="12">
        <v>850</v>
      </c>
      <c r="O76" s="12">
        <v>1105</v>
      </c>
      <c r="P76" s="6" t="s">
        <v>1399</v>
      </c>
      <c r="Q76" s="12">
        <f t="shared" si="1"/>
        <v>255</v>
      </c>
      <c r="AN76" s="16">
        <v>29</v>
      </c>
      <c r="AO76" t="s">
        <v>1483</v>
      </c>
    </row>
    <row r="77" spans="1:41" x14ac:dyDescent="0.3">
      <c r="A77" s="6">
        <v>139449</v>
      </c>
      <c r="B77" s="6" t="s">
        <v>1339</v>
      </c>
      <c r="C77" s="6" t="s">
        <v>1338</v>
      </c>
      <c r="D77" s="6" t="s">
        <v>1437</v>
      </c>
      <c r="E77" s="6" t="s">
        <v>2</v>
      </c>
      <c r="F77" s="7">
        <v>43894</v>
      </c>
      <c r="G77" s="6" t="s">
        <v>34</v>
      </c>
      <c r="H77" s="6" t="s">
        <v>60</v>
      </c>
      <c r="I77" s="6" t="s">
        <v>37</v>
      </c>
      <c r="J77" s="6" t="s">
        <v>76</v>
      </c>
      <c r="K77" s="12">
        <v>650</v>
      </c>
      <c r="L77" s="12">
        <v>845</v>
      </c>
      <c r="M77" s="12">
        <v>3</v>
      </c>
      <c r="N77" s="12">
        <v>1950</v>
      </c>
      <c r="O77" s="12">
        <v>2535</v>
      </c>
      <c r="P77" s="6" t="s">
        <v>1400</v>
      </c>
      <c r="Q77" s="12">
        <f t="shared" si="1"/>
        <v>585</v>
      </c>
      <c r="AN77" s="16">
        <v>30</v>
      </c>
      <c r="AO77" t="s">
        <v>1484</v>
      </c>
    </row>
    <row r="78" spans="1:41" x14ac:dyDescent="0.3">
      <c r="A78" s="6">
        <v>139450</v>
      </c>
      <c r="B78" s="6" t="s">
        <v>1341</v>
      </c>
      <c r="C78" s="6" t="s">
        <v>1340</v>
      </c>
      <c r="D78" s="6" t="s">
        <v>1462</v>
      </c>
      <c r="E78" s="6" t="s">
        <v>1</v>
      </c>
      <c r="F78" s="7">
        <v>43895</v>
      </c>
      <c r="G78" s="6" t="s">
        <v>35</v>
      </c>
      <c r="H78" s="6" t="s">
        <v>61</v>
      </c>
      <c r="I78" s="6" t="s">
        <v>38</v>
      </c>
      <c r="J78" s="6" t="s">
        <v>75</v>
      </c>
      <c r="K78" s="12">
        <v>7500</v>
      </c>
      <c r="L78" s="12">
        <v>9750</v>
      </c>
      <c r="M78" s="12">
        <v>4</v>
      </c>
      <c r="N78" s="12">
        <v>30000</v>
      </c>
      <c r="O78" s="12">
        <v>39000</v>
      </c>
      <c r="P78" s="6" t="s">
        <v>1401</v>
      </c>
      <c r="Q78" s="12">
        <f t="shared" si="1"/>
        <v>9000</v>
      </c>
      <c r="AN78" s="16">
        <v>31</v>
      </c>
      <c r="AO78" t="s">
        <v>1485</v>
      </c>
    </row>
    <row r="79" spans="1:41" x14ac:dyDescent="0.3">
      <c r="A79" s="6">
        <v>139451</v>
      </c>
      <c r="B79" s="6" t="s">
        <v>1343</v>
      </c>
      <c r="C79" s="6" t="s">
        <v>1342</v>
      </c>
      <c r="D79" s="6" t="s">
        <v>1498</v>
      </c>
      <c r="E79" s="6" t="s">
        <v>1314</v>
      </c>
      <c r="F79" s="7">
        <v>43896</v>
      </c>
      <c r="G79" s="6" t="s">
        <v>1296</v>
      </c>
      <c r="H79" s="6" t="s">
        <v>101</v>
      </c>
      <c r="I79" s="6" t="s">
        <v>39</v>
      </c>
      <c r="J79" s="8" t="s">
        <v>83</v>
      </c>
      <c r="K79" s="12">
        <v>10000</v>
      </c>
      <c r="L79" s="12">
        <v>13000</v>
      </c>
      <c r="M79" s="12">
        <v>2</v>
      </c>
      <c r="N79" s="12">
        <v>20000</v>
      </c>
      <c r="O79" s="12">
        <v>26000</v>
      </c>
      <c r="P79" s="6" t="s">
        <v>1398</v>
      </c>
      <c r="Q79" s="12">
        <f t="shared" si="1"/>
        <v>6000</v>
      </c>
      <c r="AN79" s="16">
        <v>32</v>
      </c>
      <c r="AO79" t="s">
        <v>1486</v>
      </c>
    </row>
    <row r="80" spans="1:41" x14ac:dyDescent="0.3">
      <c r="A80" s="6">
        <v>139452</v>
      </c>
      <c r="B80" s="6" t="s">
        <v>1345</v>
      </c>
      <c r="C80" s="6" t="s">
        <v>1344</v>
      </c>
      <c r="D80" s="6" t="s">
        <v>1527</v>
      </c>
      <c r="E80" s="6" t="s">
        <v>1315</v>
      </c>
      <c r="F80" s="7">
        <v>43897</v>
      </c>
      <c r="G80" s="6" t="s">
        <v>33</v>
      </c>
      <c r="H80" s="6" t="s">
        <v>105</v>
      </c>
      <c r="I80" s="6" t="s">
        <v>40</v>
      </c>
      <c r="J80" s="6" t="s">
        <v>76</v>
      </c>
      <c r="K80" s="12">
        <v>10500</v>
      </c>
      <c r="L80" s="12">
        <v>13650</v>
      </c>
      <c r="M80" s="12">
        <v>3</v>
      </c>
      <c r="N80" s="12">
        <v>31500</v>
      </c>
      <c r="O80" s="12">
        <v>40950</v>
      </c>
      <c r="P80" s="6" t="s">
        <v>1397</v>
      </c>
      <c r="Q80" s="12">
        <f t="shared" si="1"/>
        <v>9450</v>
      </c>
      <c r="AN80" s="16">
        <v>33</v>
      </c>
      <c r="AO80" t="s">
        <v>1487</v>
      </c>
    </row>
    <row r="81" spans="1:41" x14ac:dyDescent="0.3">
      <c r="A81" s="6">
        <v>139453</v>
      </c>
      <c r="B81" s="6" t="s">
        <v>1347</v>
      </c>
      <c r="C81" s="6" t="s">
        <v>1346</v>
      </c>
      <c r="D81" s="6" t="s">
        <v>1555</v>
      </c>
      <c r="E81" s="6" t="s">
        <v>0</v>
      </c>
      <c r="F81" s="7">
        <v>43897</v>
      </c>
      <c r="G81" s="6" t="s">
        <v>34</v>
      </c>
      <c r="H81" s="6" t="s">
        <v>63</v>
      </c>
      <c r="I81" s="6" t="s">
        <v>41</v>
      </c>
      <c r="J81" s="6" t="s">
        <v>78</v>
      </c>
      <c r="K81" s="12">
        <v>8500</v>
      </c>
      <c r="L81" s="12">
        <v>11050</v>
      </c>
      <c r="M81" s="12">
        <v>3</v>
      </c>
      <c r="N81" s="12">
        <v>25500</v>
      </c>
      <c r="O81" s="12">
        <v>33150</v>
      </c>
      <c r="P81" s="6" t="s">
        <v>1399</v>
      </c>
      <c r="Q81" s="12">
        <f t="shared" si="1"/>
        <v>7650</v>
      </c>
      <c r="AO81" t="s">
        <v>1429</v>
      </c>
    </row>
    <row r="82" spans="1:41" ht="18" x14ac:dyDescent="0.3">
      <c r="A82" s="6">
        <v>139454</v>
      </c>
      <c r="B82" s="6" t="s">
        <v>1349</v>
      </c>
      <c r="C82" s="6" t="s">
        <v>1348</v>
      </c>
      <c r="D82" s="6" t="s">
        <v>1580</v>
      </c>
      <c r="E82" s="6" t="s">
        <v>1316</v>
      </c>
      <c r="F82" s="7">
        <v>43897</v>
      </c>
      <c r="G82" s="6" t="s">
        <v>35</v>
      </c>
      <c r="H82" s="6" t="s">
        <v>57</v>
      </c>
      <c r="I82" s="6" t="s">
        <v>44</v>
      </c>
      <c r="J82" s="6" t="s">
        <v>80</v>
      </c>
      <c r="K82" s="12">
        <v>7000</v>
      </c>
      <c r="L82" s="12">
        <v>9100</v>
      </c>
      <c r="M82" s="12">
        <v>2</v>
      </c>
      <c r="N82" s="12">
        <v>14000</v>
      </c>
      <c r="O82" s="12">
        <v>18200</v>
      </c>
      <c r="P82" s="6" t="s">
        <v>1400</v>
      </c>
      <c r="Q82" s="12">
        <f t="shared" si="1"/>
        <v>4200</v>
      </c>
      <c r="AN82" s="15" t="s">
        <v>1342</v>
      </c>
      <c r="AO82" t="s">
        <v>1429</v>
      </c>
    </row>
    <row r="83" spans="1:41" x14ac:dyDescent="0.3">
      <c r="A83" s="6">
        <v>139455</v>
      </c>
      <c r="B83" s="6" t="s">
        <v>1351</v>
      </c>
      <c r="C83" s="6" t="s">
        <v>1350</v>
      </c>
      <c r="D83" s="6" t="s">
        <v>1600</v>
      </c>
      <c r="E83" s="6" t="s">
        <v>1317</v>
      </c>
      <c r="F83" s="7">
        <v>43897</v>
      </c>
      <c r="G83" s="6" t="s">
        <v>1296</v>
      </c>
      <c r="H83" s="6" t="s">
        <v>106</v>
      </c>
      <c r="I83" s="6" t="s">
        <v>98</v>
      </c>
      <c r="J83" s="6" t="s">
        <v>79</v>
      </c>
      <c r="K83" s="12">
        <v>1680</v>
      </c>
      <c r="L83" s="12">
        <v>2184</v>
      </c>
      <c r="M83" s="12">
        <v>4</v>
      </c>
      <c r="N83" s="12">
        <v>6720</v>
      </c>
      <c r="O83" s="12">
        <v>8736</v>
      </c>
      <c r="P83" s="6" t="s">
        <v>1401</v>
      </c>
      <c r="Q83" s="12">
        <f t="shared" si="1"/>
        <v>2016</v>
      </c>
      <c r="AN83" s="16"/>
      <c r="AO83" t="s">
        <v>1429</v>
      </c>
    </row>
    <row r="84" spans="1:41" x14ac:dyDescent="0.3">
      <c r="A84" s="6">
        <v>139456</v>
      </c>
      <c r="B84" s="6" t="s">
        <v>1351</v>
      </c>
      <c r="C84" s="6" t="s">
        <v>1350</v>
      </c>
      <c r="D84" s="6" t="s">
        <v>1590</v>
      </c>
      <c r="E84" s="6" t="s">
        <v>1318</v>
      </c>
      <c r="F84" s="7">
        <v>43897</v>
      </c>
      <c r="G84" s="6" t="s">
        <v>33</v>
      </c>
      <c r="H84" s="8" t="s">
        <v>65</v>
      </c>
      <c r="I84" s="6" t="s">
        <v>99</v>
      </c>
      <c r="J84" s="8" t="s">
        <v>84</v>
      </c>
      <c r="K84" s="12">
        <v>6540</v>
      </c>
      <c r="L84" s="12">
        <v>8502</v>
      </c>
      <c r="M84" s="12">
        <v>1</v>
      </c>
      <c r="N84" s="12">
        <v>6540</v>
      </c>
      <c r="O84" s="12">
        <v>8502</v>
      </c>
      <c r="P84" s="6" t="s">
        <v>1325</v>
      </c>
      <c r="Q84" s="12">
        <f t="shared" si="1"/>
        <v>1962</v>
      </c>
      <c r="AN84" s="16">
        <v>1</v>
      </c>
      <c r="AO84" t="s">
        <v>1488</v>
      </c>
    </row>
    <row r="85" spans="1:41" x14ac:dyDescent="0.3">
      <c r="A85" s="6">
        <v>139457</v>
      </c>
      <c r="B85" s="6" t="s">
        <v>1351</v>
      </c>
      <c r="C85" s="6" t="s">
        <v>1350</v>
      </c>
      <c r="D85" s="6" t="s">
        <v>1595</v>
      </c>
      <c r="E85" s="6" t="s">
        <v>29</v>
      </c>
      <c r="F85" s="7">
        <v>43897</v>
      </c>
      <c r="G85" s="6" t="s">
        <v>34</v>
      </c>
      <c r="H85" s="6" t="s">
        <v>68</v>
      </c>
      <c r="I85" s="6" t="s">
        <v>45</v>
      </c>
      <c r="J85" s="6" t="s">
        <v>82</v>
      </c>
      <c r="K85" s="12">
        <v>2680</v>
      </c>
      <c r="L85" s="12">
        <v>3484</v>
      </c>
      <c r="M85" s="12">
        <v>3</v>
      </c>
      <c r="N85" s="12">
        <v>8040</v>
      </c>
      <c r="O85" s="12">
        <v>10452</v>
      </c>
      <c r="P85" s="6" t="s">
        <v>1398</v>
      </c>
      <c r="Q85" s="12">
        <f t="shared" si="1"/>
        <v>2412</v>
      </c>
      <c r="AN85" s="16">
        <v>2</v>
      </c>
      <c r="AO85" t="s">
        <v>1489</v>
      </c>
    </row>
    <row r="86" spans="1:41" x14ac:dyDescent="0.3">
      <c r="A86" s="6">
        <v>139458</v>
      </c>
      <c r="B86" s="6" t="s">
        <v>1351</v>
      </c>
      <c r="C86" s="6" t="s">
        <v>1350</v>
      </c>
      <c r="D86" s="6" t="s">
        <v>1593</v>
      </c>
      <c r="E86" s="6" t="s">
        <v>20</v>
      </c>
      <c r="F86" s="7">
        <v>43897</v>
      </c>
      <c r="G86" s="6" t="s">
        <v>35</v>
      </c>
      <c r="H86" s="6" t="s">
        <v>71</v>
      </c>
      <c r="I86" s="6" t="s">
        <v>38</v>
      </c>
      <c r="J86" s="6" t="s">
        <v>76</v>
      </c>
      <c r="K86" s="12">
        <v>8250</v>
      </c>
      <c r="L86" s="12">
        <v>10725</v>
      </c>
      <c r="M86" s="12">
        <v>2</v>
      </c>
      <c r="N86" s="12">
        <v>16500</v>
      </c>
      <c r="O86" s="12">
        <v>21450</v>
      </c>
      <c r="P86" s="6" t="s">
        <v>1397</v>
      </c>
      <c r="Q86" s="12">
        <f t="shared" si="1"/>
        <v>4950</v>
      </c>
      <c r="AN86" s="16">
        <v>3</v>
      </c>
      <c r="AO86" t="s">
        <v>1490</v>
      </c>
    </row>
    <row r="87" spans="1:41" x14ac:dyDescent="0.3">
      <c r="A87" s="6">
        <v>139459</v>
      </c>
      <c r="B87" s="6" t="s">
        <v>1351</v>
      </c>
      <c r="C87" s="6" t="s">
        <v>1350</v>
      </c>
      <c r="D87" s="6" t="s">
        <v>1604</v>
      </c>
      <c r="E87" s="6" t="s">
        <v>19</v>
      </c>
      <c r="F87" s="7">
        <v>43898</v>
      </c>
      <c r="G87" s="6" t="s">
        <v>1296</v>
      </c>
      <c r="H87" s="6" t="s">
        <v>97</v>
      </c>
      <c r="I87" s="6" t="s">
        <v>42</v>
      </c>
      <c r="J87" s="6" t="s">
        <v>76</v>
      </c>
      <c r="K87" s="12">
        <v>2650</v>
      </c>
      <c r="L87" s="12">
        <v>3445</v>
      </c>
      <c r="M87" s="12">
        <v>3</v>
      </c>
      <c r="N87" s="12">
        <v>7950</v>
      </c>
      <c r="O87" s="12">
        <v>10335</v>
      </c>
      <c r="P87" s="6" t="s">
        <v>1399</v>
      </c>
      <c r="Q87" s="12">
        <f t="shared" si="1"/>
        <v>2385</v>
      </c>
      <c r="AN87" s="16">
        <v>4</v>
      </c>
      <c r="AO87" t="s">
        <v>1491</v>
      </c>
    </row>
    <row r="88" spans="1:41" x14ac:dyDescent="0.3">
      <c r="A88" s="6">
        <v>139460</v>
      </c>
      <c r="B88" s="6" t="s">
        <v>1351</v>
      </c>
      <c r="C88" s="6" t="s">
        <v>1350</v>
      </c>
      <c r="D88" s="6" t="s">
        <v>1602</v>
      </c>
      <c r="E88" s="6" t="s">
        <v>1319</v>
      </c>
      <c r="F88" s="7">
        <v>43899</v>
      </c>
      <c r="G88" s="6" t="s">
        <v>33</v>
      </c>
      <c r="H88" s="6" t="s">
        <v>72</v>
      </c>
      <c r="I88" s="6" t="s">
        <v>38</v>
      </c>
      <c r="J88" s="6" t="s">
        <v>85</v>
      </c>
      <c r="K88" s="12">
        <v>12550</v>
      </c>
      <c r="L88" s="12">
        <v>16315</v>
      </c>
      <c r="M88" s="12">
        <v>1</v>
      </c>
      <c r="N88" s="12">
        <v>12550</v>
      </c>
      <c r="O88" s="12">
        <v>16315</v>
      </c>
      <c r="P88" s="6" t="s">
        <v>1400</v>
      </c>
      <c r="Q88" s="12">
        <f t="shared" si="1"/>
        <v>3765</v>
      </c>
      <c r="AN88" s="16">
        <v>5</v>
      </c>
      <c r="AO88" t="s">
        <v>1492</v>
      </c>
    </row>
    <row r="89" spans="1:41" x14ac:dyDescent="0.3">
      <c r="A89" s="6">
        <v>139461</v>
      </c>
      <c r="B89" s="6" t="s">
        <v>1363</v>
      </c>
      <c r="C89" s="6" t="s">
        <v>1362</v>
      </c>
      <c r="D89" s="6" t="s">
        <v>1724</v>
      </c>
      <c r="E89" s="6" t="s">
        <v>18</v>
      </c>
      <c r="F89" s="7">
        <v>43900</v>
      </c>
      <c r="G89" s="6" t="s">
        <v>34</v>
      </c>
      <c r="H89" s="6" t="s">
        <v>73</v>
      </c>
      <c r="I89" s="6" t="s">
        <v>41</v>
      </c>
      <c r="J89" s="8" t="s">
        <v>78</v>
      </c>
      <c r="K89" s="12">
        <v>14500</v>
      </c>
      <c r="L89" s="12">
        <v>18850</v>
      </c>
      <c r="M89" s="12">
        <v>1</v>
      </c>
      <c r="N89" s="12">
        <v>14500</v>
      </c>
      <c r="O89" s="12">
        <v>18850</v>
      </c>
      <c r="P89" s="6" t="s">
        <v>1401</v>
      </c>
      <c r="Q89" s="12">
        <f t="shared" si="1"/>
        <v>4350</v>
      </c>
      <c r="AN89" s="16">
        <v>6</v>
      </c>
      <c r="AO89" t="s">
        <v>1493</v>
      </c>
    </row>
    <row r="90" spans="1:41" x14ac:dyDescent="0.3">
      <c r="A90" s="6">
        <v>139462</v>
      </c>
      <c r="B90" s="6" t="s">
        <v>1365</v>
      </c>
      <c r="C90" s="6" t="s">
        <v>1364</v>
      </c>
      <c r="D90" s="6" t="s">
        <v>1776</v>
      </c>
      <c r="E90" s="6" t="s">
        <v>17</v>
      </c>
      <c r="F90" s="7">
        <v>43901</v>
      </c>
      <c r="G90" s="6" t="s">
        <v>35</v>
      </c>
      <c r="H90" s="6" t="s">
        <v>46</v>
      </c>
      <c r="I90" s="6" t="s">
        <v>36</v>
      </c>
      <c r="J90" s="6" t="s">
        <v>75</v>
      </c>
      <c r="K90" s="12">
        <v>800</v>
      </c>
      <c r="L90" s="12">
        <v>1040</v>
      </c>
      <c r="M90" s="12">
        <v>2</v>
      </c>
      <c r="N90" s="12">
        <v>1600</v>
      </c>
      <c r="O90" s="12">
        <v>2080</v>
      </c>
      <c r="P90" s="6" t="s">
        <v>1325</v>
      </c>
      <c r="Q90" s="12">
        <f t="shared" si="1"/>
        <v>480</v>
      </c>
      <c r="AN90" s="16">
        <v>7</v>
      </c>
      <c r="AO90" t="s">
        <v>1494</v>
      </c>
    </row>
    <row r="91" spans="1:41" x14ac:dyDescent="0.3">
      <c r="A91" s="6">
        <v>139463</v>
      </c>
      <c r="B91" s="6" t="s">
        <v>1367</v>
      </c>
      <c r="C91" s="6" t="s">
        <v>1366</v>
      </c>
      <c r="D91" s="6" t="s">
        <v>1791</v>
      </c>
      <c r="E91" s="6" t="s">
        <v>1320</v>
      </c>
      <c r="F91" s="7">
        <v>43902</v>
      </c>
      <c r="G91" s="6" t="s">
        <v>1296</v>
      </c>
      <c r="H91" s="6" t="s">
        <v>48</v>
      </c>
      <c r="I91" s="6" t="s">
        <v>37</v>
      </c>
      <c r="J91" s="6" t="s">
        <v>76</v>
      </c>
      <c r="K91" s="12">
        <v>600</v>
      </c>
      <c r="L91" s="12">
        <v>780</v>
      </c>
      <c r="M91" s="12">
        <v>1</v>
      </c>
      <c r="N91" s="12">
        <v>600</v>
      </c>
      <c r="O91" s="12">
        <v>780</v>
      </c>
      <c r="P91" s="6" t="s">
        <v>1398</v>
      </c>
      <c r="Q91" s="12">
        <f t="shared" si="1"/>
        <v>180</v>
      </c>
      <c r="AN91" s="16">
        <v>8</v>
      </c>
      <c r="AO91" t="s">
        <v>1495</v>
      </c>
    </row>
    <row r="92" spans="1:41" x14ac:dyDescent="0.3">
      <c r="A92" s="6">
        <v>139464</v>
      </c>
      <c r="B92" s="6" t="s">
        <v>1369</v>
      </c>
      <c r="C92" s="6" t="s">
        <v>1368</v>
      </c>
      <c r="D92" s="6" t="s">
        <v>1796</v>
      </c>
      <c r="E92" s="6" t="s">
        <v>16</v>
      </c>
      <c r="F92" s="7">
        <v>43903</v>
      </c>
      <c r="G92" s="6" t="s">
        <v>33</v>
      </c>
      <c r="H92" s="6" t="s">
        <v>50</v>
      </c>
      <c r="I92" s="6" t="s">
        <v>38</v>
      </c>
      <c r="J92" s="6" t="s">
        <v>75</v>
      </c>
      <c r="K92" s="12">
        <v>10500</v>
      </c>
      <c r="L92" s="12">
        <v>13650</v>
      </c>
      <c r="M92" s="12">
        <v>1</v>
      </c>
      <c r="N92" s="12">
        <v>10500</v>
      </c>
      <c r="O92" s="12">
        <v>13650</v>
      </c>
      <c r="P92" s="6" t="s">
        <v>1397</v>
      </c>
      <c r="Q92" s="12">
        <f t="shared" si="1"/>
        <v>3150</v>
      </c>
      <c r="AN92" s="16">
        <v>9</v>
      </c>
      <c r="AO92" t="s">
        <v>1496</v>
      </c>
    </row>
    <row r="93" spans="1:41" x14ac:dyDescent="0.3">
      <c r="A93" s="6">
        <v>139465</v>
      </c>
      <c r="B93" s="6" t="s">
        <v>1370</v>
      </c>
      <c r="C93" s="6" t="s">
        <v>1327</v>
      </c>
      <c r="D93" s="6" t="s">
        <v>1814</v>
      </c>
      <c r="E93" s="6" t="s">
        <v>15</v>
      </c>
      <c r="F93" s="7">
        <v>43904</v>
      </c>
      <c r="G93" s="6" t="s">
        <v>34</v>
      </c>
      <c r="H93" s="6" t="s">
        <v>101</v>
      </c>
      <c r="I93" s="6" t="s">
        <v>39</v>
      </c>
      <c r="J93" s="6" t="s">
        <v>77</v>
      </c>
      <c r="K93" s="12">
        <v>6500</v>
      </c>
      <c r="L93" s="12">
        <v>8450</v>
      </c>
      <c r="M93" s="12">
        <v>3</v>
      </c>
      <c r="N93" s="12">
        <v>19500</v>
      </c>
      <c r="O93" s="12">
        <v>25350</v>
      </c>
      <c r="P93" s="6" t="s">
        <v>1399</v>
      </c>
      <c r="Q93" s="12">
        <f t="shared" si="1"/>
        <v>5850</v>
      </c>
      <c r="AN93" s="16">
        <v>10</v>
      </c>
      <c r="AO93" t="s">
        <v>1497</v>
      </c>
    </row>
    <row r="94" spans="1:41" x14ac:dyDescent="0.3">
      <c r="A94" s="6">
        <v>139466</v>
      </c>
      <c r="B94" s="6" t="s">
        <v>1371</v>
      </c>
      <c r="C94" s="6" t="s">
        <v>1328</v>
      </c>
      <c r="D94" s="6" t="s">
        <v>1818</v>
      </c>
      <c r="E94" s="6" t="s">
        <v>14</v>
      </c>
      <c r="F94" s="7">
        <v>43905</v>
      </c>
      <c r="G94" s="6" t="s">
        <v>35</v>
      </c>
      <c r="H94" s="6" t="s">
        <v>107</v>
      </c>
      <c r="I94" s="6" t="s">
        <v>40</v>
      </c>
      <c r="J94" s="6" t="s">
        <v>76</v>
      </c>
      <c r="K94" s="12">
        <v>4500</v>
      </c>
      <c r="L94" s="12">
        <v>5850</v>
      </c>
      <c r="M94" s="12">
        <v>2</v>
      </c>
      <c r="N94" s="12">
        <v>9000</v>
      </c>
      <c r="O94" s="12">
        <v>11700</v>
      </c>
      <c r="P94" s="6" t="s">
        <v>1400</v>
      </c>
      <c r="Q94" s="12">
        <f t="shared" si="1"/>
        <v>2700</v>
      </c>
      <c r="AN94" s="16">
        <v>11</v>
      </c>
      <c r="AO94" t="s">
        <v>1498</v>
      </c>
    </row>
    <row r="95" spans="1:41" x14ac:dyDescent="0.3">
      <c r="A95" s="6">
        <v>139467</v>
      </c>
      <c r="B95" s="6" t="s">
        <v>1373</v>
      </c>
      <c r="C95" s="6" t="s">
        <v>1372</v>
      </c>
      <c r="D95" s="6" t="s">
        <v>1851</v>
      </c>
      <c r="E95" s="6" t="s">
        <v>13</v>
      </c>
      <c r="F95" s="7">
        <v>43906</v>
      </c>
      <c r="G95" s="6" t="s">
        <v>1296</v>
      </c>
      <c r="H95" s="6" t="s">
        <v>51</v>
      </c>
      <c r="I95" s="6" t="s">
        <v>41</v>
      </c>
      <c r="J95" s="6" t="s">
        <v>78</v>
      </c>
      <c r="K95" s="12">
        <v>8500</v>
      </c>
      <c r="L95" s="12">
        <v>11050</v>
      </c>
      <c r="M95" s="12">
        <v>1</v>
      </c>
      <c r="N95" s="12">
        <v>8500</v>
      </c>
      <c r="O95" s="12">
        <v>11050</v>
      </c>
      <c r="P95" s="6" t="s">
        <v>1401</v>
      </c>
      <c r="Q95" s="12">
        <f t="shared" si="1"/>
        <v>2550</v>
      </c>
      <c r="AN95" s="16">
        <v>12</v>
      </c>
      <c r="AO95" t="s">
        <v>1499</v>
      </c>
    </row>
    <row r="96" spans="1:41" x14ac:dyDescent="0.3">
      <c r="A96" s="6">
        <v>139468</v>
      </c>
      <c r="B96" s="6" t="s">
        <v>1374</v>
      </c>
      <c r="C96" s="6" t="s">
        <v>1329</v>
      </c>
      <c r="D96" s="6" t="s">
        <v>1867</v>
      </c>
      <c r="E96" s="6" t="s">
        <v>12</v>
      </c>
      <c r="F96" s="7">
        <v>43906</v>
      </c>
      <c r="G96" s="6" t="s">
        <v>33</v>
      </c>
      <c r="H96" s="6" t="s">
        <v>52</v>
      </c>
      <c r="I96" s="6" t="s">
        <v>44</v>
      </c>
      <c r="J96" s="6" t="s">
        <v>80</v>
      </c>
      <c r="K96" s="12">
        <v>12500</v>
      </c>
      <c r="L96" s="12">
        <v>16250</v>
      </c>
      <c r="M96" s="12">
        <v>3</v>
      </c>
      <c r="N96" s="12">
        <v>37500</v>
      </c>
      <c r="O96" s="12">
        <v>48750</v>
      </c>
      <c r="P96" s="6" t="s">
        <v>1325</v>
      </c>
      <c r="Q96" s="12">
        <f t="shared" si="1"/>
        <v>11250</v>
      </c>
      <c r="AN96" s="16">
        <v>13</v>
      </c>
      <c r="AO96" t="s">
        <v>1500</v>
      </c>
    </row>
    <row r="97" spans="1:41" x14ac:dyDescent="0.3">
      <c r="A97" s="6">
        <v>139469</v>
      </c>
      <c r="B97" s="6" t="s">
        <v>1375</v>
      </c>
      <c r="C97" s="6" t="s">
        <v>1330</v>
      </c>
      <c r="D97" s="6" t="s">
        <v>1914</v>
      </c>
      <c r="E97" s="6" t="s">
        <v>11</v>
      </c>
      <c r="F97" s="7">
        <v>43906</v>
      </c>
      <c r="G97" s="6" t="s">
        <v>34</v>
      </c>
      <c r="H97" s="6" t="s">
        <v>108</v>
      </c>
      <c r="I97" s="6" t="s">
        <v>42</v>
      </c>
      <c r="J97" s="6" t="s">
        <v>79</v>
      </c>
      <c r="K97" s="12">
        <v>3500</v>
      </c>
      <c r="L97" s="12">
        <v>4550</v>
      </c>
      <c r="M97" s="12">
        <v>1</v>
      </c>
      <c r="N97" s="12">
        <v>3500</v>
      </c>
      <c r="O97" s="12">
        <v>4550</v>
      </c>
      <c r="P97" s="6" t="s">
        <v>1398</v>
      </c>
      <c r="Q97" s="12">
        <f t="shared" si="1"/>
        <v>1050</v>
      </c>
      <c r="AN97" s="16">
        <v>14</v>
      </c>
      <c r="AO97" t="s">
        <v>1501</v>
      </c>
    </row>
    <row r="98" spans="1:41" x14ac:dyDescent="0.3">
      <c r="A98" s="6">
        <v>139470</v>
      </c>
      <c r="B98" s="6" t="s">
        <v>1376</v>
      </c>
      <c r="C98" s="6" t="s">
        <v>1331</v>
      </c>
      <c r="D98" s="6" t="s">
        <v>1915</v>
      </c>
      <c r="E98" s="6" t="s">
        <v>1321</v>
      </c>
      <c r="F98" s="7">
        <v>43906</v>
      </c>
      <c r="G98" s="6" t="s">
        <v>35</v>
      </c>
      <c r="H98" s="8" t="s">
        <v>67</v>
      </c>
      <c r="I98" s="6" t="s">
        <v>109</v>
      </c>
      <c r="J98" s="6" t="s">
        <v>81</v>
      </c>
      <c r="K98" s="12">
        <v>4500</v>
      </c>
      <c r="L98" s="12">
        <v>5850</v>
      </c>
      <c r="M98" s="12">
        <v>4</v>
      </c>
      <c r="N98" s="12">
        <v>18000</v>
      </c>
      <c r="O98" s="12">
        <v>23400</v>
      </c>
      <c r="P98" s="6" t="s">
        <v>1397</v>
      </c>
      <c r="Q98" s="12">
        <f t="shared" si="1"/>
        <v>5400</v>
      </c>
      <c r="AN98" s="16">
        <v>15</v>
      </c>
      <c r="AO98" t="s">
        <v>1502</v>
      </c>
    </row>
    <row r="99" spans="1:41" x14ac:dyDescent="0.3">
      <c r="A99" s="6">
        <v>139471</v>
      </c>
      <c r="B99" s="6" t="s">
        <v>1378</v>
      </c>
      <c r="C99" s="6" t="s">
        <v>1377</v>
      </c>
      <c r="D99" s="6" t="s">
        <v>1932</v>
      </c>
      <c r="E99" s="6" t="s">
        <v>1322</v>
      </c>
      <c r="F99" s="7">
        <v>43906</v>
      </c>
      <c r="G99" s="6" t="s">
        <v>1296</v>
      </c>
      <c r="H99" s="6" t="s">
        <v>110</v>
      </c>
      <c r="I99" s="6" t="s">
        <v>45</v>
      </c>
      <c r="J99" s="6" t="s">
        <v>82</v>
      </c>
      <c r="K99" s="12">
        <v>2100</v>
      </c>
      <c r="L99" s="12">
        <v>2730</v>
      </c>
      <c r="M99" s="12">
        <v>3</v>
      </c>
      <c r="N99" s="12">
        <v>6300</v>
      </c>
      <c r="O99" s="12">
        <v>8190</v>
      </c>
      <c r="P99" s="6" t="s">
        <v>1399</v>
      </c>
      <c r="Q99" s="12">
        <f t="shared" si="1"/>
        <v>1890</v>
      </c>
      <c r="AN99" s="16">
        <v>16</v>
      </c>
      <c r="AO99" t="s">
        <v>1503</v>
      </c>
    </row>
    <row r="100" spans="1:41" x14ac:dyDescent="0.3">
      <c r="A100" s="6">
        <v>139472</v>
      </c>
      <c r="B100" s="6" t="s">
        <v>1379</v>
      </c>
      <c r="C100" s="6" t="s">
        <v>1332</v>
      </c>
      <c r="D100" s="6" t="s">
        <v>1994</v>
      </c>
      <c r="E100" s="6" t="s">
        <v>1323</v>
      </c>
      <c r="F100" s="7">
        <v>43906</v>
      </c>
      <c r="G100" s="6" t="s">
        <v>33</v>
      </c>
      <c r="H100" s="6" t="s">
        <v>49</v>
      </c>
      <c r="I100" s="6" t="s">
        <v>36</v>
      </c>
      <c r="J100" s="6" t="s">
        <v>75</v>
      </c>
      <c r="K100" s="12">
        <v>1150</v>
      </c>
      <c r="L100" s="12">
        <v>1495</v>
      </c>
      <c r="M100" s="12">
        <v>4</v>
      </c>
      <c r="N100" s="12">
        <v>4600</v>
      </c>
      <c r="O100" s="12">
        <v>5980</v>
      </c>
      <c r="P100" s="6" t="s">
        <v>1400</v>
      </c>
      <c r="Q100" s="12">
        <f t="shared" si="1"/>
        <v>1380</v>
      </c>
      <c r="AN100" s="16">
        <v>17</v>
      </c>
      <c r="AO100" t="s">
        <v>1504</v>
      </c>
    </row>
    <row r="101" spans="1:41" x14ac:dyDescent="0.3">
      <c r="A101" s="6">
        <v>139473</v>
      </c>
      <c r="B101" s="6" t="s">
        <v>1380</v>
      </c>
      <c r="C101" s="6" t="s">
        <v>1334</v>
      </c>
      <c r="D101" s="6" t="s">
        <v>2074</v>
      </c>
      <c r="E101" s="6" t="s">
        <v>10</v>
      </c>
      <c r="F101" s="7">
        <v>43906</v>
      </c>
      <c r="G101" s="6" t="s">
        <v>34</v>
      </c>
      <c r="H101" s="6" t="s">
        <v>47</v>
      </c>
      <c r="I101" s="6" t="s">
        <v>37</v>
      </c>
      <c r="J101" s="6" t="s">
        <v>76</v>
      </c>
      <c r="K101" s="12">
        <v>350</v>
      </c>
      <c r="L101" s="12">
        <v>455</v>
      </c>
      <c r="M101" s="12">
        <v>3</v>
      </c>
      <c r="N101" s="12">
        <v>1050</v>
      </c>
      <c r="O101" s="12">
        <v>1365</v>
      </c>
      <c r="P101" s="6" t="s">
        <v>1401</v>
      </c>
      <c r="Q101" s="12">
        <f t="shared" si="1"/>
        <v>315</v>
      </c>
      <c r="AN101" s="16">
        <v>18</v>
      </c>
      <c r="AO101" t="s">
        <v>1505</v>
      </c>
    </row>
    <row r="102" spans="1:41" x14ac:dyDescent="0.3">
      <c r="A102" s="6">
        <v>139474</v>
      </c>
      <c r="B102" s="6" t="s">
        <v>1381</v>
      </c>
      <c r="C102" s="6" t="s">
        <v>1333</v>
      </c>
      <c r="D102" s="6" t="s">
        <v>2012</v>
      </c>
      <c r="E102" s="6" t="s">
        <v>9</v>
      </c>
      <c r="F102" s="7">
        <v>43906</v>
      </c>
      <c r="G102" s="6" t="s">
        <v>35</v>
      </c>
      <c r="H102" s="6" t="s">
        <v>53</v>
      </c>
      <c r="I102" s="6" t="s">
        <v>38</v>
      </c>
      <c r="J102" s="6" t="s">
        <v>75</v>
      </c>
      <c r="K102" s="12">
        <v>9500</v>
      </c>
      <c r="L102" s="12">
        <v>12350</v>
      </c>
      <c r="M102" s="12">
        <v>3</v>
      </c>
      <c r="N102" s="12">
        <v>28500</v>
      </c>
      <c r="O102" s="12">
        <v>37050</v>
      </c>
      <c r="P102" s="6" t="s">
        <v>1325</v>
      </c>
      <c r="Q102" s="12">
        <f t="shared" si="1"/>
        <v>8550</v>
      </c>
      <c r="AN102" s="16">
        <v>19</v>
      </c>
      <c r="AO102" t="s">
        <v>1506</v>
      </c>
    </row>
    <row r="103" spans="1:41" x14ac:dyDescent="0.3">
      <c r="A103" s="6">
        <v>139475</v>
      </c>
      <c r="B103" s="6" t="s">
        <v>1381</v>
      </c>
      <c r="C103" s="6" t="s">
        <v>1333</v>
      </c>
      <c r="D103" s="6" t="s">
        <v>2054</v>
      </c>
      <c r="E103" s="6" t="s">
        <v>1324</v>
      </c>
      <c r="F103" s="7">
        <v>43906</v>
      </c>
      <c r="G103" s="6" t="s">
        <v>1296</v>
      </c>
      <c r="H103" s="6" t="s">
        <v>111</v>
      </c>
      <c r="I103" s="6" t="s">
        <v>39</v>
      </c>
      <c r="J103" s="6" t="s">
        <v>77</v>
      </c>
      <c r="K103" s="12">
        <v>10000</v>
      </c>
      <c r="L103" s="12">
        <v>13000</v>
      </c>
      <c r="M103" s="12">
        <v>1</v>
      </c>
      <c r="N103" s="12">
        <v>10000</v>
      </c>
      <c r="O103" s="12">
        <v>13000</v>
      </c>
      <c r="P103" s="6" t="s">
        <v>1398</v>
      </c>
      <c r="Q103" s="12">
        <f t="shared" si="1"/>
        <v>3000</v>
      </c>
      <c r="AN103" s="16">
        <v>20</v>
      </c>
      <c r="AO103" t="s">
        <v>1507</v>
      </c>
    </row>
    <row r="104" spans="1:41" x14ac:dyDescent="0.3">
      <c r="A104" s="6">
        <v>139476</v>
      </c>
      <c r="B104" s="6" t="s">
        <v>1381</v>
      </c>
      <c r="C104" s="6" t="s">
        <v>1333</v>
      </c>
      <c r="D104" s="6" t="s">
        <v>2026</v>
      </c>
      <c r="E104" s="6" t="s">
        <v>8</v>
      </c>
      <c r="F104" s="7">
        <v>43906</v>
      </c>
      <c r="G104" s="6" t="s">
        <v>33</v>
      </c>
      <c r="H104" s="6" t="s">
        <v>112</v>
      </c>
      <c r="I104" s="6" t="s">
        <v>40</v>
      </c>
      <c r="J104" s="6" t="s">
        <v>76</v>
      </c>
      <c r="K104" s="12">
        <v>6500</v>
      </c>
      <c r="L104" s="12">
        <v>8450</v>
      </c>
      <c r="M104" s="12">
        <v>2</v>
      </c>
      <c r="N104" s="12">
        <v>13000</v>
      </c>
      <c r="O104" s="12">
        <v>16900</v>
      </c>
      <c r="P104" s="6" t="s">
        <v>1397</v>
      </c>
      <c r="Q104" s="12">
        <f t="shared" si="1"/>
        <v>3900</v>
      </c>
      <c r="AN104" s="16">
        <v>21</v>
      </c>
      <c r="AO104" t="s">
        <v>1508</v>
      </c>
    </row>
    <row r="105" spans="1:41" x14ac:dyDescent="0.3">
      <c r="A105" s="6">
        <v>139477</v>
      </c>
      <c r="B105" s="6" t="s">
        <v>1381</v>
      </c>
      <c r="C105" s="6" t="s">
        <v>1333</v>
      </c>
      <c r="D105" s="6" t="s">
        <v>1997</v>
      </c>
      <c r="E105" s="6" t="s">
        <v>7</v>
      </c>
      <c r="F105" s="7">
        <v>43907</v>
      </c>
      <c r="G105" s="6" t="s">
        <v>34</v>
      </c>
      <c r="H105" s="6" t="s">
        <v>113</v>
      </c>
      <c r="I105" s="6" t="s">
        <v>41</v>
      </c>
      <c r="J105" s="6" t="s">
        <v>78</v>
      </c>
      <c r="K105" s="12">
        <v>8500</v>
      </c>
      <c r="L105" s="12">
        <v>11050</v>
      </c>
      <c r="M105" s="12">
        <v>1</v>
      </c>
      <c r="N105" s="12">
        <v>8500</v>
      </c>
      <c r="O105" s="12">
        <v>11050</v>
      </c>
      <c r="P105" s="6" t="s">
        <v>1399</v>
      </c>
      <c r="Q105" s="12">
        <f t="shared" si="1"/>
        <v>2550</v>
      </c>
      <c r="AN105" s="16">
        <v>22</v>
      </c>
      <c r="AO105" t="s">
        <v>1509</v>
      </c>
    </row>
    <row r="106" spans="1:41" x14ac:dyDescent="0.3">
      <c r="A106" s="6">
        <v>139478</v>
      </c>
      <c r="B106" s="6" t="s">
        <v>1381</v>
      </c>
      <c r="C106" s="6" t="s">
        <v>1333</v>
      </c>
      <c r="D106" s="6" t="s">
        <v>2057</v>
      </c>
      <c r="E106" s="6" t="s">
        <v>1325</v>
      </c>
      <c r="F106" s="7">
        <v>43908</v>
      </c>
      <c r="G106" s="6" t="s">
        <v>35</v>
      </c>
      <c r="H106" s="6" t="s">
        <v>57</v>
      </c>
      <c r="I106" s="6" t="s">
        <v>44</v>
      </c>
      <c r="J106" s="6" t="s">
        <v>80</v>
      </c>
      <c r="K106" s="12">
        <v>7000</v>
      </c>
      <c r="L106" s="12">
        <v>9100</v>
      </c>
      <c r="M106" s="12">
        <v>3</v>
      </c>
      <c r="N106" s="12">
        <v>21000</v>
      </c>
      <c r="O106" s="12">
        <v>27300</v>
      </c>
      <c r="P106" s="6" t="s">
        <v>1400</v>
      </c>
      <c r="Q106" s="12">
        <f t="shared" si="1"/>
        <v>6300</v>
      </c>
      <c r="AN106" s="16">
        <v>23</v>
      </c>
      <c r="AO106" t="s">
        <v>1510</v>
      </c>
    </row>
    <row r="107" spans="1:41" x14ac:dyDescent="0.3">
      <c r="A107" s="6">
        <v>139479</v>
      </c>
      <c r="B107" s="6" t="s">
        <v>1381</v>
      </c>
      <c r="C107" s="6" t="s">
        <v>1333</v>
      </c>
      <c r="D107" s="6" t="s">
        <v>2040</v>
      </c>
      <c r="E107" s="6" t="s">
        <v>1326</v>
      </c>
      <c r="F107" s="7">
        <v>43908</v>
      </c>
      <c r="G107" s="6" t="s">
        <v>1296</v>
      </c>
      <c r="H107" s="6" t="s">
        <v>114</v>
      </c>
      <c r="I107" s="6" t="s">
        <v>42</v>
      </c>
      <c r="J107" s="6" t="s">
        <v>79</v>
      </c>
      <c r="K107" s="12">
        <v>6550</v>
      </c>
      <c r="L107" s="12">
        <v>8515</v>
      </c>
      <c r="M107" s="12">
        <v>2</v>
      </c>
      <c r="N107" s="12">
        <v>13100</v>
      </c>
      <c r="O107" s="12">
        <v>17030</v>
      </c>
      <c r="P107" s="6" t="s">
        <v>1401</v>
      </c>
      <c r="Q107" s="12">
        <f t="shared" si="1"/>
        <v>3930</v>
      </c>
      <c r="AN107" s="16">
        <v>24</v>
      </c>
      <c r="AO107" t="s">
        <v>1511</v>
      </c>
    </row>
    <row r="108" spans="1:41" x14ac:dyDescent="0.3">
      <c r="A108" s="6">
        <v>139480</v>
      </c>
      <c r="B108" s="6" t="s">
        <v>1381</v>
      </c>
      <c r="C108" s="6" t="s">
        <v>1333</v>
      </c>
      <c r="D108" s="6" t="s">
        <v>2038</v>
      </c>
      <c r="E108" s="6" t="s">
        <v>6</v>
      </c>
      <c r="F108" s="7">
        <v>43908</v>
      </c>
      <c r="G108" s="6" t="s">
        <v>33</v>
      </c>
      <c r="H108" s="8" t="s">
        <v>66</v>
      </c>
      <c r="I108" s="6" t="s">
        <v>109</v>
      </c>
      <c r="J108" s="6" t="s">
        <v>81</v>
      </c>
      <c r="K108" s="12">
        <v>7650</v>
      </c>
      <c r="L108" s="12">
        <v>9945</v>
      </c>
      <c r="M108" s="12">
        <v>4</v>
      </c>
      <c r="N108" s="12">
        <v>30600</v>
      </c>
      <c r="O108" s="12">
        <v>39780</v>
      </c>
      <c r="P108" s="6" t="s">
        <v>1325</v>
      </c>
      <c r="Q108" s="12">
        <f t="shared" si="1"/>
        <v>9180</v>
      </c>
      <c r="AN108" s="16">
        <v>25</v>
      </c>
      <c r="AO108" t="s">
        <v>1512</v>
      </c>
    </row>
    <row r="109" spans="1:41" x14ac:dyDescent="0.3">
      <c r="A109" s="6">
        <v>139481</v>
      </c>
      <c r="B109" s="6" t="s">
        <v>1381</v>
      </c>
      <c r="C109" s="6" t="s">
        <v>1333</v>
      </c>
      <c r="D109" s="6" t="s">
        <v>2004</v>
      </c>
      <c r="E109" s="6" t="s">
        <v>5</v>
      </c>
      <c r="F109" s="7">
        <v>43908</v>
      </c>
      <c r="G109" s="6" t="s">
        <v>34</v>
      </c>
      <c r="H109" s="6" t="s">
        <v>58</v>
      </c>
      <c r="I109" s="6" t="s">
        <v>45</v>
      </c>
      <c r="J109" s="6" t="s">
        <v>82</v>
      </c>
      <c r="K109" s="12">
        <v>1150</v>
      </c>
      <c r="L109" s="12">
        <v>1495</v>
      </c>
      <c r="M109" s="12">
        <v>2</v>
      </c>
      <c r="N109" s="12">
        <v>2300</v>
      </c>
      <c r="O109" s="12">
        <v>2990</v>
      </c>
      <c r="P109" s="6" t="s">
        <v>1398</v>
      </c>
      <c r="Q109" s="12">
        <f t="shared" si="1"/>
        <v>690</v>
      </c>
      <c r="AN109" s="16">
        <v>26</v>
      </c>
      <c r="AO109" t="s">
        <v>1513</v>
      </c>
    </row>
    <row r="110" spans="1:41" x14ac:dyDescent="0.3">
      <c r="A110" s="6">
        <v>139482</v>
      </c>
      <c r="B110" s="6" t="s">
        <v>1381</v>
      </c>
      <c r="C110" s="6" t="s">
        <v>1333</v>
      </c>
      <c r="D110" s="6" t="s">
        <v>2002</v>
      </c>
      <c r="E110" s="6" t="s">
        <v>1297</v>
      </c>
      <c r="F110" s="7">
        <v>43908</v>
      </c>
      <c r="G110" s="6" t="s">
        <v>35</v>
      </c>
      <c r="H110" s="6" t="s">
        <v>59</v>
      </c>
      <c r="I110" s="6" t="s">
        <v>36</v>
      </c>
      <c r="J110" s="6" t="s">
        <v>75</v>
      </c>
      <c r="K110" s="12">
        <v>850</v>
      </c>
      <c r="L110" s="12">
        <v>1105</v>
      </c>
      <c r="M110" s="12">
        <v>4</v>
      </c>
      <c r="N110" s="12">
        <v>3400</v>
      </c>
      <c r="O110" s="12">
        <v>4420</v>
      </c>
      <c r="P110" s="6" t="s">
        <v>1397</v>
      </c>
      <c r="Q110" s="12">
        <f t="shared" si="1"/>
        <v>1020</v>
      </c>
      <c r="AN110" s="16">
        <v>27</v>
      </c>
      <c r="AO110" t="s">
        <v>1514</v>
      </c>
    </row>
    <row r="111" spans="1:41" x14ac:dyDescent="0.3">
      <c r="A111" s="6">
        <v>139483</v>
      </c>
      <c r="B111" s="6" t="s">
        <v>1381</v>
      </c>
      <c r="C111" s="6" t="s">
        <v>1333</v>
      </c>
      <c r="D111" s="6" t="s">
        <v>2006</v>
      </c>
      <c r="E111" s="6" t="s">
        <v>1298</v>
      </c>
      <c r="F111" s="7">
        <v>43908</v>
      </c>
      <c r="G111" s="6" t="s">
        <v>1296</v>
      </c>
      <c r="H111" s="6" t="s">
        <v>60</v>
      </c>
      <c r="I111" s="6" t="s">
        <v>37</v>
      </c>
      <c r="J111" s="6" t="s">
        <v>76</v>
      </c>
      <c r="K111" s="12">
        <v>650</v>
      </c>
      <c r="L111" s="12">
        <v>845</v>
      </c>
      <c r="M111" s="12">
        <v>4</v>
      </c>
      <c r="N111" s="12">
        <v>2600</v>
      </c>
      <c r="O111" s="12">
        <v>3380</v>
      </c>
      <c r="P111" s="6" t="s">
        <v>1399</v>
      </c>
      <c r="Q111" s="12">
        <f t="shared" si="1"/>
        <v>780</v>
      </c>
      <c r="AN111" s="16">
        <v>28</v>
      </c>
      <c r="AO111" t="s">
        <v>1515</v>
      </c>
    </row>
    <row r="112" spans="1:41" x14ac:dyDescent="0.3">
      <c r="A112" s="6">
        <v>139484</v>
      </c>
      <c r="B112" s="6" t="s">
        <v>1381</v>
      </c>
      <c r="C112" s="6" t="s">
        <v>1333</v>
      </c>
      <c r="D112" s="6" t="s">
        <v>2019</v>
      </c>
      <c r="E112" s="6" t="s">
        <v>1299</v>
      </c>
      <c r="F112" s="7">
        <v>43908</v>
      </c>
      <c r="G112" s="6" t="s">
        <v>33</v>
      </c>
      <c r="H112" s="6" t="s">
        <v>61</v>
      </c>
      <c r="I112" s="6" t="s">
        <v>38</v>
      </c>
      <c r="J112" s="6" t="s">
        <v>75</v>
      </c>
      <c r="K112" s="12">
        <v>7500</v>
      </c>
      <c r="L112" s="12">
        <v>9750</v>
      </c>
      <c r="M112" s="12">
        <v>1</v>
      </c>
      <c r="N112" s="12">
        <v>7500</v>
      </c>
      <c r="O112" s="12">
        <v>9750</v>
      </c>
      <c r="P112" s="6" t="s">
        <v>1400</v>
      </c>
      <c r="Q112" s="12">
        <f t="shared" si="1"/>
        <v>2250</v>
      </c>
      <c r="AN112" s="16">
        <v>29</v>
      </c>
      <c r="AO112" t="s">
        <v>1516</v>
      </c>
    </row>
    <row r="113" spans="1:41" x14ac:dyDescent="0.3">
      <c r="A113" s="6">
        <v>139485</v>
      </c>
      <c r="B113" s="6" t="s">
        <v>1381</v>
      </c>
      <c r="C113" s="6" t="s">
        <v>1333</v>
      </c>
      <c r="D113" s="6" t="s">
        <v>2010</v>
      </c>
      <c r="E113" s="6" t="s">
        <v>32</v>
      </c>
      <c r="F113" s="7">
        <v>43908</v>
      </c>
      <c r="G113" s="6" t="s">
        <v>34</v>
      </c>
      <c r="H113" s="6" t="s">
        <v>111</v>
      </c>
      <c r="I113" s="6" t="s">
        <v>39</v>
      </c>
      <c r="J113" s="8" t="s">
        <v>83</v>
      </c>
      <c r="K113" s="12">
        <v>10000</v>
      </c>
      <c r="L113" s="12">
        <v>13000</v>
      </c>
      <c r="M113" s="12">
        <v>2</v>
      </c>
      <c r="N113" s="12">
        <v>20000</v>
      </c>
      <c r="O113" s="12">
        <v>26000</v>
      </c>
      <c r="P113" s="6" t="s">
        <v>1401</v>
      </c>
      <c r="Q113" s="12">
        <f t="shared" si="1"/>
        <v>6000</v>
      </c>
      <c r="AN113" s="16">
        <v>30</v>
      </c>
      <c r="AO113" t="s">
        <v>1517</v>
      </c>
    </row>
    <row r="114" spans="1:41" x14ac:dyDescent="0.3">
      <c r="A114" s="6">
        <v>139486</v>
      </c>
      <c r="B114" s="6" t="s">
        <v>1381</v>
      </c>
      <c r="C114" s="6" t="s">
        <v>1333</v>
      </c>
      <c r="D114" s="6" t="s">
        <v>2007</v>
      </c>
      <c r="E114" s="6" t="s">
        <v>28</v>
      </c>
      <c r="F114" s="7">
        <v>43909</v>
      </c>
      <c r="G114" s="6" t="s">
        <v>35</v>
      </c>
      <c r="H114" s="6" t="s">
        <v>115</v>
      </c>
      <c r="I114" s="6" t="s">
        <v>40</v>
      </c>
      <c r="J114" s="6" t="s">
        <v>76</v>
      </c>
      <c r="K114" s="12">
        <v>10500</v>
      </c>
      <c r="L114" s="12">
        <v>13650</v>
      </c>
      <c r="M114" s="12">
        <v>3</v>
      </c>
      <c r="N114" s="12">
        <v>31500</v>
      </c>
      <c r="O114" s="12">
        <v>40950</v>
      </c>
      <c r="P114" s="6" t="s">
        <v>1325</v>
      </c>
      <c r="Q114" s="12">
        <f t="shared" si="1"/>
        <v>9450</v>
      </c>
      <c r="AN114" s="16">
        <v>31</v>
      </c>
      <c r="AO114" t="s">
        <v>1518</v>
      </c>
    </row>
    <row r="115" spans="1:41" x14ac:dyDescent="0.3">
      <c r="A115" s="6">
        <v>139487</v>
      </c>
      <c r="B115" s="6" t="s">
        <v>1381</v>
      </c>
      <c r="C115" s="6" t="s">
        <v>1333</v>
      </c>
      <c r="D115" s="6" t="s">
        <v>2047</v>
      </c>
      <c r="E115" s="6" t="s">
        <v>1300</v>
      </c>
      <c r="F115" s="7">
        <v>43909</v>
      </c>
      <c r="G115" s="6" t="s">
        <v>1296</v>
      </c>
      <c r="H115" s="6" t="s">
        <v>63</v>
      </c>
      <c r="I115" s="6" t="s">
        <v>41</v>
      </c>
      <c r="J115" s="6" t="s">
        <v>78</v>
      </c>
      <c r="K115" s="12">
        <v>8500</v>
      </c>
      <c r="L115" s="12">
        <v>11050</v>
      </c>
      <c r="M115" s="12">
        <v>4</v>
      </c>
      <c r="N115" s="12">
        <v>34000</v>
      </c>
      <c r="O115" s="12">
        <v>44200</v>
      </c>
      <c r="P115" s="6" t="s">
        <v>1398</v>
      </c>
      <c r="Q115" s="12">
        <f t="shared" si="1"/>
        <v>10200</v>
      </c>
      <c r="AN115" s="16">
        <v>32</v>
      </c>
      <c r="AO115" t="s">
        <v>1519</v>
      </c>
    </row>
    <row r="116" spans="1:41" x14ac:dyDescent="0.3">
      <c r="A116" s="6">
        <v>139488</v>
      </c>
      <c r="B116" s="6" t="s">
        <v>1343</v>
      </c>
      <c r="C116" s="6" t="s">
        <v>1342</v>
      </c>
      <c r="D116" s="6" t="s">
        <v>1492</v>
      </c>
      <c r="E116" s="6" t="s">
        <v>1301</v>
      </c>
      <c r="F116" s="7">
        <v>43909</v>
      </c>
      <c r="G116" s="6" t="s">
        <v>33</v>
      </c>
      <c r="H116" s="6" t="s">
        <v>57</v>
      </c>
      <c r="I116" s="6" t="s">
        <v>44</v>
      </c>
      <c r="J116" s="6" t="s">
        <v>80</v>
      </c>
      <c r="K116" s="12">
        <v>7000</v>
      </c>
      <c r="L116" s="12">
        <v>9100</v>
      </c>
      <c r="M116" s="12">
        <v>1</v>
      </c>
      <c r="N116" s="12">
        <v>7000</v>
      </c>
      <c r="O116" s="12">
        <v>9100</v>
      </c>
      <c r="P116" s="6" t="s">
        <v>1397</v>
      </c>
      <c r="Q116" s="12">
        <f t="shared" si="1"/>
        <v>2100</v>
      </c>
      <c r="AN116" s="16">
        <v>33</v>
      </c>
      <c r="AO116" t="s">
        <v>1520</v>
      </c>
    </row>
    <row r="117" spans="1:41" x14ac:dyDescent="0.3">
      <c r="A117" s="6">
        <v>139489</v>
      </c>
      <c r="B117" s="6" t="s">
        <v>1345</v>
      </c>
      <c r="C117" s="6" t="s">
        <v>1344</v>
      </c>
      <c r="D117" s="6" t="s">
        <v>1549</v>
      </c>
      <c r="E117" s="6" t="s">
        <v>1302</v>
      </c>
      <c r="F117" s="7">
        <v>43909</v>
      </c>
      <c r="G117" s="6" t="s">
        <v>34</v>
      </c>
      <c r="H117" s="6" t="s">
        <v>116</v>
      </c>
      <c r="I117" s="6" t="s">
        <v>42</v>
      </c>
      <c r="J117" s="6" t="s">
        <v>79</v>
      </c>
      <c r="K117" s="12">
        <v>1680</v>
      </c>
      <c r="L117" s="12">
        <v>2184</v>
      </c>
      <c r="M117" s="12">
        <v>2</v>
      </c>
      <c r="N117" s="12">
        <v>3360</v>
      </c>
      <c r="O117" s="12">
        <v>4368</v>
      </c>
      <c r="P117" s="6" t="s">
        <v>1399</v>
      </c>
      <c r="Q117" s="12">
        <f t="shared" si="1"/>
        <v>1008</v>
      </c>
      <c r="AN117" s="16">
        <v>34</v>
      </c>
      <c r="AO117" t="s">
        <v>1521</v>
      </c>
    </row>
    <row r="118" spans="1:41" x14ac:dyDescent="0.3">
      <c r="A118" s="6">
        <v>139490</v>
      </c>
      <c r="B118" s="6" t="s">
        <v>1347</v>
      </c>
      <c r="C118" s="6" t="s">
        <v>1346</v>
      </c>
      <c r="D118" s="6" t="s">
        <v>1555</v>
      </c>
      <c r="E118" s="6" t="s">
        <v>3</v>
      </c>
      <c r="F118" s="7">
        <v>43909</v>
      </c>
      <c r="G118" s="6" t="s">
        <v>35</v>
      </c>
      <c r="H118" s="8" t="s">
        <v>65</v>
      </c>
      <c r="I118" s="6" t="s">
        <v>109</v>
      </c>
      <c r="J118" s="8" t="s">
        <v>84</v>
      </c>
      <c r="K118" s="12">
        <v>6540</v>
      </c>
      <c r="L118" s="12">
        <v>8502</v>
      </c>
      <c r="M118" s="12">
        <v>2</v>
      </c>
      <c r="N118" s="12">
        <v>13080</v>
      </c>
      <c r="O118" s="12">
        <v>17004</v>
      </c>
      <c r="P118" s="6" t="s">
        <v>1400</v>
      </c>
      <c r="Q118" s="12">
        <f t="shared" si="1"/>
        <v>3924</v>
      </c>
      <c r="AN118" s="16">
        <v>35</v>
      </c>
      <c r="AO118" t="s">
        <v>1522</v>
      </c>
    </row>
    <row r="119" spans="1:41" x14ac:dyDescent="0.3">
      <c r="A119" s="6">
        <v>139491</v>
      </c>
      <c r="B119" s="6" t="s">
        <v>1349</v>
      </c>
      <c r="C119" s="6" t="s">
        <v>1348</v>
      </c>
      <c r="D119" s="6" t="s">
        <v>1585</v>
      </c>
      <c r="E119" s="6" t="s">
        <v>2</v>
      </c>
      <c r="F119" s="7">
        <v>43909</v>
      </c>
      <c r="G119" s="6" t="s">
        <v>1296</v>
      </c>
      <c r="H119" s="6" t="s">
        <v>68</v>
      </c>
      <c r="I119" s="6" t="s">
        <v>45</v>
      </c>
      <c r="J119" s="6" t="s">
        <v>82</v>
      </c>
      <c r="K119" s="12">
        <v>2680</v>
      </c>
      <c r="L119" s="12">
        <v>3484</v>
      </c>
      <c r="M119" s="12">
        <v>1</v>
      </c>
      <c r="N119" s="12">
        <v>2680</v>
      </c>
      <c r="O119" s="12">
        <v>3484</v>
      </c>
      <c r="P119" s="6" t="s">
        <v>1401</v>
      </c>
      <c r="Q119" s="12">
        <f t="shared" si="1"/>
        <v>804</v>
      </c>
      <c r="AN119" s="16">
        <v>36</v>
      </c>
      <c r="AO119" t="s">
        <v>1523</v>
      </c>
    </row>
    <row r="120" spans="1:41" x14ac:dyDescent="0.3">
      <c r="A120" s="6">
        <v>139492</v>
      </c>
      <c r="B120" s="6" t="s">
        <v>1349</v>
      </c>
      <c r="C120" s="6" t="s">
        <v>1348</v>
      </c>
      <c r="D120" s="6" t="s">
        <v>1587</v>
      </c>
      <c r="E120" s="6" t="s">
        <v>1303</v>
      </c>
      <c r="F120" s="7">
        <v>43909</v>
      </c>
      <c r="G120" s="6" t="s">
        <v>33</v>
      </c>
      <c r="H120" s="6" t="s">
        <v>71</v>
      </c>
      <c r="I120" s="6" t="s">
        <v>38</v>
      </c>
      <c r="J120" s="6" t="s">
        <v>76</v>
      </c>
      <c r="K120" s="12">
        <v>8250</v>
      </c>
      <c r="L120" s="12">
        <v>10725</v>
      </c>
      <c r="M120" s="12">
        <v>1</v>
      </c>
      <c r="N120" s="12">
        <v>8250</v>
      </c>
      <c r="O120" s="12">
        <v>10725</v>
      </c>
      <c r="P120" s="6" t="s">
        <v>1325</v>
      </c>
      <c r="Q120" s="12">
        <f t="shared" si="1"/>
        <v>2475</v>
      </c>
      <c r="AN120" s="16">
        <v>37</v>
      </c>
      <c r="AO120" t="s">
        <v>1524</v>
      </c>
    </row>
    <row r="121" spans="1:41" x14ac:dyDescent="0.3">
      <c r="A121" s="6">
        <v>139493</v>
      </c>
      <c r="B121" s="6" t="s">
        <v>1349</v>
      </c>
      <c r="C121" s="6" t="s">
        <v>1348</v>
      </c>
      <c r="D121" s="6" t="s">
        <v>1587</v>
      </c>
      <c r="E121" s="6" t="s">
        <v>1314</v>
      </c>
      <c r="F121" s="7">
        <v>43910</v>
      </c>
      <c r="G121" s="6" t="s">
        <v>34</v>
      </c>
      <c r="H121" s="6" t="s">
        <v>108</v>
      </c>
      <c r="I121" s="6" t="s">
        <v>42</v>
      </c>
      <c r="J121" s="6" t="s">
        <v>76</v>
      </c>
      <c r="K121" s="12">
        <v>2650</v>
      </c>
      <c r="L121" s="12">
        <v>3445</v>
      </c>
      <c r="M121" s="12">
        <v>3</v>
      </c>
      <c r="N121" s="12">
        <v>7950</v>
      </c>
      <c r="O121" s="12">
        <v>10335</v>
      </c>
      <c r="P121" s="6" t="s">
        <v>1398</v>
      </c>
      <c r="Q121" s="12">
        <f t="shared" si="1"/>
        <v>2385</v>
      </c>
      <c r="AN121" s="16">
        <v>38</v>
      </c>
      <c r="AO121" t="s">
        <v>1525</v>
      </c>
    </row>
    <row r="122" spans="1:41" x14ac:dyDescent="0.3">
      <c r="A122" s="6">
        <v>139494</v>
      </c>
      <c r="B122" s="6" t="s">
        <v>1349</v>
      </c>
      <c r="C122" s="6" t="s">
        <v>1348</v>
      </c>
      <c r="D122" s="6" t="s">
        <v>1584</v>
      </c>
      <c r="E122" s="6" t="s">
        <v>1304</v>
      </c>
      <c r="F122" s="7">
        <v>43911</v>
      </c>
      <c r="G122" s="6" t="s">
        <v>35</v>
      </c>
      <c r="H122" s="6" t="s">
        <v>72</v>
      </c>
      <c r="I122" s="6" t="s">
        <v>38</v>
      </c>
      <c r="J122" s="6" t="s">
        <v>85</v>
      </c>
      <c r="K122" s="12">
        <v>12550</v>
      </c>
      <c r="L122" s="12">
        <v>16315</v>
      </c>
      <c r="M122" s="12">
        <v>4</v>
      </c>
      <c r="N122" s="12">
        <v>50200</v>
      </c>
      <c r="O122" s="12">
        <v>65260</v>
      </c>
      <c r="P122" s="6" t="s">
        <v>1397</v>
      </c>
      <c r="Q122" s="12">
        <f t="shared" si="1"/>
        <v>15060</v>
      </c>
      <c r="AO122" t="s">
        <v>1429</v>
      </c>
    </row>
    <row r="123" spans="1:41" ht="18" x14ac:dyDescent="0.3">
      <c r="A123" s="6">
        <v>139495</v>
      </c>
      <c r="B123" s="6" t="s">
        <v>1349</v>
      </c>
      <c r="C123" s="6" t="s">
        <v>1348</v>
      </c>
      <c r="D123" s="6" t="s">
        <v>1570</v>
      </c>
      <c r="E123" s="6" t="s">
        <v>0</v>
      </c>
      <c r="F123" s="7">
        <v>43912</v>
      </c>
      <c r="G123" s="6" t="s">
        <v>1296</v>
      </c>
      <c r="H123" s="6" t="s">
        <v>73</v>
      </c>
      <c r="I123" s="6" t="s">
        <v>41</v>
      </c>
      <c r="J123" s="8" t="s">
        <v>78</v>
      </c>
      <c r="K123" s="12">
        <v>14500</v>
      </c>
      <c r="L123" s="12">
        <v>18850</v>
      </c>
      <c r="M123" s="12">
        <v>1</v>
      </c>
      <c r="N123" s="12">
        <v>14500</v>
      </c>
      <c r="O123" s="12">
        <v>18850</v>
      </c>
      <c r="P123" s="6" t="s">
        <v>1400</v>
      </c>
      <c r="Q123" s="12">
        <f t="shared" si="1"/>
        <v>4350</v>
      </c>
      <c r="AN123" s="15" t="s">
        <v>1344</v>
      </c>
      <c r="AO123" t="s">
        <v>1429</v>
      </c>
    </row>
    <row r="124" spans="1:41" x14ac:dyDescent="0.3">
      <c r="A124" s="6">
        <v>139496</v>
      </c>
      <c r="B124" s="6" t="s">
        <v>1349</v>
      </c>
      <c r="C124" s="6" t="s">
        <v>1348</v>
      </c>
      <c r="D124" s="6" t="s">
        <v>1580</v>
      </c>
      <c r="E124" s="6" t="s">
        <v>1305</v>
      </c>
      <c r="F124" s="7">
        <v>43913</v>
      </c>
      <c r="G124" s="6" t="s">
        <v>33</v>
      </c>
      <c r="H124" s="6" t="s">
        <v>46</v>
      </c>
      <c r="I124" s="6" t="s">
        <v>36</v>
      </c>
      <c r="J124" s="6" t="s">
        <v>75</v>
      </c>
      <c r="K124" s="12">
        <v>800</v>
      </c>
      <c r="L124" s="12">
        <v>1040</v>
      </c>
      <c r="M124" s="12">
        <v>2</v>
      </c>
      <c r="N124" s="12">
        <v>1600</v>
      </c>
      <c r="O124" s="12">
        <v>2080</v>
      </c>
      <c r="P124" s="6" t="s">
        <v>1401</v>
      </c>
      <c r="Q124" s="12">
        <f t="shared" si="1"/>
        <v>480</v>
      </c>
      <c r="AN124" s="16"/>
      <c r="AO124" t="s">
        <v>1429</v>
      </c>
    </row>
    <row r="125" spans="1:41" x14ac:dyDescent="0.3">
      <c r="A125" s="6">
        <v>139497</v>
      </c>
      <c r="B125" s="6" t="s">
        <v>1349</v>
      </c>
      <c r="C125" s="6" t="s">
        <v>1348</v>
      </c>
      <c r="D125" s="6" t="s">
        <v>1567</v>
      </c>
      <c r="E125" s="6" t="s">
        <v>1317</v>
      </c>
      <c r="F125" s="7">
        <v>43914</v>
      </c>
      <c r="G125" s="6" t="s">
        <v>34</v>
      </c>
      <c r="H125" s="6" t="s">
        <v>48</v>
      </c>
      <c r="I125" s="6" t="s">
        <v>37</v>
      </c>
      <c r="J125" s="6" t="s">
        <v>76</v>
      </c>
      <c r="K125" s="12">
        <v>600</v>
      </c>
      <c r="L125" s="12">
        <v>780</v>
      </c>
      <c r="M125" s="12">
        <v>3</v>
      </c>
      <c r="N125" s="12">
        <v>1800</v>
      </c>
      <c r="O125" s="12">
        <v>2340</v>
      </c>
      <c r="P125" s="6" t="s">
        <v>1325</v>
      </c>
      <c r="Q125" s="12">
        <f t="shared" si="1"/>
        <v>540</v>
      </c>
      <c r="AN125" s="16">
        <v>1</v>
      </c>
      <c r="AO125" t="s">
        <v>1526</v>
      </c>
    </row>
    <row r="126" spans="1:41" x14ac:dyDescent="0.3">
      <c r="A126" s="6">
        <v>139498</v>
      </c>
      <c r="B126" s="6" t="s">
        <v>1363</v>
      </c>
      <c r="C126" s="6" t="s">
        <v>1362</v>
      </c>
      <c r="D126" s="6" t="s">
        <v>1693</v>
      </c>
      <c r="E126" s="6" t="s">
        <v>1318</v>
      </c>
      <c r="F126" s="7">
        <v>43914</v>
      </c>
      <c r="G126" s="6" t="s">
        <v>35</v>
      </c>
      <c r="H126" s="6" t="s">
        <v>50</v>
      </c>
      <c r="I126" s="6" t="s">
        <v>38</v>
      </c>
      <c r="J126" s="6" t="s">
        <v>75</v>
      </c>
      <c r="K126" s="12">
        <v>10500</v>
      </c>
      <c r="L126" s="12">
        <v>13650</v>
      </c>
      <c r="M126" s="12">
        <v>1</v>
      </c>
      <c r="N126" s="12">
        <v>10500</v>
      </c>
      <c r="O126" s="12">
        <v>13650</v>
      </c>
      <c r="P126" s="6" t="s">
        <v>1398</v>
      </c>
      <c r="Q126" s="12">
        <f t="shared" si="1"/>
        <v>3150</v>
      </c>
      <c r="AN126" s="16">
        <v>2</v>
      </c>
      <c r="AO126" t="s">
        <v>1527</v>
      </c>
    </row>
    <row r="127" spans="1:41" x14ac:dyDescent="0.3">
      <c r="A127" s="6">
        <v>139499</v>
      </c>
      <c r="B127" s="6" t="s">
        <v>1365</v>
      </c>
      <c r="C127" s="6" t="s">
        <v>1364</v>
      </c>
      <c r="D127" s="6" t="s">
        <v>1772</v>
      </c>
      <c r="E127" s="6" t="s">
        <v>1306</v>
      </c>
      <c r="F127" s="7">
        <v>43914</v>
      </c>
      <c r="G127" s="6" t="s">
        <v>1296</v>
      </c>
      <c r="H127" s="6" t="s">
        <v>111</v>
      </c>
      <c r="I127" s="6" t="s">
        <v>39</v>
      </c>
      <c r="J127" s="6" t="s">
        <v>77</v>
      </c>
      <c r="K127" s="12">
        <v>6500</v>
      </c>
      <c r="L127" s="12">
        <v>8450</v>
      </c>
      <c r="M127" s="12">
        <v>1</v>
      </c>
      <c r="N127" s="12">
        <v>6500</v>
      </c>
      <c r="O127" s="12">
        <v>8450</v>
      </c>
      <c r="P127" s="6" t="s">
        <v>1397</v>
      </c>
      <c r="Q127" s="12">
        <f t="shared" si="1"/>
        <v>1950</v>
      </c>
      <c r="AN127" s="16">
        <v>3</v>
      </c>
      <c r="AO127" t="s">
        <v>1528</v>
      </c>
    </row>
    <row r="128" spans="1:41" x14ac:dyDescent="0.3">
      <c r="A128" s="6">
        <v>139500</v>
      </c>
      <c r="B128" s="6" t="s">
        <v>1365</v>
      </c>
      <c r="C128" s="6" t="s">
        <v>1364</v>
      </c>
      <c r="D128" s="6" t="s">
        <v>1754</v>
      </c>
      <c r="E128" s="6" t="s">
        <v>20</v>
      </c>
      <c r="F128" s="7">
        <v>43914</v>
      </c>
      <c r="G128" s="6" t="s">
        <v>33</v>
      </c>
      <c r="H128" s="6" t="s">
        <v>117</v>
      </c>
      <c r="I128" s="6" t="s">
        <v>40</v>
      </c>
      <c r="J128" s="6" t="s">
        <v>76</v>
      </c>
      <c r="K128" s="12">
        <v>4500</v>
      </c>
      <c r="L128" s="12">
        <v>5850</v>
      </c>
      <c r="M128" s="12">
        <v>1</v>
      </c>
      <c r="N128" s="12">
        <v>4500</v>
      </c>
      <c r="O128" s="12">
        <v>5850</v>
      </c>
      <c r="P128" s="6" t="s">
        <v>1399</v>
      </c>
      <c r="Q128" s="12">
        <f t="shared" si="1"/>
        <v>1350</v>
      </c>
      <c r="AN128" s="16">
        <v>4</v>
      </c>
      <c r="AO128" t="s">
        <v>1529</v>
      </c>
    </row>
    <row r="129" spans="1:41" x14ac:dyDescent="0.3">
      <c r="A129" s="6">
        <v>139501</v>
      </c>
      <c r="B129" s="6" t="s">
        <v>1365</v>
      </c>
      <c r="C129" s="6" t="s">
        <v>1364</v>
      </c>
      <c r="D129" s="6" t="s">
        <v>1750</v>
      </c>
      <c r="E129" s="6" t="s">
        <v>19</v>
      </c>
      <c r="F129" s="7">
        <v>43914</v>
      </c>
      <c r="G129" s="6" t="s">
        <v>34</v>
      </c>
      <c r="H129" s="6" t="s">
        <v>51</v>
      </c>
      <c r="I129" s="6" t="s">
        <v>41</v>
      </c>
      <c r="J129" s="6" t="s">
        <v>78</v>
      </c>
      <c r="K129" s="12">
        <v>8500</v>
      </c>
      <c r="L129" s="12">
        <v>11050</v>
      </c>
      <c r="M129" s="12">
        <v>4</v>
      </c>
      <c r="N129" s="12">
        <v>34000</v>
      </c>
      <c r="O129" s="12">
        <v>44200</v>
      </c>
      <c r="P129" s="6" t="s">
        <v>1400</v>
      </c>
      <c r="Q129" s="12">
        <f t="shared" si="1"/>
        <v>10200</v>
      </c>
      <c r="AN129" s="16">
        <v>5</v>
      </c>
      <c r="AO129" t="s">
        <v>1530</v>
      </c>
    </row>
    <row r="130" spans="1:41" x14ac:dyDescent="0.3">
      <c r="A130" s="6">
        <v>139502</v>
      </c>
      <c r="B130" s="6" t="s">
        <v>1365</v>
      </c>
      <c r="C130" s="6" t="s">
        <v>1364</v>
      </c>
      <c r="D130" s="6" t="s">
        <v>1751</v>
      </c>
      <c r="E130" s="6" t="s">
        <v>1319</v>
      </c>
      <c r="F130" s="7">
        <v>43914</v>
      </c>
      <c r="G130" s="6" t="s">
        <v>35</v>
      </c>
      <c r="H130" s="6" t="s">
        <v>52</v>
      </c>
      <c r="I130" s="6" t="s">
        <v>44</v>
      </c>
      <c r="J130" s="6" t="s">
        <v>80</v>
      </c>
      <c r="K130" s="12">
        <v>12500</v>
      </c>
      <c r="L130" s="12">
        <v>16250</v>
      </c>
      <c r="M130" s="12">
        <v>4</v>
      </c>
      <c r="N130" s="12">
        <v>50000</v>
      </c>
      <c r="O130" s="12">
        <v>65000</v>
      </c>
      <c r="P130" s="6" t="s">
        <v>1401</v>
      </c>
      <c r="Q130" s="12">
        <f t="shared" si="1"/>
        <v>15000</v>
      </c>
      <c r="AN130" s="16">
        <v>6</v>
      </c>
      <c r="AO130" t="s">
        <v>1531</v>
      </c>
    </row>
    <row r="131" spans="1:41" x14ac:dyDescent="0.3">
      <c r="A131" s="6">
        <v>139503</v>
      </c>
      <c r="B131" s="6" t="s">
        <v>1365</v>
      </c>
      <c r="C131" s="6" t="s">
        <v>1364</v>
      </c>
      <c r="D131" s="6" t="s">
        <v>1490</v>
      </c>
      <c r="E131" s="6" t="s">
        <v>1307</v>
      </c>
      <c r="F131" s="7">
        <v>43914</v>
      </c>
      <c r="G131" s="6" t="s">
        <v>1296</v>
      </c>
      <c r="H131" s="6" t="s">
        <v>118</v>
      </c>
      <c r="I131" s="6" t="s">
        <v>89</v>
      </c>
      <c r="J131" s="6" t="s">
        <v>79</v>
      </c>
      <c r="K131" s="12">
        <v>3500</v>
      </c>
      <c r="L131" s="12">
        <v>4550</v>
      </c>
      <c r="M131" s="12">
        <v>3</v>
      </c>
      <c r="N131" s="12">
        <v>10500</v>
      </c>
      <c r="O131" s="12">
        <v>13650</v>
      </c>
      <c r="P131" s="6" t="s">
        <v>1325</v>
      </c>
      <c r="Q131" s="12">
        <f t="shared" ref="Q131:Q194" si="2">O131-N131</f>
        <v>3150</v>
      </c>
      <c r="AN131" s="16">
        <v>7</v>
      </c>
      <c r="AO131" t="s">
        <v>1532</v>
      </c>
    </row>
    <row r="132" spans="1:41" x14ac:dyDescent="0.3">
      <c r="A132" s="6">
        <v>139504</v>
      </c>
      <c r="B132" s="6" t="s">
        <v>1365</v>
      </c>
      <c r="C132" s="6" t="s">
        <v>1364</v>
      </c>
      <c r="D132" s="6" t="s">
        <v>1759</v>
      </c>
      <c r="E132" s="6" t="s">
        <v>17</v>
      </c>
      <c r="F132" s="7">
        <v>43914</v>
      </c>
      <c r="G132" s="6" t="s">
        <v>33</v>
      </c>
      <c r="H132" s="8" t="s">
        <v>67</v>
      </c>
      <c r="I132" s="6" t="s">
        <v>37</v>
      </c>
      <c r="J132" s="6" t="s">
        <v>81</v>
      </c>
      <c r="K132" s="12">
        <v>4500</v>
      </c>
      <c r="L132" s="12">
        <v>5850</v>
      </c>
      <c r="M132" s="12">
        <v>4</v>
      </c>
      <c r="N132" s="12">
        <v>18000</v>
      </c>
      <c r="O132" s="12">
        <v>23400</v>
      </c>
      <c r="P132" s="6" t="s">
        <v>1398</v>
      </c>
      <c r="Q132" s="12">
        <f t="shared" si="2"/>
        <v>5400</v>
      </c>
      <c r="AN132" s="16">
        <v>8</v>
      </c>
      <c r="AO132" t="s">
        <v>1533</v>
      </c>
    </row>
    <row r="133" spans="1:41" x14ac:dyDescent="0.3">
      <c r="A133" s="6">
        <v>139505</v>
      </c>
      <c r="B133" s="6" t="s">
        <v>1365</v>
      </c>
      <c r="C133" s="6" t="s">
        <v>1364</v>
      </c>
      <c r="D133" s="6" t="s">
        <v>1769</v>
      </c>
      <c r="E133" s="6" t="s">
        <v>1320</v>
      </c>
      <c r="F133" s="7">
        <v>43914</v>
      </c>
      <c r="G133" s="6" t="s">
        <v>34</v>
      </c>
      <c r="H133" s="6" t="s">
        <v>119</v>
      </c>
      <c r="I133" s="6" t="s">
        <v>45</v>
      </c>
      <c r="J133" s="6" t="s">
        <v>82</v>
      </c>
      <c r="K133" s="12">
        <v>2100</v>
      </c>
      <c r="L133" s="12">
        <v>2730</v>
      </c>
      <c r="M133" s="12">
        <v>3</v>
      </c>
      <c r="N133" s="12">
        <v>6300</v>
      </c>
      <c r="O133" s="12">
        <v>8190</v>
      </c>
      <c r="P133" s="6" t="s">
        <v>1397</v>
      </c>
      <c r="Q133" s="12">
        <f t="shared" si="2"/>
        <v>1890</v>
      </c>
      <c r="AN133" s="16">
        <v>9</v>
      </c>
      <c r="AO133" t="s">
        <v>1534</v>
      </c>
    </row>
    <row r="134" spans="1:41" x14ac:dyDescent="0.3">
      <c r="A134" s="6">
        <v>139506</v>
      </c>
      <c r="B134" s="6" t="s">
        <v>1365</v>
      </c>
      <c r="C134" s="6" t="s">
        <v>1364</v>
      </c>
      <c r="D134" s="6" t="s">
        <v>1749</v>
      </c>
      <c r="E134" s="6" t="s">
        <v>16</v>
      </c>
      <c r="F134" s="7">
        <v>43915</v>
      </c>
      <c r="G134" s="6" t="s">
        <v>35</v>
      </c>
      <c r="H134" s="6" t="s">
        <v>49</v>
      </c>
      <c r="I134" s="6" t="s">
        <v>36</v>
      </c>
      <c r="J134" s="6" t="s">
        <v>75</v>
      </c>
      <c r="K134" s="12">
        <v>1150</v>
      </c>
      <c r="L134" s="12">
        <v>1495</v>
      </c>
      <c r="M134" s="12">
        <v>2</v>
      </c>
      <c r="N134" s="12">
        <v>2300</v>
      </c>
      <c r="O134" s="12">
        <v>2990</v>
      </c>
      <c r="P134" s="6" t="s">
        <v>1399</v>
      </c>
      <c r="Q134" s="12">
        <f t="shared" si="2"/>
        <v>690</v>
      </c>
      <c r="AN134" s="16">
        <v>10</v>
      </c>
      <c r="AO134" t="s">
        <v>1535</v>
      </c>
    </row>
    <row r="135" spans="1:41" x14ac:dyDescent="0.3">
      <c r="A135" s="6">
        <v>139507</v>
      </c>
      <c r="B135" s="6" t="s">
        <v>1365</v>
      </c>
      <c r="C135" s="6" t="s">
        <v>1364</v>
      </c>
      <c r="D135" s="6" t="s">
        <v>1750</v>
      </c>
      <c r="E135" s="6" t="s">
        <v>15</v>
      </c>
      <c r="F135" s="7">
        <v>43915</v>
      </c>
      <c r="G135" s="6" t="s">
        <v>1296</v>
      </c>
      <c r="H135" s="6" t="s">
        <v>47</v>
      </c>
      <c r="I135" s="6" t="s">
        <v>37</v>
      </c>
      <c r="J135" s="6" t="s">
        <v>76</v>
      </c>
      <c r="K135" s="12">
        <v>350</v>
      </c>
      <c r="L135" s="12">
        <v>455</v>
      </c>
      <c r="M135" s="12">
        <v>3</v>
      </c>
      <c r="N135" s="12">
        <v>1050</v>
      </c>
      <c r="O135" s="12">
        <v>1365</v>
      </c>
      <c r="P135" s="6" t="s">
        <v>1400</v>
      </c>
      <c r="Q135" s="12">
        <f t="shared" si="2"/>
        <v>315</v>
      </c>
      <c r="AN135" s="16">
        <v>11</v>
      </c>
      <c r="AO135" t="s">
        <v>1536</v>
      </c>
    </row>
    <row r="136" spans="1:41" x14ac:dyDescent="0.3">
      <c r="A136" s="6">
        <v>139508</v>
      </c>
      <c r="B136" s="6" t="s">
        <v>1365</v>
      </c>
      <c r="C136" s="6" t="s">
        <v>1364</v>
      </c>
      <c r="D136" s="6" t="s">
        <v>1746</v>
      </c>
      <c r="E136" s="6" t="s">
        <v>14</v>
      </c>
      <c r="F136" s="7">
        <v>43915</v>
      </c>
      <c r="G136" s="6" t="s">
        <v>33</v>
      </c>
      <c r="H136" s="6" t="s">
        <v>53</v>
      </c>
      <c r="I136" s="6" t="s">
        <v>38</v>
      </c>
      <c r="J136" s="6" t="s">
        <v>75</v>
      </c>
      <c r="K136" s="12">
        <v>9500</v>
      </c>
      <c r="L136" s="12">
        <v>12350</v>
      </c>
      <c r="M136" s="12">
        <v>4</v>
      </c>
      <c r="N136" s="12">
        <v>38000</v>
      </c>
      <c r="O136" s="12">
        <v>49400</v>
      </c>
      <c r="P136" s="6" t="s">
        <v>1401</v>
      </c>
      <c r="Q136" s="12">
        <f t="shared" si="2"/>
        <v>11400</v>
      </c>
      <c r="AN136" s="16">
        <v>12</v>
      </c>
      <c r="AO136" t="s">
        <v>1537</v>
      </c>
    </row>
    <row r="137" spans="1:41" x14ac:dyDescent="0.3">
      <c r="A137" s="6">
        <v>139509</v>
      </c>
      <c r="B137" s="6" t="s">
        <v>1365</v>
      </c>
      <c r="C137" s="6" t="s">
        <v>1364</v>
      </c>
      <c r="D137" s="6" t="s">
        <v>1746</v>
      </c>
      <c r="E137" s="6" t="s">
        <v>13</v>
      </c>
      <c r="F137" s="7">
        <v>43915</v>
      </c>
      <c r="G137" s="6" t="s">
        <v>34</v>
      </c>
      <c r="H137" s="6" t="s">
        <v>120</v>
      </c>
      <c r="I137" s="6" t="s">
        <v>39</v>
      </c>
      <c r="J137" s="6" t="s">
        <v>77</v>
      </c>
      <c r="K137" s="12">
        <v>10000</v>
      </c>
      <c r="L137" s="12">
        <v>13000</v>
      </c>
      <c r="M137" s="12">
        <v>4</v>
      </c>
      <c r="N137" s="12">
        <v>40000</v>
      </c>
      <c r="O137" s="12">
        <v>52000</v>
      </c>
      <c r="P137" s="6" t="s">
        <v>1325</v>
      </c>
      <c r="Q137" s="12">
        <f t="shared" si="2"/>
        <v>12000</v>
      </c>
      <c r="AN137" s="16">
        <v>13</v>
      </c>
      <c r="AO137" t="s">
        <v>1538</v>
      </c>
    </row>
    <row r="138" spans="1:41" x14ac:dyDescent="0.3">
      <c r="A138" s="6">
        <v>139510</v>
      </c>
      <c r="B138" s="6" t="s">
        <v>1365</v>
      </c>
      <c r="C138" s="6" t="s">
        <v>1364</v>
      </c>
      <c r="D138" s="6" t="s">
        <v>1767</v>
      </c>
      <c r="E138" s="6" t="s">
        <v>12</v>
      </c>
      <c r="F138" s="7">
        <v>43915</v>
      </c>
      <c r="G138" s="6" t="s">
        <v>35</v>
      </c>
      <c r="H138" s="6" t="s">
        <v>121</v>
      </c>
      <c r="I138" s="6" t="s">
        <v>40</v>
      </c>
      <c r="J138" s="6" t="s">
        <v>76</v>
      </c>
      <c r="K138" s="12">
        <v>6500</v>
      </c>
      <c r="L138" s="12">
        <v>8450</v>
      </c>
      <c r="M138" s="12">
        <v>1</v>
      </c>
      <c r="N138" s="12">
        <v>6500</v>
      </c>
      <c r="O138" s="12">
        <v>8450</v>
      </c>
      <c r="P138" s="6" t="s">
        <v>1398</v>
      </c>
      <c r="Q138" s="12">
        <f t="shared" si="2"/>
        <v>1950</v>
      </c>
      <c r="AN138" s="16">
        <v>14</v>
      </c>
      <c r="AO138" t="s">
        <v>1539</v>
      </c>
    </row>
    <row r="139" spans="1:41" x14ac:dyDescent="0.3">
      <c r="A139" s="6">
        <v>139511</v>
      </c>
      <c r="B139" s="6" t="s">
        <v>1365</v>
      </c>
      <c r="C139" s="6" t="s">
        <v>1364</v>
      </c>
      <c r="D139" s="6" t="s">
        <v>1764</v>
      </c>
      <c r="E139" s="6" t="s">
        <v>1308</v>
      </c>
      <c r="F139" s="7">
        <v>43915</v>
      </c>
      <c r="G139" s="6" t="s">
        <v>1296</v>
      </c>
      <c r="H139" s="6" t="s">
        <v>122</v>
      </c>
      <c r="I139" s="6" t="s">
        <v>41</v>
      </c>
      <c r="J139" s="6" t="s">
        <v>78</v>
      </c>
      <c r="K139" s="12">
        <v>8500</v>
      </c>
      <c r="L139" s="12">
        <v>11050</v>
      </c>
      <c r="M139" s="12">
        <v>3</v>
      </c>
      <c r="N139" s="12">
        <v>25500</v>
      </c>
      <c r="O139" s="12">
        <v>33150</v>
      </c>
      <c r="P139" s="6" t="s">
        <v>1397</v>
      </c>
      <c r="Q139" s="12">
        <f t="shared" si="2"/>
        <v>7650</v>
      </c>
      <c r="AN139" s="16">
        <v>15</v>
      </c>
      <c r="AO139" t="s">
        <v>1540</v>
      </c>
    </row>
    <row r="140" spans="1:41" x14ac:dyDescent="0.3">
      <c r="A140" s="6">
        <v>139512</v>
      </c>
      <c r="B140" s="6" t="s">
        <v>1365</v>
      </c>
      <c r="C140" s="6" t="s">
        <v>1364</v>
      </c>
      <c r="D140" s="6" t="s">
        <v>1750</v>
      </c>
      <c r="E140" s="6" t="s">
        <v>1321</v>
      </c>
      <c r="F140" s="7">
        <v>43915</v>
      </c>
      <c r="G140" s="6" t="s">
        <v>33</v>
      </c>
      <c r="H140" s="6" t="s">
        <v>57</v>
      </c>
      <c r="I140" s="6" t="s">
        <v>44</v>
      </c>
      <c r="J140" s="6" t="s">
        <v>80</v>
      </c>
      <c r="K140" s="12">
        <v>7000</v>
      </c>
      <c r="L140" s="12">
        <v>9100</v>
      </c>
      <c r="M140" s="12">
        <v>3</v>
      </c>
      <c r="N140" s="12">
        <v>21000</v>
      </c>
      <c r="O140" s="12">
        <v>27300</v>
      </c>
      <c r="P140" s="6" t="s">
        <v>1399</v>
      </c>
      <c r="Q140" s="12">
        <f t="shared" si="2"/>
        <v>6300</v>
      </c>
      <c r="AN140" s="16">
        <v>16</v>
      </c>
      <c r="AO140" t="s">
        <v>1541</v>
      </c>
    </row>
    <row r="141" spans="1:41" x14ac:dyDescent="0.3">
      <c r="A141" s="6">
        <v>139513</v>
      </c>
      <c r="B141" s="6" t="s">
        <v>1378</v>
      </c>
      <c r="C141" s="6" t="s">
        <v>1377</v>
      </c>
      <c r="D141" s="6" t="s">
        <v>1932</v>
      </c>
      <c r="E141" s="6" t="s">
        <v>1322</v>
      </c>
      <c r="F141" s="7">
        <v>43915</v>
      </c>
      <c r="G141" s="6" t="s">
        <v>34</v>
      </c>
      <c r="H141" s="6" t="s">
        <v>123</v>
      </c>
      <c r="I141" s="6" t="s">
        <v>89</v>
      </c>
      <c r="J141" s="6" t="s">
        <v>79</v>
      </c>
      <c r="K141" s="12">
        <v>6550</v>
      </c>
      <c r="L141" s="12">
        <v>8515</v>
      </c>
      <c r="M141" s="12">
        <v>3</v>
      </c>
      <c r="N141" s="12">
        <v>19650</v>
      </c>
      <c r="O141" s="12">
        <v>25545</v>
      </c>
      <c r="P141" s="6" t="s">
        <v>1400</v>
      </c>
      <c r="Q141" s="12">
        <f t="shared" si="2"/>
        <v>5895</v>
      </c>
      <c r="AN141" s="16">
        <v>17</v>
      </c>
      <c r="AO141" t="s">
        <v>1542</v>
      </c>
    </row>
    <row r="142" spans="1:41" x14ac:dyDescent="0.3">
      <c r="A142" s="6">
        <v>139514</v>
      </c>
      <c r="B142" s="6" t="s">
        <v>1379</v>
      </c>
      <c r="C142" s="6" t="s">
        <v>1332</v>
      </c>
      <c r="D142" s="6" t="s">
        <v>1994</v>
      </c>
      <c r="E142" s="6" t="s">
        <v>1323</v>
      </c>
      <c r="F142" s="7">
        <v>43915</v>
      </c>
      <c r="G142" s="6" t="s">
        <v>35</v>
      </c>
      <c r="H142" s="8" t="s">
        <v>66</v>
      </c>
      <c r="I142" s="6" t="s">
        <v>37</v>
      </c>
      <c r="J142" s="6" t="s">
        <v>81</v>
      </c>
      <c r="K142" s="12">
        <v>7650</v>
      </c>
      <c r="L142" s="12">
        <v>9945</v>
      </c>
      <c r="M142" s="12">
        <v>4</v>
      </c>
      <c r="N142" s="12">
        <v>30600</v>
      </c>
      <c r="O142" s="12">
        <v>39780</v>
      </c>
      <c r="P142" s="6" t="s">
        <v>1401</v>
      </c>
      <c r="Q142" s="12">
        <f t="shared" si="2"/>
        <v>9180</v>
      </c>
      <c r="AN142" s="16">
        <v>18</v>
      </c>
      <c r="AO142" t="s">
        <v>1543</v>
      </c>
    </row>
    <row r="143" spans="1:41" x14ac:dyDescent="0.3">
      <c r="A143" s="6">
        <v>139515</v>
      </c>
      <c r="B143" s="6" t="s">
        <v>1384</v>
      </c>
      <c r="C143" s="6" t="s">
        <v>1383</v>
      </c>
      <c r="D143" s="6" t="s">
        <v>2106</v>
      </c>
      <c r="E143" s="6" t="s">
        <v>1309</v>
      </c>
      <c r="F143" s="7">
        <v>43916</v>
      </c>
      <c r="G143" s="6" t="s">
        <v>1296</v>
      </c>
      <c r="H143" s="6" t="s">
        <v>58</v>
      </c>
      <c r="I143" s="6" t="s">
        <v>45</v>
      </c>
      <c r="J143" s="6" t="s">
        <v>82</v>
      </c>
      <c r="K143" s="12">
        <v>1150</v>
      </c>
      <c r="L143" s="12">
        <v>1495</v>
      </c>
      <c r="M143" s="12">
        <v>2</v>
      </c>
      <c r="N143" s="12">
        <v>2300</v>
      </c>
      <c r="O143" s="12">
        <v>2990</v>
      </c>
      <c r="P143" s="6" t="s">
        <v>1325</v>
      </c>
      <c r="Q143" s="12">
        <f t="shared" si="2"/>
        <v>690</v>
      </c>
      <c r="AN143" s="16">
        <v>19</v>
      </c>
      <c r="AO143" t="s">
        <v>1544</v>
      </c>
    </row>
    <row r="144" spans="1:41" x14ac:dyDescent="0.3">
      <c r="A144" s="6">
        <v>139516</v>
      </c>
      <c r="B144" s="6" t="s">
        <v>1385</v>
      </c>
      <c r="C144" s="6" t="s">
        <v>27</v>
      </c>
      <c r="D144" s="6" t="s">
        <v>27</v>
      </c>
      <c r="E144" s="6" t="s">
        <v>9</v>
      </c>
      <c r="F144" s="7">
        <v>43916</v>
      </c>
      <c r="G144" s="6" t="s">
        <v>33</v>
      </c>
      <c r="H144" s="6" t="s">
        <v>59</v>
      </c>
      <c r="I144" s="6" t="s">
        <v>36</v>
      </c>
      <c r="J144" s="6" t="s">
        <v>75</v>
      </c>
      <c r="K144" s="12">
        <v>850</v>
      </c>
      <c r="L144" s="12">
        <v>1105</v>
      </c>
      <c r="M144" s="12">
        <v>2</v>
      </c>
      <c r="N144" s="12">
        <v>1700</v>
      </c>
      <c r="O144" s="12">
        <v>2210</v>
      </c>
      <c r="P144" s="6" t="s">
        <v>1400</v>
      </c>
      <c r="Q144" s="12">
        <f t="shared" si="2"/>
        <v>510</v>
      </c>
      <c r="AN144" s="16">
        <v>20</v>
      </c>
      <c r="AO144" t="s">
        <v>1545</v>
      </c>
    </row>
    <row r="145" spans="1:41" x14ac:dyDescent="0.3">
      <c r="A145" s="6">
        <v>139517</v>
      </c>
      <c r="B145" s="6" t="s">
        <v>1387</v>
      </c>
      <c r="C145" s="6" t="s">
        <v>1386</v>
      </c>
      <c r="D145" s="6" t="s">
        <v>2107</v>
      </c>
      <c r="E145" s="6" t="s">
        <v>1324</v>
      </c>
      <c r="F145" s="7">
        <v>43916</v>
      </c>
      <c r="G145" s="6" t="s">
        <v>34</v>
      </c>
      <c r="H145" s="6" t="s">
        <v>60</v>
      </c>
      <c r="I145" s="6" t="s">
        <v>37</v>
      </c>
      <c r="J145" s="6" t="s">
        <v>76</v>
      </c>
      <c r="K145" s="12">
        <v>650</v>
      </c>
      <c r="L145" s="12">
        <v>845</v>
      </c>
      <c r="M145" s="12">
        <v>1</v>
      </c>
      <c r="N145" s="12">
        <v>650</v>
      </c>
      <c r="O145" s="12">
        <v>845</v>
      </c>
      <c r="P145" s="6" t="s">
        <v>1401</v>
      </c>
      <c r="Q145" s="12">
        <f t="shared" si="2"/>
        <v>195</v>
      </c>
      <c r="AN145" s="16">
        <v>21</v>
      </c>
      <c r="AO145" t="s">
        <v>1546</v>
      </c>
    </row>
    <row r="146" spans="1:41" x14ac:dyDescent="0.3">
      <c r="A146" s="6">
        <v>139518</v>
      </c>
      <c r="B146" s="6" t="s">
        <v>2156</v>
      </c>
      <c r="C146" s="6" t="s">
        <v>2157</v>
      </c>
      <c r="D146" s="6" t="s">
        <v>1978</v>
      </c>
      <c r="E146" s="6" t="s">
        <v>8</v>
      </c>
      <c r="F146" s="7">
        <v>43916</v>
      </c>
      <c r="G146" s="6" t="s">
        <v>35</v>
      </c>
      <c r="H146" s="6" t="s">
        <v>61</v>
      </c>
      <c r="I146" s="6" t="s">
        <v>38</v>
      </c>
      <c r="J146" s="6" t="s">
        <v>75</v>
      </c>
      <c r="K146" s="12">
        <v>7500</v>
      </c>
      <c r="L146" s="12">
        <v>9750</v>
      </c>
      <c r="M146" s="12">
        <v>2</v>
      </c>
      <c r="N146" s="12">
        <v>15000</v>
      </c>
      <c r="O146" s="12">
        <v>19500</v>
      </c>
      <c r="P146" s="6" t="s">
        <v>1325</v>
      </c>
      <c r="Q146" s="12">
        <f t="shared" si="2"/>
        <v>4500</v>
      </c>
      <c r="AN146" s="16">
        <v>22</v>
      </c>
      <c r="AO146" t="s">
        <v>1547</v>
      </c>
    </row>
    <row r="147" spans="1:41" x14ac:dyDescent="0.3">
      <c r="A147" s="6">
        <v>139519</v>
      </c>
      <c r="B147" s="6" t="s">
        <v>1390</v>
      </c>
      <c r="C147" s="6" t="s">
        <v>26</v>
      </c>
      <c r="D147" s="6" t="s">
        <v>2128</v>
      </c>
      <c r="E147" s="6" t="s">
        <v>1310</v>
      </c>
      <c r="F147" s="7">
        <v>43916</v>
      </c>
      <c r="G147" s="6" t="s">
        <v>1296</v>
      </c>
      <c r="H147" s="6" t="s">
        <v>120</v>
      </c>
      <c r="I147" s="6" t="s">
        <v>39</v>
      </c>
      <c r="J147" s="8" t="s">
        <v>83</v>
      </c>
      <c r="K147" s="12">
        <v>10000</v>
      </c>
      <c r="L147" s="12">
        <v>13000</v>
      </c>
      <c r="M147" s="12">
        <v>1</v>
      </c>
      <c r="N147" s="12">
        <v>10000</v>
      </c>
      <c r="O147" s="12">
        <v>13000</v>
      </c>
      <c r="P147" s="6" t="s">
        <v>1398</v>
      </c>
      <c r="Q147" s="12">
        <f t="shared" si="2"/>
        <v>3000</v>
      </c>
      <c r="AN147" s="16">
        <v>23</v>
      </c>
      <c r="AO147" t="s">
        <v>1548</v>
      </c>
    </row>
    <row r="148" spans="1:41" x14ac:dyDescent="0.3">
      <c r="A148" s="6">
        <v>139520</v>
      </c>
      <c r="B148" s="6" t="s">
        <v>1392</v>
      </c>
      <c r="C148" s="6" t="s">
        <v>1391</v>
      </c>
      <c r="D148" s="6" t="s">
        <v>2109</v>
      </c>
      <c r="E148" s="6" t="s">
        <v>1325</v>
      </c>
      <c r="F148" s="7">
        <v>43916</v>
      </c>
      <c r="G148" s="6" t="s">
        <v>33</v>
      </c>
      <c r="H148" s="6" t="s">
        <v>124</v>
      </c>
      <c r="I148" s="6" t="s">
        <v>40</v>
      </c>
      <c r="J148" s="6" t="s">
        <v>76</v>
      </c>
      <c r="K148" s="12">
        <v>10500</v>
      </c>
      <c r="L148" s="12">
        <v>13650</v>
      </c>
      <c r="M148" s="12">
        <v>2</v>
      </c>
      <c r="N148" s="12">
        <v>21000</v>
      </c>
      <c r="O148" s="12">
        <v>27300</v>
      </c>
      <c r="P148" s="6" t="s">
        <v>1397</v>
      </c>
      <c r="Q148" s="12">
        <f t="shared" si="2"/>
        <v>6300</v>
      </c>
      <c r="AN148" s="16">
        <v>24</v>
      </c>
      <c r="AO148" t="s">
        <v>1549</v>
      </c>
    </row>
    <row r="149" spans="1:41" x14ac:dyDescent="0.3">
      <c r="A149" s="6">
        <v>139521</v>
      </c>
      <c r="B149" s="6" t="s">
        <v>1394</v>
      </c>
      <c r="C149" s="6" t="s">
        <v>1393</v>
      </c>
      <c r="D149" s="6" t="s">
        <v>1414</v>
      </c>
      <c r="E149" s="6" t="s">
        <v>1326</v>
      </c>
      <c r="F149" s="7">
        <v>43916</v>
      </c>
      <c r="G149" s="6" t="s">
        <v>34</v>
      </c>
      <c r="H149" s="6" t="s">
        <v>63</v>
      </c>
      <c r="I149" s="6" t="s">
        <v>41</v>
      </c>
      <c r="J149" s="6" t="s">
        <v>78</v>
      </c>
      <c r="K149" s="12">
        <v>8500</v>
      </c>
      <c r="L149" s="12">
        <v>11050</v>
      </c>
      <c r="M149" s="12">
        <v>1</v>
      </c>
      <c r="N149" s="12">
        <v>8500</v>
      </c>
      <c r="O149" s="12">
        <v>11050</v>
      </c>
      <c r="P149" s="6" t="s">
        <v>1399</v>
      </c>
      <c r="Q149" s="12">
        <f t="shared" si="2"/>
        <v>2550</v>
      </c>
      <c r="AN149" s="16">
        <v>25</v>
      </c>
      <c r="AO149" t="s">
        <v>1550</v>
      </c>
    </row>
    <row r="150" spans="1:41" x14ac:dyDescent="0.3">
      <c r="A150" s="6">
        <v>139522</v>
      </c>
      <c r="B150" s="6" t="s">
        <v>1373</v>
      </c>
      <c r="C150" s="6" t="s">
        <v>1372</v>
      </c>
      <c r="D150" s="6" t="s">
        <v>1855</v>
      </c>
      <c r="E150" s="6" t="s">
        <v>6</v>
      </c>
      <c r="F150" s="7">
        <v>43916</v>
      </c>
      <c r="G150" s="6" t="s">
        <v>35</v>
      </c>
      <c r="H150" s="6" t="s">
        <v>57</v>
      </c>
      <c r="I150" s="6" t="s">
        <v>44</v>
      </c>
      <c r="J150" s="6" t="s">
        <v>80</v>
      </c>
      <c r="K150" s="12">
        <v>7000</v>
      </c>
      <c r="L150" s="12">
        <v>9100</v>
      </c>
      <c r="M150" s="12">
        <v>4</v>
      </c>
      <c r="N150" s="12">
        <v>28000</v>
      </c>
      <c r="O150" s="12">
        <v>36400</v>
      </c>
      <c r="P150" s="6" t="s">
        <v>1400</v>
      </c>
      <c r="Q150" s="12">
        <f t="shared" si="2"/>
        <v>8400</v>
      </c>
      <c r="AN150" s="16">
        <v>26</v>
      </c>
      <c r="AO150" t="s">
        <v>1551</v>
      </c>
    </row>
    <row r="151" spans="1:41" x14ac:dyDescent="0.3">
      <c r="A151" s="6">
        <v>139523</v>
      </c>
      <c r="B151" s="6" t="s">
        <v>1374</v>
      </c>
      <c r="C151" s="6" t="s">
        <v>1329</v>
      </c>
      <c r="D151" s="6" t="s">
        <v>1865</v>
      </c>
      <c r="E151" s="6" t="s">
        <v>5</v>
      </c>
      <c r="F151" s="7">
        <v>43916</v>
      </c>
      <c r="G151" s="6" t="s">
        <v>1296</v>
      </c>
      <c r="H151" s="6" t="s">
        <v>125</v>
      </c>
      <c r="I151" s="6" t="s">
        <v>89</v>
      </c>
      <c r="J151" s="6" t="s">
        <v>79</v>
      </c>
      <c r="K151" s="12">
        <v>1680</v>
      </c>
      <c r="L151" s="12">
        <v>2184</v>
      </c>
      <c r="M151" s="12">
        <v>2</v>
      </c>
      <c r="N151" s="12">
        <v>3360</v>
      </c>
      <c r="O151" s="12">
        <v>4368</v>
      </c>
      <c r="P151" s="6" t="s">
        <v>1401</v>
      </c>
      <c r="Q151" s="12">
        <f t="shared" si="2"/>
        <v>1008</v>
      </c>
      <c r="AN151" s="16">
        <v>27</v>
      </c>
      <c r="AO151" t="s">
        <v>1552</v>
      </c>
    </row>
    <row r="152" spans="1:41" x14ac:dyDescent="0.3">
      <c r="A152" s="6">
        <v>139524</v>
      </c>
      <c r="B152" s="6" t="s">
        <v>1375</v>
      </c>
      <c r="C152" s="6" t="s">
        <v>1330</v>
      </c>
      <c r="D152" s="6" t="s">
        <v>1899</v>
      </c>
      <c r="E152" s="6" t="s">
        <v>4</v>
      </c>
      <c r="F152" s="7">
        <v>43916</v>
      </c>
      <c r="G152" s="6" t="s">
        <v>33</v>
      </c>
      <c r="H152" s="8" t="s">
        <v>65</v>
      </c>
      <c r="I152" s="6" t="s">
        <v>37</v>
      </c>
      <c r="J152" s="8" t="s">
        <v>84</v>
      </c>
      <c r="K152" s="12">
        <v>6540</v>
      </c>
      <c r="L152" s="12">
        <v>8502</v>
      </c>
      <c r="M152" s="12">
        <v>3</v>
      </c>
      <c r="N152" s="12">
        <v>19620</v>
      </c>
      <c r="O152" s="12">
        <v>25506</v>
      </c>
      <c r="P152" s="6" t="s">
        <v>1325</v>
      </c>
      <c r="Q152" s="12">
        <f t="shared" si="2"/>
        <v>5886</v>
      </c>
      <c r="AN152" s="16">
        <v>28</v>
      </c>
      <c r="AO152" t="s">
        <v>1553</v>
      </c>
    </row>
    <row r="153" spans="1:41" x14ac:dyDescent="0.3">
      <c r="A153" s="6">
        <v>139525</v>
      </c>
      <c r="B153" s="6" t="s">
        <v>1376</v>
      </c>
      <c r="C153" s="6" t="s">
        <v>1331</v>
      </c>
      <c r="D153" s="6" t="s">
        <v>1916</v>
      </c>
      <c r="E153" s="6" t="s">
        <v>30</v>
      </c>
      <c r="F153" s="7">
        <v>43916</v>
      </c>
      <c r="G153" s="6" t="s">
        <v>34</v>
      </c>
      <c r="H153" s="6" t="s">
        <v>68</v>
      </c>
      <c r="I153" s="6" t="s">
        <v>45</v>
      </c>
      <c r="J153" s="6" t="s">
        <v>82</v>
      </c>
      <c r="K153" s="12">
        <v>2680</v>
      </c>
      <c r="L153" s="12">
        <v>3484</v>
      </c>
      <c r="M153" s="12">
        <v>1</v>
      </c>
      <c r="N153" s="12">
        <v>2680</v>
      </c>
      <c r="O153" s="12">
        <v>3484</v>
      </c>
      <c r="P153" s="6" t="s">
        <v>1398</v>
      </c>
      <c r="Q153" s="12">
        <f t="shared" si="2"/>
        <v>804</v>
      </c>
      <c r="AO153" t="s">
        <v>1429</v>
      </c>
    </row>
    <row r="154" spans="1:41" ht="18" x14ac:dyDescent="0.3">
      <c r="A154" s="6">
        <v>139526</v>
      </c>
      <c r="B154" s="6" t="s">
        <v>1378</v>
      </c>
      <c r="C154" s="6" t="s">
        <v>1377</v>
      </c>
      <c r="D154" s="6" t="s">
        <v>1919</v>
      </c>
      <c r="E154" s="6" t="s">
        <v>31</v>
      </c>
      <c r="F154" s="7">
        <v>43916</v>
      </c>
      <c r="G154" s="6" t="s">
        <v>35</v>
      </c>
      <c r="H154" s="6" t="s">
        <v>71</v>
      </c>
      <c r="I154" s="6" t="s">
        <v>38</v>
      </c>
      <c r="J154" s="6" t="s">
        <v>76</v>
      </c>
      <c r="K154" s="12">
        <v>8250</v>
      </c>
      <c r="L154" s="12">
        <v>10725</v>
      </c>
      <c r="M154" s="12">
        <v>4</v>
      </c>
      <c r="N154" s="12">
        <v>33000</v>
      </c>
      <c r="O154" s="12">
        <v>42900</v>
      </c>
      <c r="P154" s="6" t="s">
        <v>1397</v>
      </c>
      <c r="Q154" s="12">
        <f t="shared" si="2"/>
        <v>9900</v>
      </c>
      <c r="AN154" s="15" t="s">
        <v>1346</v>
      </c>
      <c r="AO154" t="s">
        <v>1429</v>
      </c>
    </row>
    <row r="155" spans="1:41" x14ac:dyDescent="0.3">
      <c r="A155" s="6">
        <v>139527</v>
      </c>
      <c r="B155" s="6" t="s">
        <v>1379</v>
      </c>
      <c r="C155" s="6" t="s">
        <v>1332</v>
      </c>
      <c r="D155" s="6" t="s">
        <v>1994</v>
      </c>
      <c r="E155" s="6" t="s">
        <v>32</v>
      </c>
      <c r="F155" s="7">
        <v>43916</v>
      </c>
      <c r="G155" s="6" t="s">
        <v>1296</v>
      </c>
      <c r="H155" s="6" t="s">
        <v>118</v>
      </c>
      <c r="I155" s="6" t="s">
        <v>42</v>
      </c>
      <c r="J155" s="6" t="s">
        <v>76</v>
      </c>
      <c r="K155" s="12">
        <v>2650</v>
      </c>
      <c r="L155" s="12">
        <v>3445</v>
      </c>
      <c r="M155" s="12">
        <v>4</v>
      </c>
      <c r="N155" s="12">
        <v>10600</v>
      </c>
      <c r="O155" s="12">
        <v>13780</v>
      </c>
      <c r="P155" s="6" t="s">
        <v>1399</v>
      </c>
      <c r="Q155" s="12">
        <f t="shared" si="2"/>
        <v>3180</v>
      </c>
      <c r="AN155" s="16"/>
      <c r="AO155" t="s">
        <v>1429</v>
      </c>
    </row>
    <row r="156" spans="1:41" x14ac:dyDescent="0.3">
      <c r="A156" s="6">
        <v>139528</v>
      </c>
      <c r="B156" s="6" t="s">
        <v>1380</v>
      </c>
      <c r="C156" s="6" t="s">
        <v>1334</v>
      </c>
      <c r="D156" s="6" t="s">
        <v>2075</v>
      </c>
      <c r="E156" s="6" t="s">
        <v>28</v>
      </c>
      <c r="F156" s="7">
        <v>43916</v>
      </c>
      <c r="G156" s="6" t="s">
        <v>33</v>
      </c>
      <c r="H156" s="6" t="s">
        <v>72</v>
      </c>
      <c r="I156" s="6" t="s">
        <v>38</v>
      </c>
      <c r="J156" s="6" t="s">
        <v>85</v>
      </c>
      <c r="K156" s="12">
        <v>12550</v>
      </c>
      <c r="L156" s="12">
        <v>16315</v>
      </c>
      <c r="M156" s="12">
        <v>4</v>
      </c>
      <c r="N156" s="12">
        <v>50200</v>
      </c>
      <c r="O156" s="12">
        <v>65260</v>
      </c>
      <c r="P156" s="6" t="s">
        <v>1400</v>
      </c>
      <c r="Q156" s="12">
        <f t="shared" si="2"/>
        <v>15060</v>
      </c>
      <c r="AN156" s="16">
        <v>1</v>
      </c>
      <c r="AO156" t="s">
        <v>1554</v>
      </c>
    </row>
    <row r="157" spans="1:41" x14ac:dyDescent="0.3">
      <c r="A157" s="6">
        <v>139529</v>
      </c>
      <c r="B157" s="6" t="s">
        <v>1381</v>
      </c>
      <c r="C157" s="6" t="s">
        <v>1333</v>
      </c>
      <c r="D157" s="6" t="s">
        <v>2043</v>
      </c>
      <c r="E157" s="6" t="s">
        <v>1311</v>
      </c>
      <c r="F157" s="7">
        <v>43916</v>
      </c>
      <c r="G157" s="6" t="s">
        <v>34</v>
      </c>
      <c r="H157" s="6" t="s">
        <v>73</v>
      </c>
      <c r="I157" s="6" t="s">
        <v>41</v>
      </c>
      <c r="J157" s="8" t="s">
        <v>78</v>
      </c>
      <c r="K157" s="12">
        <v>14500</v>
      </c>
      <c r="L157" s="12">
        <v>18850</v>
      </c>
      <c r="M157" s="12">
        <v>1</v>
      </c>
      <c r="N157" s="12">
        <v>14500</v>
      </c>
      <c r="O157" s="12">
        <v>18850</v>
      </c>
      <c r="P157" s="6" t="s">
        <v>1401</v>
      </c>
      <c r="Q157" s="12">
        <f t="shared" si="2"/>
        <v>4350</v>
      </c>
      <c r="AN157" s="16">
        <v>2</v>
      </c>
      <c r="AO157" t="s">
        <v>1555</v>
      </c>
    </row>
    <row r="158" spans="1:41" x14ac:dyDescent="0.3">
      <c r="A158" s="6">
        <v>139530</v>
      </c>
      <c r="B158" s="6" t="s">
        <v>1382</v>
      </c>
      <c r="C158" s="6" t="s">
        <v>1335</v>
      </c>
      <c r="D158" s="6" t="s">
        <v>2084</v>
      </c>
      <c r="E158" s="6" t="s">
        <v>1312</v>
      </c>
      <c r="F158" s="7">
        <v>43917</v>
      </c>
      <c r="G158" s="6" t="s">
        <v>35</v>
      </c>
      <c r="H158" s="6" t="s">
        <v>46</v>
      </c>
      <c r="I158" s="6" t="s">
        <v>36</v>
      </c>
      <c r="J158" s="6" t="s">
        <v>75</v>
      </c>
      <c r="K158" s="12">
        <v>800</v>
      </c>
      <c r="L158" s="12">
        <v>1040</v>
      </c>
      <c r="M158" s="12">
        <v>4</v>
      </c>
      <c r="N158" s="12">
        <v>3200</v>
      </c>
      <c r="O158" s="12">
        <v>4160</v>
      </c>
      <c r="P158" s="6" t="s">
        <v>1325</v>
      </c>
      <c r="Q158" s="12">
        <f t="shared" si="2"/>
        <v>960</v>
      </c>
      <c r="AO158" t="s">
        <v>1429</v>
      </c>
    </row>
    <row r="159" spans="1:41" ht="18" x14ac:dyDescent="0.3">
      <c r="A159" s="6">
        <v>139531</v>
      </c>
      <c r="B159" s="6" t="s">
        <v>1378</v>
      </c>
      <c r="C159" s="6" t="s">
        <v>1377</v>
      </c>
      <c r="D159" s="6" t="s">
        <v>1946</v>
      </c>
      <c r="E159" s="6" t="s">
        <v>1313</v>
      </c>
      <c r="F159" s="7">
        <v>43917</v>
      </c>
      <c r="G159" s="6" t="s">
        <v>1296</v>
      </c>
      <c r="H159" s="6" t="s">
        <v>48</v>
      </c>
      <c r="I159" s="6" t="s">
        <v>37</v>
      </c>
      <c r="J159" s="6" t="s">
        <v>76</v>
      </c>
      <c r="K159" s="12">
        <v>600</v>
      </c>
      <c r="L159" s="12">
        <v>780</v>
      </c>
      <c r="M159" s="12">
        <v>2</v>
      </c>
      <c r="N159" s="12">
        <v>1200</v>
      </c>
      <c r="O159" s="12">
        <v>1560</v>
      </c>
      <c r="P159" s="6" t="s">
        <v>1398</v>
      </c>
      <c r="Q159" s="12">
        <f t="shared" si="2"/>
        <v>360</v>
      </c>
      <c r="AN159" s="15" t="s">
        <v>1348</v>
      </c>
      <c r="AO159" t="s">
        <v>1429</v>
      </c>
    </row>
    <row r="160" spans="1:41" x14ac:dyDescent="0.3">
      <c r="A160" s="6">
        <v>139532</v>
      </c>
      <c r="B160" s="6" t="s">
        <v>1379</v>
      </c>
      <c r="C160" s="6" t="s">
        <v>1332</v>
      </c>
      <c r="D160" s="6" t="s">
        <v>1993</v>
      </c>
      <c r="E160" s="6" t="s">
        <v>3</v>
      </c>
      <c r="F160" s="7">
        <v>43917</v>
      </c>
      <c r="G160" s="6" t="s">
        <v>33</v>
      </c>
      <c r="H160" s="6" t="s">
        <v>50</v>
      </c>
      <c r="I160" s="6" t="s">
        <v>38</v>
      </c>
      <c r="J160" s="6" t="s">
        <v>75</v>
      </c>
      <c r="K160" s="12">
        <v>10500</v>
      </c>
      <c r="L160" s="12">
        <v>13650</v>
      </c>
      <c r="M160" s="12">
        <v>1</v>
      </c>
      <c r="N160" s="12">
        <v>10500</v>
      </c>
      <c r="O160" s="12">
        <v>13650</v>
      </c>
      <c r="P160" s="6" t="s">
        <v>1397</v>
      </c>
      <c r="Q160" s="12">
        <f t="shared" si="2"/>
        <v>3150</v>
      </c>
      <c r="AN160" s="16"/>
      <c r="AO160" t="s">
        <v>1429</v>
      </c>
    </row>
    <row r="161" spans="1:41" x14ac:dyDescent="0.3">
      <c r="A161" s="6">
        <v>139533</v>
      </c>
      <c r="B161" s="6" t="s">
        <v>1384</v>
      </c>
      <c r="C161" s="6" t="s">
        <v>1383</v>
      </c>
      <c r="D161" s="6" t="s">
        <v>2104</v>
      </c>
      <c r="E161" s="6" t="s">
        <v>2</v>
      </c>
      <c r="F161" s="7">
        <v>43917</v>
      </c>
      <c r="G161" s="6" t="s">
        <v>34</v>
      </c>
      <c r="H161" s="6" t="s">
        <v>120</v>
      </c>
      <c r="I161" s="6" t="s">
        <v>39</v>
      </c>
      <c r="J161" s="6" t="s">
        <v>77</v>
      </c>
      <c r="K161" s="12">
        <v>6500</v>
      </c>
      <c r="L161" s="12">
        <v>8450</v>
      </c>
      <c r="M161" s="12">
        <v>3</v>
      </c>
      <c r="N161" s="12">
        <v>19500</v>
      </c>
      <c r="O161" s="12">
        <v>25350</v>
      </c>
      <c r="P161" s="6" t="s">
        <v>1399</v>
      </c>
      <c r="Q161" s="12">
        <f t="shared" si="2"/>
        <v>5850</v>
      </c>
      <c r="AN161" s="16">
        <v>1</v>
      </c>
      <c r="AO161" t="s">
        <v>1556</v>
      </c>
    </row>
    <row r="162" spans="1:41" x14ac:dyDescent="0.3">
      <c r="A162" s="6">
        <v>139534</v>
      </c>
      <c r="B162" s="6" t="s">
        <v>1385</v>
      </c>
      <c r="C162" s="6" t="s">
        <v>27</v>
      </c>
      <c r="D162" s="6" t="s">
        <v>27</v>
      </c>
      <c r="E162" s="6" t="s">
        <v>1</v>
      </c>
      <c r="F162" s="7">
        <v>43917</v>
      </c>
      <c r="G162" s="6" t="s">
        <v>35</v>
      </c>
      <c r="H162" s="6" t="s">
        <v>126</v>
      </c>
      <c r="I162" s="6" t="s">
        <v>40</v>
      </c>
      <c r="J162" s="6" t="s">
        <v>76</v>
      </c>
      <c r="K162" s="12">
        <v>4500</v>
      </c>
      <c r="L162" s="12">
        <v>5850</v>
      </c>
      <c r="M162" s="12">
        <v>1</v>
      </c>
      <c r="N162" s="12">
        <v>4500</v>
      </c>
      <c r="O162" s="12">
        <v>5850</v>
      </c>
      <c r="P162" s="6" t="s">
        <v>1400</v>
      </c>
      <c r="Q162" s="12">
        <f t="shared" si="2"/>
        <v>1350</v>
      </c>
      <c r="AN162" s="16">
        <v>2</v>
      </c>
      <c r="AO162" t="s">
        <v>1557</v>
      </c>
    </row>
    <row r="163" spans="1:41" x14ac:dyDescent="0.3">
      <c r="A163" s="6">
        <v>139535</v>
      </c>
      <c r="B163" s="6" t="s">
        <v>1387</v>
      </c>
      <c r="C163" s="6" t="s">
        <v>1386</v>
      </c>
      <c r="D163" s="6" t="s">
        <v>1386</v>
      </c>
      <c r="E163" s="6" t="s">
        <v>1314</v>
      </c>
      <c r="F163" s="7">
        <v>43917</v>
      </c>
      <c r="G163" s="6" t="s">
        <v>1296</v>
      </c>
      <c r="H163" s="6" t="s">
        <v>51</v>
      </c>
      <c r="I163" s="6" t="s">
        <v>41</v>
      </c>
      <c r="J163" s="6" t="s">
        <v>78</v>
      </c>
      <c r="K163" s="12">
        <v>8500</v>
      </c>
      <c r="L163" s="12">
        <v>11050</v>
      </c>
      <c r="M163" s="12">
        <v>4</v>
      </c>
      <c r="N163" s="12">
        <v>34000</v>
      </c>
      <c r="O163" s="12">
        <v>44200</v>
      </c>
      <c r="P163" s="6" t="s">
        <v>1401</v>
      </c>
      <c r="Q163" s="12">
        <f t="shared" si="2"/>
        <v>10200</v>
      </c>
      <c r="AN163" s="16">
        <v>3</v>
      </c>
      <c r="AO163" t="s">
        <v>1558</v>
      </c>
    </row>
    <row r="164" spans="1:41" x14ac:dyDescent="0.3">
      <c r="A164" s="6">
        <v>139536</v>
      </c>
      <c r="B164" s="6" t="s">
        <v>1387</v>
      </c>
      <c r="C164" s="6" t="s">
        <v>1386</v>
      </c>
      <c r="D164" s="6" t="s">
        <v>2107</v>
      </c>
      <c r="E164" s="6" t="s">
        <v>1315</v>
      </c>
      <c r="F164" s="7">
        <v>43917</v>
      </c>
      <c r="G164" s="6" t="s">
        <v>33</v>
      </c>
      <c r="H164" s="6" t="s">
        <v>52</v>
      </c>
      <c r="I164" s="6" t="s">
        <v>44</v>
      </c>
      <c r="J164" s="6" t="s">
        <v>80</v>
      </c>
      <c r="K164" s="12">
        <v>12500</v>
      </c>
      <c r="L164" s="12">
        <v>16250</v>
      </c>
      <c r="M164" s="12">
        <v>1</v>
      </c>
      <c r="N164" s="12">
        <v>12500</v>
      </c>
      <c r="O164" s="12">
        <v>16250</v>
      </c>
      <c r="P164" s="6" t="s">
        <v>1325</v>
      </c>
      <c r="Q164" s="12">
        <f t="shared" si="2"/>
        <v>3750</v>
      </c>
      <c r="AN164" s="16">
        <v>4</v>
      </c>
      <c r="AO164" t="s">
        <v>1559</v>
      </c>
    </row>
    <row r="165" spans="1:41" x14ac:dyDescent="0.3">
      <c r="A165" s="6">
        <v>139537</v>
      </c>
      <c r="B165" s="6" t="s">
        <v>1387</v>
      </c>
      <c r="C165" s="6" t="s">
        <v>1386</v>
      </c>
      <c r="D165" s="6" t="s">
        <v>2107</v>
      </c>
      <c r="E165" s="6" t="s">
        <v>0</v>
      </c>
      <c r="F165" s="7">
        <v>43917</v>
      </c>
      <c r="G165" s="6" t="s">
        <v>34</v>
      </c>
      <c r="H165" s="6" t="s">
        <v>127</v>
      </c>
      <c r="I165" s="6" t="s">
        <v>98</v>
      </c>
      <c r="J165" s="6" t="s">
        <v>79</v>
      </c>
      <c r="K165" s="12">
        <v>3500</v>
      </c>
      <c r="L165" s="12">
        <v>4550</v>
      </c>
      <c r="M165" s="12">
        <v>2</v>
      </c>
      <c r="N165" s="12">
        <v>7000</v>
      </c>
      <c r="O165" s="12">
        <v>9100</v>
      </c>
      <c r="P165" s="6" t="s">
        <v>1398</v>
      </c>
      <c r="Q165" s="12">
        <f t="shared" si="2"/>
        <v>2100</v>
      </c>
      <c r="AN165" s="16">
        <v>5</v>
      </c>
      <c r="AO165" t="s">
        <v>1560</v>
      </c>
    </row>
    <row r="166" spans="1:41" x14ac:dyDescent="0.3">
      <c r="A166" s="6">
        <v>139538</v>
      </c>
      <c r="B166" s="6" t="s">
        <v>1387</v>
      </c>
      <c r="C166" s="6" t="s">
        <v>1386</v>
      </c>
      <c r="D166" s="6" t="s">
        <v>1386</v>
      </c>
      <c r="E166" s="6" t="s">
        <v>1316</v>
      </c>
      <c r="F166" s="7">
        <v>43917</v>
      </c>
      <c r="G166" s="6" t="s">
        <v>35</v>
      </c>
      <c r="H166" s="8" t="s">
        <v>67</v>
      </c>
      <c r="I166" s="6" t="s">
        <v>99</v>
      </c>
      <c r="J166" s="6" t="s">
        <v>81</v>
      </c>
      <c r="K166" s="12">
        <v>4500</v>
      </c>
      <c r="L166" s="12">
        <v>5850</v>
      </c>
      <c r="M166" s="12">
        <v>3</v>
      </c>
      <c r="N166" s="12">
        <v>13500</v>
      </c>
      <c r="O166" s="12">
        <v>17550</v>
      </c>
      <c r="P166" s="6" t="s">
        <v>1397</v>
      </c>
      <c r="Q166" s="12">
        <f t="shared" si="2"/>
        <v>4050</v>
      </c>
      <c r="AN166" s="16">
        <v>6</v>
      </c>
      <c r="AO166" t="s">
        <v>1561</v>
      </c>
    </row>
    <row r="167" spans="1:41" x14ac:dyDescent="0.3">
      <c r="A167" s="6">
        <v>139539</v>
      </c>
      <c r="B167" s="6" t="s">
        <v>1387</v>
      </c>
      <c r="C167" s="6" t="s">
        <v>1386</v>
      </c>
      <c r="D167" s="6" t="s">
        <v>2108</v>
      </c>
      <c r="E167" s="6" t="s">
        <v>1317</v>
      </c>
      <c r="F167" s="7">
        <v>43917</v>
      </c>
      <c r="G167" s="6" t="s">
        <v>1296</v>
      </c>
      <c r="H167" s="6" t="s">
        <v>128</v>
      </c>
      <c r="I167" s="6" t="s">
        <v>45</v>
      </c>
      <c r="J167" s="6" t="s">
        <v>82</v>
      </c>
      <c r="K167" s="12">
        <v>2100</v>
      </c>
      <c r="L167" s="12">
        <v>2730</v>
      </c>
      <c r="M167" s="12">
        <v>4</v>
      </c>
      <c r="N167" s="12">
        <v>8400</v>
      </c>
      <c r="O167" s="12">
        <v>10920</v>
      </c>
      <c r="P167" s="6" t="s">
        <v>1399</v>
      </c>
      <c r="Q167" s="12">
        <f t="shared" si="2"/>
        <v>2520</v>
      </c>
      <c r="AN167" s="16">
        <v>7</v>
      </c>
      <c r="AO167" t="s">
        <v>1562</v>
      </c>
    </row>
    <row r="168" spans="1:41" x14ac:dyDescent="0.3">
      <c r="A168" s="6">
        <v>139540</v>
      </c>
      <c r="B168" s="6" t="s">
        <v>1387</v>
      </c>
      <c r="C168" s="6" t="s">
        <v>1386</v>
      </c>
      <c r="D168" s="6" t="s">
        <v>2107</v>
      </c>
      <c r="E168" s="6" t="s">
        <v>1318</v>
      </c>
      <c r="F168" s="7">
        <v>43917</v>
      </c>
      <c r="G168" s="6" t="s">
        <v>33</v>
      </c>
      <c r="H168" s="6" t="s">
        <v>49</v>
      </c>
      <c r="I168" s="6" t="s">
        <v>36</v>
      </c>
      <c r="J168" s="6" t="s">
        <v>75</v>
      </c>
      <c r="K168" s="12">
        <v>1150</v>
      </c>
      <c r="L168" s="12">
        <v>1495</v>
      </c>
      <c r="M168" s="12">
        <v>3</v>
      </c>
      <c r="N168" s="12">
        <v>3450</v>
      </c>
      <c r="O168" s="12">
        <v>4485</v>
      </c>
      <c r="P168" s="6" t="s">
        <v>1400</v>
      </c>
      <c r="Q168" s="12">
        <f t="shared" si="2"/>
        <v>1035</v>
      </c>
      <c r="AN168" s="16">
        <v>8</v>
      </c>
      <c r="AO168" t="s">
        <v>1563</v>
      </c>
    </row>
    <row r="169" spans="1:41" x14ac:dyDescent="0.3">
      <c r="A169" s="6">
        <v>139541</v>
      </c>
      <c r="B169" s="6" t="s">
        <v>1374</v>
      </c>
      <c r="C169" s="6" t="s">
        <v>1329</v>
      </c>
      <c r="D169" s="6" t="s">
        <v>1861</v>
      </c>
      <c r="E169" s="6" t="s">
        <v>29</v>
      </c>
      <c r="F169" s="7">
        <v>43917</v>
      </c>
      <c r="G169" s="6" t="s">
        <v>34</v>
      </c>
      <c r="H169" s="6" t="s">
        <v>47</v>
      </c>
      <c r="I169" s="6" t="s">
        <v>37</v>
      </c>
      <c r="J169" s="6" t="s">
        <v>76</v>
      </c>
      <c r="K169" s="12">
        <v>350</v>
      </c>
      <c r="L169" s="12">
        <v>455</v>
      </c>
      <c r="M169" s="12">
        <v>4</v>
      </c>
      <c r="N169" s="12">
        <v>1400</v>
      </c>
      <c r="O169" s="12">
        <v>1820</v>
      </c>
      <c r="P169" s="6" t="s">
        <v>1401</v>
      </c>
      <c r="Q169" s="12">
        <f t="shared" si="2"/>
        <v>420</v>
      </c>
      <c r="AN169" s="16">
        <v>9</v>
      </c>
      <c r="AO169" t="s">
        <v>1564</v>
      </c>
    </row>
    <row r="170" spans="1:41" x14ac:dyDescent="0.3">
      <c r="A170" s="6">
        <v>139542</v>
      </c>
      <c r="B170" s="6" t="s">
        <v>1375</v>
      </c>
      <c r="C170" s="6" t="s">
        <v>1330</v>
      </c>
      <c r="D170" s="6" t="s">
        <v>1914</v>
      </c>
      <c r="E170" s="6" t="s">
        <v>20</v>
      </c>
      <c r="F170" s="7">
        <v>43917</v>
      </c>
      <c r="G170" s="6" t="s">
        <v>35</v>
      </c>
      <c r="H170" s="6" t="s">
        <v>53</v>
      </c>
      <c r="I170" s="6" t="s">
        <v>38</v>
      </c>
      <c r="J170" s="6" t="s">
        <v>75</v>
      </c>
      <c r="K170" s="12">
        <v>9500</v>
      </c>
      <c r="L170" s="12">
        <v>12350</v>
      </c>
      <c r="M170" s="12">
        <v>4</v>
      </c>
      <c r="N170" s="12">
        <v>38000</v>
      </c>
      <c r="O170" s="12">
        <v>49400</v>
      </c>
      <c r="P170" s="6" t="s">
        <v>1325</v>
      </c>
      <c r="Q170" s="12">
        <f t="shared" si="2"/>
        <v>11400</v>
      </c>
      <c r="AN170" s="16">
        <v>10</v>
      </c>
      <c r="AO170" t="s">
        <v>1565</v>
      </c>
    </row>
    <row r="171" spans="1:41" x14ac:dyDescent="0.3">
      <c r="A171" s="6">
        <v>139543</v>
      </c>
      <c r="B171" s="6" t="s">
        <v>1376</v>
      </c>
      <c r="C171" s="6" t="s">
        <v>1331</v>
      </c>
      <c r="D171" s="6" t="s">
        <v>1918</v>
      </c>
      <c r="E171" s="6" t="s">
        <v>19</v>
      </c>
      <c r="F171" s="7">
        <v>43917</v>
      </c>
      <c r="G171" s="6" t="s">
        <v>1296</v>
      </c>
      <c r="H171" s="6" t="s">
        <v>129</v>
      </c>
      <c r="I171" s="6" t="s">
        <v>39</v>
      </c>
      <c r="J171" s="6" t="s">
        <v>77</v>
      </c>
      <c r="K171" s="12">
        <v>10000</v>
      </c>
      <c r="L171" s="12">
        <v>13000</v>
      </c>
      <c r="M171" s="12">
        <v>2</v>
      </c>
      <c r="N171" s="12">
        <v>20000</v>
      </c>
      <c r="O171" s="12">
        <v>26000</v>
      </c>
      <c r="P171" s="6" t="s">
        <v>1398</v>
      </c>
      <c r="Q171" s="12">
        <f t="shared" si="2"/>
        <v>6000</v>
      </c>
      <c r="AN171" s="16">
        <v>11</v>
      </c>
      <c r="AO171" t="s">
        <v>1566</v>
      </c>
    </row>
    <row r="172" spans="1:41" x14ac:dyDescent="0.3">
      <c r="A172" s="6">
        <v>139544</v>
      </c>
      <c r="B172" s="6" t="s">
        <v>1378</v>
      </c>
      <c r="C172" s="6" t="s">
        <v>1377</v>
      </c>
      <c r="D172" s="6" t="s">
        <v>1948</v>
      </c>
      <c r="E172" s="6" t="s">
        <v>1319</v>
      </c>
      <c r="F172" s="7">
        <v>43917</v>
      </c>
      <c r="G172" s="6" t="s">
        <v>33</v>
      </c>
      <c r="H172" s="6" t="s">
        <v>130</v>
      </c>
      <c r="I172" s="6" t="s">
        <v>40</v>
      </c>
      <c r="J172" s="6" t="s">
        <v>76</v>
      </c>
      <c r="K172" s="12">
        <v>6500</v>
      </c>
      <c r="L172" s="12">
        <v>8450</v>
      </c>
      <c r="M172" s="12">
        <v>4</v>
      </c>
      <c r="N172" s="12">
        <v>26000</v>
      </c>
      <c r="O172" s="12">
        <v>33800</v>
      </c>
      <c r="P172" s="6" t="s">
        <v>1397</v>
      </c>
      <c r="Q172" s="12">
        <f t="shared" si="2"/>
        <v>7800</v>
      </c>
      <c r="AN172" s="16">
        <v>12</v>
      </c>
      <c r="AO172" t="s">
        <v>1567</v>
      </c>
    </row>
    <row r="173" spans="1:41" x14ac:dyDescent="0.3">
      <c r="A173" s="6">
        <v>139545</v>
      </c>
      <c r="B173" s="6" t="s">
        <v>1379</v>
      </c>
      <c r="C173" s="6" t="s">
        <v>1332</v>
      </c>
      <c r="D173" s="6" t="s">
        <v>1994</v>
      </c>
      <c r="E173" s="6" t="s">
        <v>18</v>
      </c>
      <c r="F173" s="7">
        <v>43917</v>
      </c>
      <c r="G173" s="6" t="s">
        <v>34</v>
      </c>
      <c r="H173" s="6" t="s">
        <v>131</v>
      </c>
      <c r="I173" s="6" t="s">
        <v>41</v>
      </c>
      <c r="J173" s="6" t="s">
        <v>78</v>
      </c>
      <c r="K173" s="12">
        <v>8500</v>
      </c>
      <c r="L173" s="12">
        <v>11050</v>
      </c>
      <c r="M173" s="12">
        <v>2</v>
      </c>
      <c r="N173" s="12">
        <v>17000</v>
      </c>
      <c r="O173" s="12">
        <v>22100</v>
      </c>
      <c r="P173" s="6" t="s">
        <v>1399</v>
      </c>
      <c r="Q173" s="12">
        <f t="shared" si="2"/>
        <v>5100</v>
      </c>
      <c r="AN173" s="16">
        <v>13</v>
      </c>
      <c r="AO173" t="s">
        <v>1568</v>
      </c>
    </row>
    <row r="174" spans="1:41" x14ac:dyDescent="0.3">
      <c r="A174" s="6">
        <v>139546</v>
      </c>
      <c r="B174" s="6" t="s">
        <v>1380</v>
      </c>
      <c r="C174" s="6" t="s">
        <v>1334</v>
      </c>
      <c r="D174" s="6" t="s">
        <v>2074</v>
      </c>
      <c r="E174" s="6" t="s">
        <v>17</v>
      </c>
      <c r="F174" s="7">
        <v>43917</v>
      </c>
      <c r="G174" s="6" t="s">
        <v>35</v>
      </c>
      <c r="H174" s="6" t="s">
        <v>57</v>
      </c>
      <c r="I174" s="6" t="s">
        <v>44</v>
      </c>
      <c r="J174" s="6" t="s">
        <v>80</v>
      </c>
      <c r="K174" s="12">
        <v>7000</v>
      </c>
      <c r="L174" s="12">
        <v>9100</v>
      </c>
      <c r="M174" s="12">
        <v>3</v>
      </c>
      <c r="N174" s="12">
        <v>21000</v>
      </c>
      <c r="O174" s="12">
        <v>27300</v>
      </c>
      <c r="P174" s="6" t="s">
        <v>1400</v>
      </c>
      <c r="Q174" s="12">
        <f t="shared" si="2"/>
        <v>6300</v>
      </c>
      <c r="AN174" s="16">
        <v>14</v>
      </c>
      <c r="AO174" t="s">
        <v>1569</v>
      </c>
    </row>
    <row r="175" spans="1:41" x14ac:dyDescent="0.3">
      <c r="A175" s="6">
        <v>139547</v>
      </c>
      <c r="B175" s="6" t="s">
        <v>1381</v>
      </c>
      <c r="C175" s="6" t="s">
        <v>1333</v>
      </c>
      <c r="D175" s="6" t="s">
        <v>1528</v>
      </c>
      <c r="E175" s="6" t="s">
        <v>1320</v>
      </c>
      <c r="F175" s="7">
        <v>43917</v>
      </c>
      <c r="G175" s="6" t="s">
        <v>1296</v>
      </c>
      <c r="H175" s="6" t="s">
        <v>132</v>
      </c>
      <c r="I175" s="6" t="s">
        <v>98</v>
      </c>
      <c r="J175" s="6" t="s">
        <v>79</v>
      </c>
      <c r="K175" s="12">
        <v>6550</v>
      </c>
      <c r="L175" s="12">
        <v>8515</v>
      </c>
      <c r="M175" s="12">
        <v>2</v>
      </c>
      <c r="N175" s="12">
        <v>13100</v>
      </c>
      <c r="O175" s="12">
        <v>17030</v>
      </c>
      <c r="P175" s="6" t="s">
        <v>1401</v>
      </c>
      <c r="Q175" s="12">
        <f t="shared" si="2"/>
        <v>3930</v>
      </c>
      <c r="AN175" s="16">
        <v>15</v>
      </c>
      <c r="AO175" t="s">
        <v>1570</v>
      </c>
    </row>
    <row r="176" spans="1:41" x14ac:dyDescent="0.3">
      <c r="A176" s="6">
        <v>139548</v>
      </c>
      <c r="B176" s="6" t="s">
        <v>1382</v>
      </c>
      <c r="C176" s="6" t="s">
        <v>1335</v>
      </c>
      <c r="D176" s="6" t="s">
        <v>2084</v>
      </c>
      <c r="E176" s="6" t="s">
        <v>16</v>
      </c>
      <c r="F176" s="7">
        <v>43917</v>
      </c>
      <c r="G176" s="6" t="s">
        <v>33</v>
      </c>
      <c r="H176" s="8" t="s">
        <v>66</v>
      </c>
      <c r="I176" s="6" t="s">
        <v>99</v>
      </c>
      <c r="J176" s="6" t="s">
        <v>81</v>
      </c>
      <c r="K176" s="12">
        <v>7650</v>
      </c>
      <c r="L176" s="12">
        <v>9945</v>
      </c>
      <c r="M176" s="12">
        <v>2</v>
      </c>
      <c r="N176" s="12">
        <v>15300</v>
      </c>
      <c r="O176" s="12">
        <v>19890</v>
      </c>
      <c r="P176" s="6" t="s">
        <v>1325</v>
      </c>
      <c r="Q176" s="12">
        <f t="shared" si="2"/>
        <v>4590</v>
      </c>
      <c r="AN176" s="16">
        <v>16</v>
      </c>
      <c r="AO176" t="s">
        <v>1571</v>
      </c>
    </row>
    <row r="177" spans="1:41" x14ac:dyDescent="0.3">
      <c r="A177" s="6">
        <v>139549</v>
      </c>
      <c r="B177" s="6" t="s">
        <v>1378</v>
      </c>
      <c r="C177" s="6" t="s">
        <v>1377</v>
      </c>
      <c r="D177" s="6" t="s">
        <v>1921</v>
      </c>
      <c r="E177" s="6" t="s">
        <v>15</v>
      </c>
      <c r="F177" s="7">
        <v>43917</v>
      </c>
      <c r="G177" s="6" t="s">
        <v>34</v>
      </c>
      <c r="H177" s="6" t="s">
        <v>58</v>
      </c>
      <c r="I177" s="6" t="s">
        <v>45</v>
      </c>
      <c r="J177" s="6" t="s">
        <v>82</v>
      </c>
      <c r="K177" s="12">
        <v>1150</v>
      </c>
      <c r="L177" s="12">
        <v>1495</v>
      </c>
      <c r="M177" s="12">
        <v>3</v>
      </c>
      <c r="N177" s="12">
        <v>3450</v>
      </c>
      <c r="O177" s="12">
        <v>4485</v>
      </c>
      <c r="P177" s="6" t="s">
        <v>1397</v>
      </c>
      <c r="Q177" s="12">
        <f t="shared" si="2"/>
        <v>1035</v>
      </c>
      <c r="AN177" s="16">
        <v>17</v>
      </c>
      <c r="AO177" t="s">
        <v>1572</v>
      </c>
    </row>
    <row r="178" spans="1:41" x14ac:dyDescent="0.3">
      <c r="A178" s="6">
        <v>139550</v>
      </c>
      <c r="B178" s="6" t="s">
        <v>1379</v>
      </c>
      <c r="C178" s="6" t="s">
        <v>1332</v>
      </c>
      <c r="D178" s="6" t="s">
        <v>1990</v>
      </c>
      <c r="E178" s="6" t="s">
        <v>14</v>
      </c>
      <c r="F178" s="7">
        <v>43917</v>
      </c>
      <c r="G178" s="6" t="s">
        <v>35</v>
      </c>
      <c r="H178" s="6" t="s">
        <v>59</v>
      </c>
      <c r="I178" s="6" t="s">
        <v>36</v>
      </c>
      <c r="J178" s="6" t="s">
        <v>75</v>
      </c>
      <c r="K178" s="12">
        <v>850</v>
      </c>
      <c r="L178" s="12">
        <v>1105</v>
      </c>
      <c r="M178" s="12">
        <v>1</v>
      </c>
      <c r="N178" s="12">
        <v>850</v>
      </c>
      <c r="O178" s="12">
        <v>1105</v>
      </c>
      <c r="P178" s="6" t="s">
        <v>1399</v>
      </c>
      <c r="Q178" s="12">
        <f t="shared" si="2"/>
        <v>255</v>
      </c>
      <c r="AN178" s="16">
        <v>18</v>
      </c>
      <c r="AO178" t="s">
        <v>1573</v>
      </c>
    </row>
    <row r="179" spans="1:41" x14ac:dyDescent="0.3">
      <c r="A179" s="6">
        <v>139551</v>
      </c>
      <c r="B179" s="6" t="s">
        <v>1384</v>
      </c>
      <c r="C179" s="6" t="s">
        <v>1383</v>
      </c>
      <c r="D179" s="6" t="s">
        <v>2106</v>
      </c>
      <c r="E179" s="6" t="s">
        <v>13</v>
      </c>
      <c r="F179" s="7">
        <v>43917</v>
      </c>
      <c r="G179" s="6" t="s">
        <v>1296</v>
      </c>
      <c r="H179" s="6" t="s">
        <v>60</v>
      </c>
      <c r="I179" s="6" t="s">
        <v>37</v>
      </c>
      <c r="J179" s="6" t="s">
        <v>76</v>
      </c>
      <c r="K179" s="12">
        <v>650</v>
      </c>
      <c r="L179" s="12">
        <v>845</v>
      </c>
      <c r="M179" s="12">
        <v>4</v>
      </c>
      <c r="N179" s="12">
        <v>2600</v>
      </c>
      <c r="O179" s="12">
        <v>3380</v>
      </c>
      <c r="P179" s="6" t="s">
        <v>1400</v>
      </c>
      <c r="Q179" s="12">
        <f t="shared" si="2"/>
        <v>780</v>
      </c>
      <c r="AN179" s="16">
        <v>19</v>
      </c>
      <c r="AO179" t="s">
        <v>1574</v>
      </c>
    </row>
    <row r="180" spans="1:41" x14ac:dyDescent="0.3">
      <c r="A180" s="6">
        <v>139552</v>
      </c>
      <c r="B180" s="6" t="s">
        <v>1385</v>
      </c>
      <c r="C180" s="6" t="s">
        <v>27</v>
      </c>
      <c r="D180" s="6" t="s">
        <v>27</v>
      </c>
      <c r="E180" s="6" t="s">
        <v>12</v>
      </c>
      <c r="F180" s="7">
        <v>43917</v>
      </c>
      <c r="G180" s="6" t="s">
        <v>33</v>
      </c>
      <c r="H180" s="6" t="s">
        <v>61</v>
      </c>
      <c r="I180" s="6" t="s">
        <v>38</v>
      </c>
      <c r="J180" s="6" t="s">
        <v>75</v>
      </c>
      <c r="K180" s="12">
        <v>7500</v>
      </c>
      <c r="L180" s="12">
        <v>9750</v>
      </c>
      <c r="M180" s="12">
        <v>1</v>
      </c>
      <c r="N180" s="12">
        <v>7500</v>
      </c>
      <c r="O180" s="12">
        <v>9750</v>
      </c>
      <c r="P180" s="6" t="s">
        <v>1401</v>
      </c>
      <c r="Q180" s="12">
        <f t="shared" si="2"/>
        <v>2250</v>
      </c>
      <c r="AN180" s="16">
        <v>20</v>
      </c>
      <c r="AO180" t="s">
        <v>1575</v>
      </c>
    </row>
    <row r="181" spans="1:41" x14ac:dyDescent="0.3">
      <c r="A181" s="6">
        <v>139553</v>
      </c>
      <c r="B181" s="6" t="s">
        <v>1387</v>
      </c>
      <c r="C181" s="6" t="s">
        <v>1386</v>
      </c>
      <c r="D181" s="6" t="s">
        <v>2107</v>
      </c>
      <c r="E181" s="6" t="s">
        <v>11</v>
      </c>
      <c r="F181" s="7">
        <v>43917</v>
      </c>
      <c r="G181" s="6" t="s">
        <v>34</v>
      </c>
      <c r="H181" s="6" t="s">
        <v>129</v>
      </c>
      <c r="I181" s="6" t="s">
        <v>39</v>
      </c>
      <c r="J181" s="8" t="s">
        <v>83</v>
      </c>
      <c r="K181" s="12">
        <v>10000</v>
      </c>
      <c r="L181" s="12">
        <v>13000</v>
      </c>
      <c r="M181" s="12">
        <v>1</v>
      </c>
      <c r="N181" s="12">
        <v>10000</v>
      </c>
      <c r="O181" s="12">
        <v>13000</v>
      </c>
      <c r="P181" s="6" t="s">
        <v>1325</v>
      </c>
      <c r="Q181" s="12">
        <f t="shared" si="2"/>
        <v>3000</v>
      </c>
      <c r="AN181" s="16">
        <v>21</v>
      </c>
      <c r="AO181" t="s">
        <v>1576</v>
      </c>
    </row>
    <row r="182" spans="1:41" x14ac:dyDescent="0.3">
      <c r="A182" s="6">
        <v>139554</v>
      </c>
      <c r="B182" s="6" t="s">
        <v>2156</v>
      </c>
      <c r="C182" s="6" t="s">
        <v>2157</v>
      </c>
      <c r="D182" s="6" t="s">
        <v>1980</v>
      </c>
      <c r="E182" s="6" t="s">
        <v>1321</v>
      </c>
      <c r="F182" s="7">
        <v>43917</v>
      </c>
      <c r="G182" s="6" t="s">
        <v>35</v>
      </c>
      <c r="H182" s="6" t="s">
        <v>133</v>
      </c>
      <c r="I182" s="6" t="s">
        <v>40</v>
      </c>
      <c r="J182" s="6" t="s">
        <v>76</v>
      </c>
      <c r="K182" s="12">
        <v>10500</v>
      </c>
      <c r="L182" s="12">
        <v>13650</v>
      </c>
      <c r="M182" s="12">
        <v>3</v>
      </c>
      <c r="N182" s="12">
        <v>31500</v>
      </c>
      <c r="O182" s="12">
        <v>40950</v>
      </c>
      <c r="P182" s="6" t="s">
        <v>1398</v>
      </c>
      <c r="Q182" s="12">
        <f t="shared" si="2"/>
        <v>9450</v>
      </c>
      <c r="AN182" s="16">
        <v>22</v>
      </c>
      <c r="AO182" t="s">
        <v>1577</v>
      </c>
    </row>
    <row r="183" spans="1:41" x14ac:dyDescent="0.3">
      <c r="A183" s="6">
        <v>139555</v>
      </c>
      <c r="B183" s="6" t="s">
        <v>1390</v>
      </c>
      <c r="C183" s="6" t="s">
        <v>26</v>
      </c>
      <c r="D183" s="6" t="s">
        <v>2123</v>
      </c>
      <c r="E183" s="6" t="s">
        <v>1322</v>
      </c>
      <c r="F183" s="7">
        <v>43917</v>
      </c>
      <c r="G183" s="6" t="s">
        <v>1296</v>
      </c>
      <c r="H183" s="6" t="s">
        <v>63</v>
      </c>
      <c r="I183" s="6" t="s">
        <v>41</v>
      </c>
      <c r="J183" s="6" t="s">
        <v>78</v>
      </c>
      <c r="K183" s="12">
        <v>8500</v>
      </c>
      <c r="L183" s="12">
        <v>11050</v>
      </c>
      <c r="M183" s="12">
        <v>1</v>
      </c>
      <c r="N183" s="12">
        <v>8500</v>
      </c>
      <c r="O183" s="12">
        <v>11050</v>
      </c>
      <c r="P183" s="6" t="s">
        <v>1397</v>
      </c>
      <c r="Q183" s="12">
        <f t="shared" si="2"/>
        <v>2550</v>
      </c>
      <c r="AN183" s="16">
        <v>23</v>
      </c>
      <c r="AO183" t="s">
        <v>1578</v>
      </c>
    </row>
    <row r="184" spans="1:41" x14ac:dyDescent="0.3">
      <c r="A184" s="6">
        <v>139556</v>
      </c>
      <c r="B184" s="6" t="s">
        <v>1392</v>
      </c>
      <c r="C184" s="6" t="s">
        <v>1391</v>
      </c>
      <c r="D184" s="6" t="s">
        <v>2115</v>
      </c>
      <c r="E184" s="6" t="s">
        <v>1323</v>
      </c>
      <c r="F184" s="7">
        <v>43917</v>
      </c>
      <c r="G184" s="6" t="s">
        <v>33</v>
      </c>
      <c r="H184" s="6" t="s">
        <v>57</v>
      </c>
      <c r="I184" s="6" t="s">
        <v>44</v>
      </c>
      <c r="J184" s="6" t="s">
        <v>80</v>
      </c>
      <c r="K184" s="12">
        <v>7000</v>
      </c>
      <c r="L184" s="12">
        <v>9100</v>
      </c>
      <c r="M184" s="12">
        <v>3</v>
      </c>
      <c r="N184" s="12">
        <v>21000</v>
      </c>
      <c r="O184" s="12">
        <v>27300</v>
      </c>
      <c r="P184" s="6" t="s">
        <v>1399</v>
      </c>
      <c r="Q184" s="12">
        <f t="shared" si="2"/>
        <v>6300</v>
      </c>
      <c r="AN184" s="16">
        <v>24</v>
      </c>
      <c r="AO184" t="s">
        <v>1579</v>
      </c>
    </row>
    <row r="185" spans="1:41" x14ac:dyDescent="0.3">
      <c r="A185" s="6">
        <v>139557</v>
      </c>
      <c r="B185" s="6" t="s">
        <v>1394</v>
      </c>
      <c r="C185" s="6" t="s">
        <v>1393</v>
      </c>
      <c r="D185" s="6" t="s">
        <v>2130</v>
      </c>
      <c r="E185" s="6" t="s">
        <v>10</v>
      </c>
      <c r="F185" s="7">
        <v>43917</v>
      </c>
      <c r="G185" s="6" t="s">
        <v>34</v>
      </c>
      <c r="H185" s="6" t="s">
        <v>134</v>
      </c>
      <c r="I185" s="6" t="s">
        <v>98</v>
      </c>
      <c r="J185" s="6" t="s">
        <v>79</v>
      </c>
      <c r="K185" s="12">
        <v>1680</v>
      </c>
      <c r="L185" s="12">
        <v>2184</v>
      </c>
      <c r="M185" s="12">
        <v>2</v>
      </c>
      <c r="N185" s="12">
        <v>3360</v>
      </c>
      <c r="O185" s="12">
        <v>4368</v>
      </c>
      <c r="P185" s="6" t="s">
        <v>1400</v>
      </c>
      <c r="Q185" s="12">
        <f t="shared" si="2"/>
        <v>1008</v>
      </c>
      <c r="AN185" s="16">
        <v>25</v>
      </c>
      <c r="AO185" t="s">
        <v>1580</v>
      </c>
    </row>
    <row r="186" spans="1:41" x14ac:dyDescent="0.3">
      <c r="A186" s="6">
        <v>139558</v>
      </c>
      <c r="B186" s="6" t="s">
        <v>1373</v>
      </c>
      <c r="C186" s="6" t="s">
        <v>1372</v>
      </c>
      <c r="D186" s="6" t="s">
        <v>1835</v>
      </c>
      <c r="E186" s="6" t="s">
        <v>9</v>
      </c>
      <c r="F186" s="7">
        <v>43917</v>
      </c>
      <c r="G186" s="6" t="s">
        <v>35</v>
      </c>
      <c r="H186" s="8" t="s">
        <v>65</v>
      </c>
      <c r="I186" s="6" t="s">
        <v>99</v>
      </c>
      <c r="J186" s="8" t="s">
        <v>84</v>
      </c>
      <c r="K186" s="12">
        <v>6540</v>
      </c>
      <c r="L186" s="12">
        <v>8502</v>
      </c>
      <c r="M186" s="12">
        <v>3</v>
      </c>
      <c r="N186" s="12">
        <v>19620</v>
      </c>
      <c r="O186" s="12">
        <v>25506</v>
      </c>
      <c r="P186" s="6" t="s">
        <v>1401</v>
      </c>
      <c r="Q186" s="12">
        <f t="shared" si="2"/>
        <v>5886</v>
      </c>
      <c r="AN186" s="16">
        <v>26</v>
      </c>
      <c r="AO186" t="s">
        <v>1581</v>
      </c>
    </row>
    <row r="187" spans="1:41" x14ac:dyDescent="0.3">
      <c r="A187" s="6">
        <v>139559</v>
      </c>
      <c r="B187" s="6" t="s">
        <v>1374</v>
      </c>
      <c r="C187" s="6" t="s">
        <v>1329</v>
      </c>
      <c r="D187" s="6" t="s">
        <v>1861</v>
      </c>
      <c r="E187" s="6" t="s">
        <v>1324</v>
      </c>
      <c r="F187" s="7">
        <v>43917</v>
      </c>
      <c r="G187" s="6" t="s">
        <v>1296</v>
      </c>
      <c r="H187" s="6" t="s">
        <v>68</v>
      </c>
      <c r="I187" s="6" t="s">
        <v>45</v>
      </c>
      <c r="J187" s="6" t="s">
        <v>82</v>
      </c>
      <c r="K187" s="12">
        <v>2680</v>
      </c>
      <c r="L187" s="12">
        <v>3484</v>
      </c>
      <c r="M187" s="12">
        <v>3</v>
      </c>
      <c r="N187" s="12">
        <v>8040</v>
      </c>
      <c r="O187" s="12">
        <v>10452</v>
      </c>
      <c r="P187" s="6" t="s">
        <v>1325</v>
      </c>
      <c r="Q187" s="12">
        <f t="shared" si="2"/>
        <v>2412</v>
      </c>
      <c r="AN187" s="16">
        <v>27</v>
      </c>
      <c r="AO187" t="s">
        <v>1582</v>
      </c>
    </row>
    <row r="188" spans="1:41" x14ac:dyDescent="0.3">
      <c r="A188" s="6">
        <v>139560</v>
      </c>
      <c r="B188" s="6" t="s">
        <v>1375</v>
      </c>
      <c r="C188" s="6" t="s">
        <v>1330</v>
      </c>
      <c r="D188" s="6" t="s">
        <v>1890</v>
      </c>
      <c r="E188" s="6" t="s">
        <v>8</v>
      </c>
      <c r="F188" s="7">
        <v>43917</v>
      </c>
      <c r="G188" s="6" t="s">
        <v>33</v>
      </c>
      <c r="H188" s="6" t="s">
        <v>71</v>
      </c>
      <c r="I188" s="6" t="s">
        <v>38</v>
      </c>
      <c r="J188" s="6" t="s">
        <v>76</v>
      </c>
      <c r="K188" s="12">
        <v>8250</v>
      </c>
      <c r="L188" s="12">
        <v>10725</v>
      </c>
      <c r="M188" s="12">
        <v>4</v>
      </c>
      <c r="N188" s="12">
        <v>33000</v>
      </c>
      <c r="O188" s="12">
        <v>42900</v>
      </c>
      <c r="P188" s="6" t="s">
        <v>1397</v>
      </c>
      <c r="Q188" s="12">
        <f t="shared" si="2"/>
        <v>9900</v>
      </c>
      <c r="AN188" s="16">
        <v>28</v>
      </c>
      <c r="AO188" t="s">
        <v>1583</v>
      </c>
    </row>
    <row r="189" spans="1:41" x14ac:dyDescent="0.3">
      <c r="A189" s="6">
        <v>139561</v>
      </c>
      <c r="B189" s="6" t="s">
        <v>1376</v>
      </c>
      <c r="C189" s="6" t="s">
        <v>1331</v>
      </c>
      <c r="D189" s="6" t="s">
        <v>1916</v>
      </c>
      <c r="E189" s="6" t="s">
        <v>7</v>
      </c>
      <c r="F189" s="7">
        <v>43917</v>
      </c>
      <c r="G189" s="6" t="s">
        <v>34</v>
      </c>
      <c r="H189" s="6" t="s">
        <v>127</v>
      </c>
      <c r="I189" s="6" t="s">
        <v>42</v>
      </c>
      <c r="J189" s="6" t="s">
        <v>76</v>
      </c>
      <c r="K189" s="12">
        <v>2650</v>
      </c>
      <c r="L189" s="12">
        <v>3445</v>
      </c>
      <c r="M189" s="12">
        <v>4</v>
      </c>
      <c r="N189" s="12">
        <v>10600</v>
      </c>
      <c r="O189" s="12">
        <v>13780</v>
      </c>
      <c r="P189" s="6" t="s">
        <v>1399</v>
      </c>
      <c r="Q189" s="12">
        <f t="shared" si="2"/>
        <v>3180</v>
      </c>
      <c r="AN189" s="16">
        <v>29</v>
      </c>
      <c r="AO189" t="s">
        <v>1584</v>
      </c>
    </row>
    <row r="190" spans="1:41" x14ac:dyDescent="0.3">
      <c r="A190" s="6">
        <v>139562</v>
      </c>
      <c r="B190" s="6" t="s">
        <v>1378</v>
      </c>
      <c r="C190" s="6" t="s">
        <v>1377</v>
      </c>
      <c r="D190" s="6" t="s">
        <v>1953</v>
      </c>
      <c r="E190" s="6" t="s">
        <v>1325</v>
      </c>
      <c r="F190" s="7">
        <v>43918</v>
      </c>
      <c r="G190" s="6" t="s">
        <v>35</v>
      </c>
      <c r="H190" s="6" t="s">
        <v>72</v>
      </c>
      <c r="I190" s="6" t="s">
        <v>38</v>
      </c>
      <c r="J190" s="6" t="s">
        <v>85</v>
      </c>
      <c r="K190" s="12">
        <v>12550</v>
      </c>
      <c r="L190" s="12">
        <v>16315</v>
      </c>
      <c r="M190" s="12">
        <v>4</v>
      </c>
      <c r="N190" s="12">
        <v>50200</v>
      </c>
      <c r="O190" s="12">
        <v>65260</v>
      </c>
      <c r="P190" s="6" t="s">
        <v>1400</v>
      </c>
      <c r="Q190" s="12">
        <f t="shared" si="2"/>
        <v>15060</v>
      </c>
      <c r="AN190" s="16">
        <v>30</v>
      </c>
      <c r="AO190" t="s">
        <v>1585</v>
      </c>
    </row>
    <row r="191" spans="1:41" x14ac:dyDescent="0.3">
      <c r="A191" s="6">
        <v>139563</v>
      </c>
      <c r="B191" s="6" t="s">
        <v>1379</v>
      </c>
      <c r="C191" s="6" t="s">
        <v>1332</v>
      </c>
      <c r="D191" s="6" t="s">
        <v>1994</v>
      </c>
      <c r="E191" s="6" t="s">
        <v>1326</v>
      </c>
      <c r="F191" s="7">
        <v>43918</v>
      </c>
      <c r="G191" s="6" t="s">
        <v>1296</v>
      </c>
      <c r="H191" s="6" t="s">
        <v>73</v>
      </c>
      <c r="I191" s="6" t="s">
        <v>41</v>
      </c>
      <c r="J191" s="8" t="s">
        <v>78</v>
      </c>
      <c r="K191" s="12">
        <v>14500</v>
      </c>
      <c r="L191" s="12">
        <v>18850</v>
      </c>
      <c r="M191" s="12">
        <v>1</v>
      </c>
      <c r="N191" s="12">
        <v>14500</v>
      </c>
      <c r="O191" s="12">
        <v>18850</v>
      </c>
      <c r="P191" s="6" t="s">
        <v>1401</v>
      </c>
      <c r="Q191" s="12">
        <f t="shared" si="2"/>
        <v>4350</v>
      </c>
      <c r="AN191" s="16">
        <v>31</v>
      </c>
      <c r="AO191" t="s">
        <v>1586</v>
      </c>
    </row>
    <row r="192" spans="1:41" x14ac:dyDescent="0.3">
      <c r="A192" s="6">
        <v>139564</v>
      </c>
      <c r="B192" s="6" t="s">
        <v>1380</v>
      </c>
      <c r="C192" s="6" t="s">
        <v>1334</v>
      </c>
      <c r="D192" s="6" t="s">
        <v>2080</v>
      </c>
      <c r="E192" s="6" t="s">
        <v>6</v>
      </c>
      <c r="F192" s="7">
        <v>43918</v>
      </c>
      <c r="G192" s="6" t="s">
        <v>33</v>
      </c>
      <c r="H192" s="6" t="s">
        <v>46</v>
      </c>
      <c r="I192" s="6" t="s">
        <v>36</v>
      </c>
      <c r="J192" s="6" t="s">
        <v>75</v>
      </c>
      <c r="K192" s="12">
        <v>800</v>
      </c>
      <c r="L192" s="12">
        <v>1040</v>
      </c>
      <c r="M192" s="12">
        <v>4</v>
      </c>
      <c r="N192" s="12">
        <v>3200</v>
      </c>
      <c r="O192" s="12">
        <v>4160</v>
      </c>
      <c r="P192" s="6" t="s">
        <v>1325</v>
      </c>
      <c r="Q192" s="12">
        <f t="shared" si="2"/>
        <v>960</v>
      </c>
      <c r="AN192" s="16">
        <v>32</v>
      </c>
      <c r="AO192" t="s">
        <v>1587</v>
      </c>
    </row>
    <row r="193" spans="1:41" x14ac:dyDescent="0.3">
      <c r="A193" s="6">
        <v>139565</v>
      </c>
      <c r="B193" s="6" t="s">
        <v>1381</v>
      </c>
      <c r="C193" s="6" t="s">
        <v>1333</v>
      </c>
      <c r="D193" s="6" t="s">
        <v>2022</v>
      </c>
      <c r="E193" s="6" t="s">
        <v>5</v>
      </c>
      <c r="F193" s="7">
        <v>43918</v>
      </c>
      <c r="G193" s="6" t="s">
        <v>34</v>
      </c>
      <c r="H193" s="6" t="s">
        <v>48</v>
      </c>
      <c r="I193" s="6" t="s">
        <v>37</v>
      </c>
      <c r="J193" s="6" t="s">
        <v>76</v>
      </c>
      <c r="K193" s="12">
        <v>600</v>
      </c>
      <c r="L193" s="12">
        <v>780</v>
      </c>
      <c r="M193" s="12">
        <v>2</v>
      </c>
      <c r="N193" s="12">
        <v>1200</v>
      </c>
      <c r="O193" s="12">
        <v>1560</v>
      </c>
      <c r="P193" s="6" t="s">
        <v>1398</v>
      </c>
      <c r="Q193" s="12">
        <f t="shared" si="2"/>
        <v>360</v>
      </c>
      <c r="AN193" s="16">
        <v>33</v>
      </c>
      <c r="AO193" t="s">
        <v>1588</v>
      </c>
    </row>
    <row r="194" spans="1:41" x14ac:dyDescent="0.3">
      <c r="A194" s="6">
        <v>139566</v>
      </c>
      <c r="B194" s="6" t="s">
        <v>1381</v>
      </c>
      <c r="C194" s="6" t="s">
        <v>1333</v>
      </c>
      <c r="D194" s="6" t="s">
        <v>1907</v>
      </c>
      <c r="E194" s="6" t="s">
        <v>4</v>
      </c>
      <c r="F194" s="7">
        <v>43918</v>
      </c>
      <c r="G194" s="6" t="s">
        <v>35</v>
      </c>
      <c r="H194" s="6" t="s">
        <v>50</v>
      </c>
      <c r="I194" s="6" t="s">
        <v>38</v>
      </c>
      <c r="J194" s="6" t="s">
        <v>75</v>
      </c>
      <c r="K194" s="12">
        <v>10500</v>
      </c>
      <c r="L194" s="12">
        <v>13650</v>
      </c>
      <c r="M194" s="12">
        <v>1</v>
      </c>
      <c r="N194" s="12">
        <v>10500</v>
      </c>
      <c r="O194" s="12">
        <v>13650</v>
      </c>
      <c r="P194" s="6" t="s">
        <v>1397</v>
      </c>
      <c r="Q194" s="12">
        <f t="shared" si="2"/>
        <v>3150</v>
      </c>
      <c r="AO194" t="s">
        <v>1429</v>
      </c>
    </row>
    <row r="195" spans="1:41" ht="18" x14ac:dyDescent="0.3">
      <c r="A195" s="6">
        <v>139567</v>
      </c>
      <c r="B195" s="6" t="s">
        <v>1381</v>
      </c>
      <c r="C195" s="6" t="s">
        <v>1333</v>
      </c>
      <c r="D195" s="6" t="s">
        <v>1907</v>
      </c>
      <c r="E195" s="6" t="s">
        <v>30</v>
      </c>
      <c r="F195" s="7">
        <v>43918</v>
      </c>
      <c r="G195" s="6" t="s">
        <v>1296</v>
      </c>
      <c r="H195" s="6" t="s">
        <v>129</v>
      </c>
      <c r="I195" s="6" t="s">
        <v>39</v>
      </c>
      <c r="J195" s="6" t="s">
        <v>77</v>
      </c>
      <c r="K195" s="12">
        <v>6500</v>
      </c>
      <c r="L195" s="12">
        <v>8450</v>
      </c>
      <c r="M195" s="12">
        <v>4</v>
      </c>
      <c r="N195" s="12">
        <v>26000</v>
      </c>
      <c r="O195" s="12">
        <v>33800</v>
      </c>
      <c r="P195" s="6" t="s">
        <v>1399</v>
      </c>
      <c r="Q195" s="12">
        <f t="shared" ref="Q195:Q258" si="3">O195-N195</f>
        <v>7800</v>
      </c>
      <c r="AN195" s="15" t="s">
        <v>1350</v>
      </c>
      <c r="AO195" t="s">
        <v>1429</v>
      </c>
    </row>
    <row r="196" spans="1:41" x14ac:dyDescent="0.3">
      <c r="A196" s="6">
        <v>139568</v>
      </c>
      <c r="B196" s="6" t="s">
        <v>1381</v>
      </c>
      <c r="C196" s="6" t="s">
        <v>1333</v>
      </c>
      <c r="D196" s="6" t="s">
        <v>2029</v>
      </c>
      <c r="E196" s="6" t="s">
        <v>31</v>
      </c>
      <c r="F196" s="7">
        <v>43918</v>
      </c>
      <c r="G196" s="6" t="s">
        <v>33</v>
      </c>
      <c r="H196" s="6" t="s">
        <v>135</v>
      </c>
      <c r="I196" s="6" t="s">
        <v>40</v>
      </c>
      <c r="J196" s="6" t="s">
        <v>76</v>
      </c>
      <c r="K196" s="12">
        <v>4500</v>
      </c>
      <c r="L196" s="12">
        <v>5850</v>
      </c>
      <c r="M196" s="12">
        <v>2</v>
      </c>
      <c r="N196" s="12">
        <v>9000</v>
      </c>
      <c r="O196" s="12">
        <v>11700</v>
      </c>
      <c r="P196" s="6" t="s">
        <v>1400</v>
      </c>
      <c r="Q196" s="12">
        <f t="shared" si="3"/>
        <v>2700</v>
      </c>
      <c r="AN196" s="16"/>
      <c r="AO196" t="s">
        <v>1429</v>
      </c>
    </row>
    <row r="197" spans="1:41" x14ac:dyDescent="0.3">
      <c r="A197" s="6">
        <v>139569</v>
      </c>
      <c r="B197" s="6" t="s">
        <v>1381</v>
      </c>
      <c r="C197" s="6" t="s">
        <v>1333</v>
      </c>
      <c r="D197" s="6" t="s">
        <v>2047</v>
      </c>
      <c r="E197" s="6" t="s">
        <v>32</v>
      </c>
      <c r="F197" s="7">
        <v>43918</v>
      </c>
      <c r="G197" s="6" t="s">
        <v>34</v>
      </c>
      <c r="H197" s="6" t="s">
        <v>51</v>
      </c>
      <c r="I197" s="6" t="s">
        <v>41</v>
      </c>
      <c r="J197" s="6" t="s">
        <v>78</v>
      </c>
      <c r="K197" s="12">
        <v>8500</v>
      </c>
      <c r="L197" s="12">
        <v>11050</v>
      </c>
      <c r="M197" s="12">
        <v>3</v>
      </c>
      <c r="N197" s="12">
        <v>25500</v>
      </c>
      <c r="O197" s="12">
        <v>33150</v>
      </c>
      <c r="P197" s="6" t="s">
        <v>1401</v>
      </c>
      <c r="Q197" s="12">
        <f t="shared" si="3"/>
        <v>7650</v>
      </c>
      <c r="AN197" s="16">
        <v>1</v>
      </c>
      <c r="AO197" t="s">
        <v>1589</v>
      </c>
    </row>
    <row r="198" spans="1:41" x14ac:dyDescent="0.3">
      <c r="A198" s="6">
        <v>139570</v>
      </c>
      <c r="B198" s="6" t="s">
        <v>1381</v>
      </c>
      <c r="C198" s="6" t="s">
        <v>1333</v>
      </c>
      <c r="D198" s="6" t="s">
        <v>2015</v>
      </c>
      <c r="E198" s="6" t="s">
        <v>28</v>
      </c>
      <c r="F198" s="7">
        <v>43918</v>
      </c>
      <c r="G198" s="6" t="s">
        <v>35</v>
      </c>
      <c r="H198" s="6" t="s">
        <v>52</v>
      </c>
      <c r="I198" s="6" t="s">
        <v>44</v>
      </c>
      <c r="J198" s="6" t="s">
        <v>80</v>
      </c>
      <c r="K198" s="12">
        <v>12500</v>
      </c>
      <c r="L198" s="12">
        <v>16250</v>
      </c>
      <c r="M198" s="12">
        <v>2</v>
      </c>
      <c r="N198" s="12">
        <v>25000</v>
      </c>
      <c r="O198" s="12">
        <v>32500</v>
      </c>
      <c r="P198" s="6" t="s">
        <v>1325</v>
      </c>
      <c r="Q198" s="12">
        <f t="shared" si="3"/>
        <v>7500</v>
      </c>
      <c r="AN198" s="16">
        <v>2</v>
      </c>
      <c r="AO198" t="s">
        <v>1590</v>
      </c>
    </row>
    <row r="199" spans="1:41" x14ac:dyDescent="0.3">
      <c r="A199" s="6">
        <v>139571</v>
      </c>
      <c r="B199" s="6" t="s">
        <v>1381</v>
      </c>
      <c r="C199" s="6" t="s">
        <v>1333</v>
      </c>
      <c r="D199" s="6" t="s">
        <v>2038</v>
      </c>
      <c r="E199" s="6" t="s">
        <v>1311</v>
      </c>
      <c r="F199" s="7">
        <v>43918</v>
      </c>
      <c r="G199" s="6" t="s">
        <v>1296</v>
      </c>
      <c r="H199" s="6" t="s">
        <v>136</v>
      </c>
      <c r="I199" s="6" t="s">
        <v>42</v>
      </c>
      <c r="J199" s="6" t="s">
        <v>79</v>
      </c>
      <c r="K199" s="12">
        <v>3500</v>
      </c>
      <c r="L199" s="12">
        <v>4550</v>
      </c>
      <c r="M199" s="12">
        <v>4</v>
      </c>
      <c r="N199" s="12">
        <v>14000</v>
      </c>
      <c r="O199" s="12">
        <v>18200</v>
      </c>
      <c r="P199" s="6" t="s">
        <v>1398</v>
      </c>
      <c r="Q199" s="12">
        <f t="shared" si="3"/>
        <v>4200</v>
      </c>
      <c r="AN199" s="16">
        <v>3</v>
      </c>
      <c r="AO199" t="s">
        <v>1591</v>
      </c>
    </row>
    <row r="200" spans="1:41" x14ac:dyDescent="0.3">
      <c r="A200" s="6">
        <v>139572</v>
      </c>
      <c r="B200" s="6" t="s">
        <v>1381</v>
      </c>
      <c r="C200" s="6" t="s">
        <v>1333</v>
      </c>
      <c r="D200" s="6" t="s">
        <v>2028</v>
      </c>
      <c r="E200" s="6" t="s">
        <v>1312</v>
      </c>
      <c r="F200" s="7">
        <v>43918</v>
      </c>
      <c r="G200" s="6" t="s">
        <v>33</v>
      </c>
      <c r="H200" s="8" t="s">
        <v>67</v>
      </c>
      <c r="I200" s="6" t="s">
        <v>109</v>
      </c>
      <c r="J200" s="6" t="s">
        <v>81</v>
      </c>
      <c r="K200" s="12">
        <v>4500</v>
      </c>
      <c r="L200" s="12">
        <v>5850</v>
      </c>
      <c r="M200" s="12">
        <v>2</v>
      </c>
      <c r="N200" s="12">
        <v>9000</v>
      </c>
      <c r="O200" s="12">
        <v>11700</v>
      </c>
      <c r="P200" s="6" t="s">
        <v>1397</v>
      </c>
      <c r="Q200" s="12">
        <f t="shared" si="3"/>
        <v>2700</v>
      </c>
      <c r="AN200" s="16">
        <v>4</v>
      </c>
      <c r="AO200" t="s">
        <v>1592</v>
      </c>
    </row>
    <row r="201" spans="1:41" x14ac:dyDescent="0.3">
      <c r="A201" s="6">
        <v>139573</v>
      </c>
      <c r="B201" s="6" t="s">
        <v>1381</v>
      </c>
      <c r="C201" s="6" t="s">
        <v>1333</v>
      </c>
      <c r="D201" s="6" t="s">
        <v>2055</v>
      </c>
      <c r="E201" s="6" t="s">
        <v>1313</v>
      </c>
      <c r="F201" s="7">
        <v>43918</v>
      </c>
      <c r="G201" s="6" t="s">
        <v>34</v>
      </c>
      <c r="H201" s="6" t="s">
        <v>137</v>
      </c>
      <c r="I201" s="6" t="s">
        <v>45</v>
      </c>
      <c r="J201" s="6" t="s">
        <v>82</v>
      </c>
      <c r="K201" s="12">
        <v>2100</v>
      </c>
      <c r="L201" s="12">
        <v>2730</v>
      </c>
      <c r="M201" s="12">
        <v>1</v>
      </c>
      <c r="N201" s="12">
        <v>2100</v>
      </c>
      <c r="O201" s="12">
        <v>2730</v>
      </c>
      <c r="P201" s="6" t="s">
        <v>1399</v>
      </c>
      <c r="Q201" s="12">
        <f t="shared" si="3"/>
        <v>630</v>
      </c>
      <c r="AN201" s="16">
        <v>5</v>
      </c>
      <c r="AO201" t="s">
        <v>1593</v>
      </c>
    </row>
    <row r="202" spans="1:41" x14ac:dyDescent="0.3">
      <c r="A202" s="6">
        <v>139574</v>
      </c>
      <c r="B202" s="6" t="s">
        <v>1392</v>
      </c>
      <c r="C202" s="6" t="s">
        <v>1391</v>
      </c>
      <c r="D202" s="6" t="s">
        <v>2112</v>
      </c>
      <c r="E202" s="6" t="s">
        <v>3</v>
      </c>
      <c r="F202" s="7">
        <v>43918</v>
      </c>
      <c r="G202" s="6" t="s">
        <v>35</v>
      </c>
      <c r="H202" s="6" t="s">
        <v>49</v>
      </c>
      <c r="I202" s="6" t="s">
        <v>36</v>
      </c>
      <c r="J202" s="6" t="s">
        <v>75</v>
      </c>
      <c r="K202" s="12">
        <v>1150</v>
      </c>
      <c r="L202" s="12">
        <v>1495</v>
      </c>
      <c r="M202" s="12">
        <v>1</v>
      </c>
      <c r="N202" s="12">
        <v>1150</v>
      </c>
      <c r="O202" s="12">
        <v>1495</v>
      </c>
      <c r="P202" s="6" t="s">
        <v>1400</v>
      </c>
      <c r="Q202" s="12">
        <f t="shared" si="3"/>
        <v>345</v>
      </c>
      <c r="AN202" s="16">
        <v>6</v>
      </c>
      <c r="AO202" t="s">
        <v>1594</v>
      </c>
    </row>
    <row r="203" spans="1:41" x14ac:dyDescent="0.3">
      <c r="A203" s="6">
        <v>139575</v>
      </c>
      <c r="B203" s="6" t="s">
        <v>1394</v>
      </c>
      <c r="C203" s="6" t="s">
        <v>1393</v>
      </c>
      <c r="D203" s="6" t="s">
        <v>1414</v>
      </c>
      <c r="E203" s="6" t="s">
        <v>2</v>
      </c>
      <c r="F203" s="7">
        <v>43918</v>
      </c>
      <c r="G203" s="6" t="s">
        <v>1296</v>
      </c>
      <c r="H203" s="6" t="s">
        <v>47</v>
      </c>
      <c r="I203" s="6" t="s">
        <v>37</v>
      </c>
      <c r="J203" s="6" t="s">
        <v>76</v>
      </c>
      <c r="K203" s="12">
        <v>350</v>
      </c>
      <c r="L203" s="12">
        <v>455</v>
      </c>
      <c r="M203" s="12">
        <v>2</v>
      </c>
      <c r="N203" s="12">
        <v>700</v>
      </c>
      <c r="O203" s="12">
        <v>910</v>
      </c>
      <c r="P203" s="6" t="s">
        <v>1401</v>
      </c>
      <c r="Q203" s="12">
        <f t="shared" si="3"/>
        <v>210</v>
      </c>
      <c r="AN203" s="16">
        <v>7</v>
      </c>
      <c r="AO203" t="s">
        <v>1595</v>
      </c>
    </row>
    <row r="204" spans="1:41" x14ac:dyDescent="0.3">
      <c r="A204" s="6">
        <v>139576</v>
      </c>
      <c r="B204" s="6" t="s">
        <v>1373</v>
      </c>
      <c r="C204" s="6" t="s">
        <v>1372</v>
      </c>
      <c r="D204" s="6" t="s">
        <v>1849</v>
      </c>
      <c r="E204" s="6" t="s">
        <v>1</v>
      </c>
      <c r="F204" s="7">
        <v>43918</v>
      </c>
      <c r="G204" s="6" t="s">
        <v>33</v>
      </c>
      <c r="H204" s="6" t="s">
        <v>53</v>
      </c>
      <c r="I204" s="6" t="s">
        <v>38</v>
      </c>
      <c r="J204" s="6" t="s">
        <v>75</v>
      </c>
      <c r="K204" s="12">
        <v>9500</v>
      </c>
      <c r="L204" s="12">
        <v>12350</v>
      </c>
      <c r="M204" s="12">
        <v>2</v>
      </c>
      <c r="N204" s="12">
        <v>19000</v>
      </c>
      <c r="O204" s="12">
        <v>24700</v>
      </c>
      <c r="P204" s="6" t="s">
        <v>1325</v>
      </c>
      <c r="Q204" s="12">
        <f t="shared" si="3"/>
        <v>5700</v>
      </c>
      <c r="AN204" s="16">
        <v>8</v>
      </c>
      <c r="AO204" t="s">
        <v>1596</v>
      </c>
    </row>
    <row r="205" spans="1:41" x14ac:dyDescent="0.3">
      <c r="A205" s="6">
        <v>139577</v>
      </c>
      <c r="B205" s="6" t="s">
        <v>1374</v>
      </c>
      <c r="C205" s="6" t="s">
        <v>1329</v>
      </c>
      <c r="D205" s="6" t="s">
        <v>1864</v>
      </c>
      <c r="E205" s="6" t="s">
        <v>1314</v>
      </c>
      <c r="F205" s="7">
        <v>43918</v>
      </c>
      <c r="G205" s="6" t="s">
        <v>34</v>
      </c>
      <c r="H205" s="6" t="s">
        <v>138</v>
      </c>
      <c r="I205" s="6" t="s">
        <v>39</v>
      </c>
      <c r="J205" s="6" t="s">
        <v>77</v>
      </c>
      <c r="K205" s="12">
        <v>10000</v>
      </c>
      <c r="L205" s="12">
        <v>13000</v>
      </c>
      <c r="M205" s="12">
        <v>4</v>
      </c>
      <c r="N205" s="12">
        <v>40000</v>
      </c>
      <c r="O205" s="12">
        <v>52000</v>
      </c>
      <c r="P205" s="6" t="s">
        <v>1398</v>
      </c>
      <c r="Q205" s="12">
        <f t="shared" si="3"/>
        <v>12000</v>
      </c>
      <c r="AN205" s="16">
        <v>9</v>
      </c>
      <c r="AO205" t="s">
        <v>1597</v>
      </c>
    </row>
    <row r="206" spans="1:41" x14ac:dyDescent="0.3">
      <c r="A206" s="6">
        <v>139578</v>
      </c>
      <c r="B206" s="6" t="s">
        <v>1375</v>
      </c>
      <c r="C206" s="6" t="s">
        <v>1330</v>
      </c>
      <c r="D206" s="6" t="s">
        <v>1913</v>
      </c>
      <c r="E206" s="6" t="s">
        <v>1315</v>
      </c>
      <c r="F206" s="7">
        <v>43918</v>
      </c>
      <c r="G206" s="6" t="s">
        <v>35</v>
      </c>
      <c r="H206" s="6" t="s">
        <v>139</v>
      </c>
      <c r="I206" s="6" t="s">
        <v>40</v>
      </c>
      <c r="J206" s="6" t="s">
        <v>76</v>
      </c>
      <c r="K206" s="12">
        <v>6500</v>
      </c>
      <c r="L206" s="12">
        <v>8450</v>
      </c>
      <c r="M206" s="12">
        <v>3</v>
      </c>
      <c r="N206" s="12">
        <v>19500</v>
      </c>
      <c r="O206" s="12">
        <v>25350</v>
      </c>
      <c r="P206" s="6" t="s">
        <v>1397</v>
      </c>
      <c r="Q206" s="12">
        <f t="shared" si="3"/>
        <v>5850</v>
      </c>
      <c r="AN206" s="16">
        <v>10</v>
      </c>
      <c r="AO206" t="s">
        <v>1598</v>
      </c>
    </row>
    <row r="207" spans="1:41" x14ac:dyDescent="0.3">
      <c r="A207" s="6">
        <v>139579</v>
      </c>
      <c r="B207" s="6" t="s">
        <v>1376</v>
      </c>
      <c r="C207" s="6" t="s">
        <v>1331</v>
      </c>
      <c r="D207" s="6" t="s">
        <v>1916</v>
      </c>
      <c r="E207" s="6" t="s">
        <v>0</v>
      </c>
      <c r="F207" s="7">
        <v>43918</v>
      </c>
      <c r="G207" s="6" t="s">
        <v>1296</v>
      </c>
      <c r="H207" s="6" t="s">
        <v>140</v>
      </c>
      <c r="I207" s="6" t="s">
        <v>41</v>
      </c>
      <c r="J207" s="6" t="s">
        <v>78</v>
      </c>
      <c r="K207" s="12">
        <v>8500</v>
      </c>
      <c r="L207" s="12">
        <v>11050</v>
      </c>
      <c r="M207" s="12">
        <v>4</v>
      </c>
      <c r="N207" s="12">
        <v>34000</v>
      </c>
      <c r="O207" s="12">
        <v>44200</v>
      </c>
      <c r="P207" s="6" t="s">
        <v>1399</v>
      </c>
      <c r="Q207" s="12">
        <f t="shared" si="3"/>
        <v>10200</v>
      </c>
      <c r="AN207" s="16">
        <v>11</v>
      </c>
      <c r="AO207" t="s">
        <v>1599</v>
      </c>
    </row>
    <row r="208" spans="1:41" x14ac:dyDescent="0.3">
      <c r="A208" s="6">
        <v>139580</v>
      </c>
      <c r="B208" s="6" t="s">
        <v>1378</v>
      </c>
      <c r="C208" s="6" t="s">
        <v>1377</v>
      </c>
      <c r="D208" s="6" t="s">
        <v>1934</v>
      </c>
      <c r="E208" s="6" t="s">
        <v>1316</v>
      </c>
      <c r="F208" s="7">
        <v>43918</v>
      </c>
      <c r="G208" s="6" t="s">
        <v>33</v>
      </c>
      <c r="H208" s="6" t="s">
        <v>57</v>
      </c>
      <c r="I208" s="6" t="s">
        <v>44</v>
      </c>
      <c r="J208" s="6" t="s">
        <v>80</v>
      </c>
      <c r="K208" s="12">
        <v>7000</v>
      </c>
      <c r="L208" s="12">
        <v>9100</v>
      </c>
      <c r="M208" s="12">
        <v>4</v>
      </c>
      <c r="N208" s="12">
        <v>28000</v>
      </c>
      <c r="O208" s="12">
        <v>36400</v>
      </c>
      <c r="P208" s="6" t="s">
        <v>1400</v>
      </c>
      <c r="Q208" s="12">
        <f t="shared" si="3"/>
        <v>8400</v>
      </c>
      <c r="AN208" s="16">
        <v>12</v>
      </c>
      <c r="AO208" t="s">
        <v>1600</v>
      </c>
    </row>
    <row r="209" spans="1:41" x14ac:dyDescent="0.3">
      <c r="A209" s="6">
        <v>139581</v>
      </c>
      <c r="B209" s="6" t="s">
        <v>1379</v>
      </c>
      <c r="C209" s="6" t="s">
        <v>1332</v>
      </c>
      <c r="D209" s="6" t="s">
        <v>1990</v>
      </c>
      <c r="E209" s="6" t="s">
        <v>1317</v>
      </c>
      <c r="F209" s="7">
        <v>43918</v>
      </c>
      <c r="G209" s="6" t="s">
        <v>34</v>
      </c>
      <c r="H209" s="6" t="s">
        <v>141</v>
      </c>
      <c r="I209" s="6" t="s">
        <v>42</v>
      </c>
      <c r="J209" s="6" t="s">
        <v>79</v>
      </c>
      <c r="K209" s="12">
        <v>6550</v>
      </c>
      <c r="L209" s="12">
        <v>8515</v>
      </c>
      <c r="M209" s="12">
        <v>1</v>
      </c>
      <c r="N209" s="12">
        <v>6550</v>
      </c>
      <c r="O209" s="12">
        <v>8515</v>
      </c>
      <c r="P209" s="6" t="s">
        <v>1401</v>
      </c>
      <c r="Q209" s="12">
        <f t="shared" si="3"/>
        <v>1965</v>
      </c>
      <c r="AN209" s="16">
        <v>13</v>
      </c>
      <c r="AO209" t="s">
        <v>1601</v>
      </c>
    </row>
    <row r="210" spans="1:41" x14ac:dyDescent="0.3">
      <c r="A210" s="6">
        <v>139582</v>
      </c>
      <c r="B210" s="6" t="s">
        <v>1380</v>
      </c>
      <c r="C210" s="6" t="s">
        <v>1334</v>
      </c>
      <c r="D210" s="6" t="s">
        <v>2074</v>
      </c>
      <c r="E210" s="6" t="s">
        <v>1318</v>
      </c>
      <c r="F210" s="7">
        <v>43918</v>
      </c>
      <c r="G210" s="6" t="s">
        <v>35</v>
      </c>
      <c r="H210" s="8" t="s">
        <v>66</v>
      </c>
      <c r="I210" s="6" t="s">
        <v>109</v>
      </c>
      <c r="J210" s="6" t="s">
        <v>81</v>
      </c>
      <c r="K210" s="12">
        <v>7650</v>
      </c>
      <c r="L210" s="12">
        <v>9945</v>
      </c>
      <c r="M210" s="12">
        <v>1</v>
      </c>
      <c r="N210" s="12">
        <v>7650</v>
      </c>
      <c r="O210" s="12">
        <v>9945</v>
      </c>
      <c r="P210" s="6" t="s">
        <v>1325</v>
      </c>
      <c r="Q210" s="12">
        <f t="shared" si="3"/>
        <v>2295</v>
      </c>
      <c r="AN210" s="16">
        <v>14</v>
      </c>
      <c r="AO210" t="s">
        <v>1602</v>
      </c>
    </row>
    <row r="211" spans="1:41" x14ac:dyDescent="0.3">
      <c r="A211" s="6">
        <v>139583</v>
      </c>
      <c r="B211" s="6" t="s">
        <v>1381</v>
      </c>
      <c r="C211" s="6" t="s">
        <v>1333</v>
      </c>
      <c r="D211" s="6" t="s">
        <v>2021</v>
      </c>
      <c r="E211" s="6" t="s">
        <v>29</v>
      </c>
      <c r="F211" s="7">
        <v>43918</v>
      </c>
      <c r="G211" s="6" t="s">
        <v>1296</v>
      </c>
      <c r="H211" s="6" t="s">
        <v>58</v>
      </c>
      <c r="I211" s="6" t="s">
        <v>45</v>
      </c>
      <c r="J211" s="6" t="s">
        <v>82</v>
      </c>
      <c r="K211" s="12">
        <v>1150</v>
      </c>
      <c r="L211" s="12">
        <v>1495</v>
      </c>
      <c r="M211" s="12">
        <v>1</v>
      </c>
      <c r="N211" s="12">
        <v>1150</v>
      </c>
      <c r="O211" s="12">
        <v>1495</v>
      </c>
      <c r="P211" s="6" t="s">
        <v>1398</v>
      </c>
      <c r="Q211" s="12">
        <f t="shared" si="3"/>
        <v>345</v>
      </c>
      <c r="AN211" s="16">
        <v>15</v>
      </c>
      <c r="AO211" t="s">
        <v>1603</v>
      </c>
    </row>
    <row r="212" spans="1:41" x14ac:dyDescent="0.3">
      <c r="A212" s="6">
        <v>139584</v>
      </c>
      <c r="B212" s="6" t="s">
        <v>1382</v>
      </c>
      <c r="C212" s="6" t="s">
        <v>1335</v>
      </c>
      <c r="D212" s="6" t="s">
        <v>2085</v>
      </c>
      <c r="E212" s="6" t="s">
        <v>20</v>
      </c>
      <c r="F212" s="7">
        <v>43918</v>
      </c>
      <c r="G212" s="6" t="s">
        <v>33</v>
      </c>
      <c r="H212" s="6" t="s">
        <v>59</v>
      </c>
      <c r="I212" s="6" t="s">
        <v>36</v>
      </c>
      <c r="J212" s="6" t="s">
        <v>75</v>
      </c>
      <c r="K212" s="12">
        <v>850</v>
      </c>
      <c r="L212" s="12">
        <v>1105</v>
      </c>
      <c r="M212" s="12">
        <v>4</v>
      </c>
      <c r="N212" s="12">
        <v>3400</v>
      </c>
      <c r="O212" s="12">
        <v>4420</v>
      </c>
      <c r="P212" s="6" t="s">
        <v>1397</v>
      </c>
      <c r="Q212" s="12">
        <f t="shared" si="3"/>
        <v>1020</v>
      </c>
      <c r="AN212" s="16">
        <v>16</v>
      </c>
      <c r="AO212" t="s">
        <v>1604</v>
      </c>
    </row>
    <row r="213" spans="1:41" x14ac:dyDescent="0.3">
      <c r="A213" s="6">
        <v>139585</v>
      </c>
      <c r="B213" s="6" t="s">
        <v>1378</v>
      </c>
      <c r="C213" s="6" t="s">
        <v>1377</v>
      </c>
      <c r="D213" s="6" t="s">
        <v>1951</v>
      </c>
      <c r="E213" s="6" t="s">
        <v>19</v>
      </c>
      <c r="F213" s="7">
        <v>43918</v>
      </c>
      <c r="G213" s="6" t="s">
        <v>34</v>
      </c>
      <c r="H213" s="6" t="s">
        <v>60</v>
      </c>
      <c r="I213" s="6" t="s">
        <v>37</v>
      </c>
      <c r="J213" s="6" t="s">
        <v>76</v>
      </c>
      <c r="K213" s="12">
        <v>650</v>
      </c>
      <c r="L213" s="12">
        <v>845</v>
      </c>
      <c r="M213" s="12">
        <v>1</v>
      </c>
      <c r="N213" s="12">
        <v>650</v>
      </c>
      <c r="O213" s="12">
        <v>845</v>
      </c>
      <c r="P213" s="6" t="s">
        <v>1399</v>
      </c>
      <c r="Q213" s="12">
        <f t="shared" si="3"/>
        <v>195</v>
      </c>
      <c r="AN213" s="16">
        <v>17</v>
      </c>
      <c r="AO213" t="s">
        <v>1605</v>
      </c>
    </row>
    <row r="214" spans="1:41" x14ac:dyDescent="0.3">
      <c r="A214" s="6">
        <v>139586</v>
      </c>
      <c r="B214" s="6" t="s">
        <v>1379</v>
      </c>
      <c r="C214" s="6" t="s">
        <v>1332</v>
      </c>
      <c r="D214" s="6" t="s">
        <v>1991</v>
      </c>
      <c r="E214" s="6" t="s">
        <v>1319</v>
      </c>
      <c r="F214" s="7">
        <v>43918</v>
      </c>
      <c r="G214" s="6" t="s">
        <v>35</v>
      </c>
      <c r="H214" s="6" t="s">
        <v>61</v>
      </c>
      <c r="I214" s="6" t="s">
        <v>38</v>
      </c>
      <c r="J214" s="6" t="s">
        <v>75</v>
      </c>
      <c r="K214" s="12">
        <v>7500</v>
      </c>
      <c r="L214" s="12">
        <v>9750</v>
      </c>
      <c r="M214" s="12">
        <v>3</v>
      </c>
      <c r="N214" s="12">
        <v>22500</v>
      </c>
      <c r="O214" s="12">
        <v>29250</v>
      </c>
      <c r="P214" s="6" t="s">
        <v>1400</v>
      </c>
      <c r="Q214" s="12">
        <f t="shared" si="3"/>
        <v>6750</v>
      </c>
      <c r="AN214" s="16">
        <v>18</v>
      </c>
      <c r="AO214" t="s">
        <v>1606</v>
      </c>
    </row>
    <row r="215" spans="1:41" x14ac:dyDescent="0.3">
      <c r="A215" s="6">
        <v>139587</v>
      </c>
      <c r="B215" s="6" t="s">
        <v>1384</v>
      </c>
      <c r="C215" s="6" t="s">
        <v>1383</v>
      </c>
      <c r="D215" s="6" t="s">
        <v>2104</v>
      </c>
      <c r="E215" s="6" t="s">
        <v>18</v>
      </c>
      <c r="F215" s="7">
        <v>43918</v>
      </c>
      <c r="G215" s="6" t="s">
        <v>1296</v>
      </c>
      <c r="H215" s="6" t="s">
        <v>138</v>
      </c>
      <c r="I215" s="6" t="s">
        <v>39</v>
      </c>
      <c r="J215" s="8" t="s">
        <v>83</v>
      </c>
      <c r="K215" s="12">
        <v>10000</v>
      </c>
      <c r="L215" s="12">
        <v>13000</v>
      </c>
      <c r="M215" s="12">
        <v>1</v>
      </c>
      <c r="N215" s="12">
        <v>10000</v>
      </c>
      <c r="O215" s="12">
        <v>13000</v>
      </c>
      <c r="P215" s="6" t="s">
        <v>1401</v>
      </c>
      <c r="Q215" s="12">
        <f t="shared" si="3"/>
        <v>3000</v>
      </c>
      <c r="AN215" s="16">
        <v>19</v>
      </c>
      <c r="AO215" t="s">
        <v>1607</v>
      </c>
    </row>
    <row r="216" spans="1:41" x14ac:dyDescent="0.3">
      <c r="A216" s="6">
        <v>139588</v>
      </c>
      <c r="B216" s="6" t="s">
        <v>1385</v>
      </c>
      <c r="C216" s="6" t="s">
        <v>27</v>
      </c>
      <c r="D216" s="6" t="s">
        <v>27</v>
      </c>
      <c r="E216" s="6" t="s">
        <v>17</v>
      </c>
      <c r="F216" s="7">
        <v>43918</v>
      </c>
      <c r="G216" s="6" t="s">
        <v>33</v>
      </c>
      <c r="H216" s="6" t="s">
        <v>142</v>
      </c>
      <c r="I216" s="6" t="s">
        <v>40</v>
      </c>
      <c r="J216" s="6" t="s">
        <v>76</v>
      </c>
      <c r="K216" s="12">
        <v>10500</v>
      </c>
      <c r="L216" s="12">
        <v>13650</v>
      </c>
      <c r="M216" s="12">
        <v>1</v>
      </c>
      <c r="N216" s="12">
        <v>10500</v>
      </c>
      <c r="O216" s="12">
        <v>13650</v>
      </c>
      <c r="P216" s="6" t="s">
        <v>1325</v>
      </c>
      <c r="Q216" s="12">
        <f t="shared" si="3"/>
        <v>3150</v>
      </c>
      <c r="AN216" s="16">
        <v>20</v>
      </c>
      <c r="AO216" t="s">
        <v>1608</v>
      </c>
    </row>
    <row r="217" spans="1:41" x14ac:dyDescent="0.3">
      <c r="A217" s="6">
        <v>139589</v>
      </c>
      <c r="B217" s="6" t="s">
        <v>1387</v>
      </c>
      <c r="C217" s="6" t="s">
        <v>1386</v>
      </c>
      <c r="D217" s="6" t="s">
        <v>2108</v>
      </c>
      <c r="E217" s="6" t="s">
        <v>1320</v>
      </c>
      <c r="F217" s="7">
        <v>43918</v>
      </c>
      <c r="G217" s="6" t="s">
        <v>34</v>
      </c>
      <c r="H217" s="6" t="s">
        <v>63</v>
      </c>
      <c r="I217" s="6" t="s">
        <v>41</v>
      </c>
      <c r="J217" s="6" t="s">
        <v>78</v>
      </c>
      <c r="K217" s="12">
        <v>8500</v>
      </c>
      <c r="L217" s="12">
        <v>11050</v>
      </c>
      <c r="M217" s="12">
        <v>2</v>
      </c>
      <c r="N217" s="12">
        <v>17000</v>
      </c>
      <c r="O217" s="12">
        <v>22100</v>
      </c>
      <c r="P217" s="6" t="s">
        <v>1398</v>
      </c>
      <c r="Q217" s="12">
        <f t="shared" si="3"/>
        <v>5100</v>
      </c>
      <c r="AN217" s="16">
        <v>21</v>
      </c>
      <c r="AO217" t="s">
        <v>1609</v>
      </c>
    </row>
    <row r="218" spans="1:41" x14ac:dyDescent="0.3">
      <c r="A218" s="6">
        <v>139590</v>
      </c>
      <c r="B218" s="6" t="s">
        <v>2156</v>
      </c>
      <c r="C218" s="6" t="s">
        <v>2157</v>
      </c>
      <c r="D218" s="6" t="s">
        <v>1988</v>
      </c>
      <c r="E218" s="6" t="s">
        <v>16</v>
      </c>
      <c r="F218" s="7">
        <v>43918</v>
      </c>
      <c r="G218" s="6" t="s">
        <v>35</v>
      </c>
      <c r="H218" s="6" t="s">
        <v>57</v>
      </c>
      <c r="I218" s="6" t="s">
        <v>44</v>
      </c>
      <c r="J218" s="6" t="s">
        <v>80</v>
      </c>
      <c r="K218" s="12">
        <v>7000</v>
      </c>
      <c r="L218" s="12">
        <v>9100</v>
      </c>
      <c r="M218" s="12">
        <v>4</v>
      </c>
      <c r="N218" s="12">
        <v>28000</v>
      </c>
      <c r="O218" s="12">
        <v>36400</v>
      </c>
      <c r="P218" s="6" t="s">
        <v>1397</v>
      </c>
      <c r="Q218" s="12">
        <f t="shared" si="3"/>
        <v>8400</v>
      </c>
      <c r="AN218" s="16">
        <v>22</v>
      </c>
      <c r="AO218" t="s">
        <v>1610</v>
      </c>
    </row>
    <row r="219" spans="1:41" x14ac:dyDescent="0.3">
      <c r="A219" s="6">
        <v>139591</v>
      </c>
      <c r="B219" s="6" t="s">
        <v>1390</v>
      </c>
      <c r="C219" s="6" t="s">
        <v>26</v>
      </c>
      <c r="D219" s="6" t="s">
        <v>2126</v>
      </c>
      <c r="E219" s="6" t="s">
        <v>15</v>
      </c>
      <c r="F219" s="7">
        <v>43918</v>
      </c>
      <c r="G219" s="6" t="s">
        <v>1296</v>
      </c>
      <c r="H219" s="6" t="s">
        <v>143</v>
      </c>
      <c r="I219" s="6" t="s">
        <v>42</v>
      </c>
      <c r="J219" s="6" t="s">
        <v>79</v>
      </c>
      <c r="K219" s="12">
        <v>1680</v>
      </c>
      <c r="L219" s="12">
        <v>2184</v>
      </c>
      <c r="M219" s="12">
        <v>1</v>
      </c>
      <c r="N219" s="12">
        <v>1680</v>
      </c>
      <c r="O219" s="12">
        <v>2184</v>
      </c>
      <c r="P219" s="6" t="s">
        <v>1399</v>
      </c>
      <c r="Q219" s="12">
        <f t="shared" si="3"/>
        <v>504</v>
      </c>
      <c r="AO219" t="s">
        <v>1429</v>
      </c>
    </row>
    <row r="220" spans="1:41" ht="18" x14ac:dyDescent="0.3">
      <c r="A220" s="6">
        <v>139592</v>
      </c>
      <c r="B220" s="6" t="s">
        <v>1392</v>
      </c>
      <c r="C220" s="6" t="s">
        <v>1391</v>
      </c>
      <c r="D220" s="6" t="s">
        <v>2118</v>
      </c>
      <c r="E220" s="6" t="s">
        <v>14</v>
      </c>
      <c r="F220" s="7">
        <v>43918</v>
      </c>
      <c r="G220" s="6" t="s">
        <v>33</v>
      </c>
      <c r="H220" s="8" t="s">
        <v>65</v>
      </c>
      <c r="I220" s="6" t="s">
        <v>109</v>
      </c>
      <c r="J220" s="8" t="s">
        <v>84</v>
      </c>
      <c r="K220" s="12">
        <v>6540</v>
      </c>
      <c r="L220" s="12">
        <v>8502</v>
      </c>
      <c r="M220" s="12">
        <v>3</v>
      </c>
      <c r="N220" s="12">
        <v>19620</v>
      </c>
      <c r="O220" s="12">
        <v>25506</v>
      </c>
      <c r="P220" s="6" t="s">
        <v>1400</v>
      </c>
      <c r="Q220" s="12">
        <f t="shared" si="3"/>
        <v>5886</v>
      </c>
      <c r="AN220" s="15" t="s">
        <v>1352</v>
      </c>
      <c r="AO220" t="s">
        <v>1429</v>
      </c>
    </row>
    <row r="221" spans="1:41" x14ac:dyDescent="0.3">
      <c r="A221" s="6">
        <v>139593</v>
      </c>
      <c r="B221" s="6" t="s">
        <v>1394</v>
      </c>
      <c r="C221" s="6" t="s">
        <v>1393</v>
      </c>
      <c r="D221" s="6" t="s">
        <v>2130</v>
      </c>
      <c r="E221" s="6" t="s">
        <v>13</v>
      </c>
      <c r="F221" s="7">
        <v>43918</v>
      </c>
      <c r="G221" s="6" t="s">
        <v>34</v>
      </c>
      <c r="H221" s="6" t="s">
        <v>68</v>
      </c>
      <c r="I221" s="6" t="s">
        <v>45</v>
      </c>
      <c r="J221" s="6" t="s">
        <v>82</v>
      </c>
      <c r="K221" s="12">
        <v>2680</v>
      </c>
      <c r="L221" s="12">
        <v>3484</v>
      </c>
      <c r="M221" s="12">
        <v>3</v>
      </c>
      <c r="N221" s="12">
        <v>8040</v>
      </c>
      <c r="O221" s="12">
        <v>10452</v>
      </c>
      <c r="P221" s="6" t="s">
        <v>1401</v>
      </c>
      <c r="Q221" s="12">
        <f t="shared" si="3"/>
        <v>2412</v>
      </c>
      <c r="AN221" s="16"/>
      <c r="AO221" t="s">
        <v>1429</v>
      </c>
    </row>
    <row r="222" spans="1:41" x14ac:dyDescent="0.3">
      <c r="A222" s="6">
        <v>139594</v>
      </c>
      <c r="B222" s="6" t="s">
        <v>1337</v>
      </c>
      <c r="C222" s="6" t="s">
        <v>1336</v>
      </c>
      <c r="D222" s="6" t="s">
        <v>1416</v>
      </c>
      <c r="E222" s="6" t="s">
        <v>12</v>
      </c>
      <c r="F222" s="7">
        <v>43918</v>
      </c>
      <c r="G222" s="6" t="s">
        <v>35</v>
      </c>
      <c r="H222" s="6" t="s">
        <v>71</v>
      </c>
      <c r="I222" s="6" t="s">
        <v>38</v>
      </c>
      <c r="J222" s="6" t="s">
        <v>76</v>
      </c>
      <c r="K222" s="12">
        <v>8250</v>
      </c>
      <c r="L222" s="12">
        <v>10725</v>
      </c>
      <c r="M222" s="12">
        <v>1</v>
      </c>
      <c r="N222" s="12">
        <v>8250</v>
      </c>
      <c r="O222" s="12">
        <v>10725</v>
      </c>
      <c r="P222" s="6" t="s">
        <v>1325</v>
      </c>
      <c r="Q222" s="12">
        <f t="shared" si="3"/>
        <v>2475</v>
      </c>
      <c r="AN222" s="16">
        <v>1</v>
      </c>
      <c r="AO222" t="s">
        <v>1532</v>
      </c>
    </row>
    <row r="223" spans="1:41" x14ac:dyDescent="0.3">
      <c r="A223" s="6">
        <v>139595</v>
      </c>
      <c r="B223" s="6" t="s">
        <v>1339</v>
      </c>
      <c r="C223" s="6" t="s">
        <v>1338</v>
      </c>
      <c r="D223" s="6" t="s">
        <v>1452</v>
      </c>
      <c r="E223" s="6" t="s">
        <v>11</v>
      </c>
      <c r="F223" s="7">
        <v>43918</v>
      </c>
      <c r="G223" s="6" t="s">
        <v>1296</v>
      </c>
      <c r="H223" s="6" t="s">
        <v>136</v>
      </c>
      <c r="I223" s="6" t="s">
        <v>42</v>
      </c>
      <c r="J223" s="6" t="s">
        <v>76</v>
      </c>
      <c r="K223" s="12">
        <v>2650</v>
      </c>
      <c r="L223" s="12">
        <v>3445</v>
      </c>
      <c r="M223" s="12">
        <v>3</v>
      </c>
      <c r="N223" s="12">
        <v>7950</v>
      </c>
      <c r="O223" s="12">
        <v>10335</v>
      </c>
      <c r="P223" s="6" t="s">
        <v>1398</v>
      </c>
      <c r="Q223" s="12">
        <f t="shared" si="3"/>
        <v>2385</v>
      </c>
      <c r="AN223" s="16">
        <v>2</v>
      </c>
      <c r="AO223" t="s">
        <v>1611</v>
      </c>
    </row>
    <row r="224" spans="1:41" x14ac:dyDescent="0.3">
      <c r="A224" s="6">
        <v>139596</v>
      </c>
      <c r="B224" s="6" t="s">
        <v>1341</v>
      </c>
      <c r="C224" s="6" t="s">
        <v>1340</v>
      </c>
      <c r="D224" s="6" t="s">
        <v>1484</v>
      </c>
      <c r="E224" s="6" t="s">
        <v>1321</v>
      </c>
      <c r="F224" s="7">
        <v>43918</v>
      </c>
      <c r="G224" s="6" t="s">
        <v>33</v>
      </c>
      <c r="H224" s="6" t="s">
        <v>72</v>
      </c>
      <c r="I224" s="6" t="s">
        <v>38</v>
      </c>
      <c r="J224" s="6" t="s">
        <v>85</v>
      </c>
      <c r="K224" s="12">
        <v>12550</v>
      </c>
      <c r="L224" s="12">
        <v>16315</v>
      </c>
      <c r="M224" s="12">
        <v>4</v>
      </c>
      <c r="N224" s="12">
        <v>50200</v>
      </c>
      <c r="O224" s="12">
        <v>65260</v>
      </c>
      <c r="P224" s="6" t="s">
        <v>1397</v>
      </c>
      <c r="Q224" s="12">
        <f t="shared" si="3"/>
        <v>15060</v>
      </c>
      <c r="AN224" s="16">
        <v>3</v>
      </c>
      <c r="AO224" t="s">
        <v>1612</v>
      </c>
    </row>
    <row r="225" spans="1:41" x14ac:dyDescent="0.3">
      <c r="A225" s="6">
        <v>139597</v>
      </c>
      <c r="B225" s="6" t="s">
        <v>1343</v>
      </c>
      <c r="C225" s="6" t="s">
        <v>1342</v>
      </c>
      <c r="D225" s="6" t="s">
        <v>1518</v>
      </c>
      <c r="E225" s="6" t="s">
        <v>1322</v>
      </c>
      <c r="F225" s="7">
        <v>43918</v>
      </c>
      <c r="G225" s="6" t="s">
        <v>34</v>
      </c>
      <c r="H225" s="6" t="s">
        <v>73</v>
      </c>
      <c r="I225" s="6" t="s">
        <v>41</v>
      </c>
      <c r="J225" s="8" t="s">
        <v>78</v>
      </c>
      <c r="K225" s="12">
        <v>14500</v>
      </c>
      <c r="L225" s="12">
        <v>18850</v>
      </c>
      <c r="M225" s="12">
        <v>1</v>
      </c>
      <c r="N225" s="12">
        <v>14500</v>
      </c>
      <c r="O225" s="12">
        <v>18850</v>
      </c>
      <c r="P225" s="6" t="s">
        <v>1399</v>
      </c>
      <c r="Q225" s="12">
        <f t="shared" si="3"/>
        <v>4350</v>
      </c>
      <c r="AN225" s="16">
        <v>4</v>
      </c>
      <c r="AO225" t="s">
        <v>1613</v>
      </c>
    </row>
    <row r="226" spans="1:41" x14ac:dyDescent="0.3">
      <c r="A226" s="6">
        <v>139598</v>
      </c>
      <c r="B226" s="6" t="s">
        <v>1345</v>
      </c>
      <c r="C226" s="6" t="s">
        <v>1344</v>
      </c>
      <c r="D226" s="6" t="s">
        <v>1542</v>
      </c>
      <c r="E226" s="6" t="s">
        <v>1323</v>
      </c>
      <c r="F226" s="7">
        <v>43918</v>
      </c>
      <c r="G226" s="6" t="s">
        <v>35</v>
      </c>
      <c r="H226" s="6" t="s">
        <v>46</v>
      </c>
      <c r="I226" s="6" t="s">
        <v>36</v>
      </c>
      <c r="J226" s="6" t="s">
        <v>75</v>
      </c>
      <c r="K226" s="12">
        <v>800</v>
      </c>
      <c r="L226" s="12">
        <v>1040</v>
      </c>
      <c r="M226" s="12">
        <v>4</v>
      </c>
      <c r="N226" s="12">
        <v>3200</v>
      </c>
      <c r="O226" s="12">
        <v>4160</v>
      </c>
      <c r="P226" s="6" t="s">
        <v>1400</v>
      </c>
      <c r="Q226" s="12">
        <f t="shared" si="3"/>
        <v>960</v>
      </c>
      <c r="AN226" s="16">
        <v>5</v>
      </c>
      <c r="AO226" t="s">
        <v>1614</v>
      </c>
    </row>
    <row r="227" spans="1:41" x14ac:dyDescent="0.3">
      <c r="A227" s="6">
        <v>139599</v>
      </c>
      <c r="B227" s="6" t="s">
        <v>1347</v>
      </c>
      <c r="C227" s="6" t="s">
        <v>1346</v>
      </c>
      <c r="D227" s="6" t="s">
        <v>1554</v>
      </c>
      <c r="E227" s="6" t="s">
        <v>10</v>
      </c>
      <c r="F227" s="7">
        <v>43918</v>
      </c>
      <c r="G227" s="6" t="s">
        <v>1296</v>
      </c>
      <c r="H227" s="6" t="s">
        <v>48</v>
      </c>
      <c r="I227" s="6" t="s">
        <v>37</v>
      </c>
      <c r="J227" s="6" t="s">
        <v>76</v>
      </c>
      <c r="K227" s="12">
        <v>600</v>
      </c>
      <c r="L227" s="12">
        <v>780</v>
      </c>
      <c r="M227" s="12">
        <v>4</v>
      </c>
      <c r="N227" s="12">
        <v>2400</v>
      </c>
      <c r="O227" s="12">
        <v>3120</v>
      </c>
      <c r="P227" s="6" t="s">
        <v>1401</v>
      </c>
      <c r="Q227" s="12">
        <f t="shared" si="3"/>
        <v>720</v>
      </c>
      <c r="AN227" s="16">
        <v>6</v>
      </c>
      <c r="AO227" t="s">
        <v>1615</v>
      </c>
    </row>
    <row r="228" spans="1:41" x14ac:dyDescent="0.3">
      <c r="A228" s="6">
        <v>139600</v>
      </c>
      <c r="B228" s="6" t="s">
        <v>1349</v>
      </c>
      <c r="C228" s="6" t="s">
        <v>1348</v>
      </c>
      <c r="D228" s="6" t="s">
        <v>1583</v>
      </c>
      <c r="E228" s="6" t="s">
        <v>9</v>
      </c>
      <c r="F228" s="7">
        <v>43919</v>
      </c>
      <c r="G228" s="6" t="s">
        <v>33</v>
      </c>
      <c r="H228" s="6" t="s">
        <v>50</v>
      </c>
      <c r="I228" s="6" t="s">
        <v>38</v>
      </c>
      <c r="J228" s="6" t="s">
        <v>75</v>
      </c>
      <c r="K228" s="12">
        <v>10500</v>
      </c>
      <c r="L228" s="12">
        <v>13650</v>
      </c>
      <c r="M228" s="12">
        <v>3</v>
      </c>
      <c r="N228" s="12">
        <v>31500</v>
      </c>
      <c r="O228" s="12">
        <v>40950</v>
      </c>
      <c r="P228" s="6" t="s">
        <v>1325</v>
      </c>
      <c r="Q228" s="12">
        <f t="shared" si="3"/>
        <v>9450</v>
      </c>
      <c r="AN228" s="16">
        <v>7</v>
      </c>
      <c r="AO228" t="s">
        <v>1616</v>
      </c>
    </row>
    <row r="229" spans="1:41" x14ac:dyDescent="0.3">
      <c r="A229" s="6">
        <v>139601</v>
      </c>
      <c r="B229" s="6" t="s">
        <v>1351</v>
      </c>
      <c r="C229" s="6" t="s">
        <v>1350</v>
      </c>
      <c r="D229" s="6" t="s">
        <v>1597</v>
      </c>
      <c r="E229" s="6" t="s">
        <v>1324</v>
      </c>
      <c r="F229" s="7">
        <v>43919</v>
      </c>
      <c r="G229" s="6" t="s">
        <v>34</v>
      </c>
      <c r="H229" s="6" t="s">
        <v>138</v>
      </c>
      <c r="I229" s="6" t="s">
        <v>39</v>
      </c>
      <c r="J229" s="6" t="s">
        <v>77</v>
      </c>
      <c r="K229" s="12">
        <v>6500</v>
      </c>
      <c r="L229" s="12">
        <v>8450</v>
      </c>
      <c r="M229" s="12">
        <v>2</v>
      </c>
      <c r="N229" s="12">
        <v>13000</v>
      </c>
      <c r="O229" s="12">
        <v>16900</v>
      </c>
      <c r="P229" s="6" t="s">
        <v>1398</v>
      </c>
      <c r="Q229" s="12">
        <f t="shared" si="3"/>
        <v>3900</v>
      </c>
      <c r="AN229" s="16">
        <v>8</v>
      </c>
      <c r="AO229" t="s">
        <v>1617</v>
      </c>
    </row>
    <row r="230" spans="1:41" x14ac:dyDescent="0.3">
      <c r="A230" s="6">
        <v>139602</v>
      </c>
      <c r="B230" s="6" t="s">
        <v>1353</v>
      </c>
      <c r="C230" s="6" t="s">
        <v>1352</v>
      </c>
      <c r="D230" s="6" t="s">
        <v>1614</v>
      </c>
      <c r="E230" s="6" t="s">
        <v>8</v>
      </c>
      <c r="F230" s="7">
        <v>43919</v>
      </c>
      <c r="G230" s="6" t="s">
        <v>35</v>
      </c>
      <c r="H230" s="6" t="s">
        <v>144</v>
      </c>
      <c r="I230" s="6" t="s">
        <v>40</v>
      </c>
      <c r="J230" s="6" t="s">
        <v>76</v>
      </c>
      <c r="K230" s="12">
        <v>4500</v>
      </c>
      <c r="L230" s="12">
        <v>5850</v>
      </c>
      <c r="M230" s="12">
        <v>1</v>
      </c>
      <c r="N230" s="12">
        <v>4500</v>
      </c>
      <c r="O230" s="12">
        <v>5850</v>
      </c>
      <c r="P230" s="6" t="s">
        <v>1397</v>
      </c>
      <c r="Q230" s="12">
        <f t="shared" si="3"/>
        <v>1350</v>
      </c>
      <c r="AN230" s="16">
        <v>9</v>
      </c>
      <c r="AO230" t="s">
        <v>1618</v>
      </c>
    </row>
    <row r="231" spans="1:41" x14ac:dyDescent="0.3">
      <c r="A231" s="6">
        <v>139603</v>
      </c>
      <c r="B231" s="6" t="s">
        <v>1355</v>
      </c>
      <c r="C231" s="6" t="s">
        <v>1354</v>
      </c>
      <c r="D231" s="6" t="s">
        <v>2148</v>
      </c>
      <c r="E231" s="6" t="s">
        <v>7</v>
      </c>
      <c r="F231" s="7">
        <v>43919</v>
      </c>
      <c r="G231" s="6" t="s">
        <v>1296</v>
      </c>
      <c r="H231" s="6" t="s">
        <v>51</v>
      </c>
      <c r="I231" s="6" t="s">
        <v>41</v>
      </c>
      <c r="J231" s="6" t="s">
        <v>78</v>
      </c>
      <c r="K231" s="12">
        <v>8500</v>
      </c>
      <c r="L231" s="12">
        <v>11050</v>
      </c>
      <c r="M231" s="12">
        <v>4</v>
      </c>
      <c r="N231" s="12">
        <v>34000</v>
      </c>
      <c r="O231" s="12">
        <v>44200</v>
      </c>
      <c r="P231" s="6" t="s">
        <v>1399</v>
      </c>
      <c r="Q231" s="12">
        <f t="shared" si="3"/>
        <v>10200</v>
      </c>
      <c r="AN231" s="16">
        <v>10</v>
      </c>
      <c r="AO231" t="s">
        <v>1619</v>
      </c>
    </row>
    <row r="232" spans="1:41" x14ac:dyDescent="0.3">
      <c r="A232" s="6">
        <v>139604</v>
      </c>
      <c r="B232" s="6" t="s">
        <v>1357</v>
      </c>
      <c r="C232" s="6" t="s">
        <v>1356</v>
      </c>
      <c r="D232" s="6" t="s">
        <v>1634</v>
      </c>
      <c r="E232" s="6" t="s">
        <v>1325</v>
      </c>
      <c r="F232" s="7">
        <v>43919</v>
      </c>
      <c r="G232" s="6" t="s">
        <v>33</v>
      </c>
      <c r="H232" s="6" t="s">
        <v>52</v>
      </c>
      <c r="I232" s="6" t="s">
        <v>44</v>
      </c>
      <c r="J232" s="6" t="s">
        <v>80</v>
      </c>
      <c r="K232" s="12">
        <v>12500</v>
      </c>
      <c r="L232" s="12">
        <v>16250</v>
      </c>
      <c r="M232" s="12">
        <v>3</v>
      </c>
      <c r="N232" s="12">
        <v>37500</v>
      </c>
      <c r="O232" s="12">
        <v>48750</v>
      </c>
      <c r="P232" s="6" t="s">
        <v>1400</v>
      </c>
      <c r="Q232" s="12">
        <f t="shared" si="3"/>
        <v>11250</v>
      </c>
      <c r="AN232" s="16">
        <v>11</v>
      </c>
      <c r="AO232" t="s">
        <v>1620</v>
      </c>
    </row>
    <row r="233" spans="1:41" x14ac:dyDescent="0.3">
      <c r="A233" s="6">
        <v>139605</v>
      </c>
      <c r="B233" s="6" t="s">
        <v>1359</v>
      </c>
      <c r="C233" s="6" t="s">
        <v>1358</v>
      </c>
      <c r="D233" s="6" t="s">
        <v>1646</v>
      </c>
      <c r="E233" s="6" t="s">
        <v>1326</v>
      </c>
      <c r="F233" s="7">
        <v>43919</v>
      </c>
      <c r="G233" s="6" t="s">
        <v>34</v>
      </c>
      <c r="H233" s="6" t="s">
        <v>145</v>
      </c>
      <c r="I233" s="6" t="s">
        <v>89</v>
      </c>
      <c r="J233" s="6" t="s">
        <v>79</v>
      </c>
      <c r="K233" s="12">
        <v>3500</v>
      </c>
      <c r="L233" s="12">
        <v>4550</v>
      </c>
      <c r="M233" s="12">
        <v>1</v>
      </c>
      <c r="N233" s="12">
        <v>3500</v>
      </c>
      <c r="O233" s="12">
        <v>4550</v>
      </c>
      <c r="P233" s="6" t="s">
        <v>1401</v>
      </c>
      <c r="Q233" s="12">
        <f t="shared" si="3"/>
        <v>1050</v>
      </c>
      <c r="AN233" s="16">
        <v>12</v>
      </c>
      <c r="AO233" t="s">
        <v>1621</v>
      </c>
    </row>
    <row r="234" spans="1:41" x14ac:dyDescent="0.3">
      <c r="A234" s="6">
        <v>139606</v>
      </c>
      <c r="B234" s="6" t="s">
        <v>1361</v>
      </c>
      <c r="C234" s="6" t="s">
        <v>1360</v>
      </c>
      <c r="D234" s="6" t="s">
        <v>1688</v>
      </c>
      <c r="E234" s="6" t="s">
        <v>6</v>
      </c>
      <c r="F234" s="7">
        <v>43919</v>
      </c>
      <c r="G234" s="6" t="s">
        <v>35</v>
      </c>
      <c r="H234" s="8" t="s">
        <v>67</v>
      </c>
      <c r="I234" s="6" t="s">
        <v>37</v>
      </c>
      <c r="J234" s="6" t="s">
        <v>81</v>
      </c>
      <c r="K234" s="12">
        <v>4500</v>
      </c>
      <c r="L234" s="12">
        <v>5850</v>
      </c>
      <c r="M234" s="12">
        <v>1</v>
      </c>
      <c r="N234" s="12">
        <v>4500</v>
      </c>
      <c r="O234" s="12">
        <v>5850</v>
      </c>
      <c r="P234" s="6" t="s">
        <v>1399</v>
      </c>
      <c r="Q234" s="12">
        <f t="shared" si="3"/>
        <v>1350</v>
      </c>
      <c r="AO234" t="s">
        <v>1429</v>
      </c>
    </row>
    <row r="235" spans="1:41" ht="18" x14ac:dyDescent="0.3">
      <c r="A235" s="6">
        <v>139607</v>
      </c>
      <c r="B235" s="6" t="s">
        <v>1363</v>
      </c>
      <c r="C235" s="6" t="s">
        <v>1362</v>
      </c>
      <c r="D235" s="6" t="s">
        <v>1725</v>
      </c>
      <c r="E235" s="6" t="s">
        <v>5</v>
      </c>
      <c r="F235" s="7">
        <v>43919</v>
      </c>
      <c r="G235" s="6" t="s">
        <v>1296</v>
      </c>
      <c r="H235" s="6" t="s">
        <v>146</v>
      </c>
      <c r="I235" s="6" t="s">
        <v>45</v>
      </c>
      <c r="J235" s="6" t="s">
        <v>82</v>
      </c>
      <c r="K235" s="12">
        <v>2100</v>
      </c>
      <c r="L235" s="12">
        <v>2730</v>
      </c>
      <c r="M235" s="12">
        <v>1</v>
      </c>
      <c r="N235" s="12">
        <v>2100</v>
      </c>
      <c r="O235" s="12">
        <v>2730</v>
      </c>
      <c r="P235" s="6" t="s">
        <v>1400</v>
      </c>
      <c r="Q235" s="12">
        <f t="shared" si="3"/>
        <v>630</v>
      </c>
      <c r="AN235" s="15" t="s">
        <v>1356</v>
      </c>
      <c r="AO235" t="s">
        <v>1429</v>
      </c>
    </row>
    <row r="236" spans="1:41" x14ac:dyDescent="0.3">
      <c r="A236" s="6">
        <v>139608</v>
      </c>
      <c r="B236" s="6" t="s">
        <v>1365</v>
      </c>
      <c r="C236" s="6" t="s">
        <v>1364</v>
      </c>
      <c r="D236" s="6" t="s">
        <v>1769</v>
      </c>
      <c r="E236" s="6" t="s">
        <v>4</v>
      </c>
      <c r="F236" s="7">
        <v>43919</v>
      </c>
      <c r="G236" s="6" t="s">
        <v>33</v>
      </c>
      <c r="H236" s="6" t="s">
        <v>49</v>
      </c>
      <c r="I236" s="6" t="s">
        <v>36</v>
      </c>
      <c r="J236" s="6" t="s">
        <v>75</v>
      </c>
      <c r="K236" s="12">
        <v>1150</v>
      </c>
      <c r="L236" s="12">
        <v>1495</v>
      </c>
      <c r="M236" s="12">
        <v>2</v>
      </c>
      <c r="N236" s="12">
        <v>2300</v>
      </c>
      <c r="O236" s="12">
        <v>2990</v>
      </c>
      <c r="P236" s="6" t="s">
        <v>1401</v>
      </c>
      <c r="Q236" s="12">
        <f t="shared" si="3"/>
        <v>690</v>
      </c>
      <c r="AN236" s="16"/>
      <c r="AO236" t="s">
        <v>1429</v>
      </c>
    </row>
    <row r="237" spans="1:41" x14ac:dyDescent="0.3">
      <c r="A237" s="6">
        <v>139609</v>
      </c>
      <c r="B237" s="6" t="s">
        <v>1367</v>
      </c>
      <c r="C237" s="6" t="s">
        <v>1366</v>
      </c>
      <c r="D237" s="6" t="s">
        <v>1791</v>
      </c>
      <c r="E237" s="6" t="s">
        <v>30</v>
      </c>
      <c r="F237" s="7">
        <v>43919</v>
      </c>
      <c r="G237" s="6" t="s">
        <v>34</v>
      </c>
      <c r="H237" s="6" t="s">
        <v>47</v>
      </c>
      <c r="I237" s="6" t="s">
        <v>37</v>
      </c>
      <c r="J237" s="6" t="s">
        <v>76</v>
      </c>
      <c r="K237" s="12">
        <v>350</v>
      </c>
      <c r="L237" s="12">
        <v>455</v>
      </c>
      <c r="M237" s="12">
        <v>1</v>
      </c>
      <c r="N237" s="12">
        <v>350</v>
      </c>
      <c r="O237" s="12">
        <v>455</v>
      </c>
      <c r="P237" s="6" t="s">
        <v>1325</v>
      </c>
      <c r="Q237" s="12">
        <f t="shared" si="3"/>
        <v>105</v>
      </c>
      <c r="AN237" s="16">
        <v>1</v>
      </c>
      <c r="AO237" t="s">
        <v>1622</v>
      </c>
    </row>
    <row r="238" spans="1:41" x14ac:dyDescent="0.3">
      <c r="A238" s="6">
        <v>139610</v>
      </c>
      <c r="B238" s="6" t="s">
        <v>1369</v>
      </c>
      <c r="C238" s="6" t="s">
        <v>1368</v>
      </c>
      <c r="D238" s="6" t="s">
        <v>1798</v>
      </c>
      <c r="E238" s="6" t="s">
        <v>31</v>
      </c>
      <c r="F238" s="7">
        <v>43919</v>
      </c>
      <c r="G238" s="6" t="s">
        <v>35</v>
      </c>
      <c r="H238" s="6" t="s">
        <v>53</v>
      </c>
      <c r="I238" s="6" t="s">
        <v>38</v>
      </c>
      <c r="J238" s="6" t="s">
        <v>75</v>
      </c>
      <c r="K238" s="12">
        <v>9500</v>
      </c>
      <c r="L238" s="12">
        <v>12350</v>
      </c>
      <c r="M238" s="12">
        <v>3</v>
      </c>
      <c r="N238" s="12">
        <v>28500</v>
      </c>
      <c r="O238" s="12">
        <v>37050</v>
      </c>
      <c r="P238" s="6" t="s">
        <v>1398</v>
      </c>
      <c r="Q238" s="12">
        <f t="shared" si="3"/>
        <v>8550</v>
      </c>
      <c r="AN238" s="16">
        <v>2</v>
      </c>
      <c r="AO238" t="s">
        <v>1623</v>
      </c>
    </row>
    <row r="239" spans="1:41" x14ac:dyDescent="0.3">
      <c r="A239" s="6">
        <v>139611</v>
      </c>
      <c r="B239" s="6" t="s">
        <v>1370</v>
      </c>
      <c r="C239" s="6" t="s">
        <v>1327</v>
      </c>
      <c r="D239" s="6" t="s">
        <v>1809</v>
      </c>
      <c r="E239" s="6" t="s">
        <v>32</v>
      </c>
      <c r="F239" s="7">
        <v>43919</v>
      </c>
      <c r="G239" s="6" t="s">
        <v>1296</v>
      </c>
      <c r="H239" s="6" t="s">
        <v>147</v>
      </c>
      <c r="I239" s="6" t="s">
        <v>39</v>
      </c>
      <c r="J239" s="6" t="s">
        <v>77</v>
      </c>
      <c r="K239" s="12">
        <v>10000</v>
      </c>
      <c r="L239" s="12">
        <v>13000</v>
      </c>
      <c r="M239" s="12">
        <v>4</v>
      </c>
      <c r="N239" s="12">
        <v>40000</v>
      </c>
      <c r="O239" s="12">
        <v>52000</v>
      </c>
      <c r="P239" s="6" t="s">
        <v>1397</v>
      </c>
      <c r="Q239" s="12">
        <f t="shared" si="3"/>
        <v>12000</v>
      </c>
      <c r="AN239" s="16">
        <v>3</v>
      </c>
      <c r="AO239" t="s">
        <v>1624</v>
      </c>
    </row>
    <row r="240" spans="1:41" x14ac:dyDescent="0.3">
      <c r="A240" s="6">
        <v>139612</v>
      </c>
      <c r="B240" s="6" t="s">
        <v>1371</v>
      </c>
      <c r="C240" s="6" t="s">
        <v>1328</v>
      </c>
      <c r="D240" s="6" t="s">
        <v>1828</v>
      </c>
      <c r="E240" s="6" t="s">
        <v>28</v>
      </c>
      <c r="F240" s="7">
        <v>43919</v>
      </c>
      <c r="G240" s="6" t="s">
        <v>33</v>
      </c>
      <c r="H240" s="6" t="s">
        <v>148</v>
      </c>
      <c r="I240" s="6" t="s">
        <v>40</v>
      </c>
      <c r="J240" s="6" t="s">
        <v>76</v>
      </c>
      <c r="K240" s="12">
        <v>6500</v>
      </c>
      <c r="L240" s="12">
        <v>8450</v>
      </c>
      <c r="M240" s="12">
        <v>3</v>
      </c>
      <c r="N240" s="12">
        <v>19500</v>
      </c>
      <c r="O240" s="12">
        <v>25350</v>
      </c>
      <c r="P240" s="6" t="s">
        <v>1399</v>
      </c>
      <c r="Q240" s="12">
        <f t="shared" si="3"/>
        <v>5850</v>
      </c>
      <c r="AN240" s="16">
        <v>4</v>
      </c>
      <c r="AO240" t="s">
        <v>1625</v>
      </c>
    </row>
    <row r="241" spans="1:41" x14ac:dyDescent="0.3">
      <c r="A241" s="6">
        <v>139613</v>
      </c>
      <c r="B241" s="6" t="s">
        <v>1373</v>
      </c>
      <c r="C241" s="6" t="s">
        <v>1372</v>
      </c>
      <c r="D241" s="6" t="s">
        <v>1835</v>
      </c>
      <c r="E241" s="6" t="s">
        <v>1311</v>
      </c>
      <c r="F241" s="7">
        <v>43919</v>
      </c>
      <c r="G241" s="6" t="s">
        <v>34</v>
      </c>
      <c r="H241" s="6" t="s">
        <v>149</v>
      </c>
      <c r="I241" s="6" t="s">
        <v>41</v>
      </c>
      <c r="J241" s="6" t="s">
        <v>78</v>
      </c>
      <c r="K241" s="12">
        <v>8500</v>
      </c>
      <c r="L241" s="12">
        <v>11050</v>
      </c>
      <c r="M241" s="12">
        <v>1</v>
      </c>
      <c r="N241" s="12">
        <v>8500</v>
      </c>
      <c r="O241" s="12">
        <v>11050</v>
      </c>
      <c r="P241" s="6" t="s">
        <v>1400</v>
      </c>
      <c r="Q241" s="12">
        <f t="shared" si="3"/>
        <v>2550</v>
      </c>
      <c r="AN241" s="16">
        <v>5</v>
      </c>
      <c r="AO241" t="s">
        <v>1626</v>
      </c>
    </row>
    <row r="242" spans="1:41" x14ac:dyDescent="0.3">
      <c r="A242" s="6">
        <v>139614</v>
      </c>
      <c r="B242" s="6" t="s">
        <v>1374</v>
      </c>
      <c r="C242" s="6" t="s">
        <v>1329</v>
      </c>
      <c r="D242" s="6" t="s">
        <v>1880</v>
      </c>
      <c r="E242" s="6" t="s">
        <v>1312</v>
      </c>
      <c r="F242" s="7">
        <v>43919</v>
      </c>
      <c r="G242" s="6" t="s">
        <v>35</v>
      </c>
      <c r="H242" s="6" t="s">
        <v>57</v>
      </c>
      <c r="I242" s="6" t="s">
        <v>44</v>
      </c>
      <c r="J242" s="6" t="s">
        <v>80</v>
      </c>
      <c r="K242" s="12">
        <v>7000</v>
      </c>
      <c r="L242" s="12">
        <v>9100</v>
      </c>
      <c r="M242" s="12">
        <v>2</v>
      </c>
      <c r="N242" s="12">
        <v>14000</v>
      </c>
      <c r="O242" s="12">
        <v>18200</v>
      </c>
      <c r="P242" s="6" t="s">
        <v>1401</v>
      </c>
      <c r="Q242" s="12">
        <f t="shared" si="3"/>
        <v>4200</v>
      </c>
      <c r="AN242" s="16">
        <v>6</v>
      </c>
      <c r="AO242" t="s">
        <v>1627</v>
      </c>
    </row>
    <row r="243" spans="1:41" x14ac:dyDescent="0.3">
      <c r="A243" s="6">
        <v>139615</v>
      </c>
      <c r="B243" s="6" t="s">
        <v>1375</v>
      </c>
      <c r="C243" s="6" t="s">
        <v>1330</v>
      </c>
      <c r="D243" s="6" t="s">
        <v>1900</v>
      </c>
      <c r="E243" s="6" t="s">
        <v>1313</v>
      </c>
      <c r="F243" s="7">
        <v>43919</v>
      </c>
      <c r="G243" s="6" t="s">
        <v>1296</v>
      </c>
      <c r="H243" s="6" t="s">
        <v>150</v>
      </c>
      <c r="I243" s="6" t="s">
        <v>89</v>
      </c>
      <c r="J243" s="6" t="s">
        <v>79</v>
      </c>
      <c r="K243" s="12">
        <v>6550</v>
      </c>
      <c r="L243" s="12">
        <v>8515</v>
      </c>
      <c r="M243" s="12">
        <v>1</v>
      </c>
      <c r="N243" s="12">
        <v>6550</v>
      </c>
      <c r="O243" s="12">
        <v>8515</v>
      </c>
      <c r="P243" s="6" t="s">
        <v>1325</v>
      </c>
      <c r="Q243" s="12">
        <f t="shared" si="3"/>
        <v>1965</v>
      </c>
      <c r="AN243" s="16">
        <v>7</v>
      </c>
      <c r="AO243" t="s">
        <v>1628</v>
      </c>
    </row>
    <row r="244" spans="1:41" x14ac:dyDescent="0.3">
      <c r="A244" s="6">
        <v>139616</v>
      </c>
      <c r="B244" s="6" t="s">
        <v>1376</v>
      </c>
      <c r="C244" s="6" t="s">
        <v>1331</v>
      </c>
      <c r="D244" s="6" t="s">
        <v>1915</v>
      </c>
      <c r="E244" s="6" t="s">
        <v>3</v>
      </c>
      <c r="F244" s="7">
        <v>43919</v>
      </c>
      <c r="G244" s="6" t="s">
        <v>33</v>
      </c>
      <c r="H244" s="8" t="s">
        <v>66</v>
      </c>
      <c r="I244" s="6" t="s">
        <v>37</v>
      </c>
      <c r="J244" s="6" t="s">
        <v>81</v>
      </c>
      <c r="K244" s="12">
        <v>7650</v>
      </c>
      <c r="L244" s="12">
        <v>9945</v>
      </c>
      <c r="M244" s="12">
        <v>4</v>
      </c>
      <c r="N244" s="12">
        <v>30600</v>
      </c>
      <c r="O244" s="12">
        <v>39780</v>
      </c>
      <c r="P244" s="6" t="s">
        <v>1398</v>
      </c>
      <c r="Q244" s="12">
        <f t="shared" si="3"/>
        <v>9180</v>
      </c>
      <c r="AN244" s="16">
        <v>8</v>
      </c>
      <c r="AO244" t="s">
        <v>1629</v>
      </c>
    </row>
    <row r="245" spans="1:41" x14ac:dyDescent="0.3">
      <c r="A245" s="6">
        <v>139617</v>
      </c>
      <c r="B245" s="6" t="s">
        <v>1378</v>
      </c>
      <c r="C245" s="6" t="s">
        <v>1377</v>
      </c>
      <c r="D245" s="6" t="s">
        <v>1944</v>
      </c>
      <c r="E245" s="6" t="s">
        <v>2</v>
      </c>
      <c r="F245" s="7">
        <v>43919</v>
      </c>
      <c r="G245" s="6" t="s">
        <v>34</v>
      </c>
      <c r="H245" s="6" t="s">
        <v>58</v>
      </c>
      <c r="I245" s="6" t="s">
        <v>45</v>
      </c>
      <c r="J245" s="6" t="s">
        <v>82</v>
      </c>
      <c r="K245" s="12">
        <v>1150</v>
      </c>
      <c r="L245" s="12">
        <v>1495</v>
      </c>
      <c r="M245" s="12">
        <v>3</v>
      </c>
      <c r="N245" s="12">
        <v>3450</v>
      </c>
      <c r="O245" s="12">
        <v>4485</v>
      </c>
      <c r="P245" s="6" t="s">
        <v>1397</v>
      </c>
      <c r="Q245" s="12">
        <f t="shared" si="3"/>
        <v>1035</v>
      </c>
      <c r="AN245" s="16">
        <v>9</v>
      </c>
      <c r="AO245" t="s">
        <v>1630</v>
      </c>
    </row>
    <row r="246" spans="1:41" x14ac:dyDescent="0.3">
      <c r="A246" s="6">
        <v>139618</v>
      </c>
      <c r="B246" s="6" t="s">
        <v>1379</v>
      </c>
      <c r="C246" s="6" t="s">
        <v>1332</v>
      </c>
      <c r="D246" s="6" t="s">
        <v>1996</v>
      </c>
      <c r="E246" s="6" t="s">
        <v>1</v>
      </c>
      <c r="F246" s="7">
        <v>43919</v>
      </c>
      <c r="G246" s="6" t="s">
        <v>35</v>
      </c>
      <c r="H246" s="6" t="s">
        <v>59</v>
      </c>
      <c r="I246" s="6" t="s">
        <v>36</v>
      </c>
      <c r="J246" s="6" t="s">
        <v>75</v>
      </c>
      <c r="K246" s="12">
        <v>850</v>
      </c>
      <c r="L246" s="12">
        <v>1105</v>
      </c>
      <c r="M246" s="12">
        <v>1</v>
      </c>
      <c r="N246" s="12">
        <v>850</v>
      </c>
      <c r="O246" s="12">
        <v>1105</v>
      </c>
      <c r="P246" s="6" t="s">
        <v>1399</v>
      </c>
      <c r="Q246" s="12">
        <f t="shared" si="3"/>
        <v>255</v>
      </c>
      <c r="AN246" s="16">
        <v>10</v>
      </c>
      <c r="AO246" t="s">
        <v>1631</v>
      </c>
    </row>
    <row r="247" spans="1:41" x14ac:dyDescent="0.3">
      <c r="A247" s="6">
        <v>139619</v>
      </c>
      <c r="B247" s="6" t="s">
        <v>1380</v>
      </c>
      <c r="C247" s="6" t="s">
        <v>1334</v>
      </c>
      <c r="D247" s="6" t="s">
        <v>2070</v>
      </c>
      <c r="E247" s="6" t="s">
        <v>1314</v>
      </c>
      <c r="F247" s="7">
        <v>43919</v>
      </c>
      <c r="G247" s="6" t="s">
        <v>1296</v>
      </c>
      <c r="H247" s="6" t="s">
        <v>60</v>
      </c>
      <c r="I247" s="6" t="s">
        <v>37</v>
      </c>
      <c r="J247" s="6" t="s">
        <v>76</v>
      </c>
      <c r="K247" s="12">
        <v>650</v>
      </c>
      <c r="L247" s="12">
        <v>845</v>
      </c>
      <c r="M247" s="12">
        <v>3</v>
      </c>
      <c r="N247" s="12">
        <v>1950</v>
      </c>
      <c r="O247" s="12">
        <v>2535</v>
      </c>
      <c r="P247" s="6" t="s">
        <v>1400</v>
      </c>
      <c r="Q247" s="12">
        <f t="shared" si="3"/>
        <v>585</v>
      </c>
      <c r="AN247" s="16">
        <v>11</v>
      </c>
      <c r="AO247" t="s">
        <v>1632</v>
      </c>
    </row>
    <row r="248" spans="1:41" x14ac:dyDescent="0.3">
      <c r="A248" s="6">
        <v>139620</v>
      </c>
      <c r="B248" s="6" t="s">
        <v>1381</v>
      </c>
      <c r="C248" s="6" t="s">
        <v>1333</v>
      </c>
      <c r="D248" s="6" t="s">
        <v>2033</v>
      </c>
      <c r="E248" s="6" t="s">
        <v>1315</v>
      </c>
      <c r="F248" s="7">
        <v>43919</v>
      </c>
      <c r="G248" s="6" t="s">
        <v>33</v>
      </c>
      <c r="H248" s="6" t="s">
        <v>61</v>
      </c>
      <c r="I248" s="6" t="s">
        <v>38</v>
      </c>
      <c r="J248" s="6" t="s">
        <v>75</v>
      </c>
      <c r="K248" s="12">
        <v>7500</v>
      </c>
      <c r="L248" s="12">
        <v>9750</v>
      </c>
      <c r="M248" s="12">
        <v>1</v>
      </c>
      <c r="N248" s="12">
        <v>7500</v>
      </c>
      <c r="O248" s="12">
        <v>9750</v>
      </c>
      <c r="P248" s="6" t="s">
        <v>1401</v>
      </c>
      <c r="Q248" s="12">
        <f t="shared" si="3"/>
        <v>2250</v>
      </c>
      <c r="AN248" s="16">
        <v>12</v>
      </c>
      <c r="AO248" t="s">
        <v>1633</v>
      </c>
    </row>
    <row r="249" spans="1:41" x14ac:dyDescent="0.3">
      <c r="A249" s="6">
        <v>139621</v>
      </c>
      <c r="B249" s="6" t="s">
        <v>1382</v>
      </c>
      <c r="C249" s="6" t="s">
        <v>1335</v>
      </c>
      <c r="D249" s="6" t="s">
        <v>2102</v>
      </c>
      <c r="E249" s="6" t="s">
        <v>0</v>
      </c>
      <c r="F249" s="7">
        <v>43919</v>
      </c>
      <c r="G249" s="6" t="s">
        <v>34</v>
      </c>
      <c r="H249" s="6" t="s">
        <v>147</v>
      </c>
      <c r="I249" s="6" t="s">
        <v>39</v>
      </c>
      <c r="J249" s="8" t="s">
        <v>83</v>
      </c>
      <c r="K249" s="12">
        <v>10000</v>
      </c>
      <c r="L249" s="12">
        <v>13000</v>
      </c>
      <c r="M249" s="12">
        <v>4</v>
      </c>
      <c r="N249" s="12">
        <v>40000</v>
      </c>
      <c r="O249" s="12">
        <v>52000</v>
      </c>
      <c r="P249" s="6" t="s">
        <v>1325</v>
      </c>
      <c r="Q249" s="12">
        <f t="shared" si="3"/>
        <v>12000</v>
      </c>
      <c r="AN249" s="16">
        <v>13</v>
      </c>
      <c r="AO249" t="s">
        <v>1634</v>
      </c>
    </row>
    <row r="250" spans="1:41" x14ac:dyDescent="0.3">
      <c r="A250" s="6">
        <v>139622</v>
      </c>
      <c r="B250" s="6" t="s">
        <v>1378</v>
      </c>
      <c r="C250" s="6" t="s">
        <v>1377</v>
      </c>
      <c r="D250" s="6" t="s">
        <v>1937</v>
      </c>
      <c r="E250" s="6" t="s">
        <v>1316</v>
      </c>
      <c r="F250" s="7">
        <v>43919</v>
      </c>
      <c r="G250" s="6" t="s">
        <v>35</v>
      </c>
      <c r="H250" s="6" t="s">
        <v>151</v>
      </c>
      <c r="I250" s="6" t="s">
        <v>40</v>
      </c>
      <c r="J250" s="6" t="s">
        <v>76</v>
      </c>
      <c r="K250" s="12">
        <v>10500</v>
      </c>
      <c r="L250" s="12">
        <v>13650</v>
      </c>
      <c r="M250" s="12">
        <v>1</v>
      </c>
      <c r="N250" s="12">
        <v>10500</v>
      </c>
      <c r="O250" s="12">
        <v>13650</v>
      </c>
      <c r="P250" s="6" t="s">
        <v>1398</v>
      </c>
      <c r="Q250" s="12">
        <f t="shared" si="3"/>
        <v>3150</v>
      </c>
      <c r="AN250" s="16">
        <v>14</v>
      </c>
      <c r="AO250" t="s">
        <v>1635</v>
      </c>
    </row>
    <row r="251" spans="1:41" x14ac:dyDescent="0.3">
      <c r="A251" s="6">
        <v>139623</v>
      </c>
      <c r="B251" s="6" t="s">
        <v>1379</v>
      </c>
      <c r="C251" s="6" t="s">
        <v>1332</v>
      </c>
      <c r="D251" s="6" t="s">
        <v>1995</v>
      </c>
      <c r="E251" s="6" t="s">
        <v>1317</v>
      </c>
      <c r="F251" s="7">
        <v>43919</v>
      </c>
      <c r="G251" s="6" t="s">
        <v>1296</v>
      </c>
      <c r="H251" s="6" t="s">
        <v>63</v>
      </c>
      <c r="I251" s="6" t="s">
        <v>41</v>
      </c>
      <c r="J251" s="6" t="s">
        <v>78</v>
      </c>
      <c r="K251" s="12">
        <v>8500</v>
      </c>
      <c r="L251" s="12">
        <v>11050</v>
      </c>
      <c r="M251" s="12">
        <v>4</v>
      </c>
      <c r="N251" s="12">
        <v>34000</v>
      </c>
      <c r="O251" s="12">
        <v>44200</v>
      </c>
      <c r="P251" s="6" t="s">
        <v>1397</v>
      </c>
      <c r="Q251" s="12">
        <f t="shared" si="3"/>
        <v>10200</v>
      </c>
      <c r="AN251" s="16">
        <v>15</v>
      </c>
      <c r="AO251" t="s">
        <v>1636</v>
      </c>
    </row>
    <row r="252" spans="1:41" x14ac:dyDescent="0.3">
      <c r="A252" s="6">
        <v>139624</v>
      </c>
      <c r="B252" s="6" t="s">
        <v>1379</v>
      </c>
      <c r="C252" s="6" t="s">
        <v>1332</v>
      </c>
      <c r="D252" s="6" t="s">
        <v>1993</v>
      </c>
      <c r="E252" s="6" t="s">
        <v>1318</v>
      </c>
      <c r="F252" s="7">
        <v>43919</v>
      </c>
      <c r="G252" s="6" t="s">
        <v>33</v>
      </c>
      <c r="H252" s="6" t="s">
        <v>57</v>
      </c>
      <c r="I252" s="6" t="s">
        <v>44</v>
      </c>
      <c r="J252" s="6" t="s">
        <v>80</v>
      </c>
      <c r="K252" s="12">
        <v>7000</v>
      </c>
      <c r="L252" s="12">
        <v>9100</v>
      </c>
      <c r="M252" s="12">
        <v>4</v>
      </c>
      <c r="N252" s="12">
        <v>28000</v>
      </c>
      <c r="O252" s="12">
        <v>36400</v>
      </c>
      <c r="P252" s="6" t="s">
        <v>1399</v>
      </c>
      <c r="Q252" s="12">
        <f t="shared" si="3"/>
        <v>8400</v>
      </c>
      <c r="AN252" s="16">
        <v>16</v>
      </c>
      <c r="AO252" t="s">
        <v>1637</v>
      </c>
    </row>
    <row r="253" spans="1:41" x14ac:dyDescent="0.3">
      <c r="A253" s="6">
        <v>139625</v>
      </c>
      <c r="B253" s="6" t="s">
        <v>1379</v>
      </c>
      <c r="C253" s="6" t="s">
        <v>1332</v>
      </c>
      <c r="D253" s="6" t="s">
        <v>1995</v>
      </c>
      <c r="E253" s="6" t="s">
        <v>29</v>
      </c>
      <c r="F253" s="7">
        <v>43919</v>
      </c>
      <c r="G253" s="6" t="s">
        <v>34</v>
      </c>
      <c r="H253" s="6" t="s">
        <v>152</v>
      </c>
      <c r="I253" s="6" t="s">
        <v>89</v>
      </c>
      <c r="J253" s="6" t="s">
        <v>79</v>
      </c>
      <c r="K253" s="12">
        <v>1680</v>
      </c>
      <c r="L253" s="12">
        <v>2184</v>
      </c>
      <c r="M253" s="12">
        <v>1</v>
      </c>
      <c r="N253" s="12">
        <v>1680</v>
      </c>
      <c r="O253" s="12">
        <v>2184</v>
      </c>
      <c r="P253" s="6" t="s">
        <v>1400</v>
      </c>
      <c r="Q253" s="12">
        <f t="shared" si="3"/>
        <v>504</v>
      </c>
      <c r="AN253" s="16">
        <v>17</v>
      </c>
      <c r="AO253" t="s">
        <v>1638</v>
      </c>
    </row>
    <row r="254" spans="1:41" x14ac:dyDescent="0.3">
      <c r="A254" s="6">
        <v>139626</v>
      </c>
      <c r="B254" s="6" t="s">
        <v>1379</v>
      </c>
      <c r="C254" s="6" t="s">
        <v>1332</v>
      </c>
      <c r="D254" s="6" t="s">
        <v>1994</v>
      </c>
      <c r="E254" s="6" t="s">
        <v>20</v>
      </c>
      <c r="F254" s="7">
        <v>43919</v>
      </c>
      <c r="G254" s="6" t="s">
        <v>35</v>
      </c>
      <c r="H254" s="8" t="s">
        <v>65</v>
      </c>
      <c r="I254" s="6" t="s">
        <v>37</v>
      </c>
      <c r="J254" s="8" t="s">
        <v>84</v>
      </c>
      <c r="K254" s="12">
        <v>6540</v>
      </c>
      <c r="L254" s="12">
        <v>8502</v>
      </c>
      <c r="M254" s="12">
        <v>1</v>
      </c>
      <c r="N254" s="12">
        <v>6540</v>
      </c>
      <c r="O254" s="12">
        <v>8502</v>
      </c>
      <c r="P254" s="6" t="s">
        <v>1401</v>
      </c>
      <c r="Q254" s="12">
        <f t="shared" si="3"/>
        <v>1962</v>
      </c>
      <c r="AN254" s="16">
        <v>18</v>
      </c>
      <c r="AO254" t="s">
        <v>1639</v>
      </c>
    </row>
    <row r="255" spans="1:41" x14ac:dyDescent="0.3">
      <c r="A255" s="6">
        <v>139627</v>
      </c>
      <c r="B255" s="6" t="s">
        <v>1379</v>
      </c>
      <c r="C255" s="6" t="s">
        <v>1332</v>
      </c>
      <c r="D255" s="6" t="s">
        <v>1996</v>
      </c>
      <c r="E255" s="6" t="s">
        <v>19</v>
      </c>
      <c r="F255" s="7">
        <v>43919</v>
      </c>
      <c r="G255" s="6" t="s">
        <v>1296</v>
      </c>
      <c r="H255" s="6" t="s">
        <v>68</v>
      </c>
      <c r="I255" s="6" t="s">
        <v>45</v>
      </c>
      <c r="J255" s="6" t="s">
        <v>82</v>
      </c>
      <c r="K255" s="12">
        <v>2680</v>
      </c>
      <c r="L255" s="12">
        <v>3484</v>
      </c>
      <c r="M255" s="12">
        <v>4</v>
      </c>
      <c r="N255" s="12">
        <v>10720</v>
      </c>
      <c r="O255" s="12">
        <v>13936</v>
      </c>
      <c r="P255" s="6" t="s">
        <v>1325</v>
      </c>
      <c r="Q255" s="12">
        <f t="shared" si="3"/>
        <v>3216</v>
      </c>
      <c r="AN255" s="16">
        <v>19</v>
      </c>
      <c r="AO255" t="s">
        <v>1640</v>
      </c>
    </row>
    <row r="256" spans="1:41" x14ac:dyDescent="0.3">
      <c r="A256" s="6">
        <v>139628</v>
      </c>
      <c r="B256" s="6" t="s">
        <v>1379</v>
      </c>
      <c r="C256" s="6" t="s">
        <v>1332</v>
      </c>
      <c r="D256" s="6" t="s">
        <v>1992</v>
      </c>
      <c r="E256" s="6" t="s">
        <v>1319</v>
      </c>
      <c r="F256" s="7">
        <v>43919</v>
      </c>
      <c r="G256" s="6" t="s">
        <v>33</v>
      </c>
      <c r="H256" s="6" t="s">
        <v>71</v>
      </c>
      <c r="I256" s="6" t="s">
        <v>38</v>
      </c>
      <c r="J256" s="6" t="s">
        <v>76</v>
      </c>
      <c r="K256" s="12">
        <v>8250</v>
      </c>
      <c r="L256" s="12">
        <v>10725</v>
      </c>
      <c r="M256" s="12">
        <v>4</v>
      </c>
      <c r="N256" s="12">
        <v>33000</v>
      </c>
      <c r="O256" s="12">
        <v>42900</v>
      </c>
      <c r="P256" s="6" t="s">
        <v>1398</v>
      </c>
      <c r="Q256" s="12">
        <f t="shared" si="3"/>
        <v>9900</v>
      </c>
      <c r="AN256" s="16">
        <v>20</v>
      </c>
      <c r="AO256" t="s">
        <v>1641</v>
      </c>
    </row>
    <row r="257" spans="1:41" x14ac:dyDescent="0.3">
      <c r="A257" s="6">
        <v>139629</v>
      </c>
      <c r="B257" s="6" t="s">
        <v>1392</v>
      </c>
      <c r="C257" s="6" t="s">
        <v>1391</v>
      </c>
      <c r="D257" s="6" t="s">
        <v>2118</v>
      </c>
      <c r="E257" s="6" t="s">
        <v>18</v>
      </c>
      <c r="F257" s="7">
        <v>43919</v>
      </c>
      <c r="G257" s="6" t="s">
        <v>34</v>
      </c>
      <c r="H257" s="6" t="s">
        <v>145</v>
      </c>
      <c r="I257" s="6" t="s">
        <v>42</v>
      </c>
      <c r="J257" s="6" t="s">
        <v>76</v>
      </c>
      <c r="K257" s="12">
        <v>2650</v>
      </c>
      <c r="L257" s="12">
        <v>3445</v>
      </c>
      <c r="M257" s="12">
        <v>4</v>
      </c>
      <c r="N257" s="12">
        <v>10600</v>
      </c>
      <c r="O257" s="12">
        <v>13780</v>
      </c>
      <c r="P257" s="6" t="s">
        <v>1397</v>
      </c>
      <c r="Q257" s="12">
        <f t="shared" si="3"/>
        <v>3180</v>
      </c>
      <c r="AN257" s="16">
        <v>21</v>
      </c>
      <c r="AO257" t="s">
        <v>1642</v>
      </c>
    </row>
    <row r="258" spans="1:41" x14ac:dyDescent="0.3">
      <c r="A258" s="6">
        <v>139630</v>
      </c>
      <c r="B258" s="6" t="s">
        <v>1394</v>
      </c>
      <c r="C258" s="6" t="s">
        <v>1393</v>
      </c>
      <c r="D258" s="6" t="s">
        <v>2130</v>
      </c>
      <c r="E258" s="6" t="s">
        <v>17</v>
      </c>
      <c r="F258" s="7">
        <v>43919</v>
      </c>
      <c r="G258" s="6" t="s">
        <v>35</v>
      </c>
      <c r="H258" s="6" t="s">
        <v>72</v>
      </c>
      <c r="I258" s="6" t="s">
        <v>38</v>
      </c>
      <c r="J258" s="6" t="s">
        <v>85</v>
      </c>
      <c r="K258" s="12">
        <v>12550</v>
      </c>
      <c r="L258" s="12">
        <v>16315</v>
      </c>
      <c r="M258" s="12">
        <v>1</v>
      </c>
      <c r="N258" s="12">
        <v>12550</v>
      </c>
      <c r="O258" s="12">
        <v>16315</v>
      </c>
      <c r="P258" s="6" t="s">
        <v>1399</v>
      </c>
      <c r="Q258" s="12">
        <f t="shared" si="3"/>
        <v>3765</v>
      </c>
      <c r="AN258" s="16">
        <v>22</v>
      </c>
      <c r="AO258" t="s">
        <v>1643</v>
      </c>
    </row>
    <row r="259" spans="1:41" x14ac:dyDescent="0.3">
      <c r="A259" s="6">
        <v>139631</v>
      </c>
      <c r="B259" s="6" t="s">
        <v>1337</v>
      </c>
      <c r="C259" s="6" t="s">
        <v>1336</v>
      </c>
      <c r="D259" s="6" t="s">
        <v>1418</v>
      </c>
      <c r="E259" s="6" t="s">
        <v>1320</v>
      </c>
      <c r="F259" s="7">
        <v>43919</v>
      </c>
      <c r="G259" s="6" t="s">
        <v>1296</v>
      </c>
      <c r="H259" s="6" t="s">
        <v>73</v>
      </c>
      <c r="I259" s="6" t="s">
        <v>41</v>
      </c>
      <c r="J259" s="8" t="s">
        <v>78</v>
      </c>
      <c r="K259" s="12">
        <v>14500</v>
      </c>
      <c r="L259" s="12">
        <v>18850</v>
      </c>
      <c r="M259" s="12">
        <v>1</v>
      </c>
      <c r="N259" s="12">
        <v>14500</v>
      </c>
      <c r="O259" s="12">
        <v>18850</v>
      </c>
      <c r="P259" s="6" t="s">
        <v>1400</v>
      </c>
      <c r="Q259" s="12">
        <f t="shared" ref="Q259:Q322" si="4">O259-N259</f>
        <v>4350</v>
      </c>
      <c r="AN259" s="16">
        <v>23</v>
      </c>
      <c r="AO259" t="s">
        <v>1644</v>
      </c>
    </row>
    <row r="260" spans="1:41" x14ac:dyDescent="0.3">
      <c r="A260" s="6">
        <v>139632</v>
      </c>
      <c r="B260" s="6" t="s">
        <v>1339</v>
      </c>
      <c r="C260" s="6" t="s">
        <v>1338</v>
      </c>
      <c r="D260" s="6" t="s">
        <v>1451</v>
      </c>
      <c r="E260" s="6" t="s">
        <v>16</v>
      </c>
      <c r="F260" s="7">
        <v>43919</v>
      </c>
      <c r="G260" s="6" t="s">
        <v>33</v>
      </c>
      <c r="H260" s="6" t="s">
        <v>46</v>
      </c>
      <c r="I260" s="6" t="s">
        <v>36</v>
      </c>
      <c r="J260" s="6" t="s">
        <v>75</v>
      </c>
      <c r="K260" s="12">
        <v>800</v>
      </c>
      <c r="L260" s="12">
        <v>1040</v>
      </c>
      <c r="M260" s="12">
        <v>2</v>
      </c>
      <c r="N260" s="12">
        <v>1600</v>
      </c>
      <c r="O260" s="12">
        <v>2080</v>
      </c>
      <c r="P260" s="6" t="s">
        <v>1401</v>
      </c>
      <c r="Q260" s="12">
        <f t="shared" si="4"/>
        <v>480</v>
      </c>
      <c r="AN260" s="16">
        <v>24</v>
      </c>
      <c r="AO260" t="s">
        <v>1645</v>
      </c>
    </row>
    <row r="261" spans="1:41" x14ac:dyDescent="0.3">
      <c r="A261" s="6">
        <v>139633</v>
      </c>
      <c r="B261" s="6" t="s">
        <v>1341</v>
      </c>
      <c r="C261" s="6" t="s">
        <v>1340</v>
      </c>
      <c r="D261" s="6" t="s">
        <v>1484</v>
      </c>
      <c r="E261" s="6" t="s">
        <v>15</v>
      </c>
      <c r="F261" s="7">
        <v>43919</v>
      </c>
      <c r="G261" s="6" t="s">
        <v>34</v>
      </c>
      <c r="H261" s="6" t="s">
        <v>48</v>
      </c>
      <c r="I261" s="6" t="s">
        <v>37</v>
      </c>
      <c r="J261" s="6" t="s">
        <v>76</v>
      </c>
      <c r="K261" s="12">
        <v>600</v>
      </c>
      <c r="L261" s="12">
        <v>780</v>
      </c>
      <c r="M261" s="12">
        <v>1</v>
      </c>
      <c r="N261" s="12">
        <v>600</v>
      </c>
      <c r="O261" s="12">
        <v>780</v>
      </c>
      <c r="P261" s="6" t="s">
        <v>1325</v>
      </c>
      <c r="Q261" s="12">
        <f t="shared" si="4"/>
        <v>180</v>
      </c>
      <c r="AO261" t="s">
        <v>1429</v>
      </c>
    </row>
    <row r="262" spans="1:41" ht="18" x14ac:dyDescent="0.3">
      <c r="A262" s="6">
        <v>139634</v>
      </c>
      <c r="B262" s="6" t="s">
        <v>1343</v>
      </c>
      <c r="C262" s="6" t="s">
        <v>1342</v>
      </c>
      <c r="D262" s="6" t="s">
        <v>1504</v>
      </c>
      <c r="E262" s="6" t="s">
        <v>14</v>
      </c>
      <c r="F262" s="7">
        <v>43919</v>
      </c>
      <c r="G262" s="6" t="s">
        <v>35</v>
      </c>
      <c r="H262" s="6" t="s">
        <v>50</v>
      </c>
      <c r="I262" s="6" t="s">
        <v>38</v>
      </c>
      <c r="J262" s="6" t="s">
        <v>75</v>
      </c>
      <c r="K262" s="12">
        <v>10500</v>
      </c>
      <c r="L262" s="12">
        <v>13650</v>
      </c>
      <c r="M262" s="12">
        <v>2</v>
      </c>
      <c r="N262" s="12">
        <v>21000</v>
      </c>
      <c r="O262" s="12">
        <v>27300</v>
      </c>
      <c r="P262" s="6" t="s">
        <v>1398</v>
      </c>
      <c r="Q262" s="12">
        <f t="shared" si="4"/>
        <v>6300</v>
      </c>
      <c r="AN262" s="15" t="s">
        <v>1358</v>
      </c>
      <c r="AO262" t="s">
        <v>1429</v>
      </c>
    </row>
    <row r="263" spans="1:41" x14ac:dyDescent="0.3">
      <c r="A263" s="6">
        <v>139635</v>
      </c>
      <c r="B263" s="6" t="s">
        <v>1345</v>
      </c>
      <c r="C263" s="6" t="s">
        <v>1344</v>
      </c>
      <c r="D263" s="6" t="s">
        <v>1527</v>
      </c>
      <c r="E263" s="6" t="s">
        <v>13</v>
      </c>
      <c r="F263" s="7">
        <v>43919</v>
      </c>
      <c r="G263" s="6" t="s">
        <v>1296</v>
      </c>
      <c r="H263" s="6" t="s">
        <v>147</v>
      </c>
      <c r="I263" s="6" t="s">
        <v>39</v>
      </c>
      <c r="J263" s="6" t="s">
        <v>77</v>
      </c>
      <c r="K263" s="12">
        <v>6500</v>
      </c>
      <c r="L263" s="12">
        <v>8450</v>
      </c>
      <c r="M263" s="12">
        <v>1</v>
      </c>
      <c r="N263" s="12">
        <v>6500</v>
      </c>
      <c r="O263" s="12">
        <v>8450</v>
      </c>
      <c r="P263" s="6" t="s">
        <v>1397</v>
      </c>
      <c r="Q263" s="12">
        <f t="shared" si="4"/>
        <v>1950</v>
      </c>
      <c r="AN263" s="16"/>
      <c r="AO263" t="s">
        <v>1429</v>
      </c>
    </row>
    <row r="264" spans="1:41" x14ac:dyDescent="0.3">
      <c r="A264" s="6">
        <v>139636</v>
      </c>
      <c r="B264" s="6" t="s">
        <v>1347</v>
      </c>
      <c r="C264" s="6" t="s">
        <v>1346</v>
      </c>
      <c r="D264" s="6" t="s">
        <v>1554</v>
      </c>
      <c r="E264" s="6" t="s">
        <v>12</v>
      </c>
      <c r="F264" s="7">
        <v>43919</v>
      </c>
      <c r="G264" s="6" t="s">
        <v>33</v>
      </c>
      <c r="H264" s="6" t="s">
        <v>153</v>
      </c>
      <c r="I264" s="6" t="s">
        <v>40</v>
      </c>
      <c r="J264" s="6" t="s">
        <v>76</v>
      </c>
      <c r="K264" s="12">
        <v>4500</v>
      </c>
      <c r="L264" s="12">
        <v>5850</v>
      </c>
      <c r="M264" s="12">
        <v>1</v>
      </c>
      <c r="N264" s="12">
        <v>4500</v>
      </c>
      <c r="O264" s="12">
        <v>5850</v>
      </c>
      <c r="P264" s="6" t="s">
        <v>1399</v>
      </c>
      <c r="Q264" s="12">
        <f t="shared" si="4"/>
        <v>1350</v>
      </c>
      <c r="AN264" s="16">
        <v>1</v>
      </c>
      <c r="AO264" t="s">
        <v>1646</v>
      </c>
    </row>
    <row r="265" spans="1:41" x14ac:dyDescent="0.3">
      <c r="A265" s="6">
        <v>139637</v>
      </c>
      <c r="B265" s="6" t="s">
        <v>1349</v>
      </c>
      <c r="C265" s="6" t="s">
        <v>1348</v>
      </c>
      <c r="D265" s="6" t="s">
        <v>1566</v>
      </c>
      <c r="E265" s="6" t="s">
        <v>11</v>
      </c>
      <c r="F265" s="7">
        <v>43919</v>
      </c>
      <c r="G265" s="6" t="s">
        <v>34</v>
      </c>
      <c r="H265" s="6" t="s">
        <v>51</v>
      </c>
      <c r="I265" s="6" t="s">
        <v>41</v>
      </c>
      <c r="J265" s="6" t="s">
        <v>78</v>
      </c>
      <c r="K265" s="12">
        <v>8500</v>
      </c>
      <c r="L265" s="12">
        <v>11050</v>
      </c>
      <c r="M265" s="12">
        <v>3</v>
      </c>
      <c r="N265" s="12">
        <v>25500</v>
      </c>
      <c r="O265" s="12">
        <v>33150</v>
      </c>
      <c r="P265" s="6" t="s">
        <v>1400</v>
      </c>
      <c r="Q265" s="12">
        <f t="shared" si="4"/>
        <v>7650</v>
      </c>
      <c r="AN265" s="16">
        <v>2</v>
      </c>
      <c r="AO265" t="s">
        <v>1647</v>
      </c>
    </row>
    <row r="266" spans="1:41" x14ac:dyDescent="0.3">
      <c r="A266" s="6">
        <v>139638</v>
      </c>
      <c r="B266" s="6" t="s">
        <v>1351</v>
      </c>
      <c r="C266" s="6" t="s">
        <v>1350</v>
      </c>
      <c r="D266" s="6" t="s">
        <v>1604</v>
      </c>
      <c r="E266" s="6" t="s">
        <v>1321</v>
      </c>
      <c r="F266" s="7">
        <v>43919</v>
      </c>
      <c r="G266" s="6" t="s">
        <v>35</v>
      </c>
      <c r="H266" s="6" t="s">
        <v>52</v>
      </c>
      <c r="I266" s="6" t="s">
        <v>44</v>
      </c>
      <c r="J266" s="6" t="s">
        <v>80</v>
      </c>
      <c r="K266" s="12">
        <v>12500</v>
      </c>
      <c r="L266" s="12">
        <v>16250</v>
      </c>
      <c r="M266" s="12">
        <v>3</v>
      </c>
      <c r="N266" s="12">
        <v>37500</v>
      </c>
      <c r="O266" s="12">
        <v>48750</v>
      </c>
      <c r="P266" s="6" t="s">
        <v>1401</v>
      </c>
      <c r="Q266" s="12">
        <f t="shared" si="4"/>
        <v>11250</v>
      </c>
      <c r="AN266" s="16">
        <v>3</v>
      </c>
      <c r="AO266" t="s">
        <v>1648</v>
      </c>
    </row>
    <row r="267" spans="1:41" x14ac:dyDescent="0.3">
      <c r="A267" s="6">
        <v>139639</v>
      </c>
      <c r="B267" s="6" t="s">
        <v>1353</v>
      </c>
      <c r="C267" s="6" t="s">
        <v>1352</v>
      </c>
      <c r="D267" s="6" t="s">
        <v>1614</v>
      </c>
      <c r="E267" s="6" t="s">
        <v>1322</v>
      </c>
      <c r="F267" s="7">
        <v>43919</v>
      </c>
      <c r="G267" s="6" t="s">
        <v>1296</v>
      </c>
      <c r="H267" s="6" t="s">
        <v>70</v>
      </c>
      <c r="I267" s="6" t="s">
        <v>98</v>
      </c>
      <c r="J267" s="6" t="s">
        <v>79</v>
      </c>
      <c r="K267" s="12">
        <v>3500</v>
      </c>
      <c r="L267" s="12">
        <v>4550</v>
      </c>
      <c r="M267" s="12">
        <v>3</v>
      </c>
      <c r="N267" s="12">
        <v>10500</v>
      </c>
      <c r="O267" s="12">
        <v>13650</v>
      </c>
      <c r="P267" s="6" t="s">
        <v>1325</v>
      </c>
      <c r="Q267" s="12">
        <f t="shared" si="4"/>
        <v>3150</v>
      </c>
      <c r="AN267" s="16">
        <v>4</v>
      </c>
      <c r="AO267" t="s">
        <v>1649</v>
      </c>
    </row>
    <row r="268" spans="1:41" x14ac:dyDescent="0.3">
      <c r="A268" s="6">
        <v>139640</v>
      </c>
      <c r="B268" s="6" t="s">
        <v>1355</v>
      </c>
      <c r="C268" s="6" t="s">
        <v>1354</v>
      </c>
      <c r="D268" s="6" t="s">
        <v>2135</v>
      </c>
      <c r="E268" s="6" t="s">
        <v>1323</v>
      </c>
      <c r="F268" s="7">
        <v>43919</v>
      </c>
      <c r="G268" s="6" t="s">
        <v>33</v>
      </c>
      <c r="H268" s="8" t="s">
        <v>67</v>
      </c>
      <c r="I268" s="6" t="s">
        <v>99</v>
      </c>
      <c r="J268" s="6" t="s">
        <v>81</v>
      </c>
      <c r="K268" s="12">
        <v>4500</v>
      </c>
      <c r="L268" s="12">
        <v>5850</v>
      </c>
      <c r="M268" s="12">
        <v>2</v>
      </c>
      <c r="N268" s="12">
        <v>9000</v>
      </c>
      <c r="O268" s="12">
        <v>11700</v>
      </c>
      <c r="P268" s="6" t="s">
        <v>1398</v>
      </c>
      <c r="Q268" s="12">
        <f t="shared" si="4"/>
        <v>2700</v>
      </c>
      <c r="AN268" s="16">
        <v>5</v>
      </c>
      <c r="AO268" t="s">
        <v>1650</v>
      </c>
    </row>
    <row r="269" spans="1:41" x14ac:dyDescent="0.3">
      <c r="A269" s="6">
        <v>139641</v>
      </c>
      <c r="B269" s="6" t="s">
        <v>1357</v>
      </c>
      <c r="C269" s="6" t="s">
        <v>1356</v>
      </c>
      <c r="D269" s="6" t="s">
        <v>1633</v>
      </c>
      <c r="E269" s="6" t="s">
        <v>10</v>
      </c>
      <c r="F269" s="7">
        <v>43919</v>
      </c>
      <c r="G269" s="6" t="s">
        <v>34</v>
      </c>
      <c r="H269" s="6" t="s">
        <v>154</v>
      </c>
      <c r="I269" s="6" t="s">
        <v>45</v>
      </c>
      <c r="J269" s="6" t="s">
        <v>82</v>
      </c>
      <c r="K269" s="12">
        <v>2100</v>
      </c>
      <c r="L269" s="12">
        <v>2730</v>
      </c>
      <c r="M269" s="12">
        <v>2</v>
      </c>
      <c r="N269" s="12">
        <v>4200</v>
      </c>
      <c r="O269" s="12">
        <v>5460</v>
      </c>
      <c r="P269" s="6" t="s">
        <v>1397</v>
      </c>
      <c r="Q269" s="12">
        <f t="shared" si="4"/>
        <v>1260</v>
      </c>
      <c r="AN269" s="16">
        <v>6</v>
      </c>
      <c r="AO269" t="s">
        <v>1651</v>
      </c>
    </row>
    <row r="270" spans="1:41" x14ac:dyDescent="0.3">
      <c r="A270" s="6">
        <v>139642</v>
      </c>
      <c r="B270" s="6" t="s">
        <v>1359</v>
      </c>
      <c r="C270" s="6" t="s">
        <v>1358</v>
      </c>
      <c r="D270" s="6" t="s">
        <v>1666</v>
      </c>
      <c r="E270" s="6" t="s">
        <v>9</v>
      </c>
      <c r="F270" s="7">
        <v>43919</v>
      </c>
      <c r="G270" s="6" t="s">
        <v>35</v>
      </c>
      <c r="H270" s="6" t="s">
        <v>49</v>
      </c>
      <c r="I270" s="6" t="s">
        <v>36</v>
      </c>
      <c r="J270" s="6" t="s">
        <v>75</v>
      </c>
      <c r="K270" s="12">
        <v>1150</v>
      </c>
      <c r="L270" s="12">
        <v>1495</v>
      </c>
      <c r="M270" s="12">
        <v>4</v>
      </c>
      <c r="N270" s="12">
        <v>4600</v>
      </c>
      <c r="O270" s="12">
        <v>5980</v>
      </c>
      <c r="P270" s="6" t="s">
        <v>1399</v>
      </c>
      <c r="Q270" s="12">
        <f t="shared" si="4"/>
        <v>1380</v>
      </c>
      <c r="AN270" s="16">
        <v>7</v>
      </c>
      <c r="AO270" t="s">
        <v>1652</v>
      </c>
    </row>
    <row r="271" spans="1:41" x14ac:dyDescent="0.3">
      <c r="A271" s="6">
        <v>139643</v>
      </c>
      <c r="B271" s="6" t="s">
        <v>1361</v>
      </c>
      <c r="C271" s="6" t="s">
        <v>1360</v>
      </c>
      <c r="D271" s="6" t="s">
        <v>1687</v>
      </c>
      <c r="E271" s="6" t="s">
        <v>1324</v>
      </c>
      <c r="F271" s="7">
        <v>43919</v>
      </c>
      <c r="G271" s="6" t="s">
        <v>1296</v>
      </c>
      <c r="H271" s="6" t="s">
        <v>47</v>
      </c>
      <c r="I271" s="6" t="s">
        <v>37</v>
      </c>
      <c r="J271" s="6" t="s">
        <v>76</v>
      </c>
      <c r="K271" s="12">
        <v>350</v>
      </c>
      <c r="L271" s="12">
        <v>455</v>
      </c>
      <c r="M271" s="12">
        <v>3</v>
      </c>
      <c r="N271" s="12">
        <v>1050</v>
      </c>
      <c r="O271" s="12">
        <v>1365</v>
      </c>
      <c r="P271" s="6" t="s">
        <v>1400</v>
      </c>
      <c r="Q271" s="12">
        <f t="shared" si="4"/>
        <v>315</v>
      </c>
      <c r="AN271" s="16">
        <v>8</v>
      </c>
      <c r="AO271" t="s">
        <v>1653</v>
      </c>
    </row>
    <row r="272" spans="1:41" x14ac:dyDescent="0.3">
      <c r="A272" s="6">
        <v>139644</v>
      </c>
      <c r="B272" s="6" t="s">
        <v>1363</v>
      </c>
      <c r="C272" s="6" t="s">
        <v>1362</v>
      </c>
      <c r="D272" s="6" t="s">
        <v>1711</v>
      </c>
      <c r="E272" s="6" t="s">
        <v>8</v>
      </c>
      <c r="F272" s="7">
        <v>43919</v>
      </c>
      <c r="G272" s="6" t="s">
        <v>33</v>
      </c>
      <c r="H272" s="6" t="s">
        <v>53</v>
      </c>
      <c r="I272" s="6" t="s">
        <v>38</v>
      </c>
      <c r="J272" s="6" t="s">
        <v>75</v>
      </c>
      <c r="K272" s="12">
        <v>9500</v>
      </c>
      <c r="L272" s="12">
        <v>12350</v>
      </c>
      <c r="M272" s="12">
        <v>3</v>
      </c>
      <c r="N272" s="12">
        <v>28500</v>
      </c>
      <c r="O272" s="12">
        <v>37050</v>
      </c>
      <c r="P272" s="6" t="s">
        <v>1401</v>
      </c>
      <c r="Q272" s="12">
        <f t="shared" si="4"/>
        <v>8550</v>
      </c>
      <c r="AN272" s="16">
        <v>9</v>
      </c>
      <c r="AO272" t="s">
        <v>1654</v>
      </c>
    </row>
    <row r="273" spans="1:41" x14ac:dyDescent="0.3">
      <c r="A273" s="6">
        <v>139645</v>
      </c>
      <c r="B273" s="6" t="s">
        <v>1365</v>
      </c>
      <c r="C273" s="6" t="s">
        <v>1364</v>
      </c>
      <c r="D273" s="6" t="s">
        <v>1743</v>
      </c>
      <c r="E273" s="6" t="s">
        <v>7</v>
      </c>
      <c r="F273" s="7">
        <v>43919</v>
      </c>
      <c r="G273" s="6" t="s">
        <v>34</v>
      </c>
      <c r="H273" s="6" t="s">
        <v>155</v>
      </c>
      <c r="I273" s="6" t="s">
        <v>39</v>
      </c>
      <c r="J273" s="6" t="s">
        <v>77</v>
      </c>
      <c r="K273" s="12">
        <v>10000</v>
      </c>
      <c r="L273" s="12">
        <v>13000</v>
      </c>
      <c r="M273" s="12">
        <v>4</v>
      </c>
      <c r="N273" s="12">
        <v>40000</v>
      </c>
      <c r="O273" s="12">
        <v>52000</v>
      </c>
      <c r="P273" s="6" t="s">
        <v>1325</v>
      </c>
      <c r="Q273" s="12">
        <f t="shared" si="4"/>
        <v>12000</v>
      </c>
      <c r="AN273" s="16">
        <v>10</v>
      </c>
      <c r="AO273" t="s">
        <v>1655</v>
      </c>
    </row>
    <row r="274" spans="1:41" x14ac:dyDescent="0.3">
      <c r="A274" s="6">
        <v>139646</v>
      </c>
      <c r="B274" s="6" t="s">
        <v>1367</v>
      </c>
      <c r="C274" s="6" t="s">
        <v>1366</v>
      </c>
      <c r="D274" s="6" t="s">
        <v>1793</v>
      </c>
      <c r="E274" s="6" t="s">
        <v>1325</v>
      </c>
      <c r="F274" s="7">
        <v>43919</v>
      </c>
      <c r="G274" s="6" t="s">
        <v>35</v>
      </c>
      <c r="H274" s="6" t="s">
        <v>156</v>
      </c>
      <c r="I274" s="6" t="s">
        <v>40</v>
      </c>
      <c r="J274" s="6" t="s">
        <v>76</v>
      </c>
      <c r="K274" s="12">
        <v>6500</v>
      </c>
      <c r="L274" s="12">
        <v>8450</v>
      </c>
      <c r="M274" s="12">
        <v>2</v>
      </c>
      <c r="N274" s="12">
        <v>13000</v>
      </c>
      <c r="O274" s="12">
        <v>16900</v>
      </c>
      <c r="P274" s="6" t="s">
        <v>1398</v>
      </c>
      <c r="Q274" s="12">
        <f t="shared" si="4"/>
        <v>3900</v>
      </c>
      <c r="AN274" s="16">
        <v>11</v>
      </c>
      <c r="AO274" t="s">
        <v>1656</v>
      </c>
    </row>
    <row r="275" spans="1:41" x14ac:dyDescent="0.3">
      <c r="A275" s="6">
        <v>139647</v>
      </c>
      <c r="B275" s="6" t="s">
        <v>1369</v>
      </c>
      <c r="C275" s="6" t="s">
        <v>1368</v>
      </c>
      <c r="D275" s="6" t="s">
        <v>1802</v>
      </c>
      <c r="E275" s="6" t="s">
        <v>1326</v>
      </c>
      <c r="F275" s="7">
        <v>43919</v>
      </c>
      <c r="G275" s="6" t="s">
        <v>1296</v>
      </c>
      <c r="H275" s="6" t="s">
        <v>157</v>
      </c>
      <c r="I275" s="6" t="s">
        <v>41</v>
      </c>
      <c r="J275" s="6" t="s">
        <v>78</v>
      </c>
      <c r="K275" s="12">
        <v>8500</v>
      </c>
      <c r="L275" s="12">
        <v>11050</v>
      </c>
      <c r="M275" s="12">
        <v>4</v>
      </c>
      <c r="N275" s="12">
        <v>34000</v>
      </c>
      <c r="O275" s="12">
        <v>44200</v>
      </c>
      <c r="P275" s="6" t="s">
        <v>1397</v>
      </c>
      <c r="Q275" s="12">
        <f t="shared" si="4"/>
        <v>10200</v>
      </c>
      <c r="AN275" s="16">
        <v>12</v>
      </c>
      <c r="AO275" t="s">
        <v>1657</v>
      </c>
    </row>
    <row r="276" spans="1:41" x14ac:dyDescent="0.3">
      <c r="A276" s="6">
        <v>139648</v>
      </c>
      <c r="B276" s="6" t="s">
        <v>1370</v>
      </c>
      <c r="C276" s="6" t="s">
        <v>1327</v>
      </c>
      <c r="D276" s="6" t="s">
        <v>1809</v>
      </c>
      <c r="E276" s="6" t="s">
        <v>6</v>
      </c>
      <c r="F276" s="7">
        <v>43919</v>
      </c>
      <c r="G276" s="6" t="s">
        <v>33</v>
      </c>
      <c r="H276" s="6" t="s">
        <v>57</v>
      </c>
      <c r="I276" s="6" t="s">
        <v>44</v>
      </c>
      <c r="J276" s="6" t="s">
        <v>80</v>
      </c>
      <c r="K276" s="12">
        <v>7000</v>
      </c>
      <c r="L276" s="12">
        <v>9100</v>
      </c>
      <c r="M276" s="12">
        <v>4</v>
      </c>
      <c r="N276" s="12">
        <v>28000</v>
      </c>
      <c r="O276" s="12">
        <v>36400</v>
      </c>
      <c r="P276" s="6" t="s">
        <v>1399</v>
      </c>
      <c r="Q276" s="12">
        <f t="shared" si="4"/>
        <v>8400</v>
      </c>
      <c r="AN276" s="16">
        <v>13</v>
      </c>
      <c r="AO276" t="s">
        <v>1658</v>
      </c>
    </row>
    <row r="277" spans="1:41" x14ac:dyDescent="0.3">
      <c r="A277" s="6">
        <v>139649</v>
      </c>
      <c r="B277" s="6" t="s">
        <v>1371</v>
      </c>
      <c r="C277" s="6" t="s">
        <v>1328</v>
      </c>
      <c r="D277" s="6" t="s">
        <v>1828</v>
      </c>
      <c r="E277" s="6" t="s">
        <v>5</v>
      </c>
      <c r="F277" s="7">
        <v>43919</v>
      </c>
      <c r="G277" s="6" t="s">
        <v>34</v>
      </c>
      <c r="H277" s="6" t="s">
        <v>158</v>
      </c>
      <c r="I277" s="6" t="s">
        <v>98</v>
      </c>
      <c r="J277" s="6" t="s">
        <v>79</v>
      </c>
      <c r="K277" s="12">
        <v>6550</v>
      </c>
      <c r="L277" s="12">
        <v>8515</v>
      </c>
      <c r="M277" s="12">
        <v>1</v>
      </c>
      <c r="N277" s="12">
        <v>6550</v>
      </c>
      <c r="O277" s="12">
        <v>8515</v>
      </c>
      <c r="P277" s="6" t="s">
        <v>1400</v>
      </c>
      <c r="Q277" s="12">
        <f t="shared" si="4"/>
        <v>1965</v>
      </c>
      <c r="AN277" s="16">
        <v>14</v>
      </c>
      <c r="AO277" t="s">
        <v>1659</v>
      </c>
    </row>
    <row r="278" spans="1:41" x14ac:dyDescent="0.3">
      <c r="A278" s="6">
        <v>139650</v>
      </c>
      <c r="B278" s="6" t="s">
        <v>1373</v>
      </c>
      <c r="C278" s="6" t="s">
        <v>1372</v>
      </c>
      <c r="D278" s="6" t="s">
        <v>1844</v>
      </c>
      <c r="E278" s="6" t="s">
        <v>4</v>
      </c>
      <c r="F278" s="7">
        <v>43919</v>
      </c>
      <c r="G278" s="6" t="s">
        <v>35</v>
      </c>
      <c r="H278" s="8" t="s">
        <v>66</v>
      </c>
      <c r="I278" s="6" t="s">
        <v>99</v>
      </c>
      <c r="J278" s="6" t="s">
        <v>81</v>
      </c>
      <c r="K278" s="12">
        <v>7650</v>
      </c>
      <c r="L278" s="12">
        <v>9945</v>
      </c>
      <c r="M278" s="12">
        <v>1</v>
      </c>
      <c r="N278" s="12">
        <v>7650</v>
      </c>
      <c r="O278" s="12">
        <v>9945</v>
      </c>
      <c r="P278" s="6" t="s">
        <v>1401</v>
      </c>
      <c r="Q278" s="12">
        <f t="shared" si="4"/>
        <v>2295</v>
      </c>
      <c r="AN278" s="16">
        <v>15</v>
      </c>
      <c r="AO278" t="s">
        <v>1660</v>
      </c>
    </row>
    <row r="279" spans="1:41" x14ac:dyDescent="0.3">
      <c r="A279" s="6">
        <v>139651</v>
      </c>
      <c r="B279" s="6" t="s">
        <v>1374</v>
      </c>
      <c r="C279" s="6" t="s">
        <v>1329</v>
      </c>
      <c r="D279" s="6" t="s">
        <v>1873</v>
      </c>
      <c r="E279" s="6" t="s">
        <v>30</v>
      </c>
      <c r="F279" s="7">
        <v>43919</v>
      </c>
      <c r="G279" s="6" t="s">
        <v>1296</v>
      </c>
      <c r="H279" s="6" t="s">
        <v>58</v>
      </c>
      <c r="I279" s="6" t="s">
        <v>45</v>
      </c>
      <c r="J279" s="6" t="s">
        <v>82</v>
      </c>
      <c r="K279" s="12">
        <v>1150</v>
      </c>
      <c r="L279" s="12">
        <v>1495</v>
      </c>
      <c r="M279" s="12">
        <v>3</v>
      </c>
      <c r="N279" s="12">
        <v>3450</v>
      </c>
      <c r="O279" s="12">
        <v>4485</v>
      </c>
      <c r="P279" s="6" t="s">
        <v>1325</v>
      </c>
      <c r="Q279" s="12">
        <f t="shared" si="4"/>
        <v>1035</v>
      </c>
      <c r="AN279" s="16">
        <v>16</v>
      </c>
      <c r="AO279" t="s">
        <v>1661</v>
      </c>
    </row>
    <row r="280" spans="1:41" x14ac:dyDescent="0.3">
      <c r="A280" s="6">
        <v>139652</v>
      </c>
      <c r="B280" s="6" t="s">
        <v>1375</v>
      </c>
      <c r="C280" s="6" t="s">
        <v>1330</v>
      </c>
      <c r="D280" s="6" t="s">
        <v>1897</v>
      </c>
      <c r="E280" s="6" t="s">
        <v>31</v>
      </c>
      <c r="F280" s="7">
        <v>43919</v>
      </c>
      <c r="G280" s="6" t="s">
        <v>33</v>
      </c>
      <c r="H280" s="6" t="s">
        <v>59</v>
      </c>
      <c r="I280" s="6" t="s">
        <v>36</v>
      </c>
      <c r="J280" s="6" t="s">
        <v>75</v>
      </c>
      <c r="K280" s="12">
        <v>850</v>
      </c>
      <c r="L280" s="12">
        <v>1105</v>
      </c>
      <c r="M280" s="12">
        <v>3</v>
      </c>
      <c r="N280" s="12">
        <v>2550</v>
      </c>
      <c r="O280" s="12">
        <v>3315</v>
      </c>
      <c r="P280" s="6" t="s">
        <v>1398</v>
      </c>
      <c r="Q280" s="12">
        <f t="shared" si="4"/>
        <v>765</v>
      </c>
      <c r="AN280" s="16">
        <v>17</v>
      </c>
      <c r="AO280" t="s">
        <v>1662</v>
      </c>
    </row>
    <row r="281" spans="1:41" x14ac:dyDescent="0.3">
      <c r="A281" s="6">
        <v>139653</v>
      </c>
      <c r="B281" s="6" t="s">
        <v>1376</v>
      </c>
      <c r="C281" s="6" t="s">
        <v>1331</v>
      </c>
      <c r="D281" s="6" t="s">
        <v>1917</v>
      </c>
      <c r="E281" s="6" t="s">
        <v>32</v>
      </c>
      <c r="F281" s="7">
        <v>43919</v>
      </c>
      <c r="G281" s="6" t="s">
        <v>34</v>
      </c>
      <c r="H281" s="6" t="s">
        <v>60</v>
      </c>
      <c r="I281" s="6" t="s">
        <v>37</v>
      </c>
      <c r="J281" s="6" t="s">
        <v>76</v>
      </c>
      <c r="K281" s="12">
        <v>650</v>
      </c>
      <c r="L281" s="12">
        <v>845</v>
      </c>
      <c r="M281" s="12">
        <v>1</v>
      </c>
      <c r="N281" s="12">
        <v>650</v>
      </c>
      <c r="O281" s="12">
        <v>845</v>
      </c>
      <c r="P281" s="6" t="s">
        <v>1397</v>
      </c>
      <c r="Q281" s="12">
        <f t="shared" si="4"/>
        <v>195</v>
      </c>
      <c r="AN281" s="16">
        <v>18</v>
      </c>
      <c r="AO281" t="s">
        <v>1663</v>
      </c>
    </row>
    <row r="282" spans="1:41" x14ac:dyDescent="0.3">
      <c r="A282" s="6">
        <v>139654</v>
      </c>
      <c r="B282" s="6" t="s">
        <v>1378</v>
      </c>
      <c r="C282" s="6" t="s">
        <v>1377</v>
      </c>
      <c r="D282" s="6" t="s">
        <v>1921</v>
      </c>
      <c r="E282" s="6" t="s">
        <v>28</v>
      </c>
      <c r="F282" s="7">
        <v>43919</v>
      </c>
      <c r="G282" s="6" t="s">
        <v>35</v>
      </c>
      <c r="H282" s="6" t="s">
        <v>61</v>
      </c>
      <c r="I282" s="6" t="s">
        <v>38</v>
      </c>
      <c r="J282" s="6" t="s">
        <v>75</v>
      </c>
      <c r="K282" s="12">
        <v>7500</v>
      </c>
      <c r="L282" s="12">
        <v>9750</v>
      </c>
      <c r="M282" s="12">
        <v>3</v>
      </c>
      <c r="N282" s="12">
        <v>22500</v>
      </c>
      <c r="O282" s="12">
        <v>29250</v>
      </c>
      <c r="P282" s="6" t="s">
        <v>1399</v>
      </c>
      <c r="Q282" s="12">
        <f t="shared" si="4"/>
        <v>6750</v>
      </c>
      <c r="AN282" s="16">
        <v>19</v>
      </c>
      <c r="AO282" t="s">
        <v>1664</v>
      </c>
    </row>
    <row r="283" spans="1:41" x14ac:dyDescent="0.3">
      <c r="A283" s="6">
        <v>139655</v>
      </c>
      <c r="B283" s="6" t="s">
        <v>1379</v>
      </c>
      <c r="C283" s="6" t="s">
        <v>1332</v>
      </c>
      <c r="D283" s="6" t="s">
        <v>1992</v>
      </c>
      <c r="E283" s="6" t="s">
        <v>1311</v>
      </c>
      <c r="F283" s="7">
        <v>43919</v>
      </c>
      <c r="G283" s="6" t="s">
        <v>1296</v>
      </c>
      <c r="H283" s="6" t="s">
        <v>155</v>
      </c>
      <c r="I283" s="6" t="s">
        <v>39</v>
      </c>
      <c r="J283" s="8" t="s">
        <v>83</v>
      </c>
      <c r="K283" s="12">
        <v>10000</v>
      </c>
      <c r="L283" s="12">
        <v>13000</v>
      </c>
      <c r="M283" s="12">
        <v>4</v>
      </c>
      <c r="N283" s="12">
        <v>40000</v>
      </c>
      <c r="O283" s="12">
        <v>52000</v>
      </c>
      <c r="P283" s="6" t="s">
        <v>1400</v>
      </c>
      <c r="Q283" s="12">
        <f t="shared" si="4"/>
        <v>12000</v>
      </c>
      <c r="AN283" s="16">
        <v>20</v>
      </c>
      <c r="AO283" t="s">
        <v>1665</v>
      </c>
    </row>
    <row r="284" spans="1:41" x14ac:dyDescent="0.3">
      <c r="A284" s="6">
        <v>139656</v>
      </c>
      <c r="B284" s="6" t="s">
        <v>1380</v>
      </c>
      <c r="C284" s="6" t="s">
        <v>1334</v>
      </c>
      <c r="D284" s="6" t="s">
        <v>2076</v>
      </c>
      <c r="E284" s="6" t="s">
        <v>1312</v>
      </c>
      <c r="F284" s="7">
        <v>43919</v>
      </c>
      <c r="G284" s="6" t="s">
        <v>33</v>
      </c>
      <c r="H284" s="6" t="s">
        <v>159</v>
      </c>
      <c r="I284" s="6" t="s">
        <v>40</v>
      </c>
      <c r="J284" s="6" t="s">
        <v>76</v>
      </c>
      <c r="K284" s="12">
        <v>10500</v>
      </c>
      <c r="L284" s="12">
        <v>13650</v>
      </c>
      <c r="M284" s="12">
        <v>2</v>
      </c>
      <c r="N284" s="12">
        <v>21000</v>
      </c>
      <c r="O284" s="12">
        <v>27300</v>
      </c>
      <c r="P284" s="6" t="s">
        <v>1401</v>
      </c>
      <c r="Q284" s="12">
        <f t="shared" si="4"/>
        <v>6300</v>
      </c>
      <c r="AN284" s="16">
        <v>21</v>
      </c>
      <c r="AO284" t="s">
        <v>1666</v>
      </c>
    </row>
    <row r="285" spans="1:41" x14ac:dyDescent="0.3">
      <c r="A285" s="6">
        <v>139657</v>
      </c>
      <c r="B285" s="6" t="s">
        <v>1381</v>
      </c>
      <c r="C285" s="6" t="s">
        <v>1333</v>
      </c>
      <c r="D285" s="6" t="s">
        <v>2026</v>
      </c>
      <c r="E285" s="6" t="s">
        <v>1313</v>
      </c>
      <c r="F285" s="7">
        <v>43919</v>
      </c>
      <c r="G285" s="6" t="s">
        <v>34</v>
      </c>
      <c r="H285" s="6" t="s">
        <v>63</v>
      </c>
      <c r="I285" s="6" t="s">
        <v>41</v>
      </c>
      <c r="J285" s="6" t="s">
        <v>78</v>
      </c>
      <c r="K285" s="12">
        <v>8500</v>
      </c>
      <c r="L285" s="12">
        <v>11050</v>
      </c>
      <c r="M285" s="12">
        <v>3</v>
      </c>
      <c r="N285" s="12">
        <v>25500</v>
      </c>
      <c r="O285" s="12">
        <v>33150</v>
      </c>
      <c r="P285" s="6" t="s">
        <v>1325</v>
      </c>
      <c r="Q285" s="12">
        <f t="shared" si="4"/>
        <v>7650</v>
      </c>
      <c r="AN285" s="16">
        <v>22</v>
      </c>
      <c r="AO285" t="s">
        <v>1667</v>
      </c>
    </row>
    <row r="286" spans="1:41" x14ac:dyDescent="0.3">
      <c r="A286" s="6">
        <v>139658</v>
      </c>
      <c r="B286" s="6" t="s">
        <v>1382</v>
      </c>
      <c r="C286" s="6" t="s">
        <v>1335</v>
      </c>
      <c r="D286" s="6" t="s">
        <v>2099</v>
      </c>
      <c r="E286" s="6" t="s">
        <v>3</v>
      </c>
      <c r="F286" s="7">
        <v>43919</v>
      </c>
      <c r="G286" s="6" t="s">
        <v>35</v>
      </c>
      <c r="H286" s="6" t="s">
        <v>57</v>
      </c>
      <c r="I286" s="6" t="s">
        <v>44</v>
      </c>
      <c r="J286" s="6" t="s">
        <v>80</v>
      </c>
      <c r="K286" s="12">
        <v>7000</v>
      </c>
      <c r="L286" s="12">
        <v>9100</v>
      </c>
      <c r="M286" s="12">
        <v>4</v>
      </c>
      <c r="N286" s="12">
        <v>28000</v>
      </c>
      <c r="O286" s="12">
        <v>36400</v>
      </c>
      <c r="P286" s="6" t="s">
        <v>1398</v>
      </c>
      <c r="Q286" s="12">
        <f t="shared" si="4"/>
        <v>8400</v>
      </c>
      <c r="AN286" s="16">
        <v>23</v>
      </c>
      <c r="AO286" t="s">
        <v>1668</v>
      </c>
    </row>
    <row r="287" spans="1:41" x14ac:dyDescent="0.3">
      <c r="A287" s="6">
        <v>139659</v>
      </c>
      <c r="B287" s="6" t="s">
        <v>1378</v>
      </c>
      <c r="C287" s="6" t="s">
        <v>1377</v>
      </c>
      <c r="D287" s="6" t="s">
        <v>1935</v>
      </c>
      <c r="E287" s="6" t="s">
        <v>2</v>
      </c>
      <c r="F287" s="7">
        <v>43919</v>
      </c>
      <c r="G287" s="6" t="s">
        <v>1296</v>
      </c>
      <c r="H287" s="6" t="s">
        <v>160</v>
      </c>
      <c r="I287" s="6" t="s">
        <v>98</v>
      </c>
      <c r="J287" s="6" t="s">
        <v>79</v>
      </c>
      <c r="K287" s="12">
        <v>1680</v>
      </c>
      <c r="L287" s="12">
        <v>2184</v>
      </c>
      <c r="M287" s="12">
        <v>4</v>
      </c>
      <c r="N287" s="12">
        <v>6720</v>
      </c>
      <c r="O287" s="12">
        <v>8736</v>
      </c>
      <c r="P287" s="6" t="s">
        <v>1397</v>
      </c>
      <c r="Q287" s="12">
        <f t="shared" si="4"/>
        <v>2016</v>
      </c>
      <c r="AN287" s="16">
        <v>24</v>
      </c>
      <c r="AO287" t="s">
        <v>1669</v>
      </c>
    </row>
    <row r="288" spans="1:41" x14ac:dyDescent="0.3">
      <c r="A288" s="6">
        <v>139660</v>
      </c>
      <c r="B288" s="6" t="s">
        <v>1379</v>
      </c>
      <c r="C288" s="6" t="s">
        <v>1332</v>
      </c>
      <c r="D288" s="6" t="s">
        <v>1991</v>
      </c>
      <c r="E288" s="6" t="s">
        <v>1</v>
      </c>
      <c r="F288" s="7">
        <v>43919</v>
      </c>
      <c r="G288" s="6" t="s">
        <v>33</v>
      </c>
      <c r="H288" s="8" t="s">
        <v>65</v>
      </c>
      <c r="I288" s="6" t="s">
        <v>99</v>
      </c>
      <c r="J288" s="8" t="s">
        <v>84</v>
      </c>
      <c r="K288" s="12">
        <v>6540</v>
      </c>
      <c r="L288" s="12">
        <v>8502</v>
      </c>
      <c r="M288" s="12">
        <v>3</v>
      </c>
      <c r="N288" s="12">
        <v>19620</v>
      </c>
      <c r="O288" s="12">
        <v>25506</v>
      </c>
      <c r="P288" s="6" t="s">
        <v>1399</v>
      </c>
      <c r="Q288" s="12">
        <f t="shared" si="4"/>
        <v>5886</v>
      </c>
      <c r="AN288" s="16">
        <v>25</v>
      </c>
      <c r="AO288" t="s">
        <v>1670</v>
      </c>
    </row>
    <row r="289" spans="1:41" x14ac:dyDescent="0.3">
      <c r="A289" s="6">
        <v>139661</v>
      </c>
      <c r="B289" s="6" t="s">
        <v>1384</v>
      </c>
      <c r="C289" s="6" t="s">
        <v>1383</v>
      </c>
      <c r="D289" s="6" t="s">
        <v>2105</v>
      </c>
      <c r="E289" s="6" t="s">
        <v>1314</v>
      </c>
      <c r="F289" s="7">
        <v>43919</v>
      </c>
      <c r="G289" s="6" t="s">
        <v>34</v>
      </c>
      <c r="H289" s="6" t="s">
        <v>68</v>
      </c>
      <c r="I289" s="6" t="s">
        <v>45</v>
      </c>
      <c r="J289" s="6" t="s">
        <v>82</v>
      </c>
      <c r="K289" s="12">
        <v>2680</v>
      </c>
      <c r="L289" s="12">
        <v>3484</v>
      </c>
      <c r="M289" s="12">
        <v>3</v>
      </c>
      <c r="N289" s="12">
        <v>8040</v>
      </c>
      <c r="O289" s="12">
        <v>10452</v>
      </c>
      <c r="P289" s="6" t="s">
        <v>1400</v>
      </c>
      <c r="Q289" s="12">
        <f t="shared" si="4"/>
        <v>2412</v>
      </c>
      <c r="AN289" s="16">
        <v>26</v>
      </c>
      <c r="AO289" t="s">
        <v>1671</v>
      </c>
    </row>
    <row r="290" spans="1:41" x14ac:dyDescent="0.3">
      <c r="A290" s="6">
        <v>139662</v>
      </c>
      <c r="B290" s="6" t="s">
        <v>1385</v>
      </c>
      <c r="C290" s="6" t="s">
        <v>27</v>
      </c>
      <c r="D290" s="6" t="s">
        <v>27</v>
      </c>
      <c r="E290" s="6" t="s">
        <v>1315</v>
      </c>
      <c r="F290" s="7">
        <v>43919</v>
      </c>
      <c r="G290" s="6" t="s">
        <v>35</v>
      </c>
      <c r="H290" s="6" t="s">
        <v>71</v>
      </c>
      <c r="I290" s="6" t="s">
        <v>38</v>
      </c>
      <c r="J290" s="6" t="s">
        <v>76</v>
      </c>
      <c r="K290" s="12">
        <v>8250</v>
      </c>
      <c r="L290" s="12">
        <v>10725</v>
      </c>
      <c r="M290" s="12">
        <v>4</v>
      </c>
      <c r="N290" s="12">
        <v>33000</v>
      </c>
      <c r="O290" s="12">
        <v>42900</v>
      </c>
      <c r="P290" s="6" t="s">
        <v>1401</v>
      </c>
      <c r="Q290" s="12">
        <f t="shared" si="4"/>
        <v>9900</v>
      </c>
      <c r="AN290" s="16">
        <v>27</v>
      </c>
      <c r="AO290" t="s">
        <v>1672</v>
      </c>
    </row>
    <row r="291" spans="1:41" x14ac:dyDescent="0.3">
      <c r="A291" s="6">
        <v>139663</v>
      </c>
      <c r="B291" s="6" t="s">
        <v>1387</v>
      </c>
      <c r="C291" s="6" t="s">
        <v>1386</v>
      </c>
      <c r="D291" s="6" t="s">
        <v>2108</v>
      </c>
      <c r="E291" s="6" t="s">
        <v>0</v>
      </c>
      <c r="F291" s="7">
        <v>43919</v>
      </c>
      <c r="G291" s="6" t="s">
        <v>1296</v>
      </c>
      <c r="H291" s="6" t="s">
        <v>70</v>
      </c>
      <c r="I291" s="6" t="s">
        <v>42</v>
      </c>
      <c r="J291" s="6" t="s">
        <v>76</v>
      </c>
      <c r="K291" s="12">
        <v>2650</v>
      </c>
      <c r="L291" s="12">
        <v>3445</v>
      </c>
      <c r="M291" s="12">
        <v>2</v>
      </c>
      <c r="N291" s="12">
        <v>5300</v>
      </c>
      <c r="O291" s="12">
        <v>6890</v>
      </c>
      <c r="P291" s="6" t="s">
        <v>1325</v>
      </c>
      <c r="Q291" s="12">
        <f t="shared" si="4"/>
        <v>1590</v>
      </c>
      <c r="AN291" s="16">
        <v>28</v>
      </c>
      <c r="AO291" t="s">
        <v>1673</v>
      </c>
    </row>
    <row r="292" spans="1:41" x14ac:dyDescent="0.3">
      <c r="A292" s="6">
        <v>139664</v>
      </c>
      <c r="B292" s="6" t="s">
        <v>2156</v>
      </c>
      <c r="C292" s="6" t="s">
        <v>2157</v>
      </c>
      <c r="D292" s="6" t="s">
        <v>1964</v>
      </c>
      <c r="E292" s="6" t="s">
        <v>1316</v>
      </c>
      <c r="F292" s="7">
        <v>43919</v>
      </c>
      <c r="G292" s="6" t="s">
        <v>33</v>
      </c>
      <c r="H292" s="6" t="s">
        <v>72</v>
      </c>
      <c r="I292" s="6" t="s">
        <v>38</v>
      </c>
      <c r="J292" s="6" t="s">
        <v>85</v>
      </c>
      <c r="K292" s="12">
        <v>12550</v>
      </c>
      <c r="L292" s="12">
        <v>16315</v>
      </c>
      <c r="M292" s="12">
        <v>2</v>
      </c>
      <c r="N292" s="12">
        <v>25100</v>
      </c>
      <c r="O292" s="12">
        <v>32630</v>
      </c>
      <c r="P292" s="6" t="s">
        <v>1398</v>
      </c>
      <c r="Q292" s="12">
        <f t="shared" si="4"/>
        <v>7530</v>
      </c>
      <c r="AN292" s="16">
        <v>29</v>
      </c>
      <c r="AO292" t="s">
        <v>1674</v>
      </c>
    </row>
    <row r="293" spans="1:41" x14ac:dyDescent="0.3">
      <c r="A293" s="6">
        <v>139665</v>
      </c>
      <c r="B293" s="6" t="s">
        <v>1390</v>
      </c>
      <c r="C293" s="6" t="s">
        <v>26</v>
      </c>
      <c r="D293" s="6" t="s">
        <v>2124</v>
      </c>
      <c r="E293" s="6" t="s">
        <v>1317</v>
      </c>
      <c r="F293" s="7">
        <v>43919</v>
      </c>
      <c r="G293" s="6" t="s">
        <v>34</v>
      </c>
      <c r="H293" s="6" t="s">
        <v>73</v>
      </c>
      <c r="I293" s="6" t="s">
        <v>41</v>
      </c>
      <c r="J293" s="8" t="s">
        <v>78</v>
      </c>
      <c r="K293" s="12">
        <v>14500</v>
      </c>
      <c r="L293" s="12">
        <v>18850</v>
      </c>
      <c r="M293" s="12">
        <v>2</v>
      </c>
      <c r="N293" s="12">
        <v>29000</v>
      </c>
      <c r="O293" s="12">
        <v>37700</v>
      </c>
      <c r="P293" s="6" t="s">
        <v>1397</v>
      </c>
      <c r="Q293" s="12">
        <f t="shared" si="4"/>
        <v>8700</v>
      </c>
      <c r="AN293" s="16">
        <v>30</v>
      </c>
      <c r="AO293" t="s">
        <v>1675</v>
      </c>
    </row>
    <row r="294" spans="1:41" x14ac:dyDescent="0.3">
      <c r="A294" s="6">
        <v>139666</v>
      </c>
      <c r="B294" s="6" t="s">
        <v>1392</v>
      </c>
      <c r="C294" s="6" t="s">
        <v>1391</v>
      </c>
      <c r="D294" s="6" t="s">
        <v>2112</v>
      </c>
      <c r="E294" s="6" t="s">
        <v>1318</v>
      </c>
      <c r="F294" s="7">
        <v>43919</v>
      </c>
      <c r="G294" s="6" t="s">
        <v>35</v>
      </c>
      <c r="H294" s="6" t="s">
        <v>46</v>
      </c>
      <c r="I294" s="6" t="s">
        <v>36</v>
      </c>
      <c r="J294" s="6" t="s">
        <v>75</v>
      </c>
      <c r="K294" s="12">
        <v>800</v>
      </c>
      <c r="L294" s="12">
        <v>1040</v>
      </c>
      <c r="M294" s="12">
        <v>4</v>
      </c>
      <c r="N294" s="12">
        <v>3200</v>
      </c>
      <c r="O294" s="12">
        <v>4160</v>
      </c>
      <c r="P294" s="6" t="s">
        <v>1399</v>
      </c>
      <c r="Q294" s="12">
        <f t="shared" si="4"/>
        <v>960</v>
      </c>
      <c r="AO294" t="s">
        <v>1429</v>
      </c>
    </row>
    <row r="295" spans="1:41" ht="18" x14ac:dyDescent="0.3">
      <c r="A295" s="6">
        <v>139667</v>
      </c>
      <c r="B295" s="6" t="s">
        <v>1394</v>
      </c>
      <c r="C295" s="6" t="s">
        <v>1393</v>
      </c>
      <c r="D295" s="6" t="s">
        <v>2131</v>
      </c>
      <c r="E295" s="6" t="s">
        <v>29</v>
      </c>
      <c r="F295" s="7">
        <v>43919</v>
      </c>
      <c r="G295" s="6" t="s">
        <v>1296</v>
      </c>
      <c r="H295" s="6" t="s">
        <v>48</v>
      </c>
      <c r="I295" s="6" t="s">
        <v>37</v>
      </c>
      <c r="J295" s="6" t="s">
        <v>76</v>
      </c>
      <c r="K295" s="12">
        <v>600</v>
      </c>
      <c r="L295" s="12">
        <v>780</v>
      </c>
      <c r="M295" s="12">
        <v>3</v>
      </c>
      <c r="N295" s="12">
        <v>1800</v>
      </c>
      <c r="O295" s="12">
        <v>2340</v>
      </c>
      <c r="P295" s="6" t="s">
        <v>1400</v>
      </c>
      <c r="Q295" s="12">
        <f t="shared" si="4"/>
        <v>540</v>
      </c>
      <c r="AN295" s="15" t="s">
        <v>1360</v>
      </c>
      <c r="AO295" t="s">
        <v>1429</v>
      </c>
    </row>
    <row r="296" spans="1:41" x14ac:dyDescent="0.3">
      <c r="A296" s="6">
        <v>139668</v>
      </c>
      <c r="B296" s="6" t="s">
        <v>1337</v>
      </c>
      <c r="C296" s="6" t="s">
        <v>1336</v>
      </c>
      <c r="D296" s="6" t="s">
        <v>1420</v>
      </c>
      <c r="E296" s="6" t="s">
        <v>20</v>
      </c>
      <c r="F296" s="7">
        <v>43919</v>
      </c>
      <c r="G296" s="6" t="s">
        <v>33</v>
      </c>
      <c r="H296" s="6" t="s">
        <v>50</v>
      </c>
      <c r="I296" s="6" t="s">
        <v>38</v>
      </c>
      <c r="J296" s="6" t="s">
        <v>75</v>
      </c>
      <c r="K296" s="12">
        <v>10500</v>
      </c>
      <c r="L296" s="12">
        <v>13650</v>
      </c>
      <c r="M296" s="12">
        <v>1</v>
      </c>
      <c r="N296" s="12">
        <v>10500</v>
      </c>
      <c r="O296" s="12">
        <v>13650</v>
      </c>
      <c r="P296" s="6" t="s">
        <v>1401</v>
      </c>
      <c r="Q296" s="12">
        <f t="shared" si="4"/>
        <v>3150</v>
      </c>
      <c r="AN296" s="16"/>
      <c r="AO296" t="s">
        <v>1429</v>
      </c>
    </row>
    <row r="297" spans="1:41" x14ac:dyDescent="0.3">
      <c r="A297" s="6">
        <v>139669</v>
      </c>
      <c r="B297" s="6" t="s">
        <v>1339</v>
      </c>
      <c r="C297" s="6" t="s">
        <v>1338</v>
      </c>
      <c r="D297" s="6" t="s">
        <v>1430</v>
      </c>
      <c r="E297" s="6" t="s">
        <v>19</v>
      </c>
      <c r="F297" s="7">
        <v>43919</v>
      </c>
      <c r="G297" s="6" t="s">
        <v>34</v>
      </c>
      <c r="H297" s="6" t="s">
        <v>155</v>
      </c>
      <c r="I297" s="6" t="s">
        <v>39</v>
      </c>
      <c r="J297" s="6" t="s">
        <v>77</v>
      </c>
      <c r="K297" s="12">
        <v>6500</v>
      </c>
      <c r="L297" s="12">
        <v>8450</v>
      </c>
      <c r="M297" s="12">
        <v>4</v>
      </c>
      <c r="N297" s="12">
        <v>26000</v>
      </c>
      <c r="O297" s="12">
        <v>33800</v>
      </c>
      <c r="P297" s="6" t="s">
        <v>1325</v>
      </c>
      <c r="Q297" s="12">
        <f t="shared" si="4"/>
        <v>7800</v>
      </c>
      <c r="AN297" s="16">
        <v>1</v>
      </c>
      <c r="AO297" t="s">
        <v>1676</v>
      </c>
    </row>
    <row r="298" spans="1:41" x14ac:dyDescent="0.3">
      <c r="A298" s="6">
        <v>139670</v>
      </c>
      <c r="B298" s="6" t="s">
        <v>1341</v>
      </c>
      <c r="C298" s="6" t="s">
        <v>1340</v>
      </c>
      <c r="D298" s="6" t="s">
        <v>1464</v>
      </c>
      <c r="E298" s="6" t="s">
        <v>1319</v>
      </c>
      <c r="F298" s="7">
        <v>43919</v>
      </c>
      <c r="G298" s="6" t="s">
        <v>35</v>
      </c>
      <c r="H298" s="6" t="s">
        <v>161</v>
      </c>
      <c r="I298" s="6" t="s">
        <v>40</v>
      </c>
      <c r="J298" s="6" t="s">
        <v>76</v>
      </c>
      <c r="K298" s="12">
        <v>4500</v>
      </c>
      <c r="L298" s="12">
        <v>5850</v>
      </c>
      <c r="M298" s="12">
        <v>1</v>
      </c>
      <c r="N298" s="12">
        <v>4500</v>
      </c>
      <c r="O298" s="12">
        <v>5850</v>
      </c>
      <c r="P298" s="6" t="s">
        <v>1398</v>
      </c>
      <c r="Q298" s="12">
        <f t="shared" si="4"/>
        <v>1350</v>
      </c>
      <c r="AN298" s="16">
        <v>2</v>
      </c>
      <c r="AO298" t="s">
        <v>1677</v>
      </c>
    </row>
    <row r="299" spans="1:41" x14ac:dyDescent="0.3">
      <c r="A299" s="6">
        <v>139671</v>
      </c>
      <c r="B299" s="6" t="s">
        <v>1343</v>
      </c>
      <c r="C299" s="6" t="s">
        <v>1342</v>
      </c>
      <c r="D299" s="6" t="s">
        <v>1522</v>
      </c>
      <c r="E299" s="6" t="s">
        <v>18</v>
      </c>
      <c r="F299" s="7">
        <v>43919</v>
      </c>
      <c r="G299" s="6" t="s">
        <v>1296</v>
      </c>
      <c r="H299" s="6" t="s">
        <v>51</v>
      </c>
      <c r="I299" s="6" t="s">
        <v>41</v>
      </c>
      <c r="J299" s="6" t="s">
        <v>78</v>
      </c>
      <c r="K299" s="12">
        <v>8500</v>
      </c>
      <c r="L299" s="12">
        <v>11050</v>
      </c>
      <c r="M299" s="12">
        <v>2</v>
      </c>
      <c r="N299" s="12">
        <v>17000</v>
      </c>
      <c r="O299" s="12">
        <v>22100</v>
      </c>
      <c r="P299" s="6" t="s">
        <v>1397</v>
      </c>
      <c r="Q299" s="12">
        <f t="shared" si="4"/>
        <v>5100</v>
      </c>
      <c r="AN299" s="16">
        <v>3</v>
      </c>
      <c r="AO299" t="s">
        <v>1678</v>
      </c>
    </row>
    <row r="300" spans="1:41" x14ac:dyDescent="0.3">
      <c r="A300" s="6">
        <v>139672</v>
      </c>
      <c r="B300" s="6" t="s">
        <v>1345</v>
      </c>
      <c r="C300" s="6" t="s">
        <v>1344</v>
      </c>
      <c r="D300" s="6" t="s">
        <v>1537</v>
      </c>
      <c r="E300" s="6" t="s">
        <v>17</v>
      </c>
      <c r="F300" s="7">
        <v>43919</v>
      </c>
      <c r="G300" s="6" t="s">
        <v>33</v>
      </c>
      <c r="H300" s="6" t="s">
        <v>52</v>
      </c>
      <c r="I300" s="6" t="s">
        <v>44</v>
      </c>
      <c r="J300" s="6" t="s">
        <v>80</v>
      </c>
      <c r="K300" s="12">
        <v>12500</v>
      </c>
      <c r="L300" s="12">
        <v>16250</v>
      </c>
      <c r="M300" s="12">
        <v>3</v>
      </c>
      <c r="N300" s="12">
        <v>37500</v>
      </c>
      <c r="O300" s="12">
        <v>48750</v>
      </c>
      <c r="P300" s="6" t="s">
        <v>1399</v>
      </c>
      <c r="Q300" s="12">
        <f t="shared" si="4"/>
        <v>11250</v>
      </c>
      <c r="AN300" s="16">
        <v>4</v>
      </c>
      <c r="AO300" t="s">
        <v>1679</v>
      </c>
    </row>
    <row r="301" spans="1:41" x14ac:dyDescent="0.3">
      <c r="A301" s="6">
        <v>139673</v>
      </c>
      <c r="B301" s="6" t="s">
        <v>1347</v>
      </c>
      <c r="C301" s="6" t="s">
        <v>1346</v>
      </c>
      <c r="D301" s="6" t="s">
        <v>1555</v>
      </c>
      <c r="E301" s="6" t="s">
        <v>1320</v>
      </c>
      <c r="F301" s="7">
        <v>43919</v>
      </c>
      <c r="G301" s="6" t="s">
        <v>34</v>
      </c>
      <c r="H301" s="6" t="s">
        <v>94</v>
      </c>
      <c r="I301" s="6" t="s">
        <v>42</v>
      </c>
      <c r="J301" s="6" t="s">
        <v>79</v>
      </c>
      <c r="K301" s="12">
        <v>3500</v>
      </c>
      <c r="L301" s="12">
        <v>4550</v>
      </c>
      <c r="M301" s="12">
        <v>2</v>
      </c>
      <c r="N301" s="12">
        <v>7000</v>
      </c>
      <c r="O301" s="12">
        <v>9100</v>
      </c>
      <c r="P301" s="6" t="s">
        <v>1400</v>
      </c>
      <c r="Q301" s="12">
        <f t="shared" si="4"/>
        <v>2100</v>
      </c>
      <c r="AN301" s="16">
        <v>5</v>
      </c>
      <c r="AO301" t="s">
        <v>1680</v>
      </c>
    </row>
    <row r="302" spans="1:41" x14ac:dyDescent="0.3">
      <c r="A302" s="6">
        <v>139674</v>
      </c>
      <c r="B302" s="6" t="s">
        <v>1349</v>
      </c>
      <c r="C302" s="6" t="s">
        <v>1348</v>
      </c>
      <c r="D302" s="6" t="s">
        <v>1556</v>
      </c>
      <c r="E302" s="6" t="s">
        <v>16</v>
      </c>
      <c r="F302" s="7">
        <v>43919</v>
      </c>
      <c r="G302" s="6" t="s">
        <v>35</v>
      </c>
      <c r="H302" s="8" t="s">
        <v>67</v>
      </c>
      <c r="I302" s="6" t="s">
        <v>109</v>
      </c>
      <c r="J302" s="6" t="s">
        <v>81</v>
      </c>
      <c r="K302" s="12">
        <v>4500</v>
      </c>
      <c r="L302" s="12">
        <v>5850</v>
      </c>
      <c r="M302" s="12">
        <v>3</v>
      </c>
      <c r="N302" s="12">
        <v>13500</v>
      </c>
      <c r="O302" s="12">
        <v>17550</v>
      </c>
      <c r="P302" s="6" t="s">
        <v>1401</v>
      </c>
      <c r="Q302" s="12">
        <f t="shared" si="4"/>
        <v>4050</v>
      </c>
      <c r="AN302" s="16">
        <v>6</v>
      </c>
      <c r="AO302" t="s">
        <v>1681</v>
      </c>
    </row>
    <row r="303" spans="1:41" x14ac:dyDescent="0.3">
      <c r="A303" s="6">
        <v>139675</v>
      </c>
      <c r="B303" s="6" t="s">
        <v>1351</v>
      </c>
      <c r="C303" s="6" t="s">
        <v>1350</v>
      </c>
      <c r="D303" s="6" t="s">
        <v>1595</v>
      </c>
      <c r="E303" s="6" t="s">
        <v>15</v>
      </c>
      <c r="F303" s="7">
        <v>43919</v>
      </c>
      <c r="G303" s="6" t="s">
        <v>1296</v>
      </c>
      <c r="H303" s="6" t="s">
        <v>162</v>
      </c>
      <c r="I303" s="6" t="s">
        <v>45</v>
      </c>
      <c r="J303" s="6" t="s">
        <v>82</v>
      </c>
      <c r="K303" s="12">
        <v>2100</v>
      </c>
      <c r="L303" s="12">
        <v>2730</v>
      </c>
      <c r="M303" s="12">
        <v>3</v>
      </c>
      <c r="N303" s="12">
        <v>6300</v>
      </c>
      <c r="O303" s="12">
        <v>8190</v>
      </c>
      <c r="P303" s="6" t="s">
        <v>1325</v>
      </c>
      <c r="Q303" s="12">
        <f t="shared" si="4"/>
        <v>1890</v>
      </c>
      <c r="AN303" s="16">
        <v>7</v>
      </c>
      <c r="AO303" t="s">
        <v>1682</v>
      </c>
    </row>
    <row r="304" spans="1:41" x14ac:dyDescent="0.3">
      <c r="A304" s="6">
        <v>139676</v>
      </c>
      <c r="B304" s="6" t="s">
        <v>1353</v>
      </c>
      <c r="C304" s="6" t="s">
        <v>1352</v>
      </c>
      <c r="D304" s="6" t="s">
        <v>1618</v>
      </c>
      <c r="E304" s="6" t="s">
        <v>14</v>
      </c>
      <c r="F304" s="7">
        <v>43919</v>
      </c>
      <c r="G304" s="6" t="s">
        <v>33</v>
      </c>
      <c r="H304" s="6" t="s">
        <v>49</v>
      </c>
      <c r="I304" s="6" t="s">
        <v>36</v>
      </c>
      <c r="J304" s="6" t="s">
        <v>75</v>
      </c>
      <c r="K304" s="12">
        <v>1150</v>
      </c>
      <c r="L304" s="12">
        <v>1495</v>
      </c>
      <c r="M304" s="12">
        <v>4</v>
      </c>
      <c r="N304" s="12">
        <v>4600</v>
      </c>
      <c r="O304" s="12">
        <v>5980</v>
      </c>
      <c r="P304" s="6" t="s">
        <v>1398</v>
      </c>
      <c r="Q304" s="12">
        <f t="shared" si="4"/>
        <v>1380</v>
      </c>
      <c r="AN304" s="16">
        <v>8</v>
      </c>
      <c r="AO304" t="s">
        <v>1683</v>
      </c>
    </row>
    <row r="305" spans="1:41" x14ac:dyDescent="0.3">
      <c r="A305" s="6">
        <v>139677</v>
      </c>
      <c r="B305" s="6" t="s">
        <v>1355</v>
      </c>
      <c r="C305" s="6" t="s">
        <v>1354</v>
      </c>
      <c r="D305" s="6" t="s">
        <v>2150</v>
      </c>
      <c r="E305" s="6" t="s">
        <v>13</v>
      </c>
      <c r="F305" s="7">
        <v>43919</v>
      </c>
      <c r="G305" s="6" t="s">
        <v>34</v>
      </c>
      <c r="H305" s="6" t="s">
        <v>47</v>
      </c>
      <c r="I305" s="6" t="s">
        <v>37</v>
      </c>
      <c r="J305" s="6" t="s">
        <v>76</v>
      </c>
      <c r="K305" s="12">
        <v>350</v>
      </c>
      <c r="L305" s="12">
        <v>455</v>
      </c>
      <c r="M305" s="12">
        <v>3</v>
      </c>
      <c r="N305" s="12">
        <v>1050</v>
      </c>
      <c r="O305" s="12">
        <v>1365</v>
      </c>
      <c r="P305" s="6" t="s">
        <v>1397</v>
      </c>
      <c r="Q305" s="12">
        <f t="shared" si="4"/>
        <v>315</v>
      </c>
      <c r="AN305" s="16">
        <v>9</v>
      </c>
      <c r="AO305" t="s">
        <v>1684</v>
      </c>
    </row>
    <row r="306" spans="1:41" x14ac:dyDescent="0.3">
      <c r="A306" s="6">
        <v>139678</v>
      </c>
      <c r="B306" s="6" t="s">
        <v>1357</v>
      </c>
      <c r="C306" s="6" t="s">
        <v>1356</v>
      </c>
      <c r="D306" s="6" t="s">
        <v>1623</v>
      </c>
      <c r="E306" s="6" t="s">
        <v>12</v>
      </c>
      <c r="F306" s="7">
        <v>43919</v>
      </c>
      <c r="G306" s="6" t="s">
        <v>35</v>
      </c>
      <c r="H306" s="6" t="s">
        <v>53</v>
      </c>
      <c r="I306" s="6" t="s">
        <v>38</v>
      </c>
      <c r="J306" s="6" t="s">
        <v>75</v>
      </c>
      <c r="K306" s="12">
        <v>9500</v>
      </c>
      <c r="L306" s="12">
        <v>12350</v>
      </c>
      <c r="M306" s="12">
        <v>1</v>
      </c>
      <c r="N306" s="12">
        <v>9500</v>
      </c>
      <c r="O306" s="12">
        <v>12350</v>
      </c>
      <c r="P306" s="6" t="s">
        <v>1399</v>
      </c>
      <c r="Q306" s="12">
        <f t="shared" si="4"/>
        <v>2850</v>
      </c>
      <c r="AN306" s="16">
        <v>10</v>
      </c>
      <c r="AO306" t="s">
        <v>1685</v>
      </c>
    </row>
    <row r="307" spans="1:41" x14ac:dyDescent="0.3">
      <c r="A307" s="6">
        <v>139679</v>
      </c>
      <c r="B307" s="6" t="s">
        <v>1359</v>
      </c>
      <c r="C307" s="6" t="s">
        <v>1358</v>
      </c>
      <c r="D307" s="6" t="s">
        <v>1657</v>
      </c>
      <c r="E307" s="6" t="s">
        <v>11</v>
      </c>
      <c r="F307" s="7">
        <v>43919</v>
      </c>
      <c r="G307" s="6" t="s">
        <v>1296</v>
      </c>
      <c r="H307" s="6" t="s">
        <v>163</v>
      </c>
      <c r="I307" s="6" t="s">
        <v>39</v>
      </c>
      <c r="J307" s="6" t="s">
        <v>77</v>
      </c>
      <c r="K307" s="12">
        <v>10000</v>
      </c>
      <c r="L307" s="12">
        <v>13000</v>
      </c>
      <c r="M307" s="12">
        <v>1</v>
      </c>
      <c r="N307" s="12">
        <v>10000</v>
      </c>
      <c r="O307" s="12">
        <v>13000</v>
      </c>
      <c r="P307" s="6" t="s">
        <v>1400</v>
      </c>
      <c r="Q307" s="12">
        <f t="shared" si="4"/>
        <v>3000</v>
      </c>
      <c r="AN307" s="16">
        <v>11</v>
      </c>
      <c r="AO307" t="s">
        <v>1686</v>
      </c>
    </row>
    <row r="308" spans="1:41" x14ac:dyDescent="0.3">
      <c r="A308" s="6">
        <v>139680</v>
      </c>
      <c r="B308" s="6" t="s">
        <v>1361</v>
      </c>
      <c r="C308" s="6" t="s">
        <v>1360</v>
      </c>
      <c r="D308" s="6" t="s">
        <v>1688</v>
      </c>
      <c r="E308" s="6" t="s">
        <v>1321</v>
      </c>
      <c r="F308" s="7">
        <v>43919</v>
      </c>
      <c r="G308" s="6" t="s">
        <v>33</v>
      </c>
      <c r="H308" s="6" t="s">
        <v>164</v>
      </c>
      <c r="I308" s="6" t="s">
        <v>40</v>
      </c>
      <c r="J308" s="6" t="s">
        <v>76</v>
      </c>
      <c r="K308" s="12">
        <v>6500</v>
      </c>
      <c r="L308" s="12">
        <v>8450</v>
      </c>
      <c r="M308" s="12">
        <v>1</v>
      </c>
      <c r="N308" s="12">
        <v>6500</v>
      </c>
      <c r="O308" s="12">
        <v>8450</v>
      </c>
      <c r="P308" s="6" t="s">
        <v>1401</v>
      </c>
      <c r="Q308" s="12">
        <f t="shared" si="4"/>
        <v>1950</v>
      </c>
      <c r="AN308" s="16">
        <v>12</v>
      </c>
      <c r="AO308" t="s">
        <v>1687</v>
      </c>
    </row>
    <row r="309" spans="1:41" x14ac:dyDescent="0.3">
      <c r="A309" s="6">
        <v>139681</v>
      </c>
      <c r="B309" s="6" t="s">
        <v>1363</v>
      </c>
      <c r="C309" s="6" t="s">
        <v>1362</v>
      </c>
      <c r="D309" s="6" t="s">
        <v>1741</v>
      </c>
      <c r="E309" s="6" t="s">
        <v>1322</v>
      </c>
      <c r="F309" s="7">
        <v>43919</v>
      </c>
      <c r="G309" s="6" t="s">
        <v>34</v>
      </c>
      <c r="H309" s="6" t="s">
        <v>165</v>
      </c>
      <c r="I309" s="6" t="s">
        <v>41</v>
      </c>
      <c r="J309" s="6" t="s">
        <v>78</v>
      </c>
      <c r="K309" s="12">
        <v>8500</v>
      </c>
      <c r="L309" s="12">
        <v>11050</v>
      </c>
      <c r="M309" s="12">
        <v>2</v>
      </c>
      <c r="N309" s="12">
        <v>17000</v>
      </c>
      <c r="O309" s="12">
        <v>22100</v>
      </c>
      <c r="P309" s="6" t="s">
        <v>1325</v>
      </c>
      <c r="Q309" s="12">
        <f t="shared" si="4"/>
        <v>5100</v>
      </c>
      <c r="AN309" s="16">
        <v>13</v>
      </c>
      <c r="AO309" t="s">
        <v>1688</v>
      </c>
    </row>
    <row r="310" spans="1:41" x14ac:dyDescent="0.3">
      <c r="A310" s="6">
        <v>139682</v>
      </c>
      <c r="B310" s="6" t="s">
        <v>1365</v>
      </c>
      <c r="C310" s="6" t="s">
        <v>1364</v>
      </c>
      <c r="D310" s="6" t="s">
        <v>1769</v>
      </c>
      <c r="E310" s="6" t="s">
        <v>1323</v>
      </c>
      <c r="F310" s="7">
        <v>43919</v>
      </c>
      <c r="G310" s="6" t="s">
        <v>35</v>
      </c>
      <c r="H310" s="6" t="s">
        <v>57</v>
      </c>
      <c r="I310" s="6" t="s">
        <v>44</v>
      </c>
      <c r="J310" s="6" t="s">
        <v>80</v>
      </c>
      <c r="K310" s="12">
        <v>7000</v>
      </c>
      <c r="L310" s="12">
        <v>9100</v>
      </c>
      <c r="M310" s="12">
        <v>4</v>
      </c>
      <c r="N310" s="12">
        <v>28000</v>
      </c>
      <c r="O310" s="12">
        <v>36400</v>
      </c>
      <c r="P310" s="6" t="s">
        <v>1398</v>
      </c>
      <c r="Q310" s="12">
        <f t="shared" si="4"/>
        <v>8400</v>
      </c>
      <c r="AN310" s="16">
        <v>14</v>
      </c>
      <c r="AO310" t="s">
        <v>1689</v>
      </c>
    </row>
    <row r="311" spans="1:41" x14ac:dyDescent="0.3">
      <c r="A311" s="6">
        <v>139683</v>
      </c>
      <c r="B311" s="6" t="s">
        <v>1365</v>
      </c>
      <c r="C311" s="6" t="s">
        <v>1364</v>
      </c>
      <c r="D311" s="6" t="s">
        <v>1775</v>
      </c>
      <c r="E311" s="6" t="s">
        <v>10</v>
      </c>
      <c r="F311" s="7">
        <v>43919</v>
      </c>
      <c r="G311" s="6" t="s">
        <v>1296</v>
      </c>
      <c r="H311" s="6" t="s">
        <v>166</v>
      </c>
      <c r="I311" s="6" t="s">
        <v>42</v>
      </c>
      <c r="J311" s="6" t="s">
        <v>79</v>
      </c>
      <c r="K311" s="12">
        <v>6550</v>
      </c>
      <c r="L311" s="12">
        <v>8515</v>
      </c>
      <c r="M311" s="12">
        <v>1</v>
      </c>
      <c r="N311" s="12">
        <v>6550</v>
      </c>
      <c r="O311" s="12">
        <v>8515</v>
      </c>
      <c r="P311" s="6" t="s">
        <v>1397</v>
      </c>
      <c r="Q311" s="12">
        <f t="shared" si="4"/>
        <v>1965</v>
      </c>
      <c r="AO311" t="s">
        <v>1429</v>
      </c>
    </row>
    <row r="312" spans="1:41" ht="18" x14ac:dyDescent="0.3">
      <c r="A312" s="6">
        <v>139684</v>
      </c>
      <c r="B312" s="6" t="s">
        <v>1365</v>
      </c>
      <c r="C312" s="6" t="s">
        <v>1364</v>
      </c>
      <c r="D312" s="6" t="s">
        <v>1771</v>
      </c>
      <c r="E312" s="6" t="s">
        <v>9</v>
      </c>
      <c r="F312" s="7">
        <v>43919</v>
      </c>
      <c r="G312" s="6" t="s">
        <v>33</v>
      </c>
      <c r="H312" s="8" t="s">
        <v>66</v>
      </c>
      <c r="I312" s="6" t="s">
        <v>109</v>
      </c>
      <c r="J312" s="6" t="s">
        <v>81</v>
      </c>
      <c r="K312" s="12">
        <v>7650</v>
      </c>
      <c r="L312" s="12">
        <v>9945</v>
      </c>
      <c r="M312" s="12">
        <v>1</v>
      </c>
      <c r="N312" s="12">
        <v>7650</v>
      </c>
      <c r="O312" s="12">
        <v>9945</v>
      </c>
      <c r="P312" s="6" t="s">
        <v>1399</v>
      </c>
      <c r="Q312" s="12">
        <f t="shared" si="4"/>
        <v>2295</v>
      </c>
      <c r="AN312" s="15" t="s">
        <v>1362</v>
      </c>
      <c r="AO312" t="s">
        <v>1429</v>
      </c>
    </row>
    <row r="313" spans="1:41" x14ac:dyDescent="0.3">
      <c r="A313" s="6">
        <v>139685</v>
      </c>
      <c r="B313" s="6" t="s">
        <v>1365</v>
      </c>
      <c r="C313" s="6" t="s">
        <v>1364</v>
      </c>
      <c r="D313" s="6" t="s">
        <v>1773</v>
      </c>
      <c r="E313" s="6" t="s">
        <v>1324</v>
      </c>
      <c r="F313" s="7">
        <v>43919</v>
      </c>
      <c r="G313" s="6" t="s">
        <v>34</v>
      </c>
      <c r="H313" s="6" t="s">
        <v>58</v>
      </c>
      <c r="I313" s="6" t="s">
        <v>45</v>
      </c>
      <c r="J313" s="6" t="s">
        <v>82</v>
      </c>
      <c r="K313" s="12">
        <v>1150</v>
      </c>
      <c r="L313" s="12">
        <v>1495</v>
      </c>
      <c r="M313" s="12">
        <v>1</v>
      </c>
      <c r="N313" s="12">
        <v>1150</v>
      </c>
      <c r="O313" s="12">
        <v>1495</v>
      </c>
      <c r="P313" s="6" t="s">
        <v>1400</v>
      </c>
      <c r="Q313" s="12">
        <f t="shared" si="4"/>
        <v>345</v>
      </c>
      <c r="AN313" s="16"/>
      <c r="AO313" t="s">
        <v>1429</v>
      </c>
    </row>
    <row r="314" spans="1:41" x14ac:dyDescent="0.3">
      <c r="A314" s="6">
        <v>139686</v>
      </c>
      <c r="B314" s="6" t="s">
        <v>1365</v>
      </c>
      <c r="C314" s="6" t="s">
        <v>1364</v>
      </c>
      <c r="D314" s="6" t="s">
        <v>1746</v>
      </c>
      <c r="E314" s="6" t="s">
        <v>8</v>
      </c>
      <c r="F314" s="7">
        <v>43919</v>
      </c>
      <c r="G314" s="6" t="s">
        <v>35</v>
      </c>
      <c r="H314" s="6" t="s">
        <v>59</v>
      </c>
      <c r="I314" s="6" t="s">
        <v>36</v>
      </c>
      <c r="J314" s="6" t="s">
        <v>75</v>
      </c>
      <c r="K314" s="12">
        <v>850</v>
      </c>
      <c r="L314" s="12">
        <v>1105</v>
      </c>
      <c r="M314" s="12">
        <v>2</v>
      </c>
      <c r="N314" s="12">
        <v>1700</v>
      </c>
      <c r="O314" s="12">
        <v>2210</v>
      </c>
      <c r="P314" s="6" t="s">
        <v>1401</v>
      </c>
      <c r="Q314" s="12">
        <f t="shared" si="4"/>
        <v>510</v>
      </c>
      <c r="AN314" s="16">
        <v>1</v>
      </c>
      <c r="AO314" t="s">
        <v>1690</v>
      </c>
    </row>
    <row r="315" spans="1:41" x14ac:dyDescent="0.3">
      <c r="A315" s="6">
        <v>139687</v>
      </c>
      <c r="B315" s="6" t="s">
        <v>1365</v>
      </c>
      <c r="C315" s="6" t="s">
        <v>1364</v>
      </c>
      <c r="D315" s="6" t="s">
        <v>1754</v>
      </c>
      <c r="E315" s="6" t="s">
        <v>7</v>
      </c>
      <c r="F315" s="7">
        <v>43919</v>
      </c>
      <c r="G315" s="6" t="s">
        <v>1296</v>
      </c>
      <c r="H315" s="6" t="s">
        <v>60</v>
      </c>
      <c r="I315" s="6" t="s">
        <v>37</v>
      </c>
      <c r="J315" s="6" t="s">
        <v>76</v>
      </c>
      <c r="K315" s="12">
        <v>650</v>
      </c>
      <c r="L315" s="12">
        <v>845</v>
      </c>
      <c r="M315" s="12">
        <v>3</v>
      </c>
      <c r="N315" s="12">
        <v>1950</v>
      </c>
      <c r="O315" s="12">
        <v>2535</v>
      </c>
      <c r="P315" s="6" t="s">
        <v>1325</v>
      </c>
      <c r="Q315" s="12">
        <f t="shared" si="4"/>
        <v>585</v>
      </c>
      <c r="AN315" s="16">
        <v>2</v>
      </c>
      <c r="AO315" t="s">
        <v>1691</v>
      </c>
    </row>
    <row r="316" spans="1:41" x14ac:dyDescent="0.3">
      <c r="A316" s="6">
        <v>139688</v>
      </c>
      <c r="B316" s="6" t="s">
        <v>1365</v>
      </c>
      <c r="C316" s="6" t="s">
        <v>1364</v>
      </c>
      <c r="D316" s="6" t="s">
        <v>1756</v>
      </c>
      <c r="E316" s="6" t="s">
        <v>1325</v>
      </c>
      <c r="F316" s="7">
        <v>43919</v>
      </c>
      <c r="G316" s="6" t="s">
        <v>33</v>
      </c>
      <c r="H316" s="6" t="s">
        <v>61</v>
      </c>
      <c r="I316" s="6" t="s">
        <v>38</v>
      </c>
      <c r="J316" s="6" t="s">
        <v>75</v>
      </c>
      <c r="K316" s="12">
        <v>7500</v>
      </c>
      <c r="L316" s="12">
        <v>9750</v>
      </c>
      <c r="M316" s="12">
        <v>4</v>
      </c>
      <c r="N316" s="12">
        <v>30000</v>
      </c>
      <c r="O316" s="12">
        <v>39000</v>
      </c>
      <c r="P316" s="6" t="s">
        <v>1398</v>
      </c>
      <c r="Q316" s="12">
        <f t="shared" si="4"/>
        <v>9000</v>
      </c>
      <c r="AN316" s="16">
        <v>3</v>
      </c>
      <c r="AO316" t="s">
        <v>1692</v>
      </c>
    </row>
    <row r="317" spans="1:41" x14ac:dyDescent="0.3">
      <c r="A317" s="6">
        <v>139689</v>
      </c>
      <c r="B317" s="6" t="s">
        <v>1365</v>
      </c>
      <c r="C317" s="6" t="s">
        <v>1364</v>
      </c>
      <c r="D317" s="6" t="s">
        <v>1744</v>
      </c>
      <c r="E317" s="6" t="s">
        <v>1326</v>
      </c>
      <c r="F317" s="7">
        <v>43919</v>
      </c>
      <c r="G317" s="6" t="s">
        <v>34</v>
      </c>
      <c r="H317" s="6" t="s">
        <v>163</v>
      </c>
      <c r="I317" s="6" t="s">
        <v>39</v>
      </c>
      <c r="J317" s="8" t="s">
        <v>83</v>
      </c>
      <c r="K317" s="12">
        <v>10000</v>
      </c>
      <c r="L317" s="12">
        <v>13000</v>
      </c>
      <c r="M317" s="12">
        <v>2</v>
      </c>
      <c r="N317" s="12">
        <v>20000</v>
      </c>
      <c r="O317" s="12">
        <v>26000</v>
      </c>
      <c r="P317" s="6" t="s">
        <v>1397</v>
      </c>
      <c r="Q317" s="12">
        <f t="shared" si="4"/>
        <v>6000</v>
      </c>
      <c r="AN317" s="16">
        <v>4</v>
      </c>
      <c r="AO317" t="s">
        <v>1693</v>
      </c>
    </row>
    <row r="318" spans="1:41" x14ac:dyDescent="0.3">
      <c r="A318" s="6">
        <v>139690</v>
      </c>
      <c r="B318" s="6" t="s">
        <v>1365</v>
      </c>
      <c r="C318" s="6" t="s">
        <v>1364</v>
      </c>
      <c r="D318" s="6" t="s">
        <v>1751</v>
      </c>
      <c r="E318" s="6" t="s">
        <v>6</v>
      </c>
      <c r="F318" s="7">
        <v>43919</v>
      </c>
      <c r="G318" s="6" t="s">
        <v>35</v>
      </c>
      <c r="H318" s="6" t="s">
        <v>167</v>
      </c>
      <c r="I318" s="6" t="s">
        <v>40</v>
      </c>
      <c r="J318" s="6" t="s">
        <v>76</v>
      </c>
      <c r="K318" s="12">
        <v>10500</v>
      </c>
      <c r="L318" s="12">
        <v>13650</v>
      </c>
      <c r="M318" s="12">
        <v>4</v>
      </c>
      <c r="N318" s="12">
        <v>42000</v>
      </c>
      <c r="O318" s="12">
        <v>54600</v>
      </c>
      <c r="P318" s="6" t="s">
        <v>1399</v>
      </c>
      <c r="Q318" s="12">
        <f t="shared" si="4"/>
        <v>12600</v>
      </c>
      <c r="AN318" s="16">
        <v>5</v>
      </c>
      <c r="AO318" t="s">
        <v>1694</v>
      </c>
    </row>
    <row r="319" spans="1:41" x14ac:dyDescent="0.3">
      <c r="A319" s="6">
        <v>139691</v>
      </c>
      <c r="B319" s="6" t="s">
        <v>1365</v>
      </c>
      <c r="C319" s="6" t="s">
        <v>1364</v>
      </c>
      <c r="D319" s="6" t="s">
        <v>1742</v>
      </c>
      <c r="E319" s="6" t="s">
        <v>5</v>
      </c>
      <c r="F319" s="7">
        <v>43919</v>
      </c>
      <c r="G319" s="6" t="s">
        <v>1296</v>
      </c>
      <c r="H319" s="6" t="s">
        <v>63</v>
      </c>
      <c r="I319" s="6" t="s">
        <v>41</v>
      </c>
      <c r="J319" s="6" t="s">
        <v>78</v>
      </c>
      <c r="K319" s="12">
        <v>8500</v>
      </c>
      <c r="L319" s="12">
        <v>11050</v>
      </c>
      <c r="M319" s="12">
        <v>4</v>
      </c>
      <c r="N319" s="12">
        <v>34000</v>
      </c>
      <c r="O319" s="12">
        <v>44200</v>
      </c>
      <c r="P319" s="6" t="s">
        <v>1400</v>
      </c>
      <c r="Q319" s="12">
        <f t="shared" si="4"/>
        <v>10200</v>
      </c>
      <c r="AN319" s="16">
        <v>6</v>
      </c>
      <c r="AO319" t="s">
        <v>1695</v>
      </c>
    </row>
    <row r="320" spans="1:41" x14ac:dyDescent="0.3">
      <c r="A320" s="6">
        <v>139692</v>
      </c>
      <c r="B320" s="6" t="s">
        <v>1365</v>
      </c>
      <c r="C320" s="6" t="s">
        <v>1364</v>
      </c>
      <c r="D320" s="6" t="s">
        <v>1747</v>
      </c>
      <c r="E320" s="6" t="s">
        <v>4</v>
      </c>
      <c r="F320" s="7">
        <v>43919</v>
      </c>
      <c r="G320" s="6" t="s">
        <v>33</v>
      </c>
      <c r="H320" s="6" t="s">
        <v>57</v>
      </c>
      <c r="I320" s="6" t="s">
        <v>44</v>
      </c>
      <c r="J320" s="6" t="s">
        <v>80</v>
      </c>
      <c r="K320" s="12">
        <v>7000</v>
      </c>
      <c r="L320" s="12">
        <v>9100</v>
      </c>
      <c r="M320" s="12">
        <v>3</v>
      </c>
      <c r="N320" s="12">
        <v>21000</v>
      </c>
      <c r="O320" s="12">
        <v>27300</v>
      </c>
      <c r="P320" s="6" t="s">
        <v>1401</v>
      </c>
      <c r="Q320" s="12">
        <f t="shared" si="4"/>
        <v>6300</v>
      </c>
      <c r="AN320" s="16">
        <v>7</v>
      </c>
      <c r="AO320" t="s">
        <v>1696</v>
      </c>
    </row>
    <row r="321" spans="1:41" x14ac:dyDescent="0.3">
      <c r="A321" s="6">
        <v>139693</v>
      </c>
      <c r="B321" s="6" t="s">
        <v>1365</v>
      </c>
      <c r="C321" s="6" t="s">
        <v>1364</v>
      </c>
      <c r="D321" s="6" t="s">
        <v>1751</v>
      </c>
      <c r="E321" s="6" t="s">
        <v>30</v>
      </c>
      <c r="F321" s="7">
        <v>43919</v>
      </c>
      <c r="G321" s="6" t="s">
        <v>34</v>
      </c>
      <c r="H321" s="6" t="s">
        <v>168</v>
      </c>
      <c r="I321" s="6" t="s">
        <v>42</v>
      </c>
      <c r="J321" s="6" t="s">
        <v>79</v>
      </c>
      <c r="K321" s="12">
        <v>1680</v>
      </c>
      <c r="L321" s="12">
        <v>2184</v>
      </c>
      <c r="M321" s="12">
        <v>4</v>
      </c>
      <c r="N321" s="12">
        <v>6720</v>
      </c>
      <c r="O321" s="12">
        <v>8736</v>
      </c>
      <c r="P321" s="6" t="s">
        <v>1325</v>
      </c>
      <c r="Q321" s="12">
        <f t="shared" si="4"/>
        <v>2016</v>
      </c>
      <c r="AN321" s="16">
        <v>8</v>
      </c>
      <c r="AO321" t="s">
        <v>1697</v>
      </c>
    </row>
    <row r="322" spans="1:41" x14ac:dyDescent="0.3">
      <c r="A322" s="6">
        <v>139694</v>
      </c>
      <c r="B322" s="6" t="s">
        <v>1365</v>
      </c>
      <c r="C322" s="6" t="s">
        <v>1364</v>
      </c>
      <c r="D322" s="6" t="s">
        <v>1750</v>
      </c>
      <c r="E322" s="6" t="s">
        <v>31</v>
      </c>
      <c r="F322" s="7">
        <v>43919</v>
      </c>
      <c r="G322" s="6" t="s">
        <v>35</v>
      </c>
      <c r="H322" s="8" t="s">
        <v>65</v>
      </c>
      <c r="I322" s="6" t="s">
        <v>109</v>
      </c>
      <c r="J322" s="8" t="s">
        <v>84</v>
      </c>
      <c r="K322" s="12">
        <v>6540</v>
      </c>
      <c r="L322" s="12">
        <v>8502</v>
      </c>
      <c r="M322" s="12">
        <v>1</v>
      </c>
      <c r="N322" s="12">
        <v>6540</v>
      </c>
      <c r="O322" s="12">
        <v>8502</v>
      </c>
      <c r="P322" s="6" t="s">
        <v>1398</v>
      </c>
      <c r="Q322" s="12">
        <f t="shared" si="4"/>
        <v>1962</v>
      </c>
      <c r="AN322" s="16">
        <v>9</v>
      </c>
      <c r="AO322" t="s">
        <v>1698</v>
      </c>
    </row>
    <row r="323" spans="1:41" x14ac:dyDescent="0.3">
      <c r="A323" s="6">
        <v>139695</v>
      </c>
      <c r="B323" s="6" t="s">
        <v>1365</v>
      </c>
      <c r="C323" s="6" t="s">
        <v>1364</v>
      </c>
      <c r="D323" s="6" t="s">
        <v>1755</v>
      </c>
      <c r="E323" s="6" t="s">
        <v>32</v>
      </c>
      <c r="F323" s="7">
        <v>43919</v>
      </c>
      <c r="G323" s="6" t="s">
        <v>1296</v>
      </c>
      <c r="H323" s="6" t="s">
        <v>68</v>
      </c>
      <c r="I323" s="6" t="s">
        <v>45</v>
      </c>
      <c r="J323" s="6" t="s">
        <v>82</v>
      </c>
      <c r="K323" s="12">
        <v>2680</v>
      </c>
      <c r="L323" s="12">
        <v>3484</v>
      </c>
      <c r="M323" s="12">
        <v>4</v>
      </c>
      <c r="N323" s="12">
        <v>10720</v>
      </c>
      <c r="O323" s="12">
        <v>13936</v>
      </c>
      <c r="P323" s="6" t="s">
        <v>1397</v>
      </c>
      <c r="Q323" s="12">
        <f t="shared" ref="Q323:Q386" si="5">O323-N323</f>
        <v>3216</v>
      </c>
      <c r="AN323" s="16">
        <v>10</v>
      </c>
      <c r="AO323" t="s">
        <v>1699</v>
      </c>
    </row>
    <row r="324" spans="1:41" x14ac:dyDescent="0.3">
      <c r="A324" s="6">
        <v>139696</v>
      </c>
      <c r="B324" s="6" t="s">
        <v>1365</v>
      </c>
      <c r="C324" s="6" t="s">
        <v>1364</v>
      </c>
      <c r="D324" s="6" t="s">
        <v>1767</v>
      </c>
      <c r="E324" s="6" t="s">
        <v>28</v>
      </c>
      <c r="F324" s="7">
        <v>43919</v>
      </c>
      <c r="G324" s="6" t="s">
        <v>33</v>
      </c>
      <c r="H324" s="6" t="s">
        <v>71</v>
      </c>
      <c r="I324" s="6" t="s">
        <v>38</v>
      </c>
      <c r="J324" s="6" t="s">
        <v>76</v>
      </c>
      <c r="K324" s="12">
        <v>8250</v>
      </c>
      <c r="L324" s="12">
        <v>10725</v>
      </c>
      <c r="M324" s="12">
        <v>4</v>
      </c>
      <c r="N324" s="12">
        <v>33000</v>
      </c>
      <c r="O324" s="12">
        <v>42900</v>
      </c>
      <c r="P324" s="6" t="s">
        <v>1399</v>
      </c>
      <c r="Q324" s="12">
        <f t="shared" si="5"/>
        <v>9900</v>
      </c>
      <c r="AN324" s="16">
        <v>11</v>
      </c>
      <c r="AO324" t="s">
        <v>1700</v>
      </c>
    </row>
    <row r="325" spans="1:41" x14ac:dyDescent="0.3">
      <c r="A325" s="6">
        <v>139697</v>
      </c>
      <c r="B325" s="6" t="s">
        <v>1365</v>
      </c>
      <c r="C325" s="6" t="s">
        <v>1364</v>
      </c>
      <c r="D325" s="6" t="s">
        <v>1749</v>
      </c>
      <c r="E325" s="6" t="s">
        <v>1311</v>
      </c>
      <c r="F325" s="7">
        <v>43919</v>
      </c>
      <c r="G325" s="6" t="s">
        <v>34</v>
      </c>
      <c r="H325" s="6" t="s">
        <v>94</v>
      </c>
      <c r="I325" s="6" t="s">
        <v>42</v>
      </c>
      <c r="J325" s="6" t="s">
        <v>76</v>
      </c>
      <c r="K325" s="12">
        <v>2650</v>
      </c>
      <c r="L325" s="12">
        <v>3445</v>
      </c>
      <c r="M325" s="12">
        <v>4</v>
      </c>
      <c r="N325" s="12">
        <v>10600</v>
      </c>
      <c r="O325" s="12">
        <v>13780</v>
      </c>
      <c r="P325" s="6" t="s">
        <v>1400</v>
      </c>
      <c r="Q325" s="12">
        <f t="shared" si="5"/>
        <v>3180</v>
      </c>
      <c r="AN325" s="16">
        <v>12</v>
      </c>
      <c r="AO325" t="s">
        <v>1701</v>
      </c>
    </row>
    <row r="326" spans="1:41" x14ac:dyDescent="0.3">
      <c r="A326" s="6">
        <v>139698</v>
      </c>
      <c r="B326" s="6" t="s">
        <v>1365</v>
      </c>
      <c r="C326" s="6" t="s">
        <v>1364</v>
      </c>
      <c r="D326" s="6" t="s">
        <v>1490</v>
      </c>
      <c r="E326" s="6" t="s">
        <v>1312</v>
      </c>
      <c r="F326" s="7">
        <v>43919</v>
      </c>
      <c r="G326" s="6" t="s">
        <v>35</v>
      </c>
      <c r="H326" s="6" t="s">
        <v>72</v>
      </c>
      <c r="I326" s="6" t="s">
        <v>38</v>
      </c>
      <c r="J326" s="6" t="s">
        <v>85</v>
      </c>
      <c r="K326" s="12">
        <v>12550</v>
      </c>
      <c r="L326" s="12">
        <v>16315</v>
      </c>
      <c r="M326" s="12">
        <v>4</v>
      </c>
      <c r="N326" s="12">
        <v>50200</v>
      </c>
      <c r="O326" s="12">
        <v>65260</v>
      </c>
      <c r="P326" s="6" t="s">
        <v>1401</v>
      </c>
      <c r="Q326" s="12">
        <f t="shared" si="5"/>
        <v>15060</v>
      </c>
      <c r="AN326" s="16">
        <v>13</v>
      </c>
      <c r="AO326" t="s">
        <v>1702</v>
      </c>
    </row>
    <row r="327" spans="1:41" x14ac:dyDescent="0.3">
      <c r="A327" s="6">
        <v>139699</v>
      </c>
      <c r="B327" s="6" t="s">
        <v>1365</v>
      </c>
      <c r="C327" s="6" t="s">
        <v>1364</v>
      </c>
      <c r="D327" s="6" t="s">
        <v>1767</v>
      </c>
      <c r="E327" s="6" t="s">
        <v>1313</v>
      </c>
      <c r="F327" s="7">
        <v>43919</v>
      </c>
      <c r="G327" s="6" t="s">
        <v>1296</v>
      </c>
      <c r="H327" s="6" t="s">
        <v>73</v>
      </c>
      <c r="I327" s="6" t="s">
        <v>41</v>
      </c>
      <c r="J327" s="8" t="s">
        <v>78</v>
      </c>
      <c r="K327" s="12">
        <v>14500</v>
      </c>
      <c r="L327" s="12">
        <v>18850</v>
      </c>
      <c r="M327" s="12">
        <v>2</v>
      </c>
      <c r="N327" s="12">
        <v>29000</v>
      </c>
      <c r="O327" s="12">
        <v>37700</v>
      </c>
      <c r="P327" s="6" t="s">
        <v>1325</v>
      </c>
      <c r="Q327" s="12">
        <f t="shared" si="5"/>
        <v>8700</v>
      </c>
      <c r="AN327" s="16">
        <v>14</v>
      </c>
      <c r="AO327" t="s">
        <v>1703</v>
      </c>
    </row>
    <row r="328" spans="1:41" x14ac:dyDescent="0.3">
      <c r="A328" s="6">
        <v>139700</v>
      </c>
      <c r="B328" s="6" t="s">
        <v>1365</v>
      </c>
      <c r="C328" s="6" t="s">
        <v>1364</v>
      </c>
      <c r="D328" s="6" t="s">
        <v>1772</v>
      </c>
      <c r="E328" s="6" t="s">
        <v>3</v>
      </c>
      <c r="F328" s="7">
        <v>43919</v>
      </c>
      <c r="G328" s="6" t="s">
        <v>33</v>
      </c>
      <c r="H328" s="6" t="s">
        <v>46</v>
      </c>
      <c r="I328" s="6" t="s">
        <v>36</v>
      </c>
      <c r="J328" s="6" t="s">
        <v>75</v>
      </c>
      <c r="K328" s="12">
        <v>800</v>
      </c>
      <c r="L328" s="12">
        <v>1040</v>
      </c>
      <c r="M328" s="12">
        <v>2</v>
      </c>
      <c r="N328" s="12">
        <v>1600</v>
      </c>
      <c r="O328" s="12">
        <v>2080</v>
      </c>
      <c r="P328" s="6" t="s">
        <v>1398</v>
      </c>
      <c r="Q328" s="12">
        <f t="shared" si="5"/>
        <v>480</v>
      </c>
      <c r="AN328" s="16">
        <v>15</v>
      </c>
      <c r="AO328" t="s">
        <v>1704</v>
      </c>
    </row>
    <row r="329" spans="1:41" x14ac:dyDescent="0.3">
      <c r="A329" s="6">
        <v>139701</v>
      </c>
      <c r="B329" s="6" t="s">
        <v>1365</v>
      </c>
      <c r="C329" s="6" t="s">
        <v>1364</v>
      </c>
      <c r="D329" s="6" t="s">
        <v>1750</v>
      </c>
      <c r="E329" s="6" t="s">
        <v>2</v>
      </c>
      <c r="F329" s="7">
        <v>43919</v>
      </c>
      <c r="G329" s="6" t="s">
        <v>34</v>
      </c>
      <c r="H329" s="6" t="s">
        <v>48</v>
      </c>
      <c r="I329" s="6" t="s">
        <v>37</v>
      </c>
      <c r="J329" s="6" t="s">
        <v>76</v>
      </c>
      <c r="K329" s="12">
        <v>600</v>
      </c>
      <c r="L329" s="12">
        <v>780</v>
      </c>
      <c r="M329" s="12">
        <v>4</v>
      </c>
      <c r="N329" s="12">
        <v>2400</v>
      </c>
      <c r="O329" s="12">
        <v>3120</v>
      </c>
      <c r="P329" s="6" t="s">
        <v>1397</v>
      </c>
      <c r="Q329" s="12">
        <f t="shared" si="5"/>
        <v>720</v>
      </c>
      <c r="AN329" s="16">
        <v>16</v>
      </c>
      <c r="AO329" t="s">
        <v>1705</v>
      </c>
    </row>
    <row r="330" spans="1:41" x14ac:dyDescent="0.3">
      <c r="A330" s="6">
        <v>139702</v>
      </c>
      <c r="B330" s="6" t="s">
        <v>1365</v>
      </c>
      <c r="C330" s="6" t="s">
        <v>1364</v>
      </c>
      <c r="D330" s="6" t="s">
        <v>1756</v>
      </c>
      <c r="E330" s="6" t="s">
        <v>1</v>
      </c>
      <c r="F330" s="7">
        <v>43919</v>
      </c>
      <c r="G330" s="6" t="s">
        <v>35</v>
      </c>
      <c r="H330" s="6" t="s">
        <v>50</v>
      </c>
      <c r="I330" s="6" t="s">
        <v>38</v>
      </c>
      <c r="J330" s="6" t="s">
        <v>75</v>
      </c>
      <c r="K330" s="12">
        <v>10500</v>
      </c>
      <c r="L330" s="12">
        <v>13650</v>
      </c>
      <c r="M330" s="12">
        <v>2</v>
      </c>
      <c r="N330" s="12">
        <v>21000</v>
      </c>
      <c r="O330" s="12">
        <v>27300</v>
      </c>
      <c r="P330" s="6" t="s">
        <v>1399</v>
      </c>
      <c r="Q330" s="12">
        <f t="shared" si="5"/>
        <v>6300</v>
      </c>
      <c r="AN330" s="16">
        <v>17</v>
      </c>
      <c r="AO330" t="s">
        <v>1706</v>
      </c>
    </row>
    <row r="331" spans="1:41" x14ac:dyDescent="0.3">
      <c r="A331" s="6">
        <v>139703</v>
      </c>
      <c r="B331" s="6" t="s">
        <v>1365</v>
      </c>
      <c r="C331" s="6" t="s">
        <v>1364</v>
      </c>
      <c r="D331" s="6" t="s">
        <v>1753</v>
      </c>
      <c r="E331" s="6" t="s">
        <v>1314</v>
      </c>
      <c r="F331" s="7">
        <v>43919</v>
      </c>
      <c r="G331" s="6" t="s">
        <v>1296</v>
      </c>
      <c r="H331" s="6" t="s">
        <v>163</v>
      </c>
      <c r="I331" s="6" t="s">
        <v>39</v>
      </c>
      <c r="J331" s="6" t="s">
        <v>77</v>
      </c>
      <c r="K331" s="12">
        <v>6500</v>
      </c>
      <c r="L331" s="12">
        <v>8450</v>
      </c>
      <c r="M331" s="12">
        <v>3</v>
      </c>
      <c r="N331" s="12">
        <v>19500</v>
      </c>
      <c r="O331" s="12">
        <v>25350</v>
      </c>
      <c r="P331" s="6" t="s">
        <v>1400</v>
      </c>
      <c r="Q331" s="12">
        <f t="shared" si="5"/>
        <v>5850</v>
      </c>
      <c r="AN331" s="16">
        <v>18</v>
      </c>
      <c r="AO331" t="s">
        <v>1707</v>
      </c>
    </row>
    <row r="332" spans="1:41" x14ac:dyDescent="0.3">
      <c r="A332" s="6">
        <v>139704</v>
      </c>
      <c r="B332" s="6" t="s">
        <v>1365</v>
      </c>
      <c r="C332" s="6" t="s">
        <v>1364</v>
      </c>
      <c r="D332" s="6" t="s">
        <v>1758</v>
      </c>
      <c r="E332" s="6" t="s">
        <v>1315</v>
      </c>
      <c r="F332" s="7">
        <v>43919</v>
      </c>
      <c r="G332" s="6" t="s">
        <v>33</v>
      </c>
      <c r="H332" s="6" t="s">
        <v>169</v>
      </c>
      <c r="I332" s="6" t="s">
        <v>40</v>
      </c>
      <c r="J332" s="6" t="s">
        <v>76</v>
      </c>
      <c r="K332" s="12">
        <v>4500</v>
      </c>
      <c r="L332" s="12">
        <v>5850</v>
      </c>
      <c r="M332" s="12">
        <v>3</v>
      </c>
      <c r="N332" s="12">
        <v>13500</v>
      </c>
      <c r="O332" s="12">
        <v>17550</v>
      </c>
      <c r="P332" s="6" t="s">
        <v>1401</v>
      </c>
      <c r="Q332" s="12">
        <f t="shared" si="5"/>
        <v>4050</v>
      </c>
      <c r="AN332" s="16">
        <v>19</v>
      </c>
      <c r="AO332" t="s">
        <v>1708</v>
      </c>
    </row>
    <row r="333" spans="1:41" x14ac:dyDescent="0.3">
      <c r="A333" s="6">
        <v>139705</v>
      </c>
      <c r="B333" s="6" t="s">
        <v>1365</v>
      </c>
      <c r="C333" s="6" t="s">
        <v>1364</v>
      </c>
      <c r="D333" s="6" t="s">
        <v>1766</v>
      </c>
      <c r="E333" s="6" t="s">
        <v>0</v>
      </c>
      <c r="F333" s="7">
        <v>43919</v>
      </c>
      <c r="G333" s="6" t="s">
        <v>34</v>
      </c>
      <c r="H333" s="6" t="s">
        <v>51</v>
      </c>
      <c r="I333" s="6" t="s">
        <v>41</v>
      </c>
      <c r="J333" s="6" t="s">
        <v>78</v>
      </c>
      <c r="K333" s="12">
        <v>8500</v>
      </c>
      <c r="L333" s="12">
        <v>11050</v>
      </c>
      <c r="M333" s="12">
        <v>3</v>
      </c>
      <c r="N333" s="12">
        <v>25500</v>
      </c>
      <c r="O333" s="12">
        <v>33150</v>
      </c>
      <c r="P333" s="6" t="s">
        <v>1325</v>
      </c>
      <c r="Q333" s="12">
        <f t="shared" si="5"/>
        <v>7650</v>
      </c>
      <c r="AN333" s="16">
        <v>20</v>
      </c>
      <c r="AO333" t="s">
        <v>1709</v>
      </c>
    </row>
    <row r="334" spans="1:41" x14ac:dyDescent="0.3">
      <c r="A334" s="6">
        <v>139706</v>
      </c>
      <c r="B334" s="6" t="s">
        <v>1365</v>
      </c>
      <c r="C334" s="6" t="s">
        <v>1364</v>
      </c>
      <c r="D334" s="6" t="s">
        <v>1761</v>
      </c>
      <c r="E334" s="6" t="s">
        <v>1316</v>
      </c>
      <c r="F334" s="7">
        <v>43919</v>
      </c>
      <c r="G334" s="6" t="s">
        <v>35</v>
      </c>
      <c r="H334" s="6" t="s">
        <v>52</v>
      </c>
      <c r="I334" s="6" t="s">
        <v>44</v>
      </c>
      <c r="J334" s="6" t="s">
        <v>80</v>
      </c>
      <c r="K334" s="12">
        <v>12500</v>
      </c>
      <c r="L334" s="12">
        <v>16250</v>
      </c>
      <c r="M334" s="12">
        <v>1</v>
      </c>
      <c r="N334" s="12">
        <v>12500</v>
      </c>
      <c r="O334" s="12">
        <v>16250</v>
      </c>
      <c r="P334" s="6" t="s">
        <v>1398</v>
      </c>
      <c r="Q334" s="12">
        <f t="shared" si="5"/>
        <v>3750</v>
      </c>
      <c r="AN334" s="16">
        <v>21</v>
      </c>
      <c r="AO334" t="s">
        <v>1710</v>
      </c>
    </row>
    <row r="335" spans="1:41" x14ac:dyDescent="0.3">
      <c r="A335" s="6">
        <v>139707</v>
      </c>
      <c r="B335" s="6" t="s">
        <v>1365</v>
      </c>
      <c r="C335" s="6" t="s">
        <v>1364</v>
      </c>
      <c r="D335" s="6" t="s">
        <v>1773</v>
      </c>
      <c r="E335" s="6" t="s">
        <v>1317</v>
      </c>
      <c r="F335" s="7">
        <v>43919</v>
      </c>
      <c r="G335" s="6" t="s">
        <v>1296</v>
      </c>
      <c r="H335" s="6" t="s">
        <v>104</v>
      </c>
      <c r="I335" s="6" t="s">
        <v>89</v>
      </c>
      <c r="J335" s="6" t="s">
        <v>79</v>
      </c>
      <c r="K335" s="12">
        <v>3500</v>
      </c>
      <c r="L335" s="12">
        <v>4550</v>
      </c>
      <c r="M335" s="12">
        <v>4</v>
      </c>
      <c r="N335" s="12">
        <v>14000</v>
      </c>
      <c r="O335" s="12">
        <v>18200</v>
      </c>
      <c r="P335" s="6" t="s">
        <v>1397</v>
      </c>
      <c r="Q335" s="12">
        <f t="shared" si="5"/>
        <v>4200</v>
      </c>
      <c r="AN335" s="16">
        <v>22</v>
      </c>
      <c r="AO335" t="s">
        <v>1711</v>
      </c>
    </row>
    <row r="336" spans="1:41" x14ac:dyDescent="0.3">
      <c r="A336" s="6">
        <v>139708</v>
      </c>
      <c r="B336" s="6" t="s">
        <v>1365</v>
      </c>
      <c r="C336" s="6" t="s">
        <v>1364</v>
      </c>
      <c r="D336" s="6" t="s">
        <v>1764</v>
      </c>
      <c r="E336" s="6" t="s">
        <v>1318</v>
      </c>
      <c r="F336" s="7">
        <v>43919</v>
      </c>
      <c r="G336" s="6" t="s">
        <v>33</v>
      </c>
      <c r="H336" s="8" t="s">
        <v>67</v>
      </c>
      <c r="I336" s="6" t="s">
        <v>37</v>
      </c>
      <c r="J336" s="6" t="s">
        <v>81</v>
      </c>
      <c r="K336" s="12">
        <v>4500</v>
      </c>
      <c r="L336" s="12">
        <v>5850</v>
      </c>
      <c r="M336" s="12">
        <v>4</v>
      </c>
      <c r="N336" s="12">
        <v>18000</v>
      </c>
      <c r="O336" s="12">
        <v>23400</v>
      </c>
      <c r="P336" s="6" t="s">
        <v>1399</v>
      </c>
      <c r="Q336" s="12">
        <f t="shared" si="5"/>
        <v>5400</v>
      </c>
      <c r="AN336" s="16">
        <v>23</v>
      </c>
      <c r="AO336" t="s">
        <v>1712</v>
      </c>
    </row>
    <row r="337" spans="1:41" x14ac:dyDescent="0.3">
      <c r="A337" s="6">
        <v>139709</v>
      </c>
      <c r="B337" s="6" t="s">
        <v>1365</v>
      </c>
      <c r="C337" s="6" t="s">
        <v>1364</v>
      </c>
      <c r="D337" s="6" t="s">
        <v>1747</v>
      </c>
      <c r="E337" s="6" t="s">
        <v>29</v>
      </c>
      <c r="F337" s="7">
        <v>43919</v>
      </c>
      <c r="G337" s="6" t="s">
        <v>34</v>
      </c>
      <c r="H337" s="6" t="s">
        <v>170</v>
      </c>
      <c r="I337" s="6" t="s">
        <v>45</v>
      </c>
      <c r="J337" s="6" t="s">
        <v>82</v>
      </c>
      <c r="K337" s="12">
        <v>2100</v>
      </c>
      <c r="L337" s="12">
        <v>2730</v>
      </c>
      <c r="M337" s="12">
        <v>2</v>
      </c>
      <c r="N337" s="12">
        <v>4200</v>
      </c>
      <c r="O337" s="12">
        <v>5460</v>
      </c>
      <c r="P337" s="6" t="s">
        <v>1400</v>
      </c>
      <c r="Q337" s="12">
        <f t="shared" si="5"/>
        <v>1260</v>
      </c>
      <c r="AN337" s="16">
        <v>24</v>
      </c>
      <c r="AO337" t="s">
        <v>1713</v>
      </c>
    </row>
    <row r="338" spans="1:41" x14ac:dyDescent="0.3">
      <c r="A338" s="6">
        <v>139710</v>
      </c>
      <c r="B338" s="6" t="s">
        <v>1365</v>
      </c>
      <c r="C338" s="6" t="s">
        <v>1364</v>
      </c>
      <c r="D338" s="6" t="s">
        <v>1753</v>
      </c>
      <c r="E338" s="6" t="s">
        <v>20</v>
      </c>
      <c r="F338" s="7">
        <v>43919</v>
      </c>
      <c r="G338" s="6" t="s">
        <v>35</v>
      </c>
      <c r="H338" s="6" t="s">
        <v>49</v>
      </c>
      <c r="I338" s="6" t="s">
        <v>36</v>
      </c>
      <c r="J338" s="6" t="s">
        <v>75</v>
      </c>
      <c r="K338" s="12">
        <v>1150</v>
      </c>
      <c r="L338" s="12">
        <v>1495</v>
      </c>
      <c r="M338" s="12">
        <v>4</v>
      </c>
      <c r="N338" s="12">
        <v>4600</v>
      </c>
      <c r="O338" s="12">
        <v>5980</v>
      </c>
      <c r="P338" s="6" t="s">
        <v>1401</v>
      </c>
      <c r="Q338" s="12">
        <f t="shared" si="5"/>
        <v>1380</v>
      </c>
      <c r="AN338" s="16">
        <v>25</v>
      </c>
      <c r="AO338" t="s">
        <v>1714</v>
      </c>
    </row>
    <row r="339" spans="1:41" x14ac:dyDescent="0.3">
      <c r="A339" s="6">
        <v>139711</v>
      </c>
      <c r="B339" s="6" t="s">
        <v>1365</v>
      </c>
      <c r="C339" s="6" t="s">
        <v>1364</v>
      </c>
      <c r="D339" s="6" t="s">
        <v>1775</v>
      </c>
      <c r="E339" s="6" t="s">
        <v>19</v>
      </c>
      <c r="F339" s="7">
        <v>43919</v>
      </c>
      <c r="G339" s="6" t="s">
        <v>1296</v>
      </c>
      <c r="H339" s="6" t="s">
        <v>47</v>
      </c>
      <c r="I339" s="6" t="s">
        <v>37</v>
      </c>
      <c r="J339" s="6" t="s">
        <v>76</v>
      </c>
      <c r="K339" s="12">
        <v>350</v>
      </c>
      <c r="L339" s="12">
        <v>455</v>
      </c>
      <c r="M339" s="12">
        <v>1</v>
      </c>
      <c r="N339" s="12">
        <v>350</v>
      </c>
      <c r="O339" s="12">
        <v>455</v>
      </c>
      <c r="P339" s="6" t="s">
        <v>1325</v>
      </c>
      <c r="Q339" s="12">
        <f t="shared" si="5"/>
        <v>105</v>
      </c>
      <c r="AN339" s="16">
        <v>26</v>
      </c>
      <c r="AO339" t="s">
        <v>1715</v>
      </c>
    </row>
    <row r="340" spans="1:41" x14ac:dyDescent="0.3">
      <c r="A340" s="6">
        <v>139712</v>
      </c>
      <c r="B340" s="6" t="s">
        <v>1365</v>
      </c>
      <c r="C340" s="6" t="s">
        <v>1364</v>
      </c>
      <c r="D340" s="6" t="s">
        <v>1777</v>
      </c>
      <c r="E340" s="6" t="s">
        <v>1319</v>
      </c>
      <c r="F340" s="7">
        <v>43919</v>
      </c>
      <c r="G340" s="6" t="s">
        <v>33</v>
      </c>
      <c r="H340" s="6" t="s">
        <v>53</v>
      </c>
      <c r="I340" s="6" t="s">
        <v>38</v>
      </c>
      <c r="J340" s="6" t="s">
        <v>75</v>
      </c>
      <c r="K340" s="12">
        <v>9500</v>
      </c>
      <c r="L340" s="12">
        <v>12350</v>
      </c>
      <c r="M340" s="12">
        <v>2</v>
      </c>
      <c r="N340" s="12">
        <v>19000</v>
      </c>
      <c r="O340" s="12">
        <v>24700</v>
      </c>
      <c r="P340" s="6" t="s">
        <v>1398</v>
      </c>
      <c r="Q340" s="12">
        <f t="shared" si="5"/>
        <v>5700</v>
      </c>
      <c r="AN340" s="16">
        <v>27</v>
      </c>
      <c r="AO340" t="s">
        <v>1716</v>
      </c>
    </row>
    <row r="341" spans="1:41" x14ac:dyDescent="0.3">
      <c r="A341" s="6">
        <v>139713</v>
      </c>
      <c r="B341" s="6" t="s">
        <v>1365</v>
      </c>
      <c r="C341" s="6" t="s">
        <v>1364</v>
      </c>
      <c r="D341" s="6" t="s">
        <v>1759</v>
      </c>
      <c r="E341" s="6" t="s">
        <v>18</v>
      </c>
      <c r="F341" s="7">
        <v>43920</v>
      </c>
      <c r="G341" s="6" t="s">
        <v>34</v>
      </c>
      <c r="H341" s="6" t="s">
        <v>171</v>
      </c>
      <c r="I341" s="6" t="s">
        <v>39</v>
      </c>
      <c r="J341" s="6" t="s">
        <v>77</v>
      </c>
      <c r="K341" s="12">
        <v>10000</v>
      </c>
      <c r="L341" s="12">
        <v>13000</v>
      </c>
      <c r="M341" s="12">
        <v>4</v>
      </c>
      <c r="N341" s="12">
        <v>40000</v>
      </c>
      <c r="O341" s="12">
        <v>52000</v>
      </c>
      <c r="P341" s="6" t="s">
        <v>1397</v>
      </c>
      <c r="Q341" s="12">
        <f t="shared" si="5"/>
        <v>12000</v>
      </c>
      <c r="AN341" s="16">
        <v>28</v>
      </c>
      <c r="AO341" t="s">
        <v>1717</v>
      </c>
    </row>
    <row r="342" spans="1:41" x14ac:dyDescent="0.3">
      <c r="A342" s="6">
        <v>139714</v>
      </c>
      <c r="B342" s="6" t="s">
        <v>1365</v>
      </c>
      <c r="C342" s="6" t="s">
        <v>1364</v>
      </c>
      <c r="D342" s="6" t="s">
        <v>1746</v>
      </c>
      <c r="E342" s="6" t="s">
        <v>17</v>
      </c>
      <c r="F342" s="7">
        <v>43920</v>
      </c>
      <c r="G342" s="6" t="s">
        <v>35</v>
      </c>
      <c r="H342" s="6" t="s">
        <v>172</v>
      </c>
      <c r="I342" s="6" t="s">
        <v>40</v>
      </c>
      <c r="J342" s="6" t="s">
        <v>76</v>
      </c>
      <c r="K342" s="12">
        <v>6500</v>
      </c>
      <c r="L342" s="12">
        <v>8450</v>
      </c>
      <c r="M342" s="12">
        <v>3</v>
      </c>
      <c r="N342" s="12">
        <v>19500</v>
      </c>
      <c r="O342" s="12">
        <v>25350</v>
      </c>
      <c r="P342" s="6" t="s">
        <v>1399</v>
      </c>
      <c r="Q342" s="12">
        <f t="shared" si="5"/>
        <v>5850</v>
      </c>
      <c r="AN342" s="16">
        <v>29</v>
      </c>
      <c r="AO342" t="s">
        <v>1718</v>
      </c>
    </row>
    <row r="343" spans="1:41" x14ac:dyDescent="0.3">
      <c r="A343" s="6">
        <v>139715</v>
      </c>
      <c r="B343" s="6" t="s">
        <v>1365</v>
      </c>
      <c r="C343" s="6" t="s">
        <v>1364</v>
      </c>
      <c r="D343" s="6" t="s">
        <v>1755</v>
      </c>
      <c r="E343" s="6" t="s">
        <v>1320</v>
      </c>
      <c r="F343" s="7">
        <v>43920</v>
      </c>
      <c r="G343" s="6" t="s">
        <v>1296</v>
      </c>
      <c r="H343" s="6" t="s">
        <v>173</v>
      </c>
      <c r="I343" s="6" t="s">
        <v>41</v>
      </c>
      <c r="J343" s="6" t="s">
        <v>78</v>
      </c>
      <c r="K343" s="12">
        <v>8500</v>
      </c>
      <c r="L343" s="12">
        <v>11050</v>
      </c>
      <c r="M343" s="12">
        <v>1</v>
      </c>
      <c r="N343" s="12">
        <v>8500</v>
      </c>
      <c r="O343" s="12">
        <v>11050</v>
      </c>
      <c r="P343" s="6" t="s">
        <v>1400</v>
      </c>
      <c r="Q343" s="12">
        <f t="shared" si="5"/>
        <v>2550</v>
      </c>
      <c r="AN343" s="16">
        <v>30</v>
      </c>
      <c r="AO343" t="s">
        <v>1719</v>
      </c>
    </row>
    <row r="344" spans="1:41" x14ac:dyDescent="0.3">
      <c r="A344" s="6">
        <v>139716</v>
      </c>
      <c r="B344" s="6" t="s">
        <v>1365</v>
      </c>
      <c r="C344" s="6" t="s">
        <v>1364</v>
      </c>
      <c r="D344" s="6" t="s">
        <v>1767</v>
      </c>
      <c r="E344" s="6" t="s">
        <v>16</v>
      </c>
      <c r="F344" s="7">
        <v>43920</v>
      </c>
      <c r="G344" s="6" t="s">
        <v>33</v>
      </c>
      <c r="H344" s="6" t="s">
        <v>57</v>
      </c>
      <c r="I344" s="6" t="s">
        <v>44</v>
      </c>
      <c r="J344" s="6" t="s">
        <v>80</v>
      </c>
      <c r="K344" s="12">
        <v>7000</v>
      </c>
      <c r="L344" s="12">
        <v>9100</v>
      </c>
      <c r="M344" s="12">
        <v>4</v>
      </c>
      <c r="N344" s="12">
        <v>28000</v>
      </c>
      <c r="O344" s="12">
        <v>36400</v>
      </c>
      <c r="P344" s="6" t="s">
        <v>1401</v>
      </c>
      <c r="Q344" s="12">
        <f t="shared" si="5"/>
        <v>8400</v>
      </c>
      <c r="AN344" s="16">
        <v>31</v>
      </c>
      <c r="AO344" t="s">
        <v>1720</v>
      </c>
    </row>
    <row r="345" spans="1:41" x14ac:dyDescent="0.3">
      <c r="A345" s="6">
        <v>139717</v>
      </c>
      <c r="B345" s="6" t="s">
        <v>1365</v>
      </c>
      <c r="C345" s="6" t="s">
        <v>1364</v>
      </c>
      <c r="D345" s="6" t="s">
        <v>1748</v>
      </c>
      <c r="E345" s="6" t="s">
        <v>15</v>
      </c>
      <c r="F345" s="7">
        <v>43920</v>
      </c>
      <c r="G345" s="6" t="s">
        <v>34</v>
      </c>
      <c r="H345" s="6" t="s">
        <v>174</v>
      </c>
      <c r="I345" s="6" t="s">
        <v>89</v>
      </c>
      <c r="J345" s="6" t="s">
        <v>79</v>
      </c>
      <c r="K345" s="12">
        <v>6550</v>
      </c>
      <c r="L345" s="12">
        <v>8515</v>
      </c>
      <c r="M345" s="12">
        <v>2</v>
      </c>
      <c r="N345" s="12">
        <v>13100</v>
      </c>
      <c r="O345" s="12">
        <v>17030</v>
      </c>
      <c r="P345" s="6" t="s">
        <v>1325</v>
      </c>
      <c r="Q345" s="12">
        <f t="shared" si="5"/>
        <v>3930</v>
      </c>
      <c r="AN345" s="16">
        <v>32</v>
      </c>
      <c r="AO345" t="s">
        <v>1721</v>
      </c>
    </row>
    <row r="346" spans="1:41" x14ac:dyDescent="0.3">
      <c r="A346" s="6">
        <v>139718</v>
      </c>
      <c r="B346" s="6" t="s">
        <v>1365</v>
      </c>
      <c r="C346" s="6" t="s">
        <v>1364</v>
      </c>
      <c r="D346" s="6" t="s">
        <v>1755</v>
      </c>
      <c r="E346" s="6" t="s">
        <v>14</v>
      </c>
      <c r="F346" s="7">
        <v>43920</v>
      </c>
      <c r="G346" s="6" t="s">
        <v>35</v>
      </c>
      <c r="H346" s="8" t="s">
        <v>66</v>
      </c>
      <c r="I346" s="6" t="s">
        <v>37</v>
      </c>
      <c r="J346" s="6" t="s">
        <v>81</v>
      </c>
      <c r="K346" s="12">
        <v>7650</v>
      </c>
      <c r="L346" s="12">
        <v>9945</v>
      </c>
      <c r="M346" s="12">
        <v>2</v>
      </c>
      <c r="N346" s="12">
        <v>15300</v>
      </c>
      <c r="O346" s="12">
        <v>19890</v>
      </c>
      <c r="P346" s="6" t="s">
        <v>1398</v>
      </c>
      <c r="Q346" s="12">
        <f t="shared" si="5"/>
        <v>4590</v>
      </c>
      <c r="AN346" s="16">
        <v>33</v>
      </c>
      <c r="AO346" t="s">
        <v>1722</v>
      </c>
    </row>
    <row r="347" spans="1:41" x14ac:dyDescent="0.3">
      <c r="A347" s="6">
        <v>139719</v>
      </c>
      <c r="B347" s="6" t="s">
        <v>1365</v>
      </c>
      <c r="C347" s="6" t="s">
        <v>1364</v>
      </c>
      <c r="D347" s="6" t="s">
        <v>1761</v>
      </c>
      <c r="E347" s="6" t="s">
        <v>13</v>
      </c>
      <c r="F347" s="7">
        <v>43920</v>
      </c>
      <c r="G347" s="6" t="s">
        <v>1296</v>
      </c>
      <c r="H347" s="6" t="s">
        <v>58</v>
      </c>
      <c r="I347" s="6" t="s">
        <v>45</v>
      </c>
      <c r="J347" s="6" t="s">
        <v>82</v>
      </c>
      <c r="K347" s="12">
        <v>1150</v>
      </c>
      <c r="L347" s="12">
        <v>1495</v>
      </c>
      <c r="M347" s="12">
        <v>4</v>
      </c>
      <c r="N347" s="12">
        <v>4600</v>
      </c>
      <c r="O347" s="12">
        <v>5980</v>
      </c>
      <c r="P347" s="6" t="s">
        <v>1397</v>
      </c>
      <c r="Q347" s="12">
        <f t="shared" si="5"/>
        <v>1380</v>
      </c>
      <c r="AN347" s="16">
        <v>34</v>
      </c>
      <c r="AO347" t="s">
        <v>1723</v>
      </c>
    </row>
    <row r="348" spans="1:41" x14ac:dyDescent="0.3">
      <c r="A348" s="6">
        <v>139720</v>
      </c>
      <c r="B348" s="6" t="s">
        <v>1365</v>
      </c>
      <c r="C348" s="6" t="s">
        <v>1364</v>
      </c>
      <c r="D348" s="6" t="s">
        <v>1751</v>
      </c>
      <c r="E348" s="6" t="s">
        <v>12</v>
      </c>
      <c r="F348" s="7">
        <v>43920</v>
      </c>
      <c r="G348" s="6" t="s">
        <v>33</v>
      </c>
      <c r="H348" s="6" t="s">
        <v>59</v>
      </c>
      <c r="I348" s="6" t="s">
        <v>36</v>
      </c>
      <c r="J348" s="6" t="s">
        <v>75</v>
      </c>
      <c r="K348" s="12">
        <v>850</v>
      </c>
      <c r="L348" s="12">
        <v>1105</v>
      </c>
      <c r="M348" s="12">
        <v>4</v>
      </c>
      <c r="N348" s="12">
        <v>3400</v>
      </c>
      <c r="O348" s="12">
        <v>4420</v>
      </c>
      <c r="P348" s="6" t="s">
        <v>1399</v>
      </c>
      <c r="Q348" s="12">
        <f t="shared" si="5"/>
        <v>1020</v>
      </c>
      <c r="AN348" s="16">
        <v>35</v>
      </c>
      <c r="AO348" t="s">
        <v>1724</v>
      </c>
    </row>
    <row r="349" spans="1:41" x14ac:dyDescent="0.3">
      <c r="A349" s="6">
        <v>139721</v>
      </c>
      <c r="B349" s="6" t="s">
        <v>1365</v>
      </c>
      <c r="C349" s="6" t="s">
        <v>1364</v>
      </c>
      <c r="D349" s="6" t="s">
        <v>1747</v>
      </c>
      <c r="E349" s="6" t="s">
        <v>11</v>
      </c>
      <c r="F349" s="7">
        <v>43920</v>
      </c>
      <c r="G349" s="6" t="s">
        <v>34</v>
      </c>
      <c r="H349" s="6" t="s">
        <v>60</v>
      </c>
      <c r="I349" s="6" t="s">
        <v>37</v>
      </c>
      <c r="J349" s="6" t="s">
        <v>76</v>
      </c>
      <c r="K349" s="12">
        <v>650</v>
      </c>
      <c r="L349" s="12">
        <v>845</v>
      </c>
      <c r="M349" s="12">
        <v>1</v>
      </c>
      <c r="N349" s="12">
        <v>650</v>
      </c>
      <c r="O349" s="12">
        <v>845</v>
      </c>
      <c r="P349" s="6" t="s">
        <v>1400</v>
      </c>
      <c r="Q349" s="12">
        <f t="shared" si="5"/>
        <v>195</v>
      </c>
      <c r="AN349" s="16">
        <v>36</v>
      </c>
      <c r="AO349" t="s">
        <v>1725</v>
      </c>
    </row>
    <row r="350" spans="1:41" x14ac:dyDescent="0.3">
      <c r="A350" s="6">
        <v>139722</v>
      </c>
      <c r="B350" s="6" t="s">
        <v>1365</v>
      </c>
      <c r="C350" s="6" t="s">
        <v>1364</v>
      </c>
      <c r="D350" s="6" t="s">
        <v>1745</v>
      </c>
      <c r="E350" s="6" t="s">
        <v>1321</v>
      </c>
      <c r="F350" s="7">
        <v>43920</v>
      </c>
      <c r="G350" s="6" t="s">
        <v>35</v>
      </c>
      <c r="H350" s="6" t="s">
        <v>61</v>
      </c>
      <c r="I350" s="6" t="s">
        <v>38</v>
      </c>
      <c r="J350" s="6" t="s">
        <v>75</v>
      </c>
      <c r="K350" s="12">
        <v>7500</v>
      </c>
      <c r="L350" s="12">
        <v>9750</v>
      </c>
      <c r="M350" s="12">
        <v>2</v>
      </c>
      <c r="N350" s="12">
        <v>15000</v>
      </c>
      <c r="O350" s="12">
        <v>19500</v>
      </c>
      <c r="P350" s="6" t="s">
        <v>1401</v>
      </c>
      <c r="Q350" s="12">
        <f t="shared" si="5"/>
        <v>4500</v>
      </c>
      <c r="AN350" s="16">
        <v>37</v>
      </c>
      <c r="AO350" t="s">
        <v>1726</v>
      </c>
    </row>
    <row r="351" spans="1:41" x14ac:dyDescent="0.3">
      <c r="A351" s="6">
        <v>139723</v>
      </c>
      <c r="B351" s="6" t="s">
        <v>1365</v>
      </c>
      <c r="C351" s="6" t="s">
        <v>1364</v>
      </c>
      <c r="D351" s="6" t="s">
        <v>1757</v>
      </c>
      <c r="E351" s="6" t="s">
        <v>1322</v>
      </c>
      <c r="F351" s="7">
        <v>43920</v>
      </c>
      <c r="G351" s="6" t="s">
        <v>1296</v>
      </c>
      <c r="H351" s="6" t="s">
        <v>171</v>
      </c>
      <c r="I351" s="6" t="s">
        <v>39</v>
      </c>
      <c r="J351" s="8" t="s">
        <v>83</v>
      </c>
      <c r="K351" s="12">
        <v>10000</v>
      </c>
      <c r="L351" s="12">
        <v>13000</v>
      </c>
      <c r="M351" s="12">
        <v>2</v>
      </c>
      <c r="N351" s="12">
        <v>20000</v>
      </c>
      <c r="O351" s="12">
        <v>26000</v>
      </c>
      <c r="P351" s="6" t="s">
        <v>1325</v>
      </c>
      <c r="Q351" s="12">
        <f t="shared" si="5"/>
        <v>6000</v>
      </c>
      <c r="AN351" s="16">
        <v>38</v>
      </c>
      <c r="AO351" t="s">
        <v>1727</v>
      </c>
    </row>
    <row r="352" spans="1:41" x14ac:dyDescent="0.3">
      <c r="A352" s="6">
        <v>139724</v>
      </c>
      <c r="B352" s="6" t="s">
        <v>1365</v>
      </c>
      <c r="C352" s="6" t="s">
        <v>1364</v>
      </c>
      <c r="D352" s="6" t="s">
        <v>1763</v>
      </c>
      <c r="E352" s="6" t="s">
        <v>1323</v>
      </c>
      <c r="F352" s="7">
        <v>43920</v>
      </c>
      <c r="G352" s="6" t="s">
        <v>33</v>
      </c>
      <c r="H352" s="6" t="s">
        <v>175</v>
      </c>
      <c r="I352" s="6" t="s">
        <v>40</v>
      </c>
      <c r="J352" s="6" t="s">
        <v>76</v>
      </c>
      <c r="K352" s="12">
        <v>10500</v>
      </c>
      <c r="L352" s="12">
        <v>13650</v>
      </c>
      <c r="M352" s="12">
        <v>4</v>
      </c>
      <c r="N352" s="12">
        <v>42000</v>
      </c>
      <c r="O352" s="12">
        <v>54600</v>
      </c>
      <c r="P352" s="6" t="s">
        <v>1398</v>
      </c>
      <c r="Q352" s="12">
        <f t="shared" si="5"/>
        <v>12600</v>
      </c>
      <c r="AN352" s="16">
        <v>39</v>
      </c>
      <c r="AO352" t="s">
        <v>1728</v>
      </c>
    </row>
    <row r="353" spans="1:41" x14ac:dyDescent="0.3">
      <c r="A353" s="6">
        <v>139725</v>
      </c>
      <c r="B353" s="6" t="s">
        <v>1365</v>
      </c>
      <c r="C353" s="6" t="s">
        <v>1364</v>
      </c>
      <c r="D353" s="6" t="s">
        <v>1774</v>
      </c>
      <c r="E353" s="6" t="s">
        <v>10</v>
      </c>
      <c r="F353" s="7">
        <v>43920</v>
      </c>
      <c r="G353" s="6" t="s">
        <v>34</v>
      </c>
      <c r="H353" s="6" t="s">
        <v>63</v>
      </c>
      <c r="I353" s="6" t="s">
        <v>41</v>
      </c>
      <c r="J353" s="6" t="s">
        <v>78</v>
      </c>
      <c r="K353" s="12">
        <v>8500</v>
      </c>
      <c r="L353" s="12">
        <v>11050</v>
      </c>
      <c r="M353" s="12">
        <v>3</v>
      </c>
      <c r="N353" s="12">
        <v>25500</v>
      </c>
      <c r="O353" s="12">
        <v>33150</v>
      </c>
      <c r="P353" s="6" t="s">
        <v>1397</v>
      </c>
      <c r="Q353" s="12">
        <f t="shared" si="5"/>
        <v>7650</v>
      </c>
      <c r="AN353" s="16">
        <v>40</v>
      </c>
      <c r="AO353" t="s">
        <v>1729</v>
      </c>
    </row>
    <row r="354" spans="1:41" x14ac:dyDescent="0.3">
      <c r="A354" s="6">
        <v>139726</v>
      </c>
      <c r="B354" s="6" t="s">
        <v>1365</v>
      </c>
      <c r="C354" s="6" t="s">
        <v>1364</v>
      </c>
      <c r="D354" s="6" t="s">
        <v>1776</v>
      </c>
      <c r="E354" s="6" t="s">
        <v>9</v>
      </c>
      <c r="F354" s="7">
        <v>43920</v>
      </c>
      <c r="G354" s="6" t="s">
        <v>35</v>
      </c>
      <c r="H354" s="6" t="s">
        <v>57</v>
      </c>
      <c r="I354" s="6" t="s">
        <v>44</v>
      </c>
      <c r="J354" s="6" t="s">
        <v>80</v>
      </c>
      <c r="K354" s="12">
        <v>7000</v>
      </c>
      <c r="L354" s="12">
        <v>9100</v>
      </c>
      <c r="M354" s="12">
        <v>4</v>
      </c>
      <c r="N354" s="12">
        <v>28000</v>
      </c>
      <c r="O354" s="12">
        <v>36400</v>
      </c>
      <c r="P354" s="6" t="s">
        <v>1399</v>
      </c>
      <c r="Q354" s="12">
        <f t="shared" si="5"/>
        <v>8400</v>
      </c>
      <c r="AN354" s="16">
        <v>41</v>
      </c>
      <c r="AO354" t="s">
        <v>1730</v>
      </c>
    </row>
    <row r="355" spans="1:41" x14ac:dyDescent="0.3">
      <c r="A355" s="6">
        <v>139727</v>
      </c>
      <c r="B355" s="6" t="s">
        <v>1365</v>
      </c>
      <c r="C355" s="6" t="s">
        <v>1364</v>
      </c>
      <c r="D355" s="6" t="s">
        <v>1756</v>
      </c>
      <c r="E355" s="6" t="s">
        <v>1324</v>
      </c>
      <c r="F355" s="7">
        <v>43920</v>
      </c>
      <c r="G355" s="6" t="s">
        <v>1296</v>
      </c>
      <c r="H355" s="6" t="s">
        <v>176</v>
      </c>
      <c r="I355" s="6" t="s">
        <v>89</v>
      </c>
      <c r="J355" s="6" t="s">
        <v>79</v>
      </c>
      <c r="K355" s="12">
        <v>1680</v>
      </c>
      <c r="L355" s="12">
        <v>2184</v>
      </c>
      <c r="M355" s="12">
        <v>4</v>
      </c>
      <c r="N355" s="12">
        <v>6720</v>
      </c>
      <c r="O355" s="12">
        <v>8736</v>
      </c>
      <c r="P355" s="6" t="s">
        <v>1400</v>
      </c>
      <c r="Q355" s="12">
        <f t="shared" si="5"/>
        <v>2016</v>
      </c>
      <c r="AN355" s="16">
        <v>42</v>
      </c>
      <c r="AO355" t="s">
        <v>1731</v>
      </c>
    </row>
    <row r="356" spans="1:41" x14ac:dyDescent="0.3">
      <c r="A356" s="6">
        <v>139728</v>
      </c>
      <c r="B356" s="6" t="s">
        <v>1365</v>
      </c>
      <c r="C356" s="6" t="s">
        <v>1364</v>
      </c>
      <c r="D356" s="6" t="s">
        <v>1762</v>
      </c>
      <c r="E356" s="6" t="s">
        <v>8</v>
      </c>
      <c r="F356" s="7">
        <v>43920</v>
      </c>
      <c r="G356" s="6" t="s">
        <v>33</v>
      </c>
      <c r="H356" s="8" t="s">
        <v>65</v>
      </c>
      <c r="I356" s="6" t="s">
        <v>37</v>
      </c>
      <c r="J356" s="8" t="s">
        <v>84</v>
      </c>
      <c r="K356" s="12">
        <v>6540</v>
      </c>
      <c r="L356" s="12">
        <v>8502</v>
      </c>
      <c r="M356" s="12">
        <v>3</v>
      </c>
      <c r="N356" s="12">
        <v>19620</v>
      </c>
      <c r="O356" s="12">
        <v>25506</v>
      </c>
      <c r="P356" s="6" t="s">
        <v>1401</v>
      </c>
      <c r="Q356" s="12">
        <f t="shared" si="5"/>
        <v>5886</v>
      </c>
      <c r="AN356" s="16">
        <v>43</v>
      </c>
      <c r="AO356" t="s">
        <v>1732</v>
      </c>
    </row>
    <row r="357" spans="1:41" x14ac:dyDescent="0.3">
      <c r="A357" s="6">
        <v>139729</v>
      </c>
      <c r="B357" s="6" t="s">
        <v>1365</v>
      </c>
      <c r="C357" s="6" t="s">
        <v>1364</v>
      </c>
      <c r="D357" s="6" t="s">
        <v>1762</v>
      </c>
      <c r="E357" s="6" t="s">
        <v>7</v>
      </c>
      <c r="F357" s="7">
        <v>43920</v>
      </c>
      <c r="G357" s="6" t="s">
        <v>34</v>
      </c>
      <c r="H357" s="6" t="s">
        <v>68</v>
      </c>
      <c r="I357" s="6" t="s">
        <v>45</v>
      </c>
      <c r="J357" s="6" t="s">
        <v>82</v>
      </c>
      <c r="K357" s="12">
        <v>2680</v>
      </c>
      <c r="L357" s="12">
        <v>3484</v>
      </c>
      <c r="M357" s="12">
        <v>1</v>
      </c>
      <c r="N357" s="12">
        <v>2680</v>
      </c>
      <c r="O357" s="12">
        <v>3484</v>
      </c>
      <c r="P357" s="6" t="s">
        <v>1325</v>
      </c>
      <c r="Q357" s="12">
        <f t="shared" si="5"/>
        <v>804</v>
      </c>
      <c r="AN357" s="16">
        <v>44</v>
      </c>
      <c r="AO357" t="s">
        <v>1733</v>
      </c>
    </row>
    <row r="358" spans="1:41" x14ac:dyDescent="0.3">
      <c r="A358" s="6">
        <v>139730</v>
      </c>
      <c r="B358" s="6" t="s">
        <v>1365</v>
      </c>
      <c r="C358" s="6" t="s">
        <v>1364</v>
      </c>
      <c r="D358" s="6" t="s">
        <v>1753</v>
      </c>
      <c r="E358" s="6" t="s">
        <v>1325</v>
      </c>
      <c r="F358" s="7">
        <v>43920</v>
      </c>
      <c r="G358" s="6" t="s">
        <v>35</v>
      </c>
      <c r="H358" s="6" t="s">
        <v>71</v>
      </c>
      <c r="I358" s="6" t="s">
        <v>38</v>
      </c>
      <c r="J358" s="6" t="s">
        <v>76</v>
      </c>
      <c r="K358" s="12">
        <v>8250</v>
      </c>
      <c r="L358" s="12">
        <v>10725</v>
      </c>
      <c r="M358" s="12">
        <v>3</v>
      </c>
      <c r="N358" s="12">
        <v>24750</v>
      </c>
      <c r="O358" s="12">
        <v>32175</v>
      </c>
      <c r="P358" s="6" t="s">
        <v>1398</v>
      </c>
      <c r="Q358" s="12">
        <f t="shared" si="5"/>
        <v>7425</v>
      </c>
      <c r="AN358" s="16">
        <v>45</v>
      </c>
      <c r="AO358" t="s">
        <v>1734</v>
      </c>
    </row>
    <row r="359" spans="1:41" x14ac:dyDescent="0.3">
      <c r="A359" s="6">
        <v>139731</v>
      </c>
      <c r="B359" s="6" t="s">
        <v>1365</v>
      </c>
      <c r="C359" s="6" t="s">
        <v>1364</v>
      </c>
      <c r="D359" s="6" t="s">
        <v>1749</v>
      </c>
      <c r="E359" s="6" t="s">
        <v>1326</v>
      </c>
      <c r="F359" s="7">
        <v>43920</v>
      </c>
      <c r="G359" s="6" t="s">
        <v>1296</v>
      </c>
      <c r="H359" s="6" t="s">
        <v>104</v>
      </c>
      <c r="I359" s="6" t="s">
        <v>42</v>
      </c>
      <c r="J359" s="6" t="s">
        <v>76</v>
      </c>
      <c r="K359" s="12">
        <v>2650</v>
      </c>
      <c r="L359" s="12">
        <v>3445</v>
      </c>
      <c r="M359" s="12">
        <v>1</v>
      </c>
      <c r="N359" s="12">
        <v>2650</v>
      </c>
      <c r="O359" s="12">
        <v>3445</v>
      </c>
      <c r="P359" s="6" t="s">
        <v>1397</v>
      </c>
      <c r="Q359" s="12">
        <f t="shared" si="5"/>
        <v>795</v>
      </c>
      <c r="AN359" s="16">
        <v>46</v>
      </c>
      <c r="AO359" t="s">
        <v>1735</v>
      </c>
    </row>
    <row r="360" spans="1:41" x14ac:dyDescent="0.3">
      <c r="A360" s="6">
        <v>139732</v>
      </c>
      <c r="B360" s="6" t="s">
        <v>1365</v>
      </c>
      <c r="C360" s="6" t="s">
        <v>1364</v>
      </c>
      <c r="D360" s="6" t="s">
        <v>1759</v>
      </c>
      <c r="E360" s="6" t="s">
        <v>6</v>
      </c>
      <c r="F360" s="7">
        <v>43920</v>
      </c>
      <c r="G360" s="6" t="s">
        <v>33</v>
      </c>
      <c r="H360" s="6" t="s">
        <v>72</v>
      </c>
      <c r="I360" s="6" t="s">
        <v>38</v>
      </c>
      <c r="J360" s="6" t="s">
        <v>85</v>
      </c>
      <c r="K360" s="12">
        <v>12550</v>
      </c>
      <c r="L360" s="12">
        <v>16315</v>
      </c>
      <c r="M360" s="12">
        <v>3</v>
      </c>
      <c r="N360" s="12">
        <v>37650</v>
      </c>
      <c r="O360" s="12">
        <v>48945</v>
      </c>
      <c r="P360" s="6" t="s">
        <v>1399</v>
      </c>
      <c r="Q360" s="12">
        <f t="shared" si="5"/>
        <v>11295</v>
      </c>
      <c r="AN360" s="16">
        <v>47</v>
      </c>
      <c r="AO360" t="s">
        <v>1736</v>
      </c>
    </row>
    <row r="361" spans="1:41" x14ac:dyDescent="0.3">
      <c r="A361" s="6">
        <v>139733</v>
      </c>
      <c r="B361" s="6" t="s">
        <v>1365</v>
      </c>
      <c r="C361" s="6" t="s">
        <v>1364</v>
      </c>
      <c r="D361" s="6" t="s">
        <v>1770</v>
      </c>
      <c r="E361" s="6" t="s">
        <v>5</v>
      </c>
      <c r="F361" s="7">
        <v>43920</v>
      </c>
      <c r="G361" s="6" t="s">
        <v>34</v>
      </c>
      <c r="H361" s="6" t="s">
        <v>73</v>
      </c>
      <c r="I361" s="6" t="s">
        <v>41</v>
      </c>
      <c r="J361" s="8" t="s">
        <v>78</v>
      </c>
      <c r="K361" s="12">
        <v>14500</v>
      </c>
      <c r="L361" s="12">
        <v>18850</v>
      </c>
      <c r="M361" s="12">
        <v>2</v>
      </c>
      <c r="N361" s="12">
        <v>29000</v>
      </c>
      <c r="O361" s="12">
        <v>37700</v>
      </c>
      <c r="P361" s="6" t="s">
        <v>1400</v>
      </c>
      <c r="Q361" s="12">
        <f t="shared" si="5"/>
        <v>8700</v>
      </c>
      <c r="AN361" s="16">
        <v>48</v>
      </c>
      <c r="AO361" t="s">
        <v>1737</v>
      </c>
    </row>
    <row r="362" spans="1:41" x14ac:dyDescent="0.3">
      <c r="A362" s="6">
        <v>139734</v>
      </c>
      <c r="B362" s="6" t="s">
        <v>1365</v>
      </c>
      <c r="C362" s="6" t="s">
        <v>1364</v>
      </c>
      <c r="D362" s="6" t="s">
        <v>1746</v>
      </c>
      <c r="E362" s="6" t="s">
        <v>4</v>
      </c>
      <c r="F362" s="7">
        <v>43920</v>
      </c>
      <c r="G362" s="6" t="s">
        <v>35</v>
      </c>
      <c r="H362" s="6" t="s">
        <v>46</v>
      </c>
      <c r="I362" s="6" t="s">
        <v>36</v>
      </c>
      <c r="J362" s="6" t="s">
        <v>75</v>
      </c>
      <c r="K362" s="12">
        <v>800</v>
      </c>
      <c r="L362" s="12">
        <v>1040</v>
      </c>
      <c r="M362" s="12">
        <v>3</v>
      </c>
      <c r="N362" s="12">
        <v>2400</v>
      </c>
      <c r="O362" s="12">
        <v>3120</v>
      </c>
      <c r="P362" s="6" t="s">
        <v>1401</v>
      </c>
      <c r="Q362" s="12">
        <f t="shared" si="5"/>
        <v>720</v>
      </c>
      <c r="AN362" s="16">
        <v>49</v>
      </c>
      <c r="AO362" t="s">
        <v>1738</v>
      </c>
    </row>
    <row r="363" spans="1:41" x14ac:dyDescent="0.3">
      <c r="A363" s="6">
        <v>139735</v>
      </c>
      <c r="B363" s="6" t="s">
        <v>1365</v>
      </c>
      <c r="C363" s="6" t="s">
        <v>1364</v>
      </c>
      <c r="D363" s="6" t="s">
        <v>1777</v>
      </c>
      <c r="E363" s="6" t="s">
        <v>30</v>
      </c>
      <c r="F363" s="7">
        <v>43920</v>
      </c>
      <c r="G363" s="6" t="s">
        <v>1296</v>
      </c>
      <c r="H363" s="6" t="s">
        <v>48</v>
      </c>
      <c r="I363" s="6" t="s">
        <v>37</v>
      </c>
      <c r="J363" s="6" t="s">
        <v>76</v>
      </c>
      <c r="K363" s="12">
        <v>600</v>
      </c>
      <c r="L363" s="12">
        <v>780</v>
      </c>
      <c r="M363" s="12">
        <v>4</v>
      </c>
      <c r="N363" s="12">
        <v>2400</v>
      </c>
      <c r="O363" s="12">
        <v>3120</v>
      </c>
      <c r="P363" s="6" t="s">
        <v>1325</v>
      </c>
      <c r="Q363" s="12">
        <f t="shared" si="5"/>
        <v>720</v>
      </c>
      <c r="AN363" s="16">
        <v>50</v>
      </c>
      <c r="AO363" t="s">
        <v>1739</v>
      </c>
    </row>
    <row r="364" spans="1:41" x14ac:dyDescent="0.3">
      <c r="A364" s="6">
        <v>139736</v>
      </c>
      <c r="B364" s="6" t="s">
        <v>1365</v>
      </c>
      <c r="C364" s="6" t="s">
        <v>1364</v>
      </c>
      <c r="D364" s="6" t="s">
        <v>1763</v>
      </c>
      <c r="E364" s="6" t="s">
        <v>31</v>
      </c>
      <c r="F364" s="7">
        <v>43920</v>
      </c>
      <c r="G364" s="6" t="s">
        <v>33</v>
      </c>
      <c r="H364" s="6" t="s">
        <v>50</v>
      </c>
      <c r="I364" s="6" t="s">
        <v>38</v>
      </c>
      <c r="J364" s="6" t="s">
        <v>75</v>
      </c>
      <c r="K364" s="12">
        <v>10500</v>
      </c>
      <c r="L364" s="12">
        <v>13650</v>
      </c>
      <c r="M364" s="12">
        <v>1</v>
      </c>
      <c r="N364" s="12">
        <v>10500</v>
      </c>
      <c r="O364" s="12">
        <v>13650</v>
      </c>
      <c r="P364" s="6" t="s">
        <v>1398</v>
      </c>
      <c r="Q364" s="12">
        <f t="shared" si="5"/>
        <v>3150</v>
      </c>
      <c r="AN364" s="16">
        <v>51</v>
      </c>
      <c r="AO364" t="s">
        <v>1740</v>
      </c>
    </row>
    <row r="365" spans="1:41" x14ac:dyDescent="0.3">
      <c r="A365" s="6">
        <v>139737</v>
      </c>
      <c r="B365" s="6" t="s">
        <v>1365</v>
      </c>
      <c r="C365" s="6" t="s">
        <v>1364</v>
      </c>
      <c r="D365" s="6" t="s">
        <v>1766</v>
      </c>
      <c r="E365" s="6" t="s">
        <v>32</v>
      </c>
      <c r="F365" s="7">
        <v>43920</v>
      </c>
      <c r="G365" s="6" t="s">
        <v>34</v>
      </c>
      <c r="H365" s="6" t="s">
        <v>171</v>
      </c>
      <c r="I365" s="6" t="s">
        <v>39</v>
      </c>
      <c r="J365" s="6" t="s">
        <v>77</v>
      </c>
      <c r="K365" s="12">
        <v>6500</v>
      </c>
      <c r="L365" s="12">
        <v>8450</v>
      </c>
      <c r="M365" s="12">
        <v>3</v>
      </c>
      <c r="N365" s="12">
        <v>19500</v>
      </c>
      <c r="O365" s="12">
        <v>25350</v>
      </c>
      <c r="P365" s="6" t="s">
        <v>1397</v>
      </c>
      <c r="Q365" s="12">
        <f t="shared" si="5"/>
        <v>5850</v>
      </c>
      <c r="AN365" s="16">
        <v>52</v>
      </c>
      <c r="AO365" t="s">
        <v>1741</v>
      </c>
    </row>
    <row r="366" spans="1:41" x14ac:dyDescent="0.3">
      <c r="A366" s="6">
        <v>139738</v>
      </c>
      <c r="B366" s="6" t="s">
        <v>1365</v>
      </c>
      <c r="C366" s="6" t="s">
        <v>1364</v>
      </c>
      <c r="D366" s="6" t="s">
        <v>1754</v>
      </c>
      <c r="E366" s="6" t="s">
        <v>28</v>
      </c>
      <c r="F366" s="7">
        <v>43920</v>
      </c>
      <c r="G366" s="6" t="s">
        <v>35</v>
      </c>
      <c r="H366" s="6" t="s">
        <v>177</v>
      </c>
      <c r="I366" s="6" t="s">
        <v>40</v>
      </c>
      <c r="J366" s="6" t="s">
        <v>76</v>
      </c>
      <c r="K366" s="12">
        <v>4500</v>
      </c>
      <c r="L366" s="12">
        <v>5850</v>
      </c>
      <c r="M366" s="12">
        <v>3</v>
      </c>
      <c r="N366" s="12">
        <v>13500</v>
      </c>
      <c r="O366" s="12">
        <v>17550</v>
      </c>
      <c r="P366" s="6" t="s">
        <v>1399</v>
      </c>
      <c r="Q366" s="12">
        <f t="shared" si="5"/>
        <v>4050</v>
      </c>
      <c r="AO366" t="s">
        <v>1429</v>
      </c>
    </row>
    <row r="367" spans="1:41" ht="18" x14ac:dyDescent="0.3">
      <c r="A367" s="6">
        <v>139739</v>
      </c>
      <c r="B367" s="6" t="s">
        <v>1365</v>
      </c>
      <c r="C367" s="6" t="s">
        <v>1364</v>
      </c>
      <c r="D367" s="6" t="s">
        <v>1772</v>
      </c>
      <c r="E367" s="6" t="s">
        <v>1311</v>
      </c>
      <c r="F367" s="7">
        <v>43920</v>
      </c>
      <c r="G367" s="6" t="s">
        <v>1296</v>
      </c>
      <c r="H367" s="6" t="s">
        <v>51</v>
      </c>
      <c r="I367" s="6" t="s">
        <v>41</v>
      </c>
      <c r="J367" s="6" t="s">
        <v>78</v>
      </c>
      <c r="K367" s="12">
        <v>8500</v>
      </c>
      <c r="L367" s="12">
        <v>11050</v>
      </c>
      <c r="M367" s="12">
        <v>3</v>
      </c>
      <c r="N367" s="12">
        <v>25500</v>
      </c>
      <c r="O367" s="12">
        <v>33150</v>
      </c>
      <c r="P367" s="6" t="s">
        <v>1400</v>
      </c>
      <c r="Q367" s="12">
        <f t="shared" si="5"/>
        <v>7650</v>
      </c>
      <c r="AN367" s="15" t="s">
        <v>1364</v>
      </c>
      <c r="AO367" t="s">
        <v>1429</v>
      </c>
    </row>
    <row r="368" spans="1:41" x14ac:dyDescent="0.3">
      <c r="A368" s="6">
        <v>139740</v>
      </c>
      <c r="B368" s="6" t="s">
        <v>1365</v>
      </c>
      <c r="C368" s="6" t="s">
        <v>1364</v>
      </c>
      <c r="D368" s="6" t="s">
        <v>1768</v>
      </c>
      <c r="E368" s="6" t="s">
        <v>1312</v>
      </c>
      <c r="F368" s="7">
        <v>43920</v>
      </c>
      <c r="G368" s="6" t="s">
        <v>33</v>
      </c>
      <c r="H368" s="6" t="s">
        <v>52</v>
      </c>
      <c r="I368" s="6" t="s">
        <v>44</v>
      </c>
      <c r="J368" s="6" t="s">
        <v>80</v>
      </c>
      <c r="K368" s="12">
        <v>12500</v>
      </c>
      <c r="L368" s="12">
        <v>16250</v>
      </c>
      <c r="M368" s="12">
        <v>3</v>
      </c>
      <c r="N368" s="12">
        <v>37500</v>
      </c>
      <c r="O368" s="12">
        <v>48750</v>
      </c>
      <c r="P368" s="6" t="s">
        <v>1401</v>
      </c>
      <c r="Q368" s="12">
        <f t="shared" si="5"/>
        <v>11250</v>
      </c>
      <c r="AN368" s="16"/>
      <c r="AO368" t="s">
        <v>1429</v>
      </c>
    </row>
    <row r="369" spans="1:41" x14ac:dyDescent="0.3">
      <c r="A369" s="6">
        <v>139741</v>
      </c>
      <c r="B369" s="6" t="s">
        <v>1365</v>
      </c>
      <c r="C369" s="6" t="s">
        <v>1364</v>
      </c>
      <c r="D369" s="6" t="s">
        <v>1765</v>
      </c>
      <c r="E369" s="6" t="s">
        <v>1313</v>
      </c>
      <c r="F369" s="7">
        <v>43920</v>
      </c>
      <c r="G369" s="6" t="s">
        <v>34</v>
      </c>
      <c r="H369" s="6" t="s">
        <v>114</v>
      </c>
      <c r="I369" s="6" t="s">
        <v>98</v>
      </c>
      <c r="J369" s="6" t="s">
        <v>79</v>
      </c>
      <c r="K369" s="12">
        <v>3500</v>
      </c>
      <c r="L369" s="12">
        <v>4550</v>
      </c>
      <c r="M369" s="12">
        <v>2</v>
      </c>
      <c r="N369" s="12">
        <v>7000</v>
      </c>
      <c r="O369" s="12">
        <v>9100</v>
      </c>
      <c r="P369" s="6" t="s">
        <v>1325</v>
      </c>
      <c r="Q369" s="12">
        <f t="shared" si="5"/>
        <v>2100</v>
      </c>
      <c r="AN369" s="16">
        <v>1</v>
      </c>
      <c r="AO369" t="s">
        <v>1742</v>
      </c>
    </row>
    <row r="370" spans="1:41" x14ac:dyDescent="0.3">
      <c r="A370" s="6">
        <v>139742</v>
      </c>
      <c r="B370" s="6" t="s">
        <v>1365</v>
      </c>
      <c r="C370" s="6" t="s">
        <v>1364</v>
      </c>
      <c r="D370" s="6" t="s">
        <v>1764</v>
      </c>
      <c r="E370" s="6" t="s">
        <v>3</v>
      </c>
      <c r="F370" s="7">
        <v>43920</v>
      </c>
      <c r="G370" s="6" t="s">
        <v>35</v>
      </c>
      <c r="H370" s="8" t="s">
        <v>67</v>
      </c>
      <c r="I370" s="6" t="s">
        <v>99</v>
      </c>
      <c r="J370" s="6" t="s">
        <v>81</v>
      </c>
      <c r="K370" s="12">
        <v>4500</v>
      </c>
      <c r="L370" s="12">
        <v>5850</v>
      </c>
      <c r="M370" s="12">
        <v>3</v>
      </c>
      <c r="N370" s="12">
        <v>13500</v>
      </c>
      <c r="O370" s="12">
        <v>17550</v>
      </c>
      <c r="P370" s="6" t="s">
        <v>1398</v>
      </c>
      <c r="Q370" s="12">
        <f t="shared" si="5"/>
        <v>4050</v>
      </c>
      <c r="AN370" s="16">
        <v>2</v>
      </c>
      <c r="AO370" t="s">
        <v>1743</v>
      </c>
    </row>
    <row r="371" spans="1:41" x14ac:dyDescent="0.3">
      <c r="A371" s="6">
        <v>139743</v>
      </c>
      <c r="B371" s="6" t="s">
        <v>1365</v>
      </c>
      <c r="C371" s="6" t="s">
        <v>1364</v>
      </c>
      <c r="D371" s="6" t="s">
        <v>1757</v>
      </c>
      <c r="E371" s="6" t="s">
        <v>2</v>
      </c>
      <c r="F371" s="7">
        <v>43920</v>
      </c>
      <c r="G371" s="6" t="s">
        <v>1296</v>
      </c>
      <c r="H371" s="6" t="s">
        <v>178</v>
      </c>
      <c r="I371" s="6" t="s">
        <v>45</v>
      </c>
      <c r="J371" s="6" t="s">
        <v>82</v>
      </c>
      <c r="K371" s="12">
        <v>2100</v>
      </c>
      <c r="L371" s="12">
        <v>2730</v>
      </c>
      <c r="M371" s="12">
        <v>3</v>
      </c>
      <c r="N371" s="12">
        <v>6300</v>
      </c>
      <c r="O371" s="12">
        <v>8190</v>
      </c>
      <c r="P371" s="6" t="s">
        <v>1397</v>
      </c>
      <c r="Q371" s="12">
        <f t="shared" si="5"/>
        <v>1890</v>
      </c>
      <c r="AN371" s="16">
        <v>3</v>
      </c>
      <c r="AO371" t="s">
        <v>1744</v>
      </c>
    </row>
    <row r="372" spans="1:41" x14ac:dyDescent="0.3">
      <c r="A372" s="6">
        <v>139744</v>
      </c>
      <c r="B372" s="6" t="s">
        <v>1365</v>
      </c>
      <c r="C372" s="6" t="s">
        <v>1364</v>
      </c>
      <c r="D372" s="6" t="s">
        <v>1752</v>
      </c>
      <c r="E372" s="6" t="s">
        <v>1</v>
      </c>
      <c r="F372" s="7">
        <v>43920</v>
      </c>
      <c r="G372" s="6" t="s">
        <v>33</v>
      </c>
      <c r="H372" s="6" t="s">
        <v>49</v>
      </c>
      <c r="I372" s="6" t="s">
        <v>36</v>
      </c>
      <c r="J372" s="6" t="s">
        <v>75</v>
      </c>
      <c r="K372" s="12">
        <v>1150</v>
      </c>
      <c r="L372" s="12">
        <v>1495</v>
      </c>
      <c r="M372" s="12">
        <v>4</v>
      </c>
      <c r="N372" s="12">
        <v>4600</v>
      </c>
      <c r="O372" s="12">
        <v>5980</v>
      </c>
      <c r="P372" s="6" t="s">
        <v>1399</v>
      </c>
      <c r="Q372" s="12">
        <f t="shared" si="5"/>
        <v>1380</v>
      </c>
      <c r="AN372" s="16">
        <v>4</v>
      </c>
      <c r="AO372" t="s">
        <v>1490</v>
      </c>
    </row>
    <row r="373" spans="1:41" x14ac:dyDescent="0.3">
      <c r="A373" s="6">
        <v>139745</v>
      </c>
      <c r="B373" s="6" t="s">
        <v>1365</v>
      </c>
      <c r="C373" s="6" t="s">
        <v>1364</v>
      </c>
      <c r="D373" s="6" t="s">
        <v>1774</v>
      </c>
      <c r="E373" s="6" t="s">
        <v>1314</v>
      </c>
      <c r="F373" s="7">
        <v>43920</v>
      </c>
      <c r="G373" s="6" t="s">
        <v>34</v>
      </c>
      <c r="H373" s="6" t="s">
        <v>47</v>
      </c>
      <c r="I373" s="6" t="s">
        <v>37</v>
      </c>
      <c r="J373" s="6" t="s">
        <v>76</v>
      </c>
      <c r="K373" s="12">
        <v>350</v>
      </c>
      <c r="L373" s="12">
        <v>455</v>
      </c>
      <c r="M373" s="12">
        <v>3</v>
      </c>
      <c r="N373" s="12">
        <v>1050</v>
      </c>
      <c r="O373" s="12">
        <v>1365</v>
      </c>
      <c r="P373" s="6" t="s">
        <v>1400</v>
      </c>
      <c r="Q373" s="12">
        <f t="shared" si="5"/>
        <v>315</v>
      </c>
      <c r="AN373" s="16">
        <v>5</v>
      </c>
      <c r="AO373" t="s">
        <v>1745</v>
      </c>
    </row>
    <row r="374" spans="1:41" x14ac:dyDescent="0.3">
      <c r="A374" s="6">
        <v>139746</v>
      </c>
      <c r="B374" s="6" t="s">
        <v>1365</v>
      </c>
      <c r="C374" s="6" t="s">
        <v>1364</v>
      </c>
      <c r="D374" s="6" t="s">
        <v>1744</v>
      </c>
      <c r="E374" s="6" t="s">
        <v>1315</v>
      </c>
      <c r="F374" s="7">
        <v>43920</v>
      </c>
      <c r="G374" s="6" t="s">
        <v>35</v>
      </c>
      <c r="H374" s="6" t="s">
        <v>53</v>
      </c>
      <c r="I374" s="6" t="s">
        <v>38</v>
      </c>
      <c r="J374" s="6" t="s">
        <v>75</v>
      </c>
      <c r="K374" s="12">
        <v>9500</v>
      </c>
      <c r="L374" s="12">
        <v>12350</v>
      </c>
      <c r="M374" s="12">
        <v>4</v>
      </c>
      <c r="N374" s="12">
        <v>38000</v>
      </c>
      <c r="O374" s="12">
        <v>49400</v>
      </c>
      <c r="P374" s="6" t="s">
        <v>1401</v>
      </c>
      <c r="Q374" s="12">
        <f t="shared" si="5"/>
        <v>11400</v>
      </c>
      <c r="AN374" s="16">
        <v>6</v>
      </c>
      <c r="AO374" t="s">
        <v>1746</v>
      </c>
    </row>
    <row r="375" spans="1:41" x14ac:dyDescent="0.3">
      <c r="A375" s="6">
        <v>139747</v>
      </c>
      <c r="B375" s="6" t="s">
        <v>1365</v>
      </c>
      <c r="C375" s="6" t="s">
        <v>1364</v>
      </c>
      <c r="D375" s="6" t="s">
        <v>1776</v>
      </c>
      <c r="E375" s="6" t="s">
        <v>0</v>
      </c>
      <c r="F375" s="7">
        <v>43920</v>
      </c>
      <c r="G375" s="6" t="s">
        <v>1296</v>
      </c>
      <c r="H375" s="6" t="s">
        <v>179</v>
      </c>
      <c r="I375" s="6" t="s">
        <v>39</v>
      </c>
      <c r="J375" s="6" t="s">
        <v>77</v>
      </c>
      <c r="K375" s="12">
        <v>10000</v>
      </c>
      <c r="L375" s="12">
        <v>13000</v>
      </c>
      <c r="M375" s="12">
        <v>1</v>
      </c>
      <c r="N375" s="12">
        <v>10000</v>
      </c>
      <c r="O375" s="12">
        <v>13000</v>
      </c>
      <c r="P375" s="6" t="s">
        <v>1325</v>
      </c>
      <c r="Q375" s="12">
        <f t="shared" si="5"/>
        <v>3000</v>
      </c>
      <c r="AN375" s="16">
        <v>7</v>
      </c>
      <c r="AO375" t="s">
        <v>1747</v>
      </c>
    </row>
    <row r="376" spans="1:41" x14ac:dyDescent="0.3">
      <c r="A376" s="6">
        <v>139748</v>
      </c>
      <c r="B376" s="6" t="s">
        <v>1365</v>
      </c>
      <c r="C376" s="6" t="s">
        <v>1364</v>
      </c>
      <c r="D376" s="6" t="s">
        <v>1490</v>
      </c>
      <c r="E376" s="6" t="s">
        <v>1316</v>
      </c>
      <c r="F376" s="7">
        <v>43920</v>
      </c>
      <c r="G376" s="6" t="s">
        <v>33</v>
      </c>
      <c r="H376" s="6" t="s">
        <v>180</v>
      </c>
      <c r="I376" s="6" t="s">
        <v>40</v>
      </c>
      <c r="J376" s="6" t="s">
        <v>76</v>
      </c>
      <c r="K376" s="12">
        <v>6500</v>
      </c>
      <c r="L376" s="12">
        <v>8450</v>
      </c>
      <c r="M376" s="12">
        <v>4</v>
      </c>
      <c r="N376" s="12">
        <v>26000</v>
      </c>
      <c r="O376" s="12">
        <v>33800</v>
      </c>
      <c r="P376" s="6" t="s">
        <v>1398</v>
      </c>
      <c r="Q376" s="12">
        <f t="shared" si="5"/>
        <v>7800</v>
      </c>
      <c r="AN376" s="16">
        <v>8</v>
      </c>
      <c r="AO376" t="s">
        <v>1748</v>
      </c>
    </row>
    <row r="377" spans="1:41" x14ac:dyDescent="0.3">
      <c r="A377" s="6">
        <v>139749</v>
      </c>
      <c r="B377" s="6" t="s">
        <v>1365</v>
      </c>
      <c r="C377" s="6" t="s">
        <v>1364</v>
      </c>
      <c r="D377" s="6" t="s">
        <v>1767</v>
      </c>
      <c r="E377" s="6" t="s">
        <v>1317</v>
      </c>
      <c r="F377" s="7">
        <v>43920</v>
      </c>
      <c r="G377" s="6" t="s">
        <v>34</v>
      </c>
      <c r="H377" s="6" t="s">
        <v>181</v>
      </c>
      <c r="I377" s="6" t="s">
        <v>41</v>
      </c>
      <c r="J377" s="6" t="s">
        <v>78</v>
      </c>
      <c r="K377" s="12">
        <v>8500</v>
      </c>
      <c r="L377" s="12">
        <v>11050</v>
      </c>
      <c r="M377" s="12">
        <v>2</v>
      </c>
      <c r="N377" s="12">
        <v>17000</v>
      </c>
      <c r="O377" s="12">
        <v>22100</v>
      </c>
      <c r="P377" s="6" t="s">
        <v>1397</v>
      </c>
      <c r="Q377" s="12">
        <f t="shared" si="5"/>
        <v>5100</v>
      </c>
      <c r="AO377" t="s">
        <v>1429</v>
      </c>
    </row>
    <row r="378" spans="1:41" x14ac:dyDescent="0.3">
      <c r="A378" s="6">
        <v>139750</v>
      </c>
      <c r="B378" s="6" t="s">
        <v>1365</v>
      </c>
      <c r="C378" s="6" t="s">
        <v>1364</v>
      </c>
      <c r="D378" s="6" t="s">
        <v>1762</v>
      </c>
      <c r="E378" s="6" t="s">
        <v>1318</v>
      </c>
      <c r="F378" s="7">
        <v>43920</v>
      </c>
      <c r="G378" s="6" t="s">
        <v>35</v>
      </c>
      <c r="H378" s="6" t="s">
        <v>57</v>
      </c>
      <c r="I378" s="6" t="s">
        <v>44</v>
      </c>
      <c r="J378" s="6" t="s">
        <v>80</v>
      </c>
      <c r="K378" s="12">
        <v>7000</v>
      </c>
      <c r="L378" s="12">
        <v>9100</v>
      </c>
      <c r="M378" s="12">
        <v>1</v>
      </c>
      <c r="N378" s="12">
        <v>7000</v>
      </c>
      <c r="O378" s="12">
        <v>9100</v>
      </c>
      <c r="P378" s="6" t="s">
        <v>1399</v>
      </c>
      <c r="Q378" s="12">
        <f t="shared" si="5"/>
        <v>2100</v>
      </c>
      <c r="AN378" t="s">
        <v>1405</v>
      </c>
      <c r="AO378" t="s">
        <v>1429</v>
      </c>
    </row>
    <row r="379" spans="1:41" x14ac:dyDescent="0.3">
      <c r="A379" s="6">
        <v>139751</v>
      </c>
      <c r="B379" s="6" t="s">
        <v>1365</v>
      </c>
      <c r="C379" s="6" t="s">
        <v>1364</v>
      </c>
      <c r="D379" s="6" t="s">
        <v>1743</v>
      </c>
      <c r="E379" s="6" t="s">
        <v>29</v>
      </c>
      <c r="F379" s="7">
        <v>43920</v>
      </c>
      <c r="G379" s="6" t="s">
        <v>1296</v>
      </c>
      <c r="H379" s="6" t="s">
        <v>182</v>
      </c>
      <c r="I379" s="6" t="s">
        <v>98</v>
      </c>
      <c r="J379" s="6" t="s">
        <v>79</v>
      </c>
      <c r="K379" s="12">
        <v>6550</v>
      </c>
      <c r="L379" s="12">
        <v>8515</v>
      </c>
      <c r="M379" s="12">
        <v>3</v>
      </c>
      <c r="N379" s="12">
        <v>19650</v>
      </c>
      <c r="O379" s="12">
        <v>25545</v>
      </c>
      <c r="P379" s="6" t="s">
        <v>1400</v>
      </c>
      <c r="Q379" s="12">
        <f t="shared" si="5"/>
        <v>5895</v>
      </c>
      <c r="AN379" t="s">
        <v>1406</v>
      </c>
      <c r="AO379" t="s">
        <v>1429</v>
      </c>
    </row>
    <row r="380" spans="1:41" x14ac:dyDescent="0.3">
      <c r="A380" s="6">
        <v>139752</v>
      </c>
      <c r="B380" s="6" t="s">
        <v>1365</v>
      </c>
      <c r="C380" s="6" t="s">
        <v>1364</v>
      </c>
      <c r="D380" s="6" t="s">
        <v>1776</v>
      </c>
      <c r="E380" s="6" t="s">
        <v>20</v>
      </c>
      <c r="F380" s="7">
        <v>43920</v>
      </c>
      <c r="G380" s="6" t="s">
        <v>33</v>
      </c>
      <c r="H380" s="8" t="s">
        <v>66</v>
      </c>
      <c r="I380" s="6" t="s">
        <v>99</v>
      </c>
      <c r="J380" s="6" t="s">
        <v>81</v>
      </c>
      <c r="K380" s="12">
        <v>7650</v>
      </c>
      <c r="L380" s="12">
        <v>9945</v>
      </c>
      <c r="M380" s="12">
        <v>1</v>
      </c>
      <c r="N380" s="12">
        <v>7650</v>
      </c>
      <c r="O380" s="12">
        <v>9945</v>
      </c>
      <c r="P380" s="6" t="s">
        <v>1401</v>
      </c>
      <c r="Q380" s="12">
        <f t="shared" si="5"/>
        <v>2295</v>
      </c>
      <c r="AN380" t="s">
        <v>1407</v>
      </c>
      <c r="AO380" t="s">
        <v>1429</v>
      </c>
    </row>
    <row r="381" spans="1:41" x14ac:dyDescent="0.3">
      <c r="A381" s="6">
        <v>139753</v>
      </c>
      <c r="B381" s="6" t="s">
        <v>1365</v>
      </c>
      <c r="C381" s="6" t="s">
        <v>1364</v>
      </c>
      <c r="D381" s="6" t="s">
        <v>1745</v>
      </c>
      <c r="E381" s="6" t="s">
        <v>19</v>
      </c>
      <c r="F381" s="7">
        <v>43920</v>
      </c>
      <c r="G381" s="6" t="s">
        <v>34</v>
      </c>
      <c r="H381" s="6" t="s">
        <v>58</v>
      </c>
      <c r="I381" s="6" t="s">
        <v>45</v>
      </c>
      <c r="J381" s="6" t="s">
        <v>82</v>
      </c>
      <c r="K381" s="12">
        <v>1150</v>
      </c>
      <c r="L381" s="12">
        <v>1495</v>
      </c>
      <c r="M381" s="12">
        <v>3</v>
      </c>
      <c r="N381" s="12">
        <v>3450</v>
      </c>
      <c r="O381" s="12">
        <v>4485</v>
      </c>
      <c r="P381" s="6" t="s">
        <v>1325</v>
      </c>
      <c r="Q381" s="12">
        <f t="shared" si="5"/>
        <v>1035</v>
      </c>
      <c r="AO381" t="s">
        <v>1429</v>
      </c>
    </row>
    <row r="382" spans="1:41" ht="18" x14ac:dyDescent="0.3">
      <c r="A382" s="6">
        <v>139754</v>
      </c>
      <c r="B382" s="6" t="s">
        <v>1365</v>
      </c>
      <c r="C382" s="6" t="s">
        <v>1364</v>
      </c>
      <c r="D382" s="6" t="s">
        <v>1767</v>
      </c>
      <c r="E382" s="6" t="s">
        <v>1319</v>
      </c>
      <c r="F382" s="7">
        <v>43920</v>
      </c>
      <c r="G382" s="6" t="s">
        <v>35</v>
      </c>
      <c r="H382" s="6" t="s">
        <v>59</v>
      </c>
      <c r="I382" s="6" t="s">
        <v>36</v>
      </c>
      <c r="J382" s="6" t="s">
        <v>75</v>
      </c>
      <c r="K382" s="12">
        <v>850</v>
      </c>
      <c r="L382" s="12">
        <v>1105</v>
      </c>
      <c r="M382" s="12">
        <v>4</v>
      </c>
      <c r="N382" s="12">
        <v>3400</v>
      </c>
      <c r="O382" s="12">
        <v>4420</v>
      </c>
      <c r="P382" s="6" t="s">
        <v>1398</v>
      </c>
      <c r="Q382" s="12">
        <f t="shared" si="5"/>
        <v>1020</v>
      </c>
      <c r="AN382" s="15" t="s">
        <v>1408</v>
      </c>
      <c r="AO382" t="s">
        <v>1429</v>
      </c>
    </row>
    <row r="383" spans="1:41" x14ac:dyDescent="0.3">
      <c r="A383" s="6">
        <v>139755</v>
      </c>
      <c r="B383" s="6" t="s">
        <v>1365</v>
      </c>
      <c r="C383" s="6" t="s">
        <v>1364</v>
      </c>
      <c r="D383" s="6" t="s">
        <v>1770</v>
      </c>
      <c r="E383" s="6" t="s">
        <v>18</v>
      </c>
      <c r="F383" s="7">
        <v>43920</v>
      </c>
      <c r="G383" s="6" t="s">
        <v>1296</v>
      </c>
      <c r="H383" s="6" t="s">
        <v>60</v>
      </c>
      <c r="I383" s="6" t="s">
        <v>37</v>
      </c>
      <c r="J383" s="6" t="s">
        <v>76</v>
      </c>
      <c r="K383" s="12">
        <v>650</v>
      </c>
      <c r="L383" s="12">
        <v>845</v>
      </c>
      <c r="M383" s="12">
        <v>4</v>
      </c>
      <c r="N383" s="12">
        <v>2600</v>
      </c>
      <c r="O383" s="12">
        <v>3380</v>
      </c>
      <c r="P383" s="6" t="s">
        <v>1397</v>
      </c>
      <c r="Q383" s="12">
        <f t="shared" si="5"/>
        <v>780</v>
      </c>
      <c r="AN383" s="16"/>
      <c r="AO383" t="s">
        <v>1429</v>
      </c>
    </row>
    <row r="384" spans="1:41" x14ac:dyDescent="0.3">
      <c r="A384" s="6">
        <v>139756</v>
      </c>
      <c r="B384" s="6" t="s">
        <v>1365</v>
      </c>
      <c r="C384" s="6" t="s">
        <v>1364</v>
      </c>
      <c r="D384" s="6" t="s">
        <v>1754</v>
      </c>
      <c r="E384" s="6" t="s">
        <v>17</v>
      </c>
      <c r="F384" s="7">
        <v>43920</v>
      </c>
      <c r="G384" s="6" t="s">
        <v>33</v>
      </c>
      <c r="H384" s="6" t="s">
        <v>61</v>
      </c>
      <c r="I384" s="6" t="s">
        <v>38</v>
      </c>
      <c r="J384" s="6" t="s">
        <v>75</v>
      </c>
      <c r="K384" s="12">
        <v>7500</v>
      </c>
      <c r="L384" s="12">
        <v>9750</v>
      </c>
      <c r="M384" s="12">
        <v>2</v>
      </c>
      <c r="N384" s="12">
        <v>15000</v>
      </c>
      <c r="O384" s="12">
        <v>19500</v>
      </c>
      <c r="P384" s="6" t="s">
        <v>1399</v>
      </c>
      <c r="Q384" s="12">
        <f t="shared" si="5"/>
        <v>4500</v>
      </c>
      <c r="AN384" s="16">
        <v>9</v>
      </c>
      <c r="AO384" t="s">
        <v>1749</v>
      </c>
    </row>
    <row r="385" spans="1:41" x14ac:dyDescent="0.3">
      <c r="A385" s="6">
        <v>139757</v>
      </c>
      <c r="B385" s="6" t="s">
        <v>1365</v>
      </c>
      <c r="C385" s="6" t="s">
        <v>1364</v>
      </c>
      <c r="D385" s="6" t="s">
        <v>1776</v>
      </c>
      <c r="E385" s="6" t="s">
        <v>1320</v>
      </c>
      <c r="F385" s="7">
        <v>43920</v>
      </c>
      <c r="G385" s="6" t="s">
        <v>34</v>
      </c>
      <c r="H385" s="6" t="s">
        <v>179</v>
      </c>
      <c r="I385" s="6" t="s">
        <v>39</v>
      </c>
      <c r="J385" s="8" t="s">
        <v>83</v>
      </c>
      <c r="K385" s="12">
        <v>10000</v>
      </c>
      <c r="L385" s="12">
        <v>13000</v>
      </c>
      <c r="M385" s="12">
        <v>1</v>
      </c>
      <c r="N385" s="12">
        <v>10000</v>
      </c>
      <c r="O385" s="12">
        <v>13000</v>
      </c>
      <c r="P385" s="6" t="s">
        <v>1400</v>
      </c>
      <c r="Q385" s="12">
        <f t="shared" si="5"/>
        <v>3000</v>
      </c>
      <c r="AN385" s="16">
        <v>10</v>
      </c>
      <c r="AO385" t="s">
        <v>1750</v>
      </c>
    </row>
    <row r="386" spans="1:41" x14ac:dyDescent="0.3">
      <c r="A386" s="6">
        <v>139758</v>
      </c>
      <c r="B386" s="6" t="s">
        <v>1365</v>
      </c>
      <c r="C386" s="6" t="s">
        <v>1364</v>
      </c>
      <c r="D386" s="6" t="s">
        <v>1763</v>
      </c>
      <c r="E386" s="6" t="s">
        <v>16</v>
      </c>
      <c r="F386" s="7">
        <v>43920</v>
      </c>
      <c r="G386" s="6" t="s">
        <v>35</v>
      </c>
      <c r="H386" s="6" t="s">
        <v>183</v>
      </c>
      <c r="I386" s="6" t="s">
        <v>40</v>
      </c>
      <c r="J386" s="6" t="s">
        <v>76</v>
      </c>
      <c r="K386" s="12">
        <v>10500</v>
      </c>
      <c r="L386" s="12">
        <v>13650</v>
      </c>
      <c r="M386" s="12">
        <v>1</v>
      </c>
      <c r="N386" s="12">
        <v>10500</v>
      </c>
      <c r="O386" s="12">
        <v>13650</v>
      </c>
      <c r="P386" s="6" t="s">
        <v>1401</v>
      </c>
      <c r="Q386" s="12">
        <f t="shared" si="5"/>
        <v>3150</v>
      </c>
      <c r="AN386" s="16">
        <v>11</v>
      </c>
      <c r="AO386" t="s">
        <v>1751</v>
      </c>
    </row>
    <row r="387" spans="1:41" x14ac:dyDescent="0.3">
      <c r="A387" s="6">
        <v>139759</v>
      </c>
      <c r="B387" s="6" t="s">
        <v>1365</v>
      </c>
      <c r="C387" s="6" t="s">
        <v>1364</v>
      </c>
      <c r="D387" s="6" t="s">
        <v>1753</v>
      </c>
      <c r="E387" s="6" t="s">
        <v>15</v>
      </c>
      <c r="F387" s="7">
        <v>43920</v>
      </c>
      <c r="G387" s="6" t="s">
        <v>1296</v>
      </c>
      <c r="H387" s="6" t="s">
        <v>63</v>
      </c>
      <c r="I387" s="6" t="s">
        <v>41</v>
      </c>
      <c r="J387" s="6" t="s">
        <v>78</v>
      </c>
      <c r="K387" s="12">
        <v>8500</v>
      </c>
      <c r="L387" s="12">
        <v>11050</v>
      </c>
      <c r="M387" s="12">
        <v>4</v>
      </c>
      <c r="N387" s="12">
        <v>34000</v>
      </c>
      <c r="O387" s="12">
        <v>44200</v>
      </c>
      <c r="P387" s="6" t="s">
        <v>1325</v>
      </c>
      <c r="Q387" s="12">
        <f t="shared" ref="Q387:Q450" si="6">O387-N387</f>
        <v>10200</v>
      </c>
      <c r="AN387" s="16">
        <v>12</v>
      </c>
      <c r="AO387" t="s">
        <v>1752</v>
      </c>
    </row>
    <row r="388" spans="1:41" x14ac:dyDescent="0.3">
      <c r="A388" s="6">
        <v>139760</v>
      </c>
      <c r="B388" s="6" t="s">
        <v>1365</v>
      </c>
      <c r="C388" s="6" t="s">
        <v>1364</v>
      </c>
      <c r="D388" s="6" t="s">
        <v>1747</v>
      </c>
      <c r="E388" s="6" t="s">
        <v>14</v>
      </c>
      <c r="F388" s="7">
        <v>43920</v>
      </c>
      <c r="G388" s="6" t="s">
        <v>33</v>
      </c>
      <c r="H388" s="6" t="s">
        <v>57</v>
      </c>
      <c r="I388" s="6" t="s">
        <v>44</v>
      </c>
      <c r="J388" s="6" t="s">
        <v>80</v>
      </c>
      <c r="K388" s="12">
        <v>7000</v>
      </c>
      <c r="L388" s="12">
        <v>9100</v>
      </c>
      <c r="M388" s="12">
        <v>2</v>
      </c>
      <c r="N388" s="12">
        <v>14000</v>
      </c>
      <c r="O388" s="12">
        <v>18200</v>
      </c>
      <c r="P388" s="6" t="s">
        <v>1398</v>
      </c>
      <c r="Q388" s="12">
        <f t="shared" si="6"/>
        <v>4200</v>
      </c>
      <c r="AN388" s="16">
        <v>13</v>
      </c>
      <c r="AO388" t="s">
        <v>1753</v>
      </c>
    </row>
    <row r="389" spans="1:41" x14ac:dyDescent="0.3">
      <c r="A389" s="6">
        <v>139761</v>
      </c>
      <c r="B389" s="6" t="s">
        <v>1365</v>
      </c>
      <c r="C389" s="6" t="s">
        <v>1364</v>
      </c>
      <c r="D389" s="6" t="s">
        <v>1755</v>
      </c>
      <c r="E389" s="6" t="s">
        <v>13</v>
      </c>
      <c r="F389" s="7">
        <v>43920</v>
      </c>
      <c r="G389" s="6" t="s">
        <v>34</v>
      </c>
      <c r="H389" s="6" t="s">
        <v>184</v>
      </c>
      <c r="I389" s="6" t="s">
        <v>98</v>
      </c>
      <c r="J389" s="6" t="s">
        <v>79</v>
      </c>
      <c r="K389" s="12">
        <v>1680</v>
      </c>
      <c r="L389" s="12">
        <v>2184</v>
      </c>
      <c r="M389" s="12">
        <v>1</v>
      </c>
      <c r="N389" s="12">
        <v>1680</v>
      </c>
      <c r="O389" s="12">
        <v>2184</v>
      </c>
      <c r="P389" s="6" t="s">
        <v>1397</v>
      </c>
      <c r="Q389" s="12">
        <f t="shared" si="6"/>
        <v>504</v>
      </c>
      <c r="AN389" s="16">
        <v>14</v>
      </c>
      <c r="AO389" t="s">
        <v>1754</v>
      </c>
    </row>
    <row r="390" spans="1:41" x14ac:dyDescent="0.3">
      <c r="A390" s="6">
        <v>139762</v>
      </c>
      <c r="B390" s="6" t="s">
        <v>1365</v>
      </c>
      <c r="C390" s="6" t="s">
        <v>1364</v>
      </c>
      <c r="D390" s="6" t="s">
        <v>1742</v>
      </c>
      <c r="E390" s="6" t="s">
        <v>12</v>
      </c>
      <c r="F390" s="7">
        <v>43920</v>
      </c>
      <c r="G390" s="6" t="s">
        <v>35</v>
      </c>
      <c r="H390" s="8" t="s">
        <v>65</v>
      </c>
      <c r="I390" s="6" t="s">
        <v>99</v>
      </c>
      <c r="J390" s="8" t="s">
        <v>84</v>
      </c>
      <c r="K390" s="12">
        <v>6540</v>
      </c>
      <c r="L390" s="12">
        <v>8502</v>
      </c>
      <c r="M390" s="12">
        <v>3</v>
      </c>
      <c r="N390" s="12">
        <v>19620</v>
      </c>
      <c r="O390" s="12">
        <v>25506</v>
      </c>
      <c r="P390" s="6" t="s">
        <v>1399</v>
      </c>
      <c r="Q390" s="12">
        <f t="shared" si="6"/>
        <v>5886</v>
      </c>
      <c r="AN390" s="16">
        <v>15</v>
      </c>
      <c r="AO390" t="s">
        <v>1755</v>
      </c>
    </row>
    <row r="391" spans="1:41" x14ac:dyDescent="0.3">
      <c r="A391" s="6">
        <v>139763</v>
      </c>
      <c r="B391" s="6" t="s">
        <v>1365</v>
      </c>
      <c r="C391" s="6" t="s">
        <v>1364</v>
      </c>
      <c r="D391" s="6" t="s">
        <v>1755</v>
      </c>
      <c r="E391" s="6" t="s">
        <v>11</v>
      </c>
      <c r="F391" s="7">
        <v>43920</v>
      </c>
      <c r="G391" s="6" t="s">
        <v>1296</v>
      </c>
      <c r="H391" s="6" t="s">
        <v>68</v>
      </c>
      <c r="I391" s="6" t="s">
        <v>45</v>
      </c>
      <c r="J391" s="6" t="s">
        <v>82</v>
      </c>
      <c r="K391" s="12">
        <v>2680</v>
      </c>
      <c r="L391" s="12">
        <v>3484</v>
      </c>
      <c r="M391" s="12">
        <v>1</v>
      </c>
      <c r="N391" s="12">
        <v>2680</v>
      </c>
      <c r="O391" s="12">
        <v>3484</v>
      </c>
      <c r="P391" s="6" t="s">
        <v>1400</v>
      </c>
      <c r="Q391" s="12">
        <f t="shared" si="6"/>
        <v>804</v>
      </c>
      <c r="AN391" s="16">
        <v>16</v>
      </c>
      <c r="AO391" t="s">
        <v>1756</v>
      </c>
    </row>
    <row r="392" spans="1:41" x14ac:dyDescent="0.3">
      <c r="A392" s="6">
        <v>139764</v>
      </c>
      <c r="B392" s="6" t="s">
        <v>1365</v>
      </c>
      <c r="C392" s="6" t="s">
        <v>1364</v>
      </c>
      <c r="D392" s="6" t="s">
        <v>1750</v>
      </c>
      <c r="E392" s="6" t="s">
        <v>1321</v>
      </c>
      <c r="F392" s="7">
        <v>43920</v>
      </c>
      <c r="G392" s="6" t="s">
        <v>33</v>
      </c>
      <c r="H392" s="6" t="s">
        <v>71</v>
      </c>
      <c r="I392" s="6" t="s">
        <v>38</v>
      </c>
      <c r="J392" s="6" t="s">
        <v>76</v>
      </c>
      <c r="K392" s="12">
        <v>8250</v>
      </c>
      <c r="L392" s="12">
        <v>10725</v>
      </c>
      <c r="M392" s="12">
        <v>4</v>
      </c>
      <c r="N392" s="12">
        <v>33000</v>
      </c>
      <c r="O392" s="12">
        <v>42900</v>
      </c>
      <c r="P392" s="6" t="s">
        <v>1401</v>
      </c>
      <c r="Q392" s="12">
        <f t="shared" si="6"/>
        <v>9900</v>
      </c>
      <c r="AN392" s="16">
        <v>17</v>
      </c>
      <c r="AO392" t="s">
        <v>1757</v>
      </c>
    </row>
    <row r="393" spans="1:41" x14ac:dyDescent="0.3">
      <c r="A393" s="6">
        <v>139765</v>
      </c>
      <c r="B393" s="6" t="s">
        <v>1365</v>
      </c>
      <c r="C393" s="6" t="s">
        <v>1364</v>
      </c>
      <c r="D393" s="6" t="s">
        <v>1774</v>
      </c>
      <c r="E393" s="6" t="s">
        <v>1322</v>
      </c>
      <c r="F393" s="7">
        <v>43920</v>
      </c>
      <c r="G393" s="6" t="s">
        <v>34</v>
      </c>
      <c r="H393" s="6" t="s">
        <v>114</v>
      </c>
      <c r="I393" s="6" t="s">
        <v>42</v>
      </c>
      <c r="J393" s="6" t="s">
        <v>76</v>
      </c>
      <c r="K393" s="12">
        <v>2650</v>
      </c>
      <c r="L393" s="12">
        <v>3445</v>
      </c>
      <c r="M393" s="12">
        <v>3</v>
      </c>
      <c r="N393" s="12">
        <v>7950</v>
      </c>
      <c r="O393" s="12">
        <v>10335</v>
      </c>
      <c r="P393" s="6" t="s">
        <v>1325</v>
      </c>
      <c r="Q393" s="12">
        <f t="shared" si="6"/>
        <v>2385</v>
      </c>
      <c r="AN393" s="16">
        <v>18</v>
      </c>
      <c r="AO393" t="s">
        <v>1758</v>
      </c>
    </row>
    <row r="394" spans="1:41" x14ac:dyDescent="0.3">
      <c r="A394" s="6">
        <v>139766</v>
      </c>
      <c r="B394" s="6" t="s">
        <v>1365</v>
      </c>
      <c r="C394" s="6" t="s">
        <v>1364</v>
      </c>
      <c r="D394" s="6" t="s">
        <v>1759</v>
      </c>
      <c r="E394" s="6" t="s">
        <v>1323</v>
      </c>
      <c r="F394" s="7">
        <v>43920</v>
      </c>
      <c r="G394" s="6" t="s">
        <v>35</v>
      </c>
      <c r="H394" s="6" t="s">
        <v>72</v>
      </c>
      <c r="I394" s="6" t="s">
        <v>38</v>
      </c>
      <c r="J394" s="6" t="s">
        <v>85</v>
      </c>
      <c r="K394" s="12">
        <v>12550</v>
      </c>
      <c r="L394" s="12">
        <v>16315</v>
      </c>
      <c r="M394" s="12">
        <v>1</v>
      </c>
      <c r="N394" s="12">
        <v>12550</v>
      </c>
      <c r="O394" s="12">
        <v>16315</v>
      </c>
      <c r="P394" s="6" t="s">
        <v>1398</v>
      </c>
      <c r="Q394" s="12">
        <f t="shared" si="6"/>
        <v>3765</v>
      </c>
      <c r="AN394" s="16">
        <v>19</v>
      </c>
      <c r="AO394" t="s">
        <v>1759</v>
      </c>
    </row>
    <row r="395" spans="1:41" x14ac:dyDescent="0.3">
      <c r="A395" s="6">
        <v>139767</v>
      </c>
      <c r="B395" s="6" t="s">
        <v>1365</v>
      </c>
      <c r="C395" s="6" t="s">
        <v>1364</v>
      </c>
      <c r="D395" s="6" t="s">
        <v>1774</v>
      </c>
      <c r="E395" s="6" t="s">
        <v>10</v>
      </c>
      <c r="F395" s="7">
        <v>43920</v>
      </c>
      <c r="G395" s="6" t="s">
        <v>1296</v>
      </c>
      <c r="H395" s="6" t="s">
        <v>73</v>
      </c>
      <c r="I395" s="6" t="s">
        <v>41</v>
      </c>
      <c r="J395" s="8" t="s">
        <v>78</v>
      </c>
      <c r="K395" s="12">
        <v>14500</v>
      </c>
      <c r="L395" s="12">
        <v>18850</v>
      </c>
      <c r="M395" s="12">
        <v>1</v>
      </c>
      <c r="N395" s="12">
        <v>14500</v>
      </c>
      <c r="O395" s="12">
        <v>18850</v>
      </c>
      <c r="P395" s="6" t="s">
        <v>1397</v>
      </c>
      <c r="Q395" s="12">
        <f t="shared" si="6"/>
        <v>4350</v>
      </c>
      <c r="AN395" s="16">
        <v>20</v>
      </c>
      <c r="AO395" t="s">
        <v>1760</v>
      </c>
    </row>
    <row r="396" spans="1:41" x14ac:dyDescent="0.3">
      <c r="A396" s="6">
        <v>139768</v>
      </c>
      <c r="B396" s="6" t="s">
        <v>1365</v>
      </c>
      <c r="C396" s="6" t="s">
        <v>1364</v>
      </c>
      <c r="D396" s="6" t="s">
        <v>1758</v>
      </c>
      <c r="E396" s="6" t="s">
        <v>9</v>
      </c>
      <c r="F396" s="7">
        <v>43920</v>
      </c>
      <c r="G396" s="6" t="s">
        <v>33</v>
      </c>
      <c r="H396" s="6" t="s">
        <v>46</v>
      </c>
      <c r="I396" s="6" t="s">
        <v>36</v>
      </c>
      <c r="J396" s="6" t="s">
        <v>75</v>
      </c>
      <c r="K396" s="12">
        <v>800</v>
      </c>
      <c r="L396" s="12">
        <v>1040</v>
      </c>
      <c r="M396" s="12">
        <v>1</v>
      </c>
      <c r="N396" s="12">
        <v>800</v>
      </c>
      <c r="O396" s="12">
        <v>1040</v>
      </c>
      <c r="P396" s="6" t="s">
        <v>1399</v>
      </c>
      <c r="Q396" s="12">
        <f t="shared" si="6"/>
        <v>240</v>
      </c>
      <c r="AN396" s="16">
        <v>21</v>
      </c>
      <c r="AO396" t="s">
        <v>1761</v>
      </c>
    </row>
    <row r="397" spans="1:41" x14ac:dyDescent="0.3">
      <c r="A397" s="6">
        <v>139769</v>
      </c>
      <c r="B397" s="6" t="s">
        <v>1365</v>
      </c>
      <c r="C397" s="6" t="s">
        <v>1364</v>
      </c>
      <c r="D397" s="6" t="s">
        <v>1769</v>
      </c>
      <c r="E397" s="6" t="s">
        <v>1324</v>
      </c>
      <c r="F397" s="7">
        <v>43920</v>
      </c>
      <c r="G397" s="6" t="s">
        <v>34</v>
      </c>
      <c r="H397" s="6" t="s">
        <v>48</v>
      </c>
      <c r="I397" s="6" t="s">
        <v>37</v>
      </c>
      <c r="J397" s="6" t="s">
        <v>76</v>
      </c>
      <c r="K397" s="12">
        <v>600</v>
      </c>
      <c r="L397" s="12">
        <v>780</v>
      </c>
      <c r="M397" s="12">
        <v>1</v>
      </c>
      <c r="N397" s="12">
        <v>600</v>
      </c>
      <c r="O397" s="12">
        <v>780</v>
      </c>
      <c r="P397" s="6" t="s">
        <v>1400</v>
      </c>
      <c r="Q397" s="12">
        <f t="shared" si="6"/>
        <v>180</v>
      </c>
      <c r="AN397" s="16">
        <v>22</v>
      </c>
      <c r="AO397" t="s">
        <v>1762</v>
      </c>
    </row>
    <row r="398" spans="1:41" x14ac:dyDescent="0.3">
      <c r="A398" s="6">
        <v>139770</v>
      </c>
      <c r="B398" s="6" t="s">
        <v>1365</v>
      </c>
      <c r="C398" s="6" t="s">
        <v>1364</v>
      </c>
      <c r="D398" s="6" t="s">
        <v>1768</v>
      </c>
      <c r="E398" s="6" t="s">
        <v>8</v>
      </c>
      <c r="F398" s="7">
        <v>43920</v>
      </c>
      <c r="G398" s="6" t="s">
        <v>35</v>
      </c>
      <c r="H398" s="6" t="s">
        <v>50</v>
      </c>
      <c r="I398" s="6" t="s">
        <v>38</v>
      </c>
      <c r="J398" s="6" t="s">
        <v>75</v>
      </c>
      <c r="K398" s="12">
        <v>10500</v>
      </c>
      <c r="L398" s="12">
        <v>13650</v>
      </c>
      <c r="M398" s="12">
        <v>1</v>
      </c>
      <c r="N398" s="12">
        <v>10500</v>
      </c>
      <c r="O398" s="12">
        <v>13650</v>
      </c>
      <c r="P398" s="6" t="s">
        <v>1401</v>
      </c>
      <c r="Q398" s="12">
        <f t="shared" si="6"/>
        <v>3150</v>
      </c>
      <c r="AN398" s="16">
        <v>23</v>
      </c>
      <c r="AO398" t="s">
        <v>1763</v>
      </c>
    </row>
    <row r="399" spans="1:41" x14ac:dyDescent="0.3">
      <c r="A399" s="6">
        <v>139771</v>
      </c>
      <c r="B399" s="6" t="s">
        <v>1365</v>
      </c>
      <c r="C399" s="6" t="s">
        <v>1364</v>
      </c>
      <c r="D399" s="6" t="s">
        <v>1776</v>
      </c>
      <c r="E399" s="6" t="s">
        <v>7</v>
      </c>
      <c r="F399" s="7">
        <v>43920</v>
      </c>
      <c r="G399" s="6" t="s">
        <v>1296</v>
      </c>
      <c r="H399" s="6" t="s">
        <v>179</v>
      </c>
      <c r="I399" s="6" t="s">
        <v>39</v>
      </c>
      <c r="J399" s="6" t="s">
        <v>77</v>
      </c>
      <c r="K399" s="12">
        <v>6500</v>
      </c>
      <c r="L399" s="12">
        <v>8450</v>
      </c>
      <c r="M399" s="12">
        <v>3</v>
      </c>
      <c r="N399" s="12">
        <v>19500</v>
      </c>
      <c r="O399" s="12">
        <v>25350</v>
      </c>
      <c r="P399" s="6" t="s">
        <v>1325</v>
      </c>
      <c r="Q399" s="12">
        <f t="shared" si="6"/>
        <v>5850</v>
      </c>
      <c r="AN399" s="16">
        <v>24</v>
      </c>
      <c r="AO399" t="s">
        <v>1764</v>
      </c>
    </row>
    <row r="400" spans="1:41" x14ac:dyDescent="0.3">
      <c r="A400" s="6">
        <v>139772</v>
      </c>
      <c r="B400" s="6" t="s">
        <v>1365</v>
      </c>
      <c r="C400" s="6" t="s">
        <v>1364</v>
      </c>
      <c r="D400" s="6" t="s">
        <v>1752</v>
      </c>
      <c r="E400" s="6" t="s">
        <v>1325</v>
      </c>
      <c r="F400" s="7">
        <v>43920</v>
      </c>
      <c r="G400" s="6" t="s">
        <v>33</v>
      </c>
      <c r="H400" s="6" t="s">
        <v>185</v>
      </c>
      <c r="I400" s="6" t="s">
        <v>40</v>
      </c>
      <c r="J400" s="6" t="s">
        <v>76</v>
      </c>
      <c r="K400" s="12">
        <v>4500</v>
      </c>
      <c r="L400" s="12">
        <v>5850</v>
      </c>
      <c r="M400" s="12">
        <v>4</v>
      </c>
      <c r="N400" s="12">
        <v>18000</v>
      </c>
      <c r="O400" s="12">
        <v>23400</v>
      </c>
      <c r="P400" s="6" t="s">
        <v>1325</v>
      </c>
      <c r="Q400" s="12">
        <f t="shared" si="6"/>
        <v>5400</v>
      </c>
      <c r="AN400" s="16">
        <v>25</v>
      </c>
      <c r="AO400" t="s">
        <v>1765</v>
      </c>
    </row>
    <row r="401" spans="1:41" x14ac:dyDescent="0.3">
      <c r="A401" s="6">
        <v>139773</v>
      </c>
      <c r="B401" s="6" t="s">
        <v>1365</v>
      </c>
      <c r="C401" s="6" t="s">
        <v>1364</v>
      </c>
      <c r="D401" s="6" t="s">
        <v>1771</v>
      </c>
      <c r="E401" s="6" t="s">
        <v>1326</v>
      </c>
      <c r="F401" s="7">
        <v>43920</v>
      </c>
      <c r="G401" s="6" t="s">
        <v>34</v>
      </c>
      <c r="H401" s="6" t="s">
        <v>51</v>
      </c>
      <c r="I401" s="6" t="s">
        <v>41</v>
      </c>
      <c r="J401" s="6" t="s">
        <v>78</v>
      </c>
      <c r="K401" s="12">
        <v>8500</v>
      </c>
      <c r="L401" s="12">
        <v>11050</v>
      </c>
      <c r="M401" s="12">
        <v>1</v>
      </c>
      <c r="N401" s="12">
        <v>8500</v>
      </c>
      <c r="O401" s="12">
        <v>11050</v>
      </c>
      <c r="P401" s="6" t="s">
        <v>1398</v>
      </c>
      <c r="Q401" s="12">
        <f t="shared" si="6"/>
        <v>2550</v>
      </c>
      <c r="AN401" s="16">
        <v>26</v>
      </c>
      <c r="AO401" t="s">
        <v>1766</v>
      </c>
    </row>
    <row r="402" spans="1:41" x14ac:dyDescent="0.3">
      <c r="A402" s="6">
        <v>139774</v>
      </c>
      <c r="B402" s="6" t="s">
        <v>1365</v>
      </c>
      <c r="C402" s="6" t="s">
        <v>1364</v>
      </c>
      <c r="D402" s="6" t="s">
        <v>1751</v>
      </c>
      <c r="E402" s="6" t="s">
        <v>6</v>
      </c>
      <c r="F402" s="7">
        <v>43920</v>
      </c>
      <c r="G402" s="6" t="s">
        <v>35</v>
      </c>
      <c r="H402" s="6" t="s">
        <v>52</v>
      </c>
      <c r="I402" s="6" t="s">
        <v>44</v>
      </c>
      <c r="J402" s="6" t="s">
        <v>80</v>
      </c>
      <c r="K402" s="12">
        <v>12500</v>
      </c>
      <c r="L402" s="12">
        <v>16250</v>
      </c>
      <c r="M402" s="12">
        <v>4</v>
      </c>
      <c r="N402" s="12">
        <v>50000</v>
      </c>
      <c r="O402" s="12">
        <v>65000</v>
      </c>
      <c r="P402" s="6" t="s">
        <v>1397</v>
      </c>
      <c r="Q402" s="12">
        <f t="shared" si="6"/>
        <v>15000</v>
      </c>
      <c r="AN402" s="16">
        <v>27</v>
      </c>
      <c r="AO402" t="s">
        <v>1767</v>
      </c>
    </row>
    <row r="403" spans="1:41" x14ac:dyDescent="0.3">
      <c r="A403" s="6">
        <v>139775</v>
      </c>
      <c r="B403" s="6" t="s">
        <v>1365</v>
      </c>
      <c r="C403" s="6" t="s">
        <v>1364</v>
      </c>
      <c r="D403" s="6" t="s">
        <v>1762</v>
      </c>
      <c r="E403" s="6" t="s">
        <v>5</v>
      </c>
      <c r="F403" s="7">
        <v>43920</v>
      </c>
      <c r="G403" s="6" t="s">
        <v>1296</v>
      </c>
      <c r="H403" s="6" t="s">
        <v>123</v>
      </c>
      <c r="I403" s="6" t="s">
        <v>42</v>
      </c>
      <c r="J403" s="6" t="s">
        <v>79</v>
      </c>
      <c r="K403" s="12">
        <v>3500</v>
      </c>
      <c r="L403" s="12">
        <v>4550</v>
      </c>
      <c r="M403" s="12">
        <v>3</v>
      </c>
      <c r="N403" s="12">
        <v>10500</v>
      </c>
      <c r="O403" s="12">
        <v>13650</v>
      </c>
      <c r="P403" s="6" t="s">
        <v>1399</v>
      </c>
      <c r="Q403" s="12">
        <f t="shared" si="6"/>
        <v>3150</v>
      </c>
      <c r="AN403" s="16">
        <v>28</v>
      </c>
      <c r="AO403" t="s">
        <v>1768</v>
      </c>
    </row>
    <row r="404" spans="1:41" x14ac:dyDescent="0.3">
      <c r="A404" s="6">
        <v>139776</v>
      </c>
      <c r="B404" s="6" t="s">
        <v>1365</v>
      </c>
      <c r="C404" s="6" t="s">
        <v>1364</v>
      </c>
      <c r="D404" s="6" t="s">
        <v>1753</v>
      </c>
      <c r="E404" s="6" t="s">
        <v>4</v>
      </c>
      <c r="F404" s="7">
        <v>43920</v>
      </c>
      <c r="G404" s="6" t="s">
        <v>33</v>
      </c>
      <c r="H404" s="8" t="s">
        <v>67</v>
      </c>
      <c r="I404" s="6" t="s">
        <v>109</v>
      </c>
      <c r="J404" s="6" t="s">
        <v>81</v>
      </c>
      <c r="K404" s="12">
        <v>4500</v>
      </c>
      <c r="L404" s="12">
        <v>5850</v>
      </c>
      <c r="M404" s="12">
        <v>1</v>
      </c>
      <c r="N404" s="12">
        <v>4500</v>
      </c>
      <c r="O404" s="12">
        <v>5850</v>
      </c>
      <c r="P404" s="6" t="s">
        <v>1400</v>
      </c>
      <c r="Q404" s="12">
        <f t="shared" si="6"/>
        <v>1350</v>
      </c>
      <c r="AN404" s="16">
        <v>29</v>
      </c>
      <c r="AO404" t="s">
        <v>1769</v>
      </c>
    </row>
    <row r="405" spans="1:41" x14ac:dyDescent="0.3">
      <c r="A405" s="6">
        <v>139777</v>
      </c>
      <c r="B405" s="6" t="s">
        <v>1365</v>
      </c>
      <c r="C405" s="6" t="s">
        <v>1364</v>
      </c>
      <c r="D405" s="6" t="s">
        <v>1769</v>
      </c>
      <c r="E405" s="6" t="s">
        <v>30</v>
      </c>
      <c r="F405" s="7">
        <v>43920</v>
      </c>
      <c r="G405" s="6" t="s">
        <v>34</v>
      </c>
      <c r="H405" s="6" t="s">
        <v>186</v>
      </c>
      <c r="I405" s="6" t="s">
        <v>45</v>
      </c>
      <c r="J405" s="6" t="s">
        <v>82</v>
      </c>
      <c r="K405" s="12">
        <v>2100</v>
      </c>
      <c r="L405" s="12">
        <v>2730</v>
      </c>
      <c r="M405" s="12">
        <v>1</v>
      </c>
      <c r="N405" s="12">
        <v>2100</v>
      </c>
      <c r="O405" s="12">
        <v>2730</v>
      </c>
      <c r="P405" s="6" t="s">
        <v>1401</v>
      </c>
      <c r="Q405" s="12">
        <f t="shared" si="6"/>
        <v>630</v>
      </c>
      <c r="AN405" s="16">
        <v>30</v>
      </c>
      <c r="AO405" t="s">
        <v>1770</v>
      </c>
    </row>
    <row r="406" spans="1:41" x14ac:dyDescent="0.3">
      <c r="A406" s="6">
        <v>139778</v>
      </c>
      <c r="B406" s="6" t="s">
        <v>1365</v>
      </c>
      <c r="C406" s="6" t="s">
        <v>1364</v>
      </c>
      <c r="D406" s="6" t="s">
        <v>1766</v>
      </c>
      <c r="E406" s="6" t="s">
        <v>31</v>
      </c>
      <c r="F406" s="7">
        <v>43920</v>
      </c>
      <c r="G406" s="6" t="s">
        <v>35</v>
      </c>
      <c r="H406" s="6" t="s">
        <v>49</v>
      </c>
      <c r="I406" s="6" t="s">
        <v>36</v>
      </c>
      <c r="J406" s="6" t="s">
        <v>75</v>
      </c>
      <c r="K406" s="12">
        <v>1150</v>
      </c>
      <c r="L406" s="12">
        <v>1495</v>
      </c>
      <c r="M406" s="12">
        <v>3</v>
      </c>
      <c r="N406" s="12">
        <v>3450</v>
      </c>
      <c r="O406" s="12">
        <v>4485</v>
      </c>
      <c r="P406" s="6" t="s">
        <v>1325</v>
      </c>
      <c r="Q406" s="12">
        <f t="shared" si="6"/>
        <v>1035</v>
      </c>
      <c r="AN406" s="16">
        <v>31</v>
      </c>
      <c r="AO406" t="s">
        <v>1771</v>
      </c>
    </row>
    <row r="407" spans="1:41" x14ac:dyDescent="0.3">
      <c r="A407" s="6">
        <v>139779</v>
      </c>
      <c r="B407" s="6" t="s">
        <v>1365</v>
      </c>
      <c r="C407" s="6" t="s">
        <v>1364</v>
      </c>
      <c r="D407" s="6" t="s">
        <v>1758</v>
      </c>
      <c r="E407" s="6" t="s">
        <v>32</v>
      </c>
      <c r="F407" s="7">
        <v>43920</v>
      </c>
      <c r="G407" s="6" t="s">
        <v>1296</v>
      </c>
      <c r="H407" s="6" t="s">
        <v>47</v>
      </c>
      <c r="I407" s="6" t="s">
        <v>37</v>
      </c>
      <c r="J407" s="6" t="s">
        <v>76</v>
      </c>
      <c r="K407" s="12">
        <v>350</v>
      </c>
      <c r="L407" s="12">
        <v>455</v>
      </c>
      <c r="M407" s="12">
        <v>1</v>
      </c>
      <c r="N407" s="12">
        <v>350</v>
      </c>
      <c r="O407" s="12">
        <v>455</v>
      </c>
      <c r="P407" s="6" t="s">
        <v>1398</v>
      </c>
      <c r="Q407" s="12">
        <f t="shared" si="6"/>
        <v>105</v>
      </c>
      <c r="AN407" s="16">
        <v>32</v>
      </c>
      <c r="AO407" t="s">
        <v>1772</v>
      </c>
    </row>
    <row r="408" spans="1:41" x14ac:dyDescent="0.3">
      <c r="A408" s="6">
        <v>139780</v>
      </c>
      <c r="B408" s="6" t="s">
        <v>1365</v>
      </c>
      <c r="C408" s="6" t="s">
        <v>1364</v>
      </c>
      <c r="D408" s="6" t="s">
        <v>1490</v>
      </c>
      <c r="E408" s="6" t="s">
        <v>28</v>
      </c>
      <c r="F408" s="7">
        <v>43920</v>
      </c>
      <c r="G408" s="6" t="s">
        <v>33</v>
      </c>
      <c r="H408" s="6" t="s">
        <v>53</v>
      </c>
      <c r="I408" s="6" t="s">
        <v>38</v>
      </c>
      <c r="J408" s="6" t="s">
        <v>75</v>
      </c>
      <c r="K408" s="12">
        <v>9500</v>
      </c>
      <c r="L408" s="12">
        <v>12350</v>
      </c>
      <c r="M408" s="12">
        <v>1</v>
      </c>
      <c r="N408" s="12">
        <v>9500</v>
      </c>
      <c r="O408" s="12">
        <v>12350</v>
      </c>
      <c r="P408" s="6" t="s">
        <v>1397</v>
      </c>
      <c r="Q408" s="12">
        <f t="shared" si="6"/>
        <v>2850</v>
      </c>
      <c r="AN408" s="16">
        <v>33</v>
      </c>
      <c r="AO408" t="s">
        <v>1773</v>
      </c>
    </row>
    <row r="409" spans="1:41" x14ac:dyDescent="0.3">
      <c r="A409" s="6">
        <v>139781</v>
      </c>
      <c r="B409" s="6" t="s">
        <v>1365</v>
      </c>
      <c r="C409" s="6" t="s">
        <v>1364</v>
      </c>
      <c r="D409" s="6" t="s">
        <v>1777</v>
      </c>
      <c r="E409" s="6" t="s">
        <v>1311</v>
      </c>
      <c r="F409" s="7">
        <v>43920</v>
      </c>
      <c r="G409" s="6" t="s">
        <v>34</v>
      </c>
      <c r="H409" s="6" t="s">
        <v>187</v>
      </c>
      <c r="I409" s="6" t="s">
        <v>39</v>
      </c>
      <c r="J409" s="6" t="s">
        <v>77</v>
      </c>
      <c r="K409" s="12">
        <v>10000</v>
      </c>
      <c r="L409" s="12">
        <v>13000</v>
      </c>
      <c r="M409" s="12">
        <v>2</v>
      </c>
      <c r="N409" s="12">
        <v>20000</v>
      </c>
      <c r="O409" s="12">
        <v>26000</v>
      </c>
      <c r="P409" s="6" t="s">
        <v>1399</v>
      </c>
      <c r="Q409" s="12">
        <f t="shared" si="6"/>
        <v>6000</v>
      </c>
      <c r="AN409" s="16">
        <v>34</v>
      </c>
      <c r="AO409" t="s">
        <v>1774</v>
      </c>
    </row>
    <row r="410" spans="1:41" x14ac:dyDescent="0.3">
      <c r="A410" s="6">
        <v>139782</v>
      </c>
      <c r="B410" s="6" t="s">
        <v>1365</v>
      </c>
      <c r="C410" s="6" t="s">
        <v>1364</v>
      </c>
      <c r="D410" s="6" t="s">
        <v>1767</v>
      </c>
      <c r="E410" s="6" t="s">
        <v>1312</v>
      </c>
      <c r="F410" s="7">
        <v>43920</v>
      </c>
      <c r="G410" s="6" t="s">
        <v>35</v>
      </c>
      <c r="H410" s="6" t="s">
        <v>188</v>
      </c>
      <c r="I410" s="6" t="s">
        <v>40</v>
      </c>
      <c r="J410" s="6" t="s">
        <v>76</v>
      </c>
      <c r="K410" s="12">
        <v>6500</v>
      </c>
      <c r="L410" s="12">
        <v>8450</v>
      </c>
      <c r="M410" s="12">
        <v>1</v>
      </c>
      <c r="N410" s="12">
        <v>6500</v>
      </c>
      <c r="O410" s="12">
        <v>8450</v>
      </c>
      <c r="P410" s="6" t="s">
        <v>1400</v>
      </c>
      <c r="Q410" s="12">
        <f t="shared" si="6"/>
        <v>1950</v>
      </c>
      <c r="AN410" s="16">
        <v>35</v>
      </c>
      <c r="AO410" t="s">
        <v>1775</v>
      </c>
    </row>
    <row r="411" spans="1:41" x14ac:dyDescent="0.3">
      <c r="A411" s="6">
        <v>139783</v>
      </c>
      <c r="B411" s="6" t="s">
        <v>1365</v>
      </c>
      <c r="C411" s="6" t="s">
        <v>1364</v>
      </c>
      <c r="D411" s="6" t="s">
        <v>1774</v>
      </c>
      <c r="E411" s="6" t="s">
        <v>1313</v>
      </c>
      <c r="F411" s="7">
        <v>43920</v>
      </c>
      <c r="G411" s="6" t="s">
        <v>1296</v>
      </c>
      <c r="H411" s="6" t="s">
        <v>189</v>
      </c>
      <c r="I411" s="6" t="s">
        <v>41</v>
      </c>
      <c r="J411" s="6" t="s">
        <v>78</v>
      </c>
      <c r="K411" s="12">
        <v>8500</v>
      </c>
      <c r="L411" s="12">
        <v>11050</v>
      </c>
      <c r="M411" s="12">
        <v>1</v>
      </c>
      <c r="N411" s="12">
        <v>8500</v>
      </c>
      <c r="O411" s="12">
        <v>11050</v>
      </c>
      <c r="P411" s="6" t="s">
        <v>1401</v>
      </c>
      <c r="Q411" s="12">
        <f t="shared" si="6"/>
        <v>2550</v>
      </c>
      <c r="AN411" s="16">
        <v>36</v>
      </c>
      <c r="AO411" t="s">
        <v>1776</v>
      </c>
    </row>
    <row r="412" spans="1:41" x14ac:dyDescent="0.3">
      <c r="A412" s="6">
        <v>139784</v>
      </c>
      <c r="B412" s="6" t="s">
        <v>1365</v>
      </c>
      <c r="C412" s="6" t="s">
        <v>1364</v>
      </c>
      <c r="D412" s="6" t="s">
        <v>1749</v>
      </c>
      <c r="E412" s="6" t="s">
        <v>3</v>
      </c>
      <c r="F412" s="7">
        <v>43920</v>
      </c>
      <c r="G412" s="6" t="s">
        <v>33</v>
      </c>
      <c r="H412" s="6" t="s">
        <v>57</v>
      </c>
      <c r="I412" s="6" t="s">
        <v>44</v>
      </c>
      <c r="J412" s="6" t="s">
        <v>80</v>
      </c>
      <c r="K412" s="12">
        <v>7000</v>
      </c>
      <c r="L412" s="12">
        <v>9100</v>
      </c>
      <c r="M412" s="12">
        <v>3</v>
      </c>
      <c r="N412" s="12">
        <v>21000</v>
      </c>
      <c r="O412" s="12">
        <v>27300</v>
      </c>
      <c r="P412" s="6" t="s">
        <v>1325</v>
      </c>
      <c r="Q412" s="12">
        <f t="shared" si="6"/>
        <v>6300</v>
      </c>
      <c r="AN412" s="16">
        <v>37</v>
      </c>
      <c r="AO412" t="s">
        <v>1777</v>
      </c>
    </row>
    <row r="413" spans="1:41" x14ac:dyDescent="0.3">
      <c r="A413" s="6">
        <v>139785</v>
      </c>
      <c r="B413" s="6" t="s">
        <v>1365</v>
      </c>
      <c r="C413" s="6" t="s">
        <v>1364</v>
      </c>
      <c r="D413" s="6" t="s">
        <v>1744</v>
      </c>
      <c r="E413" s="6" t="s">
        <v>2</v>
      </c>
      <c r="F413" s="7">
        <v>43920</v>
      </c>
      <c r="G413" s="6" t="s">
        <v>34</v>
      </c>
      <c r="H413" s="6" t="s">
        <v>190</v>
      </c>
      <c r="I413" s="6" t="s">
        <v>42</v>
      </c>
      <c r="J413" s="6" t="s">
        <v>79</v>
      </c>
      <c r="K413" s="12">
        <v>6550</v>
      </c>
      <c r="L413" s="12">
        <v>8515</v>
      </c>
      <c r="M413" s="12">
        <v>3</v>
      </c>
      <c r="N413" s="12">
        <v>19650</v>
      </c>
      <c r="O413" s="12">
        <v>25545</v>
      </c>
      <c r="P413" s="6" t="s">
        <v>1398</v>
      </c>
      <c r="Q413" s="12">
        <f t="shared" si="6"/>
        <v>5895</v>
      </c>
      <c r="AO413" t="s">
        <v>1429</v>
      </c>
    </row>
    <row r="414" spans="1:41" ht="18" x14ac:dyDescent="0.3">
      <c r="A414" s="6">
        <v>139786</v>
      </c>
      <c r="B414" s="6" t="s">
        <v>1365</v>
      </c>
      <c r="C414" s="6" t="s">
        <v>1364</v>
      </c>
      <c r="D414" s="6" t="s">
        <v>1742</v>
      </c>
      <c r="E414" s="6" t="s">
        <v>1</v>
      </c>
      <c r="F414" s="7">
        <v>43920</v>
      </c>
      <c r="G414" s="6" t="s">
        <v>35</v>
      </c>
      <c r="H414" s="8" t="s">
        <v>66</v>
      </c>
      <c r="I414" s="6" t="s">
        <v>109</v>
      </c>
      <c r="J414" s="6" t="s">
        <v>81</v>
      </c>
      <c r="K414" s="12">
        <v>7650</v>
      </c>
      <c r="L414" s="12">
        <v>9945</v>
      </c>
      <c r="M414" s="12">
        <v>3</v>
      </c>
      <c r="N414" s="12">
        <v>22950</v>
      </c>
      <c r="O414" s="12">
        <v>29835</v>
      </c>
      <c r="P414" s="6" t="s">
        <v>1397</v>
      </c>
      <c r="Q414" s="12">
        <f t="shared" si="6"/>
        <v>6885</v>
      </c>
      <c r="AN414" s="15" t="s">
        <v>1366</v>
      </c>
      <c r="AO414" t="s">
        <v>1429</v>
      </c>
    </row>
    <row r="415" spans="1:41" x14ac:dyDescent="0.3">
      <c r="A415" s="6">
        <v>139787</v>
      </c>
      <c r="B415" s="6" t="s">
        <v>1365</v>
      </c>
      <c r="C415" s="6" t="s">
        <v>1364</v>
      </c>
      <c r="D415" s="6" t="s">
        <v>1760</v>
      </c>
      <c r="E415" s="6" t="s">
        <v>1314</v>
      </c>
      <c r="F415" s="7">
        <v>43920</v>
      </c>
      <c r="G415" s="6" t="s">
        <v>1296</v>
      </c>
      <c r="H415" s="6" t="s">
        <v>58</v>
      </c>
      <c r="I415" s="6" t="s">
        <v>45</v>
      </c>
      <c r="J415" s="6" t="s">
        <v>82</v>
      </c>
      <c r="K415" s="12">
        <v>1150</v>
      </c>
      <c r="L415" s="12">
        <v>1495</v>
      </c>
      <c r="M415" s="12">
        <v>4</v>
      </c>
      <c r="N415" s="12">
        <v>4600</v>
      </c>
      <c r="O415" s="12">
        <v>5980</v>
      </c>
      <c r="P415" s="6" t="s">
        <v>1399</v>
      </c>
      <c r="Q415" s="12">
        <f t="shared" si="6"/>
        <v>1380</v>
      </c>
      <c r="AN415" s="16"/>
      <c r="AO415" t="s">
        <v>1429</v>
      </c>
    </row>
    <row r="416" spans="1:41" x14ac:dyDescent="0.3">
      <c r="A416" s="6">
        <v>139788</v>
      </c>
      <c r="B416" s="6" t="s">
        <v>1365</v>
      </c>
      <c r="C416" s="6" t="s">
        <v>1364</v>
      </c>
      <c r="D416" s="6" t="s">
        <v>1773</v>
      </c>
      <c r="E416" s="6" t="s">
        <v>1315</v>
      </c>
      <c r="F416" s="7">
        <v>43920</v>
      </c>
      <c r="G416" s="6" t="s">
        <v>33</v>
      </c>
      <c r="H416" s="6" t="s">
        <v>59</v>
      </c>
      <c r="I416" s="6" t="s">
        <v>36</v>
      </c>
      <c r="J416" s="6" t="s">
        <v>75</v>
      </c>
      <c r="K416" s="12">
        <v>850</v>
      </c>
      <c r="L416" s="12">
        <v>1105</v>
      </c>
      <c r="M416" s="12">
        <v>3</v>
      </c>
      <c r="N416" s="12">
        <v>2550</v>
      </c>
      <c r="O416" s="12">
        <v>3315</v>
      </c>
      <c r="P416" s="6" t="s">
        <v>1400</v>
      </c>
      <c r="Q416" s="12">
        <f t="shared" si="6"/>
        <v>765</v>
      </c>
      <c r="AN416" s="16">
        <v>1</v>
      </c>
      <c r="AO416" t="s">
        <v>1778</v>
      </c>
    </row>
    <row r="417" spans="1:41" x14ac:dyDescent="0.3">
      <c r="A417" s="6">
        <v>139789</v>
      </c>
      <c r="B417" s="6" t="s">
        <v>1365</v>
      </c>
      <c r="C417" s="6" t="s">
        <v>1364</v>
      </c>
      <c r="D417" s="6" t="s">
        <v>1771</v>
      </c>
      <c r="E417" s="6" t="s">
        <v>0</v>
      </c>
      <c r="F417" s="7">
        <v>43920</v>
      </c>
      <c r="G417" s="6" t="s">
        <v>34</v>
      </c>
      <c r="H417" s="6" t="s">
        <v>60</v>
      </c>
      <c r="I417" s="6" t="s">
        <v>37</v>
      </c>
      <c r="J417" s="6" t="s">
        <v>76</v>
      </c>
      <c r="K417" s="12">
        <v>650</v>
      </c>
      <c r="L417" s="12">
        <v>845</v>
      </c>
      <c r="M417" s="12">
        <v>4</v>
      </c>
      <c r="N417" s="12">
        <v>2600</v>
      </c>
      <c r="O417" s="12">
        <v>3380</v>
      </c>
      <c r="P417" s="6" t="s">
        <v>1401</v>
      </c>
      <c r="Q417" s="12">
        <f t="shared" si="6"/>
        <v>780</v>
      </c>
      <c r="AN417" s="16">
        <v>2</v>
      </c>
      <c r="AO417" t="s">
        <v>1779</v>
      </c>
    </row>
    <row r="418" spans="1:41" x14ac:dyDescent="0.3">
      <c r="A418" s="6">
        <v>139790</v>
      </c>
      <c r="B418" s="6" t="s">
        <v>1365</v>
      </c>
      <c r="C418" s="6" t="s">
        <v>1364</v>
      </c>
      <c r="D418" s="6" t="s">
        <v>1771</v>
      </c>
      <c r="E418" s="6" t="s">
        <v>1316</v>
      </c>
      <c r="F418" s="7">
        <v>43920</v>
      </c>
      <c r="G418" s="6" t="s">
        <v>35</v>
      </c>
      <c r="H418" s="6" t="s">
        <v>61</v>
      </c>
      <c r="I418" s="6" t="s">
        <v>38</v>
      </c>
      <c r="J418" s="6" t="s">
        <v>75</v>
      </c>
      <c r="K418" s="12">
        <v>7500</v>
      </c>
      <c r="L418" s="12">
        <v>9750</v>
      </c>
      <c r="M418" s="12">
        <v>1</v>
      </c>
      <c r="N418" s="12">
        <v>7500</v>
      </c>
      <c r="O418" s="12">
        <v>9750</v>
      </c>
      <c r="P418" s="6" t="s">
        <v>1325</v>
      </c>
      <c r="Q418" s="12">
        <f t="shared" si="6"/>
        <v>2250</v>
      </c>
      <c r="AN418" s="16">
        <v>3</v>
      </c>
      <c r="AO418" t="s">
        <v>1780</v>
      </c>
    </row>
    <row r="419" spans="1:41" x14ac:dyDescent="0.3">
      <c r="A419" s="6">
        <v>139791</v>
      </c>
      <c r="B419" s="6" t="s">
        <v>1365</v>
      </c>
      <c r="C419" s="6" t="s">
        <v>1364</v>
      </c>
      <c r="D419" s="6" t="s">
        <v>1766</v>
      </c>
      <c r="E419" s="6" t="s">
        <v>1317</v>
      </c>
      <c r="F419" s="7">
        <v>43920</v>
      </c>
      <c r="G419" s="6" t="s">
        <v>1296</v>
      </c>
      <c r="H419" s="6" t="s">
        <v>187</v>
      </c>
      <c r="I419" s="6" t="s">
        <v>39</v>
      </c>
      <c r="J419" s="8" t="s">
        <v>83</v>
      </c>
      <c r="K419" s="12">
        <v>10000</v>
      </c>
      <c r="L419" s="12">
        <v>13000</v>
      </c>
      <c r="M419" s="12">
        <v>4</v>
      </c>
      <c r="N419" s="12">
        <v>40000</v>
      </c>
      <c r="O419" s="12">
        <v>52000</v>
      </c>
      <c r="P419" s="6" t="s">
        <v>1398</v>
      </c>
      <c r="Q419" s="12">
        <f t="shared" si="6"/>
        <v>12000</v>
      </c>
      <c r="AN419" s="16">
        <v>4</v>
      </c>
      <c r="AO419" t="s">
        <v>1781</v>
      </c>
    </row>
    <row r="420" spans="1:41" x14ac:dyDescent="0.3">
      <c r="A420" s="6">
        <v>139792</v>
      </c>
      <c r="B420" s="6" t="s">
        <v>1365</v>
      </c>
      <c r="C420" s="6" t="s">
        <v>1364</v>
      </c>
      <c r="D420" s="6" t="s">
        <v>1746</v>
      </c>
      <c r="E420" s="6" t="s">
        <v>1318</v>
      </c>
      <c r="F420" s="7">
        <v>43920</v>
      </c>
      <c r="G420" s="6" t="s">
        <v>33</v>
      </c>
      <c r="H420" s="6" t="s">
        <v>191</v>
      </c>
      <c r="I420" s="6" t="s">
        <v>40</v>
      </c>
      <c r="J420" s="6" t="s">
        <v>76</v>
      </c>
      <c r="K420" s="12">
        <v>10500</v>
      </c>
      <c r="L420" s="12">
        <v>13650</v>
      </c>
      <c r="M420" s="12">
        <v>3</v>
      </c>
      <c r="N420" s="12">
        <v>31500</v>
      </c>
      <c r="O420" s="12">
        <v>40950</v>
      </c>
      <c r="P420" s="6" t="s">
        <v>1397</v>
      </c>
      <c r="Q420" s="12">
        <f t="shared" si="6"/>
        <v>9450</v>
      </c>
      <c r="AN420" s="16">
        <v>5</v>
      </c>
      <c r="AO420" t="s">
        <v>1782</v>
      </c>
    </row>
    <row r="421" spans="1:41" x14ac:dyDescent="0.3">
      <c r="A421" s="6">
        <v>139793</v>
      </c>
      <c r="B421" s="6" t="s">
        <v>1365</v>
      </c>
      <c r="C421" s="6" t="s">
        <v>1364</v>
      </c>
      <c r="D421" s="6" t="s">
        <v>1747</v>
      </c>
      <c r="E421" s="6" t="s">
        <v>29</v>
      </c>
      <c r="F421" s="7">
        <v>43920</v>
      </c>
      <c r="G421" s="6" t="s">
        <v>34</v>
      </c>
      <c r="H421" s="6" t="s">
        <v>63</v>
      </c>
      <c r="I421" s="6" t="s">
        <v>41</v>
      </c>
      <c r="J421" s="6" t="s">
        <v>78</v>
      </c>
      <c r="K421" s="12">
        <v>8500</v>
      </c>
      <c r="L421" s="12">
        <v>11050</v>
      </c>
      <c r="M421" s="12">
        <v>3</v>
      </c>
      <c r="N421" s="12">
        <v>25500</v>
      </c>
      <c r="O421" s="12">
        <v>33150</v>
      </c>
      <c r="P421" s="6" t="s">
        <v>1399</v>
      </c>
      <c r="Q421" s="12">
        <f t="shared" si="6"/>
        <v>7650</v>
      </c>
      <c r="AN421" s="16">
        <v>6</v>
      </c>
      <c r="AO421" t="s">
        <v>1783</v>
      </c>
    </row>
    <row r="422" spans="1:41" x14ac:dyDescent="0.3">
      <c r="A422" s="6">
        <v>139794</v>
      </c>
      <c r="B422" s="6" t="s">
        <v>1365</v>
      </c>
      <c r="C422" s="6" t="s">
        <v>1364</v>
      </c>
      <c r="D422" s="6" t="s">
        <v>1754</v>
      </c>
      <c r="E422" s="6" t="s">
        <v>20</v>
      </c>
      <c r="F422" s="7">
        <v>43920</v>
      </c>
      <c r="G422" s="6" t="s">
        <v>35</v>
      </c>
      <c r="H422" s="6" t="s">
        <v>57</v>
      </c>
      <c r="I422" s="6" t="s">
        <v>44</v>
      </c>
      <c r="J422" s="6" t="s">
        <v>80</v>
      </c>
      <c r="K422" s="12">
        <v>7000</v>
      </c>
      <c r="L422" s="12">
        <v>9100</v>
      </c>
      <c r="M422" s="12">
        <v>4</v>
      </c>
      <c r="N422" s="12">
        <v>28000</v>
      </c>
      <c r="O422" s="12">
        <v>36400</v>
      </c>
      <c r="P422" s="6" t="s">
        <v>1400</v>
      </c>
      <c r="Q422" s="12">
        <f t="shared" si="6"/>
        <v>8400</v>
      </c>
      <c r="AN422" s="16">
        <v>7</v>
      </c>
      <c r="AO422" t="s">
        <v>1784</v>
      </c>
    </row>
    <row r="423" spans="1:41" x14ac:dyDescent="0.3">
      <c r="A423" s="6">
        <v>139795</v>
      </c>
      <c r="B423" s="6" t="s">
        <v>1365</v>
      </c>
      <c r="C423" s="6" t="s">
        <v>1364</v>
      </c>
      <c r="D423" s="6" t="s">
        <v>1758</v>
      </c>
      <c r="E423" s="6" t="s">
        <v>19</v>
      </c>
      <c r="F423" s="7">
        <v>43920</v>
      </c>
      <c r="G423" s="6" t="s">
        <v>1296</v>
      </c>
      <c r="H423" s="6" t="s">
        <v>192</v>
      </c>
      <c r="I423" s="6" t="s">
        <v>42</v>
      </c>
      <c r="J423" s="6" t="s">
        <v>79</v>
      </c>
      <c r="K423" s="12">
        <v>1680</v>
      </c>
      <c r="L423" s="12">
        <v>2184</v>
      </c>
      <c r="M423" s="12">
        <v>1</v>
      </c>
      <c r="N423" s="12">
        <v>1680</v>
      </c>
      <c r="O423" s="12">
        <v>2184</v>
      </c>
      <c r="P423" s="6" t="s">
        <v>1401</v>
      </c>
      <c r="Q423" s="12">
        <f t="shared" si="6"/>
        <v>504</v>
      </c>
      <c r="AN423" s="16">
        <v>8</v>
      </c>
      <c r="AO423" t="s">
        <v>1785</v>
      </c>
    </row>
    <row r="424" spans="1:41" x14ac:dyDescent="0.3">
      <c r="A424" s="6">
        <v>139796</v>
      </c>
      <c r="B424" s="6" t="s">
        <v>1365</v>
      </c>
      <c r="C424" s="6" t="s">
        <v>1364</v>
      </c>
      <c r="D424" s="6" t="s">
        <v>1749</v>
      </c>
      <c r="E424" s="6" t="s">
        <v>1319</v>
      </c>
      <c r="F424" s="7">
        <v>43920</v>
      </c>
      <c r="G424" s="6" t="s">
        <v>33</v>
      </c>
      <c r="H424" s="8" t="s">
        <v>65</v>
      </c>
      <c r="I424" s="6" t="s">
        <v>109</v>
      </c>
      <c r="J424" s="8" t="s">
        <v>84</v>
      </c>
      <c r="K424" s="12">
        <v>6540</v>
      </c>
      <c r="L424" s="12">
        <v>8502</v>
      </c>
      <c r="M424" s="12">
        <v>4</v>
      </c>
      <c r="N424" s="12">
        <v>26160</v>
      </c>
      <c r="O424" s="12">
        <v>34008</v>
      </c>
      <c r="P424" s="6" t="s">
        <v>1325</v>
      </c>
      <c r="Q424" s="12">
        <f t="shared" si="6"/>
        <v>7848</v>
      </c>
      <c r="AN424" s="16">
        <v>9</v>
      </c>
      <c r="AO424" t="s">
        <v>1786</v>
      </c>
    </row>
    <row r="425" spans="1:41" x14ac:dyDescent="0.3">
      <c r="A425" s="6">
        <v>139797</v>
      </c>
      <c r="B425" s="6" t="s">
        <v>1365</v>
      </c>
      <c r="C425" s="6" t="s">
        <v>1364</v>
      </c>
      <c r="D425" s="6" t="s">
        <v>1754</v>
      </c>
      <c r="E425" s="6" t="s">
        <v>18</v>
      </c>
      <c r="F425" s="7">
        <v>43920</v>
      </c>
      <c r="G425" s="6" t="s">
        <v>34</v>
      </c>
      <c r="H425" s="6" t="s">
        <v>68</v>
      </c>
      <c r="I425" s="6" t="s">
        <v>45</v>
      </c>
      <c r="J425" s="6" t="s">
        <v>82</v>
      </c>
      <c r="K425" s="12">
        <v>2680</v>
      </c>
      <c r="L425" s="12">
        <v>3484</v>
      </c>
      <c r="M425" s="12">
        <v>4</v>
      </c>
      <c r="N425" s="12">
        <v>10720</v>
      </c>
      <c r="O425" s="12">
        <v>13936</v>
      </c>
      <c r="P425" s="6" t="s">
        <v>1398</v>
      </c>
      <c r="Q425" s="12">
        <f t="shared" si="6"/>
        <v>3216</v>
      </c>
      <c r="AN425" s="16">
        <v>10</v>
      </c>
      <c r="AO425" t="s">
        <v>1787</v>
      </c>
    </row>
    <row r="426" spans="1:41" x14ac:dyDescent="0.3">
      <c r="A426" s="6">
        <v>139798</v>
      </c>
      <c r="B426" s="6" t="s">
        <v>1365</v>
      </c>
      <c r="C426" s="6" t="s">
        <v>1364</v>
      </c>
      <c r="D426" s="6" t="s">
        <v>1764</v>
      </c>
      <c r="E426" s="6" t="s">
        <v>17</v>
      </c>
      <c r="F426" s="7">
        <v>43920</v>
      </c>
      <c r="G426" s="6" t="s">
        <v>35</v>
      </c>
      <c r="H426" s="6" t="s">
        <v>71</v>
      </c>
      <c r="I426" s="6" t="s">
        <v>38</v>
      </c>
      <c r="J426" s="6" t="s">
        <v>76</v>
      </c>
      <c r="K426" s="12">
        <v>8250</v>
      </c>
      <c r="L426" s="12">
        <v>10725</v>
      </c>
      <c r="M426" s="12">
        <v>2</v>
      </c>
      <c r="N426" s="12">
        <v>16500</v>
      </c>
      <c r="O426" s="12">
        <v>21450</v>
      </c>
      <c r="P426" s="6" t="s">
        <v>1397</v>
      </c>
      <c r="Q426" s="12">
        <f t="shared" si="6"/>
        <v>4950</v>
      </c>
      <c r="AN426" s="16">
        <v>11</v>
      </c>
      <c r="AO426" t="s">
        <v>1788</v>
      </c>
    </row>
    <row r="427" spans="1:41" x14ac:dyDescent="0.3">
      <c r="A427" s="6">
        <v>139799</v>
      </c>
      <c r="B427" s="6" t="s">
        <v>1365</v>
      </c>
      <c r="C427" s="6" t="s">
        <v>1364</v>
      </c>
      <c r="D427" s="6" t="s">
        <v>1761</v>
      </c>
      <c r="E427" s="6" t="s">
        <v>1320</v>
      </c>
      <c r="F427" s="7">
        <v>43920</v>
      </c>
      <c r="G427" s="6" t="s">
        <v>1296</v>
      </c>
      <c r="H427" s="6" t="s">
        <v>123</v>
      </c>
      <c r="I427" s="6" t="s">
        <v>42</v>
      </c>
      <c r="J427" s="6" t="s">
        <v>76</v>
      </c>
      <c r="K427" s="12">
        <v>2650</v>
      </c>
      <c r="L427" s="12">
        <v>3445</v>
      </c>
      <c r="M427" s="12">
        <v>3</v>
      </c>
      <c r="N427" s="12">
        <v>7950</v>
      </c>
      <c r="O427" s="12">
        <v>10335</v>
      </c>
      <c r="P427" s="6" t="s">
        <v>1399</v>
      </c>
      <c r="Q427" s="12">
        <f t="shared" si="6"/>
        <v>2385</v>
      </c>
      <c r="AN427" s="16">
        <v>12</v>
      </c>
      <c r="AO427" t="s">
        <v>1789</v>
      </c>
    </row>
    <row r="428" spans="1:41" x14ac:dyDescent="0.3">
      <c r="A428" s="6">
        <v>139800</v>
      </c>
      <c r="B428" s="6" t="s">
        <v>1365</v>
      </c>
      <c r="C428" s="6" t="s">
        <v>1364</v>
      </c>
      <c r="D428" s="6" t="s">
        <v>1744</v>
      </c>
      <c r="E428" s="6" t="s">
        <v>16</v>
      </c>
      <c r="F428" s="7">
        <v>43920</v>
      </c>
      <c r="G428" s="6" t="s">
        <v>33</v>
      </c>
      <c r="H428" s="6" t="s">
        <v>72</v>
      </c>
      <c r="I428" s="6" t="s">
        <v>38</v>
      </c>
      <c r="J428" s="6" t="s">
        <v>85</v>
      </c>
      <c r="K428" s="12">
        <v>12550</v>
      </c>
      <c r="L428" s="12">
        <v>16315</v>
      </c>
      <c r="M428" s="12">
        <v>4</v>
      </c>
      <c r="N428" s="12">
        <v>50200</v>
      </c>
      <c r="O428" s="12">
        <v>65260</v>
      </c>
      <c r="P428" s="6" t="s">
        <v>1400</v>
      </c>
      <c r="Q428" s="12">
        <f t="shared" si="6"/>
        <v>15060</v>
      </c>
      <c r="AN428" s="16">
        <v>13</v>
      </c>
      <c r="AO428" t="s">
        <v>1790</v>
      </c>
    </row>
    <row r="429" spans="1:41" x14ac:dyDescent="0.3">
      <c r="A429" s="6">
        <v>139801</v>
      </c>
      <c r="B429" s="6" t="s">
        <v>1365</v>
      </c>
      <c r="C429" s="6" t="s">
        <v>1364</v>
      </c>
      <c r="D429" s="6" t="s">
        <v>1754</v>
      </c>
      <c r="E429" s="6" t="s">
        <v>15</v>
      </c>
      <c r="F429" s="7">
        <v>43920</v>
      </c>
      <c r="G429" s="6" t="s">
        <v>34</v>
      </c>
      <c r="H429" s="6" t="s">
        <v>73</v>
      </c>
      <c r="I429" s="6" t="s">
        <v>41</v>
      </c>
      <c r="J429" s="8" t="s">
        <v>78</v>
      </c>
      <c r="K429" s="12">
        <v>14500</v>
      </c>
      <c r="L429" s="12">
        <v>18850</v>
      </c>
      <c r="M429" s="12">
        <v>3</v>
      </c>
      <c r="N429" s="12">
        <v>43500</v>
      </c>
      <c r="O429" s="12">
        <v>56550</v>
      </c>
      <c r="P429" s="6" t="s">
        <v>1401</v>
      </c>
      <c r="Q429" s="12">
        <f t="shared" si="6"/>
        <v>13050</v>
      </c>
      <c r="AN429" s="16">
        <v>14</v>
      </c>
      <c r="AO429" t="s">
        <v>1791</v>
      </c>
    </row>
    <row r="430" spans="1:41" x14ac:dyDescent="0.3">
      <c r="A430" s="6">
        <v>139802</v>
      </c>
      <c r="B430" s="6" t="s">
        <v>1365</v>
      </c>
      <c r="C430" s="6" t="s">
        <v>1364</v>
      </c>
      <c r="D430" s="6" t="s">
        <v>1768</v>
      </c>
      <c r="E430" s="6" t="s">
        <v>14</v>
      </c>
      <c r="F430" s="7">
        <v>43920</v>
      </c>
      <c r="G430" s="6" t="s">
        <v>35</v>
      </c>
      <c r="H430" s="6" t="s">
        <v>46</v>
      </c>
      <c r="I430" s="6" t="s">
        <v>36</v>
      </c>
      <c r="J430" s="6" t="s">
        <v>75</v>
      </c>
      <c r="K430" s="12">
        <v>800</v>
      </c>
      <c r="L430" s="12">
        <v>1040</v>
      </c>
      <c r="M430" s="12">
        <v>1</v>
      </c>
      <c r="N430" s="12">
        <v>800</v>
      </c>
      <c r="O430" s="12">
        <v>1040</v>
      </c>
      <c r="P430" s="6" t="s">
        <v>1325</v>
      </c>
      <c r="Q430" s="12">
        <f t="shared" si="6"/>
        <v>240</v>
      </c>
      <c r="AN430" s="16">
        <v>15</v>
      </c>
      <c r="AO430" t="s">
        <v>1792</v>
      </c>
    </row>
    <row r="431" spans="1:41" x14ac:dyDescent="0.3">
      <c r="A431" s="6">
        <v>139803</v>
      </c>
      <c r="B431" s="6" t="s">
        <v>1365</v>
      </c>
      <c r="C431" s="6" t="s">
        <v>1364</v>
      </c>
      <c r="D431" s="6" t="s">
        <v>1767</v>
      </c>
      <c r="E431" s="6" t="s">
        <v>13</v>
      </c>
      <c r="F431" s="7">
        <v>43920</v>
      </c>
      <c r="G431" s="6" t="s">
        <v>1296</v>
      </c>
      <c r="H431" s="6" t="s">
        <v>48</v>
      </c>
      <c r="I431" s="6" t="s">
        <v>37</v>
      </c>
      <c r="J431" s="6" t="s">
        <v>76</v>
      </c>
      <c r="K431" s="12">
        <v>600</v>
      </c>
      <c r="L431" s="12">
        <v>780</v>
      </c>
      <c r="M431" s="12">
        <v>4</v>
      </c>
      <c r="N431" s="12">
        <v>2400</v>
      </c>
      <c r="O431" s="12">
        <v>3120</v>
      </c>
      <c r="P431" s="6" t="s">
        <v>1398</v>
      </c>
      <c r="Q431" s="12">
        <f t="shared" si="6"/>
        <v>720</v>
      </c>
      <c r="AN431" s="16">
        <v>16</v>
      </c>
      <c r="AO431" t="s">
        <v>1793</v>
      </c>
    </row>
    <row r="432" spans="1:41" x14ac:dyDescent="0.3">
      <c r="A432" s="6">
        <v>139804</v>
      </c>
      <c r="B432" s="6" t="s">
        <v>1365</v>
      </c>
      <c r="C432" s="6" t="s">
        <v>1364</v>
      </c>
      <c r="D432" s="6" t="s">
        <v>1777</v>
      </c>
      <c r="E432" s="6" t="s">
        <v>12</v>
      </c>
      <c r="F432" s="7">
        <v>43920</v>
      </c>
      <c r="G432" s="6" t="s">
        <v>33</v>
      </c>
      <c r="H432" s="6" t="s">
        <v>50</v>
      </c>
      <c r="I432" s="6" t="s">
        <v>38</v>
      </c>
      <c r="J432" s="6" t="s">
        <v>75</v>
      </c>
      <c r="K432" s="12">
        <v>10500</v>
      </c>
      <c r="L432" s="12">
        <v>13650</v>
      </c>
      <c r="M432" s="12">
        <v>2</v>
      </c>
      <c r="N432" s="12">
        <v>21000</v>
      </c>
      <c r="O432" s="12">
        <v>27300</v>
      </c>
      <c r="P432" s="6" t="s">
        <v>1397</v>
      </c>
      <c r="Q432" s="12">
        <f t="shared" si="6"/>
        <v>6300</v>
      </c>
      <c r="AO432" t="s">
        <v>1429</v>
      </c>
    </row>
    <row r="433" spans="1:41" ht="18" x14ac:dyDescent="0.3">
      <c r="A433" s="6">
        <v>139805</v>
      </c>
      <c r="B433" s="6" t="s">
        <v>1365</v>
      </c>
      <c r="C433" s="6" t="s">
        <v>1364</v>
      </c>
      <c r="D433" s="6" t="s">
        <v>1763</v>
      </c>
      <c r="E433" s="6" t="s">
        <v>11</v>
      </c>
      <c r="F433" s="7">
        <v>43920</v>
      </c>
      <c r="G433" s="6" t="s">
        <v>34</v>
      </c>
      <c r="H433" s="6" t="s">
        <v>187</v>
      </c>
      <c r="I433" s="6" t="s">
        <v>39</v>
      </c>
      <c r="J433" s="6" t="s">
        <v>77</v>
      </c>
      <c r="K433" s="12">
        <v>6500</v>
      </c>
      <c r="L433" s="12">
        <v>8450</v>
      </c>
      <c r="M433" s="12">
        <v>2</v>
      </c>
      <c r="N433" s="12">
        <v>13000</v>
      </c>
      <c r="O433" s="12">
        <v>16900</v>
      </c>
      <c r="P433" s="6" t="s">
        <v>1399</v>
      </c>
      <c r="Q433" s="12">
        <f t="shared" si="6"/>
        <v>3900</v>
      </c>
      <c r="AN433" s="15" t="s">
        <v>1368</v>
      </c>
      <c r="AO433" t="s">
        <v>1429</v>
      </c>
    </row>
    <row r="434" spans="1:41" x14ac:dyDescent="0.3">
      <c r="A434" s="6">
        <v>139806</v>
      </c>
      <c r="B434" s="6" t="s">
        <v>1365</v>
      </c>
      <c r="C434" s="6" t="s">
        <v>1364</v>
      </c>
      <c r="D434" s="6" t="s">
        <v>1742</v>
      </c>
      <c r="E434" s="6" t="s">
        <v>1321</v>
      </c>
      <c r="F434" s="7">
        <v>43920</v>
      </c>
      <c r="G434" s="6" t="s">
        <v>35</v>
      </c>
      <c r="H434" s="6" t="s">
        <v>193</v>
      </c>
      <c r="I434" s="6" t="s">
        <v>40</v>
      </c>
      <c r="J434" s="6" t="s">
        <v>76</v>
      </c>
      <c r="K434" s="12">
        <v>4500</v>
      </c>
      <c r="L434" s="12">
        <v>5850</v>
      </c>
      <c r="M434" s="12">
        <v>1</v>
      </c>
      <c r="N434" s="12">
        <v>4500</v>
      </c>
      <c r="O434" s="12">
        <v>5850</v>
      </c>
      <c r="P434" s="6" t="s">
        <v>1400</v>
      </c>
      <c r="Q434" s="12">
        <f t="shared" si="6"/>
        <v>1350</v>
      </c>
      <c r="AN434" s="16"/>
      <c r="AO434" t="s">
        <v>1429</v>
      </c>
    </row>
    <row r="435" spans="1:41" x14ac:dyDescent="0.3">
      <c r="A435" s="6">
        <v>139807</v>
      </c>
      <c r="B435" s="6" t="s">
        <v>1365</v>
      </c>
      <c r="C435" s="6" t="s">
        <v>1364</v>
      </c>
      <c r="D435" s="6" t="s">
        <v>1753</v>
      </c>
      <c r="E435" s="6" t="s">
        <v>1322</v>
      </c>
      <c r="F435" s="7">
        <v>43920</v>
      </c>
      <c r="G435" s="6" t="s">
        <v>1296</v>
      </c>
      <c r="H435" s="6" t="s">
        <v>51</v>
      </c>
      <c r="I435" s="6" t="s">
        <v>41</v>
      </c>
      <c r="J435" s="6" t="s">
        <v>78</v>
      </c>
      <c r="K435" s="12">
        <v>8500</v>
      </c>
      <c r="L435" s="12">
        <v>11050</v>
      </c>
      <c r="M435" s="12">
        <v>2</v>
      </c>
      <c r="N435" s="12">
        <v>17000</v>
      </c>
      <c r="O435" s="12">
        <v>22100</v>
      </c>
      <c r="P435" s="6" t="s">
        <v>1401</v>
      </c>
      <c r="Q435" s="12">
        <f t="shared" si="6"/>
        <v>5100</v>
      </c>
      <c r="AN435" s="16">
        <v>1</v>
      </c>
      <c r="AO435" t="s">
        <v>1794</v>
      </c>
    </row>
    <row r="436" spans="1:41" x14ac:dyDescent="0.3">
      <c r="A436" s="6">
        <v>139808</v>
      </c>
      <c r="B436" s="6" t="s">
        <v>1365</v>
      </c>
      <c r="C436" s="6" t="s">
        <v>1364</v>
      </c>
      <c r="D436" s="6" t="s">
        <v>1758</v>
      </c>
      <c r="E436" s="6" t="s">
        <v>1323</v>
      </c>
      <c r="F436" s="7">
        <v>43920</v>
      </c>
      <c r="G436" s="6" t="s">
        <v>33</v>
      </c>
      <c r="H436" s="6" t="s">
        <v>52</v>
      </c>
      <c r="I436" s="6" t="s">
        <v>44</v>
      </c>
      <c r="J436" s="6" t="s">
        <v>80</v>
      </c>
      <c r="K436" s="12">
        <v>12500</v>
      </c>
      <c r="L436" s="12">
        <v>16250</v>
      </c>
      <c r="M436" s="12">
        <v>2</v>
      </c>
      <c r="N436" s="12">
        <v>25000</v>
      </c>
      <c r="O436" s="12">
        <v>32500</v>
      </c>
      <c r="P436" s="6" t="s">
        <v>1325</v>
      </c>
      <c r="Q436" s="12">
        <f t="shared" si="6"/>
        <v>7500</v>
      </c>
      <c r="AN436" s="16">
        <v>2</v>
      </c>
      <c r="AO436" t="s">
        <v>1795</v>
      </c>
    </row>
    <row r="437" spans="1:41" x14ac:dyDescent="0.3">
      <c r="A437" s="6">
        <v>139809</v>
      </c>
      <c r="B437" s="6" t="s">
        <v>1365</v>
      </c>
      <c r="C437" s="6" t="s">
        <v>1364</v>
      </c>
      <c r="D437" s="6" t="s">
        <v>1769</v>
      </c>
      <c r="E437" s="6" t="s">
        <v>10</v>
      </c>
      <c r="F437" s="7">
        <v>43920</v>
      </c>
      <c r="G437" s="6" t="s">
        <v>34</v>
      </c>
      <c r="H437" s="6" t="s">
        <v>132</v>
      </c>
      <c r="I437" s="6" t="s">
        <v>89</v>
      </c>
      <c r="J437" s="6" t="s">
        <v>79</v>
      </c>
      <c r="K437" s="12">
        <v>3500</v>
      </c>
      <c r="L437" s="12">
        <v>4550</v>
      </c>
      <c r="M437" s="12">
        <v>4</v>
      </c>
      <c r="N437" s="12">
        <v>14000</v>
      </c>
      <c r="O437" s="12">
        <v>18200</v>
      </c>
      <c r="P437" s="6" t="s">
        <v>1398</v>
      </c>
      <c r="Q437" s="12">
        <f t="shared" si="6"/>
        <v>4200</v>
      </c>
      <c r="AN437" s="16">
        <v>3</v>
      </c>
      <c r="AO437" t="s">
        <v>1796</v>
      </c>
    </row>
    <row r="438" spans="1:41" x14ac:dyDescent="0.3">
      <c r="A438" s="6">
        <v>139810</v>
      </c>
      <c r="B438" s="6" t="s">
        <v>1365</v>
      </c>
      <c r="C438" s="6" t="s">
        <v>1364</v>
      </c>
      <c r="D438" s="6" t="s">
        <v>1760</v>
      </c>
      <c r="E438" s="6" t="s">
        <v>9</v>
      </c>
      <c r="F438" s="7">
        <v>43920</v>
      </c>
      <c r="G438" s="6" t="s">
        <v>35</v>
      </c>
      <c r="H438" s="8" t="s">
        <v>67</v>
      </c>
      <c r="I438" s="6" t="s">
        <v>37</v>
      </c>
      <c r="J438" s="6" t="s">
        <v>81</v>
      </c>
      <c r="K438" s="12">
        <v>4500</v>
      </c>
      <c r="L438" s="12">
        <v>5850</v>
      </c>
      <c r="M438" s="12">
        <v>2</v>
      </c>
      <c r="N438" s="12">
        <v>9000</v>
      </c>
      <c r="O438" s="12">
        <v>11700</v>
      </c>
      <c r="P438" s="6" t="s">
        <v>1397</v>
      </c>
      <c r="Q438" s="12">
        <f t="shared" si="6"/>
        <v>2700</v>
      </c>
      <c r="AN438" s="16">
        <v>4</v>
      </c>
      <c r="AO438" t="s">
        <v>1797</v>
      </c>
    </row>
    <row r="439" spans="1:41" x14ac:dyDescent="0.3">
      <c r="A439" s="6">
        <v>139811</v>
      </c>
      <c r="B439" s="6" t="s">
        <v>1365</v>
      </c>
      <c r="C439" s="6" t="s">
        <v>1364</v>
      </c>
      <c r="D439" s="6" t="s">
        <v>1761</v>
      </c>
      <c r="E439" s="6" t="s">
        <v>1324</v>
      </c>
      <c r="F439" s="7">
        <v>43920</v>
      </c>
      <c r="G439" s="6" t="s">
        <v>1296</v>
      </c>
      <c r="H439" s="6" t="s">
        <v>194</v>
      </c>
      <c r="I439" s="6" t="s">
        <v>45</v>
      </c>
      <c r="J439" s="6" t="s">
        <v>82</v>
      </c>
      <c r="K439" s="12">
        <v>2100</v>
      </c>
      <c r="L439" s="12">
        <v>2730</v>
      </c>
      <c r="M439" s="12">
        <v>3</v>
      </c>
      <c r="N439" s="12">
        <v>6300</v>
      </c>
      <c r="O439" s="12">
        <v>8190</v>
      </c>
      <c r="P439" s="6" t="s">
        <v>1399</v>
      </c>
      <c r="Q439" s="12">
        <f t="shared" si="6"/>
        <v>1890</v>
      </c>
      <c r="AN439" s="16">
        <v>5</v>
      </c>
      <c r="AO439" t="s">
        <v>1798</v>
      </c>
    </row>
    <row r="440" spans="1:41" x14ac:dyDescent="0.3">
      <c r="A440" s="6">
        <v>139812</v>
      </c>
      <c r="B440" s="6" t="s">
        <v>1365</v>
      </c>
      <c r="C440" s="6" t="s">
        <v>1364</v>
      </c>
      <c r="D440" s="6" t="s">
        <v>1777</v>
      </c>
      <c r="E440" s="6" t="s">
        <v>8</v>
      </c>
      <c r="F440" s="7">
        <v>43920</v>
      </c>
      <c r="G440" s="6" t="s">
        <v>33</v>
      </c>
      <c r="H440" s="6" t="s">
        <v>49</v>
      </c>
      <c r="I440" s="6" t="s">
        <v>36</v>
      </c>
      <c r="J440" s="6" t="s">
        <v>75</v>
      </c>
      <c r="K440" s="12">
        <v>1150</v>
      </c>
      <c r="L440" s="12">
        <v>1495</v>
      </c>
      <c r="M440" s="12">
        <v>3</v>
      </c>
      <c r="N440" s="12">
        <v>3450</v>
      </c>
      <c r="O440" s="12">
        <v>4485</v>
      </c>
      <c r="P440" s="6" t="s">
        <v>1400</v>
      </c>
      <c r="Q440" s="12">
        <f t="shared" si="6"/>
        <v>1035</v>
      </c>
      <c r="AN440" s="16">
        <v>6</v>
      </c>
      <c r="AO440" t="s">
        <v>1799</v>
      </c>
    </row>
    <row r="441" spans="1:41" x14ac:dyDescent="0.3">
      <c r="A441" s="6">
        <v>139813</v>
      </c>
      <c r="B441" s="6" t="s">
        <v>1365</v>
      </c>
      <c r="C441" s="6" t="s">
        <v>1364</v>
      </c>
      <c r="D441" s="6" t="s">
        <v>1762</v>
      </c>
      <c r="E441" s="6" t="s">
        <v>7</v>
      </c>
      <c r="F441" s="7">
        <v>43920</v>
      </c>
      <c r="G441" s="6" t="s">
        <v>34</v>
      </c>
      <c r="H441" s="6" t="s">
        <v>47</v>
      </c>
      <c r="I441" s="6" t="s">
        <v>37</v>
      </c>
      <c r="J441" s="6" t="s">
        <v>76</v>
      </c>
      <c r="K441" s="12">
        <v>350</v>
      </c>
      <c r="L441" s="12">
        <v>455</v>
      </c>
      <c r="M441" s="12">
        <v>1</v>
      </c>
      <c r="N441" s="12">
        <v>350</v>
      </c>
      <c r="O441" s="12">
        <v>455</v>
      </c>
      <c r="P441" s="6" t="s">
        <v>1401</v>
      </c>
      <c r="Q441" s="12">
        <f t="shared" si="6"/>
        <v>105</v>
      </c>
      <c r="AN441" s="16">
        <v>7</v>
      </c>
      <c r="AO441" t="s">
        <v>1800</v>
      </c>
    </row>
    <row r="442" spans="1:41" x14ac:dyDescent="0.3">
      <c r="A442" s="6">
        <v>139814</v>
      </c>
      <c r="B442" s="6" t="s">
        <v>1365</v>
      </c>
      <c r="C442" s="6" t="s">
        <v>1364</v>
      </c>
      <c r="D442" s="6" t="s">
        <v>1760</v>
      </c>
      <c r="E442" s="6" t="s">
        <v>1325</v>
      </c>
      <c r="F442" s="7">
        <v>43920</v>
      </c>
      <c r="G442" s="6" t="s">
        <v>35</v>
      </c>
      <c r="H442" s="6" t="s">
        <v>53</v>
      </c>
      <c r="I442" s="6" t="s">
        <v>38</v>
      </c>
      <c r="J442" s="6" t="s">
        <v>75</v>
      </c>
      <c r="K442" s="12">
        <v>9500</v>
      </c>
      <c r="L442" s="12">
        <v>12350</v>
      </c>
      <c r="M442" s="12">
        <v>3</v>
      </c>
      <c r="N442" s="12">
        <v>28500</v>
      </c>
      <c r="O442" s="12">
        <v>37050</v>
      </c>
      <c r="P442" s="6" t="s">
        <v>1325</v>
      </c>
      <c r="Q442" s="12">
        <f t="shared" si="6"/>
        <v>8550</v>
      </c>
      <c r="AN442" s="16">
        <v>8</v>
      </c>
      <c r="AO442" t="s">
        <v>1801</v>
      </c>
    </row>
    <row r="443" spans="1:41" x14ac:dyDescent="0.3">
      <c r="A443" s="6">
        <v>139815</v>
      </c>
      <c r="B443" s="6" t="s">
        <v>1394</v>
      </c>
      <c r="C443" s="6" t="s">
        <v>1393</v>
      </c>
      <c r="D443" s="6" t="s">
        <v>2130</v>
      </c>
      <c r="E443" s="6" t="s">
        <v>1326</v>
      </c>
      <c r="F443" s="7">
        <v>43920</v>
      </c>
      <c r="G443" s="6" t="s">
        <v>1296</v>
      </c>
      <c r="H443" s="6" t="s">
        <v>195</v>
      </c>
      <c r="I443" s="6" t="s">
        <v>39</v>
      </c>
      <c r="J443" s="6" t="s">
        <v>77</v>
      </c>
      <c r="K443" s="12">
        <v>10000</v>
      </c>
      <c r="L443" s="12">
        <v>13000</v>
      </c>
      <c r="M443" s="12">
        <v>4</v>
      </c>
      <c r="N443" s="12">
        <v>40000</v>
      </c>
      <c r="O443" s="12">
        <v>52000</v>
      </c>
      <c r="P443" s="6" t="s">
        <v>1398</v>
      </c>
      <c r="Q443" s="12">
        <f t="shared" si="6"/>
        <v>12000</v>
      </c>
      <c r="AN443" s="16">
        <v>9</v>
      </c>
      <c r="AO443" t="s">
        <v>1802</v>
      </c>
    </row>
    <row r="444" spans="1:41" x14ac:dyDescent="0.3">
      <c r="A444" s="6">
        <v>139816</v>
      </c>
      <c r="B444" s="6" t="s">
        <v>1337</v>
      </c>
      <c r="C444" s="6" t="s">
        <v>1336</v>
      </c>
      <c r="D444" s="6" t="s">
        <v>1422</v>
      </c>
      <c r="E444" s="6" t="s">
        <v>6</v>
      </c>
      <c r="F444" s="7">
        <v>43920</v>
      </c>
      <c r="G444" s="6" t="s">
        <v>33</v>
      </c>
      <c r="H444" s="6" t="s">
        <v>196</v>
      </c>
      <c r="I444" s="6" t="s">
        <v>40</v>
      </c>
      <c r="J444" s="6" t="s">
        <v>76</v>
      </c>
      <c r="K444" s="12">
        <v>6500</v>
      </c>
      <c r="L444" s="12">
        <v>8450</v>
      </c>
      <c r="M444" s="12">
        <v>4</v>
      </c>
      <c r="N444" s="12">
        <v>26000</v>
      </c>
      <c r="O444" s="12">
        <v>33800</v>
      </c>
      <c r="P444" s="6" t="s">
        <v>1397</v>
      </c>
      <c r="Q444" s="12">
        <f t="shared" si="6"/>
        <v>7800</v>
      </c>
      <c r="AN444" s="16">
        <v>10</v>
      </c>
      <c r="AO444" t="s">
        <v>1803</v>
      </c>
    </row>
    <row r="445" spans="1:41" x14ac:dyDescent="0.3">
      <c r="A445" s="6">
        <v>139817</v>
      </c>
      <c r="B445" s="6" t="s">
        <v>1339</v>
      </c>
      <c r="C445" s="6" t="s">
        <v>1338</v>
      </c>
      <c r="D445" s="6" t="s">
        <v>1438</v>
      </c>
      <c r="E445" s="6" t="s">
        <v>5</v>
      </c>
      <c r="F445" s="7">
        <v>43920</v>
      </c>
      <c r="G445" s="6" t="s">
        <v>34</v>
      </c>
      <c r="H445" s="6" t="s">
        <v>197</v>
      </c>
      <c r="I445" s="6" t="s">
        <v>41</v>
      </c>
      <c r="J445" s="6" t="s">
        <v>78</v>
      </c>
      <c r="K445" s="12">
        <v>8500</v>
      </c>
      <c r="L445" s="12">
        <v>11050</v>
      </c>
      <c r="M445" s="12">
        <v>3</v>
      </c>
      <c r="N445" s="12">
        <v>25500</v>
      </c>
      <c r="O445" s="12">
        <v>33150</v>
      </c>
      <c r="P445" s="6" t="s">
        <v>1399</v>
      </c>
      <c r="Q445" s="12">
        <f t="shared" si="6"/>
        <v>7650</v>
      </c>
      <c r="AN445" s="16">
        <v>11</v>
      </c>
      <c r="AO445" t="s">
        <v>1804</v>
      </c>
    </row>
    <row r="446" spans="1:41" x14ac:dyDescent="0.3">
      <c r="A446" s="6">
        <v>139818</v>
      </c>
      <c r="B446" s="6" t="s">
        <v>1341</v>
      </c>
      <c r="C446" s="6" t="s">
        <v>1340</v>
      </c>
      <c r="D446" s="6" t="s">
        <v>1479</v>
      </c>
      <c r="E446" s="6" t="s">
        <v>4</v>
      </c>
      <c r="F446" s="7">
        <v>43920</v>
      </c>
      <c r="G446" s="6" t="s">
        <v>35</v>
      </c>
      <c r="H446" s="6" t="s">
        <v>57</v>
      </c>
      <c r="I446" s="6" t="s">
        <v>44</v>
      </c>
      <c r="J446" s="6" t="s">
        <v>80</v>
      </c>
      <c r="K446" s="12">
        <v>7000</v>
      </c>
      <c r="L446" s="12">
        <v>9100</v>
      </c>
      <c r="M446" s="12">
        <v>1</v>
      </c>
      <c r="N446" s="12">
        <v>7000</v>
      </c>
      <c r="O446" s="12">
        <v>9100</v>
      </c>
      <c r="P446" s="6" t="s">
        <v>1400</v>
      </c>
      <c r="Q446" s="12">
        <f t="shared" si="6"/>
        <v>2100</v>
      </c>
      <c r="AO446" t="s">
        <v>1429</v>
      </c>
    </row>
    <row r="447" spans="1:41" ht="18" x14ac:dyDescent="0.3">
      <c r="A447" s="6">
        <v>139819</v>
      </c>
      <c r="B447" s="6" t="s">
        <v>1343</v>
      </c>
      <c r="C447" s="6" t="s">
        <v>1342</v>
      </c>
      <c r="D447" s="6" t="s">
        <v>1501</v>
      </c>
      <c r="E447" s="6" t="s">
        <v>30</v>
      </c>
      <c r="F447" s="7">
        <v>43920</v>
      </c>
      <c r="G447" s="6" t="s">
        <v>1296</v>
      </c>
      <c r="H447" s="6" t="s">
        <v>198</v>
      </c>
      <c r="I447" s="6" t="s">
        <v>89</v>
      </c>
      <c r="J447" s="6" t="s">
        <v>79</v>
      </c>
      <c r="K447" s="12">
        <v>6550</v>
      </c>
      <c r="L447" s="12">
        <v>8515</v>
      </c>
      <c r="M447" s="12">
        <v>4</v>
      </c>
      <c r="N447" s="12">
        <v>26200</v>
      </c>
      <c r="O447" s="12">
        <v>34060</v>
      </c>
      <c r="P447" s="6" t="s">
        <v>1401</v>
      </c>
      <c r="Q447" s="12">
        <f t="shared" si="6"/>
        <v>7860</v>
      </c>
      <c r="AN447" s="15" t="s">
        <v>1327</v>
      </c>
      <c r="AO447" t="s">
        <v>1429</v>
      </c>
    </row>
    <row r="448" spans="1:41" x14ac:dyDescent="0.3">
      <c r="A448" s="6">
        <v>139820</v>
      </c>
      <c r="B448" s="6" t="s">
        <v>1345</v>
      </c>
      <c r="C448" s="6" t="s">
        <v>1344</v>
      </c>
      <c r="D448" s="6" t="s">
        <v>1546</v>
      </c>
      <c r="E448" s="6" t="s">
        <v>31</v>
      </c>
      <c r="F448" s="7">
        <v>43920</v>
      </c>
      <c r="G448" s="6" t="s">
        <v>33</v>
      </c>
      <c r="H448" s="8" t="s">
        <v>66</v>
      </c>
      <c r="I448" s="6" t="s">
        <v>37</v>
      </c>
      <c r="J448" s="6" t="s">
        <v>81</v>
      </c>
      <c r="K448" s="12">
        <v>7650</v>
      </c>
      <c r="L448" s="12">
        <v>9945</v>
      </c>
      <c r="M448" s="12">
        <v>3</v>
      </c>
      <c r="N448" s="12">
        <v>22950</v>
      </c>
      <c r="O448" s="12">
        <v>29835</v>
      </c>
      <c r="P448" s="6" t="s">
        <v>1325</v>
      </c>
      <c r="Q448" s="12">
        <f t="shared" si="6"/>
        <v>6885</v>
      </c>
      <c r="AN448" s="16"/>
      <c r="AO448" t="s">
        <v>1429</v>
      </c>
    </row>
    <row r="449" spans="1:41" x14ac:dyDescent="0.3">
      <c r="A449" s="6">
        <v>139821</v>
      </c>
      <c r="B449" s="6" t="s">
        <v>1347</v>
      </c>
      <c r="C449" s="6" t="s">
        <v>1346</v>
      </c>
      <c r="D449" s="6" t="s">
        <v>1554</v>
      </c>
      <c r="E449" s="6" t="s">
        <v>32</v>
      </c>
      <c r="F449" s="7">
        <v>43920</v>
      </c>
      <c r="G449" s="6" t="s">
        <v>34</v>
      </c>
      <c r="H449" s="6" t="s">
        <v>58</v>
      </c>
      <c r="I449" s="6" t="s">
        <v>45</v>
      </c>
      <c r="J449" s="6" t="s">
        <v>82</v>
      </c>
      <c r="K449" s="12">
        <v>1150</v>
      </c>
      <c r="L449" s="12">
        <v>1495</v>
      </c>
      <c r="M449" s="12">
        <v>2</v>
      </c>
      <c r="N449" s="12">
        <v>2300</v>
      </c>
      <c r="O449" s="12">
        <v>2990</v>
      </c>
      <c r="P449" s="6" t="s">
        <v>1398</v>
      </c>
      <c r="Q449" s="12">
        <f t="shared" si="6"/>
        <v>690</v>
      </c>
      <c r="AN449" s="16">
        <v>1</v>
      </c>
      <c r="AO449" t="s">
        <v>1805</v>
      </c>
    </row>
    <row r="450" spans="1:41" x14ac:dyDescent="0.3">
      <c r="A450" s="6">
        <v>139822</v>
      </c>
      <c r="B450" s="6" t="s">
        <v>1349</v>
      </c>
      <c r="C450" s="6" t="s">
        <v>1348</v>
      </c>
      <c r="D450" s="6" t="s">
        <v>1573</v>
      </c>
      <c r="E450" s="6" t="s">
        <v>28</v>
      </c>
      <c r="F450" s="7">
        <v>43920</v>
      </c>
      <c r="G450" s="6" t="s">
        <v>35</v>
      </c>
      <c r="H450" s="6" t="s">
        <v>59</v>
      </c>
      <c r="I450" s="6" t="s">
        <v>36</v>
      </c>
      <c r="J450" s="6" t="s">
        <v>75</v>
      </c>
      <c r="K450" s="12">
        <v>850</v>
      </c>
      <c r="L450" s="12">
        <v>1105</v>
      </c>
      <c r="M450" s="12">
        <v>2</v>
      </c>
      <c r="N450" s="12">
        <v>1700</v>
      </c>
      <c r="O450" s="12">
        <v>2210</v>
      </c>
      <c r="P450" s="6" t="s">
        <v>1397</v>
      </c>
      <c r="Q450" s="12">
        <f t="shared" si="6"/>
        <v>510</v>
      </c>
      <c r="AN450" s="16">
        <v>2</v>
      </c>
      <c r="AO450" t="s">
        <v>1806</v>
      </c>
    </row>
    <row r="451" spans="1:41" x14ac:dyDescent="0.3">
      <c r="A451" s="6">
        <v>139823</v>
      </c>
      <c r="B451" s="6" t="s">
        <v>1351</v>
      </c>
      <c r="C451" s="6" t="s">
        <v>1350</v>
      </c>
      <c r="D451" s="6" t="s">
        <v>1605</v>
      </c>
      <c r="E451" s="6" t="s">
        <v>1311</v>
      </c>
      <c r="F451" s="7">
        <v>43920</v>
      </c>
      <c r="G451" s="6" t="s">
        <v>1296</v>
      </c>
      <c r="H451" s="6" t="s">
        <v>60</v>
      </c>
      <c r="I451" s="6" t="s">
        <v>37</v>
      </c>
      <c r="J451" s="6" t="s">
        <v>76</v>
      </c>
      <c r="K451" s="12">
        <v>650</v>
      </c>
      <c r="L451" s="12">
        <v>845</v>
      </c>
      <c r="M451" s="12">
        <v>1</v>
      </c>
      <c r="N451" s="12">
        <v>650</v>
      </c>
      <c r="O451" s="12">
        <v>845</v>
      </c>
      <c r="P451" s="6" t="s">
        <v>1399</v>
      </c>
      <c r="Q451" s="12">
        <f t="shared" ref="Q451:Q514" si="7">O451-N451</f>
        <v>195</v>
      </c>
      <c r="AN451" s="16">
        <v>3</v>
      </c>
      <c r="AO451" t="s">
        <v>1807</v>
      </c>
    </row>
    <row r="452" spans="1:41" x14ac:dyDescent="0.3">
      <c r="A452" s="6">
        <v>139824</v>
      </c>
      <c r="B452" s="6" t="s">
        <v>1353</v>
      </c>
      <c r="C452" s="6" t="s">
        <v>1352</v>
      </c>
      <c r="D452" s="6" t="s">
        <v>1616</v>
      </c>
      <c r="E452" s="6" t="s">
        <v>1312</v>
      </c>
      <c r="F452" s="7">
        <v>43920</v>
      </c>
      <c r="G452" s="6" t="s">
        <v>33</v>
      </c>
      <c r="H452" s="6" t="s">
        <v>61</v>
      </c>
      <c r="I452" s="6" t="s">
        <v>38</v>
      </c>
      <c r="J452" s="6" t="s">
        <v>75</v>
      </c>
      <c r="K452" s="12">
        <v>7500</v>
      </c>
      <c r="L452" s="12">
        <v>9750</v>
      </c>
      <c r="M452" s="12">
        <v>1</v>
      </c>
      <c r="N452" s="12">
        <v>7500</v>
      </c>
      <c r="O452" s="12">
        <v>9750</v>
      </c>
      <c r="P452" s="6" t="s">
        <v>1400</v>
      </c>
      <c r="Q452" s="12">
        <f t="shared" si="7"/>
        <v>2250</v>
      </c>
      <c r="AN452" s="16">
        <v>4</v>
      </c>
      <c r="AO452" t="s">
        <v>1808</v>
      </c>
    </row>
    <row r="453" spans="1:41" x14ac:dyDescent="0.3">
      <c r="A453" s="6">
        <v>139825</v>
      </c>
      <c r="B453" s="6" t="s">
        <v>1355</v>
      </c>
      <c r="C453" s="6" t="s">
        <v>1354</v>
      </c>
      <c r="D453" s="6" t="s">
        <v>2146</v>
      </c>
      <c r="E453" s="6" t="s">
        <v>1313</v>
      </c>
      <c r="F453" s="7">
        <v>43920</v>
      </c>
      <c r="G453" s="6" t="s">
        <v>34</v>
      </c>
      <c r="H453" s="6" t="s">
        <v>195</v>
      </c>
      <c r="I453" s="6" t="s">
        <v>39</v>
      </c>
      <c r="J453" s="8" t="s">
        <v>83</v>
      </c>
      <c r="K453" s="12">
        <v>10000</v>
      </c>
      <c r="L453" s="12">
        <v>13000</v>
      </c>
      <c r="M453" s="12">
        <v>2</v>
      </c>
      <c r="N453" s="12">
        <v>20000</v>
      </c>
      <c r="O453" s="12">
        <v>26000</v>
      </c>
      <c r="P453" s="6" t="s">
        <v>1401</v>
      </c>
      <c r="Q453" s="12">
        <f t="shared" si="7"/>
        <v>6000</v>
      </c>
      <c r="AN453" s="16">
        <v>5</v>
      </c>
      <c r="AO453" t="s">
        <v>1809</v>
      </c>
    </row>
    <row r="454" spans="1:41" x14ac:dyDescent="0.3">
      <c r="A454" s="6">
        <v>139826</v>
      </c>
      <c r="B454" s="6" t="s">
        <v>1357</v>
      </c>
      <c r="C454" s="6" t="s">
        <v>1356</v>
      </c>
      <c r="D454" s="6" t="s">
        <v>1638</v>
      </c>
      <c r="E454" s="6" t="s">
        <v>3</v>
      </c>
      <c r="F454" s="7">
        <v>43920</v>
      </c>
      <c r="G454" s="6" t="s">
        <v>35</v>
      </c>
      <c r="H454" s="6" t="s">
        <v>199</v>
      </c>
      <c r="I454" s="6" t="s">
        <v>40</v>
      </c>
      <c r="J454" s="6" t="s">
        <v>76</v>
      </c>
      <c r="K454" s="12">
        <v>10500</v>
      </c>
      <c r="L454" s="12">
        <v>13650</v>
      </c>
      <c r="M454" s="12">
        <v>3</v>
      </c>
      <c r="N454" s="12">
        <v>31500</v>
      </c>
      <c r="O454" s="12">
        <v>40950</v>
      </c>
      <c r="P454" s="6" t="s">
        <v>1325</v>
      </c>
      <c r="Q454" s="12">
        <f t="shared" si="7"/>
        <v>9450</v>
      </c>
      <c r="AN454" s="16">
        <v>6</v>
      </c>
      <c r="AO454" t="s">
        <v>1810</v>
      </c>
    </row>
    <row r="455" spans="1:41" x14ac:dyDescent="0.3">
      <c r="A455" s="6">
        <v>139827</v>
      </c>
      <c r="B455" s="6" t="s">
        <v>1359</v>
      </c>
      <c r="C455" s="6" t="s">
        <v>1358</v>
      </c>
      <c r="D455" s="6" t="s">
        <v>1665</v>
      </c>
      <c r="E455" s="6" t="s">
        <v>2</v>
      </c>
      <c r="F455" s="7">
        <v>43920</v>
      </c>
      <c r="G455" s="6" t="s">
        <v>1296</v>
      </c>
      <c r="H455" s="6" t="s">
        <v>63</v>
      </c>
      <c r="I455" s="6" t="s">
        <v>41</v>
      </c>
      <c r="J455" s="6" t="s">
        <v>78</v>
      </c>
      <c r="K455" s="12">
        <v>8500</v>
      </c>
      <c r="L455" s="12">
        <v>11050</v>
      </c>
      <c r="M455" s="12">
        <v>3</v>
      </c>
      <c r="N455" s="12">
        <v>25500</v>
      </c>
      <c r="O455" s="12">
        <v>33150</v>
      </c>
      <c r="P455" s="6" t="s">
        <v>1398</v>
      </c>
      <c r="Q455" s="12">
        <f t="shared" si="7"/>
        <v>7650</v>
      </c>
      <c r="AN455" s="16">
        <v>7</v>
      </c>
      <c r="AO455" t="s">
        <v>1811</v>
      </c>
    </row>
    <row r="456" spans="1:41" x14ac:dyDescent="0.3">
      <c r="A456" s="6">
        <v>139828</v>
      </c>
      <c r="B456" s="6" t="s">
        <v>1361</v>
      </c>
      <c r="C456" s="6" t="s">
        <v>1360</v>
      </c>
      <c r="D456" s="6" t="s">
        <v>1689</v>
      </c>
      <c r="E456" s="6" t="s">
        <v>1</v>
      </c>
      <c r="F456" s="7">
        <v>43920</v>
      </c>
      <c r="G456" s="6" t="s">
        <v>33</v>
      </c>
      <c r="H456" s="6" t="s">
        <v>57</v>
      </c>
      <c r="I456" s="6" t="s">
        <v>44</v>
      </c>
      <c r="J456" s="6" t="s">
        <v>80</v>
      </c>
      <c r="K456" s="12">
        <v>7000</v>
      </c>
      <c r="L456" s="12">
        <v>9100</v>
      </c>
      <c r="M456" s="12">
        <v>4</v>
      </c>
      <c r="N456" s="12">
        <v>28000</v>
      </c>
      <c r="O456" s="12">
        <v>36400</v>
      </c>
      <c r="P456" s="6" t="s">
        <v>1397</v>
      </c>
      <c r="Q456" s="12">
        <f t="shared" si="7"/>
        <v>8400</v>
      </c>
      <c r="AN456" s="16">
        <v>8</v>
      </c>
      <c r="AO456" t="s">
        <v>1812</v>
      </c>
    </row>
    <row r="457" spans="1:41" x14ac:dyDescent="0.3">
      <c r="A457" s="6">
        <v>139829</v>
      </c>
      <c r="B457" s="6" t="s">
        <v>1363</v>
      </c>
      <c r="C457" s="6" t="s">
        <v>1362</v>
      </c>
      <c r="D457" s="6" t="s">
        <v>1722</v>
      </c>
      <c r="E457" s="6" t="s">
        <v>1314</v>
      </c>
      <c r="F457" s="7">
        <v>43920</v>
      </c>
      <c r="G457" s="6" t="s">
        <v>34</v>
      </c>
      <c r="H457" s="6" t="s">
        <v>200</v>
      </c>
      <c r="I457" s="6" t="s">
        <v>89</v>
      </c>
      <c r="J457" s="6" t="s">
        <v>79</v>
      </c>
      <c r="K457" s="12">
        <v>1680</v>
      </c>
      <c r="L457" s="12">
        <v>2184</v>
      </c>
      <c r="M457" s="12">
        <v>3</v>
      </c>
      <c r="N457" s="12">
        <v>5040</v>
      </c>
      <c r="O457" s="12">
        <v>6552</v>
      </c>
      <c r="P457" s="6" t="s">
        <v>1399</v>
      </c>
      <c r="Q457" s="12">
        <f t="shared" si="7"/>
        <v>1512</v>
      </c>
      <c r="AN457" s="16">
        <v>9</v>
      </c>
      <c r="AO457" t="s">
        <v>1813</v>
      </c>
    </row>
    <row r="458" spans="1:41" x14ac:dyDescent="0.3">
      <c r="A458" s="6">
        <v>139830</v>
      </c>
      <c r="B458" s="6" t="s">
        <v>1365</v>
      </c>
      <c r="C458" s="6" t="s">
        <v>1364</v>
      </c>
      <c r="D458" s="6" t="s">
        <v>1748</v>
      </c>
      <c r="E458" s="6" t="s">
        <v>1315</v>
      </c>
      <c r="F458" s="7">
        <v>43920</v>
      </c>
      <c r="G458" s="6" t="s">
        <v>35</v>
      </c>
      <c r="H458" s="8" t="s">
        <v>65</v>
      </c>
      <c r="I458" s="6" t="s">
        <v>37</v>
      </c>
      <c r="J458" s="8" t="s">
        <v>84</v>
      </c>
      <c r="K458" s="12">
        <v>6540</v>
      </c>
      <c r="L458" s="12">
        <v>8502</v>
      </c>
      <c r="M458" s="12">
        <v>1</v>
      </c>
      <c r="N458" s="12">
        <v>6540</v>
      </c>
      <c r="O458" s="12">
        <v>8502</v>
      </c>
      <c r="P458" s="6" t="s">
        <v>1400</v>
      </c>
      <c r="Q458" s="12">
        <f t="shared" si="7"/>
        <v>1962</v>
      </c>
      <c r="AN458" s="16">
        <v>10</v>
      </c>
      <c r="AO458" t="s">
        <v>1814</v>
      </c>
    </row>
    <row r="459" spans="1:41" x14ac:dyDescent="0.3">
      <c r="A459" s="6">
        <v>139831</v>
      </c>
      <c r="B459" s="6" t="s">
        <v>1367</v>
      </c>
      <c r="C459" s="6" t="s">
        <v>1366</v>
      </c>
      <c r="D459" s="6" t="s">
        <v>1780</v>
      </c>
      <c r="E459" s="6" t="s">
        <v>0</v>
      </c>
      <c r="F459" s="7">
        <v>43920</v>
      </c>
      <c r="G459" s="6" t="s">
        <v>1296</v>
      </c>
      <c r="H459" s="6" t="s">
        <v>68</v>
      </c>
      <c r="I459" s="6" t="s">
        <v>45</v>
      </c>
      <c r="J459" s="6" t="s">
        <v>82</v>
      </c>
      <c r="K459" s="12">
        <v>2680</v>
      </c>
      <c r="L459" s="12">
        <v>3484</v>
      </c>
      <c r="M459" s="12">
        <v>2</v>
      </c>
      <c r="N459" s="12">
        <v>5360</v>
      </c>
      <c r="O459" s="12">
        <v>6968</v>
      </c>
      <c r="P459" s="6" t="s">
        <v>1401</v>
      </c>
      <c r="Q459" s="12">
        <f t="shared" si="7"/>
        <v>1608</v>
      </c>
      <c r="AN459" s="16">
        <v>11</v>
      </c>
      <c r="AO459" t="s">
        <v>1815</v>
      </c>
    </row>
    <row r="460" spans="1:41" x14ac:dyDescent="0.3">
      <c r="A460" s="6">
        <v>139832</v>
      </c>
      <c r="B460" s="6" t="s">
        <v>1369</v>
      </c>
      <c r="C460" s="6" t="s">
        <v>1368</v>
      </c>
      <c r="D460" s="6" t="s">
        <v>1796</v>
      </c>
      <c r="E460" s="6" t="s">
        <v>1316</v>
      </c>
      <c r="F460" s="7">
        <v>43920</v>
      </c>
      <c r="G460" s="6" t="s">
        <v>33</v>
      </c>
      <c r="H460" s="6" t="s">
        <v>71</v>
      </c>
      <c r="I460" s="6" t="s">
        <v>38</v>
      </c>
      <c r="J460" s="6" t="s">
        <v>76</v>
      </c>
      <c r="K460" s="12">
        <v>8250</v>
      </c>
      <c r="L460" s="12">
        <v>10725</v>
      </c>
      <c r="M460" s="12">
        <v>3</v>
      </c>
      <c r="N460" s="12">
        <v>24750</v>
      </c>
      <c r="O460" s="12">
        <v>32175</v>
      </c>
      <c r="P460" s="6" t="s">
        <v>1325</v>
      </c>
      <c r="Q460" s="12">
        <f t="shared" si="7"/>
        <v>7425</v>
      </c>
      <c r="AO460" t="s">
        <v>1429</v>
      </c>
    </row>
    <row r="461" spans="1:41" ht="18" x14ac:dyDescent="0.3">
      <c r="A461" s="6">
        <v>139833</v>
      </c>
      <c r="B461" s="6" t="s">
        <v>1370</v>
      </c>
      <c r="C461" s="6" t="s">
        <v>1327</v>
      </c>
      <c r="D461" s="6" t="s">
        <v>1808</v>
      </c>
      <c r="E461" s="6" t="s">
        <v>1317</v>
      </c>
      <c r="F461" s="7">
        <v>43920</v>
      </c>
      <c r="G461" s="6" t="s">
        <v>34</v>
      </c>
      <c r="H461" s="6" t="s">
        <v>132</v>
      </c>
      <c r="I461" s="6" t="s">
        <v>42</v>
      </c>
      <c r="J461" s="6" t="s">
        <v>76</v>
      </c>
      <c r="K461" s="12">
        <v>2650</v>
      </c>
      <c r="L461" s="12">
        <v>3445</v>
      </c>
      <c r="M461" s="12">
        <v>3</v>
      </c>
      <c r="N461" s="12">
        <v>7950</v>
      </c>
      <c r="O461" s="12">
        <v>10335</v>
      </c>
      <c r="P461" s="6" t="s">
        <v>1398</v>
      </c>
      <c r="Q461" s="12">
        <f t="shared" si="7"/>
        <v>2385</v>
      </c>
      <c r="AN461" s="15" t="s">
        <v>1328</v>
      </c>
      <c r="AO461" t="s">
        <v>1429</v>
      </c>
    </row>
    <row r="462" spans="1:41" x14ac:dyDescent="0.3">
      <c r="A462" s="6">
        <v>139834</v>
      </c>
      <c r="B462" s="6" t="s">
        <v>1371</v>
      </c>
      <c r="C462" s="6" t="s">
        <v>1328</v>
      </c>
      <c r="D462" s="6" t="s">
        <v>1816</v>
      </c>
      <c r="E462" s="6" t="s">
        <v>1318</v>
      </c>
      <c r="F462" s="7">
        <v>43920</v>
      </c>
      <c r="G462" s="6" t="s">
        <v>35</v>
      </c>
      <c r="H462" s="6" t="s">
        <v>72</v>
      </c>
      <c r="I462" s="6" t="s">
        <v>38</v>
      </c>
      <c r="J462" s="6" t="s">
        <v>85</v>
      </c>
      <c r="K462" s="12">
        <v>12550</v>
      </c>
      <c r="L462" s="12">
        <v>16315</v>
      </c>
      <c r="M462" s="12">
        <v>4</v>
      </c>
      <c r="N462" s="12">
        <v>50200</v>
      </c>
      <c r="O462" s="12">
        <v>65260</v>
      </c>
      <c r="P462" s="6" t="s">
        <v>1397</v>
      </c>
      <c r="Q462" s="12">
        <f t="shared" si="7"/>
        <v>15060</v>
      </c>
      <c r="AN462" s="16"/>
      <c r="AO462" t="s">
        <v>1429</v>
      </c>
    </row>
    <row r="463" spans="1:41" x14ac:dyDescent="0.3">
      <c r="A463" s="6">
        <v>139835</v>
      </c>
      <c r="B463" s="6" t="s">
        <v>1373</v>
      </c>
      <c r="C463" s="6" t="s">
        <v>1372</v>
      </c>
      <c r="D463" s="6" t="s">
        <v>1847</v>
      </c>
      <c r="E463" s="6" t="s">
        <v>29</v>
      </c>
      <c r="F463" s="7">
        <v>43920</v>
      </c>
      <c r="G463" s="6" t="s">
        <v>1296</v>
      </c>
      <c r="H463" s="6" t="s">
        <v>73</v>
      </c>
      <c r="I463" s="6" t="s">
        <v>41</v>
      </c>
      <c r="J463" s="8" t="s">
        <v>78</v>
      </c>
      <c r="K463" s="12">
        <v>14500</v>
      </c>
      <c r="L463" s="12">
        <v>18850</v>
      </c>
      <c r="M463" s="12">
        <v>4</v>
      </c>
      <c r="N463" s="12">
        <v>58000</v>
      </c>
      <c r="O463" s="12">
        <v>75400</v>
      </c>
      <c r="P463" s="6" t="s">
        <v>1399</v>
      </c>
      <c r="Q463" s="12">
        <f t="shared" si="7"/>
        <v>17400</v>
      </c>
      <c r="AN463" s="16">
        <v>1</v>
      </c>
      <c r="AO463" t="s">
        <v>1816</v>
      </c>
    </row>
    <row r="464" spans="1:41" x14ac:dyDescent="0.3">
      <c r="A464" s="6">
        <v>139836</v>
      </c>
      <c r="B464" s="6" t="s">
        <v>1374</v>
      </c>
      <c r="C464" s="6" t="s">
        <v>1329</v>
      </c>
      <c r="D464" s="6" t="s">
        <v>1862</v>
      </c>
      <c r="E464" s="6" t="s">
        <v>20</v>
      </c>
      <c r="F464" s="7">
        <v>43920</v>
      </c>
      <c r="G464" s="6" t="s">
        <v>33</v>
      </c>
      <c r="H464" s="6" t="s">
        <v>46</v>
      </c>
      <c r="I464" s="6" t="s">
        <v>36</v>
      </c>
      <c r="J464" s="6" t="s">
        <v>75</v>
      </c>
      <c r="K464" s="12">
        <v>800</v>
      </c>
      <c r="L464" s="12">
        <v>1040</v>
      </c>
      <c r="M464" s="12">
        <v>2</v>
      </c>
      <c r="N464" s="12">
        <v>1600</v>
      </c>
      <c r="O464" s="12">
        <v>2080</v>
      </c>
      <c r="P464" s="6" t="s">
        <v>1400</v>
      </c>
      <c r="Q464" s="12">
        <f t="shared" si="7"/>
        <v>480</v>
      </c>
      <c r="AN464" s="16">
        <v>2</v>
      </c>
      <c r="AO464" t="s">
        <v>1817</v>
      </c>
    </row>
    <row r="465" spans="1:41" x14ac:dyDescent="0.3">
      <c r="A465" s="6">
        <v>139837</v>
      </c>
      <c r="B465" s="6" t="s">
        <v>1375</v>
      </c>
      <c r="C465" s="6" t="s">
        <v>1330</v>
      </c>
      <c r="D465" s="6" t="s">
        <v>1905</v>
      </c>
      <c r="E465" s="6" t="s">
        <v>19</v>
      </c>
      <c r="F465" s="7">
        <v>43920</v>
      </c>
      <c r="G465" s="6" t="s">
        <v>34</v>
      </c>
      <c r="H465" s="6" t="s">
        <v>48</v>
      </c>
      <c r="I465" s="6" t="s">
        <v>37</v>
      </c>
      <c r="J465" s="6" t="s">
        <v>76</v>
      </c>
      <c r="K465" s="12">
        <v>600</v>
      </c>
      <c r="L465" s="12">
        <v>780</v>
      </c>
      <c r="M465" s="12">
        <v>3</v>
      </c>
      <c r="N465" s="12">
        <v>1800</v>
      </c>
      <c r="O465" s="12">
        <v>2340</v>
      </c>
      <c r="P465" s="6" t="s">
        <v>1401</v>
      </c>
      <c r="Q465" s="12">
        <f t="shared" si="7"/>
        <v>540</v>
      </c>
      <c r="AN465" s="16">
        <v>3</v>
      </c>
      <c r="AO465" t="s">
        <v>1818</v>
      </c>
    </row>
    <row r="466" spans="1:41" x14ac:dyDescent="0.3">
      <c r="A466" s="6">
        <v>139838</v>
      </c>
      <c r="B466" s="6" t="s">
        <v>1376</v>
      </c>
      <c r="C466" s="6" t="s">
        <v>1331</v>
      </c>
      <c r="D466" s="6" t="s">
        <v>1916</v>
      </c>
      <c r="E466" s="6" t="s">
        <v>1319</v>
      </c>
      <c r="F466" s="7">
        <v>43920</v>
      </c>
      <c r="G466" s="6" t="s">
        <v>35</v>
      </c>
      <c r="H466" s="6" t="s">
        <v>50</v>
      </c>
      <c r="I466" s="6" t="s">
        <v>38</v>
      </c>
      <c r="J466" s="6" t="s">
        <v>75</v>
      </c>
      <c r="K466" s="12">
        <v>10500</v>
      </c>
      <c r="L466" s="12">
        <v>13650</v>
      </c>
      <c r="M466" s="12">
        <v>3</v>
      </c>
      <c r="N466" s="12">
        <v>31500</v>
      </c>
      <c r="O466" s="12">
        <v>40950</v>
      </c>
      <c r="P466" s="6" t="s">
        <v>1325</v>
      </c>
      <c r="Q466" s="12">
        <f t="shared" si="7"/>
        <v>9450</v>
      </c>
      <c r="AN466" s="16">
        <v>4</v>
      </c>
      <c r="AO466" t="s">
        <v>1819</v>
      </c>
    </row>
    <row r="467" spans="1:41" x14ac:dyDescent="0.3">
      <c r="A467" s="6">
        <v>139839</v>
      </c>
      <c r="B467" s="6" t="s">
        <v>1378</v>
      </c>
      <c r="C467" s="6" t="s">
        <v>1377</v>
      </c>
      <c r="D467" s="6" t="s">
        <v>1939</v>
      </c>
      <c r="E467" s="6" t="s">
        <v>18</v>
      </c>
      <c r="F467" s="7">
        <v>43920</v>
      </c>
      <c r="G467" s="6" t="s">
        <v>1296</v>
      </c>
      <c r="H467" s="6" t="s">
        <v>195</v>
      </c>
      <c r="I467" s="6" t="s">
        <v>39</v>
      </c>
      <c r="J467" s="6" t="s">
        <v>77</v>
      </c>
      <c r="K467" s="12">
        <v>6500</v>
      </c>
      <c r="L467" s="12">
        <v>8450</v>
      </c>
      <c r="M467" s="12">
        <v>2</v>
      </c>
      <c r="N467" s="12">
        <v>13000</v>
      </c>
      <c r="O467" s="12">
        <v>16900</v>
      </c>
      <c r="P467" s="6" t="s">
        <v>1398</v>
      </c>
      <c r="Q467" s="12">
        <f t="shared" si="7"/>
        <v>3900</v>
      </c>
      <c r="AN467" s="16">
        <v>5</v>
      </c>
      <c r="AO467" t="s">
        <v>1820</v>
      </c>
    </row>
    <row r="468" spans="1:41" x14ac:dyDescent="0.3">
      <c r="A468" s="6">
        <v>139840</v>
      </c>
      <c r="B468" s="6" t="s">
        <v>1379</v>
      </c>
      <c r="C468" s="6" t="s">
        <v>1332</v>
      </c>
      <c r="D468" s="6" t="s">
        <v>1996</v>
      </c>
      <c r="E468" s="6" t="s">
        <v>17</v>
      </c>
      <c r="F468" s="7">
        <v>43920</v>
      </c>
      <c r="G468" s="6" t="s">
        <v>33</v>
      </c>
      <c r="H468" s="6" t="s">
        <v>201</v>
      </c>
      <c r="I468" s="6" t="s">
        <v>40</v>
      </c>
      <c r="J468" s="6" t="s">
        <v>76</v>
      </c>
      <c r="K468" s="12">
        <v>4500</v>
      </c>
      <c r="L468" s="12">
        <v>5850</v>
      </c>
      <c r="M468" s="12">
        <v>3</v>
      </c>
      <c r="N468" s="12">
        <v>13500</v>
      </c>
      <c r="O468" s="12">
        <v>17550</v>
      </c>
      <c r="P468" s="6" t="s">
        <v>1397</v>
      </c>
      <c r="Q468" s="12">
        <f t="shared" si="7"/>
        <v>4050</v>
      </c>
      <c r="AN468" s="16">
        <v>6</v>
      </c>
      <c r="AO468" t="s">
        <v>1821</v>
      </c>
    </row>
    <row r="469" spans="1:41" x14ac:dyDescent="0.3">
      <c r="A469" s="6">
        <v>139841</v>
      </c>
      <c r="B469" s="6" t="s">
        <v>1380</v>
      </c>
      <c r="C469" s="6" t="s">
        <v>1334</v>
      </c>
      <c r="D469" s="6" t="s">
        <v>2079</v>
      </c>
      <c r="E469" s="6" t="s">
        <v>1320</v>
      </c>
      <c r="F469" s="7">
        <v>43920</v>
      </c>
      <c r="G469" s="6" t="s">
        <v>34</v>
      </c>
      <c r="H469" s="6" t="s">
        <v>51</v>
      </c>
      <c r="I469" s="6" t="s">
        <v>41</v>
      </c>
      <c r="J469" s="6" t="s">
        <v>78</v>
      </c>
      <c r="K469" s="12">
        <v>8500</v>
      </c>
      <c r="L469" s="12">
        <v>11050</v>
      </c>
      <c r="M469" s="12">
        <v>4</v>
      </c>
      <c r="N469" s="12">
        <v>34000</v>
      </c>
      <c r="O469" s="12">
        <v>44200</v>
      </c>
      <c r="P469" s="6" t="s">
        <v>1399</v>
      </c>
      <c r="Q469" s="12">
        <f t="shared" si="7"/>
        <v>10200</v>
      </c>
      <c r="AN469" s="16">
        <v>7</v>
      </c>
      <c r="AO469" t="s">
        <v>1822</v>
      </c>
    </row>
    <row r="470" spans="1:41" x14ac:dyDescent="0.3">
      <c r="A470" s="6">
        <v>139842</v>
      </c>
      <c r="B470" s="6" t="s">
        <v>1381</v>
      </c>
      <c r="C470" s="6" t="s">
        <v>1333</v>
      </c>
      <c r="D470" s="6" t="s">
        <v>2012</v>
      </c>
      <c r="E470" s="6" t="s">
        <v>16</v>
      </c>
      <c r="F470" s="7">
        <v>43920</v>
      </c>
      <c r="G470" s="6" t="s">
        <v>35</v>
      </c>
      <c r="H470" s="6" t="s">
        <v>52</v>
      </c>
      <c r="I470" s="6" t="s">
        <v>44</v>
      </c>
      <c r="J470" s="6" t="s">
        <v>80</v>
      </c>
      <c r="K470" s="12">
        <v>12500</v>
      </c>
      <c r="L470" s="12">
        <v>16250</v>
      </c>
      <c r="M470" s="12">
        <v>1</v>
      </c>
      <c r="N470" s="12">
        <v>12500</v>
      </c>
      <c r="O470" s="12">
        <v>16250</v>
      </c>
      <c r="P470" s="6" t="s">
        <v>1400</v>
      </c>
      <c r="Q470" s="12">
        <f t="shared" si="7"/>
        <v>3750</v>
      </c>
      <c r="AN470" s="16">
        <v>8</v>
      </c>
      <c r="AO470" t="s">
        <v>1823</v>
      </c>
    </row>
    <row r="471" spans="1:41" x14ac:dyDescent="0.3">
      <c r="A471" s="6">
        <v>139843</v>
      </c>
      <c r="B471" s="6" t="s">
        <v>1382</v>
      </c>
      <c r="C471" s="6" t="s">
        <v>1335</v>
      </c>
      <c r="D471" s="6" t="s">
        <v>2095</v>
      </c>
      <c r="E471" s="6" t="s">
        <v>15</v>
      </c>
      <c r="F471" s="7">
        <v>43920</v>
      </c>
      <c r="G471" s="6" t="s">
        <v>1296</v>
      </c>
      <c r="H471" s="6" t="s">
        <v>141</v>
      </c>
      <c r="I471" s="6" t="s">
        <v>98</v>
      </c>
      <c r="J471" s="6" t="s">
        <v>79</v>
      </c>
      <c r="K471" s="12">
        <v>3500</v>
      </c>
      <c r="L471" s="12">
        <v>4550</v>
      </c>
      <c r="M471" s="12">
        <v>4</v>
      </c>
      <c r="N471" s="12">
        <v>14000</v>
      </c>
      <c r="O471" s="12">
        <v>18200</v>
      </c>
      <c r="P471" s="6" t="s">
        <v>1401</v>
      </c>
      <c r="Q471" s="12">
        <f t="shared" si="7"/>
        <v>4200</v>
      </c>
      <c r="AN471" s="16">
        <v>9</v>
      </c>
      <c r="AO471" t="s">
        <v>1824</v>
      </c>
    </row>
    <row r="472" spans="1:41" x14ac:dyDescent="0.3">
      <c r="A472" s="6">
        <v>139844</v>
      </c>
      <c r="B472" s="6" t="s">
        <v>1378</v>
      </c>
      <c r="C472" s="6" t="s">
        <v>1377</v>
      </c>
      <c r="D472" s="6" t="s">
        <v>1936</v>
      </c>
      <c r="E472" s="6" t="s">
        <v>14</v>
      </c>
      <c r="F472" s="7">
        <v>43920</v>
      </c>
      <c r="G472" s="6" t="s">
        <v>33</v>
      </c>
      <c r="H472" s="8" t="s">
        <v>67</v>
      </c>
      <c r="I472" s="6" t="s">
        <v>99</v>
      </c>
      <c r="J472" s="6" t="s">
        <v>81</v>
      </c>
      <c r="K472" s="12">
        <v>4500</v>
      </c>
      <c r="L472" s="12">
        <v>5850</v>
      </c>
      <c r="M472" s="12">
        <v>4</v>
      </c>
      <c r="N472" s="12">
        <v>18000</v>
      </c>
      <c r="O472" s="12">
        <v>23400</v>
      </c>
      <c r="P472" s="6" t="s">
        <v>1325</v>
      </c>
      <c r="Q472" s="12">
        <f t="shared" si="7"/>
        <v>5400</v>
      </c>
      <c r="AN472" s="16">
        <v>10</v>
      </c>
      <c r="AO472" t="s">
        <v>1825</v>
      </c>
    </row>
    <row r="473" spans="1:41" x14ac:dyDescent="0.3">
      <c r="A473" s="6">
        <v>139845</v>
      </c>
      <c r="B473" s="6" t="s">
        <v>1379</v>
      </c>
      <c r="C473" s="6" t="s">
        <v>1332</v>
      </c>
      <c r="D473" s="6" t="s">
        <v>1991</v>
      </c>
      <c r="E473" s="6" t="s">
        <v>13</v>
      </c>
      <c r="F473" s="7">
        <v>43920</v>
      </c>
      <c r="G473" s="6" t="s">
        <v>34</v>
      </c>
      <c r="H473" s="6" t="s">
        <v>202</v>
      </c>
      <c r="I473" s="6" t="s">
        <v>45</v>
      </c>
      <c r="J473" s="6" t="s">
        <v>82</v>
      </c>
      <c r="K473" s="12">
        <v>2100</v>
      </c>
      <c r="L473" s="12">
        <v>2730</v>
      </c>
      <c r="M473" s="12">
        <v>3</v>
      </c>
      <c r="N473" s="12">
        <v>6300</v>
      </c>
      <c r="O473" s="12">
        <v>8190</v>
      </c>
      <c r="P473" s="6" t="s">
        <v>1398</v>
      </c>
      <c r="Q473" s="12">
        <f t="shared" si="7"/>
        <v>1890</v>
      </c>
      <c r="AN473" s="16">
        <v>11</v>
      </c>
      <c r="AO473" t="s">
        <v>1826</v>
      </c>
    </row>
    <row r="474" spans="1:41" x14ac:dyDescent="0.3">
      <c r="A474" s="6">
        <v>139846</v>
      </c>
      <c r="B474" s="6" t="s">
        <v>1384</v>
      </c>
      <c r="C474" s="6" t="s">
        <v>1383</v>
      </c>
      <c r="D474" s="6" t="s">
        <v>2106</v>
      </c>
      <c r="E474" s="6" t="s">
        <v>12</v>
      </c>
      <c r="F474" s="7">
        <v>43920</v>
      </c>
      <c r="G474" s="6" t="s">
        <v>35</v>
      </c>
      <c r="H474" s="6" t="s">
        <v>49</v>
      </c>
      <c r="I474" s="6" t="s">
        <v>36</v>
      </c>
      <c r="J474" s="6" t="s">
        <v>75</v>
      </c>
      <c r="K474" s="12">
        <v>1150</v>
      </c>
      <c r="L474" s="12">
        <v>1495</v>
      </c>
      <c r="M474" s="12">
        <v>2</v>
      </c>
      <c r="N474" s="12">
        <v>2300</v>
      </c>
      <c r="O474" s="12">
        <v>2990</v>
      </c>
      <c r="P474" s="6" t="s">
        <v>1397</v>
      </c>
      <c r="Q474" s="12">
        <f t="shared" si="7"/>
        <v>690</v>
      </c>
      <c r="AN474" s="16">
        <v>12</v>
      </c>
      <c r="AO474" t="s">
        <v>1827</v>
      </c>
    </row>
    <row r="475" spans="1:41" x14ac:dyDescent="0.3">
      <c r="A475" s="6">
        <v>139847</v>
      </c>
      <c r="B475" s="6" t="s">
        <v>1385</v>
      </c>
      <c r="C475" s="6" t="s">
        <v>27</v>
      </c>
      <c r="D475" s="6" t="s">
        <v>27</v>
      </c>
      <c r="E475" s="6" t="s">
        <v>11</v>
      </c>
      <c r="F475" s="7">
        <v>43920</v>
      </c>
      <c r="G475" s="6" t="s">
        <v>1296</v>
      </c>
      <c r="H475" s="6" t="s">
        <v>47</v>
      </c>
      <c r="I475" s="6" t="s">
        <v>37</v>
      </c>
      <c r="J475" s="6" t="s">
        <v>76</v>
      </c>
      <c r="K475" s="12">
        <v>350</v>
      </c>
      <c r="L475" s="12">
        <v>455</v>
      </c>
      <c r="M475" s="12">
        <v>3</v>
      </c>
      <c r="N475" s="12">
        <v>1050</v>
      </c>
      <c r="O475" s="12">
        <v>1365</v>
      </c>
      <c r="P475" s="6" t="s">
        <v>1399</v>
      </c>
      <c r="Q475" s="12">
        <f t="shared" si="7"/>
        <v>315</v>
      </c>
      <c r="AN475" s="16">
        <v>13</v>
      </c>
      <c r="AO475" t="s">
        <v>1828</v>
      </c>
    </row>
    <row r="476" spans="1:41" x14ac:dyDescent="0.3">
      <c r="A476" s="6">
        <v>139848</v>
      </c>
      <c r="B476" s="6" t="s">
        <v>1387</v>
      </c>
      <c r="C476" s="6" t="s">
        <v>1386</v>
      </c>
      <c r="D476" s="6" t="s">
        <v>1386</v>
      </c>
      <c r="E476" s="6" t="s">
        <v>1321</v>
      </c>
      <c r="F476" s="7">
        <v>43920</v>
      </c>
      <c r="G476" s="6" t="s">
        <v>33</v>
      </c>
      <c r="H476" s="6" t="s">
        <v>53</v>
      </c>
      <c r="I476" s="6" t="s">
        <v>38</v>
      </c>
      <c r="J476" s="6" t="s">
        <v>75</v>
      </c>
      <c r="K476" s="12">
        <v>9500</v>
      </c>
      <c r="L476" s="12">
        <v>12350</v>
      </c>
      <c r="M476" s="12">
        <v>1</v>
      </c>
      <c r="N476" s="12">
        <v>9500</v>
      </c>
      <c r="O476" s="12">
        <v>12350</v>
      </c>
      <c r="P476" s="6" t="s">
        <v>1400</v>
      </c>
      <c r="Q476" s="12">
        <f t="shared" si="7"/>
        <v>2850</v>
      </c>
      <c r="AN476" s="16">
        <v>14</v>
      </c>
      <c r="AO476" t="s">
        <v>1829</v>
      </c>
    </row>
    <row r="477" spans="1:41" x14ac:dyDescent="0.3">
      <c r="A477" s="6">
        <v>139849</v>
      </c>
      <c r="B477" s="6" t="s">
        <v>2156</v>
      </c>
      <c r="C477" s="6" t="s">
        <v>2157</v>
      </c>
      <c r="D477" s="6" t="s">
        <v>1967</v>
      </c>
      <c r="E477" s="6" t="s">
        <v>1322</v>
      </c>
      <c r="F477" s="7">
        <v>43920</v>
      </c>
      <c r="G477" s="6" t="s">
        <v>34</v>
      </c>
      <c r="H477" s="6" t="s">
        <v>203</v>
      </c>
      <c r="I477" s="6" t="s">
        <v>39</v>
      </c>
      <c r="J477" s="6" t="s">
        <v>77</v>
      </c>
      <c r="K477" s="12">
        <v>10000</v>
      </c>
      <c r="L477" s="12">
        <v>13000</v>
      </c>
      <c r="M477" s="12">
        <v>2</v>
      </c>
      <c r="N477" s="12">
        <v>20000</v>
      </c>
      <c r="O477" s="12">
        <v>26000</v>
      </c>
      <c r="P477" s="6" t="s">
        <v>1401</v>
      </c>
      <c r="Q477" s="12">
        <f t="shared" si="7"/>
        <v>6000</v>
      </c>
      <c r="AO477" t="s">
        <v>1429</v>
      </c>
    </row>
    <row r="478" spans="1:41" ht="18" x14ac:dyDescent="0.3">
      <c r="A478" s="6">
        <v>139850</v>
      </c>
      <c r="B478" s="6" t="s">
        <v>1390</v>
      </c>
      <c r="C478" s="6" t="s">
        <v>26</v>
      </c>
      <c r="D478" s="6" t="s">
        <v>2125</v>
      </c>
      <c r="E478" s="6" t="s">
        <v>1323</v>
      </c>
      <c r="F478" s="7">
        <v>43920</v>
      </c>
      <c r="G478" s="6" t="s">
        <v>35</v>
      </c>
      <c r="H478" s="6" t="s">
        <v>204</v>
      </c>
      <c r="I478" s="6" t="s">
        <v>40</v>
      </c>
      <c r="J478" s="6" t="s">
        <v>76</v>
      </c>
      <c r="K478" s="12">
        <v>6500</v>
      </c>
      <c r="L478" s="12">
        <v>8450</v>
      </c>
      <c r="M478" s="12">
        <v>2</v>
      </c>
      <c r="N478" s="12">
        <v>13000</v>
      </c>
      <c r="O478" s="12">
        <v>16900</v>
      </c>
      <c r="P478" s="6" t="s">
        <v>1325</v>
      </c>
      <c r="Q478" s="12">
        <f t="shared" si="7"/>
        <v>3900</v>
      </c>
      <c r="AN478" s="15" t="s">
        <v>1409</v>
      </c>
      <c r="AO478" t="s">
        <v>1429</v>
      </c>
    </row>
    <row r="479" spans="1:41" x14ac:dyDescent="0.3">
      <c r="A479" s="6">
        <v>139851</v>
      </c>
      <c r="B479" s="6" t="s">
        <v>1392</v>
      </c>
      <c r="C479" s="6" t="s">
        <v>1391</v>
      </c>
      <c r="D479" s="6" t="s">
        <v>2113</v>
      </c>
      <c r="E479" s="6" t="s">
        <v>10</v>
      </c>
      <c r="F479" s="7">
        <v>43920</v>
      </c>
      <c r="G479" s="6" t="s">
        <v>1296</v>
      </c>
      <c r="H479" s="6" t="s">
        <v>205</v>
      </c>
      <c r="I479" s="6" t="s">
        <v>41</v>
      </c>
      <c r="J479" s="6" t="s">
        <v>78</v>
      </c>
      <c r="K479" s="12">
        <v>8500</v>
      </c>
      <c r="L479" s="12">
        <v>11050</v>
      </c>
      <c r="M479" s="12">
        <v>4</v>
      </c>
      <c r="N479" s="12">
        <v>34000</v>
      </c>
      <c r="O479" s="12">
        <v>44200</v>
      </c>
      <c r="P479" s="6" t="s">
        <v>1398</v>
      </c>
      <c r="Q479" s="12">
        <f t="shared" si="7"/>
        <v>10200</v>
      </c>
      <c r="AN479" s="16"/>
      <c r="AO479" t="s">
        <v>1429</v>
      </c>
    </row>
    <row r="480" spans="1:41" x14ac:dyDescent="0.3">
      <c r="A480" s="6">
        <v>139852</v>
      </c>
      <c r="B480" s="6" t="s">
        <v>1394</v>
      </c>
      <c r="C480" s="6" t="s">
        <v>1393</v>
      </c>
      <c r="D480" s="6" t="s">
        <v>2131</v>
      </c>
      <c r="E480" s="6" t="s">
        <v>9</v>
      </c>
      <c r="F480" s="7">
        <v>43921</v>
      </c>
      <c r="G480" s="6" t="s">
        <v>33</v>
      </c>
      <c r="H480" s="6" t="s">
        <v>57</v>
      </c>
      <c r="I480" s="6" t="s">
        <v>44</v>
      </c>
      <c r="J480" s="6" t="s">
        <v>80</v>
      </c>
      <c r="K480" s="12">
        <v>7000</v>
      </c>
      <c r="L480" s="12">
        <v>9100</v>
      </c>
      <c r="M480" s="12">
        <v>1</v>
      </c>
      <c r="N480" s="12">
        <v>7000</v>
      </c>
      <c r="O480" s="12">
        <v>9100</v>
      </c>
      <c r="P480" s="6" t="s">
        <v>1397</v>
      </c>
      <c r="Q480" s="12">
        <f t="shared" si="7"/>
        <v>2100</v>
      </c>
      <c r="AN480" s="16">
        <v>1</v>
      </c>
      <c r="AO480" t="s">
        <v>1830</v>
      </c>
    </row>
    <row r="481" spans="1:41" x14ac:dyDescent="0.3">
      <c r="A481" s="6">
        <v>139853</v>
      </c>
      <c r="B481" s="6" t="s">
        <v>1337</v>
      </c>
      <c r="C481" s="6" t="s">
        <v>1336</v>
      </c>
      <c r="D481" s="6" t="s">
        <v>1423</v>
      </c>
      <c r="E481" s="6" t="s">
        <v>1324</v>
      </c>
      <c r="F481" s="7">
        <v>43921</v>
      </c>
      <c r="G481" s="6" t="s">
        <v>34</v>
      </c>
      <c r="H481" s="6" t="s">
        <v>206</v>
      </c>
      <c r="I481" s="6" t="s">
        <v>98</v>
      </c>
      <c r="J481" s="6" t="s">
        <v>79</v>
      </c>
      <c r="K481" s="12">
        <v>6550</v>
      </c>
      <c r="L481" s="12">
        <v>8515</v>
      </c>
      <c r="M481" s="12">
        <v>4</v>
      </c>
      <c r="N481" s="12">
        <v>26200</v>
      </c>
      <c r="O481" s="12">
        <v>34060</v>
      </c>
      <c r="P481" s="6" t="s">
        <v>1399</v>
      </c>
      <c r="Q481" s="12">
        <f t="shared" si="7"/>
        <v>7860</v>
      </c>
      <c r="AN481" s="16">
        <v>2</v>
      </c>
      <c r="AO481" t="s">
        <v>1831</v>
      </c>
    </row>
    <row r="482" spans="1:41" x14ac:dyDescent="0.3">
      <c r="A482" s="6">
        <v>139854</v>
      </c>
      <c r="B482" s="6" t="s">
        <v>1339</v>
      </c>
      <c r="C482" s="6" t="s">
        <v>1338</v>
      </c>
      <c r="D482" s="6" t="s">
        <v>1452</v>
      </c>
      <c r="E482" s="6" t="s">
        <v>8</v>
      </c>
      <c r="F482" s="7">
        <v>43921</v>
      </c>
      <c r="G482" s="6" t="s">
        <v>35</v>
      </c>
      <c r="H482" s="8" t="s">
        <v>66</v>
      </c>
      <c r="I482" s="6" t="s">
        <v>99</v>
      </c>
      <c r="J482" s="6" t="s">
        <v>81</v>
      </c>
      <c r="K482" s="12">
        <v>7650</v>
      </c>
      <c r="L482" s="12">
        <v>9945</v>
      </c>
      <c r="M482" s="12">
        <v>3</v>
      </c>
      <c r="N482" s="12">
        <v>22950</v>
      </c>
      <c r="O482" s="12">
        <v>29835</v>
      </c>
      <c r="P482" s="6" t="s">
        <v>1400</v>
      </c>
      <c r="Q482" s="12">
        <f t="shared" si="7"/>
        <v>6885</v>
      </c>
      <c r="AN482" s="16">
        <v>3</v>
      </c>
      <c r="AO482" t="s">
        <v>1832</v>
      </c>
    </row>
    <row r="483" spans="1:41" x14ac:dyDescent="0.3">
      <c r="A483" s="6">
        <v>139855</v>
      </c>
      <c r="B483" s="6" t="s">
        <v>1341</v>
      </c>
      <c r="C483" s="6" t="s">
        <v>1340</v>
      </c>
      <c r="D483" s="6" t="s">
        <v>1465</v>
      </c>
      <c r="E483" s="6" t="s">
        <v>7</v>
      </c>
      <c r="F483" s="7">
        <v>43921</v>
      </c>
      <c r="G483" s="6" t="s">
        <v>1296</v>
      </c>
      <c r="H483" s="6" t="s">
        <v>58</v>
      </c>
      <c r="I483" s="6" t="s">
        <v>45</v>
      </c>
      <c r="J483" s="6" t="s">
        <v>82</v>
      </c>
      <c r="K483" s="12">
        <v>1150</v>
      </c>
      <c r="L483" s="12">
        <v>1495</v>
      </c>
      <c r="M483" s="12">
        <v>4</v>
      </c>
      <c r="N483" s="12">
        <v>4600</v>
      </c>
      <c r="O483" s="12">
        <v>5980</v>
      </c>
      <c r="P483" s="6" t="s">
        <v>1401</v>
      </c>
      <c r="Q483" s="12">
        <f t="shared" si="7"/>
        <v>1380</v>
      </c>
      <c r="AN483" s="16">
        <v>4</v>
      </c>
      <c r="AO483" t="s">
        <v>1833</v>
      </c>
    </row>
    <row r="484" spans="1:41" x14ac:dyDescent="0.3">
      <c r="A484" s="6">
        <v>139856</v>
      </c>
      <c r="B484" s="6" t="s">
        <v>1343</v>
      </c>
      <c r="C484" s="6" t="s">
        <v>1342</v>
      </c>
      <c r="D484" s="6" t="s">
        <v>1492</v>
      </c>
      <c r="E484" s="6" t="s">
        <v>1325</v>
      </c>
      <c r="F484" s="7">
        <v>43921</v>
      </c>
      <c r="G484" s="6" t="s">
        <v>33</v>
      </c>
      <c r="H484" s="6" t="s">
        <v>59</v>
      </c>
      <c r="I484" s="6" t="s">
        <v>36</v>
      </c>
      <c r="J484" s="6" t="s">
        <v>75</v>
      </c>
      <c r="K484" s="12">
        <v>850</v>
      </c>
      <c r="L484" s="12">
        <v>1105</v>
      </c>
      <c r="M484" s="12">
        <v>4</v>
      </c>
      <c r="N484" s="12">
        <v>3400</v>
      </c>
      <c r="O484" s="12">
        <v>4420</v>
      </c>
      <c r="P484" s="6" t="s">
        <v>1325</v>
      </c>
      <c r="Q484" s="12">
        <f t="shared" si="7"/>
        <v>1020</v>
      </c>
      <c r="AN484" s="16">
        <v>5</v>
      </c>
      <c r="AO484" t="s">
        <v>1834</v>
      </c>
    </row>
    <row r="485" spans="1:41" x14ac:dyDescent="0.3">
      <c r="A485" s="6">
        <v>139857</v>
      </c>
      <c r="B485" s="6" t="s">
        <v>1345</v>
      </c>
      <c r="C485" s="6" t="s">
        <v>1344</v>
      </c>
      <c r="D485" s="6" t="s">
        <v>1535</v>
      </c>
      <c r="E485" s="6" t="s">
        <v>1326</v>
      </c>
      <c r="F485" s="7">
        <v>43921</v>
      </c>
      <c r="G485" s="6" t="s">
        <v>34</v>
      </c>
      <c r="H485" s="6" t="s">
        <v>60</v>
      </c>
      <c r="I485" s="6" t="s">
        <v>37</v>
      </c>
      <c r="J485" s="6" t="s">
        <v>76</v>
      </c>
      <c r="K485" s="12">
        <v>650</v>
      </c>
      <c r="L485" s="12">
        <v>845</v>
      </c>
      <c r="M485" s="12">
        <v>4</v>
      </c>
      <c r="N485" s="12">
        <v>2600</v>
      </c>
      <c r="O485" s="12">
        <v>3380</v>
      </c>
      <c r="P485" s="6" t="s">
        <v>1398</v>
      </c>
      <c r="Q485" s="12">
        <f t="shared" si="7"/>
        <v>780</v>
      </c>
      <c r="AN485" s="16">
        <v>6</v>
      </c>
      <c r="AO485" t="s">
        <v>1835</v>
      </c>
    </row>
    <row r="486" spans="1:41" x14ac:dyDescent="0.3">
      <c r="A486" s="6">
        <v>139858</v>
      </c>
      <c r="B486" s="6" t="s">
        <v>1347</v>
      </c>
      <c r="C486" s="6" t="s">
        <v>1346</v>
      </c>
      <c r="D486" s="6" t="s">
        <v>1555</v>
      </c>
      <c r="E486" s="6" t="s">
        <v>6</v>
      </c>
      <c r="F486" s="7">
        <v>43921</v>
      </c>
      <c r="G486" s="6" t="s">
        <v>35</v>
      </c>
      <c r="H486" s="6" t="s">
        <v>61</v>
      </c>
      <c r="I486" s="6" t="s">
        <v>38</v>
      </c>
      <c r="J486" s="6" t="s">
        <v>75</v>
      </c>
      <c r="K486" s="12">
        <v>7500</v>
      </c>
      <c r="L486" s="12">
        <v>9750</v>
      </c>
      <c r="M486" s="12">
        <v>2</v>
      </c>
      <c r="N486" s="12">
        <v>15000</v>
      </c>
      <c r="O486" s="12">
        <v>19500</v>
      </c>
      <c r="P486" s="6" t="s">
        <v>1397</v>
      </c>
      <c r="Q486" s="12">
        <f t="shared" si="7"/>
        <v>4500</v>
      </c>
      <c r="AN486" s="16">
        <v>7</v>
      </c>
      <c r="AO486" t="s">
        <v>1836</v>
      </c>
    </row>
    <row r="487" spans="1:41" x14ac:dyDescent="0.3">
      <c r="A487" s="6">
        <v>139859</v>
      </c>
      <c r="B487" s="6" t="s">
        <v>1349</v>
      </c>
      <c r="C487" s="6" t="s">
        <v>1348</v>
      </c>
      <c r="D487" s="6" t="s">
        <v>1586</v>
      </c>
      <c r="E487" s="6" t="s">
        <v>5</v>
      </c>
      <c r="F487" s="7">
        <v>43921</v>
      </c>
      <c r="G487" s="6" t="s">
        <v>1296</v>
      </c>
      <c r="H487" s="6" t="s">
        <v>203</v>
      </c>
      <c r="I487" s="6" t="s">
        <v>39</v>
      </c>
      <c r="J487" s="8" t="s">
        <v>83</v>
      </c>
      <c r="K487" s="12">
        <v>10000</v>
      </c>
      <c r="L487" s="12">
        <v>13000</v>
      </c>
      <c r="M487" s="12">
        <v>2</v>
      </c>
      <c r="N487" s="12">
        <v>20000</v>
      </c>
      <c r="O487" s="12">
        <v>26000</v>
      </c>
      <c r="P487" s="6" t="s">
        <v>1399</v>
      </c>
      <c r="Q487" s="12">
        <f t="shared" si="7"/>
        <v>6000</v>
      </c>
      <c r="AN487" s="16">
        <v>8</v>
      </c>
      <c r="AO487" t="s">
        <v>1837</v>
      </c>
    </row>
    <row r="488" spans="1:41" x14ac:dyDescent="0.3">
      <c r="A488" s="6">
        <v>139860</v>
      </c>
      <c r="B488" s="6" t="s">
        <v>1349</v>
      </c>
      <c r="C488" s="6" t="s">
        <v>1348</v>
      </c>
      <c r="D488" s="6" t="s">
        <v>1558</v>
      </c>
      <c r="E488" s="6" t="s">
        <v>4</v>
      </c>
      <c r="F488" s="7">
        <v>43921</v>
      </c>
      <c r="G488" s="6" t="s">
        <v>33</v>
      </c>
      <c r="H488" s="6" t="s">
        <v>207</v>
      </c>
      <c r="I488" s="6" t="s">
        <v>40</v>
      </c>
      <c r="J488" s="6" t="s">
        <v>76</v>
      </c>
      <c r="K488" s="12">
        <v>10500</v>
      </c>
      <c r="L488" s="12">
        <v>13650</v>
      </c>
      <c r="M488" s="12">
        <v>1</v>
      </c>
      <c r="N488" s="12">
        <v>10500</v>
      </c>
      <c r="O488" s="12">
        <v>13650</v>
      </c>
      <c r="P488" s="6" t="s">
        <v>1400</v>
      </c>
      <c r="Q488" s="12">
        <f t="shared" si="7"/>
        <v>3150</v>
      </c>
      <c r="AN488" s="16">
        <v>9</v>
      </c>
      <c r="AO488" t="s">
        <v>1838</v>
      </c>
    </row>
    <row r="489" spans="1:41" x14ac:dyDescent="0.3">
      <c r="A489" s="6">
        <v>139861</v>
      </c>
      <c r="B489" s="6" t="s">
        <v>1349</v>
      </c>
      <c r="C489" s="6" t="s">
        <v>1348</v>
      </c>
      <c r="D489" s="6" t="s">
        <v>1566</v>
      </c>
      <c r="E489" s="6" t="s">
        <v>30</v>
      </c>
      <c r="F489" s="7">
        <v>43921</v>
      </c>
      <c r="G489" s="6" t="s">
        <v>34</v>
      </c>
      <c r="H489" s="6" t="s">
        <v>63</v>
      </c>
      <c r="I489" s="6" t="s">
        <v>41</v>
      </c>
      <c r="J489" s="6" t="s">
        <v>78</v>
      </c>
      <c r="K489" s="12">
        <v>8500</v>
      </c>
      <c r="L489" s="12">
        <v>11050</v>
      </c>
      <c r="M489" s="12">
        <v>4</v>
      </c>
      <c r="N489" s="12">
        <v>34000</v>
      </c>
      <c r="O489" s="12">
        <v>44200</v>
      </c>
      <c r="P489" s="6" t="s">
        <v>1401</v>
      </c>
      <c r="Q489" s="12">
        <f t="shared" si="7"/>
        <v>10200</v>
      </c>
      <c r="AN489" s="16">
        <v>10</v>
      </c>
      <c r="AO489" t="s">
        <v>1839</v>
      </c>
    </row>
    <row r="490" spans="1:41" x14ac:dyDescent="0.3">
      <c r="A490" s="6">
        <v>139862</v>
      </c>
      <c r="B490" s="6" t="s">
        <v>1349</v>
      </c>
      <c r="C490" s="6" t="s">
        <v>1348</v>
      </c>
      <c r="D490" s="6" t="s">
        <v>1558</v>
      </c>
      <c r="E490" s="6" t="s">
        <v>31</v>
      </c>
      <c r="F490" s="7">
        <v>43921</v>
      </c>
      <c r="G490" s="6" t="s">
        <v>35</v>
      </c>
      <c r="H490" s="6" t="s">
        <v>57</v>
      </c>
      <c r="I490" s="6" t="s">
        <v>44</v>
      </c>
      <c r="J490" s="6" t="s">
        <v>80</v>
      </c>
      <c r="K490" s="12">
        <v>7000</v>
      </c>
      <c r="L490" s="12">
        <v>9100</v>
      </c>
      <c r="M490" s="12">
        <v>3</v>
      </c>
      <c r="N490" s="12">
        <v>21000</v>
      </c>
      <c r="O490" s="12">
        <v>27300</v>
      </c>
      <c r="P490" s="6" t="s">
        <v>1325</v>
      </c>
      <c r="Q490" s="12">
        <f t="shared" si="7"/>
        <v>6300</v>
      </c>
      <c r="AN490" s="16">
        <v>11</v>
      </c>
      <c r="AO490" t="s">
        <v>1840</v>
      </c>
    </row>
    <row r="491" spans="1:41" x14ac:dyDescent="0.3">
      <c r="A491" s="6">
        <v>139863</v>
      </c>
      <c r="B491" s="6" t="s">
        <v>1349</v>
      </c>
      <c r="C491" s="6" t="s">
        <v>1348</v>
      </c>
      <c r="D491" s="6" t="s">
        <v>1569</v>
      </c>
      <c r="E491" s="6" t="s">
        <v>32</v>
      </c>
      <c r="F491" s="7">
        <v>43921</v>
      </c>
      <c r="G491" s="6" t="s">
        <v>1296</v>
      </c>
      <c r="H491" s="6" t="s">
        <v>208</v>
      </c>
      <c r="I491" s="6" t="s">
        <v>98</v>
      </c>
      <c r="J491" s="6" t="s">
        <v>79</v>
      </c>
      <c r="K491" s="12">
        <v>1680</v>
      </c>
      <c r="L491" s="12">
        <v>2184</v>
      </c>
      <c r="M491" s="12">
        <v>2</v>
      </c>
      <c r="N491" s="12">
        <v>3360</v>
      </c>
      <c r="O491" s="12">
        <v>4368</v>
      </c>
      <c r="P491" s="6" t="s">
        <v>1398</v>
      </c>
      <c r="Q491" s="12">
        <f t="shared" si="7"/>
        <v>1008</v>
      </c>
      <c r="AN491" s="16">
        <v>12</v>
      </c>
      <c r="AO491" t="s">
        <v>1841</v>
      </c>
    </row>
    <row r="492" spans="1:41" x14ac:dyDescent="0.3">
      <c r="A492" s="6">
        <v>139864</v>
      </c>
      <c r="B492" s="6" t="s">
        <v>1349</v>
      </c>
      <c r="C492" s="6" t="s">
        <v>1348</v>
      </c>
      <c r="D492" s="6" t="s">
        <v>1584</v>
      </c>
      <c r="E492" s="6" t="s">
        <v>28</v>
      </c>
      <c r="F492" s="7">
        <v>43921</v>
      </c>
      <c r="G492" s="6" t="s">
        <v>33</v>
      </c>
      <c r="H492" s="8" t="s">
        <v>65</v>
      </c>
      <c r="I492" s="6" t="s">
        <v>99</v>
      </c>
      <c r="J492" s="8" t="s">
        <v>84</v>
      </c>
      <c r="K492" s="12">
        <v>6540</v>
      </c>
      <c r="L492" s="12">
        <v>8502</v>
      </c>
      <c r="M492" s="12">
        <v>3</v>
      </c>
      <c r="N492" s="12">
        <v>19620</v>
      </c>
      <c r="O492" s="12">
        <v>25506</v>
      </c>
      <c r="P492" s="6" t="s">
        <v>1397</v>
      </c>
      <c r="Q492" s="12">
        <f t="shared" si="7"/>
        <v>5886</v>
      </c>
      <c r="AN492" s="16">
        <v>13</v>
      </c>
      <c r="AO492" t="s">
        <v>1842</v>
      </c>
    </row>
    <row r="493" spans="1:41" x14ac:dyDescent="0.3">
      <c r="A493" s="6">
        <v>139865</v>
      </c>
      <c r="B493" s="6" t="s">
        <v>1349</v>
      </c>
      <c r="C493" s="6" t="s">
        <v>1348</v>
      </c>
      <c r="D493" s="6" t="s">
        <v>1587</v>
      </c>
      <c r="E493" s="6" t="s">
        <v>1311</v>
      </c>
      <c r="F493" s="7">
        <v>43921</v>
      </c>
      <c r="G493" s="6" t="s">
        <v>34</v>
      </c>
      <c r="H493" s="6" t="s">
        <v>68</v>
      </c>
      <c r="I493" s="6" t="s">
        <v>45</v>
      </c>
      <c r="J493" s="6" t="s">
        <v>82</v>
      </c>
      <c r="K493" s="12">
        <v>2680</v>
      </c>
      <c r="L493" s="12">
        <v>3484</v>
      </c>
      <c r="M493" s="12">
        <v>2</v>
      </c>
      <c r="N493" s="12">
        <v>5360</v>
      </c>
      <c r="O493" s="12">
        <v>6968</v>
      </c>
      <c r="P493" s="6" t="s">
        <v>1399</v>
      </c>
      <c r="Q493" s="12">
        <f t="shared" si="7"/>
        <v>1608</v>
      </c>
      <c r="AN493" s="16">
        <v>14</v>
      </c>
      <c r="AO493" t="s">
        <v>1843</v>
      </c>
    </row>
    <row r="494" spans="1:41" x14ac:dyDescent="0.3">
      <c r="A494" s="6">
        <v>139866</v>
      </c>
      <c r="B494" s="6" t="s">
        <v>1349</v>
      </c>
      <c r="C494" s="6" t="s">
        <v>1348</v>
      </c>
      <c r="D494" s="6" t="s">
        <v>1585</v>
      </c>
      <c r="E494" s="6" t="s">
        <v>1312</v>
      </c>
      <c r="F494" s="7">
        <v>43921</v>
      </c>
      <c r="G494" s="6" t="s">
        <v>35</v>
      </c>
      <c r="H494" s="6" t="s">
        <v>71</v>
      </c>
      <c r="I494" s="6" t="s">
        <v>38</v>
      </c>
      <c r="J494" s="6" t="s">
        <v>76</v>
      </c>
      <c r="K494" s="12">
        <v>8250</v>
      </c>
      <c r="L494" s="12">
        <v>10725</v>
      </c>
      <c r="M494" s="12">
        <v>4</v>
      </c>
      <c r="N494" s="12">
        <v>33000</v>
      </c>
      <c r="O494" s="12">
        <v>42900</v>
      </c>
      <c r="P494" s="6" t="s">
        <v>1400</v>
      </c>
      <c r="Q494" s="12">
        <f t="shared" si="7"/>
        <v>9900</v>
      </c>
      <c r="AN494" s="16">
        <v>15</v>
      </c>
      <c r="AO494" t="s">
        <v>1844</v>
      </c>
    </row>
    <row r="495" spans="1:41" x14ac:dyDescent="0.3">
      <c r="A495" s="6">
        <v>139867</v>
      </c>
      <c r="B495" s="6" t="s">
        <v>1349</v>
      </c>
      <c r="C495" s="6" t="s">
        <v>1348</v>
      </c>
      <c r="D495" s="6" t="s">
        <v>1576</v>
      </c>
      <c r="E495" s="6" t="s">
        <v>1313</v>
      </c>
      <c r="F495" s="7">
        <v>43921</v>
      </c>
      <c r="G495" s="6" t="s">
        <v>1296</v>
      </c>
      <c r="H495" s="6" t="s">
        <v>141</v>
      </c>
      <c r="I495" s="6" t="s">
        <v>42</v>
      </c>
      <c r="J495" s="6" t="s">
        <v>76</v>
      </c>
      <c r="K495" s="12">
        <v>2650</v>
      </c>
      <c r="L495" s="12">
        <v>3445</v>
      </c>
      <c r="M495" s="12">
        <v>4</v>
      </c>
      <c r="N495" s="12">
        <v>10600</v>
      </c>
      <c r="O495" s="12">
        <v>13780</v>
      </c>
      <c r="P495" s="6" t="s">
        <v>1401</v>
      </c>
      <c r="Q495" s="12">
        <f t="shared" si="7"/>
        <v>3180</v>
      </c>
      <c r="AN495" s="16">
        <v>16</v>
      </c>
      <c r="AO495" t="s">
        <v>1845</v>
      </c>
    </row>
    <row r="496" spans="1:41" x14ac:dyDescent="0.3">
      <c r="A496" s="6">
        <v>139868</v>
      </c>
      <c r="B496" s="6" t="s">
        <v>1349</v>
      </c>
      <c r="C496" s="6" t="s">
        <v>1348</v>
      </c>
      <c r="D496" s="6" t="s">
        <v>1563</v>
      </c>
      <c r="E496" s="6" t="s">
        <v>3</v>
      </c>
      <c r="F496" s="7">
        <v>43921</v>
      </c>
      <c r="G496" s="6" t="s">
        <v>33</v>
      </c>
      <c r="H496" s="6" t="s">
        <v>72</v>
      </c>
      <c r="I496" s="6" t="s">
        <v>38</v>
      </c>
      <c r="J496" s="6" t="s">
        <v>85</v>
      </c>
      <c r="K496" s="12">
        <v>12550</v>
      </c>
      <c r="L496" s="12">
        <v>16315</v>
      </c>
      <c r="M496" s="12">
        <v>2</v>
      </c>
      <c r="N496" s="12">
        <v>25100</v>
      </c>
      <c r="O496" s="12">
        <v>32630</v>
      </c>
      <c r="P496" s="6" t="s">
        <v>1325</v>
      </c>
      <c r="Q496" s="12">
        <f t="shared" si="7"/>
        <v>7530</v>
      </c>
      <c r="AN496" s="16">
        <v>17</v>
      </c>
      <c r="AO496" t="s">
        <v>1846</v>
      </c>
    </row>
    <row r="497" spans="1:41" x14ac:dyDescent="0.3">
      <c r="A497" s="6">
        <v>139869</v>
      </c>
      <c r="B497" s="6" t="s">
        <v>1349</v>
      </c>
      <c r="C497" s="6" t="s">
        <v>1348</v>
      </c>
      <c r="D497" s="6" t="s">
        <v>1581</v>
      </c>
      <c r="E497" s="6" t="s">
        <v>2</v>
      </c>
      <c r="F497" s="7">
        <v>43921</v>
      </c>
      <c r="G497" s="6" t="s">
        <v>34</v>
      </c>
      <c r="H497" s="6" t="s">
        <v>73</v>
      </c>
      <c r="I497" s="6" t="s">
        <v>41</v>
      </c>
      <c r="J497" s="8" t="s">
        <v>78</v>
      </c>
      <c r="K497" s="12">
        <v>14500</v>
      </c>
      <c r="L497" s="12">
        <v>18850</v>
      </c>
      <c r="M497" s="12">
        <v>1</v>
      </c>
      <c r="N497" s="12">
        <v>14500</v>
      </c>
      <c r="O497" s="12">
        <v>18850</v>
      </c>
      <c r="P497" s="6" t="s">
        <v>1398</v>
      </c>
      <c r="Q497" s="12">
        <f t="shared" si="7"/>
        <v>4350</v>
      </c>
      <c r="AN497" s="16">
        <v>18</v>
      </c>
      <c r="AO497" t="s">
        <v>1847</v>
      </c>
    </row>
    <row r="498" spans="1:41" x14ac:dyDescent="0.3">
      <c r="A498" s="6">
        <v>139870</v>
      </c>
      <c r="B498" s="6" t="s">
        <v>1349</v>
      </c>
      <c r="C498" s="6" t="s">
        <v>1348</v>
      </c>
      <c r="D498" s="6" t="s">
        <v>1586</v>
      </c>
      <c r="E498" s="6" t="s">
        <v>1</v>
      </c>
      <c r="F498" s="7">
        <v>43921</v>
      </c>
      <c r="G498" s="6" t="s">
        <v>35</v>
      </c>
      <c r="H498" s="6" t="s">
        <v>46</v>
      </c>
      <c r="I498" s="6" t="s">
        <v>36</v>
      </c>
      <c r="J498" s="6" t="s">
        <v>75</v>
      </c>
      <c r="K498" s="12">
        <v>800</v>
      </c>
      <c r="L498" s="12">
        <v>1040</v>
      </c>
      <c r="M498" s="12">
        <v>2</v>
      </c>
      <c r="N498" s="12">
        <v>1600</v>
      </c>
      <c r="O498" s="12">
        <v>2080</v>
      </c>
      <c r="P498" s="6" t="s">
        <v>1397</v>
      </c>
      <c r="Q498" s="12">
        <f t="shared" si="7"/>
        <v>480</v>
      </c>
      <c r="AN498" s="16">
        <v>19</v>
      </c>
      <c r="AO498" t="s">
        <v>1848</v>
      </c>
    </row>
    <row r="499" spans="1:41" x14ac:dyDescent="0.3">
      <c r="A499" s="6">
        <v>139871</v>
      </c>
      <c r="B499" s="6" t="s">
        <v>1349</v>
      </c>
      <c r="C499" s="6" t="s">
        <v>1348</v>
      </c>
      <c r="D499" s="6" t="s">
        <v>1559</v>
      </c>
      <c r="E499" s="6" t="s">
        <v>1314</v>
      </c>
      <c r="F499" s="7">
        <v>43921</v>
      </c>
      <c r="G499" s="6" t="s">
        <v>1296</v>
      </c>
      <c r="H499" s="6" t="s">
        <v>48</v>
      </c>
      <c r="I499" s="6" t="s">
        <v>37</v>
      </c>
      <c r="J499" s="6" t="s">
        <v>76</v>
      </c>
      <c r="K499" s="12">
        <v>600</v>
      </c>
      <c r="L499" s="12">
        <v>780</v>
      </c>
      <c r="M499" s="12">
        <v>3</v>
      </c>
      <c r="N499" s="12">
        <v>1800</v>
      </c>
      <c r="O499" s="12">
        <v>2340</v>
      </c>
      <c r="P499" s="6" t="s">
        <v>1399</v>
      </c>
      <c r="Q499" s="12">
        <f t="shared" si="7"/>
        <v>540</v>
      </c>
      <c r="AN499" s="16">
        <v>20</v>
      </c>
      <c r="AO499" t="s">
        <v>1849</v>
      </c>
    </row>
    <row r="500" spans="1:41" x14ac:dyDescent="0.3">
      <c r="A500" s="6">
        <v>139872</v>
      </c>
      <c r="B500" s="6" t="s">
        <v>1349</v>
      </c>
      <c r="C500" s="6" t="s">
        <v>1348</v>
      </c>
      <c r="D500" s="6" t="s">
        <v>1581</v>
      </c>
      <c r="E500" s="6" t="s">
        <v>1315</v>
      </c>
      <c r="F500" s="7">
        <v>43921</v>
      </c>
      <c r="G500" s="6" t="s">
        <v>33</v>
      </c>
      <c r="H500" s="6" t="s">
        <v>50</v>
      </c>
      <c r="I500" s="6" t="s">
        <v>38</v>
      </c>
      <c r="J500" s="6" t="s">
        <v>75</v>
      </c>
      <c r="K500" s="12">
        <v>10500</v>
      </c>
      <c r="L500" s="12">
        <v>13650</v>
      </c>
      <c r="M500" s="12">
        <v>1</v>
      </c>
      <c r="N500" s="12">
        <v>10500</v>
      </c>
      <c r="O500" s="12">
        <v>13650</v>
      </c>
      <c r="P500" s="6" t="s">
        <v>1400</v>
      </c>
      <c r="Q500" s="12">
        <f t="shared" si="7"/>
        <v>3150</v>
      </c>
      <c r="AN500" s="16">
        <v>21</v>
      </c>
      <c r="AO500" t="s">
        <v>1850</v>
      </c>
    </row>
    <row r="501" spans="1:41" x14ac:dyDescent="0.3">
      <c r="A501" s="6">
        <v>139873</v>
      </c>
      <c r="B501" s="6" t="s">
        <v>1349</v>
      </c>
      <c r="C501" s="6" t="s">
        <v>1348</v>
      </c>
      <c r="D501" s="6" t="s">
        <v>1558</v>
      </c>
      <c r="E501" s="6" t="s">
        <v>0</v>
      </c>
      <c r="F501" s="7">
        <v>43921</v>
      </c>
      <c r="G501" s="6" t="s">
        <v>34</v>
      </c>
      <c r="H501" s="6" t="s">
        <v>203</v>
      </c>
      <c r="I501" s="6" t="s">
        <v>39</v>
      </c>
      <c r="J501" s="6" t="s">
        <v>77</v>
      </c>
      <c r="K501" s="12">
        <v>6500</v>
      </c>
      <c r="L501" s="12">
        <v>8450</v>
      </c>
      <c r="M501" s="12">
        <v>2</v>
      </c>
      <c r="N501" s="12">
        <v>13000</v>
      </c>
      <c r="O501" s="12">
        <v>16900</v>
      </c>
      <c r="P501" s="6" t="s">
        <v>1401</v>
      </c>
      <c r="Q501" s="12">
        <f t="shared" si="7"/>
        <v>3900</v>
      </c>
      <c r="AN501" s="16">
        <v>22</v>
      </c>
      <c r="AO501" t="s">
        <v>1851</v>
      </c>
    </row>
    <row r="502" spans="1:41" x14ac:dyDescent="0.3">
      <c r="A502" s="6">
        <v>139874</v>
      </c>
      <c r="B502" s="6" t="s">
        <v>1349</v>
      </c>
      <c r="C502" s="6" t="s">
        <v>1348</v>
      </c>
      <c r="D502" s="6" t="s">
        <v>1577</v>
      </c>
      <c r="E502" s="6" t="s">
        <v>1316</v>
      </c>
      <c r="F502" s="7">
        <v>43921</v>
      </c>
      <c r="G502" s="6" t="s">
        <v>35</v>
      </c>
      <c r="H502" s="6" t="s">
        <v>209</v>
      </c>
      <c r="I502" s="6" t="s">
        <v>40</v>
      </c>
      <c r="J502" s="6" t="s">
        <v>76</v>
      </c>
      <c r="K502" s="12">
        <v>4500</v>
      </c>
      <c r="L502" s="12">
        <v>5850</v>
      </c>
      <c r="M502" s="12">
        <v>4</v>
      </c>
      <c r="N502" s="12">
        <v>18000</v>
      </c>
      <c r="O502" s="12">
        <v>23400</v>
      </c>
      <c r="P502" s="6" t="s">
        <v>1325</v>
      </c>
      <c r="Q502" s="12">
        <f t="shared" si="7"/>
        <v>5400</v>
      </c>
      <c r="AN502" s="16">
        <v>23</v>
      </c>
      <c r="AO502" t="s">
        <v>1852</v>
      </c>
    </row>
    <row r="503" spans="1:41" x14ac:dyDescent="0.3">
      <c r="A503" s="6">
        <v>139875</v>
      </c>
      <c r="B503" s="6" t="s">
        <v>1349</v>
      </c>
      <c r="C503" s="6" t="s">
        <v>1348</v>
      </c>
      <c r="D503" s="6" t="s">
        <v>1585</v>
      </c>
      <c r="E503" s="6" t="s">
        <v>1317</v>
      </c>
      <c r="F503" s="7">
        <v>43921</v>
      </c>
      <c r="G503" s="6" t="s">
        <v>1296</v>
      </c>
      <c r="H503" s="6" t="s">
        <v>51</v>
      </c>
      <c r="I503" s="6" t="s">
        <v>41</v>
      </c>
      <c r="J503" s="6" t="s">
        <v>78</v>
      </c>
      <c r="K503" s="12">
        <v>8500</v>
      </c>
      <c r="L503" s="12">
        <v>11050</v>
      </c>
      <c r="M503" s="12">
        <v>1</v>
      </c>
      <c r="N503" s="12">
        <v>8500</v>
      </c>
      <c r="O503" s="12">
        <v>11050</v>
      </c>
      <c r="P503" s="6" t="s">
        <v>1398</v>
      </c>
      <c r="Q503" s="12">
        <f t="shared" si="7"/>
        <v>2550</v>
      </c>
      <c r="AN503" s="16">
        <v>24</v>
      </c>
      <c r="AO503" t="s">
        <v>1853</v>
      </c>
    </row>
    <row r="504" spans="1:41" x14ac:dyDescent="0.3">
      <c r="A504" s="6">
        <v>139876</v>
      </c>
      <c r="B504" s="6" t="s">
        <v>1349</v>
      </c>
      <c r="C504" s="6" t="s">
        <v>1348</v>
      </c>
      <c r="D504" s="6" t="s">
        <v>1569</v>
      </c>
      <c r="E504" s="6" t="s">
        <v>1318</v>
      </c>
      <c r="F504" s="7">
        <v>43921</v>
      </c>
      <c r="G504" s="6" t="s">
        <v>33</v>
      </c>
      <c r="H504" s="6" t="s">
        <v>52</v>
      </c>
      <c r="I504" s="6" t="s">
        <v>44</v>
      </c>
      <c r="J504" s="6" t="s">
        <v>80</v>
      </c>
      <c r="K504" s="12">
        <v>12500</v>
      </c>
      <c r="L504" s="12">
        <v>16250</v>
      </c>
      <c r="M504" s="12">
        <v>3</v>
      </c>
      <c r="N504" s="12">
        <v>37500</v>
      </c>
      <c r="O504" s="12">
        <v>48750</v>
      </c>
      <c r="P504" s="6" t="s">
        <v>1397</v>
      </c>
      <c r="Q504" s="12">
        <f t="shared" si="7"/>
        <v>11250</v>
      </c>
      <c r="AN504" s="16">
        <v>25</v>
      </c>
      <c r="AO504" t="s">
        <v>1854</v>
      </c>
    </row>
    <row r="505" spans="1:41" x14ac:dyDescent="0.3">
      <c r="A505" s="6">
        <v>139877</v>
      </c>
      <c r="B505" s="6" t="s">
        <v>1349</v>
      </c>
      <c r="C505" s="6" t="s">
        <v>1348</v>
      </c>
      <c r="D505" s="6" t="s">
        <v>1558</v>
      </c>
      <c r="E505" s="6" t="s">
        <v>29</v>
      </c>
      <c r="F505" s="7">
        <v>43921</v>
      </c>
      <c r="G505" s="6" t="s">
        <v>34</v>
      </c>
      <c r="H505" s="6" t="s">
        <v>150</v>
      </c>
      <c r="I505" s="6" t="s">
        <v>42</v>
      </c>
      <c r="J505" s="6" t="s">
        <v>79</v>
      </c>
      <c r="K505" s="12">
        <v>3500</v>
      </c>
      <c r="L505" s="12">
        <v>4550</v>
      </c>
      <c r="M505" s="12">
        <v>1</v>
      </c>
      <c r="N505" s="12">
        <v>3500</v>
      </c>
      <c r="O505" s="12">
        <v>4550</v>
      </c>
      <c r="P505" s="6" t="s">
        <v>1399</v>
      </c>
      <c r="Q505" s="12">
        <f t="shared" si="7"/>
        <v>1050</v>
      </c>
      <c r="AN505" s="16">
        <v>26</v>
      </c>
      <c r="AO505" t="s">
        <v>1855</v>
      </c>
    </row>
    <row r="506" spans="1:41" x14ac:dyDescent="0.3">
      <c r="A506" s="6">
        <v>139878</v>
      </c>
      <c r="B506" s="6" t="s">
        <v>1349</v>
      </c>
      <c r="C506" s="6" t="s">
        <v>1348</v>
      </c>
      <c r="D506" s="6" t="s">
        <v>1566</v>
      </c>
      <c r="E506" s="6" t="s">
        <v>20</v>
      </c>
      <c r="F506" s="7">
        <v>43921</v>
      </c>
      <c r="G506" s="6" t="s">
        <v>35</v>
      </c>
      <c r="H506" s="8" t="s">
        <v>67</v>
      </c>
      <c r="I506" s="6" t="s">
        <v>109</v>
      </c>
      <c r="J506" s="6" t="s">
        <v>81</v>
      </c>
      <c r="K506" s="12">
        <v>4500</v>
      </c>
      <c r="L506" s="12">
        <v>5850</v>
      </c>
      <c r="M506" s="12">
        <v>2</v>
      </c>
      <c r="N506" s="12">
        <v>9000</v>
      </c>
      <c r="O506" s="12">
        <v>11700</v>
      </c>
      <c r="P506" s="6" t="s">
        <v>1400</v>
      </c>
      <c r="Q506" s="12">
        <f t="shared" si="7"/>
        <v>2700</v>
      </c>
      <c r="AN506" s="16">
        <v>27</v>
      </c>
      <c r="AO506" t="s">
        <v>1856</v>
      </c>
    </row>
    <row r="507" spans="1:41" x14ac:dyDescent="0.3">
      <c r="A507" s="6">
        <v>139879</v>
      </c>
      <c r="B507" s="6" t="s">
        <v>1349</v>
      </c>
      <c r="C507" s="6" t="s">
        <v>1348</v>
      </c>
      <c r="D507" s="6" t="s">
        <v>1587</v>
      </c>
      <c r="E507" s="6" t="s">
        <v>19</v>
      </c>
      <c r="F507" s="7">
        <v>43921</v>
      </c>
      <c r="G507" s="6" t="s">
        <v>1296</v>
      </c>
      <c r="H507" s="6" t="s">
        <v>210</v>
      </c>
      <c r="I507" s="6" t="s">
        <v>45</v>
      </c>
      <c r="J507" s="6" t="s">
        <v>82</v>
      </c>
      <c r="K507" s="12">
        <v>2100</v>
      </c>
      <c r="L507" s="12">
        <v>2730</v>
      </c>
      <c r="M507" s="12">
        <v>4</v>
      </c>
      <c r="N507" s="12">
        <v>8400</v>
      </c>
      <c r="O507" s="12">
        <v>10920</v>
      </c>
      <c r="P507" s="6" t="s">
        <v>1401</v>
      </c>
      <c r="Q507" s="12">
        <f t="shared" si="7"/>
        <v>2520</v>
      </c>
      <c r="AN507" s="16">
        <v>28</v>
      </c>
      <c r="AO507" t="s">
        <v>1857</v>
      </c>
    </row>
    <row r="508" spans="1:41" x14ac:dyDescent="0.3">
      <c r="A508" s="6">
        <v>139880</v>
      </c>
      <c r="B508" s="6" t="s">
        <v>1349</v>
      </c>
      <c r="C508" s="6" t="s">
        <v>1348</v>
      </c>
      <c r="D508" s="6" t="s">
        <v>1588</v>
      </c>
      <c r="E508" s="6" t="s">
        <v>1319</v>
      </c>
      <c r="F508" s="7">
        <v>43921</v>
      </c>
      <c r="G508" s="6" t="s">
        <v>33</v>
      </c>
      <c r="H508" s="6" t="s">
        <v>49</v>
      </c>
      <c r="I508" s="6" t="s">
        <v>36</v>
      </c>
      <c r="J508" s="6" t="s">
        <v>75</v>
      </c>
      <c r="K508" s="12">
        <v>1150</v>
      </c>
      <c r="L508" s="12">
        <v>1495</v>
      </c>
      <c r="M508" s="12">
        <v>3</v>
      </c>
      <c r="N508" s="12">
        <v>3450</v>
      </c>
      <c r="O508" s="12">
        <v>4485</v>
      </c>
      <c r="P508" s="6" t="s">
        <v>1325</v>
      </c>
      <c r="Q508" s="12">
        <f t="shared" si="7"/>
        <v>1035</v>
      </c>
      <c r="AN508" s="16">
        <v>29</v>
      </c>
      <c r="AO508" t="s">
        <v>1858</v>
      </c>
    </row>
    <row r="509" spans="1:41" x14ac:dyDescent="0.3">
      <c r="A509" s="6">
        <v>139881</v>
      </c>
      <c r="B509" s="6" t="s">
        <v>1349</v>
      </c>
      <c r="C509" s="6" t="s">
        <v>1348</v>
      </c>
      <c r="D509" s="6" t="s">
        <v>1582</v>
      </c>
      <c r="E509" s="6" t="s">
        <v>18</v>
      </c>
      <c r="F509" s="7">
        <v>43921</v>
      </c>
      <c r="G509" s="6" t="s">
        <v>34</v>
      </c>
      <c r="H509" s="6" t="s">
        <v>47</v>
      </c>
      <c r="I509" s="6" t="s">
        <v>37</v>
      </c>
      <c r="J509" s="6" t="s">
        <v>76</v>
      </c>
      <c r="K509" s="12">
        <v>350</v>
      </c>
      <c r="L509" s="12">
        <v>455</v>
      </c>
      <c r="M509" s="12">
        <v>4</v>
      </c>
      <c r="N509" s="12">
        <v>1400</v>
      </c>
      <c r="O509" s="12">
        <v>1820</v>
      </c>
      <c r="P509" s="6" t="s">
        <v>1398</v>
      </c>
      <c r="Q509" s="12">
        <f t="shared" si="7"/>
        <v>420</v>
      </c>
      <c r="AN509" s="16">
        <v>30</v>
      </c>
      <c r="AO509" t="s">
        <v>1859</v>
      </c>
    </row>
    <row r="510" spans="1:41" x14ac:dyDescent="0.3">
      <c r="A510" s="6">
        <v>139882</v>
      </c>
      <c r="B510" s="6" t="s">
        <v>1349</v>
      </c>
      <c r="C510" s="6" t="s">
        <v>1348</v>
      </c>
      <c r="D510" s="6" t="s">
        <v>1564</v>
      </c>
      <c r="E510" s="6" t="s">
        <v>17</v>
      </c>
      <c r="F510" s="7">
        <v>43921</v>
      </c>
      <c r="G510" s="6" t="s">
        <v>35</v>
      </c>
      <c r="H510" s="6" t="s">
        <v>53</v>
      </c>
      <c r="I510" s="6" t="s">
        <v>38</v>
      </c>
      <c r="J510" s="6" t="s">
        <v>75</v>
      </c>
      <c r="K510" s="12">
        <v>9500</v>
      </c>
      <c r="L510" s="12">
        <v>12350</v>
      </c>
      <c r="M510" s="12">
        <v>1</v>
      </c>
      <c r="N510" s="12">
        <v>9500</v>
      </c>
      <c r="O510" s="12">
        <v>12350</v>
      </c>
      <c r="P510" s="6" t="s">
        <v>1397</v>
      </c>
      <c r="Q510" s="12">
        <f t="shared" si="7"/>
        <v>2850</v>
      </c>
      <c r="AO510" t="s">
        <v>1429</v>
      </c>
    </row>
    <row r="511" spans="1:41" ht="18" x14ac:dyDescent="0.3">
      <c r="A511" s="6">
        <v>139883</v>
      </c>
      <c r="B511" s="6" t="s">
        <v>1349</v>
      </c>
      <c r="C511" s="6" t="s">
        <v>1348</v>
      </c>
      <c r="D511" s="6" t="s">
        <v>1588</v>
      </c>
      <c r="E511" s="6" t="s">
        <v>1320</v>
      </c>
      <c r="F511" s="7">
        <v>43921</v>
      </c>
      <c r="G511" s="6" t="s">
        <v>1296</v>
      </c>
      <c r="H511" s="6" t="s">
        <v>211</v>
      </c>
      <c r="I511" s="6" t="s">
        <v>39</v>
      </c>
      <c r="J511" s="6" t="s">
        <v>77</v>
      </c>
      <c r="K511" s="12">
        <v>10000</v>
      </c>
      <c r="L511" s="12">
        <v>13000</v>
      </c>
      <c r="M511" s="12">
        <v>2</v>
      </c>
      <c r="N511" s="12">
        <v>20000</v>
      </c>
      <c r="O511" s="12">
        <v>26000</v>
      </c>
      <c r="P511" s="6" t="s">
        <v>1399</v>
      </c>
      <c r="Q511" s="12">
        <f t="shared" si="7"/>
        <v>6000</v>
      </c>
      <c r="AN511" s="15" t="s">
        <v>1329</v>
      </c>
      <c r="AO511" t="s">
        <v>1429</v>
      </c>
    </row>
    <row r="512" spans="1:41" x14ac:dyDescent="0.3">
      <c r="A512" s="6">
        <v>139884</v>
      </c>
      <c r="B512" s="6" t="s">
        <v>1349</v>
      </c>
      <c r="C512" s="6" t="s">
        <v>1348</v>
      </c>
      <c r="D512" s="6" t="s">
        <v>1586</v>
      </c>
      <c r="E512" s="6" t="s">
        <v>16</v>
      </c>
      <c r="F512" s="7">
        <v>43921</v>
      </c>
      <c r="G512" s="6" t="s">
        <v>33</v>
      </c>
      <c r="H512" s="6" t="s">
        <v>212</v>
      </c>
      <c r="I512" s="6" t="s">
        <v>40</v>
      </c>
      <c r="J512" s="6" t="s">
        <v>76</v>
      </c>
      <c r="K512" s="12">
        <v>6500</v>
      </c>
      <c r="L512" s="12">
        <v>8450</v>
      </c>
      <c r="M512" s="12">
        <v>3</v>
      </c>
      <c r="N512" s="12">
        <v>19500</v>
      </c>
      <c r="O512" s="12">
        <v>25350</v>
      </c>
      <c r="P512" s="6" t="s">
        <v>1400</v>
      </c>
      <c r="Q512" s="12">
        <f t="shared" si="7"/>
        <v>5850</v>
      </c>
      <c r="AN512" s="16"/>
      <c r="AO512" t="s">
        <v>1429</v>
      </c>
    </row>
    <row r="513" spans="1:41" x14ac:dyDescent="0.3">
      <c r="A513" s="6">
        <v>139885</v>
      </c>
      <c r="B513" s="6" t="s">
        <v>1349</v>
      </c>
      <c r="C513" s="6" t="s">
        <v>1348</v>
      </c>
      <c r="D513" s="6" t="s">
        <v>1567</v>
      </c>
      <c r="E513" s="6" t="s">
        <v>15</v>
      </c>
      <c r="F513" s="7">
        <v>43921</v>
      </c>
      <c r="G513" s="6" t="s">
        <v>34</v>
      </c>
      <c r="H513" s="6" t="s">
        <v>213</v>
      </c>
      <c r="I513" s="6" t="s">
        <v>41</v>
      </c>
      <c r="J513" s="6" t="s">
        <v>78</v>
      </c>
      <c r="K513" s="12">
        <v>8500</v>
      </c>
      <c r="L513" s="12">
        <v>11050</v>
      </c>
      <c r="M513" s="12">
        <v>1</v>
      </c>
      <c r="N513" s="12">
        <v>8500</v>
      </c>
      <c r="O513" s="12">
        <v>11050</v>
      </c>
      <c r="P513" s="6" t="s">
        <v>1401</v>
      </c>
      <c r="Q513" s="12">
        <f t="shared" si="7"/>
        <v>2550</v>
      </c>
      <c r="AN513" s="16">
        <v>1</v>
      </c>
      <c r="AO513" t="s">
        <v>1860</v>
      </c>
    </row>
    <row r="514" spans="1:41" x14ac:dyDescent="0.3">
      <c r="A514" s="6">
        <v>139886</v>
      </c>
      <c r="B514" s="6" t="s">
        <v>1349</v>
      </c>
      <c r="C514" s="6" t="s">
        <v>1348</v>
      </c>
      <c r="D514" s="6" t="s">
        <v>1563</v>
      </c>
      <c r="E514" s="6" t="s">
        <v>14</v>
      </c>
      <c r="F514" s="7">
        <v>43921</v>
      </c>
      <c r="G514" s="6" t="s">
        <v>35</v>
      </c>
      <c r="H514" s="6" t="s">
        <v>57</v>
      </c>
      <c r="I514" s="6" t="s">
        <v>44</v>
      </c>
      <c r="J514" s="6" t="s">
        <v>80</v>
      </c>
      <c r="K514" s="12">
        <v>7000</v>
      </c>
      <c r="L514" s="12">
        <v>9100</v>
      </c>
      <c r="M514" s="12">
        <v>3</v>
      </c>
      <c r="N514" s="12">
        <v>21000</v>
      </c>
      <c r="O514" s="12">
        <v>27300</v>
      </c>
      <c r="P514" s="6" t="s">
        <v>1325</v>
      </c>
      <c r="Q514" s="12">
        <f t="shared" si="7"/>
        <v>6300</v>
      </c>
      <c r="AN514" s="16">
        <v>2</v>
      </c>
      <c r="AO514" t="s">
        <v>1861</v>
      </c>
    </row>
    <row r="515" spans="1:41" x14ac:dyDescent="0.3">
      <c r="A515" s="6">
        <v>139887</v>
      </c>
      <c r="B515" s="6" t="s">
        <v>1349</v>
      </c>
      <c r="C515" s="6" t="s">
        <v>1348</v>
      </c>
      <c r="D515" s="6" t="s">
        <v>1562</v>
      </c>
      <c r="E515" s="6" t="s">
        <v>13</v>
      </c>
      <c r="F515" s="7">
        <v>43921</v>
      </c>
      <c r="G515" s="6" t="s">
        <v>1296</v>
      </c>
      <c r="H515" s="6" t="s">
        <v>214</v>
      </c>
      <c r="I515" s="6" t="s">
        <v>42</v>
      </c>
      <c r="J515" s="6" t="s">
        <v>79</v>
      </c>
      <c r="K515" s="12">
        <v>6550</v>
      </c>
      <c r="L515" s="12">
        <v>8515</v>
      </c>
      <c r="M515" s="12">
        <v>3</v>
      </c>
      <c r="N515" s="12">
        <v>19650</v>
      </c>
      <c r="O515" s="12">
        <v>25545</v>
      </c>
      <c r="P515" s="6" t="s">
        <v>1398</v>
      </c>
      <c r="Q515" s="12">
        <f t="shared" ref="Q515:Q578" si="8">O515-N515</f>
        <v>5895</v>
      </c>
      <c r="AN515" s="16">
        <v>3</v>
      </c>
      <c r="AO515" t="s">
        <v>1862</v>
      </c>
    </row>
    <row r="516" spans="1:41" x14ac:dyDescent="0.3">
      <c r="A516" s="6">
        <v>139888</v>
      </c>
      <c r="B516" s="6" t="s">
        <v>1349</v>
      </c>
      <c r="C516" s="6" t="s">
        <v>1348</v>
      </c>
      <c r="D516" s="6" t="s">
        <v>1571</v>
      </c>
      <c r="E516" s="6" t="s">
        <v>12</v>
      </c>
      <c r="F516" s="7">
        <v>43921</v>
      </c>
      <c r="G516" s="6" t="s">
        <v>33</v>
      </c>
      <c r="H516" s="8" t="s">
        <v>66</v>
      </c>
      <c r="I516" s="6" t="s">
        <v>109</v>
      </c>
      <c r="J516" s="6" t="s">
        <v>81</v>
      </c>
      <c r="K516" s="12">
        <v>7650</v>
      </c>
      <c r="L516" s="12">
        <v>9945</v>
      </c>
      <c r="M516" s="12">
        <v>4</v>
      </c>
      <c r="N516" s="12">
        <v>30600</v>
      </c>
      <c r="O516" s="12">
        <v>39780</v>
      </c>
      <c r="P516" s="6" t="s">
        <v>1397</v>
      </c>
      <c r="Q516" s="12">
        <f t="shared" si="8"/>
        <v>9180</v>
      </c>
      <c r="AN516" s="16">
        <v>4</v>
      </c>
      <c r="AO516" t="s">
        <v>1863</v>
      </c>
    </row>
    <row r="517" spans="1:41" x14ac:dyDescent="0.3">
      <c r="A517" s="6">
        <v>139889</v>
      </c>
      <c r="B517" s="6" t="s">
        <v>1349</v>
      </c>
      <c r="C517" s="6" t="s">
        <v>1348</v>
      </c>
      <c r="D517" s="6" t="s">
        <v>1565</v>
      </c>
      <c r="E517" s="6" t="s">
        <v>11</v>
      </c>
      <c r="F517" s="7">
        <v>43921</v>
      </c>
      <c r="G517" s="6" t="s">
        <v>34</v>
      </c>
      <c r="H517" s="6" t="s">
        <v>58</v>
      </c>
      <c r="I517" s="6" t="s">
        <v>45</v>
      </c>
      <c r="J517" s="6" t="s">
        <v>82</v>
      </c>
      <c r="K517" s="12">
        <v>1150</v>
      </c>
      <c r="L517" s="12">
        <v>1495</v>
      </c>
      <c r="M517" s="12">
        <v>4</v>
      </c>
      <c r="N517" s="12">
        <v>4600</v>
      </c>
      <c r="O517" s="12">
        <v>5980</v>
      </c>
      <c r="P517" s="6" t="s">
        <v>1399</v>
      </c>
      <c r="Q517" s="12">
        <f t="shared" si="8"/>
        <v>1380</v>
      </c>
      <c r="AN517" s="16">
        <v>5</v>
      </c>
      <c r="AO517" t="s">
        <v>1864</v>
      </c>
    </row>
    <row r="518" spans="1:41" x14ac:dyDescent="0.3">
      <c r="A518" s="6">
        <v>139890</v>
      </c>
      <c r="B518" s="6" t="s">
        <v>1349</v>
      </c>
      <c r="C518" s="6" t="s">
        <v>1348</v>
      </c>
      <c r="D518" s="6" t="s">
        <v>1575</v>
      </c>
      <c r="E518" s="6" t="s">
        <v>1321</v>
      </c>
      <c r="F518" s="7">
        <v>43921</v>
      </c>
      <c r="G518" s="6" t="s">
        <v>35</v>
      </c>
      <c r="H518" s="6" t="s">
        <v>59</v>
      </c>
      <c r="I518" s="6" t="s">
        <v>36</v>
      </c>
      <c r="J518" s="6" t="s">
        <v>75</v>
      </c>
      <c r="K518" s="12">
        <v>850</v>
      </c>
      <c r="L518" s="12">
        <v>1105</v>
      </c>
      <c r="M518" s="12">
        <v>3</v>
      </c>
      <c r="N518" s="12">
        <v>2550</v>
      </c>
      <c r="O518" s="12">
        <v>3315</v>
      </c>
      <c r="P518" s="6" t="s">
        <v>1400</v>
      </c>
      <c r="Q518" s="12">
        <f t="shared" si="8"/>
        <v>765</v>
      </c>
      <c r="AN518" s="16">
        <v>6</v>
      </c>
      <c r="AO518" t="s">
        <v>1865</v>
      </c>
    </row>
    <row r="519" spans="1:41" x14ac:dyDescent="0.3">
      <c r="A519" s="6">
        <v>139891</v>
      </c>
      <c r="B519" s="6" t="s">
        <v>1349</v>
      </c>
      <c r="C519" s="6" t="s">
        <v>1348</v>
      </c>
      <c r="D519" s="6" t="s">
        <v>1574</v>
      </c>
      <c r="E519" s="6" t="s">
        <v>1322</v>
      </c>
      <c r="F519" s="7">
        <v>43921</v>
      </c>
      <c r="G519" s="6" t="s">
        <v>1296</v>
      </c>
      <c r="H519" s="6" t="s">
        <v>60</v>
      </c>
      <c r="I519" s="6" t="s">
        <v>37</v>
      </c>
      <c r="J519" s="6" t="s">
        <v>76</v>
      </c>
      <c r="K519" s="12">
        <v>650</v>
      </c>
      <c r="L519" s="12">
        <v>845</v>
      </c>
      <c r="M519" s="12">
        <v>1</v>
      </c>
      <c r="N519" s="12">
        <v>650</v>
      </c>
      <c r="O519" s="12">
        <v>845</v>
      </c>
      <c r="P519" s="6" t="s">
        <v>1401</v>
      </c>
      <c r="Q519" s="12">
        <f t="shared" si="8"/>
        <v>195</v>
      </c>
      <c r="AN519" s="16">
        <v>7</v>
      </c>
      <c r="AO519" t="s">
        <v>1866</v>
      </c>
    </row>
    <row r="520" spans="1:41" x14ac:dyDescent="0.3">
      <c r="A520" s="6">
        <v>139892</v>
      </c>
      <c r="B520" s="6" t="s">
        <v>1349</v>
      </c>
      <c r="C520" s="6" t="s">
        <v>1348</v>
      </c>
      <c r="D520" s="6" t="s">
        <v>1581</v>
      </c>
      <c r="E520" s="6" t="s">
        <v>1323</v>
      </c>
      <c r="F520" s="7">
        <v>43921</v>
      </c>
      <c r="G520" s="6" t="s">
        <v>33</v>
      </c>
      <c r="H520" s="6" t="s">
        <v>61</v>
      </c>
      <c r="I520" s="6" t="s">
        <v>38</v>
      </c>
      <c r="J520" s="6" t="s">
        <v>75</v>
      </c>
      <c r="K520" s="12">
        <v>7500</v>
      </c>
      <c r="L520" s="12">
        <v>9750</v>
      </c>
      <c r="M520" s="12">
        <v>2</v>
      </c>
      <c r="N520" s="12">
        <v>15000</v>
      </c>
      <c r="O520" s="12">
        <v>19500</v>
      </c>
      <c r="P520" s="6" t="s">
        <v>1325</v>
      </c>
      <c r="Q520" s="12">
        <f t="shared" si="8"/>
        <v>4500</v>
      </c>
      <c r="AN520" s="16">
        <v>8</v>
      </c>
      <c r="AO520" t="s">
        <v>1867</v>
      </c>
    </row>
    <row r="521" spans="1:41" x14ac:dyDescent="0.3">
      <c r="A521" s="6">
        <v>139893</v>
      </c>
      <c r="B521" s="6" t="s">
        <v>1349</v>
      </c>
      <c r="C521" s="6" t="s">
        <v>1348</v>
      </c>
      <c r="D521" s="6" t="s">
        <v>1561</v>
      </c>
      <c r="E521" s="6" t="s">
        <v>10</v>
      </c>
      <c r="F521" s="7">
        <v>43921</v>
      </c>
      <c r="G521" s="6" t="s">
        <v>34</v>
      </c>
      <c r="H521" s="6" t="s">
        <v>211</v>
      </c>
      <c r="I521" s="6" t="s">
        <v>39</v>
      </c>
      <c r="J521" s="8" t="s">
        <v>83</v>
      </c>
      <c r="K521" s="12">
        <v>10000</v>
      </c>
      <c r="L521" s="12">
        <v>13000</v>
      </c>
      <c r="M521" s="12">
        <v>1</v>
      </c>
      <c r="N521" s="12">
        <v>10000</v>
      </c>
      <c r="O521" s="12">
        <v>13000</v>
      </c>
      <c r="P521" s="6" t="s">
        <v>1398</v>
      </c>
      <c r="Q521" s="12">
        <f t="shared" si="8"/>
        <v>3000</v>
      </c>
      <c r="AN521" s="16">
        <v>9</v>
      </c>
      <c r="AO521" t="s">
        <v>1868</v>
      </c>
    </row>
    <row r="522" spans="1:41" x14ac:dyDescent="0.3">
      <c r="A522" s="6">
        <v>139894</v>
      </c>
      <c r="B522" s="6" t="s">
        <v>1349</v>
      </c>
      <c r="C522" s="6" t="s">
        <v>1348</v>
      </c>
      <c r="D522" s="6" t="s">
        <v>1579</v>
      </c>
      <c r="E522" s="6" t="s">
        <v>9</v>
      </c>
      <c r="F522" s="7">
        <v>43921</v>
      </c>
      <c r="G522" s="6" t="s">
        <v>35</v>
      </c>
      <c r="H522" s="6" t="s">
        <v>215</v>
      </c>
      <c r="I522" s="6" t="s">
        <v>40</v>
      </c>
      <c r="J522" s="6" t="s">
        <v>76</v>
      </c>
      <c r="K522" s="12">
        <v>10500</v>
      </c>
      <c r="L522" s="12">
        <v>13650</v>
      </c>
      <c r="M522" s="12">
        <v>3</v>
      </c>
      <c r="N522" s="12">
        <v>31500</v>
      </c>
      <c r="O522" s="12">
        <v>40950</v>
      </c>
      <c r="P522" s="6" t="s">
        <v>1397</v>
      </c>
      <c r="Q522" s="12">
        <f t="shared" si="8"/>
        <v>9450</v>
      </c>
      <c r="AN522" s="16">
        <v>10</v>
      </c>
      <c r="AO522" t="s">
        <v>1869</v>
      </c>
    </row>
    <row r="523" spans="1:41" x14ac:dyDescent="0.3">
      <c r="A523" s="6">
        <v>139895</v>
      </c>
      <c r="B523" s="6" t="s">
        <v>1349</v>
      </c>
      <c r="C523" s="6" t="s">
        <v>1348</v>
      </c>
      <c r="D523" s="6" t="s">
        <v>1562</v>
      </c>
      <c r="E523" s="6" t="s">
        <v>1324</v>
      </c>
      <c r="F523" s="7">
        <v>43921</v>
      </c>
      <c r="G523" s="6" t="s">
        <v>1296</v>
      </c>
      <c r="H523" s="6" t="s">
        <v>63</v>
      </c>
      <c r="I523" s="6" t="s">
        <v>41</v>
      </c>
      <c r="J523" s="6" t="s">
        <v>78</v>
      </c>
      <c r="K523" s="12">
        <v>8500</v>
      </c>
      <c r="L523" s="12">
        <v>11050</v>
      </c>
      <c r="M523" s="12">
        <v>2</v>
      </c>
      <c r="N523" s="12">
        <v>17000</v>
      </c>
      <c r="O523" s="12">
        <v>22100</v>
      </c>
      <c r="P523" s="6" t="s">
        <v>1399</v>
      </c>
      <c r="Q523" s="12">
        <f t="shared" si="8"/>
        <v>5100</v>
      </c>
      <c r="AN523" s="16">
        <v>11</v>
      </c>
      <c r="AO523" t="s">
        <v>1870</v>
      </c>
    </row>
    <row r="524" spans="1:41" x14ac:dyDescent="0.3">
      <c r="A524" s="6">
        <v>139896</v>
      </c>
      <c r="B524" s="6" t="s">
        <v>1349</v>
      </c>
      <c r="C524" s="6" t="s">
        <v>1348</v>
      </c>
      <c r="D524" s="6" t="s">
        <v>1585</v>
      </c>
      <c r="E524" s="6" t="s">
        <v>8</v>
      </c>
      <c r="F524" s="7">
        <v>43921</v>
      </c>
      <c r="G524" s="6" t="s">
        <v>33</v>
      </c>
      <c r="H524" s="6" t="s">
        <v>57</v>
      </c>
      <c r="I524" s="6" t="s">
        <v>44</v>
      </c>
      <c r="J524" s="6" t="s">
        <v>80</v>
      </c>
      <c r="K524" s="12">
        <v>7000</v>
      </c>
      <c r="L524" s="12">
        <v>9100</v>
      </c>
      <c r="M524" s="12">
        <v>2</v>
      </c>
      <c r="N524" s="12">
        <v>14000</v>
      </c>
      <c r="O524" s="12">
        <v>18200</v>
      </c>
      <c r="P524" s="6" t="s">
        <v>1400</v>
      </c>
      <c r="Q524" s="12">
        <f t="shared" si="8"/>
        <v>4200</v>
      </c>
      <c r="AN524" s="16">
        <v>12</v>
      </c>
      <c r="AO524" t="s">
        <v>1871</v>
      </c>
    </row>
    <row r="525" spans="1:41" x14ac:dyDescent="0.3">
      <c r="A525" s="6">
        <v>139897</v>
      </c>
      <c r="B525" s="6" t="s">
        <v>1349</v>
      </c>
      <c r="C525" s="6" t="s">
        <v>1348</v>
      </c>
      <c r="D525" s="6" t="s">
        <v>1563</v>
      </c>
      <c r="E525" s="6" t="s">
        <v>7</v>
      </c>
      <c r="F525" s="7">
        <v>43921</v>
      </c>
      <c r="G525" s="6" t="s">
        <v>34</v>
      </c>
      <c r="H525" s="6" t="s">
        <v>216</v>
      </c>
      <c r="I525" s="6" t="s">
        <v>42</v>
      </c>
      <c r="J525" s="6" t="s">
        <v>79</v>
      </c>
      <c r="K525" s="12">
        <v>1680</v>
      </c>
      <c r="L525" s="12">
        <v>2184</v>
      </c>
      <c r="M525" s="12">
        <v>2</v>
      </c>
      <c r="N525" s="12">
        <v>3360</v>
      </c>
      <c r="O525" s="12">
        <v>4368</v>
      </c>
      <c r="P525" s="6" t="s">
        <v>1401</v>
      </c>
      <c r="Q525" s="12">
        <f t="shared" si="8"/>
        <v>1008</v>
      </c>
      <c r="AN525" s="16">
        <v>13</v>
      </c>
      <c r="AO525" t="s">
        <v>1872</v>
      </c>
    </row>
    <row r="526" spans="1:41" x14ac:dyDescent="0.3">
      <c r="A526" s="6">
        <v>139898</v>
      </c>
      <c r="B526" s="6" t="s">
        <v>1349</v>
      </c>
      <c r="C526" s="6" t="s">
        <v>1348</v>
      </c>
      <c r="D526" s="6" t="s">
        <v>1582</v>
      </c>
      <c r="E526" s="6" t="s">
        <v>1325</v>
      </c>
      <c r="F526" s="7">
        <v>43921</v>
      </c>
      <c r="G526" s="6" t="s">
        <v>35</v>
      </c>
      <c r="H526" s="8" t="s">
        <v>65</v>
      </c>
      <c r="I526" s="6" t="s">
        <v>109</v>
      </c>
      <c r="J526" s="8" t="s">
        <v>84</v>
      </c>
      <c r="K526" s="12">
        <v>6540</v>
      </c>
      <c r="L526" s="12">
        <v>8502</v>
      </c>
      <c r="M526" s="12">
        <v>4</v>
      </c>
      <c r="N526" s="12">
        <v>26160</v>
      </c>
      <c r="O526" s="12">
        <v>34008</v>
      </c>
      <c r="P526" s="6" t="s">
        <v>1325</v>
      </c>
      <c r="Q526" s="12">
        <f t="shared" si="8"/>
        <v>7848</v>
      </c>
      <c r="AN526" s="16">
        <v>14</v>
      </c>
      <c r="AO526" t="s">
        <v>1873</v>
      </c>
    </row>
    <row r="527" spans="1:41" x14ac:dyDescent="0.3">
      <c r="A527" s="6">
        <v>139899</v>
      </c>
      <c r="B527" s="6" t="s">
        <v>1349</v>
      </c>
      <c r="C527" s="6" t="s">
        <v>1348</v>
      </c>
      <c r="D527" s="6" t="s">
        <v>1561</v>
      </c>
      <c r="E527" s="6" t="s">
        <v>1326</v>
      </c>
      <c r="F527" s="7">
        <v>43921</v>
      </c>
      <c r="G527" s="6" t="s">
        <v>1296</v>
      </c>
      <c r="H527" s="6" t="s">
        <v>68</v>
      </c>
      <c r="I527" s="6" t="s">
        <v>45</v>
      </c>
      <c r="J527" s="6" t="s">
        <v>82</v>
      </c>
      <c r="K527" s="12">
        <v>2680</v>
      </c>
      <c r="L527" s="12">
        <v>3484</v>
      </c>
      <c r="M527" s="12">
        <v>4</v>
      </c>
      <c r="N527" s="12">
        <v>10720</v>
      </c>
      <c r="O527" s="12">
        <v>13936</v>
      </c>
      <c r="P527" s="6" t="s">
        <v>1398</v>
      </c>
      <c r="Q527" s="12">
        <f t="shared" si="8"/>
        <v>3216</v>
      </c>
      <c r="AN527" s="16">
        <v>15</v>
      </c>
      <c r="AO527" t="s">
        <v>1874</v>
      </c>
    </row>
    <row r="528" spans="1:41" x14ac:dyDescent="0.3">
      <c r="A528" s="6">
        <v>139900</v>
      </c>
      <c r="B528" s="6" t="s">
        <v>1349</v>
      </c>
      <c r="C528" s="6" t="s">
        <v>1348</v>
      </c>
      <c r="D528" s="6" t="s">
        <v>1569</v>
      </c>
      <c r="E528" s="6" t="s">
        <v>6</v>
      </c>
      <c r="F528" s="7">
        <v>43921</v>
      </c>
      <c r="G528" s="6" t="s">
        <v>33</v>
      </c>
      <c r="H528" s="6" t="s">
        <v>71</v>
      </c>
      <c r="I528" s="6" t="s">
        <v>38</v>
      </c>
      <c r="J528" s="6" t="s">
        <v>76</v>
      </c>
      <c r="K528" s="12">
        <v>8250</v>
      </c>
      <c r="L528" s="12">
        <v>10725</v>
      </c>
      <c r="M528" s="12">
        <v>2</v>
      </c>
      <c r="N528" s="12">
        <v>16500</v>
      </c>
      <c r="O528" s="12">
        <v>21450</v>
      </c>
      <c r="P528" s="6" t="s">
        <v>1397</v>
      </c>
      <c r="Q528" s="12">
        <f t="shared" si="8"/>
        <v>4950</v>
      </c>
      <c r="AN528" s="16">
        <v>16</v>
      </c>
      <c r="AO528" t="s">
        <v>1875</v>
      </c>
    </row>
    <row r="529" spans="1:41" x14ac:dyDescent="0.3">
      <c r="A529" s="6">
        <v>139901</v>
      </c>
      <c r="B529" s="6" t="s">
        <v>1349</v>
      </c>
      <c r="C529" s="6" t="s">
        <v>1348</v>
      </c>
      <c r="D529" s="6" t="s">
        <v>1586</v>
      </c>
      <c r="E529" s="6" t="s">
        <v>5</v>
      </c>
      <c r="F529" s="7">
        <v>43921</v>
      </c>
      <c r="G529" s="6" t="s">
        <v>34</v>
      </c>
      <c r="H529" s="6" t="s">
        <v>150</v>
      </c>
      <c r="I529" s="6" t="s">
        <v>42</v>
      </c>
      <c r="J529" s="6" t="s">
        <v>76</v>
      </c>
      <c r="K529" s="12">
        <v>2650</v>
      </c>
      <c r="L529" s="12">
        <v>3445</v>
      </c>
      <c r="M529" s="12">
        <v>2</v>
      </c>
      <c r="N529" s="12">
        <v>5300</v>
      </c>
      <c r="O529" s="12">
        <v>6890</v>
      </c>
      <c r="P529" s="6" t="s">
        <v>1399</v>
      </c>
      <c r="Q529" s="12">
        <f t="shared" si="8"/>
        <v>1590</v>
      </c>
      <c r="AN529" s="16">
        <v>17</v>
      </c>
      <c r="AO529" t="s">
        <v>1876</v>
      </c>
    </row>
    <row r="530" spans="1:41" x14ac:dyDescent="0.3">
      <c r="A530" s="6">
        <v>139902</v>
      </c>
      <c r="B530" s="6" t="s">
        <v>1349</v>
      </c>
      <c r="C530" s="6" t="s">
        <v>1348</v>
      </c>
      <c r="D530" s="6" t="s">
        <v>1565</v>
      </c>
      <c r="E530" s="6" t="s">
        <v>4</v>
      </c>
      <c r="F530" s="7">
        <v>43921</v>
      </c>
      <c r="G530" s="6" t="s">
        <v>35</v>
      </c>
      <c r="H530" s="6" t="s">
        <v>72</v>
      </c>
      <c r="I530" s="6" t="s">
        <v>38</v>
      </c>
      <c r="J530" s="6" t="s">
        <v>85</v>
      </c>
      <c r="K530" s="12">
        <v>12550</v>
      </c>
      <c r="L530" s="12">
        <v>16315</v>
      </c>
      <c r="M530" s="12">
        <v>2</v>
      </c>
      <c r="N530" s="12">
        <v>25100</v>
      </c>
      <c r="O530" s="12">
        <v>32630</v>
      </c>
      <c r="P530" s="6" t="s">
        <v>1400</v>
      </c>
      <c r="Q530" s="12">
        <f t="shared" si="8"/>
        <v>7530</v>
      </c>
      <c r="AN530" s="16">
        <v>18</v>
      </c>
      <c r="AO530" t="s">
        <v>1877</v>
      </c>
    </row>
    <row r="531" spans="1:41" x14ac:dyDescent="0.3">
      <c r="A531" s="6">
        <v>139903</v>
      </c>
      <c r="B531" s="6" t="s">
        <v>1349</v>
      </c>
      <c r="C531" s="6" t="s">
        <v>1348</v>
      </c>
      <c r="D531" s="6" t="s">
        <v>1561</v>
      </c>
      <c r="E531" s="6" t="s">
        <v>30</v>
      </c>
      <c r="F531" s="7">
        <v>43921</v>
      </c>
      <c r="G531" s="6" t="s">
        <v>1296</v>
      </c>
      <c r="H531" s="6" t="s">
        <v>73</v>
      </c>
      <c r="I531" s="6" t="s">
        <v>41</v>
      </c>
      <c r="J531" s="8" t="s">
        <v>78</v>
      </c>
      <c r="K531" s="12">
        <v>14500</v>
      </c>
      <c r="L531" s="12">
        <v>18850</v>
      </c>
      <c r="M531" s="12">
        <v>3</v>
      </c>
      <c r="N531" s="12">
        <v>43500</v>
      </c>
      <c r="O531" s="12">
        <v>56550</v>
      </c>
      <c r="P531" s="6" t="s">
        <v>1401</v>
      </c>
      <c r="Q531" s="12">
        <f t="shared" si="8"/>
        <v>13050</v>
      </c>
      <c r="AN531" s="16">
        <v>19</v>
      </c>
      <c r="AO531" t="s">
        <v>1878</v>
      </c>
    </row>
    <row r="532" spans="1:41" x14ac:dyDescent="0.3">
      <c r="A532" s="6">
        <v>139904</v>
      </c>
      <c r="B532" s="6" t="s">
        <v>1349</v>
      </c>
      <c r="C532" s="6" t="s">
        <v>1348</v>
      </c>
      <c r="D532" s="6" t="s">
        <v>1579</v>
      </c>
      <c r="E532" s="6" t="s">
        <v>31</v>
      </c>
      <c r="F532" s="7">
        <v>43921</v>
      </c>
      <c r="G532" s="6" t="s">
        <v>33</v>
      </c>
      <c r="H532" s="6" t="s">
        <v>46</v>
      </c>
      <c r="I532" s="6" t="s">
        <v>36</v>
      </c>
      <c r="J532" s="6" t="s">
        <v>75</v>
      </c>
      <c r="K532" s="12">
        <v>800</v>
      </c>
      <c r="L532" s="12">
        <v>1040</v>
      </c>
      <c r="M532" s="12">
        <v>1</v>
      </c>
      <c r="N532" s="12">
        <v>800</v>
      </c>
      <c r="O532" s="12">
        <v>1040</v>
      </c>
      <c r="P532" s="6" t="s">
        <v>1325</v>
      </c>
      <c r="Q532" s="12">
        <f t="shared" si="8"/>
        <v>240</v>
      </c>
      <c r="AN532" s="16">
        <v>20</v>
      </c>
      <c r="AO532" t="s">
        <v>1879</v>
      </c>
    </row>
    <row r="533" spans="1:41" x14ac:dyDescent="0.3">
      <c r="A533" s="6">
        <v>139905</v>
      </c>
      <c r="B533" s="6" t="s">
        <v>1349</v>
      </c>
      <c r="C533" s="6" t="s">
        <v>1348</v>
      </c>
      <c r="D533" s="6" t="s">
        <v>1559</v>
      </c>
      <c r="E533" s="6" t="s">
        <v>32</v>
      </c>
      <c r="F533" s="7">
        <v>43921</v>
      </c>
      <c r="G533" s="6" t="s">
        <v>34</v>
      </c>
      <c r="H533" s="6" t="s">
        <v>48</v>
      </c>
      <c r="I533" s="6" t="s">
        <v>37</v>
      </c>
      <c r="J533" s="6" t="s">
        <v>76</v>
      </c>
      <c r="K533" s="12">
        <v>600</v>
      </c>
      <c r="L533" s="12">
        <v>780</v>
      </c>
      <c r="M533" s="12">
        <v>3</v>
      </c>
      <c r="N533" s="12">
        <v>1800</v>
      </c>
      <c r="O533" s="12">
        <v>2340</v>
      </c>
      <c r="P533" s="6" t="s">
        <v>1398</v>
      </c>
      <c r="Q533" s="12">
        <f t="shared" si="8"/>
        <v>540</v>
      </c>
      <c r="AN533" s="16">
        <v>21</v>
      </c>
      <c r="AO533" t="s">
        <v>1880</v>
      </c>
    </row>
    <row r="534" spans="1:41" x14ac:dyDescent="0.3">
      <c r="A534" s="6">
        <v>139906</v>
      </c>
      <c r="B534" s="6" t="s">
        <v>1349</v>
      </c>
      <c r="C534" s="6" t="s">
        <v>1348</v>
      </c>
      <c r="D534" s="6" t="s">
        <v>1568</v>
      </c>
      <c r="E534" s="6" t="s">
        <v>28</v>
      </c>
      <c r="F534" s="7">
        <v>43921</v>
      </c>
      <c r="G534" s="6" t="s">
        <v>35</v>
      </c>
      <c r="H534" s="6" t="s">
        <v>50</v>
      </c>
      <c r="I534" s="6" t="s">
        <v>38</v>
      </c>
      <c r="J534" s="6" t="s">
        <v>75</v>
      </c>
      <c r="K534" s="12">
        <v>10500</v>
      </c>
      <c r="L534" s="12">
        <v>13650</v>
      </c>
      <c r="M534" s="12">
        <v>2</v>
      </c>
      <c r="N534" s="12">
        <v>21000</v>
      </c>
      <c r="O534" s="12">
        <v>27300</v>
      </c>
      <c r="P534" s="6" t="s">
        <v>1397</v>
      </c>
      <c r="Q534" s="12">
        <f t="shared" si="8"/>
        <v>6300</v>
      </c>
      <c r="AN534" s="16">
        <v>22</v>
      </c>
      <c r="AO534" t="s">
        <v>1881</v>
      </c>
    </row>
    <row r="535" spans="1:41" x14ac:dyDescent="0.3">
      <c r="A535" s="6">
        <v>139907</v>
      </c>
      <c r="B535" s="6" t="s">
        <v>1349</v>
      </c>
      <c r="C535" s="6" t="s">
        <v>1348</v>
      </c>
      <c r="D535" s="6" t="s">
        <v>1577</v>
      </c>
      <c r="E535" s="6" t="s">
        <v>1311</v>
      </c>
      <c r="F535" s="7">
        <v>43921</v>
      </c>
      <c r="G535" s="6" t="s">
        <v>1296</v>
      </c>
      <c r="H535" s="6" t="s">
        <v>211</v>
      </c>
      <c r="I535" s="6" t="s">
        <v>39</v>
      </c>
      <c r="J535" s="6" t="s">
        <v>77</v>
      </c>
      <c r="K535" s="12">
        <v>6500</v>
      </c>
      <c r="L535" s="12">
        <v>8450</v>
      </c>
      <c r="M535" s="12">
        <v>2</v>
      </c>
      <c r="N535" s="12">
        <v>13000</v>
      </c>
      <c r="O535" s="12">
        <v>16900</v>
      </c>
      <c r="P535" s="6" t="s">
        <v>1399</v>
      </c>
      <c r="Q535" s="12">
        <f t="shared" si="8"/>
        <v>3900</v>
      </c>
      <c r="AO535" t="s">
        <v>1429</v>
      </c>
    </row>
    <row r="536" spans="1:41" ht="18" x14ac:dyDescent="0.3">
      <c r="A536" s="6">
        <v>139908</v>
      </c>
      <c r="B536" s="6" t="s">
        <v>1349</v>
      </c>
      <c r="C536" s="6" t="s">
        <v>1348</v>
      </c>
      <c r="D536" s="6" t="s">
        <v>1585</v>
      </c>
      <c r="E536" s="6" t="s">
        <v>1312</v>
      </c>
      <c r="F536" s="7">
        <v>43921</v>
      </c>
      <c r="G536" s="6" t="s">
        <v>33</v>
      </c>
      <c r="H536" s="6" t="s">
        <v>217</v>
      </c>
      <c r="I536" s="6" t="s">
        <v>40</v>
      </c>
      <c r="J536" s="6" t="s">
        <v>76</v>
      </c>
      <c r="K536" s="12">
        <v>4500</v>
      </c>
      <c r="L536" s="12">
        <v>5850</v>
      </c>
      <c r="M536" s="12">
        <v>2</v>
      </c>
      <c r="N536" s="12">
        <v>9000</v>
      </c>
      <c r="O536" s="12">
        <v>11700</v>
      </c>
      <c r="P536" s="6" t="s">
        <v>1400</v>
      </c>
      <c r="Q536" s="12">
        <f t="shared" si="8"/>
        <v>2700</v>
      </c>
      <c r="AN536" s="15" t="s">
        <v>1330</v>
      </c>
      <c r="AO536" t="s">
        <v>1429</v>
      </c>
    </row>
    <row r="537" spans="1:41" x14ac:dyDescent="0.3">
      <c r="A537" s="6">
        <v>139909</v>
      </c>
      <c r="B537" s="6" t="s">
        <v>1349</v>
      </c>
      <c r="C537" s="6" t="s">
        <v>1348</v>
      </c>
      <c r="D537" s="6" t="s">
        <v>1557</v>
      </c>
      <c r="E537" s="6" t="s">
        <v>1313</v>
      </c>
      <c r="F537" s="7">
        <v>43921</v>
      </c>
      <c r="G537" s="6" t="s">
        <v>34</v>
      </c>
      <c r="H537" s="6" t="s">
        <v>51</v>
      </c>
      <c r="I537" s="6" t="s">
        <v>41</v>
      </c>
      <c r="J537" s="6" t="s">
        <v>78</v>
      </c>
      <c r="K537" s="12">
        <v>8500</v>
      </c>
      <c r="L537" s="12">
        <v>11050</v>
      </c>
      <c r="M537" s="12">
        <v>3</v>
      </c>
      <c r="N537" s="12">
        <v>25500</v>
      </c>
      <c r="O537" s="12">
        <v>33150</v>
      </c>
      <c r="P537" s="6" t="s">
        <v>1401</v>
      </c>
      <c r="Q537" s="12">
        <f t="shared" si="8"/>
        <v>7650</v>
      </c>
      <c r="AN537" s="16"/>
      <c r="AO537" t="s">
        <v>1429</v>
      </c>
    </row>
    <row r="538" spans="1:41" x14ac:dyDescent="0.3">
      <c r="A538" s="6">
        <v>139910</v>
      </c>
      <c r="B538" s="6" t="s">
        <v>1349</v>
      </c>
      <c r="C538" s="6" t="s">
        <v>1348</v>
      </c>
      <c r="D538" s="6" t="s">
        <v>1563</v>
      </c>
      <c r="E538" s="6" t="s">
        <v>3</v>
      </c>
      <c r="F538" s="7">
        <v>43921</v>
      </c>
      <c r="G538" s="6" t="s">
        <v>35</v>
      </c>
      <c r="H538" s="6" t="s">
        <v>52</v>
      </c>
      <c r="I538" s="6" t="s">
        <v>44</v>
      </c>
      <c r="J538" s="6" t="s">
        <v>80</v>
      </c>
      <c r="K538" s="12">
        <v>12500</v>
      </c>
      <c r="L538" s="12">
        <v>16250</v>
      </c>
      <c r="M538" s="12">
        <v>2</v>
      </c>
      <c r="N538" s="12">
        <v>25000</v>
      </c>
      <c r="O538" s="12">
        <v>32500</v>
      </c>
      <c r="P538" s="6" t="s">
        <v>1325</v>
      </c>
      <c r="Q538" s="12">
        <f t="shared" si="8"/>
        <v>7500</v>
      </c>
      <c r="AN538" s="16">
        <v>1</v>
      </c>
      <c r="AO538" t="s">
        <v>1882</v>
      </c>
    </row>
    <row r="539" spans="1:41" x14ac:dyDescent="0.3">
      <c r="A539" s="6">
        <v>139911</v>
      </c>
      <c r="B539" s="6" t="s">
        <v>1349</v>
      </c>
      <c r="C539" s="6" t="s">
        <v>1348</v>
      </c>
      <c r="D539" s="6" t="s">
        <v>1587</v>
      </c>
      <c r="E539" s="6" t="s">
        <v>2</v>
      </c>
      <c r="F539" s="7">
        <v>43921</v>
      </c>
      <c r="G539" s="6" t="s">
        <v>1296</v>
      </c>
      <c r="H539" s="6" t="s">
        <v>158</v>
      </c>
      <c r="I539" s="6" t="s">
        <v>89</v>
      </c>
      <c r="J539" s="6" t="s">
        <v>79</v>
      </c>
      <c r="K539" s="12">
        <v>3500</v>
      </c>
      <c r="L539" s="12">
        <v>4550</v>
      </c>
      <c r="M539" s="12">
        <v>1</v>
      </c>
      <c r="N539" s="12">
        <v>3500</v>
      </c>
      <c r="O539" s="12">
        <v>4550</v>
      </c>
      <c r="P539" s="6" t="s">
        <v>1398</v>
      </c>
      <c r="Q539" s="12">
        <f t="shared" si="8"/>
        <v>1050</v>
      </c>
      <c r="AN539" s="16">
        <v>2</v>
      </c>
      <c r="AO539" t="s">
        <v>1883</v>
      </c>
    </row>
    <row r="540" spans="1:41" x14ac:dyDescent="0.3">
      <c r="A540" s="6">
        <v>139912</v>
      </c>
      <c r="B540" s="6" t="s">
        <v>1349</v>
      </c>
      <c r="C540" s="6" t="s">
        <v>1348</v>
      </c>
      <c r="D540" s="6" t="s">
        <v>1557</v>
      </c>
      <c r="E540" s="6" t="s">
        <v>1</v>
      </c>
      <c r="F540" s="7">
        <v>43921</v>
      </c>
      <c r="G540" s="6" t="s">
        <v>33</v>
      </c>
      <c r="H540" s="8" t="s">
        <v>67</v>
      </c>
      <c r="I540" s="6" t="s">
        <v>37</v>
      </c>
      <c r="J540" s="6" t="s">
        <v>81</v>
      </c>
      <c r="K540" s="12">
        <v>4500</v>
      </c>
      <c r="L540" s="12">
        <v>5850</v>
      </c>
      <c r="M540" s="12">
        <v>1</v>
      </c>
      <c r="N540" s="12">
        <v>4500</v>
      </c>
      <c r="O540" s="12">
        <v>5850</v>
      </c>
      <c r="P540" s="6" t="s">
        <v>1397</v>
      </c>
      <c r="Q540" s="12">
        <f t="shared" si="8"/>
        <v>1350</v>
      </c>
      <c r="AN540" s="16">
        <v>3</v>
      </c>
      <c r="AO540" t="s">
        <v>1884</v>
      </c>
    </row>
    <row r="541" spans="1:41" x14ac:dyDescent="0.3">
      <c r="A541" s="6">
        <v>139913</v>
      </c>
      <c r="B541" s="6" t="s">
        <v>1349</v>
      </c>
      <c r="C541" s="6" t="s">
        <v>1348</v>
      </c>
      <c r="D541" s="6" t="s">
        <v>1581</v>
      </c>
      <c r="E541" s="6" t="s">
        <v>1314</v>
      </c>
      <c r="F541" s="7">
        <v>43921</v>
      </c>
      <c r="G541" s="6" t="s">
        <v>34</v>
      </c>
      <c r="H541" s="6" t="s">
        <v>218</v>
      </c>
      <c r="I541" s="6" t="s">
        <v>45</v>
      </c>
      <c r="J541" s="6" t="s">
        <v>82</v>
      </c>
      <c r="K541" s="12">
        <v>2100</v>
      </c>
      <c r="L541" s="12">
        <v>2730</v>
      </c>
      <c r="M541" s="12">
        <v>3</v>
      </c>
      <c r="N541" s="12">
        <v>6300</v>
      </c>
      <c r="O541" s="12">
        <v>8190</v>
      </c>
      <c r="P541" s="6" t="s">
        <v>1399</v>
      </c>
      <c r="Q541" s="12">
        <f t="shared" si="8"/>
        <v>1890</v>
      </c>
      <c r="AN541" s="16">
        <v>4</v>
      </c>
      <c r="AO541" t="s">
        <v>1885</v>
      </c>
    </row>
    <row r="542" spans="1:41" x14ac:dyDescent="0.3">
      <c r="A542" s="6">
        <v>139914</v>
      </c>
      <c r="B542" s="6" t="s">
        <v>1349</v>
      </c>
      <c r="C542" s="6" t="s">
        <v>1348</v>
      </c>
      <c r="D542" s="6" t="s">
        <v>1568</v>
      </c>
      <c r="E542" s="6" t="s">
        <v>1315</v>
      </c>
      <c r="F542" s="7">
        <v>43921</v>
      </c>
      <c r="G542" s="6" t="s">
        <v>35</v>
      </c>
      <c r="H542" s="6" t="s">
        <v>49</v>
      </c>
      <c r="I542" s="6" t="s">
        <v>36</v>
      </c>
      <c r="J542" s="6" t="s">
        <v>75</v>
      </c>
      <c r="K542" s="12">
        <v>1150</v>
      </c>
      <c r="L542" s="12">
        <v>1495</v>
      </c>
      <c r="M542" s="12">
        <v>4</v>
      </c>
      <c r="N542" s="12">
        <v>4600</v>
      </c>
      <c r="O542" s="12">
        <v>5980</v>
      </c>
      <c r="P542" s="6" t="s">
        <v>1400</v>
      </c>
      <c r="Q542" s="12">
        <f t="shared" si="8"/>
        <v>1380</v>
      </c>
      <c r="AN542" s="16">
        <v>5</v>
      </c>
      <c r="AO542" t="s">
        <v>1886</v>
      </c>
    </row>
    <row r="543" spans="1:41" x14ac:dyDescent="0.3">
      <c r="A543" s="6">
        <v>139915</v>
      </c>
      <c r="B543" s="6" t="s">
        <v>1349</v>
      </c>
      <c r="C543" s="6" t="s">
        <v>1348</v>
      </c>
      <c r="D543" s="6" t="s">
        <v>1576</v>
      </c>
      <c r="E543" s="6" t="s">
        <v>0</v>
      </c>
      <c r="F543" s="7">
        <v>43921</v>
      </c>
      <c r="G543" s="6" t="s">
        <v>1296</v>
      </c>
      <c r="H543" s="6" t="s">
        <v>47</v>
      </c>
      <c r="I543" s="6" t="s">
        <v>37</v>
      </c>
      <c r="J543" s="6" t="s">
        <v>76</v>
      </c>
      <c r="K543" s="12">
        <v>350</v>
      </c>
      <c r="L543" s="12">
        <v>455</v>
      </c>
      <c r="M543" s="12">
        <v>4</v>
      </c>
      <c r="N543" s="12">
        <v>1400</v>
      </c>
      <c r="O543" s="12">
        <v>1820</v>
      </c>
      <c r="P543" s="6" t="s">
        <v>1401</v>
      </c>
      <c r="Q543" s="12">
        <f t="shared" si="8"/>
        <v>420</v>
      </c>
      <c r="AN543" s="16">
        <v>6</v>
      </c>
      <c r="AO543" t="s">
        <v>1887</v>
      </c>
    </row>
    <row r="544" spans="1:41" x14ac:dyDescent="0.3">
      <c r="A544" s="6">
        <v>139916</v>
      </c>
      <c r="B544" s="6" t="s">
        <v>1349</v>
      </c>
      <c r="C544" s="6" t="s">
        <v>1348</v>
      </c>
      <c r="D544" s="6" t="s">
        <v>1556</v>
      </c>
      <c r="E544" s="6" t="s">
        <v>1316</v>
      </c>
      <c r="F544" s="7">
        <v>43922</v>
      </c>
      <c r="G544" s="6" t="s">
        <v>33</v>
      </c>
      <c r="H544" s="6" t="s">
        <v>53</v>
      </c>
      <c r="I544" s="6" t="s">
        <v>38</v>
      </c>
      <c r="J544" s="6" t="s">
        <v>75</v>
      </c>
      <c r="K544" s="12">
        <v>9500</v>
      </c>
      <c r="L544" s="12">
        <v>12350</v>
      </c>
      <c r="M544" s="12">
        <v>3</v>
      </c>
      <c r="N544" s="12">
        <v>28500</v>
      </c>
      <c r="O544" s="12">
        <v>37050</v>
      </c>
      <c r="P544" s="6" t="s">
        <v>1325</v>
      </c>
      <c r="Q544" s="12">
        <f t="shared" si="8"/>
        <v>8550</v>
      </c>
      <c r="AN544" s="16">
        <v>7</v>
      </c>
      <c r="AO544" t="s">
        <v>1888</v>
      </c>
    </row>
    <row r="545" spans="1:41" x14ac:dyDescent="0.3">
      <c r="A545" s="6">
        <v>139917</v>
      </c>
      <c r="B545" s="6" t="s">
        <v>1349</v>
      </c>
      <c r="C545" s="6" t="s">
        <v>1348</v>
      </c>
      <c r="D545" s="6" t="s">
        <v>1564</v>
      </c>
      <c r="E545" s="6" t="s">
        <v>1317</v>
      </c>
      <c r="F545" s="7">
        <v>43923</v>
      </c>
      <c r="G545" s="6" t="s">
        <v>34</v>
      </c>
      <c r="H545" s="6" t="s">
        <v>219</v>
      </c>
      <c r="I545" s="6" t="s">
        <v>39</v>
      </c>
      <c r="J545" s="6" t="s">
        <v>77</v>
      </c>
      <c r="K545" s="12">
        <v>10000</v>
      </c>
      <c r="L545" s="12">
        <v>13000</v>
      </c>
      <c r="M545" s="12">
        <v>1</v>
      </c>
      <c r="N545" s="12">
        <v>10000</v>
      </c>
      <c r="O545" s="12">
        <v>13000</v>
      </c>
      <c r="P545" s="6" t="s">
        <v>1398</v>
      </c>
      <c r="Q545" s="12">
        <f t="shared" si="8"/>
        <v>3000</v>
      </c>
      <c r="AN545" s="16">
        <v>8</v>
      </c>
      <c r="AO545" t="s">
        <v>1889</v>
      </c>
    </row>
    <row r="546" spans="1:41" x14ac:dyDescent="0.3">
      <c r="A546" s="6">
        <v>139918</v>
      </c>
      <c r="B546" s="6" t="s">
        <v>1349</v>
      </c>
      <c r="C546" s="6" t="s">
        <v>1348</v>
      </c>
      <c r="D546" s="6" t="s">
        <v>1575</v>
      </c>
      <c r="E546" s="6" t="s">
        <v>1318</v>
      </c>
      <c r="F546" s="7">
        <v>43924</v>
      </c>
      <c r="G546" s="6" t="s">
        <v>35</v>
      </c>
      <c r="H546" s="6" t="s">
        <v>220</v>
      </c>
      <c r="I546" s="6" t="s">
        <v>40</v>
      </c>
      <c r="J546" s="6" t="s">
        <v>76</v>
      </c>
      <c r="K546" s="12">
        <v>6500</v>
      </c>
      <c r="L546" s="12">
        <v>8450</v>
      </c>
      <c r="M546" s="12">
        <v>4</v>
      </c>
      <c r="N546" s="12">
        <v>26000</v>
      </c>
      <c r="O546" s="12">
        <v>33800</v>
      </c>
      <c r="P546" s="6" t="s">
        <v>1397</v>
      </c>
      <c r="Q546" s="12">
        <f t="shared" si="8"/>
        <v>7800</v>
      </c>
      <c r="AN546" s="16">
        <v>9</v>
      </c>
      <c r="AO546" t="s">
        <v>1890</v>
      </c>
    </row>
    <row r="547" spans="1:41" x14ac:dyDescent="0.3">
      <c r="A547" s="6">
        <v>139919</v>
      </c>
      <c r="B547" s="6" t="s">
        <v>1349</v>
      </c>
      <c r="C547" s="6" t="s">
        <v>1348</v>
      </c>
      <c r="D547" s="6" t="s">
        <v>1574</v>
      </c>
      <c r="E547" s="6" t="s">
        <v>29</v>
      </c>
      <c r="F547" s="7">
        <v>43924</v>
      </c>
      <c r="G547" s="6" t="s">
        <v>1296</v>
      </c>
      <c r="H547" s="6" t="s">
        <v>221</v>
      </c>
      <c r="I547" s="6" t="s">
        <v>41</v>
      </c>
      <c r="J547" s="6" t="s">
        <v>78</v>
      </c>
      <c r="K547" s="12">
        <v>8500</v>
      </c>
      <c r="L547" s="12">
        <v>11050</v>
      </c>
      <c r="M547" s="12">
        <v>2</v>
      </c>
      <c r="N547" s="12">
        <v>17000</v>
      </c>
      <c r="O547" s="12">
        <v>22100</v>
      </c>
      <c r="P547" s="6" t="s">
        <v>1399</v>
      </c>
      <c r="Q547" s="12">
        <f t="shared" si="8"/>
        <v>5100</v>
      </c>
      <c r="AN547" s="16">
        <v>10</v>
      </c>
      <c r="AO547" t="s">
        <v>1891</v>
      </c>
    </row>
    <row r="548" spans="1:41" x14ac:dyDescent="0.3">
      <c r="A548" s="6">
        <v>139920</v>
      </c>
      <c r="B548" s="6" t="s">
        <v>1349</v>
      </c>
      <c r="C548" s="6" t="s">
        <v>1348</v>
      </c>
      <c r="D548" s="6" t="s">
        <v>1583</v>
      </c>
      <c r="E548" s="6" t="s">
        <v>20</v>
      </c>
      <c r="F548" s="7">
        <v>43924</v>
      </c>
      <c r="G548" s="6" t="s">
        <v>33</v>
      </c>
      <c r="H548" s="6" t="s">
        <v>57</v>
      </c>
      <c r="I548" s="6" t="s">
        <v>44</v>
      </c>
      <c r="J548" s="6" t="s">
        <v>80</v>
      </c>
      <c r="K548" s="12">
        <v>7000</v>
      </c>
      <c r="L548" s="12">
        <v>9100</v>
      </c>
      <c r="M548" s="12">
        <v>3</v>
      </c>
      <c r="N548" s="12">
        <v>21000</v>
      </c>
      <c r="O548" s="12">
        <v>27300</v>
      </c>
      <c r="P548" s="6" t="s">
        <v>1400</v>
      </c>
      <c r="Q548" s="12">
        <f t="shared" si="8"/>
        <v>6300</v>
      </c>
      <c r="AN548" s="16">
        <v>11</v>
      </c>
      <c r="AO548" t="s">
        <v>1892</v>
      </c>
    </row>
    <row r="549" spans="1:41" x14ac:dyDescent="0.3">
      <c r="A549" s="6">
        <v>139921</v>
      </c>
      <c r="B549" s="6" t="s">
        <v>1349</v>
      </c>
      <c r="C549" s="6" t="s">
        <v>1348</v>
      </c>
      <c r="D549" s="6" t="s">
        <v>1568</v>
      </c>
      <c r="E549" s="6" t="s">
        <v>19</v>
      </c>
      <c r="F549" s="7">
        <v>43924</v>
      </c>
      <c r="G549" s="6" t="s">
        <v>34</v>
      </c>
      <c r="H549" s="6" t="s">
        <v>222</v>
      </c>
      <c r="I549" s="6" t="s">
        <v>89</v>
      </c>
      <c r="J549" s="6" t="s">
        <v>79</v>
      </c>
      <c r="K549" s="12">
        <v>6550</v>
      </c>
      <c r="L549" s="12">
        <v>8515</v>
      </c>
      <c r="M549" s="12">
        <v>2</v>
      </c>
      <c r="N549" s="12">
        <v>13100</v>
      </c>
      <c r="O549" s="12">
        <v>17030</v>
      </c>
      <c r="P549" s="6" t="s">
        <v>1401</v>
      </c>
      <c r="Q549" s="12">
        <f t="shared" si="8"/>
        <v>3930</v>
      </c>
      <c r="AN549" s="16">
        <v>12</v>
      </c>
      <c r="AO549" t="s">
        <v>1893</v>
      </c>
    </row>
    <row r="550" spans="1:41" x14ac:dyDescent="0.3">
      <c r="A550" s="6">
        <v>139922</v>
      </c>
      <c r="B550" s="6" t="s">
        <v>1349</v>
      </c>
      <c r="C550" s="6" t="s">
        <v>1348</v>
      </c>
      <c r="D550" s="6" t="s">
        <v>1568</v>
      </c>
      <c r="E550" s="6" t="s">
        <v>1319</v>
      </c>
      <c r="F550" s="7">
        <v>43924</v>
      </c>
      <c r="G550" s="6" t="s">
        <v>35</v>
      </c>
      <c r="H550" s="8" t="s">
        <v>66</v>
      </c>
      <c r="I550" s="6" t="s">
        <v>37</v>
      </c>
      <c r="J550" s="6" t="s">
        <v>81</v>
      </c>
      <c r="K550" s="12">
        <v>7650</v>
      </c>
      <c r="L550" s="12">
        <v>9945</v>
      </c>
      <c r="M550" s="12">
        <v>4</v>
      </c>
      <c r="N550" s="12">
        <v>30600</v>
      </c>
      <c r="O550" s="12">
        <v>39780</v>
      </c>
      <c r="P550" s="6" t="s">
        <v>1325</v>
      </c>
      <c r="Q550" s="12">
        <f t="shared" si="8"/>
        <v>9180</v>
      </c>
      <c r="AN550" s="16">
        <v>13</v>
      </c>
      <c r="AO550" t="s">
        <v>1894</v>
      </c>
    </row>
    <row r="551" spans="1:41" x14ac:dyDescent="0.3">
      <c r="A551" s="6">
        <v>139923</v>
      </c>
      <c r="B551" s="6" t="s">
        <v>1349</v>
      </c>
      <c r="C551" s="6" t="s">
        <v>1348</v>
      </c>
      <c r="D551" s="6" t="s">
        <v>1558</v>
      </c>
      <c r="E551" s="6" t="s">
        <v>18</v>
      </c>
      <c r="F551" s="7">
        <v>43924</v>
      </c>
      <c r="G551" s="6" t="s">
        <v>1296</v>
      </c>
      <c r="H551" s="6" t="s">
        <v>58</v>
      </c>
      <c r="I551" s="6" t="s">
        <v>45</v>
      </c>
      <c r="J551" s="6" t="s">
        <v>82</v>
      </c>
      <c r="K551" s="12">
        <v>1150</v>
      </c>
      <c r="L551" s="12">
        <v>1495</v>
      </c>
      <c r="M551" s="12">
        <v>4</v>
      </c>
      <c r="N551" s="12">
        <v>4600</v>
      </c>
      <c r="O551" s="12">
        <v>5980</v>
      </c>
      <c r="P551" s="6" t="s">
        <v>1398</v>
      </c>
      <c r="Q551" s="12">
        <f t="shared" si="8"/>
        <v>1380</v>
      </c>
      <c r="AN551" s="16">
        <v>14</v>
      </c>
      <c r="AO551" t="s">
        <v>1895</v>
      </c>
    </row>
    <row r="552" spans="1:41" x14ac:dyDescent="0.3">
      <c r="A552" s="6">
        <v>139924</v>
      </c>
      <c r="B552" s="6" t="s">
        <v>1349</v>
      </c>
      <c r="C552" s="6" t="s">
        <v>1348</v>
      </c>
      <c r="D552" s="6" t="s">
        <v>1557</v>
      </c>
      <c r="E552" s="6" t="s">
        <v>17</v>
      </c>
      <c r="F552" s="7">
        <v>43924</v>
      </c>
      <c r="G552" s="6" t="s">
        <v>33</v>
      </c>
      <c r="H552" s="6" t="s">
        <v>59</v>
      </c>
      <c r="I552" s="6" t="s">
        <v>36</v>
      </c>
      <c r="J552" s="6" t="s">
        <v>75</v>
      </c>
      <c r="K552" s="12">
        <v>850</v>
      </c>
      <c r="L552" s="12">
        <v>1105</v>
      </c>
      <c r="M552" s="12">
        <v>1</v>
      </c>
      <c r="N552" s="12">
        <v>850</v>
      </c>
      <c r="O552" s="12">
        <v>1105</v>
      </c>
      <c r="P552" s="6" t="s">
        <v>1397</v>
      </c>
      <c r="Q552" s="12">
        <f t="shared" si="8"/>
        <v>255</v>
      </c>
      <c r="AN552" s="16">
        <v>15</v>
      </c>
      <c r="AO552" t="s">
        <v>1896</v>
      </c>
    </row>
    <row r="553" spans="1:41" x14ac:dyDescent="0.3">
      <c r="A553" s="6">
        <v>139925</v>
      </c>
      <c r="B553" s="6" t="s">
        <v>1349</v>
      </c>
      <c r="C553" s="6" t="s">
        <v>1348</v>
      </c>
      <c r="D553" s="6" t="s">
        <v>1566</v>
      </c>
      <c r="E553" s="6" t="s">
        <v>1320</v>
      </c>
      <c r="F553" s="7">
        <v>43924</v>
      </c>
      <c r="G553" s="6" t="s">
        <v>34</v>
      </c>
      <c r="H553" s="6" t="s">
        <v>60</v>
      </c>
      <c r="I553" s="6" t="s">
        <v>37</v>
      </c>
      <c r="J553" s="6" t="s">
        <v>76</v>
      </c>
      <c r="K553" s="12">
        <v>650</v>
      </c>
      <c r="L553" s="12">
        <v>845</v>
      </c>
      <c r="M553" s="12">
        <v>4</v>
      </c>
      <c r="N553" s="12">
        <v>2600</v>
      </c>
      <c r="O553" s="12">
        <v>3380</v>
      </c>
      <c r="P553" s="6" t="s">
        <v>1399</v>
      </c>
      <c r="Q553" s="12">
        <f t="shared" si="8"/>
        <v>780</v>
      </c>
      <c r="AN553" s="16">
        <v>16</v>
      </c>
      <c r="AO553" t="s">
        <v>1897</v>
      </c>
    </row>
    <row r="554" spans="1:41" x14ac:dyDescent="0.3">
      <c r="A554" s="6">
        <v>139926</v>
      </c>
      <c r="B554" s="6" t="s">
        <v>1349</v>
      </c>
      <c r="C554" s="6" t="s">
        <v>1348</v>
      </c>
      <c r="D554" s="6" t="s">
        <v>1561</v>
      </c>
      <c r="E554" s="6" t="s">
        <v>16</v>
      </c>
      <c r="F554" s="7">
        <v>43924</v>
      </c>
      <c r="G554" s="6" t="s">
        <v>35</v>
      </c>
      <c r="H554" s="6" t="s">
        <v>61</v>
      </c>
      <c r="I554" s="6" t="s">
        <v>38</v>
      </c>
      <c r="J554" s="6" t="s">
        <v>75</v>
      </c>
      <c r="K554" s="12">
        <v>7500</v>
      </c>
      <c r="L554" s="12">
        <v>9750</v>
      </c>
      <c r="M554" s="12">
        <v>2</v>
      </c>
      <c r="N554" s="12">
        <v>15000</v>
      </c>
      <c r="O554" s="12">
        <v>19500</v>
      </c>
      <c r="P554" s="6" t="s">
        <v>1400</v>
      </c>
      <c r="Q554" s="12">
        <f t="shared" si="8"/>
        <v>4500</v>
      </c>
      <c r="AN554" s="16">
        <v>17</v>
      </c>
      <c r="AO554" t="s">
        <v>1898</v>
      </c>
    </row>
    <row r="555" spans="1:41" x14ac:dyDescent="0.3">
      <c r="A555" s="6">
        <v>139927</v>
      </c>
      <c r="B555" s="6" t="s">
        <v>1349</v>
      </c>
      <c r="C555" s="6" t="s">
        <v>1348</v>
      </c>
      <c r="D555" s="6" t="s">
        <v>1569</v>
      </c>
      <c r="E555" s="6" t="s">
        <v>15</v>
      </c>
      <c r="F555" s="7">
        <v>43924</v>
      </c>
      <c r="G555" s="6" t="s">
        <v>1296</v>
      </c>
      <c r="H555" s="6" t="s">
        <v>219</v>
      </c>
      <c r="I555" s="6" t="s">
        <v>39</v>
      </c>
      <c r="J555" s="8" t="s">
        <v>83</v>
      </c>
      <c r="K555" s="12">
        <v>10000</v>
      </c>
      <c r="L555" s="12">
        <v>13000</v>
      </c>
      <c r="M555" s="12">
        <v>2</v>
      </c>
      <c r="N555" s="12">
        <v>20000</v>
      </c>
      <c r="O555" s="12">
        <v>26000</v>
      </c>
      <c r="P555" s="6" t="s">
        <v>1401</v>
      </c>
      <c r="Q555" s="12">
        <f t="shared" si="8"/>
        <v>6000</v>
      </c>
      <c r="AN555" s="16">
        <v>18</v>
      </c>
      <c r="AO555" t="s">
        <v>1899</v>
      </c>
    </row>
    <row r="556" spans="1:41" x14ac:dyDescent="0.3">
      <c r="A556" s="6">
        <v>139928</v>
      </c>
      <c r="B556" s="6" t="s">
        <v>1349</v>
      </c>
      <c r="C556" s="6" t="s">
        <v>1348</v>
      </c>
      <c r="D556" s="6" t="s">
        <v>1565</v>
      </c>
      <c r="E556" s="6" t="s">
        <v>14</v>
      </c>
      <c r="F556" s="7">
        <v>43924</v>
      </c>
      <c r="G556" s="6" t="s">
        <v>33</v>
      </c>
      <c r="H556" s="6" t="s">
        <v>223</v>
      </c>
      <c r="I556" s="6" t="s">
        <v>40</v>
      </c>
      <c r="J556" s="6" t="s">
        <v>76</v>
      </c>
      <c r="K556" s="12">
        <v>10500</v>
      </c>
      <c r="L556" s="12">
        <v>13650</v>
      </c>
      <c r="M556" s="12">
        <v>3</v>
      </c>
      <c r="N556" s="12">
        <v>31500</v>
      </c>
      <c r="O556" s="12">
        <v>40950</v>
      </c>
      <c r="P556" s="6" t="s">
        <v>1325</v>
      </c>
      <c r="Q556" s="12">
        <f t="shared" si="8"/>
        <v>9450</v>
      </c>
      <c r="AN556" s="16">
        <v>19</v>
      </c>
      <c r="AO556" t="s">
        <v>1900</v>
      </c>
    </row>
    <row r="557" spans="1:41" x14ac:dyDescent="0.3">
      <c r="A557" s="6">
        <v>139929</v>
      </c>
      <c r="B557" s="6" t="s">
        <v>1349</v>
      </c>
      <c r="C557" s="6" t="s">
        <v>1348</v>
      </c>
      <c r="D557" s="6" t="s">
        <v>1588</v>
      </c>
      <c r="E557" s="6" t="s">
        <v>13</v>
      </c>
      <c r="F557" s="7">
        <v>43924</v>
      </c>
      <c r="G557" s="6" t="s">
        <v>34</v>
      </c>
      <c r="H557" s="6" t="s">
        <v>63</v>
      </c>
      <c r="I557" s="6" t="s">
        <v>41</v>
      </c>
      <c r="J557" s="6" t="s">
        <v>78</v>
      </c>
      <c r="K557" s="12">
        <v>8500</v>
      </c>
      <c r="L557" s="12">
        <v>11050</v>
      </c>
      <c r="M557" s="12">
        <v>3</v>
      </c>
      <c r="N557" s="12">
        <v>25500</v>
      </c>
      <c r="O557" s="12">
        <v>33150</v>
      </c>
      <c r="P557" s="6" t="s">
        <v>1398</v>
      </c>
      <c r="Q557" s="12">
        <f t="shared" si="8"/>
        <v>7650</v>
      </c>
      <c r="AN557" s="16">
        <v>20</v>
      </c>
      <c r="AO557" t="s">
        <v>1901</v>
      </c>
    </row>
    <row r="558" spans="1:41" x14ac:dyDescent="0.3">
      <c r="A558" s="6">
        <v>139930</v>
      </c>
      <c r="B558" s="6" t="s">
        <v>1349</v>
      </c>
      <c r="C558" s="6" t="s">
        <v>1348</v>
      </c>
      <c r="D558" s="6" t="s">
        <v>1575</v>
      </c>
      <c r="E558" s="6" t="s">
        <v>12</v>
      </c>
      <c r="F558" s="7">
        <v>43924</v>
      </c>
      <c r="G558" s="6" t="s">
        <v>35</v>
      </c>
      <c r="H558" s="6" t="s">
        <v>57</v>
      </c>
      <c r="I558" s="6" t="s">
        <v>44</v>
      </c>
      <c r="J558" s="6" t="s">
        <v>80</v>
      </c>
      <c r="K558" s="12">
        <v>7000</v>
      </c>
      <c r="L558" s="12">
        <v>9100</v>
      </c>
      <c r="M558" s="12">
        <v>4</v>
      </c>
      <c r="N558" s="12">
        <v>28000</v>
      </c>
      <c r="O558" s="12">
        <v>36400</v>
      </c>
      <c r="P558" s="6" t="s">
        <v>1397</v>
      </c>
      <c r="Q558" s="12">
        <f t="shared" si="8"/>
        <v>8400</v>
      </c>
      <c r="AN558" s="16">
        <v>21</v>
      </c>
      <c r="AO558" t="s">
        <v>1902</v>
      </c>
    </row>
    <row r="559" spans="1:41" x14ac:dyDescent="0.3">
      <c r="A559" s="6">
        <v>139931</v>
      </c>
      <c r="B559" s="6" t="s">
        <v>1349</v>
      </c>
      <c r="C559" s="6" t="s">
        <v>1348</v>
      </c>
      <c r="D559" s="6" t="s">
        <v>1585</v>
      </c>
      <c r="E559" s="6" t="s">
        <v>11</v>
      </c>
      <c r="F559" s="7">
        <v>43924</v>
      </c>
      <c r="G559" s="6" t="s">
        <v>1296</v>
      </c>
      <c r="H559" s="6" t="s">
        <v>224</v>
      </c>
      <c r="I559" s="6" t="s">
        <v>89</v>
      </c>
      <c r="J559" s="6" t="s">
        <v>79</v>
      </c>
      <c r="K559" s="12">
        <v>1680</v>
      </c>
      <c r="L559" s="12">
        <v>2184</v>
      </c>
      <c r="M559" s="12">
        <v>2</v>
      </c>
      <c r="N559" s="12">
        <v>3360</v>
      </c>
      <c r="O559" s="12">
        <v>4368</v>
      </c>
      <c r="P559" s="6" t="s">
        <v>1399</v>
      </c>
      <c r="Q559" s="12">
        <f t="shared" si="8"/>
        <v>1008</v>
      </c>
      <c r="AN559" s="16">
        <v>22</v>
      </c>
      <c r="AO559" t="s">
        <v>1903</v>
      </c>
    </row>
    <row r="560" spans="1:41" x14ac:dyDescent="0.3">
      <c r="A560" s="6">
        <v>139932</v>
      </c>
      <c r="B560" s="6" t="s">
        <v>1349</v>
      </c>
      <c r="C560" s="6" t="s">
        <v>1348</v>
      </c>
      <c r="D560" s="6" t="s">
        <v>1574</v>
      </c>
      <c r="E560" s="6" t="s">
        <v>1321</v>
      </c>
      <c r="F560" s="7">
        <v>43924</v>
      </c>
      <c r="G560" s="6" t="s">
        <v>33</v>
      </c>
      <c r="H560" s="8" t="s">
        <v>65</v>
      </c>
      <c r="I560" s="6" t="s">
        <v>37</v>
      </c>
      <c r="J560" s="8" t="s">
        <v>84</v>
      </c>
      <c r="K560" s="12">
        <v>6540</v>
      </c>
      <c r="L560" s="12">
        <v>8502</v>
      </c>
      <c r="M560" s="12">
        <v>1</v>
      </c>
      <c r="N560" s="12">
        <v>6540</v>
      </c>
      <c r="O560" s="12">
        <v>8502</v>
      </c>
      <c r="P560" s="6" t="s">
        <v>1400</v>
      </c>
      <c r="Q560" s="12">
        <f t="shared" si="8"/>
        <v>1962</v>
      </c>
      <c r="AN560" s="16">
        <v>23</v>
      </c>
      <c r="AO560" t="s">
        <v>1904</v>
      </c>
    </row>
    <row r="561" spans="1:41" x14ac:dyDescent="0.3">
      <c r="A561" s="6">
        <v>139933</v>
      </c>
      <c r="B561" s="6" t="s">
        <v>1349</v>
      </c>
      <c r="C561" s="6" t="s">
        <v>1348</v>
      </c>
      <c r="D561" s="6" t="s">
        <v>1573</v>
      </c>
      <c r="E561" s="6" t="s">
        <v>1322</v>
      </c>
      <c r="F561" s="7">
        <v>43924</v>
      </c>
      <c r="G561" s="6" t="s">
        <v>34</v>
      </c>
      <c r="H561" s="6" t="s">
        <v>68</v>
      </c>
      <c r="I561" s="6" t="s">
        <v>45</v>
      </c>
      <c r="J561" s="6" t="s">
        <v>82</v>
      </c>
      <c r="K561" s="12">
        <v>2680</v>
      </c>
      <c r="L561" s="12">
        <v>3484</v>
      </c>
      <c r="M561" s="12">
        <v>4</v>
      </c>
      <c r="N561" s="12">
        <v>10720</v>
      </c>
      <c r="O561" s="12">
        <v>13936</v>
      </c>
      <c r="P561" s="6" t="s">
        <v>1401</v>
      </c>
      <c r="Q561" s="12">
        <f t="shared" si="8"/>
        <v>3216</v>
      </c>
      <c r="AN561" s="16">
        <v>24</v>
      </c>
      <c r="AO561" t="s">
        <v>1905</v>
      </c>
    </row>
    <row r="562" spans="1:41" x14ac:dyDescent="0.3">
      <c r="A562" s="6">
        <v>139934</v>
      </c>
      <c r="B562" s="6" t="s">
        <v>1349</v>
      </c>
      <c r="C562" s="6" t="s">
        <v>1348</v>
      </c>
      <c r="D562" s="6" t="s">
        <v>1565</v>
      </c>
      <c r="E562" s="6" t="s">
        <v>1323</v>
      </c>
      <c r="F562" s="7">
        <v>43924</v>
      </c>
      <c r="G562" s="6" t="s">
        <v>35</v>
      </c>
      <c r="H562" s="6" t="s">
        <v>71</v>
      </c>
      <c r="I562" s="6" t="s">
        <v>38</v>
      </c>
      <c r="J562" s="6" t="s">
        <v>76</v>
      </c>
      <c r="K562" s="12">
        <v>8250</v>
      </c>
      <c r="L562" s="12">
        <v>10725</v>
      </c>
      <c r="M562" s="12">
        <v>1</v>
      </c>
      <c r="N562" s="12">
        <v>8250</v>
      </c>
      <c r="O562" s="12">
        <v>10725</v>
      </c>
      <c r="P562" s="6" t="s">
        <v>1325</v>
      </c>
      <c r="Q562" s="12">
        <f t="shared" si="8"/>
        <v>2475</v>
      </c>
      <c r="AN562" s="16">
        <v>25</v>
      </c>
      <c r="AO562" t="s">
        <v>1906</v>
      </c>
    </row>
    <row r="563" spans="1:41" x14ac:dyDescent="0.3">
      <c r="A563" s="6">
        <v>139935</v>
      </c>
      <c r="B563" s="6" t="s">
        <v>1349</v>
      </c>
      <c r="C563" s="6" t="s">
        <v>1348</v>
      </c>
      <c r="D563" s="6" t="s">
        <v>1570</v>
      </c>
      <c r="E563" s="6" t="s">
        <v>10</v>
      </c>
      <c r="F563" s="7">
        <v>43924</v>
      </c>
      <c r="G563" s="6" t="s">
        <v>1296</v>
      </c>
      <c r="H563" s="6" t="s">
        <v>158</v>
      </c>
      <c r="I563" s="6" t="s">
        <v>42</v>
      </c>
      <c r="J563" s="6" t="s">
        <v>76</v>
      </c>
      <c r="K563" s="12">
        <v>2650</v>
      </c>
      <c r="L563" s="12">
        <v>3445</v>
      </c>
      <c r="M563" s="12">
        <v>1</v>
      </c>
      <c r="N563" s="12">
        <v>2650</v>
      </c>
      <c r="O563" s="12">
        <v>3445</v>
      </c>
      <c r="P563" s="6" t="s">
        <v>1398</v>
      </c>
      <c r="Q563" s="12">
        <f t="shared" si="8"/>
        <v>795</v>
      </c>
      <c r="AN563" s="16">
        <v>26</v>
      </c>
      <c r="AO563" t="s">
        <v>1907</v>
      </c>
    </row>
    <row r="564" spans="1:41" x14ac:dyDescent="0.3">
      <c r="A564" s="6">
        <v>139936</v>
      </c>
      <c r="B564" s="6" t="s">
        <v>1349</v>
      </c>
      <c r="C564" s="6" t="s">
        <v>1348</v>
      </c>
      <c r="D564" s="6" t="s">
        <v>1562</v>
      </c>
      <c r="E564" s="6" t="s">
        <v>9</v>
      </c>
      <c r="F564" s="7">
        <v>43924</v>
      </c>
      <c r="G564" s="6" t="s">
        <v>33</v>
      </c>
      <c r="H564" s="6" t="s">
        <v>72</v>
      </c>
      <c r="I564" s="6" t="s">
        <v>38</v>
      </c>
      <c r="J564" s="6" t="s">
        <v>85</v>
      </c>
      <c r="K564" s="12">
        <v>12550</v>
      </c>
      <c r="L564" s="12">
        <v>16315</v>
      </c>
      <c r="M564" s="12">
        <v>1</v>
      </c>
      <c r="N564" s="12">
        <v>12550</v>
      </c>
      <c r="O564" s="12">
        <v>16315</v>
      </c>
      <c r="P564" s="6" t="s">
        <v>1397</v>
      </c>
      <c r="Q564" s="12">
        <f t="shared" si="8"/>
        <v>3765</v>
      </c>
      <c r="AN564" s="16">
        <v>27</v>
      </c>
      <c r="AO564" t="s">
        <v>1908</v>
      </c>
    </row>
    <row r="565" spans="1:41" x14ac:dyDescent="0.3">
      <c r="A565" s="6">
        <v>139937</v>
      </c>
      <c r="B565" s="6" t="s">
        <v>1349</v>
      </c>
      <c r="C565" s="6" t="s">
        <v>1348</v>
      </c>
      <c r="D565" s="6" t="s">
        <v>1560</v>
      </c>
      <c r="E565" s="6" t="s">
        <v>1324</v>
      </c>
      <c r="F565" s="7">
        <v>43924</v>
      </c>
      <c r="G565" s="6" t="s">
        <v>34</v>
      </c>
      <c r="H565" s="6" t="s">
        <v>73</v>
      </c>
      <c r="I565" s="6" t="s">
        <v>41</v>
      </c>
      <c r="J565" s="8" t="s">
        <v>78</v>
      </c>
      <c r="K565" s="12">
        <v>14500</v>
      </c>
      <c r="L565" s="12">
        <v>18850</v>
      </c>
      <c r="M565" s="12">
        <v>2</v>
      </c>
      <c r="N565" s="12">
        <v>29000</v>
      </c>
      <c r="O565" s="12">
        <v>37700</v>
      </c>
      <c r="P565" s="6" t="s">
        <v>1399</v>
      </c>
      <c r="Q565" s="12">
        <f t="shared" si="8"/>
        <v>8700</v>
      </c>
      <c r="AN565" s="16">
        <v>28</v>
      </c>
      <c r="AO565" t="s">
        <v>1909</v>
      </c>
    </row>
    <row r="566" spans="1:41" x14ac:dyDescent="0.3">
      <c r="A566" s="6">
        <v>139938</v>
      </c>
      <c r="B566" s="6" t="s">
        <v>1349</v>
      </c>
      <c r="C566" s="6" t="s">
        <v>1348</v>
      </c>
      <c r="D566" s="6" t="s">
        <v>1558</v>
      </c>
      <c r="E566" s="6" t="s">
        <v>8</v>
      </c>
      <c r="F566" s="7">
        <v>43924</v>
      </c>
      <c r="G566" s="6" t="s">
        <v>35</v>
      </c>
      <c r="H566" s="6" t="s">
        <v>46</v>
      </c>
      <c r="I566" s="6" t="s">
        <v>36</v>
      </c>
      <c r="J566" s="6" t="s">
        <v>75</v>
      </c>
      <c r="K566" s="12">
        <v>800</v>
      </c>
      <c r="L566" s="12">
        <v>1040</v>
      </c>
      <c r="M566" s="12">
        <v>3</v>
      </c>
      <c r="N566" s="12">
        <v>2400</v>
      </c>
      <c r="O566" s="12">
        <v>3120</v>
      </c>
      <c r="P566" s="6" t="s">
        <v>1400</v>
      </c>
      <c r="Q566" s="12">
        <f t="shared" si="8"/>
        <v>720</v>
      </c>
      <c r="AN566" s="16">
        <v>29</v>
      </c>
      <c r="AO566" t="s">
        <v>1910</v>
      </c>
    </row>
    <row r="567" spans="1:41" x14ac:dyDescent="0.3">
      <c r="A567" s="6">
        <v>139939</v>
      </c>
      <c r="B567" s="6" t="s">
        <v>1349</v>
      </c>
      <c r="C567" s="6" t="s">
        <v>1348</v>
      </c>
      <c r="D567" s="6" t="s">
        <v>1559</v>
      </c>
      <c r="E567" s="6" t="s">
        <v>7</v>
      </c>
      <c r="F567" s="7">
        <v>43924</v>
      </c>
      <c r="G567" s="6" t="s">
        <v>1296</v>
      </c>
      <c r="H567" s="6" t="s">
        <v>48</v>
      </c>
      <c r="I567" s="6" t="s">
        <v>37</v>
      </c>
      <c r="J567" s="6" t="s">
        <v>76</v>
      </c>
      <c r="K567" s="12">
        <v>600</v>
      </c>
      <c r="L567" s="12">
        <v>780</v>
      </c>
      <c r="M567" s="12">
        <v>1</v>
      </c>
      <c r="N567" s="12">
        <v>600</v>
      </c>
      <c r="O567" s="12">
        <v>780</v>
      </c>
      <c r="P567" s="6" t="s">
        <v>1401</v>
      </c>
      <c r="Q567" s="12">
        <f t="shared" si="8"/>
        <v>180</v>
      </c>
      <c r="AN567" s="16">
        <v>30</v>
      </c>
      <c r="AO567" t="s">
        <v>1911</v>
      </c>
    </row>
    <row r="568" spans="1:41" x14ac:dyDescent="0.3">
      <c r="A568" s="6">
        <v>139940</v>
      </c>
      <c r="B568" s="6" t="s">
        <v>1349</v>
      </c>
      <c r="C568" s="6" t="s">
        <v>1348</v>
      </c>
      <c r="D568" s="6" t="s">
        <v>1557</v>
      </c>
      <c r="E568" s="6" t="s">
        <v>1325</v>
      </c>
      <c r="F568" s="7">
        <v>43924</v>
      </c>
      <c r="G568" s="6" t="s">
        <v>33</v>
      </c>
      <c r="H568" s="6" t="s">
        <v>50</v>
      </c>
      <c r="I568" s="6" t="s">
        <v>38</v>
      </c>
      <c r="J568" s="6" t="s">
        <v>75</v>
      </c>
      <c r="K568" s="12">
        <v>10500</v>
      </c>
      <c r="L568" s="12">
        <v>13650</v>
      </c>
      <c r="M568" s="12">
        <v>1</v>
      </c>
      <c r="N568" s="12">
        <v>10500</v>
      </c>
      <c r="O568" s="12">
        <v>13650</v>
      </c>
      <c r="P568" s="6" t="s">
        <v>1325</v>
      </c>
      <c r="Q568" s="12">
        <f t="shared" si="8"/>
        <v>3150</v>
      </c>
      <c r="AN568" s="16">
        <v>31</v>
      </c>
      <c r="AO568" t="s">
        <v>1912</v>
      </c>
    </row>
    <row r="569" spans="1:41" x14ac:dyDescent="0.3">
      <c r="A569" s="6">
        <v>139941</v>
      </c>
      <c r="B569" s="6" t="s">
        <v>1349</v>
      </c>
      <c r="C569" s="6" t="s">
        <v>1348</v>
      </c>
      <c r="D569" s="6" t="s">
        <v>1578</v>
      </c>
      <c r="E569" s="6" t="s">
        <v>1326</v>
      </c>
      <c r="F569" s="7">
        <v>43924</v>
      </c>
      <c r="G569" s="6" t="s">
        <v>34</v>
      </c>
      <c r="H569" s="6" t="s">
        <v>219</v>
      </c>
      <c r="I569" s="6" t="s">
        <v>39</v>
      </c>
      <c r="J569" s="6" t="s">
        <v>77</v>
      </c>
      <c r="K569" s="12">
        <v>6500</v>
      </c>
      <c r="L569" s="12">
        <v>8450</v>
      </c>
      <c r="M569" s="12">
        <v>2</v>
      </c>
      <c r="N569" s="12">
        <v>13000</v>
      </c>
      <c r="O569" s="12">
        <v>16900</v>
      </c>
      <c r="P569" s="6" t="s">
        <v>1398</v>
      </c>
      <c r="Q569" s="12">
        <f t="shared" si="8"/>
        <v>3900</v>
      </c>
      <c r="AN569" s="16">
        <v>32</v>
      </c>
      <c r="AO569" t="s">
        <v>1913</v>
      </c>
    </row>
    <row r="570" spans="1:41" x14ac:dyDescent="0.3">
      <c r="A570" s="6">
        <v>139942</v>
      </c>
      <c r="B570" s="6" t="s">
        <v>1349</v>
      </c>
      <c r="C570" s="6" t="s">
        <v>1348</v>
      </c>
      <c r="D570" s="6" t="s">
        <v>1564</v>
      </c>
      <c r="E570" s="6" t="s">
        <v>6</v>
      </c>
      <c r="F570" s="7">
        <v>43924</v>
      </c>
      <c r="G570" s="6" t="s">
        <v>35</v>
      </c>
      <c r="H570" s="6" t="s">
        <v>225</v>
      </c>
      <c r="I570" s="6" t="s">
        <v>40</v>
      </c>
      <c r="J570" s="6" t="s">
        <v>76</v>
      </c>
      <c r="K570" s="12">
        <v>4500</v>
      </c>
      <c r="L570" s="12">
        <v>5850</v>
      </c>
      <c r="M570" s="12">
        <v>2</v>
      </c>
      <c r="N570" s="12">
        <v>9000</v>
      </c>
      <c r="O570" s="12">
        <v>11700</v>
      </c>
      <c r="P570" s="6" t="s">
        <v>1397</v>
      </c>
      <c r="Q570" s="12">
        <f t="shared" si="8"/>
        <v>2700</v>
      </c>
      <c r="AN570" s="16">
        <v>33</v>
      </c>
      <c r="AO570" t="s">
        <v>1914</v>
      </c>
    </row>
    <row r="571" spans="1:41" x14ac:dyDescent="0.3">
      <c r="A571" s="6">
        <v>139943</v>
      </c>
      <c r="B571" s="6" t="s">
        <v>1349</v>
      </c>
      <c r="C571" s="6" t="s">
        <v>1348</v>
      </c>
      <c r="D571" s="6" t="s">
        <v>1587</v>
      </c>
      <c r="E571" s="6" t="s">
        <v>5</v>
      </c>
      <c r="F571" s="7">
        <v>43924</v>
      </c>
      <c r="G571" s="6" t="s">
        <v>1296</v>
      </c>
      <c r="H571" s="6" t="s">
        <v>51</v>
      </c>
      <c r="I571" s="6" t="s">
        <v>41</v>
      </c>
      <c r="J571" s="6" t="s">
        <v>78</v>
      </c>
      <c r="K571" s="12">
        <v>8500</v>
      </c>
      <c r="L571" s="12">
        <v>11050</v>
      </c>
      <c r="M571" s="12">
        <v>2</v>
      </c>
      <c r="N571" s="12">
        <v>17000</v>
      </c>
      <c r="O571" s="12">
        <v>22100</v>
      </c>
      <c r="P571" s="6" t="s">
        <v>1399</v>
      </c>
      <c r="Q571" s="12">
        <f t="shared" si="8"/>
        <v>5100</v>
      </c>
      <c r="AO571" t="s">
        <v>1429</v>
      </c>
    </row>
    <row r="572" spans="1:41" ht="18" x14ac:dyDescent="0.3">
      <c r="A572" s="6">
        <v>139944</v>
      </c>
      <c r="B572" s="6" t="s">
        <v>1349</v>
      </c>
      <c r="C572" s="6" t="s">
        <v>1348</v>
      </c>
      <c r="D572" s="6" t="s">
        <v>1562</v>
      </c>
      <c r="E572" s="6" t="s">
        <v>4</v>
      </c>
      <c r="F572" s="7">
        <v>43924</v>
      </c>
      <c r="G572" s="6" t="s">
        <v>33</v>
      </c>
      <c r="H572" s="6" t="s">
        <v>52</v>
      </c>
      <c r="I572" s="6" t="s">
        <v>44</v>
      </c>
      <c r="J572" s="6" t="s">
        <v>80</v>
      </c>
      <c r="K572" s="12">
        <v>12500</v>
      </c>
      <c r="L572" s="12">
        <v>16250</v>
      </c>
      <c r="M572" s="12">
        <v>1</v>
      </c>
      <c r="N572" s="12">
        <v>12500</v>
      </c>
      <c r="O572" s="12">
        <v>16250</v>
      </c>
      <c r="P572" s="6" t="s">
        <v>1400</v>
      </c>
      <c r="Q572" s="12">
        <f t="shared" si="8"/>
        <v>3750</v>
      </c>
      <c r="AN572" s="15" t="s">
        <v>1331</v>
      </c>
      <c r="AO572" t="s">
        <v>1429</v>
      </c>
    </row>
    <row r="573" spans="1:41" x14ac:dyDescent="0.3">
      <c r="A573" s="6">
        <v>139945</v>
      </c>
      <c r="B573" s="6" t="s">
        <v>1349</v>
      </c>
      <c r="C573" s="6" t="s">
        <v>1348</v>
      </c>
      <c r="D573" s="6" t="s">
        <v>1558</v>
      </c>
      <c r="E573" s="6" t="s">
        <v>30</v>
      </c>
      <c r="F573" s="7">
        <v>43924</v>
      </c>
      <c r="G573" s="6" t="s">
        <v>34</v>
      </c>
      <c r="H573" s="6" t="s">
        <v>166</v>
      </c>
      <c r="I573" s="6" t="s">
        <v>98</v>
      </c>
      <c r="J573" s="6" t="s">
        <v>79</v>
      </c>
      <c r="K573" s="12">
        <v>3500</v>
      </c>
      <c r="L573" s="12">
        <v>4550</v>
      </c>
      <c r="M573" s="12">
        <v>2</v>
      </c>
      <c r="N573" s="12">
        <v>7000</v>
      </c>
      <c r="O573" s="12">
        <v>9100</v>
      </c>
      <c r="P573" s="6" t="s">
        <v>1401</v>
      </c>
      <c r="Q573" s="12">
        <f t="shared" si="8"/>
        <v>2100</v>
      </c>
      <c r="AN573" s="16"/>
      <c r="AO573" t="s">
        <v>1429</v>
      </c>
    </row>
    <row r="574" spans="1:41" x14ac:dyDescent="0.3">
      <c r="A574" s="6">
        <v>139946</v>
      </c>
      <c r="B574" s="6" t="s">
        <v>1349</v>
      </c>
      <c r="C574" s="6" t="s">
        <v>1348</v>
      </c>
      <c r="D574" s="6" t="s">
        <v>1579</v>
      </c>
      <c r="E574" s="6" t="s">
        <v>31</v>
      </c>
      <c r="F574" s="7">
        <v>43924</v>
      </c>
      <c r="G574" s="6" t="s">
        <v>35</v>
      </c>
      <c r="H574" s="8" t="s">
        <v>67</v>
      </c>
      <c r="I574" s="6" t="s">
        <v>99</v>
      </c>
      <c r="J574" s="6" t="s">
        <v>81</v>
      </c>
      <c r="K574" s="12">
        <v>4500</v>
      </c>
      <c r="L574" s="12">
        <v>5850</v>
      </c>
      <c r="M574" s="12">
        <v>1</v>
      </c>
      <c r="N574" s="12">
        <v>4500</v>
      </c>
      <c r="O574" s="12">
        <v>5850</v>
      </c>
      <c r="P574" s="6" t="s">
        <v>1325</v>
      </c>
      <c r="Q574" s="12">
        <f t="shared" si="8"/>
        <v>1350</v>
      </c>
      <c r="AN574" s="16">
        <v>1</v>
      </c>
      <c r="AO574" t="s">
        <v>1915</v>
      </c>
    </row>
    <row r="575" spans="1:41" x14ac:dyDescent="0.3">
      <c r="A575" s="6">
        <v>139947</v>
      </c>
      <c r="B575" s="6" t="s">
        <v>1349</v>
      </c>
      <c r="C575" s="6" t="s">
        <v>1348</v>
      </c>
      <c r="D575" s="6" t="s">
        <v>1577</v>
      </c>
      <c r="E575" s="6" t="s">
        <v>32</v>
      </c>
      <c r="F575" s="7">
        <v>43924</v>
      </c>
      <c r="G575" s="6" t="s">
        <v>1296</v>
      </c>
      <c r="H575" s="6" t="s">
        <v>226</v>
      </c>
      <c r="I575" s="6" t="s">
        <v>45</v>
      </c>
      <c r="J575" s="6" t="s">
        <v>82</v>
      </c>
      <c r="K575" s="12">
        <v>2100</v>
      </c>
      <c r="L575" s="12">
        <v>2730</v>
      </c>
      <c r="M575" s="12">
        <v>2</v>
      </c>
      <c r="N575" s="12">
        <v>4200</v>
      </c>
      <c r="O575" s="12">
        <v>5460</v>
      </c>
      <c r="P575" s="6" t="s">
        <v>1398</v>
      </c>
      <c r="Q575" s="12">
        <f t="shared" si="8"/>
        <v>1260</v>
      </c>
      <c r="AN575" s="16">
        <v>2</v>
      </c>
      <c r="AO575" t="s">
        <v>1916</v>
      </c>
    </row>
    <row r="576" spans="1:41" x14ac:dyDescent="0.3">
      <c r="A576" s="6">
        <v>139948</v>
      </c>
      <c r="B576" s="6" t="s">
        <v>1349</v>
      </c>
      <c r="C576" s="6" t="s">
        <v>1348</v>
      </c>
      <c r="D576" s="6" t="s">
        <v>1588</v>
      </c>
      <c r="E576" s="6" t="s">
        <v>28</v>
      </c>
      <c r="F576" s="7">
        <v>43924</v>
      </c>
      <c r="G576" s="6" t="s">
        <v>33</v>
      </c>
      <c r="H576" s="6" t="s">
        <v>49</v>
      </c>
      <c r="I576" s="6" t="s">
        <v>36</v>
      </c>
      <c r="J576" s="6" t="s">
        <v>75</v>
      </c>
      <c r="K576" s="12">
        <v>1150</v>
      </c>
      <c r="L576" s="12">
        <v>1495</v>
      </c>
      <c r="M576" s="12">
        <v>1</v>
      </c>
      <c r="N576" s="12">
        <v>1150</v>
      </c>
      <c r="O576" s="12">
        <v>1495</v>
      </c>
      <c r="P576" s="6" t="s">
        <v>1397</v>
      </c>
      <c r="Q576" s="12">
        <f t="shared" si="8"/>
        <v>345</v>
      </c>
      <c r="AN576" s="16">
        <v>3</v>
      </c>
      <c r="AO576" t="s">
        <v>1917</v>
      </c>
    </row>
    <row r="577" spans="1:41" x14ac:dyDescent="0.3">
      <c r="A577" s="6">
        <v>139949</v>
      </c>
      <c r="B577" s="6" t="s">
        <v>1349</v>
      </c>
      <c r="C577" s="6" t="s">
        <v>1348</v>
      </c>
      <c r="D577" s="6" t="s">
        <v>1580</v>
      </c>
      <c r="E577" s="6" t="s">
        <v>1311</v>
      </c>
      <c r="F577" s="7">
        <v>43924</v>
      </c>
      <c r="G577" s="6" t="s">
        <v>34</v>
      </c>
      <c r="H577" s="6" t="s">
        <v>47</v>
      </c>
      <c r="I577" s="6" t="s">
        <v>37</v>
      </c>
      <c r="J577" s="6" t="s">
        <v>76</v>
      </c>
      <c r="K577" s="12">
        <v>350</v>
      </c>
      <c r="L577" s="12">
        <v>455</v>
      </c>
      <c r="M577" s="12">
        <v>4</v>
      </c>
      <c r="N577" s="12">
        <v>1400</v>
      </c>
      <c r="O577" s="12">
        <v>1820</v>
      </c>
      <c r="P577" s="6" t="s">
        <v>1399</v>
      </c>
      <c r="Q577" s="12">
        <f t="shared" si="8"/>
        <v>420</v>
      </c>
      <c r="AN577" s="16">
        <v>4</v>
      </c>
      <c r="AO577" t="s">
        <v>1918</v>
      </c>
    </row>
    <row r="578" spans="1:41" x14ac:dyDescent="0.3">
      <c r="A578" s="6">
        <v>139950</v>
      </c>
      <c r="B578" s="6" t="s">
        <v>1349</v>
      </c>
      <c r="C578" s="6" t="s">
        <v>1348</v>
      </c>
      <c r="D578" s="6" t="s">
        <v>1571</v>
      </c>
      <c r="E578" s="6" t="s">
        <v>1312</v>
      </c>
      <c r="F578" s="7">
        <v>43924</v>
      </c>
      <c r="G578" s="6" t="s">
        <v>35</v>
      </c>
      <c r="H578" s="6" t="s">
        <v>53</v>
      </c>
      <c r="I578" s="6" t="s">
        <v>38</v>
      </c>
      <c r="J578" s="6" t="s">
        <v>75</v>
      </c>
      <c r="K578" s="12">
        <v>9500</v>
      </c>
      <c r="L578" s="12">
        <v>12350</v>
      </c>
      <c r="M578" s="12">
        <v>1</v>
      </c>
      <c r="N578" s="12">
        <v>9500</v>
      </c>
      <c r="O578" s="12">
        <v>12350</v>
      </c>
      <c r="P578" s="6" t="s">
        <v>1400</v>
      </c>
      <c r="Q578" s="12">
        <f t="shared" si="8"/>
        <v>2850</v>
      </c>
      <c r="AO578" t="s">
        <v>1429</v>
      </c>
    </row>
    <row r="579" spans="1:41" ht="18" x14ac:dyDescent="0.3">
      <c r="A579" s="6">
        <v>139951</v>
      </c>
      <c r="B579" s="6" t="s">
        <v>1349</v>
      </c>
      <c r="C579" s="6" t="s">
        <v>1348</v>
      </c>
      <c r="D579" s="6" t="s">
        <v>1588</v>
      </c>
      <c r="E579" s="6" t="s">
        <v>1313</v>
      </c>
      <c r="F579" s="7">
        <v>43924</v>
      </c>
      <c r="G579" s="6" t="s">
        <v>1296</v>
      </c>
      <c r="H579" s="6" t="s">
        <v>227</v>
      </c>
      <c r="I579" s="6" t="s">
        <v>39</v>
      </c>
      <c r="J579" s="6" t="s">
        <v>77</v>
      </c>
      <c r="K579" s="12">
        <v>10000</v>
      </c>
      <c r="L579" s="12">
        <v>13000</v>
      </c>
      <c r="M579" s="12">
        <v>2</v>
      </c>
      <c r="N579" s="12">
        <v>20000</v>
      </c>
      <c r="O579" s="12">
        <v>26000</v>
      </c>
      <c r="P579" s="6" t="s">
        <v>1401</v>
      </c>
      <c r="Q579" s="12">
        <f t="shared" ref="Q579:Q642" si="9">O579-N579</f>
        <v>6000</v>
      </c>
      <c r="AN579" s="15" t="s">
        <v>1377</v>
      </c>
      <c r="AO579" t="s">
        <v>1429</v>
      </c>
    </row>
    <row r="580" spans="1:41" x14ac:dyDescent="0.3">
      <c r="A580" s="6">
        <v>139952</v>
      </c>
      <c r="B580" s="6" t="s">
        <v>1349</v>
      </c>
      <c r="C580" s="6" t="s">
        <v>1348</v>
      </c>
      <c r="D580" s="6" t="s">
        <v>1588</v>
      </c>
      <c r="E580" s="6" t="s">
        <v>3</v>
      </c>
      <c r="F580" s="7">
        <v>43924</v>
      </c>
      <c r="G580" s="6" t="s">
        <v>33</v>
      </c>
      <c r="H580" s="6" t="s">
        <v>228</v>
      </c>
      <c r="I580" s="6" t="s">
        <v>40</v>
      </c>
      <c r="J580" s="6" t="s">
        <v>76</v>
      </c>
      <c r="K580" s="12">
        <v>6500</v>
      </c>
      <c r="L580" s="12">
        <v>8450</v>
      </c>
      <c r="M580" s="12">
        <v>1</v>
      </c>
      <c r="N580" s="12">
        <v>6500</v>
      </c>
      <c r="O580" s="12">
        <v>8450</v>
      </c>
      <c r="P580" s="6" t="s">
        <v>1325</v>
      </c>
      <c r="Q580" s="12">
        <f t="shared" si="9"/>
        <v>1950</v>
      </c>
      <c r="AN580" s="16"/>
      <c r="AO580" t="s">
        <v>1429</v>
      </c>
    </row>
    <row r="581" spans="1:41" x14ac:dyDescent="0.3">
      <c r="A581" s="6">
        <v>139953</v>
      </c>
      <c r="B581" s="6" t="s">
        <v>1349</v>
      </c>
      <c r="C581" s="6" t="s">
        <v>1348</v>
      </c>
      <c r="D581" s="6" t="s">
        <v>1556</v>
      </c>
      <c r="E581" s="6" t="s">
        <v>2</v>
      </c>
      <c r="F581" s="7">
        <v>43924</v>
      </c>
      <c r="G581" s="6" t="s">
        <v>34</v>
      </c>
      <c r="H581" s="6" t="s">
        <v>229</v>
      </c>
      <c r="I581" s="6" t="s">
        <v>41</v>
      </c>
      <c r="J581" s="6" t="s">
        <v>78</v>
      </c>
      <c r="K581" s="12">
        <v>8500</v>
      </c>
      <c r="L581" s="12">
        <v>11050</v>
      </c>
      <c r="M581" s="12">
        <v>4</v>
      </c>
      <c r="N581" s="12">
        <v>34000</v>
      </c>
      <c r="O581" s="12">
        <v>44200</v>
      </c>
      <c r="P581" s="6" t="s">
        <v>1398</v>
      </c>
      <c r="Q581" s="12">
        <f t="shared" si="9"/>
        <v>10200</v>
      </c>
      <c r="AN581" s="16">
        <v>1</v>
      </c>
      <c r="AO581" t="s">
        <v>1919</v>
      </c>
    </row>
    <row r="582" spans="1:41" x14ac:dyDescent="0.3">
      <c r="A582" s="6">
        <v>139954</v>
      </c>
      <c r="B582" s="6" t="s">
        <v>1349</v>
      </c>
      <c r="C582" s="6" t="s">
        <v>1348</v>
      </c>
      <c r="D582" s="6" t="s">
        <v>1572</v>
      </c>
      <c r="E582" s="6" t="s">
        <v>1</v>
      </c>
      <c r="F582" s="7">
        <v>43924</v>
      </c>
      <c r="G582" s="6" t="s">
        <v>35</v>
      </c>
      <c r="H582" s="6" t="s">
        <v>57</v>
      </c>
      <c r="I582" s="6" t="s">
        <v>44</v>
      </c>
      <c r="J582" s="6" t="s">
        <v>80</v>
      </c>
      <c r="K582" s="12">
        <v>7000</v>
      </c>
      <c r="L582" s="12">
        <v>9100</v>
      </c>
      <c r="M582" s="12">
        <v>2</v>
      </c>
      <c r="N582" s="12">
        <v>14000</v>
      </c>
      <c r="O582" s="12">
        <v>18200</v>
      </c>
      <c r="P582" s="6" t="s">
        <v>1397</v>
      </c>
      <c r="Q582" s="12">
        <f t="shared" si="9"/>
        <v>4200</v>
      </c>
      <c r="AN582" s="16">
        <v>2</v>
      </c>
      <c r="AO582" t="s">
        <v>1920</v>
      </c>
    </row>
    <row r="583" spans="1:41" x14ac:dyDescent="0.3">
      <c r="A583" s="6">
        <v>139955</v>
      </c>
      <c r="B583" s="6" t="s">
        <v>1349</v>
      </c>
      <c r="C583" s="6" t="s">
        <v>1348</v>
      </c>
      <c r="D583" s="6" t="s">
        <v>1582</v>
      </c>
      <c r="E583" s="6" t="s">
        <v>1314</v>
      </c>
      <c r="F583" s="7">
        <v>43924</v>
      </c>
      <c r="G583" s="6" t="s">
        <v>1296</v>
      </c>
      <c r="H583" s="6" t="s">
        <v>230</v>
      </c>
      <c r="I583" s="6" t="s">
        <v>98</v>
      </c>
      <c r="J583" s="6" t="s">
        <v>79</v>
      </c>
      <c r="K583" s="12">
        <v>6550</v>
      </c>
      <c r="L583" s="12">
        <v>8515</v>
      </c>
      <c r="M583" s="12">
        <v>2</v>
      </c>
      <c r="N583" s="12">
        <v>13100</v>
      </c>
      <c r="O583" s="12">
        <v>17030</v>
      </c>
      <c r="P583" s="6" t="s">
        <v>1399</v>
      </c>
      <c r="Q583" s="12">
        <f t="shared" si="9"/>
        <v>3930</v>
      </c>
      <c r="AN583" s="16">
        <v>3</v>
      </c>
      <c r="AO583" t="s">
        <v>1921</v>
      </c>
    </row>
    <row r="584" spans="1:41" x14ac:dyDescent="0.3">
      <c r="A584" s="6">
        <v>139956</v>
      </c>
      <c r="B584" s="6" t="s">
        <v>1349</v>
      </c>
      <c r="C584" s="6" t="s">
        <v>1348</v>
      </c>
      <c r="D584" s="6" t="s">
        <v>1561</v>
      </c>
      <c r="E584" s="6" t="s">
        <v>1315</v>
      </c>
      <c r="F584" s="7">
        <v>43924</v>
      </c>
      <c r="G584" s="6" t="s">
        <v>33</v>
      </c>
      <c r="H584" s="8" t="s">
        <v>66</v>
      </c>
      <c r="I584" s="6" t="s">
        <v>99</v>
      </c>
      <c r="J584" s="6" t="s">
        <v>81</v>
      </c>
      <c r="K584" s="12">
        <v>7650</v>
      </c>
      <c r="L584" s="12">
        <v>9945</v>
      </c>
      <c r="M584" s="12">
        <v>2</v>
      </c>
      <c r="N584" s="12">
        <v>15300</v>
      </c>
      <c r="O584" s="12">
        <v>19890</v>
      </c>
      <c r="P584" s="6" t="s">
        <v>1400</v>
      </c>
      <c r="Q584" s="12">
        <f t="shared" si="9"/>
        <v>4590</v>
      </c>
      <c r="AN584" s="16">
        <v>4</v>
      </c>
      <c r="AO584" t="s">
        <v>1922</v>
      </c>
    </row>
    <row r="585" spans="1:41" x14ac:dyDescent="0.3">
      <c r="A585" s="6">
        <v>139957</v>
      </c>
      <c r="B585" s="6" t="s">
        <v>1349</v>
      </c>
      <c r="C585" s="6" t="s">
        <v>1348</v>
      </c>
      <c r="D585" s="6" t="s">
        <v>1575</v>
      </c>
      <c r="E585" s="6" t="s">
        <v>0</v>
      </c>
      <c r="F585" s="7">
        <v>43924</v>
      </c>
      <c r="G585" s="6" t="s">
        <v>34</v>
      </c>
      <c r="H585" s="6" t="s">
        <v>58</v>
      </c>
      <c r="I585" s="6" t="s">
        <v>45</v>
      </c>
      <c r="J585" s="6" t="s">
        <v>82</v>
      </c>
      <c r="K585" s="12">
        <v>1150</v>
      </c>
      <c r="L585" s="12">
        <v>1495</v>
      </c>
      <c r="M585" s="12">
        <v>1</v>
      </c>
      <c r="N585" s="12">
        <v>1150</v>
      </c>
      <c r="O585" s="12">
        <v>1495</v>
      </c>
      <c r="P585" s="6" t="s">
        <v>1401</v>
      </c>
      <c r="Q585" s="12">
        <f t="shared" si="9"/>
        <v>345</v>
      </c>
      <c r="AN585" s="16">
        <v>5</v>
      </c>
      <c r="AO585" t="s">
        <v>1923</v>
      </c>
    </row>
    <row r="586" spans="1:41" x14ac:dyDescent="0.3">
      <c r="A586" s="6">
        <v>139958</v>
      </c>
      <c r="B586" s="6" t="s">
        <v>1349</v>
      </c>
      <c r="C586" s="6" t="s">
        <v>1348</v>
      </c>
      <c r="D586" s="6" t="s">
        <v>1587</v>
      </c>
      <c r="E586" s="6" t="s">
        <v>1316</v>
      </c>
      <c r="F586" s="7">
        <v>43924</v>
      </c>
      <c r="G586" s="6" t="s">
        <v>35</v>
      </c>
      <c r="H586" s="6" t="s">
        <v>59</v>
      </c>
      <c r="I586" s="6" t="s">
        <v>36</v>
      </c>
      <c r="J586" s="6" t="s">
        <v>75</v>
      </c>
      <c r="K586" s="12">
        <v>850</v>
      </c>
      <c r="L586" s="12">
        <v>1105</v>
      </c>
      <c r="M586" s="12">
        <v>4</v>
      </c>
      <c r="N586" s="12">
        <v>3400</v>
      </c>
      <c r="O586" s="12">
        <v>4420</v>
      </c>
      <c r="P586" s="6" t="s">
        <v>1325</v>
      </c>
      <c r="Q586" s="12">
        <f t="shared" si="9"/>
        <v>1020</v>
      </c>
      <c r="AN586" s="16">
        <v>6</v>
      </c>
      <c r="AO586" t="s">
        <v>1924</v>
      </c>
    </row>
    <row r="587" spans="1:41" x14ac:dyDescent="0.3">
      <c r="A587" s="6">
        <v>139959</v>
      </c>
      <c r="B587" s="6" t="s">
        <v>1349</v>
      </c>
      <c r="C587" s="6" t="s">
        <v>1348</v>
      </c>
      <c r="D587" s="6" t="s">
        <v>1582</v>
      </c>
      <c r="E587" s="6" t="s">
        <v>1317</v>
      </c>
      <c r="F587" s="7">
        <v>43924</v>
      </c>
      <c r="G587" s="6" t="s">
        <v>1296</v>
      </c>
      <c r="H587" s="6" t="s">
        <v>60</v>
      </c>
      <c r="I587" s="6" t="s">
        <v>37</v>
      </c>
      <c r="J587" s="6" t="s">
        <v>76</v>
      </c>
      <c r="K587" s="12">
        <v>650</v>
      </c>
      <c r="L587" s="12">
        <v>845</v>
      </c>
      <c r="M587" s="12">
        <v>1</v>
      </c>
      <c r="N587" s="12">
        <v>650</v>
      </c>
      <c r="O587" s="12">
        <v>845</v>
      </c>
      <c r="P587" s="6" t="s">
        <v>1398</v>
      </c>
      <c r="Q587" s="12">
        <f t="shared" si="9"/>
        <v>195</v>
      </c>
      <c r="AN587" s="16">
        <v>7</v>
      </c>
      <c r="AO587" t="s">
        <v>1925</v>
      </c>
    </row>
    <row r="588" spans="1:41" x14ac:dyDescent="0.3">
      <c r="A588" s="6">
        <v>139960</v>
      </c>
      <c r="B588" s="6" t="s">
        <v>1349</v>
      </c>
      <c r="C588" s="6" t="s">
        <v>1348</v>
      </c>
      <c r="D588" s="6" t="s">
        <v>1579</v>
      </c>
      <c r="E588" s="6" t="s">
        <v>1318</v>
      </c>
      <c r="F588" s="7">
        <v>43924</v>
      </c>
      <c r="G588" s="6" t="s">
        <v>33</v>
      </c>
      <c r="H588" s="6" t="s">
        <v>61</v>
      </c>
      <c r="I588" s="6" t="s">
        <v>38</v>
      </c>
      <c r="J588" s="6" t="s">
        <v>75</v>
      </c>
      <c r="K588" s="12">
        <v>7500</v>
      </c>
      <c r="L588" s="12">
        <v>9750</v>
      </c>
      <c r="M588" s="12">
        <v>3</v>
      </c>
      <c r="N588" s="12">
        <v>22500</v>
      </c>
      <c r="O588" s="12">
        <v>29250</v>
      </c>
      <c r="P588" s="6" t="s">
        <v>1397</v>
      </c>
      <c r="Q588" s="12">
        <f t="shared" si="9"/>
        <v>6750</v>
      </c>
      <c r="AN588" s="16">
        <v>8</v>
      </c>
      <c r="AO588" t="s">
        <v>1926</v>
      </c>
    </row>
    <row r="589" spans="1:41" x14ac:dyDescent="0.3">
      <c r="A589" s="6">
        <v>139961</v>
      </c>
      <c r="B589" s="6" t="s">
        <v>1349</v>
      </c>
      <c r="C589" s="6" t="s">
        <v>1348</v>
      </c>
      <c r="D589" s="6" t="s">
        <v>1564</v>
      </c>
      <c r="E589" s="6" t="s">
        <v>29</v>
      </c>
      <c r="F589" s="7">
        <v>43924</v>
      </c>
      <c r="G589" s="6" t="s">
        <v>34</v>
      </c>
      <c r="H589" s="6" t="s">
        <v>227</v>
      </c>
      <c r="I589" s="6" t="s">
        <v>39</v>
      </c>
      <c r="J589" s="8" t="s">
        <v>83</v>
      </c>
      <c r="K589" s="12">
        <v>10000</v>
      </c>
      <c r="L589" s="12">
        <v>13000</v>
      </c>
      <c r="M589" s="12">
        <v>3</v>
      </c>
      <c r="N589" s="12">
        <v>30000</v>
      </c>
      <c r="O589" s="12">
        <v>39000</v>
      </c>
      <c r="P589" s="6" t="s">
        <v>1399</v>
      </c>
      <c r="Q589" s="12">
        <f t="shared" si="9"/>
        <v>9000</v>
      </c>
      <c r="AN589" s="16">
        <v>9</v>
      </c>
      <c r="AO589" t="s">
        <v>1927</v>
      </c>
    </row>
    <row r="590" spans="1:41" x14ac:dyDescent="0.3">
      <c r="A590" s="6">
        <v>139962</v>
      </c>
      <c r="B590" s="6" t="s">
        <v>1349</v>
      </c>
      <c r="C590" s="6" t="s">
        <v>1348</v>
      </c>
      <c r="D590" s="6" t="s">
        <v>1571</v>
      </c>
      <c r="E590" s="6" t="s">
        <v>20</v>
      </c>
      <c r="F590" s="7">
        <v>43924</v>
      </c>
      <c r="G590" s="6" t="s">
        <v>35</v>
      </c>
      <c r="H590" s="6" t="s">
        <v>231</v>
      </c>
      <c r="I590" s="6" t="s">
        <v>40</v>
      </c>
      <c r="J590" s="6" t="s">
        <v>76</v>
      </c>
      <c r="K590" s="12">
        <v>10500</v>
      </c>
      <c r="L590" s="12">
        <v>13650</v>
      </c>
      <c r="M590" s="12">
        <v>4</v>
      </c>
      <c r="N590" s="12">
        <v>42000</v>
      </c>
      <c r="O590" s="12">
        <v>54600</v>
      </c>
      <c r="P590" s="6" t="s">
        <v>1400</v>
      </c>
      <c r="Q590" s="12">
        <f t="shared" si="9"/>
        <v>12600</v>
      </c>
      <c r="AN590" s="16">
        <v>10</v>
      </c>
      <c r="AO590" t="s">
        <v>1928</v>
      </c>
    </row>
    <row r="591" spans="1:41" x14ac:dyDescent="0.3">
      <c r="A591" s="6">
        <v>139963</v>
      </c>
      <c r="B591" s="6" t="s">
        <v>1349</v>
      </c>
      <c r="C591" s="6" t="s">
        <v>1348</v>
      </c>
      <c r="D591" s="6" t="s">
        <v>1576</v>
      </c>
      <c r="E591" s="6" t="s">
        <v>19</v>
      </c>
      <c r="F591" s="7">
        <v>43924</v>
      </c>
      <c r="G591" s="6" t="s">
        <v>1296</v>
      </c>
      <c r="H591" s="6" t="s">
        <v>63</v>
      </c>
      <c r="I591" s="6" t="s">
        <v>41</v>
      </c>
      <c r="J591" s="6" t="s">
        <v>78</v>
      </c>
      <c r="K591" s="12">
        <v>8500</v>
      </c>
      <c r="L591" s="12">
        <v>11050</v>
      </c>
      <c r="M591" s="12">
        <v>1</v>
      </c>
      <c r="N591" s="12">
        <v>8500</v>
      </c>
      <c r="O591" s="12">
        <v>11050</v>
      </c>
      <c r="P591" s="6" t="s">
        <v>1401</v>
      </c>
      <c r="Q591" s="12">
        <f t="shared" si="9"/>
        <v>2550</v>
      </c>
      <c r="AN591" s="16">
        <v>11</v>
      </c>
      <c r="AO591" t="s">
        <v>1929</v>
      </c>
    </row>
    <row r="592" spans="1:41" x14ac:dyDescent="0.3">
      <c r="A592" s="6">
        <v>139964</v>
      </c>
      <c r="B592" s="6" t="s">
        <v>1349</v>
      </c>
      <c r="C592" s="6" t="s">
        <v>1348</v>
      </c>
      <c r="D592" s="6" t="s">
        <v>1572</v>
      </c>
      <c r="E592" s="6" t="s">
        <v>1319</v>
      </c>
      <c r="F592" s="7">
        <v>43924</v>
      </c>
      <c r="G592" s="6" t="s">
        <v>33</v>
      </c>
      <c r="H592" s="6" t="s">
        <v>57</v>
      </c>
      <c r="I592" s="6" t="s">
        <v>44</v>
      </c>
      <c r="J592" s="6" t="s">
        <v>80</v>
      </c>
      <c r="K592" s="12">
        <v>7000</v>
      </c>
      <c r="L592" s="12">
        <v>9100</v>
      </c>
      <c r="M592" s="12">
        <v>2</v>
      </c>
      <c r="N592" s="12">
        <v>14000</v>
      </c>
      <c r="O592" s="12">
        <v>18200</v>
      </c>
      <c r="P592" s="6" t="s">
        <v>1325</v>
      </c>
      <c r="Q592" s="12">
        <f t="shared" si="9"/>
        <v>4200</v>
      </c>
      <c r="AN592" s="16">
        <v>12</v>
      </c>
      <c r="AO592" t="s">
        <v>1930</v>
      </c>
    </row>
    <row r="593" spans="1:41" x14ac:dyDescent="0.3">
      <c r="A593" s="6">
        <v>139965</v>
      </c>
      <c r="B593" s="6" t="s">
        <v>1349</v>
      </c>
      <c r="C593" s="6" t="s">
        <v>1348</v>
      </c>
      <c r="D593" s="6" t="s">
        <v>1558</v>
      </c>
      <c r="E593" s="6" t="s">
        <v>18</v>
      </c>
      <c r="F593" s="7">
        <v>43924</v>
      </c>
      <c r="G593" s="6" t="s">
        <v>34</v>
      </c>
      <c r="H593" s="6" t="s">
        <v>232</v>
      </c>
      <c r="I593" s="6" t="s">
        <v>98</v>
      </c>
      <c r="J593" s="6" t="s">
        <v>79</v>
      </c>
      <c r="K593" s="12">
        <v>1680</v>
      </c>
      <c r="L593" s="12">
        <v>2184</v>
      </c>
      <c r="M593" s="12">
        <v>1</v>
      </c>
      <c r="N593" s="12">
        <v>1680</v>
      </c>
      <c r="O593" s="12">
        <v>2184</v>
      </c>
      <c r="P593" s="6" t="s">
        <v>1398</v>
      </c>
      <c r="Q593" s="12">
        <f t="shared" si="9"/>
        <v>504</v>
      </c>
      <c r="AN593" s="16">
        <v>13</v>
      </c>
      <c r="AO593" t="s">
        <v>1931</v>
      </c>
    </row>
    <row r="594" spans="1:41" x14ac:dyDescent="0.3">
      <c r="A594" s="6">
        <v>139966</v>
      </c>
      <c r="B594" s="6" t="s">
        <v>1349</v>
      </c>
      <c r="C594" s="6" t="s">
        <v>1348</v>
      </c>
      <c r="D594" s="6" t="s">
        <v>1584</v>
      </c>
      <c r="E594" s="6" t="s">
        <v>17</v>
      </c>
      <c r="F594" s="7">
        <v>43924</v>
      </c>
      <c r="G594" s="6" t="s">
        <v>35</v>
      </c>
      <c r="H594" s="8" t="s">
        <v>65</v>
      </c>
      <c r="I594" s="6" t="s">
        <v>99</v>
      </c>
      <c r="J594" s="8" t="s">
        <v>84</v>
      </c>
      <c r="K594" s="12">
        <v>6540</v>
      </c>
      <c r="L594" s="12">
        <v>8502</v>
      </c>
      <c r="M594" s="12">
        <v>4</v>
      </c>
      <c r="N594" s="12">
        <v>26160</v>
      </c>
      <c r="O594" s="12">
        <v>34008</v>
      </c>
      <c r="P594" s="6" t="s">
        <v>1397</v>
      </c>
      <c r="Q594" s="12">
        <f t="shared" si="9"/>
        <v>7848</v>
      </c>
      <c r="AN594" s="16">
        <v>14</v>
      </c>
      <c r="AO594" t="s">
        <v>1932</v>
      </c>
    </row>
    <row r="595" spans="1:41" x14ac:dyDescent="0.3">
      <c r="A595" s="6">
        <v>139967</v>
      </c>
      <c r="B595" s="6" t="s">
        <v>1349</v>
      </c>
      <c r="C595" s="6" t="s">
        <v>1348</v>
      </c>
      <c r="D595" s="6" t="s">
        <v>1588</v>
      </c>
      <c r="E595" s="6" t="s">
        <v>1320</v>
      </c>
      <c r="F595" s="7">
        <v>43924</v>
      </c>
      <c r="G595" s="6" t="s">
        <v>1296</v>
      </c>
      <c r="H595" s="6" t="s">
        <v>68</v>
      </c>
      <c r="I595" s="6" t="s">
        <v>45</v>
      </c>
      <c r="J595" s="6" t="s">
        <v>82</v>
      </c>
      <c r="K595" s="12">
        <v>2680</v>
      </c>
      <c r="L595" s="12">
        <v>3484</v>
      </c>
      <c r="M595" s="12">
        <v>4</v>
      </c>
      <c r="N595" s="12">
        <v>10720</v>
      </c>
      <c r="O595" s="12">
        <v>13936</v>
      </c>
      <c r="P595" s="6" t="s">
        <v>1399</v>
      </c>
      <c r="Q595" s="12">
        <f t="shared" si="9"/>
        <v>3216</v>
      </c>
      <c r="AN595" s="16">
        <v>15</v>
      </c>
      <c r="AO595" t="s">
        <v>1933</v>
      </c>
    </row>
    <row r="596" spans="1:41" x14ac:dyDescent="0.3">
      <c r="A596" s="6">
        <v>139968</v>
      </c>
      <c r="B596" s="6" t="s">
        <v>1349</v>
      </c>
      <c r="C596" s="6" t="s">
        <v>1348</v>
      </c>
      <c r="D596" s="6" t="s">
        <v>1556</v>
      </c>
      <c r="E596" s="6" t="s">
        <v>16</v>
      </c>
      <c r="F596" s="7">
        <v>43924</v>
      </c>
      <c r="G596" s="6" t="s">
        <v>33</v>
      </c>
      <c r="H596" s="6" t="s">
        <v>71</v>
      </c>
      <c r="I596" s="6" t="s">
        <v>38</v>
      </c>
      <c r="J596" s="6" t="s">
        <v>76</v>
      </c>
      <c r="K596" s="12">
        <v>8250</v>
      </c>
      <c r="L596" s="12">
        <v>10725</v>
      </c>
      <c r="M596" s="12">
        <v>1</v>
      </c>
      <c r="N596" s="12">
        <v>8250</v>
      </c>
      <c r="O596" s="12">
        <v>10725</v>
      </c>
      <c r="P596" s="6" t="s">
        <v>1400</v>
      </c>
      <c r="Q596" s="12">
        <f t="shared" si="9"/>
        <v>2475</v>
      </c>
      <c r="AN596" s="16">
        <v>16</v>
      </c>
      <c r="AO596" t="s">
        <v>1934</v>
      </c>
    </row>
    <row r="597" spans="1:41" x14ac:dyDescent="0.3">
      <c r="A597" s="6">
        <v>139969</v>
      </c>
      <c r="B597" s="6" t="s">
        <v>1349</v>
      </c>
      <c r="C597" s="6" t="s">
        <v>1348</v>
      </c>
      <c r="D597" s="6" t="s">
        <v>1563</v>
      </c>
      <c r="E597" s="6" t="s">
        <v>15</v>
      </c>
      <c r="F597" s="7">
        <v>43924</v>
      </c>
      <c r="G597" s="6" t="s">
        <v>34</v>
      </c>
      <c r="H597" s="6" t="s">
        <v>166</v>
      </c>
      <c r="I597" s="6" t="s">
        <v>42</v>
      </c>
      <c r="J597" s="6" t="s">
        <v>76</v>
      </c>
      <c r="K597" s="12">
        <v>2650</v>
      </c>
      <c r="L597" s="12">
        <v>3445</v>
      </c>
      <c r="M597" s="12">
        <v>1</v>
      </c>
      <c r="N597" s="12">
        <v>2650</v>
      </c>
      <c r="O597" s="12">
        <v>3445</v>
      </c>
      <c r="P597" s="6" t="s">
        <v>1401</v>
      </c>
      <c r="Q597" s="12">
        <f t="shared" si="9"/>
        <v>795</v>
      </c>
      <c r="AN597" s="16">
        <v>17</v>
      </c>
      <c r="AO597" t="s">
        <v>1935</v>
      </c>
    </row>
    <row r="598" spans="1:41" x14ac:dyDescent="0.3">
      <c r="A598" s="6">
        <v>139970</v>
      </c>
      <c r="B598" s="6" t="s">
        <v>1349</v>
      </c>
      <c r="C598" s="6" t="s">
        <v>1348</v>
      </c>
      <c r="D598" s="6" t="s">
        <v>1585</v>
      </c>
      <c r="E598" s="6" t="s">
        <v>14</v>
      </c>
      <c r="F598" s="7">
        <v>43924</v>
      </c>
      <c r="G598" s="6" t="s">
        <v>35</v>
      </c>
      <c r="H598" s="6" t="s">
        <v>72</v>
      </c>
      <c r="I598" s="6" t="s">
        <v>38</v>
      </c>
      <c r="J598" s="6" t="s">
        <v>85</v>
      </c>
      <c r="K598" s="12">
        <v>12550</v>
      </c>
      <c r="L598" s="12">
        <v>16315</v>
      </c>
      <c r="M598" s="12">
        <v>1</v>
      </c>
      <c r="N598" s="12">
        <v>12550</v>
      </c>
      <c r="O598" s="12">
        <v>16315</v>
      </c>
      <c r="P598" s="6" t="s">
        <v>1325</v>
      </c>
      <c r="Q598" s="12">
        <f t="shared" si="9"/>
        <v>3765</v>
      </c>
      <c r="AN598" s="16">
        <v>18</v>
      </c>
      <c r="AO598" t="s">
        <v>1936</v>
      </c>
    </row>
    <row r="599" spans="1:41" x14ac:dyDescent="0.3">
      <c r="A599" s="6">
        <v>139971</v>
      </c>
      <c r="B599" s="6" t="s">
        <v>1349</v>
      </c>
      <c r="C599" s="6" t="s">
        <v>1348</v>
      </c>
      <c r="D599" s="6" t="s">
        <v>1587</v>
      </c>
      <c r="E599" s="6" t="s">
        <v>13</v>
      </c>
      <c r="F599" s="7">
        <v>43924</v>
      </c>
      <c r="G599" s="6" t="s">
        <v>1296</v>
      </c>
      <c r="H599" s="6" t="s">
        <v>73</v>
      </c>
      <c r="I599" s="6" t="s">
        <v>41</v>
      </c>
      <c r="J599" s="8" t="s">
        <v>78</v>
      </c>
      <c r="K599" s="12">
        <v>14500</v>
      </c>
      <c r="L599" s="12">
        <v>18850</v>
      </c>
      <c r="M599" s="12">
        <v>2</v>
      </c>
      <c r="N599" s="12">
        <v>29000</v>
      </c>
      <c r="O599" s="12">
        <v>37700</v>
      </c>
      <c r="P599" s="6" t="s">
        <v>1398</v>
      </c>
      <c r="Q599" s="12">
        <f t="shared" si="9"/>
        <v>8700</v>
      </c>
      <c r="AN599" s="16">
        <v>19</v>
      </c>
      <c r="AO599" t="s">
        <v>1937</v>
      </c>
    </row>
    <row r="600" spans="1:41" x14ac:dyDescent="0.3">
      <c r="A600" s="6">
        <v>139972</v>
      </c>
      <c r="B600" s="6" t="s">
        <v>1349</v>
      </c>
      <c r="C600" s="6" t="s">
        <v>1348</v>
      </c>
      <c r="D600" s="6" t="s">
        <v>1578</v>
      </c>
      <c r="E600" s="6" t="s">
        <v>12</v>
      </c>
      <c r="F600" s="7">
        <v>43924</v>
      </c>
      <c r="G600" s="6" t="s">
        <v>33</v>
      </c>
      <c r="H600" s="6" t="s">
        <v>46</v>
      </c>
      <c r="I600" s="6" t="s">
        <v>36</v>
      </c>
      <c r="J600" s="6" t="s">
        <v>75</v>
      </c>
      <c r="K600" s="12">
        <v>800</v>
      </c>
      <c r="L600" s="12">
        <v>1040</v>
      </c>
      <c r="M600" s="12">
        <v>2</v>
      </c>
      <c r="N600" s="12">
        <v>1600</v>
      </c>
      <c r="O600" s="12">
        <v>2080</v>
      </c>
      <c r="P600" s="6" t="s">
        <v>1397</v>
      </c>
      <c r="Q600" s="12">
        <f t="shared" si="9"/>
        <v>480</v>
      </c>
      <c r="AN600" s="16">
        <v>20</v>
      </c>
      <c r="AO600" t="s">
        <v>1938</v>
      </c>
    </row>
    <row r="601" spans="1:41" x14ac:dyDescent="0.3">
      <c r="A601" s="6">
        <v>139973</v>
      </c>
      <c r="B601" s="6" t="s">
        <v>1349</v>
      </c>
      <c r="C601" s="6" t="s">
        <v>1348</v>
      </c>
      <c r="D601" s="6" t="s">
        <v>1561</v>
      </c>
      <c r="E601" s="6" t="s">
        <v>11</v>
      </c>
      <c r="F601" s="7">
        <v>43924</v>
      </c>
      <c r="G601" s="6" t="s">
        <v>34</v>
      </c>
      <c r="H601" s="6" t="s">
        <v>48</v>
      </c>
      <c r="I601" s="6" t="s">
        <v>37</v>
      </c>
      <c r="J601" s="6" t="s">
        <v>76</v>
      </c>
      <c r="K601" s="12">
        <v>600</v>
      </c>
      <c r="L601" s="12">
        <v>780</v>
      </c>
      <c r="M601" s="12">
        <v>4</v>
      </c>
      <c r="N601" s="12">
        <v>2400</v>
      </c>
      <c r="O601" s="12">
        <v>3120</v>
      </c>
      <c r="P601" s="6" t="s">
        <v>1399</v>
      </c>
      <c r="Q601" s="12">
        <f t="shared" si="9"/>
        <v>720</v>
      </c>
      <c r="AN601" s="16">
        <v>21</v>
      </c>
      <c r="AO601" t="s">
        <v>1939</v>
      </c>
    </row>
    <row r="602" spans="1:41" x14ac:dyDescent="0.3">
      <c r="A602" s="6">
        <v>139974</v>
      </c>
      <c r="B602" s="6" t="s">
        <v>1349</v>
      </c>
      <c r="C602" s="6" t="s">
        <v>1348</v>
      </c>
      <c r="D602" s="6" t="s">
        <v>1587</v>
      </c>
      <c r="E602" s="6" t="s">
        <v>1321</v>
      </c>
      <c r="F602" s="7">
        <v>43924</v>
      </c>
      <c r="G602" s="6" t="s">
        <v>35</v>
      </c>
      <c r="H602" s="6" t="s">
        <v>50</v>
      </c>
      <c r="I602" s="6" t="s">
        <v>38</v>
      </c>
      <c r="J602" s="6" t="s">
        <v>75</v>
      </c>
      <c r="K602" s="12">
        <v>10500</v>
      </c>
      <c r="L602" s="12">
        <v>13650</v>
      </c>
      <c r="M602" s="12">
        <v>2</v>
      </c>
      <c r="N602" s="12">
        <v>21000</v>
      </c>
      <c r="O602" s="12">
        <v>27300</v>
      </c>
      <c r="P602" s="6" t="s">
        <v>1400</v>
      </c>
      <c r="Q602" s="12">
        <f t="shared" si="9"/>
        <v>6300</v>
      </c>
      <c r="AN602" s="16">
        <v>22</v>
      </c>
      <c r="AO602" t="s">
        <v>1940</v>
      </c>
    </row>
    <row r="603" spans="1:41" x14ac:dyDescent="0.3">
      <c r="A603" s="6">
        <v>139975</v>
      </c>
      <c r="B603" s="6" t="s">
        <v>1349</v>
      </c>
      <c r="C603" s="6" t="s">
        <v>1348</v>
      </c>
      <c r="D603" s="6" t="s">
        <v>1583</v>
      </c>
      <c r="E603" s="6" t="s">
        <v>1322</v>
      </c>
      <c r="F603" s="7">
        <v>43924</v>
      </c>
      <c r="G603" s="6" t="s">
        <v>1296</v>
      </c>
      <c r="H603" s="6" t="s">
        <v>227</v>
      </c>
      <c r="I603" s="6" t="s">
        <v>39</v>
      </c>
      <c r="J603" s="6" t="s">
        <v>77</v>
      </c>
      <c r="K603" s="12">
        <v>6500</v>
      </c>
      <c r="L603" s="12">
        <v>8450</v>
      </c>
      <c r="M603" s="12">
        <v>2</v>
      </c>
      <c r="N603" s="12">
        <v>13000</v>
      </c>
      <c r="O603" s="12">
        <v>16900</v>
      </c>
      <c r="P603" s="6" t="s">
        <v>1401</v>
      </c>
      <c r="Q603" s="12">
        <f t="shared" si="9"/>
        <v>3900</v>
      </c>
      <c r="AN603" s="16">
        <v>23</v>
      </c>
      <c r="AO603" t="s">
        <v>1941</v>
      </c>
    </row>
    <row r="604" spans="1:41" x14ac:dyDescent="0.3">
      <c r="A604" s="6">
        <v>139976</v>
      </c>
      <c r="B604" s="6" t="s">
        <v>1349</v>
      </c>
      <c r="C604" s="6" t="s">
        <v>1348</v>
      </c>
      <c r="D604" s="6" t="s">
        <v>1586</v>
      </c>
      <c r="E604" s="6" t="s">
        <v>1323</v>
      </c>
      <c r="F604" s="7">
        <v>43924</v>
      </c>
      <c r="G604" s="6" t="s">
        <v>33</v>
      </c>
      <c r="H604" s="6" t="s">
        <v>233</v>
      </c>
      <c r="I604" s="6" t="s">
        <v>40</v>
      </c>
      <c r="J604" s="6" t="s">
        <v>76</v>
      </c>
      <c r="K604" s="12">
        <v>4500</v>
      </c>
      <c r="L604" s="12">
        <v>5850</v>
      </c>
      <c r="M604" s="12">
        <v>3</v>
      </c>
      <c r="N604" s="12">
        <v>13500</v>
      </c>
      <c r="O604" s="12">
        <v>17550</v>
      </c>
      <c r="P604" s="6" t="s">
        <v>1325</v>
      </c>
      <c r="Q604" s="12">
        <f t="shared" si="9"/>
        <v>4050</v>
      </c>
      <c r="AN604" s="16">
        <v>24</v>
      </c>
      <c r="AO604" t="s">
        <v>1942</v>
      </c>
    </row>
    <row r="605" spans="1:41" x14ac:dyDescent="0.3">
      <c r="A605" s="6">
        <v>139977</v>
      </c>
      <c r="B605" s="6" t="s">
        <v>1349</v>
      </c>
      <c r="C605" s="6" t="s">
        <v>1348</v>
      </c>
      <c r="D605" s="6" t="s">
        <v>1566</v>
      </c>
      <c r="E605" s="6" t="s">
        <v>10</v>
      </c>
      <c r="F605" s="7">
        <v>43924</v>
      </c>
      <c r="G605" s="6" t="s">
        <v>34</v>
      </c>
      <c r="H605" s="6" t="s">
        <v>51</v>
      </c>
      <c r="I605" s="6" t="s">
        <v>41</v>
      </c>
      <c r="J605" s="6" t="s">
        <v>78</v>
      </c>
      <c r="K605" s="12">
        <v>8500</v>
      </c>
      <c r="L605" s="12">
        <v>11050</v>
      </c>
      <c r="M605" s="12">
        <v>1</v>
      </c>
      <c r="N605" s="12">
        <v>8500</v>
      </c>
      <c r="O605" s="12">
        <v>11050</v>
      </c>
      <c r="P605" s="6" t="s">
        <v>1398</v>
      </c>
      <c r="Q605" s="12">
        <f t="shared" si="9"/>
        <v>2550</v>
      </c>
      <c r="AN605" s="16">
        <v>25</v>
      </c>
      <c r="AO605" t="s">
        <v>1943</v>
      </c>
    </row>
    <row r="606" spans="1:41" x14ac:dyDescent="0.3">
      <c r="A606" s="6">
        <v>139978</v>
      </c>
      <c r="B606" s="6" t="s">
        <v>1349</v>
      </c>
      <c r="C606" s="6" t="s">
        <v>1348</v>
      </c>
      <c r="D606" s="6" t="s">
        <v>1580</v>
      </c>
      <c r="E606" s="6" t="s">
        <v>9</v>
      </c>
      <c r="F606" s="7">
        <v>43924</v>
      </c>
      <c r="G606" s="6" t="s">
        <v>35</v>
      </c>
      <c r="H606" s="6" t="s">
        <v>52</v>
      </c>
      <c r="I606" s="6" t="s">
        <v>44</v>
      </c>
      <c r="J606" s="6" t="s">
        <v>80</v>
      </c>
      <c r="K606" s="12">
        <v>12500</v>
      </c>
      <c r="L606" s="12">
        <v>16250</v>
      </c>
      <c r="M606" s="12">
        <v>1</v>
      </c>
      <c r="N606" s="12">
        <v>12500</v>
      </c>
      <c r="O606" s="12">
        <v>16250</v>
      </c>
      <c r="P606" s="6" t="s">
        <v>1397</v>
      </c>
      <c r="Q606" s="12">
        <f t="shared" si="9"/>
        <v>3750</v>
      </c>
      <c r="AN606" s="16">
        <v>26</v>
      </c>
      <c r="AO606" t="s">
        <v>1944</v>
      </c>
    </row>
    <row r="607" spans="1:41" x14ac:dyDescent="0.3">
      <c r="A607" s="6">
        <v>139979</v>
      </c>
      <c r="B607" s="6" t="s">
        <v>1349</v>
      </c>
      <c r="C607" s="6" t="s">
        <v>1348</v>
      </c>
      <c r="D607" s="6" t="s">
        <v>1579</v>
      </c>
      <c r="E607" s="6" t="s">
        <v>1324</v>
      </c>
      <c r="F607" s="7">
        <v>43924</v>
      </c>
      <c r="G607" s="6" t="s">
        <v>1296</v>
      </c>
      <c r="H607" s="6" t="s">
        <v>174</v>
      </c>
      <c r="I607" s="6" t="s">
        <v>42</v>
      </c>
      <c r="J607" s="6" t="s">
        <v>79</v>
      </c>
      <c r="K607" s="12">
        <v>3500</v>
      </c>
      <c r="L607" s="12">
        <v>4550</v>
      </c>
      <c r="M607" s="12">
        <v>3</v>
      </c>
      <c r="N607" s="12">
        <v>10500</v>
      </c>
      <c r="O607" s="12">
        <v>13650</v>
      </c>
      <c r="P607" s="6" t="s">
        <v>1399</v>
      </c>
      <c r="Q607" s="12">
        <f t="shared" si="9"/>
        <v>3150</v>
      </c>
      <c r="AN607" s="16">
        <v>27</v>
      </c>
      <c r="AO607" t="s">
        <v>1945</v>
      </c>
    </row>
    <row r="608" spans="1:41" x14ac:dyDescent="0.3">
      <c r="A608" s="6">
        <v>139980</v>
      </c>
      <c r="B608" s="6" t="s">
        <v>1349</v>
      </c>
      <c r="C608" s="6" t="s">
        <v>1348</v>
      </c>
      <c r="D608" s="6" t="s">
        <v>1585</v>
      </c>
      <c r="E608" s="6" t="s">
        <v>8</v>
      </c>
      <c r="F608" s="7">
        <v>43924</v>
      </c>
      <c r="G608" s="6" t="s">
        <v>33</v>
      </c>
      <c r="H608" s="8" t="s">
        <v>67</v>
      </c>
      <c r="I608" s="6" t="s">
        <v>109</v>
      </c>
      <c r="J608" s="6" t="s">
        <v>81</v>
      </c>
      <c r="K608" s="12">
        <v>4500</v>
      </c>
      <c r="L608" s="12">
        <v>5850</v>
      </c>
      <c r="M608" s="12">
        <v>1</v>
      </c>
      <c r="N608" s="12">
        <v>4500</v>
      </c>
      <c r="O608" s="12">
        <v>5850</v>
      </c>
      <c r="P608" s="6" t="s">
        <v>1400</v>
      </c>
      <c r="Q608" s="12">
        <f t="shared" si="9"/>
        <v>1350</v>
      </c>
      <c r="AN608" s="16">
        <v>28</v>
      </c>
      <c r="AO608" t="s">
        <v>1946</v>
      </c>
    </row>
    <row r="609" spans="1:41" x14ac:dyDescent="0.3">
      <c r="A609" s="6">
        <v>139981</v>
      </c>
      <c r="B609" s="6" t="s">
        <v>1349</v>
      </c>
      <c r="C609" s="6" t="s">
        <v>1348</v>
      </c>
      <c r="D609" s="6" t="s">
        <v>1569</v>
      </c>
      <c r="E609" s="6" t="s">
        <v>7</v>
      </c>
      <c r="F609" s="7">
        <v>43924</v>
      </c>
      <c r="G609" s="6" t="s">
        <v>34</v>
      </c>
      <c r="H609" s="6" t="s">
        <v>234</v>
      </c>
      <c r="I609" s="6" t="s">
        <v>45</v>
      </c>
      <c r="J609" s="6" t="s">
        <v>82</v>
      </c>
      <c r="K609" s="12">
        <v>2100</v>
      </c>
      <c r="L609" s="12">
        <v>2730</v>
      </c>
      <c r="M609" s="12">
        <v>1</v>
      </c>
      <c r="N609" s="12">
        <v>2100</v>
      </c>
      <c r="O609" s="12">
        <v>2730</v>
      </c>
      <c r="P609" s="6" t="s">
        <v>1401</v>
      </c>
      <c r="Q609" s="12">
        <f t="shared" si="9"/>
        <v>630</v>
      </c>
      <c r="AN609" s="16">
        <v>29</v>
      </c>
      <c r="AO609" t="s">
        <v>1947</v>
      </c>
    </row>
    <row r="610" spans="1:41" x14ac:dyDescent="0.3">
      <c r="A610" s="6">
        <v>139982</v>
      </c>
      <c r="B610" s="6" t="s">
        <v>1349</v>
      </c>
      <c r="C610" s="6" t="s">
        <v>1348</v>
      </c>
      <c r="D610" s="6" t="s">
        <v>1588</v>
      </c>
      <c r="E610" s="6" t="s">
        <v>1325</v>
      </c>
      <c r="F610" s="7">
        <v>43924</v>
      </c>
      <c r="G610" s="6" t="s">
        <v>35</v>
      </c>
      <c r="H610" s="6" t="s">
        <v>49</v>
      </c>
      <c r="I610" s="6" t="s">
        <v>36</v>
      </c>
      <c r="J610" s="6" t="s">
        <v>75</v>
      </c>
      <c r="K610" s="12">
        <v>1150</v>
      </c>
      <c r="L610" s="12">
        <v>1495</v>
      </c>
      <c r="M610" s="12">
        <v>4</v>
      </c>
      <c r="N610" s="12">
        <v>4600</v>
      </c>
      <c r="O610" s="12">
        <v>5980</v>
      </c>
      <c r="P610" s="6" t="s">
        <v>1325</v>
      </c>
      <c r="Q610" s="12">
        <f t="shared" si="9"/>
        <v>1380</v>
      </c>
      <c r="AN610" s="16">
        <v>30</v>
      </c>
      <c r="AO610" t="s">
        <v>1948</v>
      </c>
    </row>
    <row r="611" spans="1:41" x14ac:dyDescent="0.3">
      <c r="A611" s="6">
        <v>139983</v>
      </c>
      <c r="B611" s="6" t="s">
        <v>1349</v>
      </c>
      <c r="C611" s="6" t="s">
        <v>1348</v>
      </c>
      <c r="D611" s="6" t="s">
        <v>1571</v>
      </c>
      <c r="E611" s="6" t="s">
        <v>1326</v>
      </c>
      <c r="F611" s="7">
        <v>43924</v>
      </c>
      <c r="G611" s="6" t="s">
        <v>1296</v>
      </c>
      <c r="H611" s="6" t="s">
        <v>47</v>
      </c>
      <c r="I611" s="6" t="s">
        <v>37</v>
      </c>
      <c r="J611" s="6" t="s">
        <v>76</v>
      </c>
      <c r="K611" s="12">
        <v>350</v>
      </c>
      <c r="L611" s="12">
        <v>455</v>
      </c>
      <c r="M611" s="12">
        <v>3</v>
      </c>
      <c r="N611" s="12">
        <v>1050</v>
      </c>
      <c r="O611" s="12">
        <v>1365</v>
      </c>
      <c r="P611" s="6" t="s">
        <v>1398</v>
      </c>
      <c r="Q611" s="12">
        <f t="shared" si="9"/>
        <v>315</v>
      </c>
      <c r="AN611" s="16">
        <v>31</v>
      </c>
      <c r="AO611" t="s">
        <v>1949</v>
      </c>
    </row>
    <row r="612" spans="1:41" x14ac:dyDescent="0.3">
      <c r="A612" s="6">
        <v>139984</v>
      </c>
      <c r="B612" s="6" t="s">
        <v>1349</v>
      </c>
      <c r="C612" s="6" t="s">
        <v>1348</v>
      </c>
      <c r="D612" s="6" t="s">
        <v>1562</v>
      </c>
      <c r="E612" s="6" t="s">
        <v>6</v>
      </c>
      <c r="F612" s="7">
        <v>43924</v>
      </c>
      <c r="G612" s="6" t="s">
        <v>33</v>
      </c>
      <c r="H612" s="6" t="s">
        <v>53</v>
      </c>
      <c r="I612" s="6" t="s">
        <v>38</v>
      </c>
      <c r="J612" s="6" t="s">
        <v>75</v>
      </c>
      <c r="K612" s="12">
        <v>9500</v>
      </c>
      <c r="L612" s="12">
        <v>12350</v>
      </c>
      <c r="M612" s="12">
        <v>1</v>
      </c>
      <c r="N612" s="12">
        <v>9500</v>
      </c>
      <c r="O612" s="12">
        <v>12350</v>
      </c>
      <c r="P612" s="6" t="s">
        <v>1397</v>
      </c>
      <c r="Q612" s="12">
        <f t="shared" si="9"/>
        <v>2850</v>
      </c>
      <c r="AN612" s="16">
        <v>32</v>
      </c>
      <c r="AO612" t="s">
        <v>1950</v>
      </c>
    </row>
    <row r="613" spans="1:41" x14ac:dyDescent="0.3">
      <c r="A613" s="6">
        <v>139985</v>
      </c>
      <c r="B613" s="6" t="s">
        <v>1349</v>
      </c>
      <c r="C613" s="6" t="s">
        <v>1348</v>
      </c>
      <c r="D613" s="6" t="s">
        <v>1556</v>
      </c>
      <c r="E613" s="6" t="s">
        <v>5</v>
      </c>
      <c r="F613" s="7">
        <v>43924</v>
      </c>
      <c r="G613" s="6" t="s">
        <v>34</v>
      </c>
      <c r="H613" s="6" t="s">
        <v>235</v>
      </c>
      <c r="I613" s="6" t="s">
        <v>39</v>
      </c>
      <c r="J613" s="6" t="s">
        <v>77</v>
      </c>
      <c r="K613" s="12">
        <v>10000</v>
      </c>
      <c r="L613" s="12">
        <v>13000</v>
      </c>
      <c r="M613" s="12">
        <v>3</v>
      </c>
      <c r="N613" s="12">
        <v>30000</v>
      </c>
      <c r="O613" s="12">
        <v>39000</v>
      </c>
      <c r="P613" s="6" t="s">
        <v>1399</v>
      </c>
      <c r="Q613" s="12">
        <f t="shared" si="9"/>
        <v>9000</v>
      </c>
      <c r="AN613" s="16">
        <v>33</v>
      </c>
      <c r="AO613" t="s">
        <v>1951</v>
      </c>
    </row>
    <row r="614" spans="1:41" x14ac:dyDescent="0.3">
      <c r="A614" s="6">
        <v>139986</v>
      </c>
      <c r="B614" s="6" t="s">
        <v>1349</v>
      </c>
      <c r="C614" s="6" t="s">
        <v>1348</v>
      </c>
      <c r="D614" s="6" t="s">
        <v>1565</v>
      </c>
      <c r="E614" s="6" t="s">
        <v>4</v>
      </c>
      <c r="F614" s="7">
        <v>43924</v>
      </c>
      <c r="G614" s="6" t="s">
        <v>35</v>
      </c>
      <c r="H614" s="6" t="s">
        <v>236</v>
      </c>
      <c r="I614" s="6" t="s">
        <v>40</v>
      </c>
      <c r="J614" s="6" t="s">
        <v>76</v>
      </c>
      <c r="K614" s="12">
        <v>6500</v>
      </c>
      <c r="L614" s="12">
        <v>8450</v>
      </c>
      <c r="M614" s="12">
        <v>2</v>
      </c>
      <c r="N614" s="12">
        <v>13000</v>
      </c>
      <c r="O614" s="12">
        <v>16900</v>
      </c>
      <c r="P614" s="6" t="s">
        <v>1400</v>
      </c>
      <c r="Q614" s="12">
        <f t="shared" si="9"/>
        <v>3900</v>
      </c>
      <c r="AN614" s="16">
        <v>34</v>
      </c>
      <c r="AO614" t="s">
        <v>1952</v>
      </c>
    </row>
    <row r="615" spans="1:41" x14ac:dyDescent="0.3">
      <c r="A615" s="6">
        <v>139987</v>
      </c>
      <c r="B615" s="6" t="s">
        <v>1349</v>
      </c>
      <c r="C615" s="6" t="s">
        <v>1348</v>
      </c>
      <c r="D615" s="6" t="s">
        <v>1568</v>
      </c>
      <c r="E615" s="6" t="s">
        <v>30</v>
      </c>
      <c r="F615" s="7">
        <v>43924</v>
      </c>
      <c r="G615" s="6" t="s">
        <v>1296</v>
      </c>
      <c r="H615" s="6" t="s">
        <v>237</v>
      </c>
      <c r="I615" s="6" t="s">
        <v>41</v>
      </c>
      <c r="J615" s="6" t="s">
        <v>78</v>
      </c>
      <c r="K615" s="12">
        <v>8500</v>
      </c>
      <c r="L615" s="12">
        <v>11050</v>
      </c>
      <c r="M615" s="12">
        <v>2</v>
      </c>
      <c r="N615" s="12">
        <v>17000</v>
      </c>
      <c r="O615" s="12">
        <v>22100</v>
      </c>
      <c r="P615" s="6" t="s">
        <v>1401</v>
      </c>
      <c r="Q615" s="12">
        <f t="shared" si="9"/>
        <v>5100</v>
      </c>
      <c r="AN615" s="16">
        <v>35</v>
      </c>
      <c r="AO615" t="s">
        <v>1953</v>
      </c>
    </row>
    <row r="616" spans="1:41" x14ac:dyDescent="0.3">
      <c r="A616" s="6">
        <v>139988</v>
      </c>
      <c r="B616" s="6" t="s">
        <v>1349</v>
      </c>
      <c r="C616" s="6" t="s">
        <v>1348</v>
      </c>
      <c r="D616" s="6" t="s">
        <v>1558</v>
      </c>
      <c r="E616" s="6" t="s">
        <v>31</v>
      </c>
      <c r="F616" s="7">
        <v>43924</v>
      </c>
      <c r="G616" s="6" t="s">
        <v>33</v>
      </c>
      <c r="H616" s="6" t="s">
        <v>57</v>
      </c>
      <c r="I616" s="6" t="s">
        <v>44</v>
      </c>
      <c r="J616" s="6" t="s">
        <v>80</v>
      </c>
      <c r="K616" s="12">
        <v>7000</v>
      </c>
      <c r="L616" s="12">
        <v>9100</v>
      </c>
      <c r="M616" s="12">
        <v>2</v>
      </c>
      <c r="N616" s="12">
        <v>14000</v>
      </c>
      <c r="O616" s="12">
        <v>18200</v>
      </c>
      <c r="P616" s="6" t="s">
        <v>1325</v>
      </c>
      <c r="Q616" s="12">
        <f t="shared" si="9"/>
        <v>4200</v>
      </c>
      <c r="AN616" s="16">
        <v>36</v>
      </c>
      <c r="AO616" t="s">
        <v>1954</v>
      </c>
    </row>
    <row r="617" spans="1:41" x14ac:dyDescent="0.3">
      <c r="A617" s="6">
        <v>139989</v>
      </c>
      <c r="B617" s="6" t="s">
        <v>1349</v>
      </c>
      <c r="C617" s="6" t="s">
        <v>1348</v>
      </c>
      <c r="D617" s="6" t="s">
        <v>1583</v>
      </c>
      <c r="E617" s="6" t="s">
        <v>32</v>
      </c>
      <c r="F617" s="7">
        <v>43924</v>
      </c>
      <c r="G617" s="6" t="s">
        <v>34</v>
      </c>
      <c r="H617" s="6" t="s">
        <v>238</v>
      </c>
      <c r="I617" s="6" t="s">
        <v>42</v>
      </c>
      <c r="J617" s="6" t="s">
        <v>79</v>
      </c>
      <c r="K617" s="12">
        <v>6550</v>
      </c>
      <c r="L617" s="12">
        <v>8515</v>
      </c>
      <c r="M617" s="12">
        <v>2</v>
      </c>
      <c r="N617" s="12">
        <v>13100</v>
      </c>
      <c r="O617" s="12">
        <v>17030</v>
      </c>
      <c r="P617" s="6" t="s">
        <v>1398</v>
      </c>
      <c r="Q617" s="12">
        <f t="shared" si="9"/>
        <v>3930</v>
      </c>
      <c r="AN617" s="16">
        <v>37</v>
      </c>
      <c r="AO617" t="s">
        <v>1955</v>
      </c>
    </row>
    <row r="618" spans="1:41" x14ac:dyDescent="0.3">
      <c r="A618" s="6">
        <v>139990</v>
      </c>
      <c r="B618" s="6" t="s">
        <v>1349</v>
      </c>
      <c r="C618" s="6" t="s">
        <v>1348</v>
      </c>
      <c r="D618" s="6" t="s">
        <v>1567</v>
      </c>
      <c r="E618" s="6" t="s">
        <v>28</v>
      </c>
      <c r="F618" s="7">
        <v>43924</v>
      </c>
      <c r="G618" s="6" t="s">
        <v>35</v>
      </c>
      <c r="H618" s="8" t="s">
        <v>66</v>
      </c>
      <c r="I618" s="6" t="s">
        <v>109</v>
      </c>
      <c r="J618" s="6" t="s">
        <v>81</v>
      </c>
      <c r="K618" s="12">
        <v>7650</v>
      </c>
      <c r="L618" s="12">
        <v>9945</v>
      </c>
      <c r="M618" s="12">
        <v>1</v>
      </c>
      <c r="N618" s="12">
        <v>7650</v>
      </c>
      <c r="O618" s="12">
        <v>9945</v>
      </c>
      <c r="P618" s="6" t="s">
        <v>1397</v>
      </c>
      <c r="Q618" s="12">
        <f t="shared" si="9"/>
        <v>2295</v>
      </c>
      <c r="AO618" t="s">
        <v>1429</v>
      </c>
    </row>
    <row r="619" spans="1:41" ht="18" x14ac:dyDescent="0.3">
      <c r="A619" s="6">
        <v>139991</v>
      </c>
      <c r="B619" s="6" t="s">
        <v>1349</v>
      </c>
      <c r="C619" s="6" t="s">
        <v>1348</v>
      </c>
      <c r="D619" s="6" t="s">
        <v>1580</v>
      </c>
      <c r="E619" s="6" t="s">
        <v>1311</v>
      </c>
      <c r="F619" s="7">
        <v>43924</v>
      </c>
      <c r="G619" s="6" t="s">
        <v>1296</v>
      </c>
      <c r="H619" s="6" t="s">
        <v>58</v>
      </c>
      <c r="I619" s="6" t="s">
        <v>45</v>
      </c>
      <c r="J619" s="6" t="s">
        <v>82</v>
      </c>
      <c r="K619" s="12">
        <v>1150</v>
      </c>
      <c r="L619" s="12">
        <v>1495</v>
      </c>
      <c r="M619" s="12">
        <v>2</v>
      </c>
      <c r="N619" s="12">
        <v>2300</v>
      </c>
      <c r="O619" s="12">
        <v>2990</v>
      </c>
      <c r="P619" s="6" t="s">
        <v>1399</v>
      </c>
      <c r="Q619" s="12">
        <f t="shared" si="9"/>
        <v>690</v>
      </c>
      <c r="AN619" s="15" t="s">
        <v>1410</v>
      </c>
      <c r="AO619" t="s">
        <v>1429</v>
      </c>
    </row>
    <row r="620" spans="1:41" x14ac:dyDescent="0.3">
      <c r="A620" s="6">
        <v>139992</v>
      </c>
      <c r="B620" s="6" t="s">
        <v>1349</v>
      </c>
      <c r="C620" s="6" t="s">
        <v>1348</v>
      </c>
      <c r="D620" s="6" t="s">
        <v>1563</v>
      </c>
      <c r="E620" s="6" t="s">
        <v>1312</v>
      </c>
      <c r="F620" s="7">
        <v>43924</v>
      </c>
      <c r="G620" s="6" t="s">
        <v>33</v>
      </c>
      <c r="H620" s="6" t="s">
        <v>59</v>
      </c>
      <c r="I620" s="6" t="s">
        <v>36</v>
      </c>
      <c r="J620" s="6" t="s">
        <v>75</v>
      </c>
      <c r="K620" s="12">
        <v>850</v>
      </c>
      <c r="L620" s="12">
        <v>1105</v>
      </c>
      <c r="M620" s="12">
        <v>4</v>
      </c>
      <c r="N620" s="12">
        <v>3400</v>
      </c>
      <c r="O620" s="12">
        <v>4420</v>
      </c>
      <c r="P620" s="6" t="s">
        <v>1400</v>
      </c>
      <c r="Q620" s="12">
        <f t="shared" si="9"/>
        <v>1020</v>
      </c>
      <c r="AN620" s="16"/>
      <c r="AO620" t="s">
        <v>1429</v>
      </c>
    </row>
    <row r="621" spans="1:41" x14ac:dyDescent="0.3">
      <c r="A621" s="6">
        <v>139993</v>
      </c>
      <c r="B621" s="6" t="s">
        <v>1349</v>
      </c>
      <c r="C621" s="6" t="s">
        <v>1348</v>
      </c>
      <c r="D621" s="6" t="s">
        <v>1584</v>
      </c>
      <c r="E621" s="6" t="s">
        <v>1313</v>
      </c>
      <c r="F621" s="7">
        <v>43924</v>
      </c>
      <c r="G621" s="6" t="s">
        <v>34</v>
      </c>
      <c r="H621" s="6" t="s">
        <v>60</v>
      </c>
      <c r="I621" s="6" t="s">
        <v>37</v>
      </c>
      <c r="J621" s="6" t="s">
        <v>76</v>
      </c>
      <c r="K621" s="12">
        <v>650</v>
      </c>
      <c r="L621" s="12">
        <v>845</v>
      </c>
      <c r="M621" s="12">
        <v>4</v>
      </c>
      <c r="N621" s="12">
        <v>2600</v>
      </c>
      <c r="O621" s="12">
        <v>3380</v>
      </c>
      <c r="P621" s="6" t="s">
        <v>1401</v>
      </c>
      <c r="Q621" s="12">
        <f t="shared" si="9"/>
        <v>780</v>
      </c>
      <c r="AN621" s="16">
        <v>1</v>
      </c>
      <c r="AO621" t="s">
        <v>1956</v>
      </c>
    </row>
    <row r="622" spans="1:41" x14ac:dyDescent="0.3">
      <c r="A622" s="6">
        <v>139994</v>
      </c>
      <c r="B622" s="6" t="s">
        <v>1349</v>
      </c>
      <c r="C622" s="6" t="s">
        <v>1348</v>
      </c>
      <c r="D622" s="6" t="s">
        <v>1579</v>
      </c>
      <c r="E622" s="6" t="s">
        <v>3</v>
      </c>
      <c r="F622" s="7">
        <v>43924</v>
      </c>
      <c r="G622" s="6" t="s">
        <v>35</v>
      </c>
      <c r="H622" s="6" t="s">
        <v>61</v>
      </c>
      <c r="I622" s="6" t="s">
        <v>38</v>
      </c>
      <c r="J622" s="6" t="s">
        <v>75</v>
      </c>
      <c r="K622" s="12">
        <v>7500</v>
      </c>
      <c r="L622" s="12">
        <v>9750</v>
      </c>
      <c r="M622" s="12">
        <v>2</v>
      </c>
      <c r="N622" s="12">
        <v>15000</v>
      </c>
      <c r="O622" s="12">
        <v>19500</v>
      </c>
      <c r="P622" s="6" t="s">
        <v>1325</v>
      </c>
      <c r="Q622" s="12">
        <f t="shared" si="9"/>
        <v>4500</v>
      </c>
      <c r="AN622" s="16">
        <v>2</v>
      </c>
      <c r="AO622" t="s">
        <v>1957</v>
      </c>
    </row>
    <row r="623" spans="1:41" x14ac:dyDescent="0.3">
      <c r="A623" s="6">
        <v>139995</v>
      </c>
      <c r="B623" s="6" t="s">
        <v>1349</v>
      </c>
      <c r="C623" s="6" t="s">
        <v>1348</v>
      </c>
      <c r="D623" s="6" t="s">
        <v>1562</v>
      </c>
      <c r="E623" s="6" t="s">
        <v>2</v>
      </c>
      <c r="F623" s="7">
        <v>43924</v>
      </c>
      <c r="G623" s="6" t="s">
        <v>1296</v>
      </c>
      <c r="H623" s="6" t="s">
        <v>235</v>
      </c>
      <c r="I623" s="6" t="s">
        <v>39</v>
      </c>
      <c r="J623" s="8" t="s">
        <v>83</v>
      </c>
      <c r="K623" s="12">
        <v>10000</v>
      </c>
      <c r="L623" s="12">
        <v>13000</v>
      </c>
      <c r="M623" s="12">
        <v>1</v>
      </c>
      <c r="N623" s="12">
        <v>10000</v>
      </c>
      <c r="O623" s="12">
        <v>13000</v>
      </c>
      <c r="P623" s="6" t="s">
        <v>1398</v>
      </c>
      <c r="Q623" s="12">
        <f t="shared" si="9"/>
        <v>3000</v>
      </c>
      <c r="AN623" s="16">
        <v>3</v>
      </c>
      <c r="AO623" t="s">
        <v>1958</v>
      </c>
    </row>
    <row r="624" spans="1:41" x14ac:dyDescent="0.3">
      <c r="A624" s="6">
        <v>139996</v>
      </c>
      <c r="B624" s="6" t="s">
        <v>1349</v>
      </c>
      <c r="C624" s="6" t="s">
        <v>1348</v>
      </c>
      <c r="D624" s="6" t="s">
        <v>1557</v>
      </c>
      <c r="E624" s="6" t="s">
        <v>1</v>
      </c>
      <c r="F624" s="7">
        <v>43924</v>
      </c>
      <c r="G624" s="6" t="s">
        <v>33</v>
      </c>
      <c r="H624" s="6" t="s">
        <v>239</v>
      </c>
      <c r="I624" s="6" t="s">
        <v>40</v>
      </c>
      <c r="J624" s="6" t="s">
        <v>76</v>
      </c>
      <c r="K624" s="12">
        <v>10500</v>
      </c>
      <c r="L624" s="12">
        <v>13650</v>
      </c>
      <c r="M624" s="12">
        <v>2</v>
      </c>
      <c r="N624" s="12">
        <v>21000</v>
      </c>
      <c r="O624" s="12">
        <v>27300</v>
      </c>
      <c r="P624" s="6" t="s">
        <v>1397</v>
      </c>
      <c r="Q624" s="12">
        <f t="shared" si="9"/>
        <v>6300</v>
      </c>
      <c r="AN624" s="16">
        <v>4</v>
      </c>
      <c r="AO624" t="s">
        <v>1959</v>
      </c>
    </row>
    <row r="625" spans="1:41" x14ac:dyDescent="0.3">
      <c r="A625" s="6">
        <v>139997</v>
      </c>
      <c r="B625" s="6" t="s">
        <v>1349</v>
      </c>
      <c r="C625" s="6" t="s">
        <v>1348</v>
      </c>
      <c r="D625" s="6" t="s">
        <v>1569</v>
      </c>
      <c r="E625" s="6" t="s">
        <v>1314</v>
      </c>
      <c r="F625" s="7">
        <v>43924</v>
      </c>
      <c r="G625" s="6" t="s">
        <v>34</v>
      </c>
      <c r="H625" s="6" t="s">
        <v>63</v>
      </c>
      <c r="I625" s="6" t="s">
        <v>41</v>
      </c>
      <c r="J625" s="6" t="s">
        <v>78</v>
      </c>
      <c r="K625" s="12">
        <v>8500</v>
      </c>
      <c r="L625" s="12">
        <v>11050</v>
      </c>
      <c r="M625" s="12">
        <v>3</v>
      </c>
      <c r="N625" s="12">
        <v>25500</v>
      </c>
      <c r="O625" s="12">
        <v>33150</v>
      </c>
      <c r="P625" s="6" t="s">
        <v>1399</v>
      </c>
      <c r="Q625" s="12">
        <f t="shared" si="9"/>
        <v>7650</v>
      </c>
      <c r="AN625" s="16">
        <v>5</v>
      </c>
      <c r="AO625" t="s">
        <v>1960</v>
      </c>
    </row>
    <row r="626" spans="1:41" x14ac:dyDescent="0.3">
      <c r="A626" s="6">
        <v>139998</v>
      </c>
      <c r="B626" s="6" t="s">
        <v>1349</v>
      </c>
      <c r="C626" s="6" t="s">
        <v>1348</v>
      </c>
      <c r="D626" s="6" t="s">
        <v>1565</v>
      </c>
      <c r="E626" s="6" t="s">
        <v>1315</v>
      </c>
      <c r="F626" s="7">
        <v>43924</v>
      </c>
      <c r="G626" s="6" t="s">
        <v>35</v>
      </c>
      <c r="H626" s="6" t="s">
        <v>57</v>
      </c>
      <c r="I626" s="6" t="s">
        <v>44</v>
      </c>
      <c r="J626" s="6" t="s">
        <v>80</v>
      </c>
      <c r="K626" s="12">
        <v>7000</v>
      </c>
      <c r="L626" s="12">
        <v>9100</v>
      </c>
      <c r="M626" s="12">
        <v>4</v>
      </c>
      <c r="N626" s="12">
        <v>28000</v>
      </c>
      <c r="O626" s="12">
        <v>36400</v>
      </c>
      <c r="P626" s="6" t="s">
        <v>1400</v>
      </c>
      <c r="Q626" s="12">
        <f t="shared" si="9"/>
        <v>8400</v>
      </c>
      <c r="AN626" s="16">
        <v>6</v>
      </c>
      <c r="AO626" t="s">
        <v>1961</v>
      </c>
    </row>
    <row r="627" spans="1:41" x14ac:dyDescent="0.3">
      <c r="A627" s="6">
        <v>139999</v>
      </c>
      <c r="B627" s="6" t="s">
        <v>1349</v>
      </c>
      <c r="C627" s="6" t="s">
        <v>1348</v>
      </c>
      <c r="D627" s="6" t="s">
        <v>1564</v>
      </c>
      <c r="E627" s="6" t="s">
        <v>0</v>
      </c>
      <c r="F627" s="7">
        <v>43924</v>
      </c>
      <c r="G627" s="6" t="s">
        <v>1296</v>
      </c>
      <c r="H627" s="6" t="s">
        <v>240</v>
      </c>
      <c r="I627" s="6" t="s">
        <v>42</v>
      </c>
      <c r="J627" s="6" t="s">
        <v>79</v>
      </c>
      <c r="K627" s="12">
        <v>1680</v>
      </c>
      <c r="L627" s="12">
        <v>2184</v>
      </c>
      <c r="M627" s="12">
        <v>3</v>
      </c>
      <c r="N627" s="12">
        <v>5040</v>
      </c>
      <c r="O627" s="12">
        <v>6552</v>
      </c>
      <c r="P627" s="6" t="s">
        <v>1401</v>
      </c>
      <c r="Q627" s="12">
        <f t="shared" si="9"/>
        <v>1512</v>
      </c>
      <c r="AN627" s="16">
        <v>7</v>
      </c>
      <c r="AO627" t="s">
        <v>1962</v>
      </c>
    </row>
    <row r="628" spans="1:41" x14ac:dyDescent="0.3">
      <c r="A628" s="6">
        <v>140000</v>
      </c>
      <c r="B628" s="6" t="s">
        <v>1349</v>
      </c>
      <c r="C628" s="6" t="s">
        <v>1348</v>
      </c>
      <c r="D628" s="6" t="s">
        <v>1581</v>
      </c>
      <c r="E628" s="6" t="s">
        <v>1316</v>
      </c>
      <c r="F628" s="7">
        <v>43924</v>
      </c>
      <c r="G628" s="6" t="s">
        <v>33</v>
      </c>
      <c r="H628" s="8" t="s">
        <v>65</v>
      </c>
      <c r="I628" s="6" t="s">
        <v>109</v>
      </c>
      <c r="J628" s="8" t="s">
        <v>84</v>
      </c>
      <c r="K628" s="12">
        <v>6540</v>
      </c>
      <c r="L628" s="12">
        <v>8502</v>
      </c>
      <c r="M628" s="12">
        <v>4</v>
      </c>
      <c r="N628" s="12">
        <v>26160</v>
      </c>
      <c r="O628" s="12">
        <v>34008</v>
      </c>
      <c r="P628" s="6" t="s">
        <v>1325</v>
      </c>
      <c r="Q628" s="12">
        <f t="shared" si="9"/>
        <v>7848</v>
      </c>
      <c r="AN628" s="16">
        <v>8</v>
      </c>
      <c r="AO628" t="s">
        <v>1963</v>
      </c>
    </row>
    <row r="629" spans="1:41" x14ac:dyDescent="0.3">
      <c r="A629" s="6">
        <v>140001</v>
      </c>
      <c r="B629" s="6" t="s">
        <v>1349</v>
      </c>
      <c r="C629" s="6" t="s">
        <v>1348</v>
      </c>
      <c r="D629" s="6" t="s">
        <v>1558</v>
      </c>
      <c r="E629" s="6" t="s">
        <v>1317</v>
      </c>
      <c r="F629" s="7">
        <v>43924</v>
      </c>
      <c r="G629" s="6" t="s">
        <v>34</v>
      </c>
      <c r="H629" s="6" t="s">
        <v>68</v>
      </c>
      <c r="I629" s="6" t="s">
        <v>45</v>
      </c>
      <c r="J629" s="6" t="s">
        <v>82</v>
      </c>
      <c r="K629" s="12">
        <v>2680</v>
      </c>
      <c r="L629" s="12">
        <v>3484</v>
      </c>
      <c r="M629" s="12">
        <v>3</v>
      </c>
      <c r="N629" s="12">
        <v>8040</v>
      </c>
      <c r="O629" s="12">
        <v>10452</v>
      </c>
      <c r="P629" s="6" t="s">
        <v>1398</v>
      </c>
      <c r="Q629" s="12">
        <f t="shared" si="9"/>
        <v>2412</v>
      </c>
      <c r="AN629" s="16">
        <v>9</v>
      </c>
      <c r="AO629" t="s">
        <v>1964</v>
      </c>
    </row>
    <row r="630" spans="1:41" x14ac:dyDescent="0.3">
      <c r="A630" s="6">
        <v>140002</v>
      </c>
      <c r="B630" s="6" t="s">
        <v>1349</v>
      </c>
      <c r="C630" s="6" t="s">
        <v>1348</v>
      </c>
      <c r="D630" s="6" t="s">
        <v>1576</v>
      </c>
      <c r="E630" s="6" t="s">
        <v>1318</v>
      </c>
      <c r="F630" s="7">
        <v>43924</v>
      </c>
      <c r="G630" s="6" t="s">
        <v>35</v>
      </c>
      <c r="H630" s="6" t="s">
        <v>71</v>
      </c>
      <c r="I630" s="6" t="s">
        <v>38</v>
      </c>
      <c r="J630" s="6" t="s">
        <v>76</v>
      </c>
      <c r="K630" s="12">
        <v>8250</v>
      </c>
      <c r="L630" s="12">
        <v>10725</v>
      </c>
      <c r="M630" s="12">
        <v>2</v>
      </c>
      <c r="N630" s="12">
        <v>16500</v>
      </c>
      <c r="O630" s="12">
        <v>21450</v>
      </c>
      <c r="P630" s="6" t="s">
        <v>1397</v>
      </c>
      <c r="Q630" s="12">
        <f t="shared" si="9"/>
        <v>4950</v>
      </c>
      <c r="AN630" s="16">
        <v>10</v>
      </c>
      <c r="AO630" t="s">
        <v>1965</v>
      </c>
    </row>
    <row r="631" spans="1:41" x14ac:dyDescent="0.3">
      <c r="A631" s="6">
        <v>140003</v>
      </c>
      <c r="B631" s="6" t="s">
        <v>1349</v>
      </c>
      <c r="C631" s="6" t="s">
        <v>1348</v>
      </c>
      <c r="D631" s="6" t="s">
        <v>1578</v>
      </c>
      <c r="E631" s="6" t="s">
        <v>29</v>
      </c>
      <c r="F631" s="7">
        <v>43924</v>
      </c>
      <c r="G631" s="6" t="s">
        <v>1296</v>
      </c>
      <c r="H631" s="6" t="s">
        <v>174</v>
      </c>
      <c r="I631" s="6" t="s">
        <v>42</v>
      </c>
      <c r="J631" s="6" t="s">
        <v>76</v>
      </c>
      <c r="K631" s="12">
        <v>2650</v>
      </c>
      <c r="L631" s="12">
        <v>3445</v>
      </c>
      <c r="M631" s="12">
        <v>4</v>
      </c>
      <c r="N631" s="12">
        <v>10600</v>
      </c>
      <c r="O631" s="12">
        <v>13780</v>
      </c>
      <c r="P631" s="6" t="s">
        <v>1399</v>
      </c>
      <c r="Q631" s="12">
        <f t="shared" si="9"/>
        <v>3180</v>
      </c>
      <c r="AN631" s="16">
        <v>11</v>
      </c>
      <c r="AO631" t="s">
        <v>1966</v>
      </c>
    </row>
    <row r="632" spans="1:41" x14ac:dyDescent="0.3">
      <c r="A632" s="6">
        <v>140004</v>
      </c>
      <c r="B632" s="6" t="s">
        <v>1349</v>
      </c>
      <c r="C632" s="6" t="s">
        <v>1348</v>
      </c>
      <c r="D632" s="6" t="s">
        <v>1564</v>
      </c>
      <c r="E632" s="6" t="s">
        <v>20</v>
      </c>
      <c r="F632" s="7">
        <v>43924</v>
      </c>
      <c r="G632" s="6" t="s">
        <v>33</v>
      </c>
      <c r="H632" s="6" t="s">
        <v>72</v>
      </c>
      <c r="I632" s="6" t="s">
        <v>38</v>
      </c>
      <c r="J632" s="6" t="s">
        <v>85</v>
      </c>
      <c r="K632" s="12">
        <v>12550</v>
      </c>
      <c r="L632" s="12">
        <v>16315</v>
      </c>
      <c r="M632" s="12">
        <v>1</v>
      </c>
      <c r="N632" s="12">
        <v>12550</v>
      </c>
      <c r="O632" s="12">
        <v>16315</v>
      </c>
      <c r="P632" s="6" t="s">
        <v>1400</v>
      </c>
      <c r="Q632" s="12">
        <f t="shared" si="9"/>
        <v>3765</v>
      </c>
      <c r="AN632" s="16">
        <v>12</v>
      </c>
      <c r="AO632" t="s">
        <v>1967</v>
      </c>
    </row>
    <row r="633" spans="1:41" x14ac:dyDescent="0.3">
      <c r="A633" s="6">
        <v>140005</v>
      </c>
      <c r="B633" s="6" t="s">
        <v>1349</v>
      </c>
      <c r="C633" s="6" t="s">
        <v>1348</v>
      </c>
      <c r="D633" s="6" t="s">
        <v>1581</v>
      </c>
      <c r="E633" s="6" t="s">
        <v>19</v>
      </c>
      <c r="F633" s="7">
        <v>43924</v>
      </c>
      <c r="G633" s="6" t="s">
        <v>34</v>
      </c>
      <c r="H633" s="6" t="s">
        <v>73</v>
      </c>
      <c r="I633" s="6" t="s">
        <v>41</v>
      </c>
      <c r="J633" s="8" t="s">
        <v>78</v>
      </c>
      <c r="K633" s="12">
        <v>14500</v>
      </c>
      <c r="L633" s="12">
        <v>18850</v>
      </c>
      <c r="M633" s="12">
        <v>2</v>
      </c>
      <c r="N633" s="12">
        <v>29000</v>
      </c>
      <c r="O633" s="12">
        <v>37700</v>
      </c>
      <c r="P633" s="6" t="s">
        <v>1401</v>
      </c>
      <c r="Q633" s="12">
        <f t="shared" si="9"/>
        <v>8700</v>
      </c>
      <c r="AN633" s="16">
        <v>13</v>
      </c>
      <c r="AO633" t="s">
        <v>1968</v>
      </c>
    </row>
    <row r="634" spans="1:41" x14ac:dyDescent="0.3">
      <c r="A634" s="6">
        <v>140006</v>
      </c>
      <c r="B634" s="6" t="s">
        <v>1349</v>
      </c>
      <c r="C634" s="6" t="s">
        <v>1348</v>
      </c>
      <c r="D634" s="6" t="s">
        <v>1558</v>
      </c>
      <c r="E634" s="6" t="s">
        <v>1319</v>
      </c>
      <c r="F634" s="7">
        <v>43924</v>
      </c>
      <c r="G634" s="6" t="s">
        <v>35</v>
      </c>
      <c r="H634" s="6" t="s">
        <v>46</v>
      </c>
      <c r="I634" s="6" t="s">
        <v>36</v>
      </c>
      <c r="J634" s="6" t="s">
        <v>75</v>
      </c>
      <c r="K634" s="12">
        <v>800</v>
      </c>
      <c r="L634" s="12">
        <v>1040</v>
      </c>
      <c r="M634" s="12">
        <v>4</v>
      </c>
      <c r="N634" s="12">
        <v>3200</v>
      </c>
      <c r="O634" s="12">
        <v>4160</v>
      </c>
      <c r="P634" s="6" t="s">
        <v>1325</v>
      </c>
      <c r="Q634" s="12">
        <f t="shared" si="9"/>
        <v>960</v>
      </c>
      <c r="AN634" s="16">
        <v>14</v>
      </c>
      <c r="AO634" t="s">
        <v>1969</v>
      </c>
    </row>
    <row r="635" spans="1:41" x14ac:dyDescent="0.3">
      <c r="A635" s="6">
        <v>140007</v>
      </c>
      <c r="B635" s="6" t="s">
        <v>1349</v>
      </c>
      <c r="C635" s="6" t="s">
        <v>1348</v>
      </c>
      <c r="D635" s="6" t="s">
        <v>1580</v>
      </c>
      <c r="E635" s="6" t="s">
        <v>18</v>
      </c>
      <c r="F635" s="7">
        <v>43924</v>
      </c>
      <c r="G635" s="6" t="s">
        <v>1296</v>
      </c>
      <c r="H635" s="6" t="s">
        <v>48</v>
      </c>
      <c r="I635" s="6" t="s">
        <v>37</v>
      </c>
      <c r="J635" s="6" t="s">
        <v>76</v>
      </c>
      <c r="K635" s="12">
        <v>600</v>
      </c>
      <c r="L635" s="12">
        <v>780</v>
      </c>
      <c r="M635" s="12">
        <v>4</v>
      </c>
      <c r="N635" s="12">
        <v>2400</v>
      </c>
      <c r="O635" s="12">
        <v>3120</v>
      </c>
      <c r="P635" s="6" t="s">
        <v>1398</v>
      </c>
      <c r="Q635" s="12">
        <f t="shared" si="9"/>
        <v>720</v>
      </c>
      <c r="AN635" s="16">
        <v>15</v>
      </c>
      <c r="AO635" t="s">
        <v>1970</v>
      </c>
    </row>
    <row r="636" spans="1:41" x14ac:dyDescent="0.3">
      <c r="A636" s="6">
        <v>140008</v>
      </c>
      <c r="B636" s="6" t="s">
        <v>1349</v>
      </c>
      <c r="C636" s="6" t="s">
        <v>1348</v>
      </c>
      <c r="D636" s="6" t="s">
        <v>1560</v>
      </c>
      <c r="E636" s="6" t="s">
        <v>17</v>
      </c>
      <c r="F636" s="7">
        <v>43924</v>
      </c>
      <c r="G636" s="6" t="s">
        <v>33</v>
      </c>
      <c r="H636" s="6" t="s">
        <v>50</v>
      </c>
      <c r="I636" s="6" t="s">
        <v>38</v>
      </c>
      <c r="J636" s="6" t="s">
        <v>75</v>
      </c>
      <c r="K636" s="12">
        <v>10500</v>
      </c>
      <c r="L636" s="12">
        <v>13650</v>
      </c>
      <c r="M636" s="12">
        <v>2</v>
      </c>
      <c r="N636" s="12">
        <v>21000</v>
      </c>
      <c r="O636" s="12">
        <v>27300</v>
      </c>
      <c r="P636" s="6" t="s">
        <v>1397</v>
      </c>
      <c r="Q636" s="12">
        <f t="shared" si="9"/>
        <v>6300</v>
      </c>
      <c r="AN636" s="16">
        <v>16</v>
      </c>
      <c r="AO636" t="s">
        <v>1971</v>
      </c>
    </row>
    <row r="637" spans="1:41" x14ac:dyDescent="0.3">
      <c r="A637" s="6">
        <v>140009</v>
      </c>
      <c r="B637" s="6" t="s">
        <v>1349</v>
      </c>
      <c r="C637" s="6" t="s">
        <v>1348</v>
      </c>
      <c r="D637" s="6" t="s">
        <v>1586</v>
      </c>
      <c r="E637" s="6" t="s">
        <v>1320</v>
      </c>
      <c r="F637" s="7">
        <v>43924</v>
      </c>
      <c r="G637" s="6" t="s">
        <v>34</v>
      </c>
      <c r="H637" s="6" t="s">
        <v>235</v>
      </c>
      <c r="I637" s="6" t="s">
        <v>39</v>
      </c>
      <c r="J637" s="6" t="s">
        <v>77</v>
      </c>
      <c r="K637" s="12">
        <v>6500</v>
      </c>
      <c r="L637" s="12">
        <v>8450</v>
      </c>
      <c r="M637" s="12">
        <v>3</v>
      </c>
      <c r="N637" s="12">
        <v>19500</v>
      </c>
      <c r="O637" s="12">
        <v>25350</v>
      </c>
      <c r="P637" s="6" t="s">
        <v>1399</v>
      </c>
      <c r="Q637" s="12">
        <f t="shared" si="9"/>
        <v>5850</v>
      </c>
      <c r="AN637" s="16">
        <v>17</v>
      </c>
      <c r="AO637" t="s">
        <v>1972</v>
      </c>
    </row>
    <row r="638" spans="1:41" x14ac:dyDescent="0.3">
      <c r="A638" s="6">
        <v>140010</v>
      </c>
      <c r="B638" s="6" t="s">
        <v>1349</v>
      </c>
      <c r="C638" s="6" t="s">
        <v>1348</v>
      </c>
      <c r="D638" s="6" t="s">
        <v>1557</v>
      </c>
      <c r="E638" s="6" t="s">
        <v>16</v>
      </c>
      <c r="F638" s="7">
        <v>43924</v>
      </c>
      <c r="G638" s="6" t="s">
        <v>35</v>
      </c>
      <c r="H638" s="6" t="s">
        <v>241</v>
      </c>
      <c r="I638" s="6" t="s">
        <v>40</v>
      </c>
      <c r="J638" s="6" t="s">
        <v>76</v>
      </c>
      <c r="K638" s="12">
        <v>4500</v>
      </c>
      <c r="L638" s="12">
        <v>5850</v>
      </c>
      <c r="M638" s="12">
        <v>2</v>
      </c>
      <c r="N638" s="12">
        <v>9000</v>
      </c>
      <c r="O638" s="12">
        <v>11700</v>
      </c>
      <c r="P638" s="6" t="s">
        <v>1400</v>
      </c>
      <c r="Q638" s="12">
        <f t="shared" si="9"/>
        <v>2700</v>
      </c>
      <c r="AN638" s="16">
        <v>18</v>
      </c>
      <c r="AO638" t="s">
        <v>1973</v>
      </c>
    </row>
    <row r="639" spans="1:41" x14ac:dyDescent="0.3">
      <c r="A639" s="6">
        <v>140011</v>
      </c>
      <c r="B639" s="6" t="s">
        <v>1357</v>
      </c>
      <c r="C639" s="6" t="s">
        <v>1356</v>
      </c>
      <c r="D639" s="6" t="s">
        <v>1633</v>
      </c>
      <c r="E639" s="6" t="s">
        <v>15</v>
      </c>
      <c r="F639" s="7">
        <v>43924</v>
      </c>
      <c r="G639" s="6" t="s">
        <v>1296</v>
      </c>
      <c r="H639" s="6" t="s">
        <v>51</v>
      </c>
      <c r="I639" s="6" t="s">
        <v>41</v>
      </c>
      <c r="J639" s="6" t="s">
        <v>78</v>
      </c>
      <c r="K639" s="12">
        <v>8500</v>
      </c>
      <c r="L639" s="12">
        <v>11050</v>
      </c>
      <c r="M639" s="12">
        <v>4</v>
      </c>
      <c r="N639" s="12">
        <v>34000</v>
      </c>
      <c r="O639" s="12">
        <v>44200</v>
      </c>
      <c r="P639" s="6" t="s">
        <v>1401</v>
      </c>
      <c r="Q639" s="12">
        <f t="shared" si="9"/>
        <v>10200</v>
      </c>
      <c r="AN639" s="16">
        <v>19</v>
      </c>
      <c r="AO639" t="s">
        <v>1974</v>
      </c>
    </row>
    <row r="640" spans="1:41" x14ac:dyDescent="0.3">
      <c r="A640" s="6">
        <v>140012</v>
      </c>
      <c r="B640" s="6" t="s">
        <v>1359</v>
      </c>
      <c r="C640" s="6" t="s">
        <v>1358</v>
      </c>
      <c r="D640" s="6" t="s">
        <v>1654</v>
      </c>
      <c r="E640" s="6" t="s">
        <v>14</v>
      </c>
      <c r="F640" s="7">
        <v>43924</v>
      </c>
      <c r="G640" s="6" t="s">
        <v>33</v>
      </c>
      <c r="H640" s="6" t="s">
        <v>52</v>
      </c>
      <c r="I640" s="6" t="s">
        <v>44</v>
      </c>
      <c r="J640" s="6" t="s">
        <v>80</v>
      </c>
      <c r="K640" s="12">
        <v>12500</v>
      </c>
      <c r="L640" s="12">
        <v>16250</v>
      </c>
      <c r="M640" s="12">
        <v>2</v>
      </c>
      <c r="N640" s="12">
        <v>25000</v>
      </c>
      <c r="O640" s="12">
        <v>32500</v>
      </c>
      <c r="P640" s="6" t="s">
        <v>1325</v>
      </c>
      <c r="Q640" s="12">
        <f t="shared" si="9"/>
        <v>7500</v>
      </c>
      <c r="AN640" s="16">
        <v>20</v>
      </c>
      <c r="AO640" t="s">
        <v>1975</v>
      </c>
    </row>
    <row r="641" spans="1:41" x14ac:dyDescent="0.3">
      <c r="A641" s="6">
        <v>140013</v>
      </c>
      <c r="B641" s="6" t="s">
        <v>1361</v>
      </c>
      <c r="C641" s="6" t="s">
        <v>1360</v>
      </c>
      <c r="D641" s="6" t="s">
        <v>1676</v>
      </c>
      <c r="E641" s="6" t="s">
        <v>13</v>
      </c>
      <c r="F641" s="7">
        <v>43924</v>
      </c>
      <c r="G641" s="6" t="s">
        <v>34</v>
      </c>
      <c r="H641" s="6" t="s">
        <v>182</v>
      </c>
      <c r="I641" s="6" t="s">
        <v>89</v>
      </c>
      <c r="J641" s="6" t="s">
        <v>79</v>
      </c>
      <c r="K641" s="12">
        <v>3500</v>
      </c>
      <c r="L641" s="12">
        <v>4550</v>
      </c>
      <c r="M641" s="12">
        <v>3</v>
      </c>
      <c r="N641" s="12">
        <v>10500</v>
      </c>
      <c r="O641" s="12">
        <v>13650</v>
      </c>
      <c r="P641" s="6" t="s">
        <v>1398</v>
      </c>
      <c r="Q641" s="12">
        <f t="shared" si="9"/>
        <v>3150</v>
      </c>
      <c r="AN641" s="16">
        <v>21</v>
      </c>
      <c r="AO641" t="s">
        <v>1976</v>
      </c>
    </row>
    <row r="642" spans="1:41" x14ac:dyDescent="0.3">
      <c r="A642" s="6">
        <v>140014</v>
      </c>
      <c r="B642" s="6" t="s">
        <v>1363</v>
      </c>
      <c r="C642" s="6" t="s">
        <v>1362</v>
      </c>
      <c r="D642" s="6" t="s">
        <v>1707</v>
      </c>
      <c r="E642" s="6" t="s">
        <v>12</v>
      </c>
      <c r="F642" s="7">
        <v>43924</v>
      </c>
      <c r="G642" s="6" t="s">
        <v>35</v>
      </c>
      <c r="H642" s="8" t="s">
        <v>67</v>
      </c>
      <c r="I642" s="6" t="s">
        <v>37</v>
      </c>
      <c r="J642" s="6" t="s">
        <v>81</v>
      </c>
      <c r="K642" s="12">
        <v>4500</v>
      </c>
      <c r="L642" s="12">
        <v>5850</v>
      </c>
      <c r="M642" s="12">
        <v>1</v>
      </c>
      <c r="N642" s="12">
        <v>4500</v>
      </c>
      <c r="O642" s="12">
        <v>5850</v>
      </c>
      <c r="P642" s="6" t="s">
        <v>1397</v>
      </c>
      <c r="Q642" s="12">
        <f t="shared" si="9"/>
        <v>1350</v>
      </c>
      <c r="AN642" s="16">
        <v>22</v>
      </c>
      <c r="AO642" t="s">
        <v>1977</v>
      </c>
    </row>
    <row r="643" spans="1:41" x14ac:dyDescent="0.3">
      <c r="A643" s="6">
        <v>140015</v>
      </c>
      <c r="B643" s="6" t="s">
        <v>1365</v>
      </c>
      <c r="C643" s="6" t="s">
        <v>1364</v>
      </c>
      <c r="D643" s="6" t="s">
        <v>1773</v>
      </c>
      <c r="E643" s="6" t="s">
        <v>11</v>
      </c>
      <c r="F643" s="7">
        <v>43924</v>
      </c>
      <c r="G643" s="6" t="s">
        <v>1296</v>
      </c>
      <c r="H643" s="6" t="s">
        <v>242</v>
      </c>
      <c r="I643" s="6" t="s">
        <v>45</v>
      </c>
      <c r="J643" s="6" t="s">
        <v>82</v>
      </c>
      <c r="K643" s="12">
        <v>2100</v>
      </c>
      <c r="L643" s="12">
        <v>2730</v>
      </c>
      <c r="M643" s="12">
        <v>2</v>
      </c>
      <c r="N643" s="12">
        <v>4200</v>
      </c>
      <c r="O643" s="12">
        <v>5460</v>
      </c>
      <c r="P643" s="6" t="s">
        <v>1399</v>
      </c>
      <c r="Q643" s="12">
        <f t="shared" ref="Q643:Q706" si="10">O643-N643</f>
        <v>1260</v>
      </c>
      <c r="AN643" s="16">
        <v>23</v>
      </c>
      <c r="AO643" t="s">
        <v>1978</v>
      </c>
    </row>
    <row r="644" spans="1:41" x14ac:dyDescent="0.3">
      <c r="A644" s="6">
        <v>140016</v>
      </c>
      <c r="B644" s="6" t="s">
        <v>1367</v>
      </c>
      <c r="C644" s="6" t="s">
        <v>1366</v>
      </c>
      <c r="D644" s="6" t="s">
        <v>1793</v>
      </c>
      <c r="E644" s="6" t="s">
        <v>1321</v>
      </c>
      <c r="F644" s="7">
        <v>43924</v>
      </c>
      <c r="G644" s="6" t="s">
        <v>33</v>
      </c>
      <c r="H644" s="6" t="s">
        <v>49</v>
      </c>
      <c r="I644" s="6" t="s">
        <v>36</v>
      </c>
      <c r="J644" s="6" t="s">
        <v>75</v>
      </c>
      <c r="K644" s="12">
        <v>1150</v>
      </c>
      <c r="L644" s="12">
        <v>1495</v>
      </c>
      <c r="M644" s="12">
        <v>3</v>
      </c>
      <c r="N644" s="12">
        <v>3450</v>
      </c>
      <c r="O644" s="12">
        <v>4485</v>
      </c>
      <c r="P644" s="6" t="s">
        <v>1400</v>
      </c>
      <c r="Q644" s="12">
        <f t="shared" si="10"/>
        <v>1035</v>
      </c>
      <c r="AN644" s="16">
        <v>24</v>
      </c>
      <c r="AO644" t="s">
        <v>1979</v>
      </c>
    </row>
    <row r="645" spans="1:41" x14ac:dyDescent="0.3">
      <c r="A645" s="6">
        <v>140017</v>
      </c>
      <c r="B645" s="6" t="s">
        <v>1369</v>
      </c>
      <c r="C645" s="6" t="s">
        <v>1368</v>
      </c>
      <c r="D645" s="6" t="s">
        <v>1804</v>
      </c>
      <c r="E645" s="6" t="s">
        <v>1322</v>
      </c>
      <c r="F645" s="7">
        <v>43924</v>
      </c>
      <c r="G645" s="6" t="s">
        <v>34</v>
      </c>
      <c r="H645" s="6" t="s">
        <v>47</v>
      </c>
      <c r="I645" s="6" t="s">
        <v>37</v>
      </c>
      <c r="J645" s="6" t="s">
        <v>76</v>
      </c>
      <c r="K645" s="12">
        <v>350</v>
      </c>
      <c r="L645" s="12">
        <v>455</v>
      </c>
      <c r="M645" s="12">
        <v>1</v>
      </c>
      <c r="N645" s="12">
        <v>350</v>
      </c>
      <c r="O645" s="12">
        <v>455</v>
      </c>
      <c r="P645" s="6" t="s">
        <v>1401</v>
      </c>
      <c r="Q645" s="12">
        <f t="shared" si="10"/>
        <v>105</v>
      </c>
      <c r="AN645" s="16">
        <v>25</v>
      </c>
      <c r="AO645" t="s">
        <v>1980</v>
      </c>
    </row>
    <row r="646" spans="1:41" x14ac:dyDescent="0.3">
      <c r="A646" s="6">
        <v>140018</v>
      </c>
      <c r="B646" s="6" t="s">
        <v>1370</v>
      </c>
      <c r="C646" s="6" t="s">
        <v>1327</v>
      </c>
      <c r="D646" s="6" t="s">
        <v>1808</v>
      </c>
      <c r="E646" s="6" t="s">
        <v>1323</v>
      </c>
      <c r="F646" s="7">
        <v>43924</v>
      </c>
      <c r="G646" s="6" t="s">
        <v>35</v>
      </c>
      <c r="H646" s="6" t="s">
        <v>53</v>
      </c>
      <c r="I646" s="6" t="s">
        <v>38</v>
      </c>
      <c r="J646" s="6" t="s">
        <v>75</v>
      </c>
      <c r="K646" s="12">
        <v>9500</v>
      </c>
      <c r="L646" s="12">
        <v>12350</v>
      </c>
      <c r="M646" s="12">
        <v>2</v>
      </c>
      <c r="N646" s="12">
        <v>19000</v>
      </c>
      <c r="O646" s="12">
        <v>24700</v>
      </c>
      <c r="P646" s="6" t="s">
        <v>1325</v>
      </c>
      <c r="Q646" s="12">
        <f t="shared" si="10"/>
        <v>5700</v>
      </c>
      <c r="AN646" s="16">
        <v>26</v>
      </c>
      <c r="AO646" t="s">
        <v>1981</v>
      </c>
    </row>
    <row r="647" spans="1:41" x14ac:dyDescent="0.3">
      <c r="A647" s="6">
        <v>140019</v>
      </c>
      <c r="B647" s="6" t="s">
        <v>1371</v>
      </c>
      <c r="C647" s="6" t="s">
        <v>1328</v>
      </c>
      <c r="D647" s="6" t="s">
        <v>1824</v>
      </c>
      <c r="E647" s="6" t="s">
        <v>10</v>
      </c>
      <c r="F647" s="7">
        <v>43924</v>
      </c>
      <c r="G647" s="6" t="s">
        <v>1296</v>
      </c>
      <c r="H647" s="6" t="s">
        <v>243</v>
      </c>
      <c r="I647" s="6" t="s">
        <v>39</v>
      </c>
      <c r="J647" s="6" t="s">
        <v>77</v>
      </c>
      <c r="K647" s="12">
        <v>10000</v>
      </c>
      <c r="L647" s="12">
        <v>13000</v>
      </c>
      <c r="M647" s="12">
        <v>1</v>
      </c>
      <c r="N647" s="12">
        <v>10000</v>
      </c>
      <c r="O647" s="12">
        <v>13000</v>
      </c>
      <c r="P647" s="6" t="s">
        <v>1398</v>
      </c>
      <c r="Q647" s="12">
        <f t="shared" si="10"/>
        <v>3000</v>
      </c>
      <c r="AN647" s="16">
        <v>27</v>
      </c>
      <c r="AO647" t="s">
        <v>1982</v>
      </c>
    </row>
    <row r="648" spans="1:41" x14ac:dyDescent="0.3">
      <c r="A648" s="6">
        <v>140020</v>
      </c>
      <c r="B648" s="6" t="s">
        <v>1373</v>
      </c>
      <c r="C648" s="6" t="s">
        <v>1372</v>
      </c>
      <c r="D648" s="6" t="s">
        <v>1853</v>
      </c>
      <c r="E648" s="6" t="s">
        <v>9</v>
      </c>
      <c r="F648" s="7">
        <v>43924</v>
      </c>
      <c r="G648" s="6" t="s">
        <v>33</v>
      </c>
      <c r="H648" s="6" t="s">
        <v>244</v>
      </c>
      <c r="I648" s="6" t="s">
        <v>40</v>
      </c>
      <c r="J648" s="6" t="s">
        <v>76</v>
      </c>
      <c r="K648" s="12">
        <v>6500</v>
      </c>
      <c r="L648" s="12">
        <v>8450</v>
      </c>
      <c r="M648" s="12">
        <v>2</v>
      </c>
      <c r="N648" s="12">
        <v>13000</v>
      </c>
      <c r="O648" s="12">
        <v>16900</v>
      </c>
      <c r="P648" s="6" t="s">
        <v>1397</v>
      </c>
      <c r="Q648" s="12">
        <f t="shared" si="10"/>
        <v>3900</v>
      </c>
      <c r="AN648" s="16">
        <v>28</v>
      </c>
      <c r="AO648" t="s">
        <v>1983</v>
      </c>
    </row>
    <row r="649" spans="1:41" x14ac:dyDescent="0.3">
      <c r="A649" s="6">
        <v>140021</v>
      </c>
      <c r="B649" s="6" t="s">
        <v>1374</v>
      </c>
      <c r="C649" s="6" t="s">
        <v>1329</v>
      </c>
      <c r="D649" s="6" t="s">
        <v>1872</v>
      </c>
      <c r="E649" s="6" t="s">
        <v>1324</v>
      </c>
      <c r="F649" s="7">
        <v>43924</v>
      </c>
      <c r="G649" s="6" t="s">
        <v>34</v>
      </c>
      <c r="H649" s="6" t="s">
        <v>245</v>
      </c>
      <c r="I649" s="6" t="s">
        <v>41</v>
      </c>
      <c r="J649" s="6" t="s">
        <v>78</v>
      </c>
      <c r="K649" s="12">
        <v>8500</v>
      </c>
      <c r="L649" s="12">
        <v>11050</v>
      </c>
      <c r="M649" s="12">
        <v>2</v>
      </c>
      <c r="N649" s="12">
        <v>17000</v>
      </c>
      <c r="O649" s="12">
        <v>22100</v>
      </c>
      <c r="P649" s="6" t="s">
        <v>1399</v>
      </c>
      <c r="Q649" s="12">
        <f t="shared" si="10"/>
        <v>5100</v>
      </c>
      <c r="AN649" s="16">
        <v>29</v>
      </c>
      <c r="AO649" t="s">
        <v>1984</v>
      </c>
    </row>
    <row r="650" spans="1:41" x14ac:dyDescent="0.3">
      <c r="A650" s="6">
        <v>140022</v>
      </c>
      <c r="B650" s="6" t="s">
        <v>1375</v>
      </c>
      <c r="C650" s="6" t="s">
        <v>1330</v>
      </c>
      <c r="D650" s="6" t="s">
        <v>1894</v>
      </c>
      <c r="E650" s="6" t="s">
        <v>8</v>
      </c>
      <c r="F650" s="7">
        <v>43924</v>
      </c>
      <c r="G650" s="6" t="s">
        <v>35</v>
      </c>
      <c r="H650" s="6" t="s">
        <v>57</v>
      </c>
      <c r="I650" s="6" t="s">
        <v>44</v>
      </c>
      <c r="J650" s="6" t="s">
        <v>80</v>
      </c>
      <c r="K650" s="12">
        <v>7000</v>
      </c>
      <c r="L650" s="12">
        <v>9100</v>
      </c>
      <c r="M650" s="12">
        <v>4</v>
      </c>
      <c r="N650" s="12">
        <v>28000</v>
      </c>
      <c r="O650" s="12">
        <v>36400</v>
      </c>
      <c r="P650" s="6" t="s">
        <v>1400</v>
      </c>
      <c r="Q650" s="12">
        <f t="shared" si="10"/>
        <v>8400</v>
      </c>
      <c r="AN650" s="16">
        <v>30</v>
      </c>
      <c r="AO650" t="s">
        <v>1985</v>
      </c>
    </row>
    <row r="651" spans="1:41" x14ac:dyDescent="0.3">
      <c r="A651" s="6">
        <v>140023</v>
      </c>
      <c r="B651" s="6" t="s">
        <v>1376</v>
      </c>
      <c r="C651" s="6" t="s">
        <v>1331</v>
      </c>
      <c r="D651" s="6" t="s">
        <v>1918</v>
      </c>
      <c r="E651" s="6" t="s">
        <v>7</v>
      </c>
      <c r="F651" s="7">
        <v>43924</v>
      </c>
      <c r="G651" s="6" t="s">
        <v>1296</v>
      </c>
      <c r="H651" s="6" t="s">
        <v>246</v>
      </c>
      <c r="I651" s="6" t="s">
        <v>89</v>
      </c>
      <c r="J651" s="6" t="s">
        <v>79</v>
      </c>
      <c r="K651" s="12">
        <v>6550</v>
      </c>
      <c r="L651" s="12">
        <v>8515</v>
      </c>
      <c r="M651" s="12">
        <v>3</v>
      </c>
      <c r="N651" s="12">
        <v>19650</v>
      </c>
      <c r="O651" s="12">
        <v>25545</v>
      </c>
      <c r="P651" s="6" t="s">
        <v>1401</v>
      </c>
      <c r="Q651" s="12">
        <f t="shared" si="10"/>
        <v>5895</v>
      </c>
      <c r="AN651" s="16">
        <v>31</v>
      </c>
      <c r="AO651" t="s">
        <v>1986</v>
      </c>
    </row>
    <row r="652" spans="1:41" x14ac:dyDescent="0.3">
      <c r="A652" s="6">
        <v>140024</v>
      </c>
      <c r="B652" s="6" t="s">
        <v>1378</v>
      </c>
      <c r="C652" s="6" t="s">
        <v>1377</v>
      </c>
      <c r="D652" s="6" t="s">
        <v>1947</v>
      </c>
      <c r="E652" s="6" t="s">
        <v>1325</v>
      </c>
      <c r="F652" s="7">
        <v>43924</v>
      </c>
      <c r="G652" s="6" t="s">
        <v>33</v>
      </c>
      <c r="H652" s="8" t="s">
        <v>66</v>
      </c>
      <c r="I652" s="6" t="s">
        <v>37</v>
      </c>
      <c r="J652" s="6" t="s">
        <v>81</v>
      </c>
      <c r="K652" s="12">
        <v>7650</v>
      </c>
      <c r="L652" s="12">
        <v>9945</v>
      </c>
      <c r="M652" s="12">
        <v>2</v>
      </c>
      <c r="N652" s="12">
        <v>15300</v>
      </c>
      <c r="O652" s="12">
        <v>19890</v>
      </c>
      <c r="P652" s="6" t="s">
        <v>1325</v>
      </c>
      <c r="Q652" s="12">
        <f t="shared" si="10"/>
        <v>4590</v>
      </c>
      <c r="AN652" s="16">
        <v>32</v>
      </c>
      <c r="AO652" t="s">
        <v>1987</v>
      </c>
    </row>
    <row r="653" spans="1:41" x14ac:dyDescent="0.3">
      <c r="A653" s="6">
        <v>140025</v>
      </c>
      <c r="B653" s="6" t="s">
        <v>1379</v>
      </c>
      <c r="C653" s="6" t="s">
        <v>1332</v>
      </c>
      <c r="D653" s="6" t="s">
        <v>1996</v>
      </c>
      <c r="E653" s="6" t="s">
        <v>1326</v>
      </c>
      <c r="F653" s="7">
        <v>43924</v>
      </c>
      <c r="G653" s="6" t="s">
        <v>34</v>
      </c>
      <c r="H653" s="6" t="s">
        <v>58</v>
      </c>
      <c r="I653" s="6" t="s">
        <v>45</v>
      </c>
      <c r="J653" s="6" t="s">
        <v>82</v>
      </c>
      <c r="K653" s="12">
        <v>1150</v>
      </c>
      <c r="L653" s="12">
        <v>1495</v>
      </c>
      <c r="M653" s="12">
        <v>1</v>
      </c>
      <c r="N653" s="12">
        <v>1150</v>
      </c>
      <c r="O653" s="12">
        <v>1495</v>
      </c>
      <c r="P653" s="6" t="s">
        <v>1398</v>
      </c>
      <c r="Q653" s="12">
        <f t="shared" si="10"/>
        <v>345</v>
      </c>
      <c r="AN653" s="16">
        <v>33</v>
      </c>
      <c r="AO653" t="s">
        <v>1988</v>
      </c>
    </row>
    <row r="654" spans="1:41" x14ac:dyDescent="0.3">
      <c r="A654" s="6">
        <v>140026</v>
      </c>
      <c r="B654" s="6" t="s">
        <v>1380</v>
      </c>
      <c r="C654" s="6" t="s">
        <v>1334</v>
      </c>
      <c r="D654" s="6" t="s">
        <v>2071</v>
      </c>
      <c r="E654" s="6" t="s">
        <v>6</v>
      </c>
      <c r="F654" s="7">
        <v>43924</v>
      </c>
      <c r="G654" s="6" t="s">
        <v>35</v>
      </c>
      <c r="H654" s="6" t="s">
        <v>59</v>
      </c>
      <c r="I654" s="6" t="s">
        <v>36</v>
      </c>
      <c r="J654" s="6" t="s">
        <v>75</v>
      </c>
      <c r="K654" s="12">
        <v>850</v>
      </c>
      <c r="L654" s="12">
        <v>1105</v>
      </c>
      <c r="M654" s="12">
        <v>3</v>
      </c>
      <c r="N654" s="12">
        <v>2550</v>
      </c>
      <c r="O654" s="12">
        <v>3315</v>
      </c>
      <c r="P654" s="6" t="s">
        <v>1397</v>
      </c>
      <c r="Q654" s="12">
        <f t="shared" si="10"/>
        <v>765</v>
      </c>
      <c r="AO654" t="s">
        <v>1429</v>
      </c>
    </row>
    <row r="655" spans="1:41" ht="18" x14ac:dyDescent="0.3">
      <c r="A655" s="6">
        <v>140027</v>
      </c>
      <c r="B655" s="6" t="s">
        <v>1381</v>
      </c>
      <c r="C655" s="6" t="s">
        <v>1333</v>
      </c>
      <c r="D655" s="6" t="s">
        <v>2014</v>
      </c>
      <c r="E655" s="6" t="s">
        <v>5</v>
      </c>
      <c r="F655" s="7">
        <v>43924</v>
      </c>
      <c r="G655" s="6" t="s">
        <v>1296</v>
      </c>
      <c r="H655" s="6" t="s">
        <v>60</v>
      </c>
      <c r="I655" s="6" t="s">
        <v>37</v>
      </c>
      <c r="J655" s="6" t="s">
        <v>76</v>
      </c>
      <c r="K655" s="12">
        <v>650</v>
      </c>
      <c r="L655" s="12">
        <v>845</v>
      </c>
      <c r="M655" s="12">
        <v>3</v>
      </c>
      <c r="N655" s="12">
        <v>1950</v>
      </c>
      <c r="O655" s="12">
        <v>2535</v>
      </c>
      <c r="P655" s="6" t="s">
        <v>1399</v>
      </c>
      <c r="Q655" s="12">
        <f t="shared" si="10"/>
        <v>585</v>
      </c>
      <c r="AN655" s="15" t="s">
        <v>1332</v>
      </c>
      <c r="AO655" t="s">
        <v>1429</v>
      </c>
    </row>
    <row r="656" spans="1:41" x14ac:dyDescent="0.3">
      <c r="A656" s="6">
        <v>140028</v>
      </c>
      <c r="B656" s="6" t="s">
        <v>1381</v>
      </c>
      <c r="C656" s="6" t="s">
        <v>1333</v>
      </c>
      <c r="D656" s="6" t="s">
        <v>2030</v>
      </c>
      <c r="E656" s="6" t="s">
        <v>4</v>
      </c>
      <c r="F656" s="7">
        <v>43924</v>
      </c>
      <c r="G656" s="6" t="s">
        <v>33</v>
      </c>
      <c r="H656" s="6" t="s">
        <v>61</v>
      </c>
      <c r="I656" s="6" t="s">
        <v>38</v>
      </c>
      <c r="J656" s="6" t="s">
        <v>75</v>
      </c>
      <c r="K656" s="12">
        <v>7500</v>
      </c>
      <c r="L656" s="12">
        <v>9750</v>
      </c>
      <c r="M656" s="12">
        <v>3</v>
      </c>
      <c r="N656" s="12">
        <v>22500</v>
      </c>
      <c r="O656" s="12">
        <v>29250</v>
      </c>
      <c r="P656" s="6" t="s">
        <v>1400</v>
      </c>
      <c r="Q656" s="12">
        <f t="shared" si="10"/>
        <v>6750</v>
      </c>
      <c r="AN656" s="16"/>
      <c r="AO656" t="s">
        <v>1429</v>
      </c>
    </row>
    <row r="657" spans="1:41" x14ac:dyDescent="0.3">
      <c r="A657" s="6">
        <v>140029</v>
      </c>
      <c r="B657" s="6" t="s">
        <v>1381</v>
      </c>
      <c r="C657" s="6" t="s">
        <v>1333</v>
      </c>
      <c r="D657" s="6" t="s">
        <v>2034</v>
      </c>
      <c r="E657" s="6" t="s">
        <v>30</v>
      </c>
      <c r="F657" s="7">
        <v>43924</v>
      </c>
      <c r="G657" s="6" t="s">
        <v>34</v>
      </c>
      <c r="H657" s="6" t="s">
        <v>243</v>
      </c>
      <c r="I657" s="6" t="s">
        <v>39</v>
      </c>
      <c r="J657" s="8" t="s">
        <v>83</v>
      </c>
      <c r="K657" s="12">
        <v>10000</v>
      </c>
      <c r="L657" s="12">
        <v>13000</v>
      </c>
      <c r="M657" s="12">
        <v>3</v>
      </c>
      <c r="N657" s="12">
        <v>30000</v>
      </c>
      <c r="O657" s="12">
        <v>39000</v>
      </c>
      <c r="P657" s="6" t="s">
        <v>1401</v>
      </c>
      <c r="Q657" s="12">
        <f t="shared" si="10"/>
        <v>9000</v>
      </c>
      <c r="AN657" s="16">
        <v>1</v>
      </c>
      <c r="AO657" t="s">
        <v>1989</v>
      </c>
    </row>
    <row r="658" spans="1:41" x14ac:dyDescent="0.3">
      <c r="A658" s="6">
        <v>140030</v>
      </c>
      <c r="B658" s="6" t="s">
        <v>1381</v>
      </c>
      <c r="C658" s="6" t="s">
        <v>1333</v>
      </c>
      <c r="D658" s="6" t="s">
        <v>2020</v>
      </c>
      <c r="E658" s="6" t="s">
        <v>31</v>
      </c>
      <c r="F658" s="7">
        <v>43924</v>
      </c>
      <c r="G658" s="6" t="s">
        <v>35</v>
      </c>
      <c r="H658" s="6" t="s">
        <v>247</v>
      </c>
      <c r="I658" s="6" t="s">
        <v>40</v>
      </c>
      <c r="J658" s="6" t="s">
        <v>76</v>
      </c>
      <c r="K658" s="12">
        <v>10500</v>
      </c>
      <c r="L658" s="12">
        <v>13650</v>
      </c>
      <c r="M658" s="12">
        <v>3</v>
      </c>
      <c r="N658" s="12">
        <v>31500</v>
      </c>
      <c r="O658" s="12">
        <v>40950</v>
      </c>
      <c r="P658" s="6" t="s">
        <v>1325</v>
      </c>
      <c r="Q658" s="12">
        <f t="shared" si="10"/>
        <v>9450</v>
      </c>
      <c r="AN658" s="16">
        <v>2</v>
      </c>
      <c r="AO658" t="s">
        <v>1990</v>
      </c>
    </row>
    <row r="659" spans="1:41" x14ac:dyDescent="0.3">
      <c r="A659" s="6">
        <v>140031</v>
      </c>
      <c r="B659" s="6" t="s">
        <v>1381</v>
      </c>
      <c r="C659" s="6" t="s">
        <v>1333</v>
      </c>
      <c r="D659" s="6" t="s">
        <v>2024</v>
      </c>
      <c r="E659" s="6" t="s">
        <v>32</v>
      </c>
      <c r="F659" s="7">
        <v>43924</v>
      </c>
      <c r="G659" s="6" t="s">
        <v>1296</v>
      </c>
      <c r="H659" s="6" t="s">
        <v>63</v>
      </c>
      <c r="I659" s="6" t="s">
        <v>41</v>
      </c>
      <c r="J659" s="6" t="s">
        <v>78</v>
      </c>
      <c r="K659" s="12">
        <v>8500</v>
      </c>
      <c r="L659" s="12">
        <v>11050</v>
      </c>
      <c r="M659" s="12">
        <v>4</v>
      </c>
      <c r="N659" s="12">
        <v>34000</v>
      </c>
      <c r="O659" s="12">
        <v>44200</v>
      </c>
      <c r="P659" s="6" t="s">
        <v>1398</v>
      </c>
      <c r="Q659" s="12">
        <f t="shared" si="10"/>
        <v>10200</v>
      </c>
      <c r="AN659" s="16">
        <v>3</v>
      </c>
      <c r="AO659" t="s">
        <v>1991</v>
      </c>
    </row>
    <row r="660" spans="1:41" x14ac:dyDescent="0.3">
      <c r="A660" s="6">
        <v>140032</v>
      </c>
      <c r="B660" s="6" t="s">
        <v>1381</v>
      </c>
      <c r="C660" s="6" t="s">
        <v>1333</v>
      </c>
      <c r="D660" s="6" t="s">
        <v>2034</v>
      </c>
      <c r="E660" s="6" t="s">
        <v>28</v>
      </c>
      <c r="F660" s="7">
        <v>43924</v>
      </c>
      <c r="G660" s="6" t="s">
        <v>33</v>
      </c>
      <c r="H660" s="6" t="s">
        <v>57</v>
      </c>
      <c r="I660" s="6" t="s">
        <v>44</v>
      </c>
      <c r="J660" s="6" t="s">
        <v>80</v>
      </c>
      <c r="K660" s="12">
        <v>7000</v>
      </c>
      <c r="L660" s="12">
        <v>9100</v>
      </c>
      <c r="M660" s="12">
        <v>2</v>
      </c>
      <c r="N660" s="12">
        <v>14000</v>
      </c>
      <c r="O660" s="12">
        <v>18200</v>
      </c>
      <c r="P660" s="6" t="s">
        <v>1397</v>
      </c>
      <c r="Q660" s="12">
        <f t="shared" si="10"/>
        <v>4200</v>
      </c>
      <c r="AN660" s="16">
        <v>4</v>
      </c>
      <c r="AO660" t="s">
        <v>1992</v>
      </c>
    </row>
    <row r="661" spans="1:41" x14ac:dyDescent="0.3">
      <c r="A661" s="6">
        <v>140033</v>
      </c>
      <c r="B661" s="6" t="s">
        <v>1381</v>
      </c>
      <c r="C661" s="6" t="s">
        <v>1333</v>
      </c>
      <c r="D661" s="6" t="s">
        <v>2063</v>
      </c>
      <c r="E661" s="6" t="s">
        <v>1311</v>
      </c>
      <c r="F661" s="7">
        <v>43924</v>
      </c>
      <c r="G661" s="6" t="s">
        <v>34</v>
      </c>
      <c r="H661" s="6" t="s">
        <v>248</v>
      </c>
      <c r="I661" s="6" t="s">
        <v>89</v>
      </c>
      <c r="J661" s="6" t="s">
        <v>79</v>
      </c>
      <c r="K661" s="12">
        <v>1680</v>
      </c>
      <c r="L661" s="12">
        <v>2184</v>
      </c>
      <c r="M661" s="12">
        <v>4</v>
      </c>
      <c r="N661" s="12">
        <v>6720</v>
      </c>
      <c r="O661" s="12">
        <v>8736</v>
      </c>
      <c r="P661" s="6" t="s">
        <v>1399</v>
      </c>
      <c r="Q661" s="12">
        <f t="shared" si="10"/>
        <v>2016</v>
      </c>
      <c r="AN661" s="16">
        <v>5</v>
      </c>
      <c r="AO661" t="s">
        <v>1993</v>
      </c>
    </row>
    <row r="662" spans="1:41" x14ac:dyDescent="0.3">
      <c r="A662" s="6">
        <v>140034</v>
      </c>
      <c r="B662" s="6" t="s">
        <v>1381</v>
      </c>
      <c r="C662" s="6" t="s">
        <v>1333</v>
      </c>
      <c r="D662" s="6" t="s">
        <v>2008</v>
      </c>
      <c r="E662" s="6" t="s">
        <v>1312</v>
      </c>
      <c r="F662" s="7">
        <v>43924</v>
      </c>
      <c r="G662" s="6" t="s">
        <v>35</v>
      </c>
      <c r="H662" s="8" t="s">
        <v>65</v>
      </c>
      <c r="I662" s="6" t="s">
        <v>37</v>
      </c>
      <c r="J662" s="8" t="s">
        <v>84</v>
      </c>
      <c r="K662" s="12">
        <v>6540</v>
      </c>
      <c r="L662" s="12">
        <v>8502</v>
      </c>
      <c r="M662" s="12">
        <v>3</v>
      </c>
      <c r="N662" s="12">
        <v>19620</v>
      </c>
      <c r="O662" s="12">
        <v>25506</v>
      </c>
      <c r="P662" s="6" t="s">
        <v>1400</v>
      </c>
      <c r="Q662" s="12">
        <f t="shared" si="10"/>
        <v>5886</v>
      </c>
      <c r="AN662" s="16">
        <v>6</v>
      </c>
      <c r="AO662" t="s">
        <v>1994</v>
      </c>
    </row>
    <row r="663" spans="1:41" x14ac:dyDescent="0.3">
      <c r="A663" s="6">
        <v>140035</v>
      </c>
      <c r="B663" s="6" t="s">
        <v>1381</v>
      </c>
      <c r="C663" s="6" t="s">
        <v>1333</v>
      </c>
      <c r="D663" s="6" t="s">
        <v>2042</v>
      </c>
      <c r="E663" s="6" t="s">
        <v>1313</v>
      </c>
      <c r="F663" s="7">
        <v>43924</v>
      </c>
      <c r="G663" s="6" t="s">
        <v>1296</v>
      </c>
      <c r="H663" s="6" t="s">
        <v>68</v>
      </c>
      <c r="I663" s="6" t="s">
        <v>45</v>
      </c>
      <c r="J663" s="6" t="s">
        <v>82</v>
      </c>
      <c r="K663" s="12">
        <v>2680</v>
      </c>
      <c r="L663" s="12">
        <v>3484</v>
      </c>
      <c r="M663" s="12">
        <v>4</v>
      </c>
      <c r="N663" s="12">
        <v>10720</v>
      </c>
      <c r="O663" s="12">
        <v>13936</v>
      </c>
      <c r="P663" s="6" t="s">
        <v>1401</v>
      </c>
      <c r="Q663" s="12">
        <f t="shared" si="10"/>
        <v>3216</v>
      </c>
      <c r="AN663" s="16">
        <v>7</v>
      </c>
      <c r="AO663" t="s">
        <v>1995</v>
      </c>
    </row>
    <row r="664" spans="1:41" x14ac:dyDescent="0.3">
      <c r="A664" s="6">
        <v>140036</v>
      </c>
      <c r="B664" s="6" t="s">
        <v>1381</v>
      </c>
      <c r="C664" s="6" t="s">
        <v>1333</v>
      </c>
      <c r="D664" s="6" t="s">
        <v>2043</v>
      </c>
      <c r="E664" s="6" t="s">
        <v>3</v>
      </c>
      <c r="F664" s="7">
        <v>43924</v>
      </c>
      <c r="G664" s="6" t="s">
        <v>33</v>
      </c>
      <c r="H664" s="6" t="s">
        <v>71</v>
      </c>
      <c r="I664" s="6" t="s">
        <v>38</v>
      </c>
      <c r="J664" s="6" t="s">
        <v>76</v>
      </c>
      <c r="K664" s="12">
        <v>8250</v>
      </c>
      <c r="L664" s="12">
        <v>10725</v>
      </c>
      <c r="M664" s="12">
        <v>3</v>
      </c>
      <c r="N664" s="12">
        <v>24750</v>
      </c>
      <c r="O664" s="12">
        <v>32175</v>
      </c>
      <c r="P664" s="6" t="s">
        <v>1325</v>
      </c>
      <c r="Q664" s="12">
        <f t="shared" si="10"/>
        <v>7425</v>
      </c>
      <c r="AN664" s="16">
        <v>8</v>
      </c>
      <c r="AO664" t="s">
        <v>1996</v>
      </c>
    </row>
    <row r="665" spans="1:41" x14ac:dyDescent="0.3">
      <c r="A665" s="6">
        <v>140037</v>
      </c>
      <c r="B665" s="6" t="s">
        <v>1381</v>
      </c>
      <c r="C665" s="6" t="s">
        <v>1333</v>
      </c>
      <c r="D665" s="6" t="s">
        <v>2001</v>
      </c>
      <c r="E665" s="6" t="s">
        <v>2</v>
      </c>
      <c r="F665" s="7">
        <v>43924</v>
      </c>
      <c r="G665" s="6" t="s">
        <v>34</v>
      </c>
      <c r="H665" s="6" t="s">
        <v>182</v>
      </c>
      <c r="I665" s="6" t="s">
        <v>42</v>
      </c>
      <c r="J665" s="6" t="s">
        <v>76</v>
      </c>
      <c r="K665" s="12">
        <v>2650</v>
      </c>
      <c r="L665" s="12">
        <v>3445</v>
      </c>
      <c r="M665" s="12">
        <v>4</v>
      </c>
      <c r="N665" s="12">
        <v>10600</v>
      </c>
      <c r="O665" s="12">
        <v>13780</v>
      </c>
      <c r="P665" s="6" t="s">
        <v>1398</v>
      </c>
      <c r="Q665" s="12">
        <f t="shared" si="10"/>
        <v>3180</v>
      </c>
      <c r="AO665" t="s">
        <v>1429</v>
      </c>
    </row>
    <row r="666" spans="1:41" ht="18" x14ac:dyDescent="0.3">
      <c r="A666" s="6">
        <v>140038</v>
      </c>
      <c r="B666" s="6" t="s">
        <v>1381</v>
      </c>
      <c r="C666" s="6" t="s">
        <v>1333</v>
      </c>
      <c r="D666" s="6" t="s">
        <v>2009</v>
      </c>
      <c r="E666" s="6" t="s">
        <v>1</v>
      </c>
      <c r="F666" s="7">
        <v>43924</v>
      </c>
      <c r="G666" s="6" t="s">
        <v>35</v>
      </c>
      <c r="H666" s="6" t="s">
        <v>72</v>
      </c>
      <c r="I666" s="6" t="s">
        <v>38</v>
      </c>
      <c r="J666" s="6" t="s">
        <v>85</v>
      </c>
      <c r="K666" s="12">
        <v>12550</v>
      </c>
      <c r="L666" s="12">
        <v>16315</v>
      </c>
      <c r="M666" s="12">
        <v>3</v>
      </c>
      <c r="N666" s="12">
        <v>37650</v>
      </c>
      <c r="O666" s="12">
        <v>48945</v>
      </c>
      <c r="P666" s="6" t="s">
        <v>1397</v>
      </c>
      <c r="Q666" s="12">
        <f t="shared" si="10"/>
        <v>11295</v>
      </c>
      <c r="AN666" s="15" t="s">
        <v>1333</v>
      </c>
      <c r="AO666" t="s">
        <v>1429</v>
      </c>
    </row>
    <row r="667" spans="1:41" x14ac:dyDescent="0.3">
      <c r="A667" s="6">
        <v>140039</v>
      </c>
      <c r="B667" s="6" t="s">
        <v>1381</v>
      </c>
      <c r="C667" s="6" t="s">
        <v>1333</v>
      </c>
      <c r="D667" s="6" t="s">
        <v>2014</v>
      </c>
      <c r="E667" s="6" t="s">
        <v>1314</v>
      </c>
      <c r="F667" s="7">
        <v>43924</v>
      </c>
      <c r="G667" s="6" t="s">
        <v>1296</v>
      </c>
      <c r="H667" s="6" t="s">
        <v>73</v>
      </c>
      <c r="I667" s="6" t="s">
        <v>41</v>
      </c>
      <c r="J667" s="8" t="s">
        <v>78</v>
      </c>
      <c r="K667" s="12">
        <v>14500</v>
      </c>
      <c r="L667" s="12">
        <v>18850</v>
      </c>
      <c r="M667" s="12">
        <v>4</v>
      </c>
      <c r="N667" s="12">
        <v>58000</v>
      </c>
      <c r="O667" s="12">
        <v>75400</v>
      </c>
      <c r="P667" s="6" t="s">
        <v>1399</v>
      </c>
      <c r="Q667" s="12">
        <f t="shared" si="10"/>
        <v>17400</v>
      </c>
      <c r="AN667" s="16"/>
      <c r="AO667" t="s">
        <v>1429</v>
      </c>
    </row>
    <row r="668" spans="1:41" x14ac:dyDescent="0.3">
      <c r="A668" s="6">
        <v>140040</v>
      </c>
      <c r="B668" s="6" t="s">
        <v>1381</v>
      </c>
      <c r="C668" s="6" t="s">
        <v>1333</v>
      </c>
      <c r="D668" s="6" t="s">
        <v>2030</v>
      </c>
      <c r="E668" s="6" t="s">
        <v>1315</v>
      </c>
      <c r="F668" s="7">
        <v>43924</v>
      </c>
      <c r="G668" s="6" t="s">
        <v>33</v>
      </c>
      <c r="H668" s="6" t="s">
        <v>46</v>
      </c>
      <c r="I668" s="6" t="s">
        <v>36</v>
      </c>
      <c r="J668" s="6" t="s">
        <v>75</v>
      </c>
      <c r="K668" s="12">
        <v>800</v>
      </c>
      <c r="L668" s="12">
        <v>1040</v>
      </c>
      <c r="M668" s="12">
        <v>2</v>
      </c>
      <c r="N668" s="12">
        <v>1600</v>
      </c>
      <c r="O668" s="12">
        <v>2080</v>
      </c>
      <c r="P668" s="6" t="s">
        <v>1400</v>
      </c>
      <c r="Q668" s="12">
        <f t="shared" si="10"/>
        <v>480</v>
      </c>
      <c r="AN668" s="16">
        <v>1</v>
      </c>
      <c r="AO668" t="s">
        <v>1997</v>
      </c>
    </row>
    <row r="669" spans="1:41" x14ac:dyDescent="0.3">
      <c r="A669" s="6">
        <v>140041</v>
      </c>
      <c r="B669" s="6" t="s">
        <v>1381</v>
      </c>
      <c r="C669" s="6" t="s">
        <v>1333</v>
      </c>
      <c r="D669" s="6" t="s">
        <v>2039</v>
      </c>
      <c r="E669" s="6" t="s">
        <v>0</v>
      </c>
      <c r="F669" s="7">
        <v>43924</v>
      </c>
      <c r="G669" s="6" t="s">
        <v>34</v>
      </c>
      <c r="H669" s="6" t="s">
        <v>48</v>
      </c>
      <c r="I669" s="6" t="s">
        <v>37</v>
      </c>
      <c r="J669" s="6" t="s">
        <v>76</v>
      </c>
      <c r="K669" s="12">
        <v>600</v>
      </c>
      <c r="L669" s="12">
        <v>780</v>
      </c>
      <c r="M669" s="12">
        <v>3</v>
      </c>
      <c r="N669" s="12">
        <v>1800</v>
      </c>
      <c r="O669" s="12">
        <v>2340</v>
      </c>
      <c r="P669" s="6" t="s">
        <v>1401</v>
      </c>
      <c r="Q669" s="12">
        <f t="shared" si="10"/>
        <v>540</v>
      </c>
      <c r="AN669" s="16">
        <v>2</v>
      </c>
      <c r="AO669" t="s">
        <v>1998</v>
      </c>
    </row>
    <row r="670" spans="1:41" x14ac:dyDescent="0.3">
      <c r="A670" s="6">
        <v>140042</v>
      </c>
      <c r="B670" s="6" t="s">
        <v>1381</v>
      </c>
      <c r="C670" s="6" t="s">
        <v>1333</v>
      </c>
      <c r="D670" s="6" t="s">
        <v>2042</v>
      </c>
      <c r="E670" s="6" t="s">
        <v>1316</v>
      </c>
      <c r="F670" s="7">
        <v>43924</v>
      </c>
      <c r="G670" s="6" t="s">
        <v>35</v>
      </c>
      <c r="H670" s="6" t="s">
        <v>50</v>
      </c>
      <c r="I670" s="6" t="s">
        <v>38</v>
      </c>
      <c r="J670" s="6" t="s">
        <v>75</v>
      </c>
      <c r="K670" s="12">
        <v>10500</v>
      </c>
      <c r="L670" s="12">
        <v>13650</v>
      </c>
      <c r="M670" s="12">
        <v>3</v>
      </c>
      <c r="N670" s="12">
        <v>31500</v>
      </c>
      <c r="O670" s="12">
        <v>40950</v>
      </c>
      <c r="P670" s="6" t="s">
        <v>1325</v>
      </c>
      <c r="Q670" s="12">
        <f t="shared" si="10"/>
        <v>9450</v>
      </c>
      <c r="AN670" s="16">
        <v>3</v>
      </c>
      <c r="AO670" t="s">
        <v>1999</v>
      </c>
    </row>
    <row r="671" spans="1:41" x14ac:dyDescent="0.3">
      <c r="A671" s="6">
        <v>140043</v>
      </c>
      <c r="B671" s="6" t="s">
        <v>1381</v>
      </c>
      <c r="C671" s="6" t="s">
        <v>1333</v>
      </c>
      <c r="D671" s="6" t="s">
        <v>2005</v>
      </c>
      <c r="E671" s="6" t="s">
        <v>1317</v>
      </c>
      <c r="F671" s="7">
        <v>43924</v>
      </c>
      <c r="G671" s="6" t="s">
        <v>1296</v>
      </c>
      <c r="H671" s="6" t="s">
        <v>243</v>
      </c>
      <c r="I671" s="6" t="s">
        <v>39</v>
      </c>
      <c r="J671" s="6" t="s">
        <v>77</v>
      </c>
      <c r="K671" s="12">
        <v>6500</v>
      </c>
      <c r="L671" s="12">
        <v>8450</v>
      </c>
      <c r="M671" s="12">
        <v>3</v>
      </c>
      <c r="N671" s="12">
        <v>19500</v>
      </c>
      <c r="O671" s="12">
        <v>25350</v>
      </c>
      <c r="P671" s="6" t="s">
        <v>1398</v>
      </c>
      <c r="Q671" s="12">
        <f t="shared" si="10"/>
        <v>5850</v>
      </c>
      <c r="AN671" s="16">
        <v>4</v>
      </c>
      <c r="AO671" t="s">
        <v>2000</v>
      </c>
    </row>
    <row r="672" spans="1:41" x14ac:dyDescent="0.3">
      <c r="A672" s="6">
        <v>140044</v>
      </c>
      <c r="B672" s="6" t="s">
        <v>1381</v>
      </c>
      <c r="C672" s="6" t="s">
        <v>1333</v>
      </c>
      <c r="D672" s="6" t="s">
        <v>2050</v>
      </c>
      <c r="E672" s="6" t="s">
        <v>1318</v>
      </c>
      <c r="F672" s="7">
        <v>43924</v>
      </c>
      <c r="G672" s="6" t="s">
        <v>33</v>
      </c>
      <c r="H672" s="6" t="s">
        <v>249</v>
      </c>
      <c r="I672" s="6" t="s">
        <v>40</v>
      </c>
      <c r="J672" s="6" t="s">
        <v>76</v>
      </c>
      <c r="K672" s="12">
        <v>4500</v>
      </c>
      <c r="L672" s="12">
        <v>5850</v>
      </c>
      <c r="M672" s="12">
        <v>2</v>
      </c>
      <c r="N672" s="12">
        <v>9000</v>
      </c>
      <c r="O672" s="12">
        <v>11700</v>
      </c>
      <c r="P672" s="6" t="s">
        <v>1397</v>
      </c>
      <c r="Q672" s="12">
        <f t="shared" si="10"/>
        <v>2700</v>
      </c>
      <c r="AN672" s="16">
        <v>5</v>
      </c>
      <c r="AO672" t="s">
        <v>2001</v>
      </c>
    </row>
    <row r="673" spans="1:41" x14ac:dyDescent="0.3">
      <c r="A673" s="6">
        <v>140045</v>
      </c>
      <c r="B673" s="6" t="s">
        <v>1381</v>
      </c>
      <c r="C673" s="6" t="s">
        <v>1333</v>
      </c>
      <c r="D673" s="6" t="s">
        <v>1612</v>
      </c>
      <c r="E673" s="6" t="s">
        <v>29</v>
      </c>
      <c r="F673" s="7">
        <v>43924</v>
      </c>
      <c r="G673" s="6" t="s">
        <v>34</v>
      </c>
      <c r="H673" s="6" t="s">
        <v>51</v>
      </c>
      <c r="I673" s="6" t="s">
        <v>41</v>
      </c>
      <c r="J673" s="6" t="s">
        <v>78</v>
      </c>
      <c r="K673" s="12">
        <v>8500</v>
      </c>
      <c r="L673" s="12">
        <v>11050</v>
      </c>
      <c r="M673" s="12">
        <v>3</v>
      </c>
      <c r="N673" s="12">
        <v>25500</v>
      </c>
      <c r="O673" s="12">
        <v>33150</v>
      </c>
      <c r="P673" s="6" t="s">
        <v>1399</v>
      </c>
      <c r="Q673" s="12">
        <f t="shared" si="10"/>
        <v>7650</v>
      </c>
      <c r="AN673" s="16">
        <v>6</v>
      </c>
      <c r="AO673" t="s">
        <v>2002</v>
      </c>
    </row>
    <row r="674" spans="1:41" x14ac:dyDescent="0.3">
      <c r="A674" s="6">
        <v>140046</v>
      </c>
      <c r="B674" s="6" t="s">
        <v>1381</v>
      </c>
      <c r="C674" s="6" t="s">
        <v>1333</v>
      </c>
      <c r="D674" s="6" t="s">
        <v>1997</v>
      </c>
      <c r="E674" s="6" t="s">
        <v>20</v>
      </c>
      <c r="F674" s="7">
        <v>43924</v>
      </c>
      <c r="G674" s="6" t="s">
        <v>35</v>
      </c>
      <c r="H674" s="6" t="s">
        <v>52</v>
      </c>
      <c r="I674" s="6" t="s">
        <v>44</v>
      </c>
      <c r="J674" s="6" t="s">
        <v>80</v>
      </c>
      <c r="K674" s="12">
        <v>12500</v>
      </c>
      <c r="L674" s="12">
        <v>16250</v>
      </c>
      <c r="M674" s="12">
        <v>2</v>
      </c>
      <c r="N674" s="12">
        <v>25000</v>
      </c>
      <c r="O674" s="12">
        <v>32500</v>
      </c>
      <c r="P674" s="6" t="s">
        <v>1400</v>
      </c>
      <c r="Q674" s="12">
        <f t="shared" si="10"/>
        <v>7500</v>
      </c>
      <c r="AN674" s="16">
        <v>7</v>
      </c>
      <c r="AO674" t="s">
        <v>2003</v>
      </c>
    </row>
    <row r="675" spans="1:41" x14ac:dyDescent="0.3">
      <c r="A675" s="6">
        <v>140047</v>
      </c>
      <c r="B675" s="6" t="s">
        <v>1381</v>
      </c>
      <c r="C675" s="6" t="s">
        <v>1333</v>
      </c>
      <c r="D675" s="6" t="s">
        <v>2045</v>
      </c>
      <c r="E675" s="6" t="s">
        <v>19</v>
      </c>
      <c r="F675" s="7">
        <v>43924</v>
      </c>
      <c r="G675" s="6" t="s">
        <v>1296</v>
      </c>
      <c r="H675" s="6" t="s">
        <v>190</v>
      </c>
      <c r="I675" s="6" t="s">
        <v>98</v>
      </c>
      <c r="J675" s="6" t="s">
        <v>79</v>
      </c>
      <c r="K675" s="12">
        <v>3500</v>
      </c>
      <c r="L675" s="12">
        <v>4550</v>
      </c>
      <c r="M675" s="12">
        <v>4</v>
      </c>
      <c r="N675" s="12">
        <v>14000</v>
      </c>
      <c r="O675" s="12">
        <v>18200</v>
      </c>
      <c r="P675" s="6" t="s">
        <v>1401</v>
      </c>
      <c r="Q675" s="12">
        <f t="shared" si="10"/>
        <v>4200</v>
      </c>
      <c r="AN675" s="16">
        <v>8</v>
      </c>
      <c r="AO675" t="s">
        <v>2004</v>
      </c>
    </row>
    <row r="676" spans="1:41" x14ac:dyDescent="0.3">
      <c r="A676" s="6">
        <v>140048</v>
      </c>
      <c r="B676" s="6" t="s">
        <v>1381</v>
      </c>
      <c r="C676" s="6" t="s">
        <v>1333</v>
      </c>
      <c r="D676" s="6" t="s">
        <v>2064</v>
      </c>
      <c r="E676" s="6" t="s">
        <v>1319</v>
      </c>
      <c r="F676" s="7">
        <v>43924</v>
      </c>
      <c r="G676" s="6" t="s">
        <v>33</v>
      </c>
      <c r="H676" s="8" t="s">
        <v>67</v>
      </c>
      <c r="I676" s="6" t="s">
        <v>99</v>
      </c>
      <c r="J676" s="6" t="s">
        <v>81</v>
      </c>
      <c r="K676" s="12">
        <v>4500</v>
      </c>
      <c r="L676" s="12">
        <v>5850</v>
      </c>
      <c r="M676" s="12">
        <v>1</v>
      </c>
      <c r="N676" s="12">
        <v>4500</v>
      </c>
      <c r="O676" s="12">
        <v>5850</v>
      </c>
      <c r="P676" s="6" t="s">
        <v>1325</v>
      </c>
      <c r="Q676" s="12">
        <f t="shared" si="10"/>
        <v>1350</v>
      </c>
      <c r="AN676" s="16">
        <v>9</v>
      </c>
      <c r="AO676" t="s">
        <v>2005</v>
      </c>
    </row>
    <row r="677" spans="1:41" x14ac:dyDescent="0.3">
      <c r="A677" s="6">
        <v>140049</v>
      </c>
      <c r="B677" s="6" t="s">
        <v>1381</v>
      </c>
      <c r="C677" s="6" t="s">
        <v>1333</v>
      </c>
      <c r="D677" s="6" t="s">
        <v>2050</v>
      </c>
      <c r="E677" s="6" t="s">
        <v>18</v>
      </c>
      <c r="F677" s="7">
        <v>43924</v>
      </c>
      <c r="G677" s="6" t="s">
        <v>34</v>
      </c>
      <c r="H677" s="6" t="s">
        <v>250</v>
      </c>
      <c r="I677" s="6" t="s">
        <v>45</v>
      </c>
      <c r="J677" s="6" t="s">
        <v>82</v>
      </c>
      <c r="K677" s="12">
        <v>2100</v>
      </c>
      <c r="L677" s="12">
        <v>2730</v>
      </c>
      <c r="M677" s="12">
        <v>1</v>
      </c>
      <c r="N677" s="12">
        <v>2100</v>
      </c>
      <c r="O677" s="12">
        <v>2730</v>
      </c>
      <c r="P677" s="6" t="s">
        <v>1398</v>
      </c>
      <c r="Q677" s="12">
        <f t="shared" si="10"/>
        <v>630</v>
      </c>
      <c r="AN677" s="16">
        <v>10</v>
      </c>
      <c r="AO677" t="s">
        <v>2006</v>
      </c>
    </row>
    <row r="678" spans="1:41" x14ac:dyDescent="0.3">
      <c r="A678" s="6">
        <v>140050</v>
      </c>
      <c r="B678" s="6" t="s">
        <v>1381</v>
      </c>
      <c r="C678" s="6" t="s">
        <v>1333</v>
      </c>
      <c r="D678" s="6" t="s">
        <v>2011</v>
      </c>
      <c r="E678" s="6" t="s">
        <v>17</v>
      </c>
      <c r="F678" s="7">
        <v>43924</v>
      </c>
      <c r="G678" s="6" t="s">
        <v>35</v>
      </c>
      <c r="H678" s="6" t="s">
        <v>49</v>
      </c>
      <c r="I678" s="6" t="s">
        <v>36</v>
      </c>
      <c r="J678" s="6" t="s">
        <v>75</v>
      </c>
      <c r="K678" s="12">
        <v>1150</v>
      </c>
      <c r="L678" s="12">
        <v>1495</v>
      </c>
      <c r="M678" s="12">
        <v>3</v>
      </c>
      <c r="N678" s="12">
        <v>3450</v>
      </c>
      <c r="O678" s="12">
        <v>4485</v>
      </c>
      <c r="P678" s="6" t="s">
        <v>1397</v>
      </c>
      <c r="Q678" s="12">
        <f t="shared" si="10"/>
        <v>1035</v>
      </c>
      <c r="AN678" s="16">
        <v>11</v>
      </c>
      <c r="AO678" t="s">
        <v>2007</v>
      </c>
    </row>
    <row r="679" spans="1:41" x14ac:dyDescent="0.3">
      <c r="A679" s="6">
        <v>140051</v>
      </c>
      <c r="B679" s="6" t="s">
        <v>1381</v>
      </c>
      <c r="C679" s="6" t="s">
        <v>1333</v>
      </c>
      <c r="D679" s="6" t="s">
        <v>2030</v>
      </c>
      <c r="E679" s="6" t="s">
        <v>1320</v>
      </c>
      <c r="F679" s="7">
        <v>43924</v>
      </c>
      <c r="G679" s="6" t="s">
        <v>1296</v>
      </c>
      <c r="H679" s="6" t="s">
        <v>47</v>
      </c>
      <c r="I679" s="6" t="s">
        <v>37</v>
      </c>
      <c r="J679" s="6" t="s">
        <v>76</v>
      </c>
      <c r="K679" s="12">
        <v>350</v>
      </c>
      <c r="L679" s="12">
        <v>455</v>
      </c>
      <c r="M679" s="12">
        <v>4</v>
      </c>
      <c r="N679" s="12">
        <v>1400</v>
      </c>
      <c r="O679" s="12">
        <v>1820</v>
      </c>
      <c r="P679" s="6" t="s">
        <v>1399</v>
      </c>
      <c r="Q679" s="12">
        <f t="shared" si="10"/>
        <v>420</v>
      </c>
      <c r="AN679" s="16">
        <v>12</v>
      </c>
      <c r="AO679" t="s">
        <v>1528</v>
      </c>
    </row>
    <row r="680" spans="1:41" x14ac:dyDescent="0.3">
      <c r="A680" s="6">
        <v>140052</v>
      </c>
      <c r="B680" s="6" t="s">
        <v>1381</v>
      </c>
      <c r="C680" s="6" t="s">
        <v>1333</v>
      </c>
      <c r="D680" s="6" t="s">
        <v>2050</v>
      </c>
      <c r="E680" s="6" t="s">
        <v>16</v>
      </c>
      <c r="F680" s="7">
        <v>43924</v>
      </c>
      <c r="G680" s="6" t="s">
        <v>33</v>
      </c>
      <c r="H680" s="6" t="s">
        <v>53</v>
      </c>
      <c r="I680" s="6" t="s">
        <v>38</v>
      </c>
      <c r="J680" s="6" t="s">
        <v>75</v>
      </c>
      <c r="K680" s="12">
        <v>9500</v>
      </c>
      <c r="L680" s="12">
        <v>12350</v>
      </c>
      <c r="M680" s="12">
        <v>1</v>
      </c>
      <c r="N680" s="12">
        <v>9500</v>
      </c>
      <c r="O680" s="12">
        <v>12350</v>
      </c>
      <c r="P680" s="6" t="s">
        <v>1400</v>
      </c>
      <c r="Q680" s="12">
        <f t="shared" si="10"/>
        <v>2850</v>
      </c>
      <c r="AN680" s="16">
        <v>13</v>
      </c>
      <c r="AO680" t="s">
        <v>2008</v>
      </c>
    </row>
    <row r="681" spans="1:41" x14ac:dyDescent="0.3">
      <c r="A681" s="6">
        <v>140053</v>
      </c>
      <c r="B681" s="6" t="s">
        <v>1381</v>
      </c>
      <c r="C681" s="6" t="s">
        <v>1333</v>
      </c>
      <c r="D681" s="6" t="s">
        <v>2058</v>
      </c>
      <c r="E681" s="6" t="s">
        <v>15</v>
      </c>
      <c r="F681" s="7">
        <v>43924</v>
      </c>
      <c r="G681" s="6" t="s">
        <v>34</v>
      </c>
      <c r="H681" s="6" t="s">
        <v>251</v>
      </c>
      <c r="I681" s="6" t="s">
        <v>39</v>
      </c>
      <c r="J681" s="6" t="s">
        <v>77</v>
      </c>
      <c r="K681" s="12">
        <v>10000</v>
      </c>
      <c r="L681" s="12">
        <v>13000</v>
      </c>
      <c r="M681" s="12">
        <v>2</v>
      </c>
      <c r="N681" s="12">
        <v>20000</v>
      </c>
      <c r="O681" s="12">
        <v>26000</v>
      </c>
      <c r="P681" s="6" t="s">
        <v>1401</v>
      </c>
      <c r="Q681" s="12">
        <f t="shared" si="10"/>
        <v>6000</v>
      </c>
      <c r="AN681" s="16">
        <v>14</v>
      </c>
      <c r="AO681" t="s">
        <v>2009</v>
      </c>
    </row>
    <row r="682" spans="1:41" x14ac:dyDescent="0.3">
      <c r="A682" s="6">
        <v>140054</v>
      </c>
      <c r="B682" s="6" t="s">
        <v>1381</v>
      </c>
      <c r="C682" s="6" t="s">
        <v>1333</v>
      </c>
      <c r="D682" s="6" t="s">
        <v>2054</v>
      </c>
      <c r="E682" s="6" t="s">
        <v>14</v>
      </c>
      <c r="F682" s="7">
        <v>43924</v>
      </c>
      <c r="G682" s="6" t="s">
        <v>35</v>
      </c>
      <c r="H682" s="6" t="s">
        <v>252</v>
      </c>
      <c r="I682" s="6" t="s">
        <v>40</v>
      </c>
      <c r="J682" s="6" t="s">
        <v>76</v>
      </c>
      <c r="K682" s="12">
        <v>6500</v>
      </c>
      <c r="L682" s="12">
        <v>8450</v>
      </c>
      <c r="M682" s="12">
        <v>3</v>
      </c>
      <c r="N682" s="12">
        <v>19500</v>
      </c>
      <c r="O682" s="12">
        <v>25350</v>
      </c>
      <c r="P682" s="6" t="s">
        <v>1325</v>
      </c>
      <c r="Q682" s="12">
        <f t="shared" si="10"/>
        <v>5850</v>
      </c>
      <c r="AN682" s="16">
        <v>15</v>
      </c>
      <c r="AO682" t="s">
        <v>2010</v>
      </c>
    </row>
    <row r="683" spans="1:41" x14ac:dyDescent="0.3">
      <c r="A683" s="6">
        <v>140055</v>
      </c>
      <c r="B683" s="6" t="s">
        <v>1381</v>
      </c>
      <c r="C683" s="6" t="s">
        <v>1333</v>
      </c>
      <c r="D683" s="6" t="s">
        <v>2054</v>
      </c>
      <c r="E683" s="6" t="s">
        <v>13</v>
      </c>
      <c r="F683" s="7">
        <v>43924</v>
      </c>
      <c r="G683" s="6" t="s">
        <v>1296</v>
      </c>
      <c r="H683" s="6" t="s">
        <v>253</v>
      </c>
      <c r="I683" s="6" t="s">
        <v>41</v>
      </c>
      <c r="J683" s="6" t="s">
        <v>78</v>
      </c>
      <c r="K683" s="12">
        <v>8500</v>
      </c>
      <c r="L683" s="12">
        <v>11050</v>
      </c>
      <c r="M683" s="12">
        <v>1</v>
      </c>
      <c r="N683" s="12">
        <v>8500</v>
      </c>
      <c r="O683" s="12">
        <v>11050</v>
      </c>
      <c r="P683" s="6" t="s">
        <v>1398</v>
      </c>
      <c r="Q683" s="12">
        <f t="shared" si="10"/>
        <v>2550</v>
      </c>
      <c r="AN683" s="16">
        <v>16</v>
      </c>
      <c r="AO683" t="s">
        <v>2011</v>
      </c>
    </row>
    <row r="684" spans="1:41" x14ac:dyDescent="0.3">
      <c r="A684" s="6">
        <v>140056</v>
      </c>
      <c r="B684" s="6" t="s">
        <v>1381</v>
      </c>
      <c r="C684" s="6" t="s">
        <v>1333</v>
      </c>
      <c r="D684" s="6" t="s">
        <v>1998</v>
      </c>
      <c r="E684" s="6" t="s">
        <v>12</v>
      </c>
      <c r="F684" s="7">
        <v>43924</v>
      </c>
      <c r="G684" s="6" t="s">
        <v>33</v>
      </c>
      <c r="H684" s="6" t="s">
        <v>57</v>
      </c>
      <c r="I684" s="6" t="s">
        <v>44</v>
      </c>
      <c r="J684" s="6" t="s">
        <v>80</v>
      </c>
      <c r="K684" s="12">
        <v>7000</v>
      </c>
      <c r="L684" s="12">
        <v>9100</v>
      </c>
      <c r="M684" s="12">
        <v>1</v>
      </c>
      <c r="N684" s="12">
        <v>7000</v>
      </c>
      <c r="O684" s="12">
        <v>9100</v>
      </c>
      <c r="P684" s="6" t="s">
        <v>1397</v>
      </c>
      <c r="Q684" s="12">
        <f t="shared" si="10"/>
        <v>2100</v>
      </c>
      <c r="AN684" s="16">
        <v>17</v>
      </c>
      <c r="AO684" t="s">
        <v>2012</v>
      </c>
    </row>
    <row r="685" spans="1:41" x14ac:dyDescent="0.3">
      <c r="A685" s="6">
        <v>140057</v>
      </c>
      <c r="B685" s="6" t="s">
        <v>1381</v>
      </c>
      <c r="C685" s="6" t="s">
        <v>1333</v>
      </c>
      <c r="D685" s="6" t="s">
        <v>2054</v>
      </c>
      <c r="E685" s="6" t="s">
        <v>11</v>
      </c>
      <c r="F685" s="7">
        <v>43924</v>
      </c>
      <c r="G685" s="6" t="s">
        <v>34</v>
      </c>
      <c r="H685" s="6" t="s">
        <v>254</v>
      </c>
      <c r="I685" s="6" t="s">
        <v>98</v>
      </c>
      <c r="J685" s="6" t="s">
        <v>79</v>
      </c>
      <c r="K685" s="12">
        <v>6550</v>
      </c>
      <c r="L685" s="12">
        <v>8515</v>
      </c>
      <c r="M685" s="12">
        <v>2</v>
      </c>
      <c r="N685" s="12">
        <v>13100</v>
      </c>
      <c r="O685" s="12">
        <v>17030</v>
      </c>
      <c r="P685" s="6" t="s">
        <v>1399</v>
      </c>
      <c r="Q685" s="12">
        <f t="shared" si="10"/>
        <v>3930</v>
      </c>
      <c r="AN685" s="16">
        <v>18</v>
      </c>
      <c r="AO685" t="s">
        <v>2013</v>
      </c>
    </row>
    <row r="686" spans="1:41" x14ac:dyDescent="0.3">
      <c r="A686" s="6">
        <v>140058</v>
      </c>
      <c r="B686" s="6" t="s">
        <v>1381</v>
      </c>
      <c r="C686" s="6" t="s">
        <v>1333</v>
      </c>
      <c r="D686" s="6" t="s">
        <v>2050</v>
      </c>
      <c r="E686" s="6" t="s">
        <v>1321</v>
      </c>
      <c r="F686" s="7">
        <v>43924</v>
      </c>
      <c r="G686" s="6" t="s">
        <v>35</v>
      </c>
      <c r="H686" s="8" t="s">
        <v>66</v>
      </c>
      <c r="I686" s="6" t="s">
        <v>99</v>
      </c>
      <c r="J686" s="6" t="s">
        <v>81</v>
      </c>
      <c r="K686" s="12">
        <v>7650</v>
      </c>
      <c r="L686" s="12">
        <v>9945</v>
      </c>
      <c r="M686" s="12">
        <v>3</v>
      </c>
      <c r="N686" s="12">
        <v>22950</v>
      </c>
      <c r="O686" s="12">
        <v>29835</v>
      </c>
      <c r="P686" s="6" t="s">
        <v>1400</v>
      </c>
      <c r="Q686" s="12">
        <f t="shared" si="10"/>
        <v>6885</v>
      </c>
      <c r="AN686" s="16">
        <v>19</v>
      </c>
      <c r="AO686" t="s">
        <v>2014</v>
      </c>
    </row>
    <row r="687" spans="1:41" x14ac:dyDescent="0.3">
      <c r="A687" s="6">
        <v>140059</v>
      </c>
      <c r="B687" s="6" t="s">
        <v>1381</v>
      </c>
      <c r="C687" s="6" t="s">
        <v>1333</v>
      </c>
      <c r="D687" s="6" t="s">
        <v>2013</v>
      </c>
      <c r="E687" s="6" t="s">
        <v>1322</v>
      </c>
      <c r="F687" s="7">
        <v>43924</v>
      </c>
      <c r="G687" s="6" t="s">
        <v>1296</v>
      </c>
      <c r="H687" s="6" t="s">
        <v>58</v>
      </c>
      <c r="I687" s="6" t="s">
        <v>45</v>
      </c>
      <c r="J687" s="6" t="s">
        <v>82</v>
      </c>
      <c r="K687" s="12">
        <v>1150</v>
      </c>
      <c r="L687" s="12">
        <v>1495</v>
      </c>
      <c r="M687" s="12">
        <v>4</v>
      </c>
      <c r="N687" s="12">
        <v>4600</v>
      </c>
      <c r="O687" s="12">
        <v>5980</v>
      </c>
      <c r="P687" s="6" t="s">
        <v>1401</v>
      </c>
      <c r="Q687" s="12">
        <f t="shared" si="10"/>
        <v>1380</v>
      </c>
      <c r="AN687" s="16">
        <v>20</v>
      </c>
      <c r="AO687" t="s">
        <v>2015</v>
      </c>
    </row>
    <row r="688" spans="1:41" x14ac:dyDescent="0.3">
      <c r="A688" s="6">
        <v>140060</v>
      </c>
      <c r="B688" s="6" t="s">
        <v>1381</v>
      </c>
      <c r="C688" s="6" t="s">
        <v>1333</v>
      </c>
      <c r="D688" s="6" t="s">
        <v>2066</v>
      </c>
      <c r="E688" s="6" t="s">
        <v>1323</v>
      </c>
      <c r="F688" s="7">
        <v>43924</v>
      </c>
      <c r="G688" s="6" t="s">
        <v>33</v>
      </c>
      <c r="H688" s="6" t="s">
        <v>59</v>
      </c>
      <c r="I688" s="6" t="s">
        <v>36</v>
      </c>
      <c r="J688" s="6" t="s">
        <v>75</v>
      </c>
      <c r="K688" s="12">
        <v>850</v>
      </c>
      <c r="L688" s="12">
        <v>1105</v>
      </c>
      <c r="M688" s="12">
        <v>2</v>
      </c>
      <c r="N688" s="12">
        <v>1700</v>
      </c>
      <c r="O688" s="12">
        <v>2210</v>
      </c>
      <c r="P688" s="6" t="s">
        <v>1325</v>
      </c>
      <c r="Q688" s="12">
        <f t="shared" si="10"/>
        <v>510</v>
      </c>
      <c r="AN688" s="16">
        <v>21</v>
      </c>
      <c r="AO688" t="s">
        <v>2016</v>
      </c>
    </row>
    <row r="689" spans="1:41" x14ac:dyDescent="0.3">
      <c r="A689" s="6">
        <v>140061</v>
      </c>
      <c r="B689" s="6" t="s">
        <v>1381</v>
      </c>
      <c r="C689" s="6" t="s">
        <v>1333</v>
      </c>
      <c r="D689" s="6" t="s">
        <v>2008</v>
      </c>
      <c r="E689" s="6" t="s">
        <v>10</v>
      </c>
      <c r="F689" s="7">
        <v>43924</v>
      </c>
      <c r="G689" s="6" t="s">
        <v>34</v>
      </c>
      <c r="H689" s="6" t="s">
        <v>60</v>
      </c>
      <c r="I689" s="6" t="s">
        <v>37</v>
      </c>
      <c r="J689" s="6" t="s">
        <v>76</v>
      </c>
      <c r="K689" s="12">
        <v>650</v>
      </c>
      <c r="L689" s="12">
        <v>845</v>
      </c>
      <c r="M689" s="12">
        <v>4</v>
      </c>
      <c r="N689" s="12">
        <v>2600</v>
      </c>
      <c r="O689" s="12">
        <v>3380</v>
      </c>
      <c r="P689" s="6" t="s">
        <v>1398</v>
      </c>
      <c r="Q689" s="12">
        <f t="shared" si="10"/>
        <v>780</v>
      </c>
      <c r="AN689" s="16">
        <v>22</v>
      </c>
      <c r="AO689" t="s">
        <v>2017</v>
      </c>
    </row>
    <row r="690" spans="1:41" x14ac:dyDescent="0.3">
      <c r="A690" s="6">
        <v>140062</v>
      </c>
      <c r="B690" s="6" t="s">
        <v>1381</v>
      </c>
      <c r="C690" s="6" t="s">
        <v>1333</v>
      </c>
      <c r="D690" s="6" t="s">
        <v>2005</v>
      </c>
      <c r="E690" s="6" t="s">
        <v>9</v>
      </c>
      <c r="F690" s="7">
        <v>43924</v>
      </c>
      <c r="G690" s="6" t="s">
        <v>35</v>
      </c>
      <c r="H690" s="6" t="s">
        <v>61</v>
      </c>
      <c r="I690" s="6" t="s">
        <v>38</v>
      </c>
      <c r="J690" s="6" t="s">
        <v>75</v>
      </c>
      <c r="K690" s="12">
        <v>7500</v>
      </c>
      <c r="L690" s="12">
        <v>9750</v>
      </c>
      <c r="M690" s="12">
        <v>2</v>
      </c>
      <c r="N690" s="12">
        <v>15000</v>
      </c>
      <c r="O690" s="12">
        <v>19500</v>
      </c>
      <c r="P690" s="6" t="s">
        <v>1397</v>
      </c>
      <c r="Q690" s="12">
        <f t="shared" si="10"/>
        <v>4500</v>
      </c>
      <c r="AN690" s="16">
        <v>23</v>
      </c>
      <c r="AO690" t="s">
        <v>2018</v>
      </c>
    </row>
    <row r="691" spans="1:41" x14ac:dyDescent="0.3">
      <c r="A691" s="6">
        <v>140063</v>
      </c>
      <c r="B691" s="6" t="s">
        <v>1381</v>
      </c>
      <c r="C691" s="6" t="s">
        <v>1333</v>
      </c>
      <c r="D691" s="6" t="s">
        <v>2060</v>
      </c>
      <c r="E691" s="6" t="s">
        <v>1324</v>
      </c>
      <c r="F691" s="7">
        <v>43924</v>
      </c>
      <c r="G691" s="6" t="s">
        <v>1296</v>
      </c>
      <c r="H691" s="6" t="s">
        <v>251</v>
      </c>
      <c r="I691" s="6" t="s">
        <v>39</v>
      </c>
      <c r="J691" s="8" t="s">
        <v>83</v>
      </c>
      <c r="K691" s="12">
        <v>10000</v>
      </c>
      <c r="L691" s="12">
        <v>13000</v>
      </c>
      <c r="M691" s="12">
        <v>4</v>
      </c>
      <c r="N691" s="12">
        <v>40000</v>
      </c>
      <c r="O691" s="12">
        <v>52000</v>
      </c>
      <c r="P691" s="6" t="s">
        <v>1399</v>
      </c>
      <c r="Q691" s="12">
        <f t="shared" si="10"/>
        <v>12000</v>
      </c>
      <c r="AN691" s="16">
        <v>24</v>
      </c>
      <c r="AO691" t="s">
        <v>2019</v>
      </c>
    </row>
    <row r="692" spans="1:41" x14ac:dyDescent="0.3">
      <c r="A692" s="6">
        <v>140064</v>
      </c>
      <c r="B692" s="6" t="s">
        <v>1381</v>
      </c>
      <c r="C692" s="6" t="s">
        <v>1333</v>
      </c>
      <c r="D692" s="6" t="s">
        <v>2047</v>
      </c>
      <c r="E692" s="6" t="s">
        <v>8</v>
      </c>
      <c r="F692" s="7">
        <v>43924</v>
      </c>
      <c r="G692" s="6" t="s">
        <v>33</v>
      </c>
      <c r="H692" s="6" t="s">
        <v>255</v>
      </c>
      <c r="I692" s="6" t="s">
        <v>40</v>
      </c>
      <c r="J692" s="6" t="s">
        <v>76</v>
      </c>
      <c r="K692" s="12">
        <v>10500</v>
      </c>
      <c r="L692" s="12">
        <v>13650</v>
      </c>
      <c r="M692" s="12">
        <v>2</v>
      </c>
      <c r="N692" s="12">
        <v>21000</v>
      </c>
      <c r="O692" s="12">
        <v>27300</v>
      </c>
      <c r="P692" s="6" t="s">
        <v>1400</v>
      </c>
      <c r="Q692" s="12">
        <f t="shared" si="10"/>
        <v>6300</v>
      </c>
      <c r="AN692" s="16">
        <v>25</v>
      </c>
      <c r="AO692" t="s">
        <v>2020</v>
      </c>
    </row>
    <row r="693" spans="1:41" x14ac:dyDescent="0.3">
      <c r="A693" s="6">
        <v>140065</v>
      </c>
      <c r="B693" s="6" t="s">
        <v>1381</v>
      </c>
      <c r="C693" s="6" t="s">
        <v>1333</v>
      </c>
      <c r="D693" s="6" t="s">
        <v>1528</v>
      </c>
      <c r="E693" s="6" t="s">
        <v>7</v>
      </c>
      <c r="F693" s="7">
        <v>43924</v>
      </c>
      <c r="G693" s="6" t="s">
        <v>34</v>
      </c>
      <c r="H693" s="6" t="s">
        <v>63</v>
      </c>
      <c r="I693" s="6" t="s">
        <v>41</v>
      </c>
      <c r="J693" s="6" t="s">
        <v>78</v>
      </c>
      <c r="K693" s="12">
        <v>8500</v>
      </c>
      <c r="L693" s="12">
        <v>11050</v>
      </c>
      <c r="M693" s="12">
        <v>4</v>
      </c>
      <c r="N693" s="12">
        <v>34000</v>
      </c>
      <c r="O693" s="12">
        <v>44200</v>
      </c>
      <c r="P693" s="6" t="s">
        <v>1401</v>
      </c>
      <c r="Q693" s="12">
        <f t="shared" si="10"/>
        <v>10200</v>
      </c>
      <c r="AN693" s="16">
        <v>26</v>
      </c>
      <c r="AO693" t="s">
        <v>2021</v>
      </c>
    </row>
    <row r="694" spans="1:41" x14ac:dyDescent="0.3">
      <c r="A694" s="6">
        <v>140066</v>
      </c>
      <c r="B694" s="6" t="s">
        <v>1381</v>
      </c>
      <c r="C694" s="6" t="s">
        <v>1333</v>
      </c>
      <c r="D694" s="6" t="s">
        <v>2053</v>
      </c>
      <c r="E694" s="6" t="s">
        <v>1325</v>
      </c>
      <c r="F694" s="7">
        <v>43924</v>
      </c>
      <c r="G694" s="6" t="s">
        <v>35</v>
      </c>
      <c r="H694" s="6" t="s">
        <v>57</v>
      </c>
      <c r="I694" s="6" t="s">
        <v>44</v>
      </c>
      <c r="J694" s="6" t="s">
        <v>80</v>
      </c>
      <c r="K694" s="12">
        <v>7000</v>
      </c>
      <c r="L694" s="12">
        <v>9100</v>
      </c>
      <c r="M694" s="12">
        <v>4</v>
      </c>
      <c r="N694" s="12">
        <v>28000</v>
      </c>
      <c r="O694" s="12">
        <v>36400</v>
      </c>
      <c r="P694" s="6" t="s">
        <v>1325</v>
      </c>
      <c r="Q694" s="12">
        <f t="shared" si="10"/>
        <v>8400</v>
      </c>
      <c r="AN694" s="16">
        <v>27</v>
      </c>
      <c r="AO694" t="s">
        <v>2022</v>
      </c>
    </row>
    <row r="695" spans="1:41" x14ac:dyDescent="0.3">
      <c r="A695" s="6">
        <v>140067</v>
      </c>
      <c r="B695" s="6" t="s">
        <v>1381</v>
      </c>
      <c r="C695" s="6" t="s">
        <v>1333</v>
      </c>
      <c r="D695" s="6" t="s">
        <v>2017</v>
      </c>
      <c r="E695" s="6" t="s">
        <v>1326</v>
      </c>
      <c r="F695" s="7">
        <v>43924</v>
      </c>
      <c r="G695" s="6" t="s">
        <v>1296</v>
      </c>
      <c r="H695" s="6" t="s">
        <v>256</v>
      </c>
      <c r="I695" s="6" t="s">
        <v>98</v>
      </c>
      <c r="J695" s="6" t="s">
        <v>79</v>
      </c>
      <c r="K695" s="12">
        <v>1680</v>
      </c>
      <c r="L695" s="12">
        <v>2184</v>
      </c>
      <c r="M695" s="12">
        <v>2</v>
      </c>
      <c r="N695" s="12">
        <v>3360</v>
      </c>
      <c r="O695" s="12">
        <v>4368</v>
      </c>
      <c r="P695" s="6" t="s">
        <v>1398</v>
      </c>
      <c r="Q695" s="12">
        <f t="shared" si="10"/>
        <v>1008</v>
      </c>
      <c r="AN695" s="16">
        <v>28</v>
      </c>
      <c r="AO695" t="s">
        <v>2023</v>
      </c>
    </row>
    <row r="696" spans="1:41" x14ac:dyDescent="0.3">
      <c r="A696" s="6">
        <v>140068</v>
      </c>
      <c r="B696" s="6" t="s">
        <v>1381</v>
      </c>
      <c r="C696" s="6" t="s">
        <v>1333</v>
      </c>
      <c r="D696" s="6" t="s">
        <v>2056</v>
      </c>
      <c r="E696" s="6" t="s">
        <v>6</v>
      </c>
      <c r="F696" s="7">
        <v>43924</v>
      </c>
      <c r="G696" s="6" t="s">
        <v>33</v>
      </c>
      <c r="H696" s="8" t="s">
        <v>65</v>
      </c>
      <c r="I696" s="6" t="s">
        <v>99</v>
      </c>
      <c r="J696" s="8" t="s">
        <v>84</v>
      </c>
      <c r="K696" s="12">
        <v>6540</v>
      </c>
      <c r="L696" s="12">
        <v>8502</v>
      </c>
      <c r="M696" s="12">
        <v>2</v>
      </c>
      <c r="N696" s="12">
        <v>13080</v>
      </c>
      <c r="O696" s="12">
        <v>17004</v>
      </c>
      <c r="P696" s="6" t="s">
        <v>1397</v>
      </c>
      <c r="Q696" s="12">
        <f t="shared" si="10"/>
        <v>3924</v>
      </c>
      <c r="AN696" s="16">
        <v>29</v>
      </c>
      <c r="AO696" t="s">
        <v>2024</v>
      </c>
    </row>
    <row r="697" spans="1:41" x14ac:dyDescent="0.3">
      <c r="A697" s="6">
        <v>140069</v>
      </c>
      <c r="B697" s="6" t="s">
        <v>1381</v>
      </c>
      <c r="C697" s="6" t="s">
        <v>1333</v>
      </c>
      <c r="D697" s="6" t="s">
        <v>2057</v>
      </c>
      <c r="E697" s="6" t="s">
        <v>5</v>
      </c>
      <c r="F697" s="7">
        <v>43924</v>
      </c>
      <c r="G697" s="6" t="s">
        <v>34</v>
      </c>
      <c r="H697" s="6" t="s">
        <v>68</v>
      </c>
      <c r="I697" s="6" t="s">
        <v>45</v>
      </c>
      <c r="J697" s="6" t="s">
        <v>82</v>
      </c>
      <c r="K697" s="12">
        <v>2680</v>
      </c>
      <c r="L697" s="12">
        <v>3484</v>
      </c>
      <c r="M697" s="12">
        <v>1</v>
      </c>
      <c r="N697" s="12">
        <v>2680</v>
      </c>
      <c r="O697" s="12">
        <v>3484</v>
      </c>
      <c r="P697" s="6" t="s">
        <v>1399</v>
      </c>
      <c r="Q697" s="12">
        <f t="shared" si="10"/>
        <v>804</v>
      </c>
      <c r="AN697" s="16">
        <v>30</v>
      </c>
      <c r="AO697" t="s">
        <v>2025</v>
      </c>
    </row>
    <row r="698" spans="1:41" x14ac:dyDescent="0.3">
      <c r="A698" s="6">
        <v>140070</v>
      </c>
      <c r="B698" s="6" t="s">
        <v>1381</v>
      </c>
      <c r="C698" s="6" t="s">
        <v>1333</v>
      </c>
      <c r="D698" s="6" t="s">
        <v>2060</v>
      </c>
      <c r="E698" s="6" t="s">
        <v>4</v>
      </c>
      <c r="F698" s="7">
        <v>43924</v>
      </c>
      <c r="G698" s="6" t="s">
        <v>35</v>
      </c>
      <c r="H698" s="6" t="s">
        <v>71</v>
      </c>
      <c r="I698" s="6" t="s">
        <v>38</v>
      </c>
      <c r="J698" s="6" t="s">
        <v>76</v>
      </c>
      <c r="K698" s="12">
        <v>8250</v>
      </c>
      <c r="L698" s="12">
        <v>10725</v>
      </c>
      <c r="M698" s="12">
        <v>2</v>
      </c>
      <c r="N698" s="12">
        <v>16500</v>
      </c>
      <c r="O698" s="12">
        <v>21450</v>
      </c>
      <c r="P698" s="6" t="s">
        <v>1400</v>
      </c>
      <c r="Q698" s="12">
        <f t="shared" si="10"/>
        <v>4950</v>
      </c>
      <c r="AN698" s="16">
        <v>31</v>
      </c>
      <c r="AO698" t="s">
        <v>2026</v>
      </c>
    </row>
    <row r="699" spans="1:41" x14ac:dyDescent="0.3">
      <c r="A699" s="6">
        <v>140071</v>
      </c>
      <c r="B699" s="6" t="s">
        <v>1381</v>
      </c>
      <c r="C699" s="6" t="s">
        <v>1333</v>
      </c>
      <c r="D699" s="6" t="s">
        <v>2021</v>
      </c>
      <c r="E699" s="6" t="s">
        <v>30</v>
      </c>
      <c r="F699" s="7">
        <v>43924</v>
      </c>
      <c r="G699" s="6" t="s">
        <v>1296</v>
      </c>
      <c r="H699" s="6" t="s">
        <v>190</v>
      </c>
      <c r="I699" s="6" t="s">
        <v>42</v>
      </c>
      <c r="J699" s="6" t="s">
        <v>76</v>
      </c>
      <c r="K699" s="12">
        <v>2650</v>
      </c>
      <c r="L699" s="12">
        <v>3445</v>
      </c>
      <c r="M699" s="12">
        <v>1</v>
      </c>
      <c r="N699" s="12">
        <v>2650</v>
      </c>
      <c r="O699" s="12">
        <v>3445</v>
      </c>
      <c r="P699" s="6" t="s">
        <v>1401</v>
      </c>
      <c r="Q699" s="12">
        <f t="shared" si="10"/>
        <v>795</v>
      </c>
      <c r="AN699" s="16">
        <v>32</v>
      </c>
      <c r="AO699" t="s">
        <v>2027</v>
      </c>
    </row>
    <row r="700" spans="1:41" x14ac:dyDescent="0.3">
      <c r="A700" s="6">
        <v>140072</v>
      </c>
      <c r="B700" s="6" t="s">
        <v>1381</v>
      </c>
      <c r="C700" s="6" t="s">
        <v>1333</v>
      </c>
      <c r="D700" s="6" t="s">
        <v>2000</v>
      </c>
      <c r="E700" s="6" t="s">
        <v>31</v>
      </c>
      <c r="F700" s="7">
        <v>43924</v>
      </c>
      <c r="G700" s="6" t="s">
        <v>33</v>
      </c>
      <c r="H700" s="6" t="s">
        <v>72</v>
      </c>
      <c r="I700" s="6" t="s">
        <v>38</v>
      </c>
      <c r="J700" s="6" t="s">
        <v>85</v>
      </c>
      <c r="K700" s="12">
        <v>12550</v>
      </c>
      <c r="L700" s="12">
        <v>16315</v>
      </c>
      <c r="M700" s="12">
        <v>3</v>
      </c>
      <c r="N700" s="12">
        <v>37650</v>
      </c>
      <c r="O700" s="12">
        <v>48945</v>
      </c>
      <c r="P700" s="6" t="s">
        <v>1325</v>
      </c>
      <c r="Q700" s="12">
        <f t="shared" si="10"/>
        <v>11295</v>
      </c>
      <c r="AN700" s="16">
        <v>33</v>
      </c>
      <c r="AO700" t="s">
        <v>2028</v>
      </c>
    </row>
    <row r="701" spans="1:41" x14ac:dyDescent="0.3">
      <c r="A701" s="6">
        <v>140073</v>
      </c>
      <c r="B701" s="6" t="s">
        <v>1381</v>
      </c>
      <c r="C701" s="6" t="s">
        <v>1333</v>
      </c>
      <c r="D701" s="6" t="s">
        <v>2036</v>
      </c>
      <c r="E701" s="6" t="s">
        <v>32</v>
      </c>
      <c r="F701" s="7">
        <v>43924</v>
      </c>
      <c r="G701" s="6" t="s">
        <v>34</v>
      </c>
      <c r="H701" s="6" t="s">
        <v>73</v>
      </c>
      <c r="I701" s="6" t="s">
        <v>41</v>
      </c>
      <c r="J701" s="8" t="s">
        <v>78</v>
      </c>
      <c r="K701" s="12">
        <v>14500</v>
      </c>
      <c r="L701" s="12">
        <v>18850</v>
      </c>
      <c r="M701" s="12">
        <v>4</v>
      </c>
      <c r="N701" s="12">
        <v>58000</v>
      </c>
      <c r="O701" s="12">
        <v>75400</v>
      </c>
      <c r="P701" s="6" t="s">
        <v>1398</v>
      </c>
      <c r="Q701" s="12">
        <f t="shared" si="10"/>
        <v>17400</v>
      </c>
      <c r="AN701" s="16">
        <v>34</v>
      </c>
      <c r="AO701" t="s">
        <v>1612</v>
      </c>
    </row>
    <row r="702" spans="1:41" x14ac:dyDescent="0.3">
      <c r="A702" s="6">
        <v>140074</v>
      </c>
      <c r="B702" s="6" t="s">
        <v>1381</v>
      </c>
      <c r="C702" s="6" t="s">
        <v>1333</v>
      </c>
      <c r="D702" s="6" t="s">
        <v>2001</v>
      </c>
      <c r="E702" s="6" t="s">
        <v>28</v>
      </c>
      <c r="F702" s="7">
        <v>43924</v>
      </c>
      <c r="G702" s="6" t="s">
        <v>35</v>
      </c>
      <c r="H702" s="6" t="s">
        <v>46</v>
      </c>
      <c r="I702" s="6" t="s">
        <v>36</v>
      </c>
      <c r="J702" s="6" t="s">
        <v>75</v>
      </c>
      <c r="K702" s="12">
        <v>800</v>
      </c>
      <c r="L702" s="12">
        <v>1040</v>
      </c>
      <c r="M702" s="12">
        <v>1</v>
      </c>
      <c r="N702" s="12">
        <v>800</v>
      </c>
      <c r="O702" s="12">
        <v>1040</v>
      </c>
      <c r="P702" s="6" t="s">
        <v>1397</v>
      </c>
      <c r="Q702" s="12">
        <f t="shared" si="10"/>
        <v>240</v>
      </c>
      <c r="AN702" s="16">
        <v>35</v>
      </c>
      <c r="AO702" t="s">
        <v>2029</v>
      </c>
    </row>
    <row r="703" spans="1:41" x14ac:dyDescent="0.3">
      <c r="A703" s="6">
        <v>140075</v>
      </c>
      <c r="B703" s="6" t="s">
        <v>1381</v>
      </c>
      <c r="C703" s="6" t="s">
        <v>1333</v>
      </c>
      <c r="D703" s="6" t="s">
        <v>2013</v>
      </c>
      <c r="E703" s="6" t="s">
        <v>1311</v>
      </c>
      <c r="F703" s="7">
        <v>43924</v>
      </c>
      <c r="G703" s="6" t="s">
        <v>1296</v>
      </c>
      <c r="H703" s="6" t="s">
        <v>48</v>
      </c>
      <c r="I703" s="6" t="s">
        <v>37</v>
      </c>
      <c r="J703" s="6" t="s">
        <v>76</v>
      </c>
      <c r="K703" s="12">
        <v>600</v>
      </c>
      <c r="L703" s="12">
        <v>780</v>
      </c>
      <c r="M703" s="12">
        <v>3</v>
      </c>
      <c r="N703" s="12">
        <v>1800</v>
      </c>
      <c r="O703" s="12">
        <v>2340</v>
      </c>
      <c r="P703" s="6" t="s">
        <v>1399</v>
      </c>
      <c r="Q703" s="12">
        <f t="shared" si="10"/>
        <v>540</v>
      </c>
      <c r="AN703" s="16">
        <v>36</v>
      </c>
      <c r="AO703" t="s">
        <v>2030</v>
      </c>
    </row>
    <row r="704" spans="1:41" x14ac:dyDescent="0.3">
      <c r="A704" s="6">
        <v>140076</v>
      </c>
      <c r="B704" s="6" t="s">
        <v>1381</v>
      </c>
      <c r="C704" s="6" t="s">
        <v>1333</v>
      </c>
      <c r="D704" s="6" t="s">
        <v>2007</v>
      </c>
      <c r="E704" s="6" t="s">
        <v>1312</v>
      </c>
      <c r="F704" s="7">
        <v>43924</v>
      </c>
      <c r="G704" s="6" t="s">
        <v>33</v>
      </c>
      <c r="H704" s="6" t="s">
        <v>50</v>
      </c>
      <c r="I704" s="6" t="s">
        <v>38</v>
      </c>
      <c r="J704" s="6" t="s">
        <v>75</v>
      </c>
      <c r="K704" s="12">
        <v>10500</v>
      </c>
      <c r="L704" s="12">
        <v>13650</v>
      </c>
      <c r="M704" s="12">
        <v>2</v>
      </c>
      <c r="N704" s="12">
        <v>21000</v>
      </c>
      <c r="O704" s="12">
        <v>27300</v>
      </c>
      <c r="P704" s="6" t="s">
        <v>1400</v>
      </c>
      <c r="Q704" s="12">
        <f t="shared" si="10"/>
        <v>6300</v>
      </c>
      <c r="AN704" s="16">
        <v>37</v>
      </c>
      <c r="AO704" t="s">
        <v>2031</v>
      </c>
    </row>
    <row r="705" spans="1:41" x14ac:dyDescent="0.3">
      <c r="A705" s="6">
        <v>140077</v>
      </c>
      <c r="B705" s="6" t="s">
        <v>1381</v>
      </c>
      <c r="C705" s="6" t="s">
        <v>1333</v>
      </c>
      <c r="D705" s="6" t="s">
        <v>2021</v>
      </c>
      <c r="E705" s="6" t="s">
        <v>1313</v>
      </c>
      <c r="F705" s="7">
        <v>43924</v>
      </c>
      <c r="G705" s="6" t="s">
        <v>34</v>
      </c>
      <c r="H705" s="6" t="s">
        <v>251</v>
      </c>
      <c r="I705" s="6" t="s">
        <v>39</v>
      </c>
      <c r="J705" s="6" t="s">
        <v>77</v>
      </c>
      <c r="K705" s="12">
        <v>6500</v>
      </c>
      <c r="L705" s="12">
        <v>8450</v>
      </c>
      <c r="M705" s="12">
        <v>2</v>
      </c>
      <c r="N705" s="12">
        <v>13000</v>
      </c>
      <c r="O705" s="12">
        <v>16900</v>
      </c>
      <c r="P705" s="6" t="s">
        <v>1401</v>
      </c>
      <c r="Q705" s="12">
        <f t="shared" si="10"/>
        <v>3900</v>
      </c>
      <c r="AN705" s="16">
        <v>38</v>
      </c>
      <c r="AO705" t="s">
        <v>2032</v>
      </c>
    </row>
    <row r="706" spans="1:41" x14ac:dyDescent="0.3">
      <c r="A706" s="6">
        <v>140078</v>
      </c>
      <c r="B706" s="6" t="s">
        <v>1381</v>
      </c>
      <c r="C706" s="6" t="s">
        <v>1333</v>
      </c>
      <c r="D706" s="6" t="s">
        <v>2013</v>
      </c>
      <c r="E706" s="6" t="s">
        <v>3</v>
      </c>
      <c r="F706" s="7">
        <v>43924</v>
      </c>
      <c r="G706" s="6" t="s">
        <v>35</v>
      </c>
      <c r="H706" s="6" t="s">
        <v>257</v>
      </c>
      <c r="I706" s="6" t="s">
        <v>40</v>
      </c>
      <c r="J706" s="6" t="s">
        <v>76</v>
      </c>
      <c r="K706" s="12">
        <v>4500</v>
      </c>
      <c r="L706" s="12">
        <v>5850</v>
      </c>
      <c r="M706" s="12">
        <v>3</v>
      </c>
      <c r="N706" s="12">
        <v>13500</v>
      </c>
      <c r="O706" s="12">
        <v>17550</v>
      </c>
      <c r="P706" s="6" t="s">
        <v>1325</v>
      </c>
      <c r="Q706" s="12">
        <f t="shared" si="10"/>
        <v>4050</v>
      </c>
      <c r="AN706" s="16">
        <v>39</v>
      </c>
      <c r="AO706" t="s">
        <v>2033</v>
      </c>
    </row>
    <row r="707" spans="1:41" x14ac:dyDescent="0.3">
      <c r="A707" s="6">
        <v>140079</v>
      </c>
      <c r="B707" s="6" t="s">
        <v>1381</v>
      </c>
      <c r="C707" s="6" t="s">
        <v>1333</v>
      </c>
      <c r="D707" s="6" t="s">
        <v>2017</v>
      </c>
      <c r="E707" s="6" t="s">
        <v>2</v>
      </c>
      <c r="F707" s="7">
        <v>43924</v>
      </c>
      <c r="G707" s="6" t="s">
        <v>1296</v>
      </c>
      <c r="H707" s="6" t="s">
        <v>51</v>
      </c>
      <c r="I707" s="6" t="s">
        <v>41</v>
      </c>
      <c r="J707" s="6" t="s">
        <v>78</v>
      </c>
      <c r="K707" s="12">
        <v>8500</v>
      </c>
      <c r="L707" s="12">
        <v>11050</v>
      </c>
      <c r="M707" s="12">
        <v>3</v>
      </c>
      <c r="N707" s="12">
        <v>25500</v>
      </c>
      <c r="O707" s="12">
        <v>33150</v>
      </c>
      <c r="P707" s="6" t="s">
        <v>1398</v>
      </c>
      <c r="Q707" s="12">
        <f t="shared" ref="Q707:Q770" si="11">O707-N707</f>
        <v>7650</v>
      </c>
      <c r="AN707" s="16">
        <v>40</v>
      </c>
      <c r="AO707" t="s">
        <v>2034</v>
      </c>
    </row>
    <row r="708" spans="1:41" x14ac:dyDescent="0.3">
      <c r="A708" s="6">
        <v>140080</v>
      </c>
      <c r="B708" s="6" t="s">
        <v>1381</v>
      </c>
      <c r="C708" s="6" t="s">
        <v>1333</v>
      </c>
      <c r="D708" s="6" t="s">
        <v>2013</v>
      </c>
      <c r="E708" s="6" t="s">
        <v>1</v>
      </c>
      <c r="F708" s="7">
        <v>43924</v>
      </c>
      <c r="G708" s="6" t="s">
        <v>33</v>
      </c>
      <c r="H708" s="6" t="s">
        <v>52</v>
      </c>
      <c r="I708" s="6" t="s">
        <v>44</v>
      </c>
      <c r="J708" s="6" t="s">
        <v>80</v>
      </c>
      <c r="K708" s="12">
        <v>12500</v>
      </c>
      <c r="L708" s="12">
        <v>16250</v>
      </c>
      <c r="M708" s="12">
        <v>3</v>
      </c>
      <c r="N708" s="12">
        <v>37500</v>
      </c>
      <c r="O708" s="12">
        <v>48750</v>
      </c>
      <c r="P708" s="6" t="s">
        <v>1397</v>
      </c>
      <c r="Q708" s="12">
        <f t="shared" si="11"/>
        <v>11250</v>
      </c>
      <c r="AN708" s="16">
        <v>41</v>
      </c>
      <c r="AO708" t="s">
        <v>2035</v>
      </c>
    </row>
    <row r="709" spans="1:41" x14ac:dyDescent="0.3">
      <c r="A709" s="6">
        <v>140081</v>
      </c>
      <c r="B709" s="6" t="s">
        <v>1381</v>
      </c>
      <c r="C709" s="6" t="s">
        <v>1333</v>
      </c>
      <c r="D709" s="6" t="s">
        <v>2057</v>
      </c>
      <c r="E709" s="6" t="s">
        <v>1314</v>
      </c>
      <c r="F709" s="7">
        <v>43924</v>
      </c>
      <c r="G709" s="6" t="s">
        <v>34</v>
      </c>
      <c r="H709" s="6" t="s">
        <v>198</v>
      </c>
      <c r="I709" s="6" t="s">
        <v>42</v>
      </c>
      <c r="J709" s="6" t="s">
        <v>79</v>
      </c>
      <c r="K709" s="12">
        <v>3500</v>
      </c>
      <c r="L709" s="12">
        <v>4550</v>
      </c>
      <c r="M709" s="12">
        <v>2</v>
      </c>
      <c r="N709" s="12">
        <v>7000</v>
      </c>
      <c r="O709" s="12">
        <v>9100</v>
      </c>
      <c r="P709" s="6" t="s">
        <v>1399</v>
      </c>
      <c r="Q709" s="12">
        <f t="shared" si="11"/>
        <v>2100</v>
      </c>
      <c r="AN709" s="16">
        <v>42</v>
      </c>
      <c r="AO709" t="s">
        <v>2036</v>
      </c>
    </row>
    <row r="710" spans="1:41" x14ac:dyDescent="0.3">
      <c r="A710" s="6">
        <v>140082</v>
      </c>
      <c r="B710" s="6" t="s">
        <v>1381</v>
      </c>
      <c r="C710" s="6" t="s">
        <v>1333</v>
      </c>
      <c r="D710" s="6" t="s">
        <v>2066</v>
      </c>
      <c r="E710" s="6" t="s">
        <v>1315</v>
      </c>
      <c r="F710" s="7">
        <v>43924</v>
      </c>
      <c r="G710" s="6" t="s">
        <v>35</v>
      </c>
      <c r="H710" s="8" t="s">
        <v>67</v>
      </c>
      <c r="I710" s="6" t="s">
        <v>109</v>
      </c>
      <c r="J710" s="6" t="s">
        <v>81</v>
      </c>
      <c r="K710" s="12">
        <v>4500</v>
      </c>
      <c r="L710" s="12">
        <v>5850</v>
      </c>
      <c r="M710" s="12">
        <v>1</v>
      </c>
      <c r="N710" s="12">
        <v>4500</v>
      </c>
      <c r="O710" s="12">
        <v>5850</v>
      </c>
      <c r="P710" s="6" t="s">
        <v>1400</v>
      </c>
      <c r="Q710" s="12">
        <f t="shared" si="11"/>
        <v>1350</v>
      </c>
      <c r="AN710" s="16">
        <v>43</v>
      </c>
      <c r="AO710" t="s">
        <v>2037</v>
      </c>
    </row>
    <row r="711" spans="1:41" x14ac:dyDescent="0.3">
      <c r="A711" s="6">
        <v>140083</v>
      </c>
      <c r="B711" s="6" t="s">
        <v>1381</v>
      </c>
      <c r="C711" s="6" t="s">
        <v>1333</v>
      </c>
      <c r="D711" s="6" t="s">
        <v>2045</v>
      </c>
      <c r="E711" s="6" t="s">
        <v>0</v>
      </c>
      <c r="F711" s="7">
        <v>43924</v>
      </c>
      <c r="G711" s="6" t="s">
        <v>1296</v>
      </c>
      <c r="H711" s="6" t="s">
        <v>258</v>
      </c>
      <c r="I711" s="6" t="s">
        <v>45</v>
      </c>
      <c r="J711" s="6" t="s">
        <v>82</v>
      </c>
      <c r="K711" s="12">
        <v>2100</v>
      </c>
      <c r="L711" s="12">
        <v>2730</v>
      </c>
      <c r="M711" s="12">
        <v>4</v>
      </c>
      <c r="N711" s="12">
        <v>8400</v>
      </c>
      <c r="O711" s="12">
        <v>10920</v>
      </c>
      <c r="P711" s="6" t="s">
        <v>1401</v>
      </c>
      <c r="Q711" s="12">
        <f t="shared" si="11"/>
        <v>2520</v>
      </c>
      <c r="AN711" s="16">
        <v>44</v>
      </c>
      <c r="AO711" t="s">
        <v>2038</v>
      </c>
    </row>
    <row r="712" spans="1:41" x14ac:dyDescent="0.3">
      <c r="A712" s="6">
        <v>140084</v>
      </c>
      <c r="B712" s="6" t="s">
        <v>1381</v>
      </c>
      <c r="C712" s="6" t="s">
        <v>1333</v>
      </c>
      <c r="D712" s="6" t="s">
        <v>2058</v>
      </c>
      <c r="E712" s="6" t="s">
        <v>1316</v>
      </c>
      <c r="F712" s="7">
        <v>43924</v>
      </c>
      <c r="G712" s="6" t="s">
        <v>33</v>
      </c>
      <c r="H712" s="6" t="s">
        <v>49</v>
      </c>
      <c r="I712" s="6" t="s">
        <v>36</v>
      </c>
      <c r="J712" s="6" t="s">
        <v>75</v>
      </c>
      <c r="K712" s="12">
        <v>1150</v>
      </c>
      <c r="L712" s="12">
        <v>1495</v>
      </c>
      <c r="M712" s="12">
        <v>2</v>
      </c>
      <c r="N712" s="12">
        <v>2300</v>
      </c>
      <c r="O712" s="12">
        <v>2990</v>
      </c>
      <c r="P712" s="6" t="s">
        <v>1325</v>
      </c>
      <c r="Q712" s="12">
        <f t="shared" si="11"/>
        <v>690</v>
      </c>
      <c r="AN712" s="16">
        <v>45</v>
      </c>
      <c r="AO712" t="s">
        <v>2039</v>
      </c>
    </row>
    <row r="713" spans="1:41" x14ac:dyDescent="0.3">
      <c r="A713" s="6">
        <v>140085</v>
      </c>
      <c r="B713" s="6" t="s">
        <v>1381</v>
      </c>
      <c r="C713" s="6" t="s">
        <v>1333</v>
      </c>
      <c r="D713" s="6" t="s">
        <v>2009</v>
      </c>
      <c r="E713" s="6" t="s">
        <v>1317</v>
      </c>
      <c r="F713" s="7">
        <v>43924</v>
      </c>
      <c r="G713" s="6" t="s">
        <v>34</v>
      </c>
      <c r="H713" s="6" t="s">
        <v>47</v>
      </c>
      <c r="I713" s="6" t="s">
        <v>37</v>
      </c>
      <c r="J713" s="6" t="s">
        <v>76</v>
      </c>
      <c r="K713" s="12">
        <v>350</v>
      </c>
      <c r="L713" s="12">
        <v>455</v>
      </c>
      <c r="M713" s="12">
        <v>2</v>
      </c>
      <c r="N713" s="12">
        <v>700</v>
      </c>
      <c r="O713" s="12">
        <v>910</v>
      </c>
      <c r="P713" s="6" t="s">
        <v>1398</v>
      </c>
      <c r="Q713" s="12">
        <f t="shared" si="11"/>
        <v>210</v>
      </c>
      <c r="AN713" s="16">
        <v>46</v>
      </c>
      <c r="AO713" t="s">
        <v>2040</v>
      </c>
    </row>
    <row r="714" spans="1:41" x14ac:dyDescent="0.3">
      <c r="A714" s="6">
        <v>140086</v>
      </c>
      <c r="B714" s="6" t="s">
        <v>1381</v>
      </c>
      <c r="C714" s="6" t="s">
        <v>1333</v>
      </c>
      <c r="D714" s="6" t="s">
        <v>2059</v>
      </c>
      <c r="E714" s="6" t="s">
        <v>1318</v>
      </c>
      <c r="F714" s="7">
        <v>43924</v>
      </c>
      <c r="G714" s="6" t="s">
        <v>35</v>
      </c>
      <c r="H714" s="6" t="s">
        <v>53</v>
      </c>
      <c r="I714" s="6" t="s">
        <v>38</v>
      </c>
      <c r="J714" s="6" t="s">
        <v>75</v>
      </c>
      <c r="K714" s="12">
        <v>9500</v>
      </c>
      <c r="L714" s="12">
        <v>12350</v>
      </c>
      <c r="M714" s="12">
        <v>4</v>
      </c>
      <c r="N714" s="12">
        <v>38000</v>
      </c>
      <c r="O714" s="12">
        <v>49400</v>
      </c>
      <c r="P714" s="6" t="s">
        <v>1397</v>
      </c>
      <c r="Q714" s="12">
        <f t="shared" si="11"/>
        <v>11400</v>
      </c>
      <c r="AN714" s="16">
        <v>47</v>
      </c>
      <c r="AO714" t="s">
        <v>2041</v>
      </c>
    </row>
    <row r="715" spans="1:41" x14ac:dyDescent="0.3">
      <c r="A715" s="6">
        <v>140087</v>
      </c>
      <c r="B715" s="6" t="s">
        <v>1381</v>
      </c>
      <c r="C715" s="6" t="s">
        <v>1333</v>
      </c>
      <c r="D715" s="6" t="s">
        <v>2058</v>
      </c>
      <c r="E715" s="6" t="s">
        <v>29</v>
      </c>
      <c r="F715" s="7">
        <v>43924</v>
      </c>
      <c r="G715" s="6" t="s">
        <v>1296</v>
      </c>
      <c r="H715" s="6" t="s">
        <v>259</v>
      </c>
      <c r="I715" s="6" t="s">
        <v>39</v>
      </c>
      <c r="J715" s="6" t="s">
        <v>77</v>
      </c>
      <c r="K715" s="12">
        <v>10000</v>
      </c>
      <c r="L715" s="12">
        <v>13000</v>
      </c>
      <c r="M715" s="12">
        <v>3</v>
      </c>
      <c r="N715" s="12">
        <v>30000</v>
      </c>
      <c r="O715" s="12">
        <v>39000</v>
      </c>
      <c r="P715" s="6" t="s">
        <v>1399</v>
      </c>
      <c r="Q715" s="12">
        <f t="shared" si="11"/>
        <v>9000</v>
      </c>
      <c r="AN715" s="16">
        <v>48</v>
      </c>
      <c r="AO715" t="s">
        <v>2042</v>
      </c>
    </row>
    <row r="716" spans="1:41" x14ac:dyDescent="0.3">
      <c r="A716" s="6">
        <v>140088</v>
      </c>
      <c r="B716" s="6" t="s">
        <v>1381</v>
      </c>
      <c r="C716" s="6" t="s">
        <v>1333</v>
      </c>
      <c r="D716" s="6" t="s">
        <v>2038</v>
      </c>
      <c r="E716" s="6" t="s">
        <v>20</v>
      </c>
      <c r="F716" s="7">
        <v>43924</v>
      </c>
      <c r="G716" s="6" t="s">
        <v>33</v>
      </c>
      <c r="H716" s="6" t="s">
        <v>260</v>
      </c>
      <c r="I716" s="6" t="s">
        <v>40</v>
      </c>
      <c r="J716" s="6" t="s">
        <v>76</v>
      </c>
      <c r="K716" s="12">
        <v>6500</v>
      </c>
      <c r="L716" s="12">
        <v>8450</v>
      </c>
      <c r="M716" s="12">
        <v>4</v>
      </c>
      <c r="N716" s="12">
        <v>26000</v>
      </c>
      <c r="O716" s="12">
        <v>33800</v>
      </c>
      <c r="P716" s="6" t="s">
        <v>1400</v>
      </c>
      <c r="Q716" s="12">
        <f t="shared" si="11"/>
        <v>7800</v>
      </c>
      <c r="AN716" s="16">
        <v>49</v>
      </c>
      <c r="AO716" t="s">
        <v>2043</v>
      </c>
    </row>
    <row r="717" spans="1:41" x14ac:dyDescent="0.3">
      <c r="A717" s="6">
        <v>140089</v>
      </c>
      <c r="B717" s="6" t="s">
        <v>1381</v>
      </c>
      <c r="C717" s="6" t="s">
        <v>1333</v>
      </c>
      <c r="D717" s="6" t="s">
        <v>2027</v>
      </c>
      <c r="E717" s="6" t="s">
        <v>19</v>
      </c>
      <c r="F717" s="7">
        <v>43924</v>
      </c>
      <c r="G717" s="6" t="s">
        <v>34</v>
      </c>
      <c r="H717" s="6" t="s">
        <v>261</v>
      </c>
      <c r="I717" s="6" t="s">
        <v>41</v>
      </c>
      <c r="J717" s="6" t="s">
        <v>78</v>
      </c>
      <c r="K717" s="12">
        <v>8500</v>
      </c>
      <c r="L717" s="12">
        <v>11050</v>
      </c>
      <c r="M717" s="12">
        <v>3</v>
      </c>
      <c r="N717" s="12">
        <v>25500</v>
      </c>
      <c r="O717" s="12">
        <v>33150</v>
      </c>
      <c r="P717" s="6" t="s">
        <v>1401</v>
      </c>
      <c r="Q717" s="12">
        <f t="shared" si="11"/>
        <v>7650</v>
      </c>
      <c r="AN717" s="16">
        <v>50</v>
      </c>
      <c r="AO717" t="s">
        <v>2044</v>
      </c>
    </row>
    <row r="718" spans="1:41" x14ac:dyDescent="0.3">
      <c r="A718" s="6">
        <v>140090</v>
      </c>
      <c r="B718" s="6" t="s">
        <v>1381</v>
      </c>
      <c r="C718" s="6" t="s">
        <v>1333</v>
      </c>
      <c r="D718" s="6" t="s">
        <v>2012</v>
      </c>
      <c r="E718" s="6" t="s">
        <v>1319</v>
      </c>
      <c r="F718" s="7">
        <v>43924</v>
      </c>
      <c r="G718" s="6" t="s">
        <v>35</v>
      </c>
      <c r="H718" s="6" t="s">
        <v>57</v>
      </c>
      <c r="I718" s="6" t="s">
        <v>44</v>
      </c>
      <c r="J718" s="6" t="s">
        <v>80</v>
      </c>
      <c r="K718" s="12">
        <v>7000</v>
      </c>
      <c r="L718" s="12">
        <v>9100</v>
      </c>
      <c r="M718" s="12">
        <v>3</v>
      </c>
      <c r="N718" s="12">
        <v>21000</v>
      </c>
      <c r="O718" s="12">
        <v>27300</v>
      </c>
      <c r="P718" s="6" t="s">
        <v>1325</v>
      </c>
      <c r="Q718" s="12">
        <f t="shared" si="11"/>
        <v>6300</v>
      </c>
      <c r="AN718" s="16">
        <v>51</v>
      </c>
      <c r="AO718" t="s">
        <v>2045</v>
      </c>
    </row>
    <row r="719" spans="1:41" x14ac:dyDescent="0.3">
      <c r="A719" s="6">
        <v>140091</v>
      </c>
      <c r="B719" s="6" t="s">
        <v>1381</v>
      </c>
      <c r="C719" s="6" t="s">
        <v>1333</v>
      </c>
      <c r="D719" s="6" t="s">
        <v>2024</v>
      </c>
      <c r="E719" s="6" t="s">
        <v>18</v>
      </c>
      <c r="F719" s="7">
        <v>43924</v>
      </c>
      <c r="G719" s="6" t="s">
        <v>1296</v>
      </c>
      <c r="H719" s="6" t="s">
        <v>262</v>
      </c>
      <c r="I719" s="6" t="s">
        <v>42</v>
      </c>
      <c r="J719" s="6" t="s">
        <v>79</v>
      </c>
      <c r="K719" s="12">
        <v>6550</v>
      </c>
      <c r="L719" s="12">
        <v>8515</v>
      </c>
      <c r="M719" s="12">
        <v>2</v>
      </c>
      <c r="N719" s="12">
        <v>13100</v>
      </c>
      <c r="O719" s="12">
        <v>17030</v>
      </c>
      <c r="P719" s="6" t="s">
        <v>1398</v>
      </c>
      <c r="Q719" s="12">
        <f t="shared" si="11"/>
        <v>3930</v>
      </c>
      <c r="AN719" s="16">
        <v>52</v>
      </c>
      <c r="AO719" t="s">
        <v>2046</v>
      </c>
    </row>
    <row r="720" spans="1:41" x14ac:dyDescent="0.3">
      <c r="A720" s="6">
        <v>140092</v>
      </c>
      <c r="B720" s="6" t="s">
        <v>1381</v>
      </c>
      <c r="C720" s="6" t="s">
        <v>1333</v>
      </c>
      <c r="D720" s="6" t="s">
        <v>2040</v>
      </c>
      <c r="E720" s="6" t="s">
        <v>17</v>
      </c>
      <c r="F720" s="7">
        <v>43924</v>
      </c>
      <c r="G720" s="6" t="s">
        <v>33</v>
      </c>
      <c r="H720" s="8" t="s">
        <v>66</v>
      </c>
      <c r="I720" s="6" t="s">
        <v>109</v>
      </c>
      <c r="J720" s="6" t="s">
        <v>81</v>
      </c>
      <c r="K720" s="12">
        <v>7650</v>
      </c>
      <c r="L720" s="12">
        <v>9945</v>
      </c>
      <c r="M720" s="12">
        <v>3</v>
      </c>
      <c r="N720" s="12">
        <v>22950</v>
      </c>
      <c r="O720" s="12">
        <v>29835</v>
      </c>
      <c r="P720" s="6" t="s">
        <v>1397</v>
      </c>
      <c r="Q720" s="12">
        <f t="shared" si="11"/>
        <v>6885</v>
      </c>
      <c r="AN720" s="16">
        <v>53</v>
      </c>
      <c r="AO720" t="s">
        <v>2047</v>
      </c>
    </row>
    <row r="721" spans="1:41" x14ac:dyDescent="0.3">
      <c r="A721" s="6">
        <v>140093</v>
      </c>
      <c r="B721" s="6" t="s">
        <v>1381</v>
      </c>
      <c r="C721" s="6" t="s">
        <v>1333</v>
      </c>
      <c r="D721" s="6" t="s">
        <v>2047</v>
      </c>
      <c r="E721" s="6" t="s">
        <v>1320</v>
      </c>
      <c r="F721" s="7">
        <v>43924</v>
      </c>
      <c r="G721" s="6" t="s">
        <v>34</v>
      </c>
      <c r="H721" s="6" t="s">
        <v>58</v>
      </c>
      <c r="I721" s="6" t="s">
        <v>45</v>
      </c>
      <c r="J721" s="6" t="s">
        <v>82</v>
      </c>
      <c r="K721" s="12">
        <v>1150</v>
      </c>
      <c r="L721" s="12">
        <v>1495</v>
      </c>
      <c r="M721" s="12">
        <v>3</v>
      </c>
      <c r="N721" s="12">
        <v>3450</v>
      </c>
      <c r="O721" s="12">
        <v>4485</v>
      </c>
      <c r="P721" s="6" t="s">
        <v>1399</v>
      </c>
      <c r="Q721" s="12">
        <f t="shared" si="11"/>
        <v>1035</v>
      </c>
      <c r="AN721" s="16">
        <v>54</v>
      </c>
      <c r="AO721" t="s">
        <v>2048</v>
      </c>
    </row>
    <row r="722" spans="1:41" x14ac:dyDescent="0.3">
      <c r="A722" s="6">
        <v>140094</v>
      </c>
      <c r="B722" s="6" t="s">
        <v>1381</v>
      </c>
      <c r="C722" s="6" t="s">
        <v>1333</v>
      </c>
      <c r="D722" s="6" t="s">
        <v>2024</v>
      </c>
      <c r="E722" s="6" t="s">
        <v>16</v>
      </c>
      <c r="F722" s="7">
        <v>43924</v>
      </c>
      <c r="G722" s="6" t="s">
        <v>35</v>
      </c>
      <c r="H722" s="6" t="s">
        <v>59</v>
      </c>
      <c r="I722" s="6" t="s">
        <v>36</v>
      </c>
      <c r="J722" s="6" t="s">
        <v>75</v>
      </c>
      <c r="K722" s="12">
        <v>850</v>
      </c>
      <c r="L722" s="12">
        <v>1105</v>
      </c>
      <c r="M722" s="12">
        <v>3</v>
      </c>
      <c r="N722" s="12">
        <v>2550</v>
      </c>
      <c r="O722" s="12">
        <v>3315</v>
      </c>
      <c r="P722" s="6" t="s">
        <v>1400</v>
      </c>
      <c r="Q722" s="12">
        <f t="shared" si="11"/>
        <v>765</v>
      </c>
      <c r="AN722" s="16">
        <v>55</v>
      </c>
      <c r="AO722" t="s">
        <v>2049</v>
      </c>
    </row>
    <row r="723" spans="1:41" x14ac:dyDescent="0.3">
      <c r="A723" s="6">
        <v>140095</v>
      </c>
      <c r="B723" s="6" t="s">
        <v>1381</v>
      </c>
      <c r="C723" s="6" t="s">
        <v>1333</v>
      </c>
      <c r="D723" s="6" t="s">
        <v>2016</v>
      </c>
      <c r="E723" s="6" t="s">
        <v>15</v>
      </c>
      <c r="F723" s="7">
        <v>43924</v>
      </c>
      <c r="G723" s="6" t="s">
        <v>1296</v>
      </c>
      <c r="H723" s="6" t="s">
        <v>60</v>
      </c>
      <c r="I723" s="6" t="s">
        <v>37</v>
      </c>
      <c r="J723" s="6" t="s">
        <v>76</v>
      </c>
      <c r="K723" s="12">
        <v>650</v>
      </c>
      <c r="L723" s="12">
        <v>845</v>
      </c>
      <c r="M723" s="12">
        <v>3</v>
      </c>
      <c r="N723" s="12">
        <v>1950</v>
      </c>
      <c r="O723" s="12">
        <v>2535</v>
      </c>
      <c r="P723" s="6" t="s">
        <v>1401</v>
      </c>
      <c r="Q723" s="12">
        <f t="shared" si="11"/>
        <v>585</v>
      </c>
      <c r="AN723" s="16">
        <v>56</v>
      </c>
      <c r="AO723" t="s">
        <v>2050</v>
      </c>
    </row>
    <row r="724" spans="1:41" x14ac:dyDescent="0.3">
      <c r="A724" s="6">
        <v>140096</v>
      </c>
      <c r="B724" s="6" t="s">
        <v>1381</v>
      </c>
      <c r="C724" s="6" t="s">
        <v>1333</v>
      </c>
      <c r="D724" s="6" t="s">
        <v>2024</v>
      </c>
      <c r="E724" s="6" t="s">
        <v>14</v>
      </c>
      <c r="F724" s="7">
        <v>43924</v>
      </c>
      <c r="G724" s="6" t="s">
        <v>33</v>
      </c>
      <c r="H724" s="6" t="s">
        <v>61</v>
      </c>
      <c r="I724" s="6" t="s">
        <v>38</v>
      </c>
      <c r="J724" s="6" t="s">
        <v>75</v>
      </c>
      <c r="K724" s="12">
        <v>7500</v>
      </c>
      <c r="L724" s="12">
        <v>9750</v>
      </c>
      <c r="M724" s="12">
        <v>3</v>
      </c>
      <c r="N724" s="12">
        <v>22500</v>
      </c>
      <c r="O724" s="12">
        <v>29250</v>
      </c>
      <c r="P724" s="6" t="s">
        <v>1325</v>
      </c>
      <c r="Q724" s="12">
        <f t="shared" si="11"/>
        <v>6750</v>
      </c>
      <c r="AN724" s="16">
        <v>57</v>
      </c>
      <c r="AO724" t="s">
        <v>2051</v>
      </c>
    </row>
    <row r="725" spans="1:41" x14ac:dyDescent="0.3">
      <c r="A725" s="6">
        <v>140097</v>
      </c>
      <c r="B725" s="6" t="s">
        <v>1381</v>
      </c>
      <c r="C725" s="6" t="s">
        <v>1333</v>
      </c>
      <c r="D725" s="6" t="s">
        <v>2034</v>
      </c>
      <c r="E725" s="6" t="s">
        <v>13</v>
      </c>
      <c r="F725" s="7">
        <v>43924</v>
      </c>
      <c r="G725" s="6" t="s">
        <v>34</v>
      </c>
      <c r="H725" s="6" t="s">
        <v>259</v>
      </c>
      <c r="I725" s="6" t="s">
        <v>39</v>
      </c>
      <c r="J725" s="8" t="s">
        <v>83</v>
      </c>
      <c r="K725" s="12">
        <v>10000</v>
      </c>
      <c r="L725" s="12">
        <v>13000</v>
      </c>
      <c r="M725" s="12">
        <v>4</v>
      </c>
      <c r="N725" s="12">
        <v>40000</v>
      </c>
      <c r="O725" s="12">
        <v>52000</v>
      </c>
      <c r="P725" s="6" t="s">
        <v>1398</v>
      </c>
      <c r="Q725" s="12">
        <f t="shared" si="11"/>
        <v>12000</v>
      </c>
      <c r="AN725" s="16">
        <v>58</v>
      </c>
      <c r="AO725" t="s">
        <v>2052</v>
      </c>
    </row>
    <row r="726" spans="1:41" x14ac:dyDescent="0.3">
      <c r="A726" s="6">
        <v>140098</v>
      </c>
      <c r="B726" s="6" t="s">
        <v>1381</v>
      </c>
      <c r="C726" s="6" t="s">
        <v>1333</v>
      </c>
      <c r="D726" s="6" t="s">
        <v>1612</v>
      </c>
      <c r="E726" s="6" t="s">
        <v>12</v>
      </c>
      <c r="F726" s="7">
        <v>43924</v>
      </c>
      <c r="G726" s="6" t="s">
        <v>35</v>
      </c>
      <c r="H726" s="6" t="s">
        <v>263</v>
      </c>
      <c r="I726" s="6" t="s">
        <v>40</v>
      </c>
      <c r="J726" s="6" t="s">
        <v>76</v>
      </c>
      <c r="K726" s="12">
        <v>10500</v>
      </c>
      <c r="L726" s="12">
        <v>13650</v>
      </c>
      <c r="M726" s="12">
        <v>3</v>
      </c>
      <c r="N726" s="12">
        <v>31500</v>
      </c>
      <c r="O726" s="12">
        <v>40950</v>
      </c>
      <c r="P726" s="6" t="s">
        <v>1397</v>
      </c>
      <c r="Q726" s="12">
        <f t="shared" si="11"/>
        <v>9450</v>
      </c>
      <c r="AN726" s="16">
        <v>59</v>
      </c>
      <c r="AO726" t="s">
        <v>1907</v>
      </c>
    </row>
    <row r="727" spans="1:41" x14ac:dyDescent="0.3">
      <c r="A727" s="6">
        <v>140099</v>
      </c>
      <c r="B727" s="6" t="s">
        <v>1381</v>
      </c>
      <c r="C727" s="6" t="s">
        <v>1333</v>
      </c>
      <c r="D727" s="6" t="s">
        <v>2033</v>
      </c>
      <c r="E727" s="6" t="s">
        <v>11</v>
      </c>
      <c r="F727" s="7">
        <v>43925</v>
      </c>
      <c r="G727" s="6" t="s">
        <v>1296</v>
      </c>
      <c r="H727" s="6" t="s">
        <v>63</v>
      </c>
      <c r="I727" s="6" t="s">
        <v>41</v>
      </c>
      <c r="J727" s="6" t="s">
        <v>78</v>
      </c>
      <c r="K727" s="12">
        <v>8500</v>
      </c>
      <c r="L727" s="12">
        <v>11050</v>
      </c>
      <c r="M727" s="12">
        <v>4</v>
      </c>
      <c r="N727" s="12">
        <v>34000</v>
      </c>
      <c r="O727" s="12">
        <v>44200</v>
      </c>
      <c r="P727" s="6" t="s">
        <v>1399</v>
      </c>
      <c r="Q727" s="12">
        <f t="shared" si="11"/>
        <v>10200</v>
      </c>
      <c r="AN727" s="16">
        <v>60</v>
      </c>
      <c r="AO727" t="s">
        <v>2053</v>
      </c>
    </row>
    <row r="728" spans="1:41" x14ac:dyDescent="0.3">
      <c r="A728" s="6">
        <v>140100</v>
      </c>
      <c r="B728" s="6" t="s">
        <v>1381</v>
      </c>
      <c r="C728" s="6" t="s">
        <v>1333</v>
      </c>
      <c r="D728" s="6" t="s">
        <v>1528</v>
      </c>
      <c r="E728" s="6" t="s">
        <v>1321</v>
      </c>
      <c r="F728" s="7">
        <v>43926</v>
      </c>
      <c r="G728" s="6" t="s">
        <v>33</v>
      </c>
      <c r="H728" s="6" t="s">
        <v>57</v>
      </c>
      <c r="I728" s="6" t="s">
        <v>44</v>
      </c>
      <c r="J728" s="6" t="s">
        <v>80</v>
      </c>
      <c r="K728" s="12">
        <v>7000</v>
      </c>
      <c r="L728" s="12">
        <v>9100</v>
      </c>
      <c r="M728" s="12">
        <v>2</v>
      </c>
      <c r="N728" s="12">
        <v>14000</v>
      </c>
      <c r="O728" s="12">
        <v>18200</v>
      </c>
      <c r="P728" s="6" t="s">
        <v>1400</v>
      </c>
      <c r="Q728" s="12">
        <f t="shared" si="11"/>
        <v>4200</v>
      </c>
      <c r="AN728" s="16">
        <v>61</v>
      </c>
      <c r="AO728" t="s">
        <v>2054</v>
      </c>
    </row>
    <row r="729" spans="1:41" x14ac:dyDescent="0.3">
      <c r="A729" s="6">
        <v>140101</v>
      </c>
      <c r="B729" s="6" t="s">
        <v>1381</v>
      </c>
      <c r="C729" s="6" t="s">
        <v>1333</v>
      </c>
      <c r="D729" s="6" t="s">
        <v>2026</v>
      </c>
      <c r="E729" s="6" t="s">
        <v>1322</v>
      </c>
      <c r="F729" s="7">
        <v>43927</v>
      </c>
      <c r="G729" s="6" t="s">
        <v>34</v>
      </c>
      <c r="H729" s="6" t="s">
        <v>264</v>
      </c>
      <c r="I729" s="6" t="s">
        <v>42</v>
      </c>
      <c r="J729" s="6" t="s">
        <v>79</v>
      </c>
      <c r="K729" s="12">
        <v>1680</v>
      </c>
      <c r="L729" s="12">
        <v>2184</v>
      </c>
      <c r="M729" s="12">
        <v>2</v>
      </c>
      <c r="N729" s="12">
        <v>3360</v>
      </c>
      <c r="O729" s="12">
        <v>4368</v>
      </c>
      <c r="P729" s="6" t="s">
        <v>1401</v>
      </c>
      <c r="Q729" s="12">
        <f t="shared" si="11"/>
        <v>1008</v>
      </c>
      <c r="AN729" s="16">
        <v>62</v>
      </c>
      <c r="AO729" t="s">
        <v>2055</v>
      </c>
    </row>
    <row r="730" spans="1:41" x14ac:dyDescent="0.3">
      <c r="A730" s="6">
        <v>140102</v>
      </c>
      <c r="B730" s="6" t="s">
        <v>1381</v>
      </c>
      <c r="C730" s="6" t="s">
        <v>1333</v>
      </c>
      <c r="D730" s="6" t="s">
        <v>2007</v>
      </c>
      <c r="E730" s="6" t="s">
        <v>1323</v>
      </c>
      <c r="F730" s="7">
        <v>43928</v>
      </c>
      <c r="G730" s="6" t="s">
        <v>35</v>
      </c>
      <c r="H730" s="8" t="s">
        <v>65</v>
      </c>
      <c r="I730" s="6" t="s">
        <v>109</v>
      </c>
      <c r="J730" s="8" t="s">
        <v>84</v>
      </c>
      <c r="K730" s="12">
        <v>6540</v>
      </c>
      <c r="L730" s="12">
        <v>8502</v>
      </c>
      <c r="M730" s="12">
        <v>3</v>
      </c>
      <c r="N730" s="12">
        <v>19620</v>
      </c>
      <c r="O730" s="12">
        <v>25506</v>
      </c>
      <c r="P730" s="6" t="s">
        <v>1325</v>
      </c>
      <c r="Q730" s="12">
        <f t="shared" si="11"/>
        <v>5886</v>
      </c>
      <c r="AN730" s="16">
        <v>63</v>
      </c>
      <c r="AO730" t="s">
        <v>2056</v>
      </c>
    </row>
    <row r="731" spans="1:41" x14ac:dyDescent="0.3">
      <c r="A731" s="6">
        <v>140103</v>
      </c>
      <c r="B731" s="6" t="s">
        <v>1381</v>
      </c>
      <c r="C731" s="6" t="s">
        <v>1333</v>
      </c>
      <c r="D731" s="6" t="s">
        <v>2003</v>
      </c>
      <c r="E731" s="6" t="s">
        <v>10</v>
      </c>
      <c r="F731" s="7">
        <v>43929</v>
      </c>
      <c r="G731" s="6" t="s">
        <v>1296</v>
      </c>
      <c r="H731" s="6" t="s">
        <v>68</v>
      </c>
      <c r="I731" s="6" t="s">
        <v>45</v>
      </c>
      <c r="J731" s="6" t="s">
        <v>82</v>
      </c>
      <c r="K731" s="12">
        <v>2680</v>
      </c>
      <c r="L731" s="12">
        <v>3484</v>
      </c>
      <c r="M731" s="12">
        <v>3</v>
      </c>
      <c r="N731" s="12">
        <v>8040</v>
      </c>
      <c r="O731" s="12">
        <v>10452</v>
      </c>
      <c r="P731" s="6" t="s">
        <v>1398</v>
      </c>
      <c r="Q731" s="12">
        <f t="shared" si="11"/>
        <v>2412</v>
      </c>
      <c r="AN731" s="16">
        <v>64</v>
      </c>
      <c r="AO731" t="s">
        <v>2057</v>
      </c>
    </row>
    <row r="732" spans="1:41" x14ac:dyDescent="0.3">
      <c r="A732" s="6">
        <v>140104</v>
      </c>
      <c r="B732" s="6" t="s">
        <v>1381</v>
      </c>
      <c r="C732" s="6" t="s">
        <v>1333</v>
      </c>
      <c r="D732" s="6" t="s">
        <v>2038</v>
      </c>
      <c r="E732" s="6" t="s">
        <v>9</v>
      </c>
      <c r="F732" s="7">
        <v>43930</v>
      </c>
      <c r="G732" s="6" t="s">
        <v>33</v>
      </c>
      <c r="H732" s="6" t="s">
        <v>71</v>
      </c>
      <c r="I732" s="6" t="s">
        <v>38</v>
      </c>
      <c r="J732" s="6" t="s">
        <v>76</v>
      </c>
      <c r="K732" s="12">
        <v>8250</v>
      </c>
      <c r="L732" s="12">
        <v>10725</v>
      </c>
      <c r="M732" s="12">
        <v>1</v>
      </c>
      <c r="N732" s="12">
        <v>8250</v>
      </c>
      <c r="O732" s="12">
        <v>10725</v>
      </c>
      <c r="P732" s="6" t="s">
        <v>1397</v>
      </c>
      <c r="Q732" s="12">
        <f t="shared" si="11"/>
        <v>2475</v>
      </c>
      <c r="AN732" s="16">
        <v>65</v>
      </c>
      <c r="AO732" t="s">
        <v>2058</v>
      </c>
    </row>
    <row r="733" spans="1:41" x14ac:dyDescent="0.3">
      <c r="A733" s="6">
        <v>140105</v>
      </c>
      <c r="B733" s="6" t="s">
        <v>1381</v>
      </c>
      <c r="C733" s="6" t="s">
        <v>1333</v>
      </c>
      <c r="D733" s="6" t="s">
        <v>2027</v>
      </c>
      <c r="E733" s="6" t="s">
        <v>1324</v>
      </c>
      <c r="F733" s="7">
        <v>43931</v>
      </c>
      <c r="G733" s="6" t="s">
        <v>34</v>
      </c>
      <c r="H733" s="6" t="s">
        <v>198</v>
      </c>
      <c r="I733" s="6" t="s">
        <v>42</v>
      </c>
      <c r="J733" s="6" t="s">
        <v>76</v>
      </c>
      <c r="K733" s="12">
        <v>2650</v>
      </c>
      <c r="L733" s="12">
        <v>3445</v>
      </c>
      <c r="M733" s="12">
        <v>3</v>
      </c>
      <c r="N733" s="12">
        <v>7950</v>
      </c>
      <c r="O733" s="12">
        <v>10335</v>
      </c>
      <c r="P733" s="6" t="s">
        <v>1399</v>
      </c>
      <c r="Q733" s="12">
        <f t="shared" si="11"/>
        <v>2385</v>
      </c>
      <c r="AN733" s="16">
        <v>66</v>
      </c>
      <c r="AO733" t="s">
        <v>2059</v>
      </c>
    </row>
    <row r="734" spans="1:41" x14ac:dyDescent="0.3">
      <c r="A734" s="6">
        <v>140106</v>
      </c>
      <c r="B734" s="6" t="s">
        <v>1381</v>
      </c>
      <c r="C734" s="6" t="s">
        <v>1333</v>
      </c>
      <c r="D734" s="6" t="s">
        <v>2041</v>
      </c>
      <c r="E734" s="6" t="s">
        <v>8</v>
      </c>
      <c r="F734" s="7">
        <v>43931</v>
      </c>
      <c r="G734" s="6" t="s">
        <v>35</v>
      </c>
      <c r="H734" s="6" t="s">
        <v>72</v>
      </c>
      <c r="I734" s="6" t="s">
        <v>38</v>
      </c>
      <c r="J734" s="6" t="s">
        <v>85</v>
      </c>
      <c r="K734" s="12">
        <v>12550</v>
      </c>
      <c r="L734" s="12">
        <v>16315</v>
      </c>
      <c r="M734" s="12">
        <v>3</v>
      </c>
      <c r="N734" s="12">
        <v>37650</v>
      </c>
      <c r="O734" s="12">
        <v>48945</v>
      </c>
      <c r="P734" s="6" t="s">
        <v>1400</v>
      </c>
      <c r="Q734" s="12">
        <f t="shared" si="11"/>
        <v>11295</v>
      </c>
      <c r="AN734" s="16">
        <v>67</v>
      </c>
      <c r="AO734" t="s">
        <v>2060</v>
      </c>
    </row>
    <row r="735" spans="1:41" x14ac:dyDescent="0.3">
      <c r="A735" s="6">
        <v>140107</v>
      </c>
      <c r="B735" s="6" t="s">
        <v>1381</v>
      </c>
      <c r="C735" s="6" t="s">
        <v>1333</v>
      </c>
      <c r="D735" s="6" t="s">
        <v>2004</v>
      </c>
      <c r="E735" s="6" t="s">
        <v>7</v>
      </c>
      <c r="F735" s="7">
        <v>43931</v>
      </c>
      <c r="G735" s="6" t="s">
        <v>1296</v>
      </c>
      <c r="H735" s="6" t="s">
        <v>73</v>
      </c>
      <c r="I735" s="6" t="s">
        <v>41</v>
      </c>
      <c r="J735" s="8" t="s">
        <v>78</v>
      </c>
      <c r="K735" s="12">
        <v>14500</v>
      </c>
      <c r="L735" s="12">
        <v>18850</v>
      </c>
      <c r="M735" s="12">
        <v>4</v>
      </c>
      <c r="N735" s="12">
        <v>58000</v>
      </c>
      <c r="O735" s="12">
        <v>75400</v>
      </c>
      <c r="P735" s="6" t="s">
        <v>1401</v>
      </c>
      <c r="Q735" s="12">
        <f t="shared" si="11"/>
        <v>17400</v>
      </c>
      <c r="AN735" s="16">
        <v>68</v>
      </c>
      <c r="AO735" t="s">
        <v>2061</v>
      </c>
    </row>
    <row r="736" spans="1:41" x14ac:dyDescent="0.3">
      <c r="A736" s="6">
        <v>140108</v>
      </c>
      <c r="B736" s="6" t="s">
        <v>1381</v>
      </c>
      <c r="C736" s="6" t="s">
        <v>1333</v>
      </c>
      <c r="D736" s="6" t="s">
        <v>2004</v>
      </c>
      <c r="E736" s="6" t="s">
        <v>1325</v>
      </c>
      <c r="F736" s="7">
        <v>43931</v>
      </c>
      <c r="G736" s="6" t="s">
        <v>33</v>
      </c>
      <c r="H736" s="6" t="s">
        <v>46</v>
      </c>
      <c r="I736" s="6" t="s">
        <v>36</v>
      </c>
      <c r="J736" s="6" t="s">
        <v>75</v>
      </c>
      <c r="K736" s="12">
        <v>800</v>
      </c>
      <c r="L736" s="12">
        <v>1040</v>
      </c>
      <c r="M736" s="12">
        <v>3</v>
      </c>
      <c r="N736" s="12">
        <v>2400</v>
      </c>
      <c r="O736" s="12">
        <v>3120</v>
      </c>
      <c r="P736" s="6" t="s">
        <v>1325</v>
      </c>
      <c r="Q736" s="12">
        <f t="shared" si="11"/>
        <v>720</v>
      </c>
      <c r="AN736" s="16">
        <v>69</v>
      </c>
      <c r="AO736" t="s">
        <v>2062</v>
      </c>
    </row>
    <row r="737" spans="1:41" x14ac:dyDescent="0.3">
      <c r="A737" s="6">
        <v>140109</v>
      </c>
      <c r="B737" s="6" t="s">
        <v>1381</v>
      </c>
      <c r="C737" s="6" t="s">
        <v>1333</v>
      </c>
      <c r="D737" s="6" t="s">
        <v>2045</v>
      </c>
      <c r="E737" s="6" t="s">
        <v>1326</v>
      </c>
      <c r="F737" s="7">
        <v>43931</v>
      </c>
      <c r="G737" s="6" t="s">
        <v>34</v>
      </c>
      <c r="H737" s="6" t="s">
        <v>48</v>
      </c>
      <c r="I737" s="6" t="s">
        <v>37</v>
      </c>
      <c r="J737" s="6" t="s">
        <v>76</v>
      </c>
      <c r="K737" s="12">
        <v>600</v>
      </c>
      <c r="L737" s="12">
        <v>780</v>
      </c>
      <c r="M737" s="12">
        <v>3</v>
      </c>
      <c r="N737" s="12">
        <v>1800</v>
      </c>
      <c r="O737" s="12">
        <v>2340</v>
      </c>
      <c r="P737" s="6" t="s">
        <v>1398</v>
      </c>
      <c r="Q737" s="12">
        <f t="shared" si="11"/>
        <v>540</v>
      </c>
      <c r="AN737" s="16">
        <v>70</v>
      </c>
      <c r="AO737" t="s">
        <v>2063</v>
      </c>
    </row>
    <row r="738" spans="1:41" x14ac:dyDescent="0.3">
      <c r="A738" s="6">
        <v>140110</v>
      </c>
      <c r="B738" s="6" t="s">
        <v>1381</v>
      </c>
      <c r="C738" s="6" t="s">
        <v>1333</v>
      </c>
      <c r="D738" s="6" t="s">
        <v>2058</v>
      </c>
      <c r="E738" s="6" t="s">
        <v>6</v>
      </c>
      <c r="F738" s="7">
        <v>43931</v>
      </c>
      <c r="G738" s="6" t="s">
        <v>35</v>
      </c>
      <c r="H738" s="6" t="s">
        <v>50</v>
      </c>
      <c r="I738" s="6" t="s">
        <v>38</v>
      </c>
      <c r="J738" s="6" t="s">
        <v>75</v>
      </c>
      <c r="K738" s="12">
        <v>10500</v>
      </c>
      <c r="L738" s="12">
        <v>13650</v>
      </c>
      <c r="M738" s="12">
        <v>4</v>
      </c>
      <c r="N738" s="12">
        <v>42000</v>
      </c>
      <c r="O738" s="12">
        <v>54600</v>
      </c>
      <c r="P738" s="6" t="s">
        <v>1397</v>
      </c>
      <c r="Q738" s="12">
        <f t="shared" si="11"/>
        <v>12600</v>
      </c>
      <c r="AN738" s="16">
        <v>71</v>
      </c>
      <c r="AO738" t="s">
        <v>2064</v>
      </c>
    </row>
    <row r="739" spans="1:41" x14ac:dyDescent="0.3">
      <c r="A739" s="6">
        <v>140111</v>
      </c>
      <c r="B739" s="6" t="s">
        <v>1381</v>
      </c>
      <c r="C739" s="6" t="s">
        <v>1333</v>
      </c>
      <c r="D739" s="6" t="s">
        <v>2027</v>
      </c>
      <c r="E739" s="6" t="s">
        <v>5</v>
      </c>
      <c r="F739" s="7">
        <v>43931</v>
      </c>
      <c r="G739" s="6" t="s">
        <v>1296</v>
      </c>
      <c r="H739" s="6" t="s">
        <v>259</v>
      </c>
      <c r="I739" s="6" t="s">
        <v>39</v>
      </c>
      <c r="J739" s="6" t="s">
        <v>77</v>
      </c>
      <c r="K739" s="12">
        <v>6500</v>
      </c>
      <c r="L739" s="12">
        <v>8450</v>
      </c>
      <c r="M739" s="12">
        <v>1</v>
      </c>
      <c r="N739" s="12">
        <v>6500</v>
      </c>
      <c r="O739" s="12">
        <v>8450</v>
      </c>
      <c r="P739" s="6" t="s">
        <v>1399</v>
      </c>
      <c r="Q739" s="12">
        <f t="shared" si="11"/>
        <v>1950</v>
      </c>
      <c r="AN739" s="16">
        <v>72</v>
      </c>
      <c r="AO739" t="s">
        <v>2065</v>
      </c>
    </row>
    <row r="740" spans="1:41" x14ac:dyDescent="0.3">
      <c r="A740" s="6">
        <v>140112</v>
      </c>
      <c r="B740" s="6" t="s">
        <v>1381</v>
      </c>
      <c r="C740" s="6" t="s">
        <v>1333</v>
      </c>
      <c r="D740" s="6" t="s">
        <v>2064</v>
      </c>
      <c r="E740" s="6" t="s">
        <v>4</v>
      </c>
      <c r="F740" s="7">
        <v>43931</v>
      </c>
      <c r="G740" s="6" t="s">
        <v>33</v>
      </c>
      <c r="H740" s="6" t="s">
        <v>265</v>
      </c>
      <c r="I740" s="6" t="s">
        <v>40</v>
      </c>
      <c r="J740" s="6" t="s">
        <v>76</v>
      </c>
      <c r="K740" s="12">
        <v>4500</v>
      </c>
      <c r="L740" s="12">
        <v>5850</v>
      </c>
      <c r="M740" s="12">
        <v>2</v>
      </c>
      <c r="N740" s="12">
        <v>9000</v>
      </c>
      <c r="O740" s="12">
        <v>11700</v>
      </c>
      <c r="P740" s="6" t="s">
        <v>1400</v>
      </c>
      <c r="Q740" s="12">
        <f t="shared" si="11"/>
        <v>2700</v>
      </c>
      <c r="AN740" s="16">
        <v>73</v>
      </c>
      <c r="AO740" t="s">
        <v>2066</v>
      </c>
    </row>
    <row r="741" spans="1:41" x14ac:dyDescent="0.3">
      <c r="A741" s="6">
        <v>140113</v>
      </c>
      <c r="B741" s="6" t="s">
        <v>1381</v>
      </c>
      <c r="C741" s="6" t="s">
        <v>1333</v>
      </c>
      <c r="D741" s="6" t="s">
        <v>2022</v>
      </c>
      <c r="E741" s="6" t="s">
        <v>30</v>
      </c>
      <c r="F741" s="7">
        <v>43931</v>
      </c>
      <c r="G741" s="6" t="s">
        <v>34</v>
      </c>
      <c r="H741" s="6" t="s">
        <v>51</v>
      </c>
      <c r="I741" s="6" t="s">
        <v>41</v>
      </c>
      <c r="J741" s="6" t="s">
        <v>78</v>
      </c>
      <c r="K741" s="12">
        <v>8500</v>
      </c>
      <c r="L741" s="12">
        <v>11050</v>
      </c>
      <c r="M741" s="12">
        <v>3</v>
      </c>
      <c r="N741" s="12">
        <v>25500</v>
      </c>
      <c r="O741" s="12">
        <v>33150</v>
      </c>
      <c r="P741" s="6" t="s">
        <v>1401</v>
      </c>
      <c r="Q741" s="12">
        <f t="shared" si="11"/>
        <v>7650</v>
      </c>
      <c r="AN741" s="16">
        <v>74</v>
      </c>
      <c r="AO741" t="s">
        <v>2067</v>
      </c>
    </row>
    <row r="742" spans="1:41" x14ac:dyDescent="0.3">
      <c r="A742" s="6">
        <v>140114</v>
      </c>
      <c r="B742" s="6" t="s">
        <v>1381</v>
      </c>
      <c r="C742" s="6" t="s">
        <v>1333</v>
      </c>
      <c r="D742" s="6" t="s">
        <v>2039</v>
      </c>
      <c r="E742" s="6" t="s">
        <v>31</v>
      </c>
      <c r="F742" s="7">
        <v>43931</v>
      </c>
      <c r="G742" s="6" t="s">
        <v>35</v>
      </c>
      <c r="H742" s="6" t="s">
        <v>52</v>
      </c>
      <c r="I742" s="6" t="s">
        <v>44</v>
      </c>
      <c r="J742" s="6" t="s">
        <v>80</v>
      </c>
      <c r="K742" s="12">
        <v>12500</v>
      </c>
      <c r="L742" s="12">
        <v>16250</v>
      </c>
      <c r="M742" s="12">
        <v>1</v>
      </c>
      <c r="N742" s="12">
        <v>12500</v>
      </c>
      <c r="O742" s="12">
        <v>16250</v>
      </c>
      <c r="P742" s="6" t="s">
        <v>1325</v>
      </c>
      <c r="Q742" s="12">
        <f t="shared" si="11"/>
        <v>3750</v>
      </c>
      <c r="AO742" t="s">
        <v>1429</v>
      </c>
    </row>
    <row r="743" spans="1:41" ht="18" x14ac:dyDescent="0.3">
      <c r="A743" s="6">
        <v>140115</v>
      </c>
      <c r="B743" s="6" t="s">
        <v>1381</v>
      </c>
      <c r="C743" s="6" t="s">
        <v>1333</v>
      </c>
      <c r="D743" s="6" t="s">
        <v>2062</v>
      </c>
      <c r="E743" s="6" t="s">
        <v>32</v>
      </c>
      <c r="F743" s="7">
        <v>43931</v>
      </c>
      <c r="G743" s="6" t="s">
        <v>1296</v>
      </c>
      <c r="H743" s="6" t="s">
        <v>206</v>
      </c>
      <c r="I743" s="6" t="s">
        <v>89</v>
      </c>
      <c r="J743" s="6" t="s">
        <v>79</v>
      </c>
      <c r="K743" s="12">
        <v>3500</v>
      </c>
      <c r="L743" s="12">
        <v>4550</v>
      </c>
      <c r="M743" s="12">
        <v>1</v>
      </c>
      <c r="N743" s="12">
        <v>3500</v>
      </c>
      <c r="O743" s="12">
        <v>4550</v>
      </c>
      <c r="P743" s="6" t="s">
        <v>1398</v>
      </c>
      <c r="Q743" s="12">
        <f t="shared" si="11"/>
        <v>1050</v>
      </c>
      <c r="AN743" s="15" t="s">
        <v>1334</v>
      </c>
      <c r="AO743" t="s">
        <v>1429</v>
      </c>
    </row>
    <row r="744" spans="1:41" x14ac:dyDescent="0.3">
      <c r="A744" s="6">
        <v>140116</v>
      </c>
      <c r="B744" s="6" t="s">
        <v>1381</v>
      </c>
      <c r="C744" s="6" t="s">
        <v>1333</v>
      </c>
      <c r="D744" s="6" t="s">
        <v>2055</v>
      </c>
      <c r="E744" s="6" t="s">
        <v>28</v>
      </c>
      <c r="F744" s="7">
        <v>43931</v>
      </c>
      <c r="G744" s="6" t="s">
        <v>33</v>
      </c>
      <c r="H744" s="8" t="s">
        <v>67</v>
      </c>
      <c r="I744" s="6" t="s">
        <v>37</v>
      </c>
      <c r="J744" s="6" t="s">
        <v>81</v>
      </c>
      <c r="K744" s="12">
        <v>4500</v>
      </c>
      <c r="L744" s="12">
        <v>5850</v>
      </c>
      <c r="M744" s="12">
        <v>2</v>
      </c>
      <c r="N744" s="12">
        <v>9000</v>
      </c>
      <c r="O744" s="12">
        <v>11700</v>
      </c>
      <c r="P744" s="6" t="s">
        <v>1397</v>
      </c>
      <c r="Q744" s="12">
        <f t="shared" si="11"/>
        <v>2700</v>
      </c>
      <c r="AN744" s="16"/>
      <c r="AO744" t="s">
        <v>1429</v>
      </c>
    </row>
    <row r="745" spans="1:41" x14ac:dyDescent="0.3">
      <c r="A745" s="6">
        <v>140117</v>
      </c>
      <c r="B745" s="6" t="s">
        <v>1381</v>
      </c>
      <c r="C745" s="6" t="s">
        <v>1333</v>
      </c>
      <c r="D745" s="6" t="s">
        <v>1998</v>
      </c>
      <c r="E745" s="6" t="s">
        <v>1311</v>
      </c>
      <c r="F745" s="7">
        <v>43931</v>
      </c>
      <c r="G745" s="6" t="s">
        <v>34</v>
      </c>
      <c r="H745" s="6" t="s">
        <v>266</v>
      </c>
      <c r="I745" s="6" t="s">
        <v>45</v>
      </c>
      <c r="J745" s="6" t="s">
        <v>82</v>
      </c>
      <c r="K745" s="12">
        <v>2100</v>
      </c>
      <c r="L745" s="12">
        <v>2730</v>
      </c>
      <c r="M745" s="12">
        <v>1</v>
      </c>
      <c r="N745" s="12">
        <v>2100</v>
      </c>
      <c r="O745" s="12">
        <v>2730</v>
      </c>
      <c r="P745" s="6" t="s">
        <v>1399</v>
      </c>
      <c r="Q745" s="12">
        <f t="shared" si="11"/>
        <v>630</v>
      </c>
      <c r="AN745" s="16">
        <v>1</v>
      </c>
      <c r="AO745" t="s">
        <v>2068</v>
      </c>
    </row>
    <row r="746" spans="1:41" x14ac:dyDescent="0.3">
      <c r="A746" s="6">
        <v>140118</v>
      </c>
      <c r="B746" s="6" t="s">
        <v>1381</v>
      </c>
      <c r="C746" s="6" t="s">
        <v>1333</v>
      </c>
      <c r="D746" s="6" t="s">
        <v>2058</v>
      </c>
      <c r="E746" s="6" t="s">
        <v>1312</v>
      </c>
      <c r="F746" s="7">
        <v>43931</v>
      </c>
      <c r="G746" s="6" t="s">
        <v>35</v>
      </c>
      <c r="H746" s="6" t="s">
        <v>49</v>
      </c>
      <c r="I746" s="6" t="s">
        <v>36</v>
      </c>
      <c r="J746" s="6" t="s">
        <v>75</v>
      </c>
      <c r="K746" s="12">
        <v>1150</v>
      </c>
      <c r="L746" s="12">
        <v>1495</v>
      </c>
      <c r="M746" s="12">
        <v>4</v>
      </c>
      <c r="N746" s="12">
        <v>4600</v>
      </c>
      <c r="O746" s="12">
        <v>5980</v>
      </c>
      <c r="P746" s="6" t="s">
        <v>1400</v>
      </c>
      <c r="Q746" s="12">
        <f t="shared" si="11"/>
        <v>1380</v>
      </c>
      <c r="AN746" s="16">
        <v>2</v>
      </c>
      <c r="AO746" t="s">
        <v>2069</v>
      </c>
    </row>
    <row r="747" spans="1:41" x14ac:dyDescent="0.3">
      <c r="A747" s="6">
        <v>140119</v>
      </c>
      <c r="B747" s="6" t="s">
        <v>1381</v>
      </c>
      <c r="C747" s="6" t="s">
        <v>1333</v>
      </c>
      <c r="D747" s="6" t="s">
        <v>2008</v>
      </c>
      <c r="E747" s="6" t="s">
        <v>1313</v>
      </c>
      <c r="F747" s="7">
        <v>43931</v>
      </c>
      <c r="G747" s="6" t="s">
        <v>1296</v>
      </c>
      <c r="H747" s="6" t="s">
        <v>47</v>
      </c>
      <c r="I747" s="6" t="s">
        <v>37</v>
      </c>
      <c r="J747" s="6" t="s">
        <v>76</v>
      </c>
      <c r="K747" s="12">
        <v>350</v>
      </c>
      <c r="L747" s="12">
        <v>455</v>
      </c>
      <c r="M747" s="12">
        <v>2</v>
      </c>
      <c r="N747" s="12">
        <v>700</v>
      </c>
      <c r="O747" s="12">
        <v>910</v>
      </c>
      <c r="P747" s="6" t="s">
        <v>1401</v>
      </c>
      <c r="Q747" s="12">
        <f t="shared" si="11"/>
        <v>210</v>
      </c>
      <c r="AN747" s="16">
        <v>3</v>
      </c>
      <c r="AO747" t="s">
        <v>2070</v>
      </c>
    </row>
    <row r="748" spans="1:41" x14ac:dyDescent="0.3">
      <c r="A748" s="6">
        <v>140120</v>
      </c>
      <c r="B748" s="6" t="s">
        <v>1381</v>
      </c>
      <c r="C748" s="6" t="s">
        <v>1333</v>
      </c>
      <c r="D748" s="6" t="s">
        <v>2032</v>
      </c>
      <c r="E748" s="6" t="s">
        <v>3</v>
      </c>
      <c r="F748" s="7">
        <v>43931</v>
      </c>
      <c r="G748" s="6" t="s">
        <v>33</v>
      </c>
      <c r="H748" s="6" t="s">
        <v>53</v>
      </c>
      <c r="I748" s="6" t="s">
        <v>38</v>
      </c>
      <c r="J748" s="6" t="s">
        <v>75</v>
      </c>
      <c r="K748" s="12">
        <v>9500</v>
      </c>
      <c r="L748" s="12">
        <v>12350</v>
      </c>
      <c r="M748" s="12">
        <v>4</v>
      </c>
      <c r="N748" s="12">
        <v>38000</v>
      </c>
      <c r="O748" s="12">
        <v>49400</v>
      </c>
      <c r="P748" s="6" t="s">
        <v>1325</v>
      </c>
      <c r="Q748" s="12">
        <f t="shared" si="11"/>
        <v>11400</v>
      </c>
      <c r="AN748" s="16">
        <v>4</v>
      </c>
      <c r="AO748" t="s">
        <v>2071</v>
      </c>
    </row>
    <row r="749" spans="1:41" x14ac:dyDescent="0.3">
      <c r="A749" s="6">
        <v>140121</v>
      </c>
      <c r="B749" s="6" t="s">
        <v>1381</v>
      </c>
      <c r="C749" s="6" t="s">
        <v>1333</v>
      </c>
      <c r="D749" s="6" t="s">
        <v>2048</v>
      </c>
      <c r="E749" s="6" t="s">
        <v>2</v>
      </c>
      <c r="F749" s="7">
        <v>43931</v>
      </c>
      <c r="G749" s="6" t="s">
        <v>34</v>
      </c>
      <c r="H749" s="6" t="s">
        <v>267</v>
      </c>
      <c r="I749" s="6" t="s">
        <v>39</v>
      </c>
      <c r="J749" s="6" t="s">
        <v>77</v>
      </c>
      <c r="K749" s="12">
        <v>10000</v>
      </c>
      <c r="L749" s="12">
        <v>13000</v>
      </c>
      <c r="M749" s="12">
        <v>1</v>
      </c>
      <c r="N749" s="12">
        <v>10000</v>
      </c>
      <c r="O749" s="12">
        <v>13000</v>
      </c>
      <c r="P749" s="6" t="s">
        <v>1398</v>
      </c>
      <c r="Q749" s="12">
        <f t="shared" si="11"/>
        <v>3000</v>
      </c>
      <c r="AN749" s="16">
        <v>5</v>
      </c>
      <c r="AO749" t="s">
        <v>2072</v>
      </c>
    </row>
    <row r="750" spans="1:41" x14ac:dyDescent="0.3">
      <c r="A750" s="6">
        <v>140122</v>
      </c>
      <c r="B750" s="6" t="s">
        <v>1381</v>
      </c>
      <c r="C750" s="6" t="s">
        <v>1333</v>
      </c>
      <c r="D750" s="6" t="s">
        <v>2034</v>
      </c>
      <c r="E750" s="6" t="s">
        <v>1</v>
      </c>
      <c r="F750" s="7">
        <v>43931</v>
      </c>
      <c r="G750" s="6" t="s">
        <v>35</v>
      </c>
      <c r="H750" s="6" t="s">
        <v>268</v>
      </c>
      <c r="I750" s="6" t="s">
        <v>40</v>
      </c>
      <c r="J750" s="6" t="s">
        <v>76</v>
      </c>
      <c r="K750" s="12">
        <v>6500</v>
      </c>
      <c r="L750" s="12">
        <v>8450</v>
      </c>
      <c r="M750" s="12">
        <v>4</v>
      </c>
      <c r="N750" s="12">
        <v>26000</v>
      </c>
      <c r="O750" s="12">
        <v>33800</v>
      </c>
      <c r="P750" s="6" t="s">
        <v>1397</v>
      </c>
      <c r="Q750" s="12">
        <f t="shared" si="11"/>
        <v>7800</v>
      </c>
      <c r="AN750" s="16">
        <v>6</v>
      </c>
      <c r="AO750" t="s">
        <v>2073</v>
      </c>
    </row>
    <row r="751" spans="1:41" x14ac:dyDescent="0.3">
      <c r="A751" s="6">
        <v>140123</v>
      </c>
      <c r="B751" s="6" t="s">
        <v>1381</v>
      </c>
      <c r="C751" s="6" t="s">
        <v>1333</v>
      </c>
      <c r="D751" s="6" t="s">
        <v>2011</v>
      </c>
      <c r="E751" s="6" t="s">
        <v>1314</v>
      </c>
      <c r="F751" s="7">
        <v>43931</v>
      </c>
      <c r="G751" s="6" t="s">
        <v>1296</v>
      </c>
      <c r="H751" s="6" t="s">
        <v>269</v>
      </c>
      <c r="I751" s="6" t="s">
        <v>41</v>
      </c>
      <c r="J751" s="6" t="s">
        <v>78</v>
      </c>
      <c r="K751" s="12">
        <v>8500</v>
      </c>
      <c r="L751" s="12">
        <v>11050</v>
      </c>
      <c r="M751" s="12">
        <v>4</v>
      </c>
      <c r="N751" s="12">
        <v>34000</v>
      </c>
      <c r="O751" s="12">
        <v>44200</v>
      </c>
      <c r="P751" s="6" t="s">
        <v>1399</v>
      </c>
      <c r="Q751" s="12">
        <f t="shared" si="11"/>
        <v>10200</v>
      </c>
      <c r="AN751" s="16">
        <v>7</v>
      </c>
      <c r="AO751" t="s">
        <v>2074</v>
      </c>
    </row>
    <row r="752" spans="1:41" x14ac:dyDescent="0.3">
      <c r="A752" s="6">
        <v>140124</v>
      </c>
      <c r="B752" s="6" t="s">
        <v>1381</v>
      </c>
      <c r="C752" s="6" t="s">
        <v>1333</v>
      </c>
      <c r="D752" s="6" t="s">
        <v>2023</v>
      </c>
      <c r="E752" s="6" t="s">
        <v>1315</v>
      </c>
      <c r="F752" s="7">
        <v>43931</v>
      </c>
      <c r="G752" s="6" t="s">
        <v>33</v>
      </c>
      <c r="H752" s="6" t="s">
        <v>57</v>
      </c>
      <c r="I752" s="6" t="s">
        <v>44</v>
      </c>
      <c r="J752" s="6" t="s">
        <v>80</v>
      </c>
      <c r="K752" s="12">
        <v>7000</v>
      </c>
      <c r="L752" s="12">
        <v>9100</v>
      </c>
      <c r="M752" s="12">
        <v>4</v>
      </c>
      <c r="N752" s="12">
        <v>28000</v>
      </c>
      <c r="O752" s="12">
        <v>36400</v>
      </c>
      <c r="P752" s="6" t="s">
        <v>1400</v>
      </c>
      <c r="Q752" s="12">
        <f t="shared" si="11"/>
        <v>8400</v>
      </c>
      <c r="AN752" s="16">
        <v>8</v>
      </c>
      <c r="AO752" t="s">
        <v>2075</v>
      </c>
    </row>
    <row r="753" spans="1:41" x14ac:dyDescent="0.3">
      <c r="A753" s="6">
        <v>140125</v>
      </c>
      <c r="B753" s="6" t="s">
        <v>1381</v>
      </c>
      <c r="C753" s="6" t="s">
        <v>1333</v>
      </c>
      <c r="D753" s="6" t="s">
        <v>2005</v>
      </c>
      <c r="E753" s="6" t="s">
        <v>0</v>
      </c>
      <c r="F753" s="7">
        <v>43931</v>
      </c>
      <c r="G753" s="6" t="s">
        <v>34</v>
      </c>
      <c r="H753" s="6" t="s">
        <v>270</v>
      </c>
      <c r="I753" s="6" t="s">
        <v>89</v>
      </c>
      <c r="J753" s="6" t="s">
        <v>79</v>
      </c>
      <c r="K753" s="12">
        <v>6550</v>
      </c>
      <c r="L753" s="12">
        <v>8515</v>
      </c>
      <c r="M753" s="12">
        <v>1</v>
      </c>
      <c r="N753" s="12">
        <v>6550</v>
      </c>
      <c r="O753" s="12">
        <v>8515</v>
      </c>
      <c r="P753" s="6" t="s">
        <v>1401</v>
      </c>
      <c r="Q753" s="12">
        <f t="shared" si="11"/>
        <v>1965</v>
      </c>
      <c r="AN753" s="16">
        <v>9</v>
      </c>
      <c r="AO753" t="s">
        <v>2076</v>
      </c>
    </row>
    <row r="754" spans="1:41" x14ac:dyDescent="0.3">
      <c r="A754" s="6">
        <v>140126</v>
      </c>
      <c r="B754" s="6" t="s">
        <v>1381</v>
      </c>
      <c r="C754" s="6" t="s">
        <v>1333</v>
      </c>
      <c r="D754" s="6" t="s">
        <v>2048</v>
      </c>
      <c r="E754" s="6" t="s">
        <v>1316</v>
      </c>
      <c r="F754" s="7">
        <v>43931</v>
      </c>
      <c r="G754" s="6" t="s">
        <v>35</v>
      </c>
      <c r="H754" s="8" t="s">
        <v>66</v>
      </c>
      <c r="I754" s="6" t="s">
        <v>37</v>
      </c>
      <c r="J754" s="6" t="s">
        <v>81</v>
      </c>
      <c r="K754" s="12">
        <v>7650</v>
      </c>
      <c r="L754" s="12">
        <v>9945</v>
      </c>
      <c r="M754" s="12">
        <v>1</v>
      </c>
      <c r="N754" s="12">
        <v>7650</v>
      </c>
      <c r="O754" s="12">
        <v>9945</v>
      </c>
      <c r="P754" s="6" t="s">
        <v>1325</v>
      </c>
      <c r="Q754" s="12">
        <f t="shared" si="11"/>
        <v>2295</v>
      </c>
      <c r="AN754" s="16">
        <v>10</v>
      </c>
      <c r="AO754" t="s">
        <v>2077</v>
      </c>
    </row>
    <row r="755" spans="1:41" x14ac:dyDescent="0.3">
      <c r="A755" s="6">
        <v>140127</v>
      </c>
      <c r="B755" s="6" t="s">
        <v>1381</v>
      </c>
      <c r="C755" s="6" t="s">
        <v>1333</v>
      </c>
      <c r="D755" s="6" t="s">
        <v>2016</v>
      </c>
      <c r="E755" s="6" t="s">
        <v>1317</v>
      </c>
      <c r="F755" s="7">
        <v>43931</v>
      </c>
      <c r="G755" s="6" t="s">
        <v>1296</v>
      </c>
      <c r="H755" s="6" t="s">
        <v>58</v>
      </c>
      <c r="I755" s="6" t="s">
        <v>45</v>
      </c>
      <c r="J755" s="6" t="s">
        <v>82</v>
      </c>
      <c r="K755" s="12">
        <v>1150</v>
      </c>
      <c r="L755" s="12">
        <v>1495</v>
      </c>
      <c r="M755" s="12">
        <v>4</v>
      </c>
      <c r="N755" s="12">
        <v>4600</v>
      </c>
      <c r="O755" s="12">
        <v>5980</v>
      </c>
      <c r="P755" s="6" t="s">
        <v>1398</v>
      </c>
      <c r="Q755" s="12">
        <f t="shared" si="11"/>
        <v>1380</v>
      </c>
      <c r="AN755" s="16">
        <v>11</v>
      </c>
      <c r="AO755" t="s">
        <v>2078</v>
      </c>
    </row>
    <row r="756" spans="1:41" x14ac:dyDescent="0.3">
      <c r="A756" s="6">
        <v>140128</v>
      </c>
      <c r="B756" s="6" t="s">
        <v>1381</v>
      </c>
      <c r="C756" s="6" t="s">
        <v>1333</v>
      </c>
      <c r="D756" s="6" t="s">
        <v>2039</v>
      </c>
      <c r="E756" s="6" t="s">
        <v>1318</v>
      </c>
      <c r="F756" s="7">
        <v>43931</v>
      </c>
      <c r="G756" s="6" t="s">
        <v>33</v>
      </c>
      <c r="H756" s="6" t="s">
        <v>59</v>
      </c>
      <c r="I756" s="6" t="s">
        <v>36</v>
      </c>
      <c r="J756" s="6" t="s">
        <v>75</v>
      </c>
      <c r="K756" s="12">
        <v>850</v>
      </c>
      <c r="L756" s="12">
        <v>1105</v>
      </c>
      <c r="M756" s="12">
        <v>3</v>
      </c>
      <c r="N756" s="12">
        <v>2550</v>
      </c>
      <c r="O756" s="12">
        <v>3315</v>
      </c>
      <c r="P756" s="6" t="s">
        <v>1397</v>
      </c>
      <c r="Q756" s="12">
        <f t="shared" si="11"/>
        <v>765</v>
      </c>
      <c r="AN756" s="16">
        <v>12</v>
      </c>
      <c r="AO756" t="s">
        <v>2079</v>
      </c>
    </row>
    <row r="757" spans="1:41" x14ac:dyDescent="0.3">
      <c r="A757" s="6">
        <v>140129</v>
      </c>
      <c r="B757" s="6" t="s">
        <v>1381</v>
      </c>
      <c r="C757" s="6" t="s">
        <v>1333</v>
      </c>
      <c r="D757" s="6" t="s">
        <v>2028</v>
      </c>
      <c r="E757" s="6" t="s">
        <v>29</v>
      </c>
      <c r="F757" s="7">
        <v>43931</v>
      </c>
      <c r="G757" s="6" t="s">
        <v>34</v>
      </c>
      <c r="H757" s="6" t="s">
        <v>60</v>
      </c>
      <c r="I757" s="6" t="s">
        <v>37</v>
      </c>
      <c r="J757" s="6" t="s">
        <v>76</v>
      </c>
      <c r="K757" s="12">
        <v>650</v>
      </c>
      <c r="L757" s="12">
        <v>845</v>
      </c>
      <c r="M757" s="12">
        <v>1</v>
      </c>
      <c r="N757" s="12">
        <v>650</v>
      </c>
      <c r="O757" s="12">
        <v>845</v>
      </c>
      <c r="P757" s="6" t="s">
        <v>1399</v>
      </c>
      <c r="Q757" s="12">
        <f t="shared" si="11"/>
        <v>195</v>
      </c>
      <c r="AN757" s="16">
        <v>13</v>
      </c>
      <c r="AO757" t="s">
        <v>2080</v>
      </c>
    </row>
    <row r="758" spans="1:41" x14ac:dyDescent="0.3">
      <c r="A758" s="6">
        <v>140130</v>
      </c>
      <c r="B758" s="6" t="s">
        <v>1381</v>
      </c>
      <c r="C758" s="6" t="s">
        <v>1333</v>
      </c>
      <c r="D758" s="6" t="s">
        <v>2061</v>
      </c>
      <c r="E758" s="6" t="s">
        <v>20</v>
      </c>
      <c r="F758" s="7">
        <v>43931</v>
      </c>
      <c r="G758" s="6" t="s">
        <v>35</v>
      </c>
      <c r="H758" s="6" t="s">
        <v>61</v>
      </c>
      <c r="I758" s="6" t="s">
        <v>38</v>
      </c>
      <c r="J758" s="6" t="s">
        <v>75</v>
      </c>
      <c r="K758" s="12">
        <v>7500</v>
      </c>
      <c r="L758" s="12">
        <v>9750</v>
      </c>
      <c r="M758" s="12">
        <v>4</v>
      </c>
      <c r="N758" s="12">
        <v>30000</v>
      </c>
      <c r="O758" s="12">
        <v>39000</v>
      </c>
      <c r="P758" s="6" t="s">
        <v>1400</v>
      </c>
      <c r="Q758" s="12">
        <f t="shared" si="11"/>
        <v>9000</v>
      </c>
      <c r="AO758" t="s">
        <v>1429</v>
      </c>
    </row>
    <row r="759" spans="1:41" ht="18" x14ac:dyDescent="0.3">
      <c r="A759" s="6">
        <v>140131</v>
      </c>
      <c r="B759" s="6" t="s">
        <v>1381</v>
      </c>
      <c r="C759" s="6" t="s">
        <v>1333</v>
      </c>
      <c r="D759" s="6" t="s">
        <v>2061</v>
      </c>
      <c r="E759" s="6" t="s">
        <v>19</v>
      </c>
      <c r="F759" s="7">
        <v>43931</v>
      </c>
      <c r="G759" s="6" t="s">
        <v>1296</v>
      </c>
      <c r="H759" s="6" t="s">
        <v>267</v>
      </c>
      <c r="I759" s="6" t="s">
        <v>39</v>
      </c>
      <c r="J759" s="8" t="s">
        <v>83</v>
      </c>
      <c r="K759" s="12">
        <v>10000</v>
      </c>
      <c r="L759" s="12">
        <v>13000</v>
      </c>
      <c r="M759" s="12">
        <v>3</v>
      </c>
      <c r="N759" s="12">
        <v>30000</v>
      </c>
      <c r="O759" s="12">
        <v>39000</v>
      </c>
      <c r="P759" s="6" t="s">
        <v>1401</v>
      </c>
      <c r="Q759" s="12">
        <f t="shared" si="11"/>
        <v>9000</v>
      </c>
      <c r="AN759" s="15" t="s">
        <v>1335</v>
      </c>
      <c r="AO759" t="s">
        <v>1429</v>
      </c>
    </row>
    <row r="760" spans="1:41" x14ac:dyDescent="0.3">
      <c r="A760" s="6">
        <v>140132</v>
      </c>
      <c r="B760" s="6" t="s">
        <v>1381</v>
      </c>
      <c r="C760" s="6" t="s">
        <v>1333</v>
      </c>
      <c r="D760" s="6" t="s">
        <v>2067</v>
      </c>
      <c r="E760" s="6" t="s">
        <v>1319</v>
      </c>
      <c r="F760" s="7">
        <v>43931</v>
      </c>
      <c r="G760" s="6" t="s">
        <v>33</v>
      </c>
      <c r="H760" s="6" t="s">
        <v>271</v>
      </c>
      <c r="I760" s="6" t="s">
        <v>40</v>
      </c>
      <c r="J760" s="6" t="s">
        <v>76</v>
      </c>
      <c r="K760" s="12">
        <v>10500</v>
      </c>
      <c r="L760" s="12">
        <v>13650</v>
      </c>
      <c r="M760" s="12">
        <v>3</v>
      </c>
      <c r="N760" s="12">
        <v>31500</v>
      </c>
      <c r="O760" s="12">
        <v>40950</v>
      </c>
      <c r="P760" s="6" t="s">
        <v>1325</v>
      </c>
      <c r="Q760" s="12">
        <f t="shared" si="11"/>
        <v>9450</v>
      </c>
      <c r="AN760" s="16"/>
      <c r="AO760" t="s">
        <v>1429</v>
      </c>
    </row>
    <row r="761" spans="1:41" x14ac:dyDescent="0.3">
      <c r="A761" s="6">
        <v>140133</v>
      </c>
      <c r="B761" s="6" t="s">
        <v>1381</v>
      </c>
      <c r="C761" s="6" t="s">
        <v>1333</v>
      </c>
      <c r="D761" s="6" t="s">
        <v>2030</v>
      </c>
      <c r="E761" s="6" t="s">
        <v>18</v>
      </c>
      <c r="F761" s="7">
        <v>43932</v>
      </c>
      <c r="G761" s="6" t="s">
        <v>34</v>
      </c>
      <c r="H761" s="6" t="s">
        <v>63</v>
      </c>
      <c r="I761" s="6" t="s">
        <v>41</v>
      </c>
      <c r="J761" s="6" t="s">
        <v>78</v>
      </c>
      <c r="K761" s="12">
        <v>8500</v>
      </c>
      <c r="L761" s="12">
        <v>11050</v>
      </c>
      <c r="M761" s="12">
        <v>1</v>
      </c>
      <c r="N761" s="12">
        <v>8500</v>
      </c>
      <c r="O761" s="12">
        <v>11050</v>
      </c>
      <c r="P761" s="6" t="s">
        <v>1398</v>
      </c>
      <c r="Q761" s="12">
        <f t="shared" si="11"/>
        <v>2550</v>
      </c>
      <c r="AN761" s="16">
        <v>1</v>
      </c>
      <c r="AO761" t="s">
        <v>2081</v>
      </c>
    </row>
    <row r="762" spans="1:41" x14ac:dyDescent="0.3">
      <c r="A762" s="6">
        <v>140134</v>
      </c>
      <c r="B762" s="6" t="s">
        <v>1381</v>
      </c>
      <c r="C762" s="6" t="s">
        <v>1333</v>
      </c>
      <c r="D762" s="6" t="s">
        <v>2015</v>
      </c>
      <c r="E762" s="6" t="s">
        <v>17</v>
      </c>
      <c r="F762" s="7">
        <v>43933</v>
      </c>
      <c r="G762" s="6" t="s">
        <v>35</v>
      </c>
      <c r="H762" s="6" t="s">
        <v>57</v>
      </c>
      <c r="I762" s="6" t="s">
        <v>44</v>
      </c>
      <c r="J762" s="6" t="s">
        <v>80</v>
      </c>
      <c r="K762" s="12">
        <v>7000</v>
      </c>
      <c r="L762" s="12">
        <v>9100</v>
      </c>
      <c r="M762" s="12">
        <v>2</v>
      </c>
      <c r="N762" s="12">
        <v>14000</v>
      </c>
      <c r="O762" s="12">
        <v>18200</v>
      </c>
      <c r="P762" s="6" t="s">
        <v>1397</v>
      </c>
      <c r="Q762" s="12">
        <f t="shared" si="11"/>
        <v>4200</v>
      </c>
      <c r="AN762" s="16">
        <v>2</v>
      </c>
      <c r="AO762" t="s">
        <v>2082</v>
      </c>
    </row>
    <row r="763" spans="1:41" x14ac:dyDescent="0.3">
      <c r="A763" s="6">
        <v>140135</v>
      </c>
      <c r="B763" s="6" t="s">
        <v>1381</v>
      </c>
      <c r="C763" s="6" t="s">
        <v>1333</v>
      </c>
      <c r="D763" s="6" t="s">
        <v>2060</v>
      </c>
      <c r="E763" s="6" t="s">
        <v>1320</v>
      </c>
      <c r="F763" s="7">
        <v>43934</v>
      </c>
      <c r="G763" s="6" t="s">
        <v>1296</v>
      </c>
      <c r="H763" s="6" t="s">
        <v>272</v>
      </c>
      <c r="I763" s="6" t="s">
        <v>89</v>
      </c>
      <c r="J763" s="6" t="s">
        <v>79</v>
      </c>
      <c r="K763" s="12">
        <v>1680</v>
      </c>
      <c r="L763" s="12">
        <v>2184</v>
      </c>
      <c r="M763" s="12">
        <v>4</v>
      </c>
      <c r="N763" s="12">
        <v>6720</v>
      </c>
      <c r="O763" s="12">
        <v>8736</v>
      </c>
      <c r="P763" s="6" t="s">
        <v>1399</v>
      </c>
      <c r="Q763" s="12">
        <f t="shared" si="11"/>
        <v>2016</v>
      </c>
      <c r="AN763" s="16">
        <v>3</v>
      </c>
      <c r="AO763" t="s">
        <v>2083</v>
      </c>
    </row>
    <row r="764" spans="1:41" x14ac:dyDescent="0.3">
      <c r="A764" s="6">
        <v>140136</v>
      </c>
      <c r="B764" s="6" t="s">
        <v>1381</v>
      </c>
      <c r="C764" s="6" t="s">
        <v>1333</v>
      </c>
      <c r="D764" s="6" t="s">
        <v>2056</v>
      </c>
      <c r="E764" s="6" t="s">
        <v>16</v>
      </c>
      <c r="F764" s="7">
        <v>43935</v>
      </c>
      <c r="G764" s="6" t="s">
        <v>33</v>
      </c>
      <c r="H764" s="8" t="s">
        <v>65</v>
      </c>
      <c r="I764" s="6" t="s">
        <v>37</v>
      </c>
      <c r="J764" s="8" t="s">
        <v>84</v>
      </c>
      <c r="K764" s="12">
        <v>6540</v>
      </c>
      <c r="L764" s="12">
        <v>8502</v>
      </c>
      <c r="M764" s="12">
        <v>3</v>
      </c>
      <c r="N764" s="12">
        <v>19620</v>
      </c>
      <c r="O764" s="12">
        <v>25506</v>
      </c>
      <c r="P764" s="6" t="s">
        <v>1400</v>
      </c>
      <c r="Q764" s="12">
        <f t="shared" si="11"/>
        <v>5886</v>
      </c>
      <c r="AN764" s="16">
        <v>4</v>
      </c>
      <c r="AO764" t="s">
        <v>2084</v>
      </c>
    </row>
    <row r="765" spans="1:41" x14ac:dyDescent="0.3">
      <c r="A765" s="6">
        <v>140137</v>
      </c>
      <c r="B765" s="6" t="s">
        <v>1381</v>
      </c>
      <c r="C765" s="6" t="s">
        <v>1333</v>
      </c>
      <c r="D765" s="6" t="s">
        <v>2029</v>
      </c>
      <c r="E765" s="6" t="s">
        <v>15</v>
      </c>
      <c r="F765" s="7">
        <v>43936</v>
      </c>
      <c r="G765" s="6" t="s">
        <v>34</v>
      </c>
      <c r="H765" s="6" t="s">
        <v>68</v>
      </c>
      <c r="I765" s="6" t="s">
        <v>45</v>
      </c>
      <c r="J765" s="6" t="s">
        <v>82</v>
      </c>
      <c r="K765" s="12">
        <v>2680</v>
      </c>
      <c r="L765" s="12">
        <v>3484</v>
      </c>
      <c r="M765" s="12">
        <v>2</v>
      </c>
      <c r="N765" s="12">
        <v>5360</v>
      </c>
      <c r="O765" s="12">
        <v>6968</v>
      </c>
      <c r="P765" s="6" t="s">
        <v>1401</v>
      </c>
      <c r="Q765" s="12">
        <f t="shared" si="11"/>
        <v>1608</v>
      </c>
      <c r="AN765" s="16">
        <v>5</v>
      </c>
      <c r="AO765" t="s">
        <v>2085</v>
      </c>
    </row>
    <row r="766" spans="1:41" x14ac:dyDescent="0.3">
      <c r="A766" s="6">
        <v>140138</v>
      </c>
      <c r="B766" s="6" t="s">
        <v>1381</v>
      </c>
      <c r="C766" s="6" t="s">
        <v>1333</v>
      </c>
      <c r="D766" s="6" t="s">
        <v>2061</v>
      </c>
      <c r="E766" s="6" t="s">
        <v>14</v>
      </c>
      <c r="F766" s="7">
        <v>43937</v>
      </c>
      <c r="G766" s="6" t="s">
        <v>35</v>
      </c>
      <c r="H766" s="6" t="s">
        <v>71</v>
      </c>
      <c r="I766" s="6" t="s">
        <v>38</v>
      </c>
      <c r="J766" s="6" t="s">
        <v>76</v>
      </c>
      <c r="K766" s="12">
        <v>8250</v>
      </c>
      <c r="L766" s="12">
        <v>10725</v>
      </c>
      <c r="M766" s="12">
        <v>4</v>
      </c>
      <c r="N766" s="12">
        <v>33000</v>
      </c>
      <c r="O766" s="12">
        <v>42900</v>
      </c>
      <c r="P766" s="6" t="s">
        <v>1325</v>
      </c>
      <c r="Q766" s="12">
        <f t="shared" si="11"/>
        <v>9900</v>
      </c>
      <c r="AN766" s="16">
        <v>6</v>
      </c>
      <c r="AO766" t="s">
        <v>2086</v>
      </c>
    </row>
    <row r="767" spans="1:41" x14ac:dyDescent="0.3">
      <c r="A767" s="6">
        <v>140139</v>
      </c>
      <c r="B767" s="6" t="s">
        <v>1381</v>
      </c>
      <c r="C767" s="6" t="s">
        <v>1333</v>
      </c>
      <c r="D767" s="6" t="s">
        <v>2033</v>
      </c>
      <c r="E767" s="6" t="s">
        <v>13</v>
      </c>
      <c r="F767" s="7">
        <v>43937</v>
      </c>
      <c r="G767" s="6" t="s">
        <v>1296</v>
      </c>
      <c r="H767" s="6" t="s">
        <v>206</v>
      </c>
      <c r="I767" s="6" t="s">
        <v>42</v>
      </c>
      <c r="J767" s="6" t="s">
        <v>76</v>
      </c>
      <c r="K767" s="12">
        <v>2650</v>
      </c>
      <c r="L767" s="12">
        <v>3445</v>
      </c>
      <c r="M767" s="12">
        <v>2</v>
      </c>
      <c r="N767" s="12">
        <v>5300</v>
      </c>
      <c r="O767" s="12">
        <v>6890</v>
      </c>
      <c r="P767" s="6" t="s">
        <v>1398</v>
      </c>
      <c r="Q767" s="12">
        <f t="shared" si="11"/>
        <v>1590</v>
      </c>
      <c r="AN767" s="16">
        <v>7</v>
      </c>
      <c r="AO767" t="s">
        <v>2087</v>
      </c>
    </row>
    <row r="768" spans="1:41" x14ac:dyDescent="0.3">
      <c r="A768" s="6">
        <v>140140</v>
      </c>
      <c r="B768" s="6" t="s">
        <v>1381</v>
      </c>
      <c r="C768" s="6" t="s">
        <v>1333</v>
      </c>
      <c r="D768" s="6" t="s">
        <v>2034</v>
      </c>
      <c r="E768" s="6" t="s">
        <v>12</v>
      </c>
      <c r="F768" s="7">
        <v>43937</v>
      </c>
      <c r="G768" s="6" t="s">
        <v>33</v>
      </c>
      <c r="H768" s="6" t="s">
        <v>72</v>
      </c>
      <c r="I768" s="6" t="s">
        <v>38</v>
      </c>
      <c r="J768" s="6" t="s">
        <v>85</v>
      </c>
      <c r="K768" s="12">
        <v>12550</v>
      </c>
      <c r="L768" s="12">
        <v>16315</v>
      </c>
      <c r="M768" s="12">
        <v>4</v>
      </c>
      <c r="N768" s="12">
        <v>50200</v>
      </c>
      <c r="O768" s="12">
        <v>65260</v>
      </c>
      <c r="P768" s="6" t="s">
        <v>1397</v>
      </c>
      <c r="Q768" s="12">
        <f t="shared" si="11"/>
        <v>15060</v>
      </c>
      <c r="AN768" s="16">
        <v>8</v>
      </c>
      <c r="AO768" t="s">
        <v>2088</v>
      </c>
    </row>
    <row r="769" spans="1:41" x14ac:dyDescent="0.3">
      <c r="A769" s="6">
        <v>140141</v>
      </c>
      <c r="B769" s="6" t="s">
        <v>1381</v>
      </c>
      <c r="C769" s="6" t="s">
        <v>1333</v>
      </c>
      <c r="D769" s="6" t="s">
        <v>2003</v>
      </c>
      <c r="E769" s="6" t="s">
        <v>11</v>
      </c>
      <c r="F769" s="7">
        <v>43937</v>
      </c>
      <c r="G769" s="6" t="s">
        <v>34</v>
      </c>
      <c r="H769" s="6" t="s">
        <v>73</v>
      </c>
      <c r="I769" s="6" t="s">
        <v>41</v>
      </c>
      <c r="J769" s="8" t="s">
        <v>78</v>
      </c>
      <c r="K769" s="12">
        <v>14500</v>
      </c>
      <c r="L769" s="12">
        <v>18850</v>
      </c>
      <c r="M769" s="12">
        <v>2</v>
      </c>
      <c r="N769" s="12">
        <v>29000</v>
      </c>
      <c r="O769" s="12">
        <v>37700</v>
      </c>
      <c r="P769" s="6" t="s">
        <v>1399</v>
      </c>
      <c r="Q769" s="12">
        <f t="shared" si="11"/>
        <v>8700</v>
      </c>
      <c r="AN769" s="16">
        <v>9</v>
      </c>
      <c r="AO769" t="s">
        <v>2089</v>
      </c>
    </row>
    <row r="770" spans="1:41" x14ac:dyDescent="0.3">
      <c r="A770" s="6">
        <v>140142</v>
      </c>
      <c r="B770" s="6" t="s">
        <v>1381</v>
      </c>
      <c r="C770" s="6" t="s">
        <v>1333</v>
      </c>
      <c r="D770" s="6" t="s">
        <v>2055</v>
      </c>
      <c r="E770" s="6" t="s">
        <v>1321</v>
      </c>
      <c r="F770" s="7">
        <v>43937</v>
      </c>
      <c r="G770" s="6" t="s">
        <v>35</v>
      </c>
      <c r="H770" s="6" t="s">
        <v>46</v>
      </c>
      <c r="I770" s="6" t="s">
        <v>36</v>
      </c>
      <c r="J770" s="6" t="s">
        <v>75</v>
      </c>
      <c r="K770" s="12">
        <v>800</v>
      </c>
      <c r="L770" s="12">
        <v>1040</v>
      </c>
      <c r="M770" s="12">
        <v>1</v>
      </c>
      <c r="N770" s="12">
        <v>800</v>
      </c>
      <c r="O770" s="12">
        <v>1040</v>
      </c>
      <c r="P770" s="6" t="s">
        <v>1400</v>
      </c>
      <c r="Q770" s="12">
        <f t="shared" si="11"/>
        <v>240</v>
      </c>
      <c r="AN770" s="16">
        <v>10</v>
      </c>
      <c r="AO770" t="s">
        <v>2090</v>
      </c>
    </row>
    <row r="771" spans="1:41" x14ac:dyDescent="0.3">
      <c r="A771" s="6">
        <v>140143</v>
      </c>
      <c r="B771" s="6" t="s">
        <v>1381</v>
      </c>
      <c r="C771" s="6" t="s">
        <v>1333</v>
      </c>
      <c r="D771" s="6" t="s">
        <v>2065</v>
      </c>
      <c r="E771" s="6" t="s">
        <v>1322</v>
      </c>
      <c r="F771" s="7">
        <v>43937</v>
      </c>
      <c r="G771" s="6" t="s">
        <v>1296</v>
      </c>
      <c r="H771" s="6" t="s">
        <v>48</v>
      </c>
      <c r="I771" s="6" t="s">
        <v>37</v>
      </c>
      <c r="J771" s="6" t="s">
        <v>76</v>
      </c>
      <c r="K771" s="12">
        <v>600</v>
      </c>
      <c r="L771" s="12">
        <v>780</v>
      </c>
      <c r="M771" s="12">
        <v>1</v>
      </c>
      <c r="N771" s="12">
        <v>600</v>
      </c>
      <c r="O771" s="12">
        <v>780</v>
      </c>
      <c r="P771" s="6" t="s">
        <v>1401</v>
      </c>
      <c r="Q771" s="12">
        <f t="shared" ref="Q771:Q834" si="12">O771-N771</f>
        <v>180</v>
      </c>
      <c r="AN771" s="16">
        <v>11</v>
      </c>
      <c r="AO771" t="s">
        <v>2091</v>
      </c>
    </row>
    <row r="772" spans="1:41" x14ac:dyDescent="0.3">
      <c r="A772" s="6">
        <v>140144</v>
      </c>
      <c r="B772" s="6" t="s">
        <v>1381</v>
      </c>
      <c r="C772" s="6" t="s">
        <v>1333</v>
      </c>
      <c r="D772" s="6" t="s">
        <v>2059</v>
      </c>
      <c r="E772" s="6" t="s">
        <v>1323</v>
      </c>
      <c r="F772" s="7">
        <v>43937</v>
      </c>
      <c r="G772" s="6" t="s">
        <v>33</v>
      </c>
      <c r="H772" s="6" t="s">
        <v>50</v>
      </c>
      <c r="I772" s="6" t="s">
        <v>38</v>
      </c>
      <c r="J772" s="6" t="s">
        <v>75</v>
      </c>
      <c r="K772" s="12">
        <v>10500</v>
      </c>
      <c r="L772" s="12">
        <v>13650</v>
      </c>
      <c r="M772" s="12">
        <v>1</v>
      </c>
      <c r="N772" s="12">
        <v>10500</v>
      </c>
      <c r="O772" s="12">
        <v>13650</v>
      </c>
      <c r="P772" s="6" t="s">
        <v>1325</v>
      </c>
      <c r="Q772" s="12">
        <f t="shared" si="12"/>
        <v>3150</v>
      </c>
      <c r="AN772" s="16">
        <v>12</v>
      </c>
      <c r="AO772" t="s">
        <v>2092</v>
      </c>
    </row>
    <row r="773" spans="1:41" x14ac:dyDescent="0.3">
      <c r="A773" s="6">
        <v>140145</v>
      </c>
      <c r="B773" s="6" t="s">
        <v>1381</v>
      </c>
      <c r="C773" s="6" t="s">
        <v>1333</v>
      </c>
      <c r="D773" s="6" t="s">
        <v>2060</v>
      </c>
      <c r="E773" s="6" t="s">
        <v>10</v>
      </c>
      <c r="F773" s="7">
        <v>43937</v>
      </c>
      <c r="G773" s="6" t="s">
        <v>34</v>
      </c>
      <c r="H773" s="6" t="s">
        <v>267</v>
      </c>
      <c r="I773" s="6" t="s">
        <v>39</v>
      </c>
      <c r="J773" s="6" t="s">
        <v>77</v>
      </c>
      <c r="K773" s="12">
        <v>6500</v>
      </c>
      <c r="L773" s="12">
        <v>8450</v>
      </c>
      <c r="M773" s="12">
        <v>2</v>
      </c>
      <c r="N773" s="12">
        <v>13000</v>
      </c>
      <c r="O773" s="12">
        <v>16900</v>
      </c>
      <c r="P773" s="6" t="s">
        <v>1325</v>
      </c>
      <c r="Q773" s="12">
        <f t="shared" si="12"/>
        <v>3900</v>
      </c>
      <c r="AN773" s="16">
        <v>13</v>
      </c>
      <c r="AO773" t="s">
        <v>2093</v>
      </c>
    </row>
    <row r="774" spans="1:41" x14ac:dyDescent="0.3">
      <c r="A774" s="6">
        <v>140146</v>
      </c>
      <c r="B774" s="6" t="s">
        <v>1381</v>
      </c>
      <c r="C774" s="6" t="s">
        <v>1333</v>
      </c>
      <c r="D774" s="6" t="s">
        <v>2046</v>
      </c>
      <c r="E774" s="6" t="s">
        <v>9</v>
      </c>
      <c r="F774" s="7">
        <v>43937</v>
      </c>
      <c r="G774" s="6" t="s">
        <v>35</v>
      </c>
      <c r="H774" s="6" t="s">
        <v>273</v>
      </c>
      <c r="I774" s="6" t="s">
        <v>40</v>
      </c>
      <c r="J774" s="6" t="s">
        <v>76</v>
      </c>
      <c r="K774" s="12">
        <v>4500</v>
      </c>
      <c r="L774" s="12">
        <v>5850</v>
      </c>
      <c r="M774" s="12">
        <v>4</v>
      </c>
      <c r="N774" s="12">
        <v>18000</v>
      </c>
      <c r="O774" s="12">
        <v>23400</v>
      </c>
      <c r="P774" s="6" t="s">
        <v>1398</v>
      </c>
      <c r="Q774" s="12">
        <f t="shared" si="12"/>
        <v>5400</v>
      </c>
      <c r="AN774" s="16">
        <v>14</v>
      </c>
      <c r="AO774" t="s">
        <v>2094</v>
      </c>
    </row>
    <row r="775" spans="1:41" x14ac:dyDescent="0.3">
      <c r="A775" s="6">
        <v>140147</v>
      </c>
      <c r="B775" s="6" t="s">
        <v>1381</v>
      </c>
      <c r="C775" s="6" t="s">
        <v>1333</v>
      </c>
      <c r="D775" s="6" t="s">
        <v>2058</v>
      </c>
      <c r="E775" s="6" t="s">
        <v>1324</v>
      </c>
      <c r="F775" s="7">
        <v>43937</v>
      </c>
      <c r="G775" s="6" t="s">
        <v>1296</v>
      </c>
      <c r="H775" s="6" t="s">
        <v>51</v>
      </c>
      <c r="I775" s="6" t="s">
        <v>41</v>
      </c>
      <c r="J775" s="6" t="s">
        <v>78</v>
      </c>
      <c r="K775" s="12">
        <v>8500</v>
      </c>
      <c r="L775" s="12">
        <v>11050</v>
      </c>
      <c r="M775" s="12">
        <v>4</v>
      </c>
      <c r="N775" s="12">
        <v>34000</v>
      </c>
      <c r="O775" s="12">
        <v>44200</v>
      </c>
      <c r="P775" s="6" t="s">
        <v>1397</v>
      </c>
      <c r="Q775" s="12">
        <f t="shared" si="12"/>
        <v>10200</v>
      </c>
      <c r="AN775" s="16">
        <v>15</v>
      </c>
      <c r="AO775" t="s">
        <v>2095</v>
      </c>
    </row>
    <row r="776" spans="1:41" x14ac:dyDescent="0.3">
      <c r="A776" s="6">
        <v>140148</v>
      </c>
      <c r="B776" s="6" t="s">
        <v>1381</v>
      </c>
      <c r="C776" s="6" t="s">
        <v>1333</v>
      </c>
      <c r="D776" s="6" t="s">
        <v>2011</v>
      </c>
      <c r="E776" s="6" t="s">
        <v>8</v>
      </c>
      <c r="F776" s="7">
        <v>43937</v>
      </c>
      <c r="G776" s="6" t="s">
        <v>33</v>
      </c>
      <c r="H776" s="6" t="s">
        <v>52</v>
      </c>
      <c r="I776" s="6" t="s">
        <v>44</v>
      </c>
      <c r="J776" s="6" t="s">
        <v>80</v>
      </c>
      <c r="K776" s="12">
        <v>12500</v>
      </c>
      <c r="L776" s="12">
        <v>16250</v>
      </c>
      <c r="M776" s="12">
        <v>2</v>
      </c>
      <c r="N776" s="12">
        <v>25000</v>
      </c>
      <c r="O776" s="12">
        <v>32500</v>
      </c>
      <c r="P776" s="6" t="s">
        <v>1399</v>
      </c>
      <c r="Q776" s="12">
        <f t="shared" si="12"/>
        <v>7500</v>
      </c>
      <c r="AN776" s="16">
        <v>16</v>
      </c>
      <c r="AO776" t="s">
        <v>2096</v>
      </c>
    </row>
    <row r="777" spans="1:41" x14ac:dyDescent="0.3">
      <c r="A777" s="6">
        <v>140149</v>
      </c>
      <c r="B777" s="6" t="s">
        <v>1381</v>
      </c>
      <c r="C777" s="6" t="s">
        <v>1333</v>
      </c>
      <c r="D777" s="6" t="s">
        <v>2029</v>
      </c>
      <c r="E777" s="6" t="s">
        <v>7</v>
      </c>
      <c r="F777" s="7">
        <v>43937</v>
      </c>
      <c r="G777" s="6" t="s">
        <v>34</v>
      </c>
      <c r="H777" s="6" t="s">
        <v>214</v>
      </c>
      <c r="I777" s="6" t="s">
        <v>98</v>
      </c>
      <c r="J777" s="6" t="s">
        <v>79</v>
      </c>
      <c r="K777" s="12">
        <v>3500</v>
      </c>
      <c r="L777" s="12">
        <v>4550</v>
      </c>
      <c r="M777" s="12">
        <v>3</v>
      </c>
      <c r="N777" s="12">
        <v>10500</v>
      </c>
      <c r="O777" s="12">
        <v>13650</v>
      </c>
      <c r="P777" s="6" t="s">
        <v>1400</v>
      </c>
      <c r="Q777" s="12">
        <f t="shared" si="12"/>
        <v>3150</v>
      </c>
      <c r="AN777" s="16">
        <v>17</v>
      </c>
      <c r="AO777" t="s">
        <v>2097</v>
      </c>
    </row>
    <row r="778" spans="1:41" x14ac:dyDescent="0.3">
      <c r="A778" s="6">
        <v>140150</v>
      </c>
      <c r="B778" s="6" t="s">
        <v>1381</v>
      </c>
      <c r="C778" s="6" t="s">
        <v>1333</v>
      </c>
      <c r="D778" s="6" t="s">
        <v>2030</v>
      </c>
      <c r="E778" s="6" t="s">
        <v>1325</v>
      </c>
      <c r="F778" s="7">
        <v>43937</v>
      </c>
      <c r="G778" s="6" t="s">
        <v>35</v>
      </c>
      <c r="H778" s="8" t="s">
        <v>67</v>
      </c>
      <c r="I778" s="6" t="s">
        <v>99</v>
      </c>
      <c r="J778" s="6" t="s">
        <v>81</v>
      </c>
      <c r="K778" s="12">
        <v>4500</v>
      </c>
      <c r="L778" s="12">
        <v>5850</v>
      </c>
      <c r="M778" s="12">
        <v>2</v>
      </c>
      <c r="N778" s="12">
        <v>9000</v>
      </c>
      <c r="O778" s="12">
        <v>11700</v>
      </c>
      <c r="P778" s="6" t="s">
        <v>1401</v>
      </c>
      <c r="Q778" s="12">
        <f t="shared" si="12"/>
        <v>2700</v>
      </c>
      <c r="AN778" s="16">
        <v>18</v>
      </c>
      <c r="AO778" t="s">
        <v>2098</v>
      </c>
    </row>
    <row r="779" spans="1:41" x14ac:dyDescent="0.3">
      <c r="A779" s="6">
        <v>140151</v>
      </c>
      <c r="B779" s="6" t="s">
        <v>1381</v>
      </c>
      <c r="C779" s="6" t="s">
        <v>1333</v>
      </c>
      <c r="D779" s="6" t="s">
        <v>2008</v>
      </c>
      <c r="E779" s="6" t="s">
        <v>1326</v>
      </c>
      <c r="F779" s="7">
        <v>43937</v>
      </c>
      <c r="G779" s="6" t="s">
        <v>1296</v>
      </c>
      <c r="H779" s="6" t="s">
        <v>274</v>
      </c>
      <c r="I779" s="6" t="s">
        <v>45</v>
      </c>
      <c r="J779" s="6" t="s">
        <v>82</v>
      </c>
      <c r="K779" s="12">
        <v>2100</v>
      </c>
      <c r="L779" s="12">
        <v>2730</v>
      </c>
      <c r="M779" s="12">
        <v>2</v>
      </c>
      <c r="N779" s="12">
        <v>4200</v>
      </c>
      <c r="O779" s="12">
        <v>5460</v>
      </c>
      <c r="P779" s="6" t="s">
        <v>1325</v>
      </c>
      <c r="Q779" s="12">
        <f t="shared" si="12"/>
        <v>1260</v>
      </c>
      <c r="AN779" s="16">
        <v>19</v>
      </c>
      <c r="AO779" t="s">
        <v>2099</v>
      </c>
    </row>
    <row r="780" spans="1:41" x14ac:dyDescent="0.3">
      <c r="A780" s="6">
        <v>140152</v>
      </c>
      <c r="B780" s="6" t="s">
        <v>1381</v>
      </c>
      <c r="C780" s="6" t="s">
        <v>1333</v>
      </c>
      <c r="D780" s="6" t="s">
        <v>2067</v>
      </c>
      <c r="E780" s="6" t="s">
        <v>6</v>
      </c>
      <c r="F780" s="7">
        <v>43937</v>
      </c>
      <c r="G780" s="6" t="s">
        <v>33</v>
      </c>
      <c r="H780" s="6" t="s">
        <v>49</v>
      </c>
      <c r="I780" s="6" t="s">
        <v>36</v>
      </c>
      <c r="J780" s="6" t="s">
        <v>75</v>
      </c>
      <c r="K780" s="12">
        <v>1150</v>
      </c>
      <c r="L780" s="12">
        <v>1495</v>
      </c>
      <c r="M780" s="12">
        <v>1</v>
      </c>
      <c r="N780" s="12">
        <v>1150</v>
      </c>
      <c r="O780" s="12">
        <v>1495</v>
      </c>
      <c r="P780" s="6" t="s">
        <v>1398</v>
      </c>
      <c r="Q780" s="12">
        <f t="shared" si="12"/>
        <v>345</v>
      </c>
      <c r="AN780" s="16">
        <v>20</v>
      </c>
      <c r="AO780" t="s">
        <v>2100</v>
      </c>
    </row>
    <row r="781" spans="1:41" x14ac:dyDescent="0.3">
      <c r="A781" s="6">
        <v>140153</v>
      </c>
      <c r="B781" s="6" t="s">
        <v>1381</v>
      </c>
      <c r="C781" s="6" t="s">
        <v>1333</v>
      </c>
      <c r="D781" s="6" t="s">
        <v>1907</v>
      </c>
      <c r="E781" s="6" t="s">
        <v>5</v>
      </c>
      <c r="F781" s="7">
        <v>43937</v>
      </c>
      <c r="G781" s="6" t="s">
        <v>34</v>
      </c>
      <c r="H781" s="6" t="s">
        <v>47</v>
      </c>
      <c r="I781" s="6" t="s">
        <v>37</v>
      </c>
      <c r="J781" s="6" t="s">
        <v>76</v>
      </c>
      <c r="K781" s="12">
        <v>350</v>
      </c>
      <c r="L781" s="12">
        <v>455</v>
      </c>
      <c r="M781" s="12">
        <v>4</v>
      </c>
      <c r="N781" s="12">
        <v>1400</v>
      </c>
      <c r="O781" s="12">
        <v>1820</v>
      </c>
      <c r="P781" s="6" t="s">
        <v>1397</v>
      </c>
      <c r="Q781" s="12">
        <f t="shared" si="12"/>
        <v>420</v>
      </c>
      <c r="AN781" s="16">
        <v>21</v>
      </c>
      <c r="AO781" t="s">
        <v>2101</v>
      </c>
    </row>
    <row r="782" spans="1:41" x14ac:dyDescent="0.3">
      <c r="A782" s="6">
        <v>140154</v>
      </c>
      <c r="B782" s="6" t="s">
        <v>1381</v>
      </c>
      <c r="C782" s="6" t="s">
        <v>1333</v>
      </c>
      <c r="D782" s="6" t="s">
        <v>2042</v>
      </c>
      <c r="E782" s="6" t="s">
        <v>4</v>
      </c>
      <c r="F782" s="7">
        <v>43937</v>
      </c>
      <c r="G782" s="6" t="s">
        <v>35</v>
      </c>
      <c r="H782" s="6" t="s">
        <v>53</v>
      </c>
      <c r="I782" s="6" t="s">
        <v>38</v>
      </c>
      <c r="J782" s="6" t="s">
        <v>75</v>
      </c>
      <c r="K782" s="12">
        <v>9500</v>
      </c>
      <c r="L782" s="12">
        <v>12350</v>
      </c>
      <c r="M782" s="12">
        <v>2</v>
      </c>
      <c r="N782" s="12">
        <v>19000</v>
      </c>
      <c r="O782" s="12">
        <v>24700</v>
      </c>
      <c r="P782" s="6" t="s">
        <v>1399</v>
      </c>
      <c r="Q782" s="12">
        <f t="shared" si="12"/>
        <v>5700</v>
      </c>
      <c r="AN782" s="16">
        <v>22</v>
      </c>
      <c r="AO782" t="s">
        <v>2102</v>
      </c>
    </row>
    <row r="783" spans="1:41" x14ac:dyDescent="0.3">
      <c r="A783" s="6">
        <v>140155</v>
      </c>
      <c r="B783" s="6" t="s">
        <v>1381</v>
      </c>
      <c r="C783" s="6" t="s">
        <v>1333</v>
      </c>
      <c r="D783" s="6" t="s">
        <v>2067</v>
      </c>
      <c r="E783" s="6" t="s">
        <v>30</v>
      </c>
      <c r="F783" s="7">
        <v>43937</v>
      </c>
      <c r="G783" s="6" t="s">
        <v>1296</v>
      </c>
      <c r="H783" s="6" t="s">
        <v>275</v>
      </c>
      <c r="I783" s="6" t="s">
        <v>39</v>
      </c>
      <c r="J783" s="6" t="s">
        <v>77</v>
      </c>
      <c r="K783" s="12">
        <v>10000</v>
      </c>
      <c r="L783" s="12">
        <v>13000</v>
      </c>
      <c r="M783" s="12">
        <v>3</v>
      </c>
      <c r="N783" s="12">
        <v>30000</v>
      </c>
      <c r="O783" s="12">
        <v>39000</v>
      </c>
      <c r="P783" s="6" t="s">
        <v>1400</v>
      </c>
      <c r="Q783" s="12">
        <f t="shared" si="12"/>
        <v>9000</v>
      </c>
      <c r="AN783" s="16">
        <v>23</v>
      </c>
      <c r="AO783" t="s">
        <v>2103</v>
      </c>
    </row>
    <row r="784" spans="1:41" x14ac:dyDescent="0.3">
      <c r="A784" s="6">
        <v>140156</v>
      </c>
      <c r="B784" s="6" t="s">
        <v>1381</v>
      </c>
      <c r="C784" s="6" t="s">
        <v>1333</v>
      </c>
      <c r="D784" s="6" t="s">
        <v>2037</v>
      </c>
      <c r="E784" s="6" t="s">
        <v>31</v>
      </c>
      <c r="F784" s="7">
        <v>43937</v>
      </c>
      <c r="G784" s="6" t="s">
        <v>33</v>
      </c>
      <c r="H784" s="6" t="s">
        <v>276</v>
      </c>
      <c r="I784" s="6" t="s">
        <v>40</v>
      </c>
      <c r="J784" s="6" t="s">
        <v>76</v>
      </c>
      <c r="K784" s="12">
        <v>6500</v>
      </c>
      <c r="L784" s="12">
        <v>8450</v>
      </c>
      <c r="M784" s="12">
        <v>4</v>
      </c>
      <c r="N784" s="12">
        <v>26000</v>
      </c>
      <c r="O784" s="12">
        <v>33800</v>
      </c>
      <c r="P784" s="6" t="s">
        <v>1401</v>
      </c>
      <c r="Q784" s="12">
        <f t="shared" si="12"/>
        <v>7800</v>
      </c>
      <c r="AO784" t="s">
        <v>1429</v>
      </c>
    </row>
    <row r="785" spans="1:41" ht="18" x14ac:dyDescent="0.3">
      <c r="A785" s="6">
        <v>140157</v>
      </c>
      <c r="B785" s="6" t="s">
        <v>1381</v>
      </c>
      <c r="C785" s="6" t="s">
        <v>1333</v>
      </c>
      <c r="D785" s="6" t="s">
        <v>1997</v>
      </c>
      <c r="E785" s="6" t="s">
        <v>32</v>
      </c>
      <c r="F785" s="7">
        <v>43937</v>
      </c>
      <c r="G785" s="6" t="s">
        <v>34</v>
      </c>
      <c r="H785" s="6" t="s">
        <v>277</v>
      </c>
      <c r="I785" s="6" t="s">
        <v>41</v>
      </c>
      <c r="J785" s="6" t="s">
        <v>78</v>
      </c>
      <c r="K785" s="12">
        <v>8500</v>
      </c>
      <c r="L785" s="12">
        <v>11050</v>
      </c>
      <c r="M785" s="12">
        <v>3</v>
      </c>
      <c r="N785" s="12">
        <v>25500</v>
      </c>
      <c r="O785" s="12">
        <v>33150</v>
      </c>
      <c r="P785" s="6" t="s">
        <v>1325</v>
      </c>
      <c r="Q785" s="12">
        <f t="shared" si="12"/>
        <v>7650</v>
      </c>
      <c r="AN785" s="15" t="s">
        <v>1411</v>
      </c>
      <c r="AO785" t="s">
        <v>1429</v>
      </c>
    </row>
    <row r="786" spans="1:41" x14ac:dyDescent="0.3">
      <c r="A786" s="6">
        <v>140158</v>
      </c>
      <c r="B786" s="6" t="s">
        <v>1381</v>
      </c>
      <c r="C786" s="6" t="s">
        <v>1333</v>
      </c>
      <c r="D786" s="6" t="s">
        <v>2004</v>
      </c>
      <c r="E786" s="6" t="s">
        <v>28</v>
      </c>
      <c r="F786" s="7">
        <v>43937</v>
      </c>
      <c r="G786" s="6" t="s">
        <v>35</v>
      </c>
      <c r="H786" s="6" t="s">
        <v>57</v>
      </c>
      <c r="I786" s="6" t="s">
        <v>44</v>
      </c>
      <c r="J786" s="6" t="s">
        <v>80</v>
      </c>
      <c r="K786" s="12">
        <v>7000</v>
      </c>
      <c r="L786" s="12">
        <v>9100</v>
      </c>
      <c r="M786" s="12">
        <v>1</v>
      </c>
      <c r="N786" s="12">
        <v>7000</v>
      </c>
      <c r="O786" s="12">
        <v>9100</v>
      </c>
      <c r="P786" s="6" t="s">
        <v>1398</v>
      </c>
      <c r="Q786" s="12">
        <f t="shared" si="12"/>
        <v>2100</v>
      </c>
      <c r="AO786" t="s">
        <v>1429</v>
      </c>
    </row>
    <row r="787" spans="1:41" ht="15.6" x14ac:dyDescent="0.3">
      <c r="A787" s="6">
        <v>140159</v>
      </c>
      <c r="B787" s="6" t="s">
        <v>1381</v>
      </c>
      <c r="C787" s="6" t="s">
        <v>1333</v>
      </c>
      <c r="D787" s="6" t="s">
        <v>2034</v>
      </c>
      <c r="E787" s="6" t="s">
        <v>1311</v>
      </c>
      <c r="F787" s="7">
        <v>43937</v>
      </c>
      <c r="G787" s="6" t="s">
        <v>1296</v>
      </c>
      <c r="H787" s="6" t="s">
        <v>278</v>
      </c>
      <c r="I787" s="6" t="s">
        <v>98</v>
      </c>
      <c r="J787" s="6" t="s">
        <v>79</v>
      </c>
      <c r="K787" s="12">
        <v>6550</v>
      </c>
      <c r="L787" s="12">
        <v>8515</v>
      </c>
      <c r="M787" s="12">
        <v>1</v>
      </c>
      <c r="N787" s="12">
        <v>6550</v>
      </c>
      <c r="O787" s="12">
        <v>8515</v>
      </c>
      <c r="P787" s="6" t="s">
        <v>1397</v>
      </c>
      <c r="Q787" s="12">
        <f t="shared" si="12"/>
        <v>1965</v>
      </c>
      <c r="AN787" s="17" t="s">
        <v>1383</v>
      </c>
      <c r="AO787" t="s">
        <v>1429</v>
      </c>
    </row>
    <row r="788" spans="1:41" x14ac:dyDescent="0.3">
      <c r="A788" s="6">
        <v>140160</v>
      </c>
      <c r="B788" s="6" t="s">
        <v>1381</v>
      </c>
      <c r="C788" s="6" t="s">
        <v>1333</v>
      </c>
      <c r="D788" s="6" t="s">
        <v>2064</v>
      </c>
      <c r="E788" s="6" t="s">
        <v>1312</v>
      </c>
      <c r="F788" s="7">
        <v>43937</v>
      </c>
      <c r="G788" s="6" t="s">
        <v>33</v>
      </c>
      <c r="H788" s="8" t="s">
        <v>66</v>
      </c>
      <c r="I788" s="6" t="s">
        <v>99</v>
      </c>
      <c r="J788" s="6" t="s">
        <v>81</v>
      </c>
      <c r="K788" s="12">
        <v>7650</v>
      </c>
      <c r="L788" s="12">
        <v>9945</v>
      </c>
      <c r="M788" s="12">
        <v>4</v>
      </c>
      <c r="N788" s="12">
        <v>30600</v>
      </c>
      <c r="O788" s="12">
        <v>39780</v>
      </c>
      <c r="P788" s="6" t="s">
        <v>1399</v>
      </c>
      <c r="Q788" s="12">
        <f t="shared" si="12"/>
        <v>9180</v>
      </c>
      <c r="AN788" s="16"/>
      <c r="AO788" t="s">
        <v>1429</v>
      </c>
    </row>
    <row r="789" spans="1:41" x14ac:dyDescent="0.3">
      <c r="A789" s="6">
        <v>140161</v>
      </c>
      <c r="B789" s="6" t="s">
        <v>1381</v>
      </c>
      <c r="C789" s="6" t="s">
        <v>1333</v>
      </c>
      <c r="D789" s="6" t="s">
        <v>2003</v>
      </c>
      <c r="E789" s="6" t="s">
        <v>1313</v>
      </c>
      <c r="F789" s="7">
        <v>43937</v>
      </c>
      <c r="G789" s="6" t="s">
        <v>34</v>
      </c>
      <c r="H789" s="6" t="s">
        <v>58</v>
      </c>
      <c r="I789" s="6" t="s">
        <v>45</v>
      </c>
      <c r="J789" s="6" t="s">
        <v>82</v>
      </c>
      <c r="K789" s="12">
        <v>1150</v>
      </c>
      <c r="L789" s="12">
        <v>1495</v>
      </c>
      <c r="M789" s="12">
        <v>4</v>
      </c>
      <c r="N789" s="12">
        <v>4600</v>
      </c>
      <c r="O789" s="12">
        <v>5980</v>
      </c>
      <c r="P789" s="6" t="s">
        <v>1400</v>
      </c>
      <c r="Q789" s="12">
        <f t="shared" si="12"/>
        <v>1380</v>
      </c>
      <c r="AN789" s="16">
        <v>1</v>
      </c>
      <c r="AO789" t="s">
        <v>2104</v>
      </c>
    </row>
    <row r="790" spans="1:41" x14ac:dyDescent="0.3">
      <c r="A790" s="6">
        <v>140162</v>
      </c>
      <c r="B790" s="6" t="s">
        <v>1381</v>
      </c>
      <c r="C790" s="6" t="s">
        <v>1333</v>
      </c>
      <c r="D790" s="6" t="s">
        <v>2063</v>
      </c>
      <c r="E790" s="6" t="s">
        <v>3</v>
      </c>
      <c r="F790" s="7">
        <v>43937</v>
      </c>
      <c r="G790" s="6" t="s">
        <v>35</v>
      </c>
      <c r="H790" s="6" t="s">
        <v>59</v>
      </c>
      <c r="I790" s="6" t="s">
        <v>36</v>
      </c>
      <c r="J790" s="6" t="s">
        <v>75</v>
      </c>
      <c r="K790" s="12">
        <v>850</v>
      </c>
      <c r="L790" s="12">
        <v>1105</v>
      </c>
      <c r="M790" s="12">
        <v>4</v>
      </c>
      <c r="N790" s="12">
        <v>3400</v>
      </c>
      <c r="O790" s="12">
        <v>4420</v>
      </c>
      <c r="P790" s="6" t="s">
        <v>1401</v>
      </c>
      <c r="Q790" s="12">
        <f t="shared" si="12"/>
        <v>1020</v>
      </c>
      <c r="AN790" s="16">
        <v>2</v>
      </c>
      <c r="AO790" t="s">
        <v>2105</v>
      </c>
    </row>
    <row r="791" spans="1:41" x14ac:dyDescent="0.3">
      <c r="A791" s="6">
        <v>140163</v>
      </c>
      <c r="B791" s="6" t="s">
        <v>1381</v>
      </c>
      <c r="C791" s="6" t="s">
        <v>1333</v>
      </c>
      <c r="D791" s="6" t="s">
        <v>2040</v>
      </c>
      <c r="E791" s="6" t="s">
        <v>2</v>
      </c>
      <c r="F791" s="7">
        <v>43937</v>
      </c>
      <c r="G791" s="6" t="s">
        <v>1296</v>
      </c>
      <c r="H791" s="6" t="s">
        <v>60</v>
      </c>
      <c r="I791" s="6" t="s">
        <v>37</v>
      </c>
      <c r="J791" s="6" t="s">
        <v>76</v>
      </c>
      <c r="K791" s="12">
        <v>650</v>
      </c>
      <c r="L791" s="12">
        <v>845</v>
      </c>
      <c r="M791" s="12">
        <v>3</v>
      </c>
      <c r="N791" s="12">
        <v>1950</v>
      </c>
      <c r="O791" s="12">
        <v>2535</v>
      </c>
      <c r="P791" s="6" t="s">
        <v>1325</v>
      </c>
      <c r="Q791" s="12">
        <f t="shared" si="12"/>
        <v>585</v>
      </c>
      <c r="AN791" s="16">
        <v>3</v>
      </c>
      <c r="AO791" t="s">
        <v>2106</v>
      </c>
    </row>
    <row r="792" spans="1:41" x14ac:dyDescent="0.3">
      <c r="A792" s="6">
        <v>140164</v>
      </c>
      <c r="B792" s="6" t="s">
        <v>1381</v>
      </c>
      <c r="C792" s="6" t="s">
        <v>1333</v>
      </c>
      <c r="D792" s="6" t="s">
        <v>2036</v>
      </c>
      <c r="E792" s="6" t="s">
        <v>1</v>
      </c>
      <c r="F792" s="7">
        <v>43937</v>
      </c>
      <c r="G792" s="6" t="s">
        <v>33</v>
      </c>
      <c r="H792" s="6" t="s">
        <v>61</v>
      </c>
      <c r="I792" s="6" t="s">
        <v>38</v>
      </c>
      <c r="J792" s="6" t="s">
        <v>75</v>
      </c>
      <c r="K792" s="12">
        <v>7500</v>
      </c>
      <c r="L792" s="12">
        <v>9750</v>
      </c>
      <c r="M792" s="12">
        <v>4</v>
      </c>
      <c r="N792" s="12">
        <v>30000</v>
      </c>
      <c r="O792" s="12">
        <v>39000</v>
      </c>
      <c r="P792" s="6" t="s">
        <v>1398</v>
      </c>
      <c r="Q792" s="12">
        <f t="shared" si="12"/>
        <v>9000</v>
      </c>
      <c r="AO792" t="s">
        <v>1429</v>
      </c>
    </row>
    <row r="793" spans="1:41" ht="15.6" x14ac:dyDescent="0.3">
      <c r="A793" s="6">
        <v>140165</v>
      </c>
      <c r="B793" s="6" t="s">
        <v>1381</v>
      </c>
      <c r="C793" s="6" t="s">
        <v>1333</v>
      </c>
      <c r="D793" s="6" t="s">
        <v>2019</v>
      </c>
      <c r="E793" s="6" t="s">
        <v>1314</v>
      </c>
      <c r="F793" s="7">
        <v>43937</v>
      </c>
      <c r="G793" s="6" t="s">
        <v>34</v>
      </c>
      <c r="H793" s="6" t="s">
        <v>275</v>
      </c>
      <c r="I793" s="6" t="s">
        <v>39</v>
      </c>
      <c r="J793" s="8" t="s">
        <v>83</v>
      </c>
      <c r="K793" s="12">
        <v>10000</v>
      </c>
      <c r="L793" s="12">
        <v>13000</v>
      </c>
      <c r="M793" s="12">
        <v>3</v>
      </c>
      <c r="N793" s="12">
        <v>30000</v>
      </c>
      <c r="O793" s="12">
        <v>39000</v>
      </c>
      <c r="P793" s="6" t="s">
        <v>1397</v>
      </c>
      <c r="Q793" s="12">
        <f t="shared" si="12"/>
        <v>9000</v>
      </c>
      <c r="AN793" s="17" t="s">
        <v>27</v>
      </c>
      <c r="AO793" t="s">
        <v>1429</v>
      </c>
    </row>
    <row r="794" spans="1:41" x14ac:dyDescent="0.3">
      <c r="A794" s="6">
        <v>140166</v>
      </c>
      <c r="B794" s="6" t="s">
        <v>1381</v>
      </c>
      <c r="C794" s="6" t="s">
        <v>1333</v>
      </c>
      <c r="D794" s="6" t="s">
        <v>2066</v>
      </c>
      <c r="E794" s="6" t="s">
        <v>1315</v>
      </c>
      <c r="F794" s="7">
        <v>43937</v>
      </c>
      <c r="G794" s="6" t="s">
        <v>35</v>
      </c>
      <c r="H794" s="6" t="s">
        <v>279</v>
      </c>
      <c r="I794" s="6" t="s">
        <v>40</v>
      </c>
      <c r="J794" s="6" t="s">
        <v>76</v>
      </c>
      <c r="K794" s="12">
        <v>10500</v>
      </c>
      <c r="L794" s="12">
        <v>13650</v>
      </c>
      <c r="M794" s="12">
        <v>2</v>
      </c>
      <c r="N794" s="12">
        <v>21000</v>
      </c>
      <c r="O794" s="12">
        <v>27300</v>
      </c>
      <c r="P794" s="6" t="s">
        <v>1399</v>
      </c>
      <c r="Q794" s="12">
        <f t="shared" si="12"/>
        <v>6300</v>
      </c>
      <c r="AN794" s="16"/>
      <c r="AO794" t="s">
        <v>1429</v>
      </c>
    </row>
    <row r="795" spans="1:41" x14ac:dyDescent="0.3">
      <c r="A795" s="6">
        <v>140167</v>
      </c>
      <c r="B795" s="6" t="s">
        <v>1381</v>
      </c>
      <c r="C795" s="6" t="s">
        <v>1333</v>
      </c>
      <c r="D795" s="6" t="s">
        <v>2012</v>
      </c>
      <c r="E795" s="6" t="s">
        <v>0</v>
      </c>
      <c r="F795" s="7">
        <v>43937</v>
      </c>
      <c r="G795" s="6" t="s">
        <v>1296</v>
      </c>
      <c r="H795" s="6" t="s">
        <v>63</v>
      </c>
      <c r="I795" s="6" t="s">
        <v>41</v>
      </c>
      <c r="J795" s="6" t="s">
        <v>78</v>
      </c>
      <c r="K795" s="12">
        <v>8500</v>
      </c>
      <c r="L795" s="12">
        <v>11050</v>
      </c>
      <c r="M795" s="12">
        <v>1</v>
      </c>
      <c r="N795" s="12">
        <v>8500</v>
      </c>
      <c r="O795" s="12">
        <v>11050</v>
      </c>
      <c r="P795" s="6" t="s">
        <v>1400</v>
      </c>
      <c r="Q795" s="12">
        <f t="shared" si="12"/>
        <v>2550</v>
      </c>
      <c r="AN795" s="16">
        <v>1</v>
      </c>
      <c r="AO795" t="s">
        <v>27</v>
      </c>
    </row>
    <row r="796" spans="1:41" x14ac:dyDescent="0.3">
      <c r="A796" s="6">
        <v>140168</v>
      </c>
      <c r="B796" s="6" t="s">
        <v>1381</v>
      </c>
      <c r="C796" s="6" t="s">
        <v>1333</v>
      </c>
      <c r="D796" s="6" t="s">
        <v>2013</v>
      </c>
      <c r="E796" s="6" t="s">
        <v>1316</v>
      </c>
      <c r="F796" s="7">
        <v>43937</v>
      </c>
      <c r="G796" s="6" t="s">
        <v>33</v>
      </c>
      <c r="H796" s="6" t="s">
        <v>57</v>
      </c>
      <c r="I796" s="6" t="s">
        <v>44</v>
      </c>
      <c r="J796" s="6" t="s">
        <v>80</v>
      </c>
      <c r="K796" s="12">
        <v>7000</v>
      </c>
      <c r="L796" s="12">
        <v>9100</v>
      </c>
      <c r="M796" s="12">
        <v>1</v>
      </c>
      <c r="N796" s="12">
        <v>7000</v>
      </c>
      <c r="O796" s="12">
        <v>9100</v>
      </c>
      <c r="P796" s="6" t="s">
        <v>1401</v>
      </c>
      <c r="Q796" s="12">
        <f t="shared" si="12"/>
        <v>2100</v>
      </c>
      <c r="AO796" t="s">
        <v>1429</v>
      </c>
    </row>
    <row r="797" spans="1:41" ht="15.6" x14ac:dyDescent="0.3">
      <c r="A797" s="6">
        <v>140169</v>
      </c>
      <c r="B797" s="6" t="s">
        <v>1381</v>
      </c>
      <c r="C797" s="6" t="s">
        <v>1333</v>
      </c>
      <c r="D797" s="6" t="s">
        <v>2050</v>
      </c>
      <c r="E797" s="6" t="s">
        <v>1317</v>
      </c>
      <c r="F797" s="7">
        <v>43937</v>
      </c>
      <c r="G797" s="6" t="s">
        <v>34</v>
      </c>
      <c r="H797" s="6" t="s">
        <v>280</v>
      </c>
      <c r="I797" s="6" t="s">
        <v>98</v>
      </c>
      <c r="J797" s="6" t="s">
        <v>79</v>
      </c>
      <c r="K797" s="12">
        <v>1680</v>
      </c>
      <c r="L797" s="12">
        <v>2184</v>
      </c>
      <c r="M797" s="12">
        <v>4</v>
      </c>
      <c r="N797" s="12">
        <v>6720</v>
      </c>
      <c r="O797" s="12">
        <v>8736</v>
      </c>
      <c r="P797" s="6" t="s">
        <v>1325</v>
      </c>
      <c r="Q797" s="12">
        <f t="shared" si="12"/>
        <v>2016</v>
      </c>
      <c r="AN797" s="17" t="s">
        <v>1412</v>
      </c>
      <c r="AO797" t="s">
        <v>1429</v>
      </c>
    </row>
    <row r="798" spans="1:41" x14ac:dyDescent="0.3">
      <c r="A798" s="6">
        <v>140170</v>
      </c>
      <c r="B798" s="6" t="s">
        <v>1381</v>
      </c>
      <c r="C798" s="6" t="s">
        <v>1333</v>
      </c>
      <c r="D798" s="6" t="s">
        <v>2047</v>
      </c>
      <c r="E798" s="6" t="s">
        <v>1318</v>
      </c>
      <c r="F798" s="7">
        <v>43937</v>
      </c>
      <c r="G798" s="6" t="s">
        <v>35</v>
      </c>
      <c r="H798" s="8" t="s">
        <v>65</v>
      </c>
      <c r="I798" s="6" t="s">
        <v>99</v>
      </c>
      <c r="J798" s="8" t="s">
        <v>84</v>
      </c>
      <c r="K798" s="12">
        <v>6540</v>
      </c>
      <c r="L798" s="12">
        <v>8502</v>
      </c>
      <c r="M798" s="12">
        <v>3</v>
      </c>
      <c r="N798" s="12">
        <v>19620</v>
      </c>
      <c r="O798" s="12">
        <v>25506</v>
      </c>
      <c r="P798" s="6" t="s">
        <v>1398</v>
      </c>
      <c r="Q798" s="12">
        <f t="shared" si="12"/>
        <v>5886</v>
      </c>
      <c r="AN798" s="16"/>
      <c r="AO798" t="s">
        <v>1429</v>
      </c>
    </row>
    <row r="799" spans="1:41" x14ac:dyDescent="0.3">
      <c r="A799" s="6">
        <v>140171</v>
      </c>
      <c r="B799" s="6" t="s">
        <v>1381</v>
      </c>
      <c r="C799" s="6" t="s">
        <v>1333</v>
      </c>
      <c r="D799" s="6" t="s">
        <v>2032</v>
      </c>
      <c r="E799" s="6" t="s">
        <v>29</v>
      </c>
      <c r="F799" s="7">
        <v>43937</v>
      </c>
      <c r="G799" s="6" t="s">
        <v>1296</v>
      </c>
      <c r="H799" s="6" t="s">
        <v>68</v>
      </c>
      <c r="I799" s="6" t="s">
        <v>45</v>
      </c>
      <c r="J799" s="6" t="s">
        <v>82</v>
      </c>
      <c r="K799" s="12">
        <v>2680</v>
      </c>
      <c r="L799" s="12">
        <v>3484</v>
      </c>
      <c r="M799" s="12">
        <v>1</v>
      </c>
      <c r="N799" s="12">
        <v>2680</v>
      </c>
      <c r="O799" s="12">
        <v>3484</v>
      </c>
      <c r="P799" s="6" t="s">
        <v>1397</v>
      </c>
      <c r="Q799" s="12">
        <f t="shared" si="12"/>
        <v>804</v>
      </c>
      <c r="AN799" s="16">
        <v>1</v>
      </c>
      <c r="AO799" t="s">
        <v>1386</v>
      </c>
    </row>
    <row r="800" spans="1:41" x14ac:dyDescent="0.3">
      <c r="A800" s="6">
        <v>140172</v>
      </c>
      <c r="B800" s="6" t="s">
        <v>1381</v>
      </c>
      <c r="C800" s="6" t="s">
        <v>1333</v>
      </c>
      <c r="D800" s="6" t="s">
        <v>2037</v>
      </c>
      <c r="E800" s="6" t="s">
        <v>20</v>
      </c>
      <c r="F800" s="7">
        <v>43937</v>
      </c>
      <c r="G800" s="6" t="s">
        <v>33</v>
      </c>
      <c r="H800" s="6" t="s">
        <v>71</v>
      </c>
      <c r="I800" s="6" t="s">
        <v>38</v>
      </c>
      <c r="J800" s="6" t="s">
        <v>76</v>
      </c>
      <c r="K800" s="12">
        <v>8250</v>
      </c>
      <c r="L800" s="12">
        <v>10725</v>
      </c>
      <c r="M800" s="12">
        <v>3</v>
      </c>
      <c r="N800" s="12">
        <v>24750</v>
      </c>
      <c r="O800" s="12">
        <v>32175</v>
      </c>
      <c r="P800" s="6" t="s">
        <v>1399</v>
      </c>
      <c r="Q800" s="12">
        <f t="shared" si="12"/>
        <v>7425</v>
      </c>
      <c r="AN800" s="16">
        <v>2</v>
      </c>
      <c r="AO800" t="s">
        <v>2107</v>
      </c>
    </row>
    <row r="801" spans="1:41" x14ac:dyDescent="0.3">
      <c r="A801" s="6">
        <v>140173</v>
      </c>
      <c r="B801" s="6" t="s">
        <v>1381</v>
      </c>
      <c r="C801" s="6" t="s">
        <v>1333</v>
      </c>
      <c r="D801" s="6" t="s">
        <v>2003</v>
      </c>
      <c r="E801" s="6" t="s">
        <v>19</v>
      </c>
      <c r="F801" s="7">
        <v>43937</v>
      </c>
      <c r="G801" s="6" t="s">
        <v>34</v>
      </c>
      <c r="H801" s="6" t="s">
        <v>214</v>
      </c>
      <c r="I801" s="6" t="s">
        <v>42</v>
      </c>
      <c r="J801" s="6" t="s">
        <v>76</v>
      </c>
      <c r="K801" s="12">
        <v>2650</v>
      </c>
      <c r="L801" s="12">
        <v>3445</v>
      </c>
      <c r="M801" s="12">
        <v>2</v>
      </c>
      <c r="N801" s="12">
        <v>5300</v>
      </c>
      <c r="O801" s="12">
        <v>6890</v>
      </c>
      <c r="P801" s="6" t="s">
        <v>1400</v>
      </c>
      <c r="Q801" s="12">
        <f t="shared" si="12"/>
        <v>1590</v>
      </c>
      <c r="AN801" s="16">
        <v>3</v>
      </c>
      <c r="AO801" t="s">
        <v>2108</v>
      </c>
    </row>
    <row r="802" spans="1:41" x14ac:dyDescent="0.3">
      <c r="A802" s="6">
        <v>140174</v>
      </c>
      <c r="B802" s="6" t="s">
        <v>1381</v>
      </c>
      <c r="C802" s="6" t="s">
        <v>1333</v>
      </c>
      <c r="D802" s="6" t="s">
        <v>2053</v>
      </c>
      <c r="E802" s="6" t="s">
        <v>1319</v>
      </c>
      <c r="F802" s="7">
        <v>43937</v>
      </c>
      <c r="G802" s="6" t="s">
        <v>35</v>
      </c>
      <c r="H802" s="6" t="s">
        <v>72</v>
      </c>
      <c r="I802" s="6" t="s">
        <v>38</v>
      </c>
      <c r="J802" s="6" t="s">
        <v>85</v>
      </c>
      <c r="K802" s="12">
        <v>12550</v>
      </c>
      <c r="L802" s="12">
        <v>16315</v>
      </c>
      <c r="M802" s="12">
        <v>4</v>
      </c>
      <c r="N802" s="12">
        <v>50200</v>
      </c>
      <c r="O802" s="12">
        <v>65260</v>
      </c>
      <c r="P802" s="6" t="s">
        <v>1401</v>
      </c>
      <c r="Q802" s="12">
        <f t="shared" si="12"/>
        <v>15060</v>
      </c>
      <c r="AO802" t="s">
        <v>1429</v>
      </c>
    </row>
    <row r="803" spans="1:41" ht="15.6" x14ac:dyDescent="0.3">
      <c r="A803" s="6">
        <v>140175</v>
      </c>
      <c r="B803" s="6" t="s">
        <v>1381</v>
      </c>
      <c r="C803" s="6" t="s">
        <v>1333</v>
      </c>
      <c r="D803" s="6" t="s">
        <v>2016</v>
      </c>
      <c r="E803" s="6" t="s">
        <v>18</v>
      </c>
      <c r="F803" s="7">
        <v>43937</v>
      </c>
      <c r="G803" s="6" t="s">
        <v>1296</v>
      </c>
      <c r="H803" s="6" t="s">
        <v>73</v>
      </c>
      <c r="I803" s="6" t="s">
        <v>41</v>
      </c>
      <c r="J803" s="8" t="s">
        <v>78</v>
      </c>
      <c r="K803" s="12">
        <v>14500</v>
      </c>
      <c r="L803" s="12">
        <v>18850</v>
      </c>
      <c r="M803" s="12">
        <v>3</v>
      </c>
      <c r="N803" s="12">
        <v>43500</v>
      </c>
      <c r="O803" s="12">
        <v>56550</v>
      </c>
      <c r="P803" s="6" t="s">
        <v>1325</v>
      </c>
      <c r="Q803" s="12">
        <f t="shared" si="12"/>
        <v>13050</v>
      </c>
      <c r="AN803" s="17" t="s">
        <v>1391</v>
      </c>
      <c r="AO803" t="s">
        <v>1429</v>
      </c>
    </row>
    <row r="804" spans="1:41" x14ac:dyDescent="0.3">
      <c r="A804" s="6">
        <v>140176</v>
      </c>
      <c r="B804" s="6" t="s">
        <v>1381</v>
      </c>
      <c r="C804" s="6" t="s">
        <v>1333</v>
      </c>
      <c r="D804" s="6" t="s">
        <v>2020</v>
      </c>
      <c r="E804" s="6" t="s">
        <v>17</v>
      </c>
      <c r="F804" s="7">
        <v>43937</v>
      </c>
      <c r="G804" s="6" t="s">
        <v>33</v>
      </c>
      <c r="H804" s="6" t="s">
        <v>46</v>
      </c>
      <c r="I804" s="6" t="s">
        <v>36</v>
      </c>
      <c r="J804" s="6" t="s">
        <v>75</v>
      </c>
      <c r="K804" s="12">
        <v>800</v>
      </c>
      <c r="L804" s="12">
        <v>1040</v>
      </c>
      <c r="M804" s="12">
        <v>1</v>
      </c>
      <c r="N804" s="12">
        <v>800</v>
      </c>
      <c r="O804" s="12">
        <v>1040</v>
      </c>
      <c r="P804" s="6" t="s">
        <v>1398</v>
      </c>
      <c r="Q804" s="12">
        <f t="shared" si="12"/>
        <v>240</v>
      </c>
      <c r="AN804" s="16"/>
      <c r="AO804" t="s">
        <v>1429</v>
      </c>
    </row>
    <row r="805" spans="1:41" x14ac:dyDescent="0.3">
      <c r="A805" s="6">
        <v>140177</v>
      </c>
      <c r="B805" s="6" t="s">
        <v>1381</v>
      </c>
      <c r="C805" s="6" t="s">
        <v>1333</v>
      </c>
      <c r="D805" s="6" t="s">
        <v>2058</v>
      </c>
      <c r="E805" s="6" t="s">
        <v>1320</v>
      </c>
      <c r="F805" s="7">
        <v>43937</v>
      </c>
      <c r="G805" s="6" t="s">
        <v>34</v>
      </c>
      <c r="H805" s="6" t="s">
        <v>48</v>
      </c>
      <c r="I805" s="6" t="s">
        <v>37</v>
      </c>
      <c r="J805" s="6" t="s">
        <v>76</v>
      </c>
      <c r="K805" s="12">
        <v>600</v>
      </c>
      <c r="L805" s="12">
        <v>780</v>
      </c>
      <c r="M805" s="12">
        <v>2</v>
      </c>
      <c r="N805" s="12">
        <v>1200</v>
      </c>
      <c r="O805" s="12">
        <v>1560</v>
      </c>
      <c r="P805" s="6" t="s">
        <v>1397</v>
      </c>
      <c r="Q805" s="12">
        <f t="shared" si="12"/>
        <v>360</v>
      </c>
      <c r="AN805" s="16">
        <v>1</v>
      </c>
      <c r="AO805" t="s">
        <v>2109</v>
      </c>
    </row>
    <row r="806" spans="1:41" x14ac:dyDescent="0.3">
      <c r="A806" s="6">
        <v>140178</v>
      </c>
      <c r="B806" s="6" t="s">
        <v>1381</v>
      </c>
      <c r="C806" s="6" t="s">
        <v>1333</v>
      </c>
      <c r="D806" s="6" t="s">
        <v>2032</v>
      </c>
      <c r="E806" s="6" t="s">
        <v>16</v>
      </c>
      <c r="F806" s="7">
        <v>43937</v>
      </c>
      <c r="G806" s="6" t="s">
        <v>35</v>
      </c>
      <c r="H806" s="6" t="s">
        <v>50</v>
      </c>
      <c r="I806" s="6" t="s">
        <v>38</v>
      </c>
      <c r="J806" s="6" t="s">
        <v>75</v>
      </c>
      <c r="K806" s="12">
        <v>10500</v>
      </c>
      <c r="L806" s="12">
        <v>13650</v>
      </c>
      <c r="M806" s="12">
        <v>4</v>
      </c>
      <c r="N806" s="12">
        <v>42000</v>
      </c>
      <c r="O806" s="12">
        <v>54600</v>
      </c>
      <c r="P806" s="6" t="s">
        <v>1399</v>
      </c>
      <c r="Q806" s="12">
        <f t="shared" si="12"/>
        <v>12600</v>
      </c>
      <c r="AN806" s="16">
        <v>2</v>
      </c>
      <c r="AO806" t="s">
        <v>2110</v>
      </c>
    </row>
    <row r="807" spans="1:41" x14ac:dyDescent="0.3">
      <c r="A807" s="6">
        <v>140179</v>
      </c>
      <c r="B807" s="6" t="s">
        <v>1381</v>
      </c>
      <c r="C807" s="6" t="s">
        <v>1333</v>
      </c>
      <c r="D807" s="6" t="s">
        <v>2063</v>
      </c>
      <c r="E807" s="6" t="s">
        <v>15</v>
      </c>
      <c r="F807" s="7">
        <v>43937</v>
      </c>
      <c r="G807" s="6" t="s">
        <v>1296</v>
      </c>
      <c r="H807" s="6" t="s">
        <v>275</v>
      </c>
      <c r="I807" s="6" t="s">
        <v>39</v>
      </c>
      <c r="J807" s="6" t="s">
        <v>77</v>
      </c>
      <c r="K807" s="12">
        <v>6500</v>
      </c>
      <c r="L807" s="12">
        <v>8450</v>
      </c>
      <c r="M807" s="12">
        <v>2</v>
      </c>
      <c r="N807" s="12">
        <v>13000</v>
      </c>
      <c r="O807" s="12">
        <v>16900</v>
      </c>
      <c r="P807" s="6" t="s">
        <v>1400</v>
      </c>
      <c r="Q807" s="12">
        <f t="shared" si="12"/>
        <v>3900</v>
      </c>
      <c r="AN807" s="16">
        <v>3</v>
      </c>
      <c r="AO807" t="s">
        <v>2111</v>
      </c>
    </row>
    <row r="808" spans="1:41" x14ac:dyDescent="0.3">
      <c r="A808" s="6">
        <v>140180</v>
      </c>
      <c r="B808" s="6" t="s">
        <v>1381</v>
      </c>
      <c r="C808" s="6" t="s">
        <v>1333</v>
      </c>
      <c r="D808" s="6" t="s">
        <v>2029</v>
      </c>
      <c r="E808" s="6" t="s">
        <v>14</v>
      </c>
      <c r="F808" s="7">
        <v>43937</v>
      </c>
      <c r="G808" s="6" t="s">
        <v>33</v>
      </c>
      <c r="H808" s="6" t="s">
        <v>281</v>
      </c>
      <c r="I808" s="6" t="s">
        <v>40</v>
      </c>
      <c r="J808" s="6" t="s">
        <v>76</v>
      </c>
      <c r="K808" s="12">
        <v>4500</v>
      </c>
      <c r="L808" s="12">
        <v>5850</v>
      </c>
      <c r="M808" s="12">
        <v>2</v>
      </c>
      <c r="N808" s="12">
        <v>9000</v>
      </c>
      <c r="O808" s="12">
        <v>11700</v>
      </c>
      <c r="P808" s="6" t="s">
        <v>1401</v>
      </c>
      <c r="Q808" s="12">
        <f t="shared" si="12"/>
        <v>2700</v>
      </c>
      <c r="AN808" s="16">
        <v>4</v>
      </c>
      <c r="AO808" t="s">
        <v>2112</v>
      </c>
    </row>
    <row r="809" spans="1:41" x14ac:dyDescent="0.3">
      <c r="A809" s="6">
        <v>140181</v>
      </c>
      <c r="B809" s="6" t="s">
        <v>1381</v>
      </c>
      <c r="C809" s="6" t="s">
        <v>1333</v>
      </c>
      <c r="D809" s="6" t="s">
        <v>2049</v>
      </c>
      <c r="E809" s="6" t="s">
        <v>13</v>
      </c>
      <c r="F809" s="7">
        <v>43937</v>
      </c>
      <c r="G809" s="6" t="s">
        <v>34</v>
      </c>
      <c r="H809" s="6" t="s">
        <v>51</v>
      </c>
      <c r="I809" s="6" t="s">
        <v>41</v>
      </c>
      <c r="J809" s="6" t="s">
        <v>78</v>
      </c>
      <c r="K809" s="12">
        <v>8500</v>
      </c>
      <c r="L809" s="12">
        <v>11050</v>
      </c>
      <c r="M809" s="12">
        <v>3</v>
      </c>
      <c r="N809" s="12">
        <v>25500</v>
      </c>
      <c r="O809" s="12">
        <v>33150</v>
      </c>
      <c r="P809" s="6" t="s">
        <v>1325</v>
      </c>
      <c r="Q809" s="12">
        <f t="shared" si="12"/>
        <v>7650</v>
      </c>
      <c r="AN809" s="16">
        <v>5</v>
      </c>
      <c r="AO809" t="s">
        <v>2113</v>
      </c>
    </row>
    <row r="810" spans="1:41" x14ac:dyDescent="0.3">
      <c r="A810" s="6">
        <v>140182</v>
      </c>
      <c r="B810" s="6" t="s">
        <v>1381</v>
      </c>
      <c r="C810" s="6" t="s">
        <v>1333</v>
      </c>
      <c r="D810" s="6" t="s">
        <v>2033</v>
      </c>
      <c r="E810" s="6" t="s">
        <v>12</v>
      </c>
      <c r="F810" s="7">
        <v>43937</v>
      </c>
      <c r="G810" s="6" t="s">
        <v>35</v>
      </c>
      <c r="H810" s="6" t="s">
        <v>52</v>
      </c>
      <c r="I810" s="6" t="s">
        <v>44</v>
      </c>
      <c r="J810" s="6" t="s">
        <v>80</v>
      </c>
      <c r="K810" s="12">
        <v>12500</v>
      </c>
      <c r="L810" s="12">
        <v>16250</v>
      </c>
      <c r="M810" s="12">
        <v>2</v>
      </c>
      <c r="N810" s="12">
        <v>25000</v>
      </c>
      <c r="O810" s="12">
        <v>32500</v>
      </c>
      <c r="P810" s="6" t="s">
        <v>1398</v>
      </c>
      <c r="Q810" s="12">
        <f t="shared" si="12"/>
        <v>7500</v>
      </c>
      <c r="AN810" s="16">
        <v>6</v>
      </c>
      <c r="AO810" t="s">
        <v>2114</v>
      </c>
    </row>
    <row r="811" spans="1:41" x14ac:dyDescent="0.3">
      <c r="A811" s="6">
        <v>140183</v>
      </c>
      <c r="B811" s="6" t="s">
        <v>1381</v>
      </c>
      <c r="C811" s="6" t="s">
        <v>1333</v>
      </c>
      <c r="D811" s="6" t="s">
        <v>2015</v>
      </c>
      <c r="E811" s="6" t="s">
        <v>11</v>
      </c>
      <c r="F811" s="7">
        <v>43937</v>
      </c>
      <c r="G811" s="6" t="s">
        <v>1296</v>
      </c>
      <c r="H811" s="6" t="s">
        <v>222</v>
      </c>
      <c r="I811" s="6" t="s">
        <v>42</v>
      </c>
      <c r="J811" s="6" t="s">
        <v>79</v>
      </c>
      <c r="K811" s="12">
        <v>3500</v>
      </c>
      <c r="L811" s="12">
        <v>4550</v>
      </c>
      <c r="M811" s="12">
        <v>3</v>
      </c>
      <c r="N811" s="12">
        <v>10500</v>
      </c>
      <c r="O811" s="12">
        <v>13650</v>
      </c>
      <c r="P811" s="6" t="s">
        <v>1397</v>
      </c>
      <c r="Q811" s="12">
        <f t="shared" si="12"/>
        <v>3150</v>
      </c>
      <c r="AN811" s="16">
        <v>7</v>
      </c>
      <c r="AO811" t="s">
        <v>2115</v>
      </c>
    </row>
    <row r="812" spans="1:41" x14ac:dyDescent="0.3">
      <c r="A812" s="6">
        <v>140184</v>
      </c>
      <c r="B812" s="6" t="s">
        <v>1381</v>
      </c>
      <c r="C812" s="6" t="s">
        <v>1333</v>
      </c>
      <c r="D812" s="6" t="s">
        <v>2006</v>
      </c>
      <c r="E812" s="6" t="s">
        <v>1321</v>
      </c>
      <c r="F812" s="7">
        <v>43937</v>
      </c>
      <c r="G812" s="6" t="s">
        <v>33</v>
      </c>
      <c r="H812" s="8" t="s">
        <v>67</v>
      </c>
      <c r="I812" s="6" t="s">
        <v>109</v>
      </c>
      <c r="J812" s="6" t="s">
        <v>81</v>
      </c>
      <c r="K812" s="12">
        <v>4500</v>
      </c>
      <c r="L812" s="12">
        <v>5850</v>
      </c>
      <c r="M812" s="12">
        <v>2</v>
      </c>
      <c r="N812" s="12">
        <v>9000</v>
      </c>
      <c r="O812" s="12">
        <v>11700</v>
      </c>
      <c r="P812" s="6" t="s">
        <v>1399</v>
      </c>
      <c r="Q812" s="12">
        <f t="shared" si="12"/>
        <v>2700</v>
      </c>
      <c r="AN812" s="16">
        <v>8</v>
      </c>
      <c r="AO812" t="s">
        <v>2116</v>
      </c>
    </row>
    <row r="813" spans="1:41" x14ac:dyDescent="0.3">
      <c r="A813" s="6">
        <v>140185</v>
      </c>
      <c r="B813" s="6" t="s">
        <v>1381</v>
      </c>
      <c r="C813" s="6" t="s">
        <v>1333</v>
      </c>
      <c r="D813" s="6" t="s">
        <v>1907</v>
      </c>
      <c r="E813" s="6" t="s">
        <v>1322</v>
      </c>
      <c r="F813" s="7">
        <v>43937</v>
      </c>
      <c r="G813" s="6" t="s">
        <v>34</v>
      </c>
      <c r="H813" s="6" t="s">
        <v>282</v>
      </c>
      <c r="I813" s="6" t="s">
        <v>45</v>
      </c>
      <c r="J813" s="6" t="s">
        <v>82</v>
      </c>
      <c r="K813" s="12">
        <v>2100</v>
      </c>
      <c r="L813" s="12">
        <v>2730</v>
      </c>
      <c r="M813" s="12">
        <v>3</v>
      </c>
      <c r="N813" s="12">
        <v>6300</v>
      </c>
      <c r="O813" s="12">
        <v>8190</v>
      </c>
      <c r="P813" s="6" t="s">
        <v>1400</v>
      </c>
      <c r="Q813" s="12">
        <f t="shared" si="12"/>
        <v>1890</v>
      </c>
      <c r="AN813" s="16">
        <v>9</v>
      </c>
      <c r="AO813" t="s">
        <v>2117</v>
      </c>
    </row>
    <row r="814" spans="1:41" x14ac:dyDescent="0.3">
      <c r="A814" s="6">
        <v>140186</v>
      </c>
      <c r="B814" s="6" t="s">
        <v>1381</v>
      </c>
      <c r="C814" s="6" t="s">
        <v>1333</v>
      </c>
      <c r="D814" s="6" t="s">
        <v>2004</v>
      </c>
      <c r="E814" s="6" t="s">
        <v>1323</v>
      </c>
      <c r="F814" s="7">
        <v>43937</v>
      </c>
      <c r="G814" s="6" t="s">
        <v>35</v>
      </c>
      <c r="H814" s="6" t="s">
        <v>49</v>
      </c>
      <c r="I814" s="6" t="s">
        <v>36</v>
      </c>
      <c r="J814" s="6" t="s">
        <v>75</v>
      </c>
      <c r="K814" s="12">
        <v>1150</v>
      </c>
      <c r="L814" s="12">
        <v>1495</v>
      </c>
      <c r="M814" s="12">
        <v>2</v>
      </c>
      <c r="N814" s="12">
        <v>2300</v>
      </c>
      <c r="O814" s="12">
        <v>2990</v>
      </c>
      <c r="P814" s="6" t="s">
        <v>1401</v>
      </c>
      <c r="Q814" s="12">
        <f t="shared" si="12"/>
        <v>690</v>
      </c>
      <c r="AN814" s="16">
        <v>10</v>
      </c>
      <c r="AO814" t="s">
        <v>2118</v>
      </c>
    </row>
    <row r="815" spans="1:41" x14ac:dyDescent="0.3">
      <c r="A815" s="6">
        <v>140187</v>
      </c>
      <c r="B815" s="6" t="s">
        <v>1381</v>
      </c>
      <c r="C815" s="6" t="s">
        <v>1333</v>
      </c>
      <c r="D815" s="6" t="s">
        <v>2002</v>
      </c>
      <c r="E815" s="6" t="s">
        <v>10</v>
      </c>
      <c r="F815" s="7">
        <v>43938</v>
      </c>
      <c r="G815" s="6" t="s">
        <v>1296</v>
      </c>
      <c r="H815" s="6" t="s">
        <v>47</v>
      </c>
      <c r="I815" s="6" t="s">
        <v>37</v>
      </c>
      <c r="J815" s="6" t="s">
        <v>76</v>
      </c>
      <c r="K815" s="12">
        <v>350</v>
      </c>
      <c r="L815" s="12">
        <v>455</v>
      </c>
      <c r="M815" s="12">
        <v>4</v>
      </c>
      <c r="N815" s="12">
        <v>1400</v>
      </c>
      <c r="O815" s="12">
        <v>1820</v>
      </c>
      <c r="P815" s="6" t="s">
        <v>1325</v>
      </c>
      <c r="Q815" s="12">
        <f t="shared" si="12"/>
        <v>420</v>
      </c>
      <c r="AO815" t="s">
        <v>1429</v>
      </c>
    </row>
    <row r="816" spans="1:41" ht="15.6" x14ac:dyDescent="0.3">
      <c r="A816" s="6">
        <v>140188</v>
      </c>
      <c r="B816" s="6" t="s">
        <v>1381</v>
      </c>
      <c r="C816" s="6" t="s">
        <v>1333</v>
      </c>
      <c r="D816" s="6" t="s">
        <v>2016</v>
      </c>
      <c r="E816" s="6" t="s">
        <v>9</v>
      </c>
      <c r="F816" s="7">
        <v>43938</v>
      </c>
      <c r="G816" s="6" t="s">
        <v>33</v>
      </c>
      <c r="H816" s="6" t="s">
        <v>53</v>
      </c>
      <c r="I816" s="6" t="s">
        <v>38</v>
      </c>
      <c r="J816" s="6" t="s">
        <v>75</v>
      </c>
      <c r="K816" s="12">
        <v>9500</v>
      </c>
      <c r="L816" s="12">
        <v>12350</v>
      </c>
      <c r="M816" s="12">
        <v>1</v>
      </c>
      <c r="N816" s="12">
        <v>9500</v>
      </c>
      <c r="O816" s="12">
        <v>12350</v>
      </c>
      <c r="P816" s="6" t="s">
        <v>1398</v>
      </c>
      <c r="Q816" s="12">
        <f t="shared" si="12"/>
        <v>2850</v>
      </c>
      <c r="AN816" s="17" t="s">
        <v>1413</v>
      </c>
      <c r="AO816" t="s">
        <v>1429</v>
      </c>
    </row>
    <row r="817" spans="1:41" x14ac:dyDescent="0.3">
      <c r="A817" s="6">
        <v>140189</v>
      </c>
      <c r="B817" s="6" t="s">
        <v>1381</v>
      </c>
      <c r="C817" s="6" t="s">
        <v>1333</v>
      </c>
      <c r="D817" s="6" t="s">
        <v>1612</v>
      </c>
      <c r="E817" s="6" t="s">
        <v>1324</v>
      </c>
      <c r="F817" s="7">
        <v>43938</v>
      </c>
      <c r="G817" s="6" t="s">
        <v>34</v>
      </c>
      <c r="H817" s="6" t="s">
        <v>283</v>
      </c>
      <c r="I817" s="6" t="s">
        <v>39</v>
      </c>
      <c r="J817" s="6" t="s">
        <v>77</v>
      </c>
      <c r="K817" s="12">
        <v>10000</v>
      </c>
      <c r="L817" s="12">
        <v>13000</v>
      </c>
      <c r="M817" s="12">
        <v>3</v>
      </c>
      <c r="N817" s="12">
        <v>30000</v>
      </c>
      <c r="O817" s="12">
        <v>39000</v>
      </c>
      <c r="P817" s="6" t="s">
        <v>1397</v>
      </c>
      <c r="Q817" s="12">
        <f t="shared" si="12"/>
        <v>9000</v>
      </c>
      <c r="AN817" s="16"/>
      <c r="AO817" t="s">
        <v>1429</v>
      </c>
    </row>
    <row r="818" spans="1:41" x14ac:dyDescent="0.3">
      <c r="A818" s="6">
        <v>140190</v>
      </c>
      <c r="B818" s="6" t="s">
        <v>1381</v>
      </c>
      <c r="C818" s="6" t="s">
        <v>1333</v>
      </c>
      <c r="D818" s="6" t="s">
        <v>2012</v>
      </c>
      <c r="E818" s="6" t="s">
        <v>8</v>
      </c>
      <c r="F818" s="7">
        <v>43938</v>
      </c>
      <c r="G818" s="6" t="s">
        <v>35</v>
      </c>
      <c r="H818" s="6" t="s">
        <v>284</v>
      </c>
      <c r="I818" s="6" t="s">
        <v>40</v>
      </c>
      <c r="J818" s="6" t="s">
        <v>76</v>
      </c>
      <c r="K818" s="12">
        <v>6500</v>
      </c>
      <c r="L818" s="12">
        <v>8450</v>
      </c>
      <c r="M818" s="12">
        <v>1</v>
      </c>
      <c r="N818" s="12">
        <v>6500</v>
      </c>
      <c r="O818" s="12">
        <v>8450</v>
      </c>
      <c r="P818" s="6" t="s">
        <v>1399</v>
      </c>
      <c r="Q818" s="12">
        <f t="shared" si="12"/>
        <v>1950</v>
      </c>
      <c r="AN818" s="16">
        <v>1</v>
      </c>
      <c r="AO818" t="s">
        <v>2119</v>
      </c>
    </row>
    <row r="819" spans="1:41" x14ac:dyDescent="0.3">
      <c r="A819" s="6">
        <v>140191</v>
      </c>
      <c r="B819" s="6" t="s">
        <v>1381</v>
      </c>
      <c r="C819" s="6" t="s">
        <v>1333</v>
      </c>
      <c r="D819" s="6" t="s">
        <v>2019</v>
      </c>
      <c r="E819" s="6" t="s">
        <v>7</v>
      </c>
      <c r="F819" s="7">
        <v>43938</v>
      </c>
      <c r="G819" s="6" t="s">
        <v>1296</v>
      </c>
      <c r="H819" s="6" t="s">
        <v>285</v>
      </c>
      <c r="I819" s="6" t="s">
        <v>41</v>
      </c>
      <c r="J819" s="6" t="s">
        <v>78</v>
      </c>
      <c r="K819" s="12">
        <v>8500</v>
      </c>
      <c r="L819" s="12">
        <v>11050</v>
      </c>
      <c r="M819" s="12">
        <v>3</v>
      </c>
      <c r="N819" s="12">
        <v>25500</v>
      </c>
      <c r="O819" s="12">
        <v>33150</v>
      </c>
      <c r="P819" s="6" t="s">
        <v>1400</v>
      </c>
      <c r="Q819" s="12">
        <f t="shared" si="12"/>
        <v>7650</v>
      </c>
      <c r="AN819" s="16">
        <v>2</v>
      </c>
      <c r="AO819" t="s">
        <v>2120</v>
      </c>
    </row>
    <row r="820" spans="1:41" x14ac:dyDescent="0.3">
      <c r="A820" s="6">
        <v>140192</v>
      </c>
      <c r="B820" s="6" t="s">
        <v>1381</v>
      </c>
      <c r="C820" s="6" t="s">
        <v>1333</v>
      </c>
      <c r="D820" s="6" t="s">
        <v>2057</v>
      </c>
      <c r="E820" s="6" t="s">
        <v>1325</v>
      </c>
      <c r="F820" s="7">
        <v>43938</v>
      </c>
      <c r="G820" s="6" t="s">
        <v>33</v>
      </c>
      <c r="H820" s="6" t="s">
        <v>57</v>
      </c>
      <c r="I820" s="6" t="s">
        <v>44</v>
      </c>
      <c r="J820" s="6" t="s">
        <v>80</v>
      </c>
      <c r="K820" s="12">
        <v>7000</v>
      </c>
      <c r="L820" s="12">
        <v>9100</v>
      </c>
      <c r="M820" s="12">
        <v>3</v>
      </c>
      <c r="N820" s="12">
        <v>21000</v>
      </c>
      <c r="O820" s="12">
        <v>27300</v>
      </c>
      <c r="P820" s="6" t="s">
        <v>1401</v>
      </c>
      <c r="Q820" s="12">
        <f t="shared" si="12"/>
        <v>6300</v>
      </c>
      <c r="AN820" s="16">
        <v>3</v>
      </c>
      <c r="AO820" t="s">
        <v>2121</v>
      </c>
    </row>
    <row r="821" spans="1:41" x14ac:dyDescent="0.3">
      <c r="A821" s="6">
        <v>140193</v>
      </c>
      <c r="B821" s="6" t="s">
        <v>1381</v>
      </c>
      <c r="C821" s="6" t="s">
        <v>1333</v>
      </c>
      <c r="D821" s="6" t="s">
        <v>2037</v>
      </c>
      <c r="E821" s="6" t="s">
        <v>1326</v>
      </c>
      <c r="F821" s="7">
        <v>43938</v>
      </c>
      <c r="G821" s="6" t="s">
        <v>34</v>
      </c>
      <c r="H821" s="6" t="s">
        <v>286</v>
      </c>
      <c r="I821" s="6" t="s">
        <v>42</v>
      </c>
      <c r="J821" s="6" t="s">
        <v>79</v>
      </c>
      <c r="K821" s="12">
        <v>6550</v>
      </c>
      <c r="L821" s="12">
        <v>8515</v>
      </c>
      <c r="M821" s="12">
        <v>1</v>
      </c>
      <c r="N821" s="12">
        <v>6550</v>
      </c>
      <c r="O821" s="12">
        <v>8515</v>
      </c>
      <c r="P821" s="6" t="s">
        <v>1325</v>
      </c>
      <c r="Q821" s="12">
        <f t="shared" si="12"/>
        <v>1965</v>
      </c>
      <c r="AN821" s="16">
        <v>4</v>
      </c>
      <c r="AO821" t="s">
        <v>2122</v>
      </c>
    </row>
    <row r="822" spans="1:41" x14ac:dyDescent="0.3">
      <c r="A822" s="6">
        <v>140194</v>
      </c>
      <c r="B822" s="6" t="s">
        <v>1381</v>
      </c>
      <c r="C822" s="6" t="s">
        <v>1333</v>
      </c>
      <c r="D822" s="6" t="s">
        <v>2052</v>
      </c>
      <c r="E822" s="6" t="s">
        <v>6</v>
      </c>
      <c r="F822" s="7">
        <v>43938</v>
      </c>
      <c r="G822" s="6" t="s">
        <v>35</v>
      </c>
      <c r="H822" s="8" t="s">
        <v>66</v>
      </c>
      <c r="I822" s="6" t="s">
        <v>109</v>
      </c>
      <c r="J822" s="6" t="s">
        <v>81</v>
      </c>
      <c r="K822" s="12">
        <v>7650</v>
      </c>
      <c r="L822" s="12">
        <v>9945</v>
      </c>
      <c r="M822" s="12">
        <v>3</v>
      </c>
      <c r="N822" s="12">
        <v>22950</v>
      </c>
      <c r="O822" s="12">
        <v>29835</v>
      </c>
      <c r="P822" s="6" t="s">
        <v>1398</v>
      </c>
      <c r="Q822" s="12">
        <f t="shared" si="12"/>
        <v>6885</v>
      </c>
      <c r="AN822" s="16">
        <v>5</v>
      </c>
      <c r="AO822" t="s">
        <v>2123</v>
      </c>
    </row>
    <row r="823" spans="1:41" x14ac:dyDescent="0.3">
      <c r="A823" s="6">
        <v>140195</v>
      </c>
      <c r="B823" s="6" t="s">
        <v>1381</v>
      </c>
      <c r="C823" s="6" t="s">
        <v>1333</v>
      </c>
      <c r="D823" s="6" t="s">
        <v>2065</v>
      </c>
      <c r="E823" s="6" t="s">
        <v>5</v>
      </c>
      <c r="F823" s="7">
        <v>43938</v>
      </c>
      <c r="G823" s="6" t="s">
        <v>1296</v>
      </c>
      <c r="H823" s="6" t="s">
        <v>58</v>
      </c>
      <c r="I823" s="6" t="s">
        <v>45</v>
      </c>
      <c r="J823" s="6" t="s">
        <v>82</v>
      </c>
      <c r="K823" s="12">
        <v>1150</v>
      </c>
      <c r="L823" s="12">
        <v>1495</v>
      </c>
      <c r="M823" s="12">
        <v>1</v>
      </c>
      <c r="N823" s="12">
        <v>1150</v>
      </c>
      <c r="O823" s="12">
        <v>1495</v>
      </c>
      <c r="P823" s="6" t="s">
        <v>1397</v>
      </c>
      <c r="Q823" s="12">
        <f t="shared" si="12"/>
        <v>345</v>
      </c>
      <c r="AN823" s="16">
        <v>6</v>
      </c>
      <c r="AO823" t="s">
        <v>2124</v>
      </c>
    </row>
    <row r="824" spans="1:41" x14ac:dyDescent="0.3">
      <c r="A824" s="6">
        <v>140196</v>
      </c>
      <c r="B824" s="6" t="s">
        <v>1381</v>
      </c>
      <c r="C824" s="6" t="s">
        <v>1333</v>
      </c>
      <c r="D824" s="6" t="s">
        <v>2047</v>
      </c>
      <c r="E824" s="6" t="s">
        <v>4</v>
      </c>
      <c r="F824" s="7">
        <v>43938</v>
      </c>
      <c r="G824" s="6" t="s">
        <v>33</v>
      </c>
      <c r="H824" s="6" t="s">
        <v>59</v>
      </c>
      <c r="I824" s="6" t="s">
        <v>36</v>
      </c>
      <c r="J824" s="6" t="s">
        <v>75</v>
      </c>
      <c r="K824" s="12">
        <v>850</v>
      </c>
      <c r="L824" s="12">
        <v>1105</v>
      </c>
      <c r="M824" s="12">
        <v>4</v>
      </c>
      <c r="N824" s="12">
        <v>3400</v>
      </c>
      <c r="O824" s="12">
        <v>4420</v>
      </c>
      <c r="P824" s="6" t="s">
        <v>1399</v>
      </c>
      <c r="Q824" s="12">
        <f t="shared" si="12"/>
        <v>1020</v>
      </c>
      <c r="AN824" s="16">
        <v>7</v>
      </c>
      <c r="AO824" t="s">
        <v>2125</v>
      </c>
    </row>
    <row r="825" spans="1:41" x14ac:dyDescent="0.3">
      <c r="A825" s="6">
        <v>140197</v>
      </c>
      <c r="B825" s="6" t="s">
        <v>1381</v>
      </c>
      <c r="C825" s="6" t="s">
        <v>1333</v>
      </c>
      <c r="D825" s="6" t="s">
        <v>2005</v>
      </c>
      <c r="E825" s="6" t="s">
        <v>30</v>
      </c>
      <c r="F825" s="7">
        <v>43938</v>
      </c>
      <c r="G825" s="6" t="s">
        <v>34</v>
      </c>
      <c r="H825" s="6" t="s">
        <v>60</v>
      </c>
      <c r="I825" s="6" t="s">
        <v>37</v>
      </c>
      <c r="J825" s="6" t="s">
        <v>76</v>
      </c>
      <c r="K825" s="12">
        <v>650</v>
      </c>
      <c r="L825" s="12">
        <v>845</v>
      </c>
      <c r="M825" s="12">
        <v>4</v>
      </c>
      <c r="N825" s="12">
        <v>2600</v>
      </c>
      <c r="O825" s="12">
        <v>3380</v>
      </c>
      <c r="P825" s="6" t="s">
        <v>1400</v>
      </c>
      <c r="Q825" s="12">
        <f t="shared" si="12"/>
        <v>780</v>
      </c>
      <c r="AN825" s="16">
        <v>8</v>
      </c>
      <c r="AO825" t="s">
        <v>2126</v>
      </c>
    </row>
    <row r="826" spans="1:41" x14ac:dyDescent="0.3">
      <c r="A826" s="6">
        <v>140198</v>
      </c>
      <c r="B826" s="6" t="s">
        <v>1381</v>
      </c>
      <c r="C826" s="6" t="s">
        <v>1333</v>
      </c>
      <c r="D826" s="6" t="s">
        <v>2060</v>
      </c>
      <c r="E826" s="6" t="s">
        <v>31</v>
      </c>
      <c r="F826" s="7">
        <v>43939</v>
      </c>
      <c r="G826" s="6" t="s">
        <v>35</v>
      </c>
      <c r="H826" s="6" t="s">
        <v>61</v>
      </c>
      <c r="I826" s="6" t="s">
        <v>38</v>
      </c>
      <c r="J826" s="6" t="s">
        <v>75</v>
      </c>
      <c r="K826" s="12">
        <v>7500</v>
      </c>
      <c r="L826" s="12">
        <v>9750</v>
      </c>
      <c r="M826" s="12">
        <v>4</v>
      </c>
      <c r="N826" s="12">
        <v>30000</v>
      </c>
      <c r="O826" s="12">
        <v>39000</v>
      </c>
      <c r="P826" s="6" t="s">
        <v>1401</v>
      </c>
      <c r="Q826" s="12">
        <f t="shared" si="12"/>
        <v>9000</v>
      </c>
      <c r="AN826" s="16">
        <v>9</v>
      </c>
      <c r="AO826" t="s">
        <v>2127</v>
      </c>
    </row>
    <row r="827" spans="1:41" x14ac:dyDescent="0.3">
      <c r="A827" s="6">
        <v>140199</v>
      </c>
      <c r="B827" s="6" t="s">
        <v>1381</v>
      </c>
      <c r="C827" s="6" t="s">
        <v>1333</v>
      </c>
      <c r="D827" s="6" t="s">
        <v>2029</v>
      </c>
      <c r="E827" s="6" t="s">
        <v>32</v>
      </c>
      <c r="F827" s="7">
        <v>43939</v>
      </c>
      <c r="G827" s="6" t="s">
        <v>1296</v>
      </c>
      <c r="H827" s="6" t="s">
        <v>283</v>
      </c>
      <c r="I827" s="6" t="s">
        <v>39</v>
      </c>
      <c r="J827" s="8" t="s">
        <v>83</v>
      </c>
      <c r="K827" s="12">
        <v>10000</v>
      </c>
      <c r="L827" s="12">
        <v>13000</v>
      </c>
      <c r="M827" s="12">
        <v>3</v>
      </c>
      <c r="N827" s="12">
        <v>30000</v>
      </c>
      <c r="O827" s="12">
        <v>39000</v>
      </c>
      <c r="P827" s="6" t="s">
        <v>1325</v>
      </c>
      <c r="Q827" s="12">
        <f t="shared" si="12"/>
        <v>9000</v>
      </c>
      <c r="AN827" s="16">
        <v>10</v>
      </c>
      <c r="AO827" t="s">
        <v>2128</v>
      </c>
    </row>
    <row r="828" spans="1:41" x14ac:dyDescent="0.3">
      <c r="A828" s="6">
        <v>140200</v>
      </c>
      <c r="B828" s="6" t="s">
        <v>1381</v>
      </c>
      <c r="C828" s="6" t="s">
        <v>1333</v>
      </c>
      <c r="D828" s="6" t="s">
        <v>2066</v>
      </c>
      <c r="E828" s="6" t="s">
        <v>28</v>
      </c>
      <c r="F828" s="7">
        <v>43939</v>
      </c>
      <c r="G828" s="6" t="s">
        <v>33</v>
      </c>
      <c r="H828" s="6" t="s">
        <v>287</v>
      </c>
      <c r="I828" s="6" t="s">
        <v>40</v>
      </c>
      <c r="J828" s="6" t="s">
        <v>76</v>
      </c>
      <c r="K828" s="12">
        <v>10500</v>
      </c>
      <c r="L828" s="12">
        <v>13650</v>
      </c>
      <c r="M828" s="12">
        <v>3</v>
      </c>
      <c r="N828" s="12">
        <v>31500</v>
      </c>
      <c r="O828" s="12">
        <v>40950</v>
      </c>
      <c r="P828" s="6" t="s">
        <v>1398</v>
      </c>
      <c r="Q828" s="12">
        <f t="shared" si="12"/>
        <v>9450</v>
      </c>
      <c r="AN828" s="16">
        <v>11</v>
      </c>
      <c r="AO828" t="s">
        <v>2129</v>
      </c>
    </row>
    <row r="829" spans="1:41" x14ac:dyDescent="0.3">
      <c r="A829" s="6">
        <v>140201</v>
      </c>
      <c r="B829" s="6" t="s">
        <v>1381</v>
      </c>
      <c r="C829" s="6" t="s">
        <v>1333</v>
      </c>
      <c r="D829" s="6" t="s">
        <v>2008</v>
      </c>
      <c r="E829" s="6" t="s">
        <v>1311</v>
      </c>
      <c r="F829" s="7">
        <v>43939</v>
      </c>
      <c r="G829" s="6" t="s">
        <v>34</v>
      </c>
      <c r="H829" s="6" t="s">
        <v>63</v>
      </c>
      <c r="I829" s="6" t="s">
        <v>41</v>
      </c>
      <c r="J829" s="6" t="s">
        <v>78</v>
      </c>
      <c r="K829" s="12">
        <v>8500</v>
      </c>
      <c r="L829" s="12">
        <v>11050</v>
      </c>
      <c r="M829" s="12">
        <v>1</v>
      </c>
      <c r="N829" s="12">
        <v>8500</v>
      </c>
      <c r="O829" s="12">
        <v>11050</v>
      </c>
      <c r="P829" s="6" t="s">
        <v>1397</v>
      </c>
      <c r="Q829" s="12">
        <f t="shared" si="12"/>
        <v>2550</v>
      </c>
      <c r="AO829" t="s">
        <v>1429</v>
      </c>
    </row>
    <row r="830" spans="1:41" ht="15.6" x14ac:dyDescent="0.3">
      <c r="A830" s="6">
        <v>140202</v>
      </c>
      <c r="B830" s="6" t="s">
        <v>1381</v>
      </c>
      <c r="C830" s="6" t="s">
        <v>1333</v>
      </c>
      <c r="D830" s="6" t="s">
        <v>2030</v>
      </c>
      <c r="E830" s="6" t="s">
        <v>1312</v>
      </c>
      <c r="F830" s="7">
        <v>43939</v>
      </c>
      <c r="G830" s="6" t="s">
        <v>35</v>
      </c>
      <c r="H830" s="6" t="s">
        <v>57</v>
      </c>
      <c r="I830" s="6" t="s">
        <v>44</v>
      </c>
      <c r="J830" s="6" t="s">
        <v>80</v>
      </c>
      <c r="K830" s="12">
        <v>7000</v>
      </c>
      <c r="L830" s="12">
        <v>9100</v>
      </c>
      <c r="M830" s="12">
        <v>3</v>
      </c>
      <c r="N830" s="12">
        <v>21000</v>
      </c>
      <c r="O830" s="12">
        <v>27300</v>
      </c>
      <c r="P830" s="6" t="s">
        <v>1399</v>
      </c>
      <c r="Q830" s="12">
        <f t="shared" si="12"/>
        <v>6300</v>
      </c>
      <c r="AN830" s="17" t="s">
        <v>1414</v>
      </c>
      <c r="AO830" t="s">
        <v>1429</v>
      </c>
    </row>
    <row r="831" spans="1:41" x14ac:dyDescent="0.3">
      <c r="A831" s="6">
        <v>140203</v>
      </c>
      <c r="B831" s="6" t="s">
        <v>1381</v>
      </c>
      <c r="C831" s="6" t="s">
        <v>1333</v>
      </c>
      <c r="D831" s="6" t="s">
        <v>2046</v>
      </c>
      <c r="E831" s="6" t="s">
        <v>1313</v>
      </c>
      <c r="F831" s="7">
        <v>43939</v>
      </c>
      <c r="G831" s="6" t="s">
        <v>1296</v>
      </c>
      <c r="H831" s="6" t="s">
        <v>288</v>
      </c>
      <c r="I831" s="6" t="s">
        <v>42</v>
      </c>
      <c r="J831" s="6" t="s">
        <v>79</v>
      </c>
      <c r="K831" s="12">
        <v>1680</v>
      </c>
      <c r="L831" s="12">
        <v>2184</v>
      </c>
      <c r="M831" s="12">
        <v>2</v>
      </c>
      <c r="N831" s="12">
        <v>3360</v>
      </c>
      <c r="O831" s="12">
        <v>4368</v>
      </c>
      <c r="P831" s="6" t="s">
        <v>1400</v>
      </c>
      <c r="Q831" s="12">
        <f t="shared" si="12"/>
        <v>1008</v>
      </c>
      <c r="AN831" s="16"/>
      <c r="AO831" t="s">
        <v>1429</v>
      </c>
    </row>
    <row r="832" spans="1:41" x14ac:dyDescent="0.3">
      <c r="A832" s="6">
        <v>140204</v>
      </c>
      <c r="B832" s="6" t="s">
        <v>1381</v>
      </c>
      <c r="C832" s="6" t="s">
        <v>1333</v>
      </c>
      <c r="D832" s="6" t="s">
        <v>2017</v>
      </c>
      <c r="E832" s="6" t="s">
        <v>3</v>
      </c>
      <c r="F832" s="7">
        <v>43939</v>
      </c>
      <c r="G832" s="6" t="s">
        <v>33</v>
      </c>
      <c r="H832" s="8" t="s">
        <v>65</v>
      </c>
      <c r="I832" s="6" t="s">
        <v>109</v>
      </c>
      <c r="J832" s="8" t="s">
        <v>84</v>
      </c>
      <c r="K832" s="12">
        <v>6540</v>
      </c>
      <c r="L832" s="12">
        <v>8502</v>
      </c>
      <c r="M832" s="12">
        <v>3</v>
      </c>
      <c r="N832" s="12">
        <v>19620</v>
      </c>
      <c r="O832" s="12">
        <v>25506</v>
      </c>
      <c r="P832" s="6" t="s">
        <v>1401</v>
      </c>
      <c r="Q832" s="12">
        <f t="shared" si="12"/>
        <v>5886</v>
      </c>
      <c r="AN832" s="16">
        <v>1</v>
      </c>
      <c r="AO832" t="s">
        <v>2130</v>
      </c>
    </row>
    <row r="833" spans="1:41" x14ac:dyDescent="0.3">
      <c r="A833" s="6">
        <v>140205</v>
      </c>
      <c r="B833" s="6" t="s">
        <v>1381</v>
      </c>
      <c r="C833" s="6" t="s">
        <v>1333</v>
      </c>
      <c r="D833" s="6" t="s">
        <v>2008</v>
      </c>
      <c r="E833" s="6" t="s">
        <v>2</v>
      </c>
      <c r="F833" s="7">
        <v>43939</v>
      </c>
      <c r="G833" s="6" t="s">
        <v>34</v>
      </c>
      <c r="H833" s="6" t="s">
        <v>68</v>
      </c>
      <c r="I833" s="6" t="s">
        <v>45</v>
      </c>
      <c r="J833" s="6" t="s">
        <v>82</v>
      </c>
      <c r="K833" s="12">
        <v>2680</v>
      </c>
      <c r="L833" s="12">
        <v>3484</v>
      </c>
      <c r="M833" s="12">
        <v>2</v>
      </c>
      <c r="N833" s="12">
        <v>5360</v>
      </c>
      <c r="O833" s="12">
        <v>6968</v>
      </c>
      <c r="P833" s="6" t="s">
        <v>1325</v>
      </c>
      <c r="Q833" s="12">
        <f t="shared" si="12"/>
        <v>1608</v>
      </c>
      <c r="AN833" s="16">
        <v>2</v>
      </c>
      <c r="AO833" t="s">
        <v>2131</v>
      </c>
    </row>
    <row r="834" spans="1:41" x14ac:dyDescent="0.3">
      <c r="A834" s="6">
        <v>140206</v>
      </c>
      <c r="B834" s="6" t="s">
        <v>1381</v>
      </c>
      <c r="C834" s="6" t="s">
        <v>1333</v>
      </c>
      <c r="D834" s="6" t="s">
        <v>2037</v>
      </c>
      <c r="E834" s="6" t="s">
        <v>1</v>
      </c>
      <c r="F834" s="7">
        <v>43939</v>
      </c>
      <c r="G834" s="6" t="s">
        <v>35</v>
      </c>
      <c r="H834" s="6" t="s">
        <v>71</v>
      </c>
      <c r="I834" s="6" t="s">
        <v>38</v>
      </c>
      <c r="J834" s="6" t="s">
        <v>76</v>
      </c>
      <c r="K834" s="12">
        <v>8250</v>
      </c>
      <c r="L834" s="12">
        <v>10725</v>
      </c>
      <c r="M834" s="12">
        <v>4</v>
      </c>
      <c r="N834" s="12">
        <v>33000</v>
      </c>
      <c r="O834" s="12">
        <v>42900</v>
      </c>
      <c r="P834" s="6" t="s">
        <v>1398</v>
      </c>
      <c r="Q834" s="12">
        <f t="shared" si="12"/>
        <v>9900</v>
      </c>
      <c r="AN834" s="16">
        <v>3</v>
      </c>
      <c r="AO834" t="s">
        <v>1414</v>
      </c>
    </row>
    <row r="835" spans="1:41" x14ac:dyDescent="0.3">
      <c r="A835" s="6">
        <v>140207</v>
      </c>
      <c r="B835" s="6" t="s">
        <v>1381</v>
      </c>
      <c r="C835" s="6" t="s">
        <v>1333</v>
      </c>
      <c r="D835" s="6" t="s">
        <v>2032</v>
      </c>
      <c r="E835" s="6" t="s">
        <v>1314</v>
      </c>
      <c r="F835" s="7">
        <v>43939</v>
      </c>
      <c r="G835" s="6" t="s">
        <v>1296</v>
      </c>
      <c r="H835" s="6" t="s">
        <v>222</v>
      </c>
      <c r="I835" s="6" t="s">
        <v>42</v>
      </c>
      <c r="J835" s="6" t="s">
        <v>76</v>
      </c>
      <c r="K835" s="12">
        <v>2650</v>
      </c>
      <c r="L835" s="12">
        <v>3445</v>
      </c>
      <c r="M835" s="12">
        <v>1</v>
      </c>
      <c r="N835" s="12">
        <v>2650</v>
      </c>
      <c r="O835" s="12">
        <v>3445</v>
      </c>
      <c r="P835" s="6" t="s">
        <v>1397</v>
      </c>
      <c r="Q835" s="12">
        <f t="shared" ref="Q835:Q898" si="13">O835-N835</f>
        <v>795</v>
      </c>
      <c r="AN835" s="16">
        <v>4</v>
      </c>
      <c r="AO835" t="s">
        <v>2132</v>
      </c>
    </row>
    <row r="836" spans="1:41" x14ac:dyDescent="0.3">
      <c r="A836" s="6">
        <v>140208</v>
      </c>
      <c r="B836" s="6" t="s">
        <v>1381</v>
      </c>
      <c r="C836" s="6" t="s">
        <v>1333</v>
      </c>
      <c r="D836" s="6" t="s">
        <v>1528</v>
      </c>
      <c r="E836" s="6" t="s">
        <v>1315</v>
      </c>
      <c r="F836" s="7">
        <v>43939</v>
      </c>
      <c r="G836" s="6" t="s">
        <v>33</v>
      </c>
      <c r="H836" s="6" t="s">
        <v>72</v>
      </c>
      <c r="I836" s="6" t="s">
        <v>38</v>
      </c>
      <c r="J836" s="6" t="s">
        <v>85</v>
      </c>
      <c r="K836" s="12">
        <v>12550</v>
      </c>
      <c r="L836" s="12">
        <v>16315</v>
      </c>
      <c r="M836" s="12">
        <v>3</v>
      </c>
      <c r="N836" s="12">
        <v>37650</v>
      </c>
      <c r="O836" s="12">
        <v>48945</v>
      </c>
      <c r="P836" s="6" t="s">
        <v>1399</v>
      </c>
      <c r="Q836" s="12">
        <f t="shared" si="13"/>
        <v>11295</v>
      </c>
      <c r="AO836" t="s">
        <v>1429</v>
      </c>
    </row>
    <row r="837" spans="1:41" ht="15.6" x14ac:dyDescent="0.3">
      <c r="A837" s="6">
        <v>140209</v>
      </c>
      <c r="B837" s="6" t="s">
        <v>1381</v>
      </c>
      <c r="C837" s="6" t="s">
        <v>1333</v>
      </c>
      <c r="D837" s="6" t="s">
        <v>2018</v>
      </c>
      <c r="E837" s="6" t="s">
        <v>0</v>
      </c>
      <c r="F837" s="7">
        <v>43939</v>
      </c>
      <c r="G837" s="6" t="s">
        <v>34</v>
      </c>
      <c r="H837" s="6" t="s">
        <v>73</v>
      </c>
      <c r="I837" s="6" t="s">
        <v>41</v>
      </c>
      <c r="J837" s="8" t="s">
        <v>78</v>
      </c>
      <c r="K837" s="12">
        <v>14500</v>
      </c>
      <c r="L837" s="12">
        <v>18850</v>
      </c>
      <c r="M837" s="12">
        <v>3</v>
      </c>
      <c r="N837" s="12">
        <v>43500</v>
      </c>
      <c r="O837" s="12">
        <v>56550</v>
      </c>
      <c r="P837" s="6" t="s">
        <v>1400</v>
      </c>
      <c r="Q837" s="12">
        <f t="shared" si="13"/>
        <v>13050</v>
      </c>
      <c r="AN837" s="17" t="s">
        <v>1354</v>
      </c>
      <c r="AO837" t="s">
        <v>1429</v>
      </c>
    </row>
    <row r="838" spans="1:41" x14ac:dyDescent="0.3">
      <c r="A838" s="6">
        <v>140210</v>
      </c>
      <c r="B838" s="6" t="s">
        <v>1381</v>
      </c>
      <c r="C838" s="6" t="s">
        <v>1333</v>
      </c>
      <c r="D838" s="6" t="s">
        <v>2056</v>
      </c>
      <c r="E838" s="6" t="s">
        <v>1316</v>
      </c>
      <c r="F838" s="7">
        <v>43939</v>
      </c>
      <c r="G838" s="6" t="s">
        <v>35</v>
      </c>
      <c r="H838" s="6" t="s">
        <v>46</v>
      </c>
      <c r="I838" s="6" t="s">
        <v>36</v>
      </c>
      <c r="J838" s="6" t="s">
        <v>75</v>
      </c>
      <c r="K838" s="12">
        <v>800</v>
      </c>
      <c r="L838" s="12">
        <v>1040</v>
      </c>
      <c r="M838" s="12">
        <v>3</v>
      </c>
      <c r="N838" s="12">
        <v>2400</v>
      </c>
      <c r="O838" s="12">
        <v>3120</v>
      </c>
      <c r="P838" s="6" t="s">
        <v>1401</v>
      </c>
      <c r="Q838" s="12">
        <f t="shared" si="13"/>
        <v>720</v>
      </c>
      <c r="AN838" s="16"/>
      <c r="AO838" t="s">
        <v>1429</v>
      </c>
    </row>
    <row r="839" spans="1:41" x14ac:dyDescent="0.3">
      <c r="A839" s="6">
        <v>140211</v>
      </c>
      <c r="B839" s="6" t="s">
        <v>1381</v>
      </c>
      <c r="C839" s="6" t="s">
        <v>1333</v>
      </c>
      <c r="D839" s="6" t="s">
        <v>1997</v>
      </c>
      <c r="E839" s="6" t="s">
        <v>1317</v>
      </c>
      <c r="F839" s="7">
        <v>43939</v>
      </c>
      <c r="G839" s="6" t="s">
        <v>1296</v>
      </c>
      <c r="H839" s="6" t="s">
        <v>48</v>
      </c>
      <c r="I839" s="6" t="s">
        <v>37</v>
      </c>
      <c r="J839" s="6" t="s">
        <v>76</v>
      </c>
      <c r="K839" s="12">
        <v>600</v>
      </c>
      <c r="L839" s="12">
        <v>780</v>
      </c>
      <c r="M839" s="12">
        <v>4</v>
      </c>
      <c r="N839" s="12">
        <v>2400</v>
      </c>
      <c r="O839" s="12">
        <v>3120</v>
      </c>
      <c r="P839" s="6" t="s">
        <v>1325</v>
      </c>
      <c r="Q839" s="12">
        <f t="shared" si="13"/>
        <v>720</v>
      </c>
      <c r="AN839" s="16">
        <v>1</v>
      </c>
      <c r="AO839" t="s">
        <v>2133</v>
      </c>
    </row>
    <row r="840" spans="1:41" x14ac:dyDescent="0.3">
      <c r="A840" s="6">
        <v>140212</v>
      </c>
      <c r="B840" s="6" t="s">
        <v>1381</v>
      </c>
      <c r="C840" s="6" t="s">
        <v>1333</v>
      </c>
      <c r="D840" s="6" t="s">
        <v>2049</v>
      </c>
      <c r="E840" s="6" t="s">
        <v>1318</v>
      </c>
      <c r="F840" s="7">
        <v>43939</v>
      </c>
      <c r="G840" s="6" t="s">
        <v>33</v>
      </c>
      <c r="H840" s="6" t="s">
        <v>50</v>
      </c>
      <c r="I840" s="6" t="s">
        <v>38</v>
      </c>
      <c r="J840" s="6" t="s">
        <v>75</v>
      </c>
      <c r="K840" s="12">
        <v>10500</v>
      </c>
      <c r="L840" s="12">
        <v>13650</v>
      </c>
      <c r="M840" s="12">
        <v>3</v>
      </c>
      <c r="N840" s="12">
        <v>31500</v>
      </c>
      <c r="O840" s="12">
        <v>40950</v>
      </c>
      <c r="P840" s="6" t="s">
        <v>1398</v>
      </c>
      <c r="Q840" s="12">
        <f t="shared" si="13"/>
        <v>9450</v>
      </c>
      <c r="AN840" s="16">
        <v>2</v>
      </c>
      <c r="AO840" t="s">
        <v>2134</v>
      </c>
    </row>
    <row r="841" spans="1:41" x14ac:dyDescent="0.3">
      <c r="A841" s="6">
        <v>140213</v>
      </c>
      <c r="B841" s="6" t="s">
        <v>1381</v>
      </c>
      <c r="C841" s="6" t="s">
        <v>1333</v>
      </c>
      <c r="D841" s="6" t="s">
        <v>2057</v>
      </c>
      <c r="E841" s="6" t="s">
        <v>29</v>
      </c>
      <c r="F841" s="7">
        <v>43939</v>
      </c>
      <c r="G841" s="6" t="s">
        <v>34</v>
      </c>
      <c r="H841" s="6" t="s">
        <v>283</v>
      </c>
      <c r="I841" s="6" t="s">
        <v>39</v>
      </c>
      <c r="J841" s="6" t="s">
        <v>77</v>
      </c>
      <c r="K841" s="12">
        <v>6500</v>
      </c>
      <c r="L841" s="12">
        <v>8450</v>
      </c>
      <c r="M841" s="12">
        <v>3</v>
      </c>
      <c r="N841" s="12">
        <v>19500</v>
      </c>
      <c r="O841" s="12">
        <v>25350</v>
      </c>
      <c r="P841" s="6" t="s">
        <v>1397</v>
      </c>
      <c r="Q841" s="12">
        <f t="shared" si="13"/>
        <v>5850</v>
      </c>
      <c r="AN841" s="16">
        <v>3</v>
      </c>
      <c r="AO841" t="s">
        <v>2135</v>
      </c>
    </row>
    <row r="842" spans="1:41" x14ac:dyDescent="0.3">
      <c r="A842" s="6">
        <v>140214</v>
      </c>
      <c r="B842" s="6" t="s">
        <v>1381</v>
      </c>
      <c r="C842" s="6" t="s">
        <v>1333</v>
      </c>
      <c r="D842" s="6" t="s">
        <v>2026</v>
      </c>
      <c r="E842" s="6" t="s">
        <v>20</v>
      </c>
      <c r="F842" s="7">
        <v>43939</v>
      </c>
      <c r="G842" s="6" t="s">
        <v>35</v>
      </c>
      <c r="H842" s="6" t="s">
        <v>289</v>
      </c>
      <c r="I842" s="6" t="s">
        <v>40</v>
      </c>
      <c r="J842" s="6" t="s">
        <v>76</v>
      </c>
      <c r="K842" s="12">
        <v>4500</v>
      </c>
      <c r="L842" s="12">
        <v>5850</v>
      </c>
      <c r="M842" s="12">
        <v>4</v>
      </c>
      <c r="N842" s="12">
        <v>18000</v>
      </c>
      <c r="O842" s="12">
        <v>23400</v>
      </c>
      <c r="P842" s="6" t="s">
        <v>1399</v>
      </c>
      <c r="Q842" s="12">
        <f t="shared" si="13"/>
        <v>5400</v>
      </c>
      <c r="AN842" s="16">
        <v>4</v>
      </c>
      <c r="AO842" t="s">
        <v>2136</v>
      </c>
    </row>
    <row r="843" spans="1:41" x14ac:dyDescent="0.3">
      <c r="A843" s="6">
        <v>140215</v>
      </c>
      <c r="B843" s="6" t="s">
        <v>1381</v>
      </c>
      <c r="C843" s="6" t="s">
        <v>1333</v>
      </c>
      <c r="D843" s="6" t="s">
        <v>1528</v>
      </c>
      <c r="E843" s="6" t="s">
        <v>19</v>
      </c>
      <c r="F843" s="7">
        <v>43939</v>
      </c>
      <c r="G843" s="6" t="s">
        <v>1296</v>
      </c>
      <c r="H843" s="6" t="s">
        <v>51</v>
      </c>
      <c r="I843" s="6" t="s">
        <v>41</v>
      </c>
      <c r="J843" s="6" t="s">
        <v>78</v>
      </c>
      <c r="K843" s="12">
        <v>8500</v>
      </c>
      <c r="L843" s="12">
        <v>11050</v>
      </c>
      <c r="M843" s="12">
        <v>1</v>
      </c>
      <c r="N843" s="12">
        <v>8500</v>
      </c>
      <c r="O843" s="12">
        <v>11050</v>
      </c>
      <c r="P843" s="6" t="s">
        <v>1400</v>
      </c>
      <c r="Q843" s="12">
        <f t="shared" si="13"/>
        <v>2550</v>
      </c>
      <c r="AN843" s="16">
        <v>5</v>
      </c>
      <c r="AO843" t="s">
        <v>2137</v>
      </c>
    </row>
    <row r="844" spans="1:41" x14ac:dyDescent="0.3">
      <c r="A844" s="6">
        <v>140216</v>
      </c>
      <c r="B844" s="6" t="s">
        <v>1381</v>
      </c>
      <c r="C844" s="6" t="s">
        <v>1333</v>
      </c>
      <c r="D844" s="6" t="s">
        <v>2017</v>
      </c>
      <c r="E844" s="6" t="s">
        <v>1319</v>
      </c>
      <c r="F844" s="7">
        <v>43939</v>
      </c>
      <c r="G844" s="6" t="s">
        <v>33</v>
      </c>
      <c r="H844" s="6" t="s">
        <v>52</v>
      </c>
      <c r="I844" s="6" t="s">
        <v>44</v>
      </c>
      <c r="J844" s="6" t="s">
        <v>80</v>
      </c>
      <c r="K844" s="12">
        <v>12500</v>
      </c>
      <c r="L844" s="12">
        <v>16250</v>
      </c>
      <c r="M844" s="12">
        <v>4</v>
      </c>
      <c r="N844" s="12">
        <v>50000</v>
      </c>
      <c r="O844" s="12">
        <v>65000</v>
      </c>
      <c r="P844" s="6" t="s">
        <v>1401</v>
      </c>
      <c r="Q844" s="12">
        <f t="shared" si="13"/>
        <v>15000</v>
      </c>
      <c r="AN844" s="16">
        <v>6</v>
      </c>
      <c r="AO844" t="s">
        <v>2138</v>
      </c>
    </row>
    <row r="845" spans="1:41" x14ac:dyDescent="0.3">
      <c r="A845" s="6">
        <v>140217</v>
      </c>
      <c r="B845" s="6" t="s">
        <v>1381</v>
      </c>
      <c r="C845" s="6" t="s">
        <v>1333</v>
      </c>
      <c r="D845" s="6" t="s">
        <v>2030</v>
      </c>
      <c r="E845" s="6" t="s">
        <v>18</v>
      </c>
      <c r="F845" s="7">
        <v>43939</v>
      </c>
      <c r="G845" s="6" t="s">
        <v>34</v>
      </c>
      <c r="H845" s="6" t="s">
        <v>230</v>
      </c>
      <c r="I845" s="6" t="s">
        <v>89</v>
      </c>
      <c r="J845" s="6" t="s">
        <v>79</v>
      </c>
      <c r="K845" s="12">
        <v>3500</v>
      </c>
      <c r="L845" s="12">
        <v>4550</v>
      </c>
      <c r="M845" s="12">
        <v>2</v>
      </c>
      <c r="N845" s="12">
        <v>7000</v>
      </c>
      <c r="O845" s="12">
        <v>9100</v>
      </c>
      <c r="P845" s="6" t="s">
        <v>1325</v>
      </c>
      <c r="Q845" s="12">
        <f t="shared" si="13"/>
        <v>2100</v>
      </c>
      <c r="AN845" s="16">
        <v>7</v>
      </c>
      <c r="AO845" t="s">
        <v>2139</v>
      </c>
    </row>
    <row r="846" spans="1:41" x14ac:dyDescent="0.3">
      <c r="A846" s="6">
        <v>140218</v>
      </c>
      <c r="B846" s="6" t="s">
        <v>1381</v>
      </c>
      <c r="C846" s="6" t="s">
        <v>1333</v>
      </c>
      <c r="D846" s="6" t="s">
        <v>2027</v>
      </c>
      <c r="E846" s="6" t="s">
        <v>17</v>
      </c>
      <c r="F846" s="7">
        <v>43939</v>
      </c>
      <c r="G846" s="6" t="s">
        <v>35</v>
      </c>
      <c r="H846" s="8" t="s">
        <v>67</v>
      </c>
      <c r="I846" s="6" t="s">
        <v>37</v>
      </c>
      <c r="J846" s="6" t="s">
        <v>81</v>
      </c>
      <c r="K846" s="12">
        <v>4500</v>
      </c>
      <c r="L846" s="12">
        <v>5850</v>
      </c>
      <c r="M846" s="12">
        <v>1</v>
      </c>
      <c r="N846" s="12">
        <v>4500</v>
      </c>
      <c r="O846" s="12">
        <v>5850</v>
      </c>
      <c r="P846" s="6" t="s">
        <v>1398</v>
      </c>
      <c r="Q846" s="12">
        <f t="shared" si="13"/>
        <v>1350</v>
      </c>
      <c r="AN846" s="16">
        <v>8</v>
      </c>
      <c r="AO846" t="s">
        <v>2140</v>
      </c>
    </row>
    <row r="847" spans="1:41" x14ac:dyDescent="0.3">
      <c r="A847" s="6">
        <v>140219</v>
      </c>
      <c r="B847" s="6" t="s">
        <v>1381</v>
      </c>
      <c r="C847" s="6" t="s">
        <v>1333</v>
      </c>
      <c r="D847" s="6" t="s">
        <v>2006</v>
      </c>
      <c r="E847" s="6" t="s">
        <v>1320</v>
      </c>
      <c r="F847" s="7">
        <v>43939</v>
      </c>
      <c r="G847" s="6" t="s">
        <v>1296</v>
      </c>
      <c r="H847" s="6" t="s">
        <v>290</v>
      </c>
      <c r="I847" s="6" t="s">
        <v>45</v>
      </c>
      <c r="J847" s="6" t="s">
        <v>82</v>
      </c>
      <c r="K847" s="12">
        <v>2100</v>
      </c>
      <c r="L847" s="12">
        <v>2730</v>
      </c>
      <c r="M847" s="12">
        <v>1</v>
      </c>
      <c r="N847" s="12">
        <v>2100</v>
      </c>
      <c r="O847" s="12">
        <v>2730</v>
      </c>
      <c r="P847" s="6" t="s">
        <v>1397</v>
      </c>
      <c r="Q847" s="12">
        <f t="shared" si="13"/>
        <v>630</v>
      </c>
      <c r="AN847" s="16">
        <v>9</v>
      </c>
      <c r="AO847" t="s">
        <v>2141</v>
      </c>
    </row>
    <row r="848" spans="1:41" x14ac:dyDescent="0.3">
      <c r="A848" s="6">
        <v>140220</v>
      </c>
      <c r="B848" s="6" t="s">
        <v>1381</v>
      </c>
      <c r="C848" s="6" t="s">
        <v>1333</v>
      </c>
      <c r="D848" s="6" t="s">
        <v>2037</v>
      </c>
      <c r="E848" s="6" t="s">
        <v>16</v>
      </c>
      <c r="F848" s="7">
        <v>43939</v>
      </c>
      <c r="G848" s="6" t="s">
        <v>33</v>
      </c>
      <c r="H848" s="6" t="s">
        <v>49</v>
      </c>
      <c r="I848" s="6" t="s">
        <v>36</v>
      </c>
      <c r="J848" s="6" t="s">
        <v>75</v>
      </c>
      <c r="K848" s="12">
        <v>1150</v>
      </c>
      <c r="L848" s="12">
        <v>1495</v>
      </c>
      <c r="M848" s="12">
        <v>2</v>
      </c>
      <c r="N848" s="12">
        <v>2300</v>
      </c>
      <c r="O848" s="12">
        <v>2990</v>
      </c>
      <c r="P848" s="6" t="s">
        <v>1399</v>
      </c>
      <c r="Q848" s="12">
        <f t="shared" si="13"/>
        <v>690</v>
      </c>
      <c r="AN848" s="16">
        <v>10</v>
      </c>
      <c r="AO848" t="s">
        <v>2142</v>
      </c>
    </row>
    <row r="849" spans="1:41" x14ac:dyDescent="0.3">
      <c r="A849" s="6">
        <v>140221</v>
      </c>
      <c r="B849" s="6" t="s">
        <v>1381</v>
      </c>
      <c r="C849" s="6" t="s">
        <v>1333</v>
      </c>
      <c r="D849" s="6" t="s">
        <v>2066</v>
      </c>
      <c r="E849" s="6" t="s">
        <v>15</v>
      </c>
      <c r="F849" s="7">
        <v>43940</v>
      </c>
      <c r="G849" s="6" t="s">
        <v>34</v>
      </c>
      <c r="H849" s="6" t="s">
        <v>47</v>
      </c>
      <c r="I849" s="6" t="s">
        <v>37</v>
      </c>
      <c r="J849" s="6" t="s">
        <v>76</v>
      </c>
      <c r="K849" s="12">
        <v>350</v>
      </c>
      <c r="L849" s="12">
        <v>455</v>
      </c>
      <c r="M849" s="12">
        <v>1</v>
      </c>
      <c r="N849" s="12">
        <v>350</v>
      </c>
      <c r="O849" s="12">
        <v>455</v>
      </c>
      <c r="P849" s="6" t="s">
        <v>1400</v>
      </c>
      <c r="Q849" s="12">
        <f t="shared" si="13"/>
        <v>105</v>
      </c>
      <c r="AN849" s="16">
        <v>11</v>
      </c>
      <c r="AO849" t="s">
        <v>2143</v>
      </c>
    </row>
    <row r="850" spans="1:41" x14ac:dyDescent="0.3">
      <c r="A850" s="6">
        <v>140222</v>
      </c>
      <c r="B850" s="6" t="s">
        <v>1381</v>
      </c>
      <c r="C850" s="6" t="s">
        <v>1333</v>
      </c>
      <c r="D850" s="6" t="s">
        <v>2005</v>
      </c>
      <c r="E850" s="6" t="s">
        <v>14</v>
      </c>
      <c r="F850" s="7">
        <v>43941</v>
      </c>
      <c r="G850" s="6" t="s">
        <v>35</v>
      </c>
      <c r="H850" s="6" t="s">
        <v>53</v>
      </c>
      <c r="I850" s="6" t="s">
        <v>38</v>
      </c>
      <c r="J850" s="6" t="s">
        <v>75</v>
      </c>
      <c r="K850" s="12">
        <v>9500</v>
      </c>
      <c r="L850" s="12">
        <v>12350</v>
      </c>
      <c r="M850" s="12">
        <v>3</v>
      </c>
      <c r="N850" s="12">
        <v>28500</v>
      </c>
      <c r="O850" s="12">
        <v>37050</v>
      </c>
      <c r="P850" s="6" t="s">
        <v>1401</v>
      </c>
      <c r="Q850" s="12">
        <f t="shared" si="13"/>
        <v>8550</v>
      </c>
      <c r="AN850" s="16">
        <v>12</v>
      </c>
      <c r="AO850" t="s">
        <v>2144</v>
      </c>
    </row>
    <row r="851" spans="1:41" x14ac:dyDescent="0.3">
      <c r="A851" s="6">
        <v>140223</v>
      </c>
      <c r="B851" s="6" t="s">
        <v>1381</v>
      </c>
      <c r="C851" s="6" t="s">
        <v>1333</v>
      </c>
      <c r="D851" s="6" t="s">
        <v>2040</v>
      </c>
      <c r="E851" s="6" t="s">
        <v>13</v>
      </c>
      <c r="F851" s="7">
        <v>43942</v>
      </c>
      <c r="G851" s="6" t="s">
        <v>1296</v>
      </c>
      <c r="H851" s="6" t="s">
        <v>291</v>
      </c>
      <c r="I851" s="6" t="s">
        <v>39</v>
      </c>
      <c r="J851" s="6" t="s">
        <v>77</v>
      </c>
      <c r="K851" s="12">
        <v>10000</v>
      </c>
      <c r="L851" s="12">
        <v>13000</v>
      </c>
      <c r="M851" s="12">
        <v>2</v>
      </c>
      <c r="N851" s="12">
        <v>20000</v>
      </c>
      <c r="O851" s="12">
        <v>26000</v>
      </c>
      <c r="P851" s="6" t="s">
        <v>1325</v>
      </c>
      <c r="Q851" s="12">
        <f t="shared" si="13"/>
        <v>6000</v>
      </c>
      <c r="AN851" s="16">
        <v>13</v>
      </c>
      <c r="AO851" t="s">
        <v>2145</v>
      </c>
    </row>
    <row r="852" spans="1:41" x14ac:dyDescent="0.3">
      <c r="A852" s="6">
        <v>140224</v>
      </c>
      <c r="B852" s="6" t="s">
        <v>1381</v>
      </c>
      <c r="C852" s="6" t="s">
        <v>1333</v>
      </c>
      <c r="D852" s="6" t="s">
        <v>2019</v>
      </c>
      <c r="E852" s="6" t="s">
        <v>12</v>
      </c>
      <c r="F852" s="7">
        <v>43943</v>
      </c>
      <c r="G852" s="6" t="s">
        <v>33</v>
      </c>
      <c r="H852" s="6" t="s">
        <v>292</v>
      </c>
      <c r="I852" s="6" t="s">
        <v>40</v>
      </c>
      <c r="J852" s="6" t="s">
        <v>76</v>
      </c>
      <c r="K852" s="12">
        <v>6500</v>
      </c>
      <c r="L852" s="12">
        <v>8450</v>
      </c>
      <c r="M852" s="12">
        <v>1</v>
      </c>
      <c r="N852" s="12">
        <v>6500</v>
      </c>
      <c r="O852" s="12">
        <v>8450</v>
      </c>
      <c r="P852" s="6" t="s">
        <v>1398</v>
      </c>
      <c r="Q852" s="12">
        <f t="shared" si="13"/>
        <v>1950</v>
      </c>
      <c r="AN852" s="16">
        <v>14</v>
      </c>
      <c r="AO852" t="s">
        <v>2146</v>
      </c>
    </row>
    <row r="853" spans="1:41" x14ac:dyDescent="0.3">
      <c r="A853" s="6">
        <v>140225</v>
      </c>
      <c r="B853" s="6" t="s">
        <v>1381</v>
      </c>
      <c r="C853" s="6" t="s">
        <v>1333</v>
      </c>
      <c r="D853" s="6" t="s">
        <v>2018</v>
      </c>
      <c r="E853" s="6" t="s">
        <v>11</v>
      </c>
      <c r="F853" s="7">
        <v>43944</v>
      </c>
      <c r="G853" s="6" t="s">
        <v>34</v>
      </c>
      <c r="H853" s="6" t="s">
        <v>293</v>
      </c>
      <c r="I853" s="6" t="s">
        <v>41</v>
      </c>
      <c r="J853" s="6" t="s">
        <v>78</v>
      </c>
      <c r="K853" s="12">
        <v>8500</v>
      </c>
      <c r="L853" s="12">
        <v>11050</v>
      </c>
      <c r="M853" s="12">
        <v>4</v>
      </c>
      <c r="N853" s="12">
        <v>34000</v>
      </c>
      <c r="O853" s="12">
        <v>44200</v>
      </c>
      <c r="P853" s="6" t="s">
        <v>1397</v>
      </c>
      <c r="Q853" s="12">
        <f t="shared" si="13"/>
        <v>10200</v>
      </c>
      <c r="AN853" s="16">
        <v>15</v>
      </c>
      <c r="AO853" t="s">
        <v>2147</v>
      </c>
    </row>
    <row r="854" spans="1:41" x14ac:dyDescent="0.3">
      <c r="A854" s="6">
        <v>140226</v>
      </c>
      <c r="B854" s="6" t="s">
        <v>1381</v>
      </c>
      <c r="C854" s="6" t="s">
        <v>1333</v>
      </c>
      <c r="D854" s="6" t="s">
        <v>2004</v>
      </c>
      <c r="E854" s="6" t="s">
        <v>1321</v>
      </c>
      <c r="F854" s="7">
        <v>43945</v>
      </c>
      <c r="G854" s="6" t="s">
        <v>35</v>
      </c>
      <c r="H854" s="6" t="s">
        <v>57</v>
      </c>
      <c r="I854" s="6" t="s">
        <v>44</v>
      </c>
      <c r="J854" s="6" t="s">
        <v>80</v>
      </c>
      <c r="K854" s="12">
        <v>7000</v>
      </c>
      <c r="L854" s="12">
        <v>9100</v>
      </c>
      <c r="M854" s="12">
        <v>4</v>
      </c>
      <c r="N854" s="12">
        <v>28000</v>
      </c>
      <c r="O854" s="12">
        <v>36400</v>
      </c>
      <c r="P854" s="6" t="s">
        <v>1399</v>
      </c>
      <c r="Q854" s="12">
        <f t="shared" si="13"/>
        <v>8400</v>
      </c>
      <c r="AN854" s="16">
        <v>16</v>
      </c>
      <c r="AO854" t="s">
        <v>2148</v>
      </c>
    </row>
    <row r="855" spans="1:41" x14ac:dyDescent="0.3">
      <c r="A855" s="6">
        <v>140227</v>
      </c>
      <c r="B855" s="6" t="s">
        <v>1381</v>
      </c>
      <c r="C855" s="6" t="s">
        <v>1333</v>
      </c>
      <c r="D855" s="6" t="s">
        <v>2064</v>
      </c>
      <c r="E855" s="6" t="s">
        <v>1322</v>
      </c>
      <c r="F855" s="7">
        <v>43946</v>
      </c>
      <c r="G855" s="6" t="s">
        <v>1296</v>
      </c>
      <c r="H855" s="6" t="s">
        <v>294</v>
      </c>
      <c r="I855" s="6" t="s">
        <v>89</v>
      </c>
      <c r="J855" s="6" t="s">
        <v>79</v>
      </c>
      <c r="K855" s="12">
        <v>6550</v>
      </c>
      <c r="L855" s="12">
        <v>8515</v>
      </c>
      <c r="M855" s="12">
        <v>3</v>
      </c>
      <c r="N855" s="12">
        <v>19650</v>
      </c>
      <c r="O855" s="12">
        <v>25545</v>
      </c>
      <c r="P855" s="6" t="s">
        <v>1400</v>
      </c>
      <c r="Q855" s="12">
        <f t="shared" si="13"/>
        <v>5895</v>
      </c>
      <c r="AN855" s="16">
        <v>17</v>
      </c>
      <c r="AO855" t="s">
        <v>2149</v>
      </c>
    </row>
    <row r="856" spans="1:41" x14ac:dyDescent="0.3">
      <c r="A856" s="6">
        <v>140228</v>
      </c>
      <c r="B856" s="6" t="s">
        <v>1381</v>
      </c>
      <c r="C856" s="6" t="s">
        <v>1333</v>
      </c>
      <c r="D856" s="6" t="s">
        <v>2040</v>
      </c>
      <c r="E856" s="6" t="s">
        <v>1323</v>
      </c>
      <c r="F856" s="7">
        <v>43947</v>
      </c>
      <c r="G856" s="6" t="s">
        <v>33</v>
      </c>
      <c r="H856" s="8" t="s">
        <v>66</v>
      </c>
      <c r="I856" s="6" t="s">
        <v>37</v>
      </c>
      <c r="J856" s="6" t="s">
        <v>81</v>
      </c>
      <c r="K856" s="12">
        <v>7650</v>
      </c>
      <c r="L856" s="12">
        <v>9945</v>
      </c>
      <c r="M856" s="12">
        <v>1</v>
      </c>
      <c r="N856" s="12">
        <v>7650</v>
      </c>
      <c r="O856" s="12">
        <v>9945</v>
      </c>
      <c r="P856" s="6" t="s">
        <v>1401</v>
      </c>
      <c r="Q856" s="12">
        <f t="shared" si="13"/>
        <v>2295</v>
      </c>
      <c r="AN856" s="16">
        <v>18</v>
      </c>
      <c r="AO856" t="s">
        <v>2150</v>
      </c>
    </row>
    <row r="857" spans="1:41" x14ac:dyDescent="0.3">
      <c r="A857" s="6">
        <v>140229</v>
      </c>
      <c r="B857" s="6" t="s">
        <v>1381</v>
      </c>
      <c r="C857" s="6" t="s">
        <v>1333</v>
      </c>
      <c r="D857" s="6" t="s">
        <v>2014</v>
      </c>
      <c r="E857" s="6" t="s">
        <v>10</v>
      </c>
      <c r="F857" s="7">
        <v>43947</v>
      </c>
      <c r="G857" s="6" t="s">
        <v>34</v>
      </c>
      <c r="H857" s="6" t="s">
        <v>58</v>
      </c>
      <c r="I857" s="6" t="s">
        <v>45</v>
      </c>
      <c r="J857" s="6" t="s">
        <v>82</v>
      </c>
      <c r="K857" s="12">
        <v>1150</v>
      </c>
      <c r="L857" s="12">
        <v>1495</v>
      </c>
      <c r="M857" s="12">
        <v>3</v>
      </c>
      <c r="N857" s="12">
        <v>3450</v>
      </c>
      <c r="O857" s="12">
        <v>4485</v>
      </c>
      <c r="P857" s="6" t="s">
        <v>1325</v>
      </c>
      <c r="Q857" s="12">
        <f t="shared" si="13"/>
        <v>1035</v>
      </c>
      <c r="AN857" s="16">
        <v>19</v>
      </c>
      <c r="AO857" t="s">
        <v>2151</v>
      </c>
    </row>
    <row r="858" spans="1:41" x14ac:dyDescent="0.3">
      <c r="A858" s="6">
        <v>140230</v>
      </c>
      <c r="B858" s="6" t="s">
        <v>1381</v>
      </c>
      <c r="C858" s="6" t="s">
        <v>1333</v>
      </c>
      <c r="D858" s="6" t="s">
        <v>2043</v>
      </c>
      <c r="E858" s="6" t="s">
        <v>9</v>
      </c>
      <c r="F858" s="7">
        <v>43947</v>
      </c>
      <c r="G858" s="6" t="s">
        <v>35</v>
      </c>
      <c r="H858" s="6" t="s">
        <v>59</v>
      </c>
      <c r="I858" s="6" t="s">
        <v>36</v>
      </c>
      <c r="J858" s="6" t="s">
        <v>75</v>
      </c>
      <c r="K858" s="12">
        <v>850</v>
      </c>
      <c r="L858" s="12">
        <v>1105</v>
      </c>
      <c r="M858" s="12">
        <v>1</v>
      </c>
      <c r="N858" s="12">
        <v>850</v>
      </c>
      <c r="O858" s="12">
        <v>1105</v>
      </c>
      <c r="P858" s="6" t="s">
        <v>1398</v>
      </c>
      <c r="Q858" s="12">
        <f t="shared" si="13"/>
        <v>255</v>
      </c>
      <c r="AN858" s="16">
        <v>20</v>
      </c>
      <c r="AO858" t="s">
        <v>2152</v>
      </c>
    </row>
    <row r="859" spans="1:41" x14ac:dyDescent="0.3">
      <c r="A859" s="6">
        <v>140231</v>
      </c>
      <c r="B859" s="6" t="s">
        <v>1381</v>
      </c>
      <c r="C859" s="6" t="s">
        <v>1333</v>
      </c>
      <c r="D859" s="6" t="s">
        <v>2054</v>
      </c>
      <c r="E859" s="6" t="s">
        <v>1324</v>
      </c>
      <c r="F859" s="7">
        <v>43947</v>
      </c>
      <c r="G859" s="6" t="s">
        <v>1296</v>
      </c>
      <c r="H859" s="6" t="s">
        <v>60</v>
      </c>
      <c r="I859" s="6" t="s">
        <v>37</v>
      </c>
      <c r="J859" s="6" t="s">
        <v>76</v>
      </c>
      <c r="K859" s="12">
        <v>650</v>
      </c>
      <c r="L859" s="12">
        <v>845</v>
      </c>
      <c r="M859" s="12">
        <v>4</v>
      </c>
      <c r="N859" s="12">
        <v>2600</v>
      </c>
      <c r="O859" s="12">
        <v>3380</v>
      </c>
      <c r="P859" s="6" t="s">
        <v>1397</v>
      </c>
      <c r="Q859" s="12">
        <f t="shared" si="13"/>
        <v>780</v>
      </c>
      <c r="AO859" t="s">
        <v>1429</v>
      </c>
    </row>
    <row r="860" spans="1:41" ht="15.6" x14ac:dyDescent="0.3">
      <c r="A860" s="6">
        <v>140232</v>
      </c>
      <c r="B860" s="6" t="s">
        <v>1381</v>
      </c>
      <c r="C860" s="6" t="s">
        <v>1333</v>
      </c>
      <c r="D860" s="6" t="s">
        <v>2025</v>
      </c>
      <c r="E860" s="6" t="s">
        <v>8</v>
      </c>
      <c r="F860" s="7">
        <v>43947</v>
      </c>
      <c r="G860" s="6" t="s">
        <v>33</v>
      </c>
      <c r="H860" s="6" t="s">
        <v>61</v>
      </c>
      <c r="I860" s="6" t="s">
        <v>38</v>
      </c>
      <c r="J860" s="6" t="s">
        <v>75</v>
      </c>
      <c r="K860" s="12">
        <v>7500</v>
      </c>
      <c r="L860" s="12">
        <v>9750</v>
      </c>
      <c r="M860" s="12">
        <v>4</v>
      </c>
      <c r="N860" s="12">
        <v>30000</v>
      </c>
      <c r="O860" s="12">
        <v>39000</v>
      </c>
      <c r="P860" s="6" t="s">
        <v>1399</v>
      </c>
      <c r="Q860" s="12">
        <f t="shared" si="13"/>
        <v>9000</v>
      </c>
      <c r="AN860" s="17" t="s">
        <v>1415</v>
      </c>
      <c r="AO860" t="s">
        <v>1429</v>
      </c>
    </row>
    <row r="861" spans="1:41" x14ac:dyDescent="0.3">
      <c r="A861" s="6">
        <v>140233</v>
      </c>
      <c r="B861" s="6" t="s">
        <v>1381</v>
      </c>
      <c r="C861" s="6" t="s">
        <v>1333</v>
      </c>
      <c r="D861" s="6" t="s">
        <v>2062</v>
      </c>
      <c r="E861" s="6" t="s">
        <v>7</v>
      </c>
      <c r="F861" s="7">
        <v>43947</v>
      </c>
      <c r="G861" s="6" t="s">
        <v>34</v>
      </c>
      <c r="H861" s="6" t="s">
        <v>291</v>
      </c>
      <c r="I861" s="6" t="s">
        <v>39</v>
      </c>
      <c r="J861" s="8" t="s">
        <v>83</v>
      </c>
      <c r="K861" s="12">
        <v>10000</v>
      </c>
      <c r="L861" s="12">
        <v>13000</v>
      </c>
      <c r="M861" s="12">
        <v>1</v>
      </c>
      <c r="N861" s="12">
        <v>10000</v>
      </c>
      <c r="O861" s="12">
        <v>13000</v>
      </c>
      <c r="P861" s="6" t="s">
        <v>1400</v>
      </c>
      <c r="Q861" s="12">
        <f t="shared" si="13"/>
        <v>3000</v>
      </c>
      <c r="AN861" s="16"/>
      <c r="AO861" t="s">
        <v>1429</v>
      </c>
    </row>
    <row r="862" spans="1:41" x14ac:dyDescent="0.3">
      <c r="A862" s="6">
        <v>140234</v>
      </c>
      <c r="B862" s="6" t="s">
        <v>1381</v>
      </c>
      <c r="C862" s="6" t="s">
        <v>1333</v>
      </c>
      <c r="D862" s="6" t="s">
        <v>1999</v>
      </c>
      <c r="E862" s="6" t="s">
        <v>1325</v>
      </c>
      <c r="F862" s="7">
        <v>43947</v>
      </c>
      <c r="G862" s="6" t="s">
        <v>35</v>
      </c>
      <c r="H862" s="6" t="s">
        <v>295</v>
      </c>
      <c r="I862" s="6" t="s">
        <v>40</v>
      </c>
      <c r="J862" s="6" t="s">
        <v>76</v>
      </c>
      <c r="K862" s="12">
        <v>10500</v>
      </c>
      <c r="L862" s="12">
        <v>13650</v>
      </c>
      <c r="M862" s="12">
        <v>3</v>
      </c>
      <c r="N862" s="12">
        <v>31500</v>
      </c>
      <c r="O862" s="12">
        <v>40950</v>
      </c>
      <c r="P862" s="6" t="s">
        <v>1401</v>
      </c>
      <c r="Q862" s="12">
        <f t="shared" si="13"/>
        <v>9450</v>
      </c>
      <c r="AN862" s="16">
        <v>1</v>
      </c>
      <c r="AO862" t="s">
        <v>2153</v>
      </c>
    </row>
    <row r="863" spans="1:41" x14ac:dyDescent="0.3">
      <c r="A863" s="6">
        <v>140235</v>
      </c>
      <c r="B863" s="6" t="s">
        <v>1381</v>
      </c>
      <c r="C863" s="6" t="s">
        <v>1333</v>
      </c>
      <c r="D863" s="6" t="s">
        <v>1997</v>
      </c>
      <c r="E863" s="6" t="s">
        <v>1326</v>
      </c>
      <c r="F863" s="7">
        <v>43947</v>
      </c>
      <c r="G863" s="6" t="s">
        <v>1296</v>
      </c>
      <c r="H863" s="6" t="s">
        <v>63</v>
      </c>
      <c r="I863" s="6" t="s">
        <v>41</v>
      </c>
      <c r="J863" s="6" t="s">
        <v>78</v>
      </c>
      <c r="K863" s="12">
        <v>8500</v>
      </c>
      <c r="L863" s="12">
        <v>11050</v>
      </c>
      <c r="M863" s="12">
        <v>2</v>
      </c>
      <c r="N863" s="12">
        <v>17000</v>
      </c>
      <c r="O863" s="12">
        <v>22100</v>
      </c>
      <c r="P863" s="6" t="s">
        <v>1325</v>
      </c>
      <c r="Q863" s="12">
        <f t="shared" si="13"/>
        <v>5100</v>
      </c>
      <c r="AN863" s="16">
        <v>2</v>
      </c>
      <c r="AO863" t="s">
        <v>2154</v>
      </c>
    </row>
    <row r="864" spans="1:41" x14ac:dyDescent="0.3">
      <c r="A864" s="6">
        <v>140236</v>
      </c>
      <c r="B864" s="6" t="s">
        <v>1381</v>
      </c>
      <c r="C864" s="6" t="s">
        <v>1333</v>
      </c>
      <c r="D864" s="6" t="s">
        <v>2058</v>
      </c>
      <c r="E864" s="6" t="s">
        <v>6</v>
      </c>
      <c r="F864" s="7">
        <v>43947</v>
      </c>
      <c r="G864" s="6" t="s">
        <v>33</v>
      </c>
      <c r="H864" s="6" t="s">
        <v>57</v>
      </c>
      <c r="I864" s="6" t="s">
        <v>44</v>
      </c>
      <c r="J864" s="6" t="s">
        <v>80</v>
      </c>
      <c r="K864" s="12">
        <v>7000</v>
      </c>
      <c r="L864" s="12">
        <v>9100</v>
      </c>
      <c r="M864" s="12">
        <v>1</v>
      </c>
      <c r="N864" s="12">
        <v>7000</v>
      </c>
      <c r="O864" s="12">
        <v>9100</v>
      </c>
      <c r="P864" s="6" t="s">
        <v>1398</v>
      </c>
      <c r="Q864" s="12">
        <f t="shared" si="13"/>
        <v>2100</v>
      </c>
    </row>
    <row r="865" spans="1:17" x14ac:dyDescent="0.3">
      <c r="A865" s="6">
        <v>140237</v>
      </c>
      <c r="B865" s="6" t="s">
        <v>1381</v>
      </c>
      <c r="C865" s="6" t="s">
        <v>1333</v>
      </c>
      <c r="D865" s="6" t="s">
        <v>2041</v>
      </c>
      <c r="E865" s="6" t="s">
        <v>5</v>
      </c>
      <c r="F865" s="7">
        <v>43947</v>
      </c>
      <c r="G865" s="6" t="s">
        <v>34</v>
      </c>
      <c r="H865" s="6" t="s">
        <v>296</v>
      </c>
      <c r="I865" s="6" t="s">
        <v>89</v>
      </c>
      <c r="J865" s="6" t="s">
        <v>79</v>
      </c>
      <c r="K865" s="12">
        <v>1680</v>
      </c>
      <c r="L865" s="12">
        <v>2184</v>
      </c>
      <c r="M865" s="12">
        <v>2</v>
      </c>
      <c r="N865" s="12">
        <v>3360</v>
      </c>
      <c r="O865" s="12">
        <v>4368</v>
      </c>
      <c r="P865" s="6" t="s">
        <v>1397</v>
      </c>
      <c r="Q865" s="12">
        <f t="shared" si="13"/>
        <v>1008</v>
      </c>
    </row>
    <row r="866" spans="1:17" x14ac:dyDescent="0.3">
      <c r="A866" s="6">
        <v>140238</v>
      </c>
      <c r="B866" s="6" t="s">
        <v>1381</v>
      </c>
      <c r="C866" s="6" t="s">
        <v>1333</v>
      </c>
      <c r="D866" s="6" t="s">
        <v>2019</v>
      </c>
      <c r="E866" s="6" t="s">
        <v>4</v>
      </c>
      <c r="F866" s="7">
        <v>43947</v>
      </c>
      <c r="G866" s="6" t="s">
        <v>35</v>
      </c>
      <c r="H866" s="8" t="s">
        <v>65</v>
      </c>
      <c r="I866" s="6" t="s">
        <v>37</v>
      </c>
      <c r="J866" s="8" t="s">
        <v>84</v>
      </c>
      <c r="K866" s="12">
        <v>6540</v>
      </c>
      <c r="L866" s="12">
        <v>8502</v>
      </c>
      <c r="M866" s="12">
        <v>2</v>
      </c>
      <c r="N866" s="12">
        <v>13080</v>
      </c>
      <c r="O866" s="12">
        <v>17004</v>
      </c>
      <c r="P866" s="6" t="s">
        <v>1399</v>
      </c>
      <c r="Q866" s="12">
        <f t="shared" si="13"/>
        <v>3924</v>
      </c>
    </row>
    <row r="867" spans="1:17" x14ac:dyDescent="0.3">
      <c r="A867" s="6">
        <v>140239</v>
      </c>
      <c r="B867" s="6" t="s">
        <v>1381</v>
      </c>
      <c r="C867" s="6" t="s">
        <v>1333</v>
      </c>
      <c r="D867" s="6" t="s">
        <v>2055</v>
      </c>
      <c r="E867" s="6" t="s">
        <v>30</v>
      </c>
      <c r="F867" s="7">
        <v>43947</v>
      </c>
      <c r="G867" s="6" t="s">
        <v>1296</v>
      </c>
      <c r="H867" s="6" t="s">
        <v>68</v>
      </c>
      <c r="I867" s="6" t="s">
        <v>45</v>
      </c>
      <c r="J867" s="6" t="s">
        <v>82</v>
      </c>
      <c r="K867" s="12">
        <v>2680</v>
      </c>
      <c r="L867" s="12">
        <v>3484</v>
      </c>
      <c r="M867" s="12">
        <v>4</v>
      </c>
      <c r="N867" s="12">
        <v>10720</v>
      </c>
      <c r="O867" s="12">
        <v>13936</v>
      </c>
      <c r="P867" s="6" t="s">
        <v>1400</v>
      </c>
      <c r="Q867" s="12">
        <f t="shared" si="13"/>
        <v>3216</v>
      </c>
    </row>
    <row r="868" spans="1:17" x14ac:dyDescent="0.3">
      <c r="A868" s="6">
        <v>140240</v>
      </c>
      <c r="B868" s="6" t="s">
        <v>1381</v>
      </c>
      <c r="C868" s="6" t="s">
        <v>1333</v>
      </c>
      <c r="D868" s="6" t="s">
        <v>2058</v>
      </c>
      <c r="E868" s="6" t="s">
        <v>31</v>
      </c>
      <c r="F868" s="7">
        <v>43947</v>
      </c>
      <c r="G868" s="6" t="s">
        <v>33</v>
      </c>
      <c r="H868" s="6" t="s">
        <v>71</v>
      </c>
      <c r="I868" s="6" t="s">
        <v>38</v>
      </c>
      <c r="J868" s="6" t="s">
        <v>76</v>
      </c>
      <c r="K868" s="12">
        <v>8250</v>
      </c>
      <c r="L868" s="12">
        <v>10725</v>
      </c>
      <c r="M868" s="12">
        <v>4</v>
      </c>
      <c r="N868" s="12">
        <v>33000</v>
      </c>
      <c r="O868" s="12">
        <v>42900</v>
      </c>
      <c r="P868" s="6" t="s">
        <v>1401</v>
      </c>
      <c r="Q868" s="12">
        <f t="shared" si="13"/>
        <v>9900</v>
      </c>
    </row>
    <row r="869" spans="1:17" x14ac:dyDescent="0.3">
      <c r="A869" s="6">
        <v>140241</v>
      </c>
      <c r="B869" s="6" t="s">
        <v>1381</v>
      </c>
      <c r="C869" s="6" t="s">
        <v>1333</v>
      </c>
      <c r="D869" s="6" t="s">
        <v>2064</v>
      </c>
      <c r="E869" s="6" t="s">
        <v>32</v>
      </c>
      <c r="F869" s="7">
        <v>43947</v>
      </c>
      <c r="G869" s="6" t="s">
        <v>34</v>
      </c>
      <c r="H869" s="6" t="s">
        <v>230</v>
      </c>
      <c r="I869" s="6" t="s">
        <v>42</v>
      </c>
      <c r="J869" s="6" t="s">
        <v>76</v>
      </c>
      <c r="K869" s="12">
        <v>2650</v>
      </c>
      <c r="L869" s="12">
        <v>3445</v>
      </c>
      <c r="M869" s="12">
        <v>1</v>
      </c>
      <c r="N869" s="12">
        <v>2650</v>
      </c>
      <c r="O869" s="12">
        <v>3445</v>
      </c>
      <c r="P869" s="6" t="s">
        <v>1325</v>
      </c>
      <c r="Q869" s="12">
        <f t="shared" si="13"/>
        <v>795</v>
      </c>
    </row>
    <row r="870" spans="1:17" x14ac:dyDescent="0.3">
      <c r="A870" s="6">
        <v>140242</v>
      </c>
      <c r="B870" s="6" t="s">
        <v>1381</v>
      </c>
      <c r="C870" s="6" t="s">
        <v>1333</v>
      </c>
      <c r="D870" s="6" t="s">
        <v>1998</v>
      </c>
      <c r="E870" s="6" t="s">
        <v>28</v>
      </c>
      <c r="F870" s="7">
        <v>43947</v>
      </c>
      <c r="G870" s="6" t="s">
        <v>35</v>
      </c>
      <c r="H870" s="6" t="s">
        <v>72</v>
      </c>
      <c r="I870" s="6" t="s">
        <v>38</v>
      </c>
      <c r="J870" s="6" t="s">
        <v>85</v>
      </c>
      <c r="K870" s="12">
        <v>12550</v>
      </c>
      <c r="L870" s="12">
        <v>16315</v>
      </c>
      <c r="M870" s="12">
        <v>2</v>
      </c>
      <c r="N870" s="12">
        <v>25100</v>
      </c>
      <c r="O870" s="12">
        <v>32630</v>
      </c>
      <c r="P870" s="6" t="s">
        <v>1398</v>
      </c>
      <c r="Q870" s="12">
        <f t="shared" si="13"/>
        <v>7530</v>
      </c>
    </row>
    <row r="871" spans="1:17" x14ac:dyDescent="0.3">
      <c r="A871" s="6">
        <v>140243</v>
      </c>
      <c r="B871" s="6" t="s">
        <v>1381</v>
      </c>
      <c r="C871" s="6" t="s">
        <v>1333</v>
      </c>
      <c r="D871" s="6" t="s">
        <v>2010</v>
      </c>
      <c r="E871" s="6" t="s">
        <v>1311</v>
      </c>
      <c r="F871" s="7">
        <v>43947</v>
      </c>
      <c r="G871" s="6" t="s">
        <v>1296</v>
      </c>
      <c r="H871" s="6" t="s">
        <v>73</v>
      </c>
      <c r="I871" s="6" t="s">
        <v>41</v>
      </c>
      <c r="J871" s="8" t="s">
        <v>78</v>
      </c>
      <c r="K871" s="12">
        <v>14500</v>
      </c>
      <c r="L871" s="12">
        <v>18850</v>
      </c>
      <c r="M871" s="12">
        <v>1</v>
      </c>
      <c r="N871" s="12">
        <v>14500</v>
      </c>
      <c r="O871" s="12">
        <v>18850</v>
      </c>
      <c r="P871" s="6" t="s">
        <v>1397</v>
      </c>
      <c r="Q871" s="12">
        <f t="shared" si="13"/>
        <v>4350</v>
      </c>
    </row>
    <row r="872" spans="1:17" x14ac:dyDescent="0.3">
      <c r="A872" s="6">
        <v>140244</v>
      </c>
      <c r="B872" s="6" t="s">
        <v>1381</v>
      </c>
      <c r="C872" s="6" t="s">
        <v>1333</v>
      </c>
      <c r="D872" s="6" t="s">
        <v>2049</v>
      </c>
      <c r="E872" s="6" t="s">
        <v>1312</v>
      </c>
      <c r="F872" s="7">
        <v>43947</v>
      </c>
      <c r="G872" s="6" t="s">
        <v>33</v>
      </c>
      <c r="H872" s="6" t="s">
        <v>46</v>
      </c>
      <c r="I872" s="6" t="s">
        <v>36</v>
      </c>
      <c r="J872" s="6" t="s">
        <v>75</v>
      </c>
      <c r="K872" s="12">
        <v>800</v>
      </c>
      <c r="L872" s="12">
        <v>1040</v>
      </c>
      <c r="M872" s="12">
        <v>4</v>
      </c>
      <c r="N872" s="12">
        <v>3200</v>
      </c>
      <c r="O872" s="12">
        <v>4160</v>
      </c>
      <c r="P872" s="6" t="s">
        <v>1399</v>
      </c>
      <c r="Q872" s="12">
        <f t="shared" si="13"/>
        <v>960</v>
      </c>
    </row>
    <row r="873" spans="1:17" x14ac:dyDescent="0.3">
      <c r="A873" s="6">
        <v>140245</v>
      </c>
      <c r="B873" s="6" t="s">
        <v>1381</v>
      </c>
      <c r="C873" s="6" t="s">
        <v>1333</v>
      </c>
      <c r="D873" s="6" t="s">
        <v>2034</v>
      </c>
      <c r="E873" s="6" t="s">
        <v>1313</v>
      </c>
      <c r="F873" s="7">
        <v>43947</v>
      </c>
      <c r="G873" s="6" t="s">
        <v>34</v>
      </c>
      <c r="H873" s="6" t="s">
        <v>48</v>
      </c>
      <c r="I873" s="6" t="s">
        <v>37</v>
      </c>
      <c r="J873" s="6" t="s">
        <v>76</v>
      </c>
      <c r="K873" s="12">
        <v>600</v>
      </c>
      <c r="L873" s="12">
        <v>780</v>
      </c>
      <c r="M873" s="12">
        <v>3</v>
      </c>
      <c r="N873" s="12">
        <v>1800</v>
      </c>
      <c r="O873" s="12">
        <v>2340</v>
      </c>
      <c r="P873" s="6" t="s">
        <v>1400</v>
      </c>
      <c r="Q873" s="12">
        <f t="shared" si="13"/>
        <v>540</v>
      </c>
    </row>
    <row r="874" spans="1:17" x14ac:dyDescent="0.3">
      <c r="A874" s="6">
        <v>140246</v>
      </c>
      <c r="B874" s="6" t="s">
        <v>1381</v>
      </c>
      <c r="C874" s="6" t="s">
        <v>1333</v>
      </c>
      <c r="D874" s="6" t="s">
        <v>2030</v>
      </c>
      <c r="E874" s="6" t="s">
        <v>3</v>
      </c>
      <c r="F874" s="7">
        <v>43947</v>
      </c>
      <c r="G874" s="6" t="s">
        <v>35</v>
      </c>
      <c r="H874" s="6" t="s">
        <v>50</v>
      </c>
      <c r="I874" s="6" t="s">
        <v>38</v>
      </c>
      <c r="J874" s="6" t="s">
        <v>75</v>
      </c>
      <c r="K874" s="12">
        <v>10500</v>
      </c>
      <c r="L874" s="12">
        <v>13650</v>
      </c>
      <c r="M874" s="12">
        <v>1</v>
      </c>
      <c r="N874" s="12">
        <v>10500</v>
      </c>
      <c r="O874" s="12">
        <v>13650</v>
      </c>
      <c r="P874" s="6" t="s">
        <v>1401</v>
      </c>
      <c r="Q874" s="12">
        <f t="shared" si="13"/>
        <v>3150</v>
      </c>
    </row>
    <row r="875" spans="1:17" x14ac:dyDescent="0.3">
      <c r="A875" s="6">
        <v>140247</v>
      </c>
      <c r="B875" s="6" t="s">
        <v>1381</v>
      </c>
      <c r="C875" s="6" t="s">
        <v>1333</v>
      </c>
      <c r="D875" s="6" t="s">
        <v>2039</v>
      </c>
      <c r="E875" s="6" t="s">
        <v>2</v>
      </c>
      <c r="F875" s="7">
        <v>43947</v>
      </c>
      <c r="G875" s="6" t="s">
        <v>1296</v>
      </c>
      <c r="H875" s="6" t="s">
        <v>291</v>
      </c>
      <c r="I875" s="6" t="s">
        <v>39</v>
      </c>
      <c r="J875" s="6" t="s">
        <v>77</v>
      </c>
      <c r="K875" s="12">
        <v>6500</v>
      </c>
      <c r="L875" s="12">
        <v>8450</v>
      </c>
      <c r="M875" s="12">
        <v>1</v>
      </c>
      <c r="N875" s="12">
        <v>6500</v>
      </c>
      <c r="O875" s="12">
        <v>8450</v>
      </c>
      <c r="P875" s="6" t="s">
        <v>1325</v>
      </c>
      <c r="Q875" s="12">
        <f t="shared" si="13"/>
        <v>1950</v>
      </c>
    </row>
    <row r="876" spans="1:17" x14ac:dyDescent="0.3">
      <c r="A876" s="6">
        <v>140248</v>
      </c>
      <c r="B876" s="6" t="s">
        <v>1381</v>
      </c>
      <c r="C876" s="6" t="s">
        <v>1333</v>
      </c>
      <c r="D876" s="6" t="s">
        <v>2064</v>
      </c>
      <c r="E876" s="6" t="s">
        <v>1</v>
      </c>
      <c r="F876" s="7">
        <v>43948</v>
      </c>
      <c r="G876" s="6" t="s">
        <v>33</v>
      </c>
      <c r="H876" s="6" t="s">
        <v>297</v>
      </c>
      <c r="I876" s="6" t="s">
        <v>40</v>
      </c>
      <c r="J876" s="6" t="s">
        <v>76</v>
      </c>
      <c r="K876" s="12">
        <v>4500</v>
      </c>
      <c r="L876" s="12">
        <v>5850</v>
      </c>
      <c r="M876" s="12">
        <v>2</v>
      </c>
      <c r="N876" s="12">
        <v>9000</v>
      </c>
      <c r="O876" s="12">
        <v>11700</v>
      </c>
      <c r="P876" s="6" t="s">
        <v>1398</v>
      </c>
      <c r="Q876" s="12">
        <f t="shared" si="13"/>
        <v>2700</v>
      </c>
    </row>
    <row r="877" spans="1:17" x14ac:dyDescent="0.3">
      <c r="A877" s="6">
        <v>140249</v>
      </c>
      <c r="B877" s="6" t="s">
        <v>1381</v>
      </c>
      <c r="C877" s="6" t="s">
        <v>1333</v>
      </c>
      <c r="D877" s="6" t="s">
        <v>2053</v>
      </c>
      <c r="E877" s="6" t="s">
        <v>1314</v>
      </c>
      <c r="F877" s="7">
        <v>43948</v>
      </c>
      <c r="G877" s="6" t="s">
        <v>34</v>
      </c>
      <c r="H877" s="6" t="s">
        <v>51</v>
      </c>
      <c r="I877" s="6" t="s">
        <v>41</v>
      </c>
      <c r="J877" s="6" t="s">
        <v>78</v>
      </c>
      <c r="K877" s="12">
        <v>8500</v>
      </c>
      <c r="L877" s="12">
        <v>11050</v>
      </c>
      <c r="M877" s="12">
        <v>2</v>
      </c>
      <c r="N877" s="12">
        <v>17000</v>
      </c>
      <c r="O877" s="12">
        <v>22100</v>
      </c>
      <c r="P877" s="6" t="s">
        <v>1397</v>
      </c>
      <c r="Q877" s="12">
        <f t="shared" si="13"/>
        <v>5100</v>
      </c>
    </row>
    <row r="878" spans="1:17" x14ac:dyDescent="0.3">
      <c r="A878" s="6">
        <v>140250</v>
      </c>
      <c r="B878" s="6" t="s">
        <v>1381</v>
      </c>
      <c r="C878" s="6" t="s">
        <v>1333</v>
      </c>
      <c r="D878" s="6" t="s">
        <v>2006</v>
      </c>
      <c r="E878" s="6" t="s">
        <v>1315</v>
      </c>
      <c r="F878" s="7">
        <v>43948</v>
      </c>
      <c r="G878" s="6" t="s">
        <v>35</v>
      </c>
      <c r="H878" s="6" t="s">
        <v>52</v>
      </c>
      <c r="I878" s="6" t="s">
        <v>44</v>
      </c>
      <c r="J878" s="6" t="s">
        <v>80</v>
      </c>
      <c r="K878" s="12">
        <v>12500</v>
      </c>
      <c r="L878" s="12">
        <v>16250</v>
      </c>
      <c r="M878" s="12">
        <v>4</v>
      </c>
      <c r="N878" s="12">
        <v>50000</v>
      </c>
      <c r="O878" s="12">
        <v>65000</v>
      </c>
      <c r="P878" s="6" t="s">
        <v>1399</v>
      </c>
      <c r="Q878" s="12">
        <f t="shared" si="13"/>
        <v>15000</v>
      </c>
    </row>
    <row r="879" spans="1:17" x14ac:dyDescent="0.3">
      <c r="A879" s="6">
        <v>140251</v>
      </c>
      <c r="B879" s="6" t="s">
        <v>1381</v>
      </c>
      <c r="C879" s="6" t="s">
        <v>1333</v>
      </c>
      <c r="D879" s="6" t="s">
        <v>2049</v>
      </c>
      <c r="E879" s="6" t="s">
        <v>0</v>
      </c>
      <c r="F879" s="7">
        <v>43948</v>
      </c>
      <c r="G879" s="6" t="s">
        <v>1296</v>
      </c>
      <c r="H879" s="6" t="s">
        <v>238</v>
      </c>
      <c r="I879" s="6" t="s">
        <v>98</v>
      </c>
      <c r="J879" s="6" t="s">
        <v>79</v>
      </c>
      <c r="K879" s="12">
        <v>3500</v>
      </c>
      <c r="L879" s="12">
        <v>4550</v>
      </c>
      <c r="M879" s="12">
        <v>3</v>
      </c>
      <c r="N879" s="12">
        <v>10500</v>
      </c>
      <c r="O879" s="12">
        <v>13650</v>
      </c>
      <c r="P879" s="6" t="s">
        <v>1400</v>
      </c>
      <c r="Q879" s="12">
        <f t="shared" si="13"/>
        <v>3150</v>
      </c>
    </row>
    <row r="880" spans="1:17" x14ac:dyDescent="0.3">
      <c r="A880" s="6">
        <v>140252</v>
      </c>
      <c r="B880" s="6" t="s">
        <v>1381</v>
      </c>
      <c r="C880" s="6" t="s">
        <v>1333</v>
      </c>
      <c r="D880" s="6" t="s">
        <v>2065</v>
      </c>
      <c r="E880" s="6" t="s">
        <v>1316</v>
      </c>
      <c r="F880" s="7">
        <v>43948</v>
      </c>
      <c r="G880" s="6" t="s">
        <v>33</v>
      </c>
      <c r="H880" s="8" t="s">
        <v>67</v>
      </c>
      <c r="I880" s="6" t="s">
        <v>99</v>
      </c>
      <c r="J880" s="6" t="s">
        <v>81</v>
      </c>
      <c r="K880" s="12">
        <v>4500</v>
      </c>
      <c r="L880" s="12">
        <v>5850</v>
      </c>
      <c r="M880" s="12">
        <v>1</v>
      </c>
      <c r="N880" s="12">
        <v>4500</v>
      </c>
      <c r="O880" s="12">
        <v>5850</v>
      </c>
      <c r="P880" s="6" t="s">
        <v>1401</v>
      </c>
      <c r="Q880" s="12">
        <f t="shared" si="13"/>
        <v>1350</v>
      </c>
    </row>
    <row r="881" spans="1:17" x14ac:dyDescent="0.3">
      <c r="A881" s="6">
        <v>140253</v>
      </c>
      <c r="B881" s="6" t="s">
        <v>1381</v>
      </c>
      <c r="C881" s="6" t="s">
        <v>1333</v>
      </c>
      <c r="D881" s="6" t="s">
        <v>2064</v>
      </c>
      <c r="E881" s="6" t="s">
        <v>1317</v>
      </c>
      <c r="F881" s="7">
        <v>43948</v>
      </c>
      <c r="G881" s="6" t="s">
        <v>34</v>
      </c>
      <c r="H881" s="6" t="s">
        <v>298</v>
      </c>
      <c r="I881" s="6" t="s">
        <v>45</v>
      </c>
      <c r="J881" s="6" t="s">
        <v>82</v>
      </c>
      <c r="K881" s="12">
        <v>2100</v>
      </c>
      <c r="L881" s="12">
        <v>2730</v>
      </c>
      <c r="M881" s="12">
        <v>4</v>
      </c>
      <c r="N881" s="12">
        <v>8400</v>
      </c>
      <c r="O881" s="12">
        <v>10920</v>
      </c>
      <c r="P881" s="6" t="s">
        <v>1325</v>
      </c>
      <c r="Q881" s="12">
        <f t="shared" si="13"/>
        <v>2520</v>
      </c>
    </row>
    <row r="882" spans="1:17" x14ac:dyDescent="0.3">
      <c r="A882" s="6">
        <v>140254</v>
      </c>
      <c r="B882" s="6" t="s">
        <v>1381</v>
      </c>
      <c r="C882" s="6" t="s">
        <v>1333</v>
      </c>
      <c r="D882" s="6" t="s">
        <v>2017</v>
      </c>
      <c r="E882" s="6" t="s">
        <v>1318</v>
      </c>
      <c r="F882" s="7">
        <v>43948</v>
      </c>
      <c r="G882" s="6" t="s">
        <v>35</v>
      </c>
      <c r="H882" s="6" t="s">
        <v>49</v>
      </c>
      <c r="I882" s="6" t="s">
        <v>36</v>
      </c>
      <c r="J882" s="6" t="s">
        <v>75</v>
      </c>
      <c r="K882" s="12">
        <v>1150</v>
      </c>
      <c r="L882" s="12">
        <v>1495</v>
      </c>
      <c r="M882" s="12">
        <v>4</v>
      </c>
      <c r="N882" s="12">
        <v>4600</v>
      </c>
      <c r="O882" s="12">
        <v>5980</v>
      </c>
      <c r="P882" s="6" t="s">
        <v>1398</v>
      </c>
      <c r="Q882" s="12">
        <f t="shared" si="13"/>
        <v>1380</v>
      </c>
    </row>
    <row r="883" spans="1:17" x14ac:dyDescent="0.3">
      <c r="A883" s="6">
        <v>140255</v>
      </c>
      <c r="B883" s="6" t="s">
        <v>1381</v>
      </c>
      <c r="C883" s="6" t="s">
        <v>1333</v>
      </c>
      <c r="D883" s="6" t="s">
        <v>2001</v>
      </c>
      <c r="E883" s="6" t="s">
        <v>29</v>
      </c>
      <c r="F883" s="7">
        <v>43948</v>
      </c>
      <c r="G883" s="6" t="s">
        <v>1296</v>
      </c>
      <c r="H883" s="6" t="s">
        <v>47</v>
      </c>
      <c r="I883" s="6" t="s">
        <v>37</v>
      </c>
      <c r="J883" s="6" t="s">
        <v>76</v>
      </c>
      <c r="K883" s="12">
        <v>350</v>
      </c>
      <c r="L883" s="12">
        <v>455</v>
      </c>
      <c r="M883" s="12">
        <v>3</v>
      </c>
      <c r="N883" s="12">
        <v>1050</v>
      </c>
      <c r="O883" s="12">
        <v>1365</v>
      </c>
      <c r="P883" s="6" t="s">
        <v>1397</v>
      </c>
      <c r="Q883" s="12">
        <f t="shared" si="13"/>
        <v>315</v>
      </c>
    </row>
    <row r="884" spans="1:17" x14ac:dyDescent="0.3">
      <c r="A884" s="6">
        <v>140256</v>
      </c>
      <c r="B884" s="6" t="s">
        <v>1381</v>
      </c>
      <c r="C884" s="6" t="s">
        <v>1333</v>
      </c>
      <c r="D884" s="6" t="s">
        <v>2013</v>
      </c>
      <c r="E884" s="6" t="s">
        <v>20</v>
      </c>
      <c r="F884" s="7">
        <v>43948</v>
      </c>
      <c r="G884" s="6" t="s">
        <v>33</v>
      </c>
      <c r="H884" s="6" t="s">
        <v>53</v>
      </c>
      <c r="I884" s="6" t="s">
        <v>38</v>
      </c>
      <c r="J884" s="6" t="s">
        <v>75</v>
      </c>
      <c r="K884" s="12">
        <v>9500</v>
      </c>
      <c r="L884" s="12">
        <v>12350</v>
      </c>
      <c r="M884" s="12">
        <v>4</v>
      </c>
      <c r="N884" s="12">
        <v>38000</v>
      </c>
      <c r="O884" s="12">
        <v>49400</v>
      </c>
      <c r="P884" s="6" t="s">
        <v>1399</v>
      </c>
      <c r="Q884" s="12">
        <f t="shared" si="13"/>
        <v>11400</v>
      </c>
    </row>
    <row r="885" spans="1:17" x14ac:dyDescent="0.3">
      <c r="A885" s="6">
        <v>140257</v>
      </c>
      <c r="B885" s="6" t="s">
        <v>1381</v>
      </c>
      <c r="C885" s="6" t="s">
        <v>1333</v>
      </c>
      <c r="D885" s="6" t="s">
        <v>2038</v>
      </c>
      <c r="E885" s="6" t="s">
        <v>19</v>
      </c>
      <c r="F885" s="7">
        <v>43948</v>
      </c>
      <c r="G885" s="6" t="s">
        <v>34</v>
      </c>
      <c r="H885" s="6" t="s">
        <v>299</v>
      </c>
      <c r="I885" s="6" t="s">
        <v>39</v>
      </c>
      <c r="J885" s="6" t="s">
        <v>77</v>
      </c>
      <c r="K885" s="12">
        <v>10000</v>
      </c>
      <c r="L885" s="12">
        <v>13000</v>
      </c>
      <c r="M885" s="12">
        <v>3</v>
      </c>
      <c r="N885" s="12">
        <v>30000</v>
      </c>
      <c r="O885" s="12">
        <v>39000</v>
      </c>
      <c r="P885" s="6" t="s">
        <v>1400</v>
      </c>
      <c r="Q885" s="12">
        <f t="shared" si="13"/>
        <v>9000</v>
      </c>
    </row>
    <row r="886" spans="1:17" x14ac:dyDescent="0.3">
      <c r="A886" s="6">
        <v>140258</v>
      </c>
      <c r="B886" s="6" t="s">
        <v>1381</v>
      </c>
      <c r="C886" s="6" t="s">
        <v>1333</v>
      </c>
      <c r="D886" s="6" t="s">
        <v>2021</v>
      </c>
      <c r="E886" s="6" t="s">
        <v>1319</v>
      </c>
      <c r="F886" s="7">
        <v>43948</v>
      </c>
      <c r="G886" s="6" t="s">
        <v>35</v>
      </c>
      <c r="H886" s="6" t="s">
        <v>300</v>
      </c>
      <c r="I886" s="6" t="s">
        <v>40</v>
      </c>
      <c r="J886" s="6" t="s">
        <v>76</v>
      </c>
      <c r="K886" s="12">
        <v>6500</v>
      </c>
      <c r="L886" s="12">
        <v>8450</v>
      </c>
      <c r="M886" s="12">
        <v>2</v>
      </c>
      <c r="N886" s="12">
        <v>13000</v>
      </c>
      <c r="O886" s="12">
        <v>16900</v>
      </c>
      <c r="P886" s="6" t="s">
        <v>1401</v>
      </c>
      <c r="Q886" s="12">
        <f t="shared" si="13"/>
        <v>3900</v>
      </c>
    </row>
    <row r="887" spans="1:17" x14ac:dyDescent="0.3">
      <c r="A887" s="6">
        <v>140259</v>
      </c>
      <c r="B887" s="6" t="s">
        <v>1381</v>
      </c>
      <c r="C887" s="6" t="s">
        <v>1333</v>
      </c>
      <c r="D887" s="6" t="s">
        <v>1528</v>
      </c>
      <c r="E887" s="6" t="s">
        <v>18</v>
      </c>
      <c r="F887" s="7">
        <v>43948</v>
      </c>
      <c r="G887" s="6" t="s">
        <v>1296</v>
      </c>
      <c r="H887" s="6" t="s">
        <v>301</v>
      </c>
      <c r="I887" s="6" t="s">
        <v>41</v>
      </c>
      <c r="J887" s="6" t="s">
        <v>78</v>
      </c>
      <c r="K887" s="12">
        <v>8500</v>
      </c>
      <c r="L887" s="12">
        <v>11050</v>
      </c>
      <c r="M887" s="12">
        <v>2</v>
      </c>
      <c r="N887" s="12">
        <v>17000</v>
      </c>
      <c r="O887" s="12">
        <v>22100</v>
      </c>
      <c r="P887" s="6" t="s">
        <v>1325</v>
      </c>
      <c r="Q887" s="12">
        <f t="shared" si="13"/>
        <v>5100</v>
      </c>
    </row>
    <row r="888" spans="1:17" x14ac:dyDescent="0.3">
      <c r="A888" s="6">
        <v>140260</v>
      </c>
      <c r="B888" s="6" t="s">
        <v>1381</v>
      </c>
      <c r="C888" s="6" t="s">
        <v>1333</v>
      </c>
      <c r="D888" s="6" t="s">
        <v>2039</v>
      </c>
      <c r="E888" s="6" t="s">
        <v>17</v>
      </c>
      <c r="F888" s="7">
        <v>43948</v>
      </c>
      <c r="G888" s="6" t="s">
        <v>33</v>
      </c>
      <c r="H888" s="6" t="s">
        <v>57</v>
      </c>
      <c r="I888" s="6" t="s">
        <v>44</v>
      </c>
      <c r="J888" s="6" t="s">
        <v>80</v>
      </c>
      <c r="K888" s="12">
        <v>7000</v>
      </c>
      <c r="L888" s="12">
        <v>9100</v>
      </c>
      <c r="M888" s="12">
        <v>3</v>
      </c>
      <c r="N888" s="12">
        <v>21000</v>
      </c>
      <c r="O888" s="12">
        <v>27300</v>
      </c>
      <c r="P888" s="6" t="s">
        <v>1398</v>
      </c>
      <c r="Q888" s="12">
        <f t="shared" si="13"/>
        <v>6300</v>
      </c>
    </row>
    <row r="889" spans="1:17" x14ac:dyDescent="0.3">
      <c r="A889" s="6">
        <v>140261</v>
      </c>
      <c r="B889" s="6" t="s">
        <v>1381</v>
      </c>
      <c r="C889" s="6" t="s">
        <v>1333</v>
      </c>
      <c r="D889" s="6" t="s">
        <v>2022</v>
      </c>
      <c r="E889" s="6" t="s">
        <v>1320</v>
      </c>
      <c r="F889" s="7">
        <v>43948</v>
      </c>
      <c r="G889" s="6" t="s">
        <v>34</v>
      </c>
      <c r="H889" s="6" t="s">
        <v>302</v>
      </c>
      <c r="I889" s="6" t="s">
        <v>98</v>
      </c>
      <c r="J889" s="6" t="s">
        <v>79</v>
      </c>
      <c r="K889" s="12">
        <v>6550</v>
      </c>
      <c r="L889" s="12">
        <v>8515</v>
      </c>
      <c r="M889" s="12">
        <v>3</v>
      </c>
      <c r="N889" s="12">
        <v>19650</v>
      </c>
      <c r="O889" s="12">
        <v>25545</v>
      </c>
      <c r="P889" s="6" t="s">
        <v>1397</v>
      </c>
      <c r="Q889" s="12">
        <f t="shared" si="13"/>
        <v>5895</v>
      </c>
    </row>
    <row r="890" spans="1:17" x14ac:dyDescent="0.3">
      <c r="A890" s="6">
        <v>140262</v>
      </c>
      <c r="B890" s="6" t="s">
        <v>1381</v>
      </c>
      <c r="C890" s="6" t="s">
        <v>1333</v>
      </c>
      <c r="D890" s="6" t="s">
        <v>2021</v>
      </c>
      <c r="E890" s="6" t="s">
        <v>16</v>
      </c>
      <c r="F890" s="7">
        <v>43948</v>
      </c>
      <c r="G890" s="6" t="s">
        <v>35</v>
      </c>
      <c r="H890" s="8" t="s">
        <v>66</v>
      </c>
      <c r="I890" s="6" t="s">
        <v>99</v>
      </c>
      <c r="J890" s="6" t="s">
        <v>81</v>
      </c>
      <c r="K890" s="12">
        <v>7650</v>
      </c>
      <c r="L890" s="12">
        <v>9945</v>
      </c>
      <c r="M890" s="12">
        <v>2</v>
      </c>
      <c r="N890" s="12">
        <v>15300</v>
      </c>
      <c r="O890" s="12">
        <v>19890</v>
      </c>
      <c r="P890" s="6" t="s">
        <v>1399</v>
      </c>
      <c r="Q890" s="12">
        <f t="shared" si="13"/>
        <v>4590</v>
      </c>
    </row>
    <row r="891" spans="1:17" x14ac:dyDescent="0.3">
      <c r="A891" s="6">
        <v>140263</v>
      </c>
      <c r="B891" s="6" t="s">
        <v>1381</v>
      </c>
      <c r="C891" s="6" t="s">
        <v>1333</v>
      </c>
      <c r="D891" s="6" t="s">
        <v>2035</v>
      </c>
      <c r="E891" s="6" t="s">
        <v>15</v>
      </c>
      <c r="F891" s="7">
        <v>43948</v>
      </c>
      <c r="G891" s="6" t="s">
        <v>1296</v>
      </c>
      <c r="H891" s="6" t="s">
        <v>58</v>
      </c>
      <c r="I891" s="6" t="s">
        <v>45</v>
      </c>
      <c r="J891" s="6" t="s">
        <v>82</v>
      </c>
      <c r="K891" s="12">
        <v>1150</v>
      </c>
      <c r="L891" s="12">
        <v>1495</v>
      </c>
      <c r="M891" s="12">
        <v>2</v>
      </c>
      <c r="N891" s="12">
        <v>2300</v>
      </c>
      <c r="O891" s="12">
        <v>2990</v>
      </c>
      <c r="P891" s="6" t="s">
        <v>1400</v>
      </c>
      <c r="Q891" s="12">
        <f t="shared" si="13"/>
        <v>690</v>
      </c>
    </row>
    <row r="892" spans="1:17" x14ac:dyDescent="0.3">
      <c r="A892" s="6">
        <v>140264</v>
      </c>
      <c r="B892" s="6" t="s">
        <v>1381</v>
      </c>
      <c r="C892" s="6" t="s">
        <v>1333</v>
      </c>
      <c r="D892" s="6" t="s">
        <v>2030</v>
      </c>
      <c r="E892" s="6" t="s">
        <v>14</v>
      </c>
      <c r="F892" s="7">
        <v>43948</v>
      </c>
      <c r="G892" s="6" t="s">
        <v>33</v>
      </c>
      <c r="H892" s="6" t="s">
        <v>59</v>
      </c>
      <c r="I892" s="6" t="s">
        <v>36</v>
      </c>
      <c r="J892" s="6" t="s">
        <v>75</v>
      </c>
      <c r="K892" s="12">
        <v>850</v>
      </c>
      <c r="L892" s="12">
        <v>1105</v>
      </c>
      <c r="M892" s="12">
        <v>3</v>
      </c>
      <c r="N892" s="12">
        <v>2550</v>
      </c>
      <c r="O892" s="12">
        <v>3315</v>
      </c>
      <c r="P892" s="6" t="s">
        <v>1401</v>
      </c>
      <c r="Q892" s="12">
        <f t="shared" si="13"/>
        <v>765</v>
      </c>
    </row>
    <row r="893" spans="1:17" x14ac:dyDescent="0.3">
      <c r="A893" s="6">
        <v>140265</v>
      </c>
      <c r="B893" s="6" t="s">
        <v>1381</v>
      </c>
      <c r="C893" s="6" t="s">
        <v>1333</v>
      </c>
      <c r="D893" s="6" t="s">
        <v>2025</v>
      </c>
      <c r="E893" s="6" t="s">
        <v>13</v>
      </c>
      <c r="F893" s="7">
        <v>43949</v>
      </c>
      <c r="G893" s="6" t="s">
        <v>34</v>
      </c>
      <c r="H893" s="6" t="s">
        <v>60</v>
      </c>
      <c r="I893" s="6" t="s">
        <v>37</v>
      </c>
      <c r="J893" s="6" t="s">
        <v>76</v>
      </c>
      <c r="K893" s="12">
        <v>650</v>
      </c>
      <c r="L893" s="12">
        <v>845</v>
      </c>
      <c r="M893" s="12">
        <v>2</v>
      </c>
      <c r="N893" s="12">
        <v>1300</v>
      </c>
      <c r="O893" s="12">
        <v>1690</v>
      </c>
      <c r="P893" s="6" t="s">
        <v>1325</v>
      </c>
      <c r="Q893" s="12">
        <f t="shared" si="13"/>
        <v>390</v>
      </c>
    </row>
    <row r="894" spans="1:17" x14ac:dyDescent="0.3">
      <c r="A894" s="6">
        <v>140266</v>
      </c>
      <c r="B894" s="6" t="s">
        <v>1381</v>
      </c>
      <c r="C894" s="6" t="s">
        <v>1333</v>
      </c>
      <c r="D894" s="6" t="s">
        <v>2049</v>
      </c>
      <c r="E894" s="6" t="s">
        <v>12</v>
      </c>
      <c r="F894" s="7">
        <v>43950</v>
      </c>
      <c r="G894" s="6" t="s">
        <v>35</v>
      </c>
      <c r="H894" s="6" t="s">
        <v>61</v>
      </c>
      <c r="I894" s="6" t="s">
        <v>38</v>
      </c>
      <c r="J894" s="6" t="s">
        <v>75</v>
      </c>
      <c r="K894" s="12">
        <v>7500</v>
      </c>
      <c r="L894" s="12">
        <v>9750</v>
      </c>
      <c r="M894" s="12">
        <v>3</v>
      </c>
      <c r="N894" s="12">
        <v>22500</v>
      </c>
      <c r="O894" s="12">
        <v>29250</v>
      </c>
      <c r="P894" s="6" t="s">
        <v>1398</v>
      </c>
      <c r="Q894" s="12">
        <f t="shared" si="13"/>
        <v>6750</v>
      </c>
    </row>
    <row r="895" spans="1:17" x14ac:dyDescent="0.3">
      <c r="A895" s="6">
        <v>140267</v>
      </c>
      <c r="B895" s="6" t="s">
        <v>1381</v>
      </c>
      <c r="C895" s="6" t="s">
        <v>1333</v>
      </c>
      <c r="D895" s="6" t="s">
        <v>2017</v>
      </c>
      <c r="E895" s="6" t="s">
        <v>11</v>
      </c>
      <c r="F895" s="7">
        <v>43951</v>
      </c>
      <c r="G895" s="6" t="s">
        <v>1296</v>
      </c>
      <c r="H895" s="6" t="s">
        <v>299</v>
      </c>
      <c r="I895" s="6" t="s">
        <v>39</v>
      </c>
      <c r="J895" s="8" t="s">
        <v>83</v>
      </c>
      <c r="K895" s="12">
        <v>10000</v>
      </c>
      <c r="L895" s="12">
        <v>13000</v>
      </c>
      <c r="M895" s="12">
        <v>1</v>
      </c>
      <c r="N895" s="12">
        <v>10000</v>
      </c>
      <c r="O895" s="12">
        <v>13000</v>
      </c>
      <c r="P895" s="6" t="s">
        <v>1397</v>
      </c>
      <c r="Q895" s="12">
        <f t="shared" si="13"/>
        <v>3000</v>
      </c>
    </row>
    <row r="896" spans="1:17" x14ac:dyDescent="0.3">
      <c r="A896" s="6">
        <v>140268</v>
      </c>
      <c r="B896" s="6" t="s">
        <v>1381</v>
      </c>
      <c r="C896" s="6" t="s">
        <v>1333</v>
      </c>
      <c r="D896" s="6" t="s">
        <v>2020</v>
      </c>
      <c r="E896" s="6" t="s">
        <v>1321</v>
      </c>
      <c r="F896" s="7">
        <v>43951</v>
      </c>
      <c r="G896" s="6" t="s">
        <v>33</v>
      </c>
      <c r="H896" s="6" t="s">
        <v>303</v>
      </c>
      <c r="I896" s="6" t="s">
        <v>40</v>
      </c>
      <c r="J896" s="6" t="s">
        <v>76</v>
      </c>
      <c r="K896" s="12">
        <v>10500</v>
      </c>
      <c r="L896" s="12">
        <v>13650</v>
      </c>
      <c r="M896" s="12">
        <v>3</v>
      </c>
      <c r="N896" s="12">
        <v>31500</v>
      </c>
      <c r="O896" s="12">
        <v>40950</v>
      </c>
      <c r="P896" s="6" t="s">
        <v>1399</v>
      </c>
      <c r="Q896" s="12">
        <f t="shared" si="13"/>
        <v>9450</v>
      </c>
    </row>
    <row r="897" spans="1:17" x14ac:dyDescent="0.3">
      <c r="A897" s="6">
        <v>140269</v>
      </c>
      <c r="B897" s="6" t="s">
        <v>1381</v>
      </c>
      <c r="C897" s="6" t="s">
        <v>1333</v>
      </c>
      <c r="D897" s="6" t="s">
        <v>2058</v>
      </c>
      <c r="E897" s="6" t="s">
        <v>1322</v>
      </c>
      <c r="F897" s="7">
        <v>43951</v>
      </c>
      <c r="G897" s="6" t="s">
        <v>34</v>
      </c>
      <c r="H897" s="6" t="s">
        <v>63</v>
      </c>
      <c r="I897" s="6" t="s">
        <v>41</v>
      </c>
      <c r="J897" s="6" t="s">
        <v>78</v>
      </c>
      <c r="K897" s="12">
        <v>8500</v>
      </c>
      <c r="L897" s="12">
        <v>11050</v>
      </c>
      <c r="M897" s="12">
        <v>2</v>
      </c>
      <c r="N897" s="12">
        <v>17000</v>
      </c>
      <c r="O897" s="12">
        <v>22100</v>
      </c>
      <c r="P897" s="6" t="s">
        <v>1400</v>
      </c>
      <c r="Q897" s="12">
        <f t="shared" si="13"/>
        <v>5100</v>
      </c>
    </row>
    <row r="898" spans="1:17" x14ac:dyDescent="0.3">
      <c r="A898" s="6">
        <v>140270</v>
      </c>
      <c r="B898" s="6" t="s">
        <v>1381</v>
      </c>
      <c r="C898" s="6" t="s">
        <v>1333</v>
      </c>
      <c r="D898" s="6" t="s">
        <v>2042</v>
      </c>
      <c r="E898" s="6" t="s">
        <v>1323</v>
      </c>
      <c r="F898" s="7">
        <v>43951</v>
      </c>
      <c r="G898" s="6" t="s">
        <v>35</v>
      </c>
      <c r="H898" s="6" t="s">
        <v>57</v>
      </c>
      <c r="I898" s="6" t="s">
        <v>44</v>
      </c>
      <c r="J898" s="6" t="s">
        <v>80</v>
      </c>
      <c r="K898" s="12">
        <v>7000</v>
      </c>
      <c r="L898" s="12">
        <v>9100</v>
      </c>
      <c r="M898" s="12">
        <v>4</v>
      </c>
      <c r="N898" s="12">
        <v>28000</v>
      </c>
      <c r="O898" s="12">
        <v>36400</v>
      </c>
      <c r="P898" s="6" t="s">
        <v>1401</v>
      </c>
      <c r="Q898" s="12">
        <f t="shared" si="13"/>
        <v>8400</v>
      </c>
    </row>
    <row r="899" spans="1:17" x14ac:dyDescent="0.3">
      <c r="A899" s="6">
        <v>140271</v>
      </c>
      <c r="B899" s="6" t="s">
        <v>1381</v>
      </c>
      <c r="C899" s="6" t="s">
        <v>1333</v>
      </c>
      <c r="D899" s="6" t="s">
        <v>2043</v>
      </c>
      <c r="E899" s="6" t="s">
        <v>10</v>
      </c>
      <c r="F899" s="7">
        <v>43951</v>
      </c>
      <c r="G899" s="6" t="s">
        <v>1296</v>
      </c>
      <c r="H899" s="6" t="s">
        <v>304</v>
      </c>
      <c r="I899" s="6" t="s">
        <v>98</v>
      </c>
      <c r="J899" s="6" t="s">
        <v>79</v>
      </c>
      <c r="K899" s="12">
        <v>1680</v>
      </c>
      <c r="L899" s="12">
        <v>2184</v>
      </c>
      <c r="M899" s="12">
        <v>3</v>
      </c>
      <c r="N899" s="12">
        <v>5040</v>
      </c>
      <c r="O899" s="12">
        <v>6552</v>
      </c>
      <c r="P899" s="6" t="s">
        <v>1325</v>
      </c>
      <c r="Q899" s="12">
        <f t="shared" ref="Q899:Q962" si="14">O899-N899</f>
        <v>1512</v>
      </c>
    </row>
    <row r="900" spans="1:17" x14ac:dyDescent="0.3">
      <c r="A900" s="6">
        <v>140272</v>
      </c>
      <c r="B900" s="6" t="s">
        <v>1381</v>
      </c>
      <c r="C900" s="6" t="s">
        <v>1333</v>
      </c>
      <c r="D900" s="6" t="s">
        <v>2007</v>
      </c>
      <c r="E900" s="6" t="s">
        <v>9</v>
      </c>
      <c r="F900" s="7">
        <v>43951</v>
      </c>
      <c r="G900" s="6" t="s">
        <v>33</v>
      </c>
      <c r="H900" s="8" t="s">
        <v>65</v>
      </c>
      <c r="I900" s="6" t="s">
        <v>99</v>
      </c>
      <c r="J900" s="8" t="s">
        <v>84</v>
      </c>
      <c r="K900" s="12">
        <v>6540</v>
      </c>
      <c r="L900" s="12">
        <v>8502</v>
      </c>
      <c r="M900" s="12">
        <v>4</v>
      </c>
      <c r="N900" s="12">
        <v>26160</v>
      </c>
      <c r="O900" s="12">
        <v>34008</v>
      </c>
      <c r="P900" s="6" t="s">
        <v>1398</v>
      </c>
      <c r="Q900" s="12">
        <f t="shared" si="14"/>
        <v>7848</v>
      </c>
    </row>
    <row r="901" spans="1:17" x14ac:dyDescent="0.3">
      <c r="A901" s="6">
        <v>140273</v>
      </c>
      <c r="B901" s="6" t="s">
        <v>1381</v>
      </c>
      <c r="C901" s="6" t="s">
        <v>1333</v>
      </c>
      <c r="D901" s="6" t="s">
        <v>2027</v>
      </c>
      <c r="E901" s="6" t="s">
        <v>1324</v>
      </c>
      <c r="F901" s="7">
        <v>43951</v>
      </c>
      <c r="G901" s="6" t="s">
        <v>34</v>
      </c>
      <c r="H901" s="6" t="s">
        <v>68</v>
      </c>
      <c r="I901" s="6" t="s">
        <v>45</v>
      </c>
      <c r="J901" s="6" t="s">
        <v>82</v>
      </c>
      <c r="K901" s="12">
        <v>2680</v>
      </c>
      <c r="L901" s="12">
        <v>3484</v>
      </c>
      <c r="M901" s="12">
        <v>3</v>
      </c>
      <c r="N901" s="12">
        <v>8040</v>
      </c>
      <c r="O901" s="12">
        <v>10452</v>
      </c>
      <c r="P901" s="6" t="s">
        <v>1397</v>
      </c>
      <c r="Q901" s="12">
        <f t="shared" si="14"/>
        <v>2412</v>
      </c>
    </row>
    <row r="902" spans="1:17" x14ac:dyDescent="0.3">
      <c r="A902" s="6">
        <v>140274</v>
      </c>
      <c r="B902" s="6" t="s">
        <v>1381</v>
      </c>
      <c r="C902" s="6" t="s">
        <v>1333</v>
      </c>
      <c r="D902" s="6" t="s">
        <v>2010</v>
      </c>
      <c r="E902" s="6" t="s">
        <v>8</v>
      </c>
      <c r="F902" s="7">
        <v>43951</v>
      </c>
      <c r="G902" s="6" t="s">
        <v>35</v>
      </c>
      <c r="H902" s="6" t="s">
        <v>71</v>
      </c>
      <c r="I902" s="6" t="s">
        <v>38</v>
      </c>
      <c r="J902" s="6" t="s">
        <v>76</v>
      </c>
      <c r="K902" s="12">
        <v>8250</v>
      </c>
      <c r="L902" s="12">
        <v>10725</v>
      </c>
      <c r="M902" s="12">
        <v>4</v>
      </c>
      <c r="N902" s="12">
        <v>33000</v>
      </c>
      <c r="O902" s="12">
        <v>42900</v>
      </c>
      <c r="P902" s="6" t="s">
        <v>1399</v>
      </c>
      <c r="Q902" s="12">
        <f t="shared" si="14"/>
        <v>9900</v>
      </c>
    </row>
    <row r="903" spans="1:17" x14ac:dyDescent="0.3">
      <c r="A903" s="6">
        <v>140275</v>
      </c>
      <c r="B903" s="6" t="s">
        <v>1381</v>
      </c>
      <c r="C903" s="6" t="s">
        <v>1333</v>
      </c>
      <c r="D903" s="6" t="s">
        <v>2000</v>
      </c>
      <c r="E903" s="6" t="s">
        <v>7</v>
      </c>
      <c r="F903" s="7">
        <v>43951</v>
      </c>
      <c r="G903" s="6" t="s">
        <v>1296</v>
      </c>
      <c r="H903" s="6" t="s">
        <v>238</v>
      </c>
      <c r="I903" s="6" t="s">
        <v>42</v>
      </c>
      <c r="J903" s="6" t="s">
        <v>76</v>
      </c>
      <c r="K903" s="12">
        <v>2650</v>
      </c>
      <c r="L903" s="12">
        <v>3445</v>
      </c>
      <c r="M903" s="12">
        <v>3</v>
      </c>
      <c r="N903" s="12">
        <v>7950</v>
      </c>
      <c r="O903" s="12">
        <v>10335</v>
      </c>
      <c r="P903" s="6" t="s">
        <v>1400</v>
      </c>
      <c r="Q903" s="12">
        <f t="shared" si="14"/>
        <v>2385</v>
      </c>
    </row>
    <row r="904" spans="1:17" x14ac:dyDescent="0.3">
      <c r="A904" s="6">
        <v>140276</v>
      </c>
      <c r="B904" s="6" t="s">
        <v>1381</v>
      </c>
      <c r="C904" s="6" t="s">
        <v>1333</v>
      </c>
      <c r="D904" s="6" t="s">
        <v>2010</v>
      </c>
      <c r="E904" s="6" t="s">
        <v>1325</v>
      </c>
      <c r="F904" s="7">
        <v>43951</v>
      </c>
      <c r="G904" s="6" t="s">
        <v>33</v>
      </c>
      <c r="H904" s="6" t="s">
        <v>72</v>
      </c>
      <c r="I904" s="6" t="s">
        <v>38</v>
      </c>
      <c r="J904" s="6" t="s">
        <v>85</v>
      </c>
      <c r="K904" s="12">
        <v>12550</v>
      </c>
      <c r="L904" s="12">
        <v>16315</v>
      </c>
      <c r="M904" s="12">
        <v>1</v>
      </c>
      <c r="N904" s="12">
        <v>12550</v>
      </c>
      <c r="O904" s="12">
        <v>16315</v>
      </c>
      <c r="P904" s="6" t="s">
        <v>1401</v>
      </c>
      <c r="Q904" s="12">
        <f t="shared" si="14"/>
        <v>3765</v>
      </c>
    </row>
    <row r="905" spans="1:17" x14ac:dyDescent="0.3">
      <c r="A905" s="6">
        <v>140277</v>
      </c>
      <c r="B905" s="6" t="s">
        <v>1381</v>
      </c>
      <c r="C905" s="6" t="s">
        <v>1333</v>
      </c>
      <c r="D905" s="6" t="s">
        <v>2013</v>
      </c>
      <c r="E905" s="6" t="s">
        <v>1326</v>
      </c>
      <c r="F905" s="7">
        <v>43951</v>
      </c>
      <c r="G905" s="6" t="s">
        <v>34</v>
      </c>
      <c r="H905" s="6" t="s">
        <v>73</v>
      </c>
      <c r="I905" s="6" t="s">
        <v>41</v>
      </c>
      <c r="J905" s="8" t="s">
        <v>78</v>
      </c>
      <c r="K905" s="12">
        <v>14500</v>
      </c>
      <c r="L905" s="12">
        <v>18850</v>
      </c>
      <c r="M905" s="12">
        <v>2</v>
      </c>
      <c r="N905" s="12">
        <v>29000</v>
      </c>
      <c r="O905" s="12">
        <v>37700</v>
      </c>
      <c r="P905" s="6" t="s">
        <v>1325</v>
      </c>
      <c r="Q905" s="12">
        <f t="shared" si="14"/>
        <v>8700</v>
      </c>
    </row>
    <row r="906" spans="1:17" x14ac:dyDescent="0.3">
      <c r="A906" s="6">
        <v>140278</v>
      </c>
      <c r="B906" s="6" t="s">
        <v>1381</v>
      </c>
      <c r="C906" s="6" t="s">
        <v>1333</v>
      </c>
      <c r="D906" s="6" t="s">
        <v>2020</v>
      </c>
      <c r="E906" s="6" t="s">
        <v>6</v>
      </c>
      <c r="F906" s="7">
        <v>43951</v>
      </c>
      <c r="G906" s="6" t="s">
        <v>35</v>
      </c>
      <c r="H906" s="6" t="s">
        <v>46</v>
      </c>
      <c r="I906" s="6" t="s">
        <v>36</v>
      </c>
      <c r="J906" s="6" t="s">
        <v>75</v>
      </c>
      <c r="K906" s="12">
        <v>800</v>
      </c>
      <c r="L906" s="12">
        <v>1040</v>
      </c>
      <c r="M906" s="12">
        <v>1</v>
      </c>
      <c r="N906" s="12">
        <v>800</v>
      </c>
      <c r="O906" s="12">
        <v>1040</v>
      </c>
      <c r="P906" s="6" t="s">
        <v>1398</v>
      </c>
      <c r="Q906" s="12">
        <f t="shared" si="14"/>
        <v>240</v>
      </c>
    </row>
    <row r="907" spans="1:17" x14ac:dyDescent="0.3">
      <c r="A907" s="6">
        <v>140279</v>
      </c>
      <c r="B907" s="6" t="s">
        <v>1381</v>
      </c>
      <c r="C907" s="6" t="s">
        <v>1333</v>
      </c>
      <c r="D907" s="6" t="s">
        <v>2011</v>
      </c>
      <c r="E907" s="6" t="s">
        <v>5</v>
      </c>
      <c r="F907" s="7">
        <v>43951</v>
      </c>
      <c r="G907" s="6" t="s">
        <v>1296</v>
      </c>
      <c r="H907" s="6" t="s">
        <v>48</v>
      </c>
      <c r="I907" s="6" t="s">
        <v>37</v>
      </c>
      <c r="J907" s="6" t="s">
        <v>76</v>
      </c>
      <c r="K907" s="12">
        <v>600</v>
      </c>
      <c r="L907" s="12">
        <v>780</v>
      </c>
      <c r="M907" s="12">
        <v>1</v>
      </c>
      <c r="N907" s="12">
        <v>600</v>
      </c>
      <c r="O907" s="12">
        <v>780</v>
      </c>
      <c r="P907" s="6" t="s">
        <v>1397</v>
      </c>
      <c r="Q907" s="12">
        <f t="shared" si="14"/>
        <v>180</v>
      </c>
    </row>
    <row r="908" spans="1:17" x14ac:dyDescent="0.3">
      <c r="A908" s="6">
        <v>140280</v>
      </c>
      <c r="B908" s="6" t="s">
        <v>1381</v>
      </c>
      <c r="C908" s="6" t="s">
        <v>1333</v>
      </c>
      <c r="D908" s="6" t="s">
        <v>2033</v>
      </c>
      <c r="E908" s="6" t="s">
        <v>4</v>
      </c>
      <c r="F908" s="7">
        <v>43951</v>
      </c>
      <c r="G908" s="6" t="s">
        <v>33</v>
      </c>
      <c r="H908" s="6" t="s">
        <v>50</v>
      </c>
      <c r="I908" s="6" t="s">
        <v>38</v>
      </c>
      <c r="J908" s="6" t="s">
        <v>75</v>
      </c>
      <c r="K908" s="12">
        <v>10500</v>
      </c>
      <c r="L908" s="12">
        <v>13650</v>
      </c>
      <c r="M908" s="12">
        <v>3</v>
      </c>
      <c r="N908" s="12">
        <v>31500</v>
      </c>
      <c r="O908" s="12">
        <v>40950</v>
      </c>
      <c r="P908" s="6" t="s">
        <v>1399</v>
      </c>
      <c r="Q908" s="12">
        <f t="shared" si="14"/>
        <v>9450</v>
      </c>
    </row>
    <row r="909" spans="1:17" x14ac:dyDescent="0.3">
      <c r="A909" s="6">
        <v>140281</v>
      </c>
      <c r="B909" s="6" t="s">
        <v>1381</v>
      </c>
      <c r="C909" s="6" t="s">
        <v>1333</v>
      </c>
      <c r="D909" s="6" t="s">
        <v>2003</v>
      </c>
      <c r="E909" s="6" t="s">
        <v>30</v>
      </c>
      <c r="F909" s="7">
        <v>43951</v>
      </c>
      <c r="G909" s="6" t="s">
        <v>34</v>
      </c>
      <c r="H909" s="6" t="s">
        <v>299</v>
      </c>
      <c r="I909" s="6" t="s">
        <v>39</v>
      </c>
      <c r="J909" s="6" t="s">
        <v>77</v>
      </c>
      <c r="K909" s="12">
        <v>6500</v>
      </c>
      <c r="L909" s="12">
        <v>8450</v>
      </c>
      <c r="M909" s="12">
        <v>3</v>
      </c>
      <c r="N909" s="12">
        <v>19500</v>
      </c>
      <c r="O909" s="12">
        <v>25350</v>
      </c>
      <c r="P909" s="6" t="s">
        <v>1400</v>
      </c>
      <c r="Q909" s="12">
        <f t="shared" si="14"/>
        <v>5850</v>
      </c>
    </row>
    <row r="910" spans="1:17" x14ac:dyDescent="0.3">
      <c r="A910" s="6">
        <v>140282</v>
      </c>
      <c r="B910" s="6" t="s">
        <v>1381</v>
      </c>
      <c r="C910" s="6" t="s">
        <v>1333</v>
      </c>
      <c r="D910" s="6" t="s">
        <v>2067</v>
      </c>
      <c r="E910" s="6" t="s">
        <v>31</v>
      </c>
      <c r="F910" s="7">
        <v>43951</v>
      </c>
      <c r="G910" s="6" t="s">
        <v>35</v>
      </c>
      <c r="H910" s="6" t="s">
        <v>305</v>
      </c>
      <c r="I910" s="6" t="s">
        <v>40</v>
      </c>
      <c r="J910" s="6" t="s">
        <v>76</v>
      </c>
      <c r="K910" s="12">
        <v>4500</v>
      </c>
      <c r="L910" s="12">
        <v>5850</v>
      </c>
      <c r="M910" s="12">
        <v>3</v>
      </c>
      <c r="N910" s="12">
        <v>13500</v>
      </c>
      <c r="O910" s="12">
        <v>17550</v>
      </c>
      <c r="P910" s="6" t="s">
        <v>1401</v>
      </c>
      <c r="Q910" s="12">
        <f t="shared" si="14"/>
        <v>4050</v>
      </c>
    </row>
    <row r="911" spans="1:17" x14ac:dyDescent="0.3">
      <c r="A911" s="6">
        <v>140283</v>
      </c>
      <c r="B911" s="6" t="s">
        <v>1381</v>
      </c>
      <c r="C911" s="6" t="s">
        <v>1333</v>
      </c>
      <c r="D911" s="6" t="s">
        <v>2055</v>
      </c>
      <c r="E911" s="6" t="s">
        <v>32</v>
      </c>
      <c r="F911" s="7">
        <v>43951</v>
      </c>
      <c r="G911" s="6" t="s">
        <v>1296</v>
      </c>
      <c r="H911" s="6" t="s">
        <v>51</v>
      </c>
      <c r="I911" s="6" t="s">
        <v>41</v>
      </c>
      <c r="J911" s="6" t="s">
        <v>78</v>
      </c>
      <c r="K911" s="12">
        <v>8500</v>
      </c>
      <c r="L911" s="12">
        <v>11050</v>
      </c>
      <c r="M911" s="12">
        <v>2</v>
      </c>
      <c r="N911" s="12">
        <v>17000</v>
      </c>
      <c r="O911" s="12">
        <v>22100</v>
      </c>
      <c r="P911" s="6" t="s">
        <v>1325</v>
      </c>
      <c r="Q911" s="12">
        <f t="shared" si="14"/>
        <v>5100</v>
      </c>
    </row>
    <row r="912" spans="1:17" x14ac:dyDescent="0.3">
      <c r="A912" s="6">
        <v>140284</v>
      </c>
      <c r="B912" s="6" t="s">
        <v>1381</v>
      </c>
      <c r="C912" s="6" t="s">
        <v>1333</v>
      </c>
      <c r="D912" s="6" t="s">
        <v>2023</v>
      </c>
      <c r="E912" s="6" t="s">
        <v>28</v>
      </c>
      <c r="F912" s="7">
        <v>43951</v>
      </c>
      <c r="G912" s="6" t="s">
        <v>33</v>
      </c>
      <c r="H912" s="6" t="s">
        <v>52</v>
      </c>
      <c r="I912" s="6" t="s">
        <v>44</v>
      </c>
      <c r="J912" s="6" t="s">
        <v>80</v>
      </c>
      <c r="K912" s="12">
        <v>12500</v>
      </c>
      <c r="L912" s="12">
        <v>16250</v>
      </c>
      <c r="M912" s="12">
        <v>3</v>
      </c>
      <c r="N912" s="12">
        <v>37500</v>
      </c>
      <c r="O912" s="12">
        <v>48750</v>
      </c>
      <c r="P912" s="6" t="s">
        <v>1398</v>
      </c>
      <c r="Q912" s="12">
        <f t="shared" si="14"/>
        <v>11250</v>
      </c>
    </row>
    <row r="913" spans="1:17" x14ac:dyDescent="0.3">
      <c r="A913" s="6">
        <v>140285</v>
      </c>
      <c r="B913" s="6" t="s">
        <v>1381</v>
      </c>
      <c r="C913" s="6" t="s">
        <v>1333</v>
      </c>
      <c r="D913" s="6" t="s">
        <v>1528</v>
      </c>
      <c r="E913" s="6" t="s">
        <v>1311</v>
      </c>
      <c r="F913" s="7">
        <v>43951</v>
      </c>
      <c r="G913" s="6" t="s">
        <v>34</v>
      </c>
      <c r="H913" s="6" t="s">
        <v>246</v>
      </c>
      <c r="I913" s="6" t="s">
        <v>42</v>
      </c>
      <c r="J913" s="6" t="s">
        <v>79</v>
      </c>
      <c r="K913" s="12">
        <v>3500</v>
      </c>
      <c r="L913" s="12">
        <v>4550</v>
      </c>
      <c r="M913" s="12">
        <v>1</v>
      </c>
      <c r="N913" s="12">
        <v>3500</v>
      </c>
      <c r="O913" s="12">
        <v>4550</v>
      </c>
      <c r="P913" s="6" t="s">
        <v>1397</v>
      </c>
      <c r="Q913" s="12">
        <f t="shared" si="14"/>
        <v>1050</v>
      </c>
    </row>
    <row r="914" spans="1:17" x14ac:dyDescent="0.3">
      <c r="A914" s="6">
        <v>140286</v>
      </c>
      <c r="B914" s="6" t="s">
        <v>1381</v>
      </c>
      <c r="C914" s="6" t="s">
        <v>1333</v>
      </c>
      <c r="D914" s="6" t="s">
        <v>2006</v>
      </c>
      <c r="E914" s="6" t="s">
        <v>1312</v>
      </c>
      <c r="F914" s="7">
        <v>43951</v>
      </c>
      <c r="G914" s="6" t="s">
        <v>35</v>
      </c>
      <c r="H914" s="8" t="s">
        <v>67</v>
      </c>
      <c r="I914" s="6" t="s">
        <v>109</v>
      </c>
      <c r="J914" s="6" t="s">
        <v>81</v>
      </c>
      <c r="K914" s="12">
        <v>4500</v>
      </c>
      <c r="L914" s="12">
        <v>5850</v>
      </c>
      <c r="M914" s="12">
        <v>4</v>
      </c>
      <c r="N914" s="12">
        <v>18000</v>
      </c>
      <c r="O914" s="12">
        <v>23400</v>
      </c>
      <c r="P914" s="6" t="s">
        <v>1399</v>
      </c>
      <c r="Q914" s="12">
        <f t="shared" si="14"/>
        <v>5400</v>
      </c>
    </row>
    <row r="915" spans="1:17" x14ac:dyDescent="0.3">
      <c r="A915" s="6">
        <v>140287</v>
      </c>
      <c r="B915" s="6" t="s">
        <v>1381</v>
      </c>
      <c r="C915" s="6" t="s">
        <v>1333</v>
      </c>
      <c r="D915" s="6" t="s">
        <v>1999</v>
      </c>
      <c r="E915" s="6" t="s">
        <v>1313</v>
      </c>
      <c r="F915" s="7">
        <v>43951</v>
      </c>
      <c r="G915" s="6" t="s">
        <v>1296</v>
      </c>
      <c r="H915" s="6" t="s">
        <v>306</v>
      </c>
      <c r="I915" s="6" t="s">
        <v>45</v>
      </c>
      <c r="J915" s="6" t="s">
        <v>82</v>
      </c>
      <c r="K915" s="12">
        <v>2100</v>
      </c>
      <c r="L915" s="12">
        <v>2730</v>
      </c>
      <c r="M915" s="12">
        <v>4</v>
      </c>
      <c r="N915" s="12">
        <v>8400</v>
      </c>
      <c r="O915" s="12">
        <v>10920</v>
      </c>
      <c r="P915" s="6" t="s">
        <v>1400</v>
      </c>
      <c r="Q915" s="12">
        <f t="shared" si="14"/>
        <v>2520</v>
      </c>
    </row>
    <row r="916" spans="1:17" x14ac:dyDescent="0.3">
      <c r="A916" s="6">
        <v>140288</v>
      </c>
      <c r="B916" s="6" t="s">
        <v>1381</v>
      </c>
      <c r="C916" s="6" t="s">
        <v>1333</v>
      </c>
      <c r="D916" s="6" t="s">
        <v>2057</v>
      </c>
      <c r="E916" s="6" t="s">
        <v>3</v>
      </c>
      <c r="F916" s="7">
        <v>43951</v>
      </c>
      <c r="G916" s="6" t="s">
        <v>33</v>
      </c>
      <c r="H916" s="6" t="s">
        <v>49</v>
      </c>
      <c r="I916" s="6" t="s">
        <v>36</v>
      </c>
      <c r="J916" s="6" t="s">
        <v>75</v>
      </c>
      <c r="K916" s="12">
        <v>1150</v>
      </c>
      <c r="L916" s="12">
        <v>1495</v>
      </c>
      <c r="M916" s="12">
        <v>3</v>
      </c>
      <c r="N916" s="12">
        <v>3450</v>
      </c>
      <c r="O916" s="12">
        <v>4485</v>
      </c>
      <c r="P916" s="6" t="s">
        <v>1401</v>
      </c>
      <c r="Q916" s="12">
        <f t="shared" si="14"/>
        <v>1035</v>
      </c>
    </row>
    <row r="917" spans="1:17" x14ac:dyDescent="0.3">
      <c r="A917" s="6">
        <v>140289</v>
      </c>
      <c r="B917" s="6" t="s">
        <v>1381</v>
      </c>
      <c r="C917" s="6" t="s">
        <v>1333</v>
      </c>
      <c r="D917" s="6" t="s">
        <v>2062</v>
      </c>
      <c r="E917" s="6" t="s">
        <v>2</v>
      </c>
      <c r="F917" s="7">
        <v>43951</v>
      </c>
      <c r="G917" s="6" t="s">
        <v>34</v>
      </c>
      <c r="H917" s="6" t="s">
        <v>47</v>
      </c>
      <c r="I917" s="6" t="s">
        <v>37</v>
      </c>
      <c r="J917" s="6" t="s">
        <v>76</v>
      </c>
      <c r="K917" s="12">
        <v>350</v>
      </c>
      <c r="L917" s="12">
        <v>455</v>
      </c>
      <c r="M917" s="12">
        <v>3</v>
      </c>
      <c r="N917" s="12">
        <v>1050</v>
      </c>
      <c r="O917" s="12">
        <v>1365</v>
      </c>
      <c r="P917" s="6" t="s">
        <v>1325</v>
      </c>
      <c r="Q917" s="12">
        <f t="shared" si="14"/>
        <v>315</v>
      </c>
    </row>
    <row r="918" spans="1:17" x14ac:dyDescent="0.3">
      <c r="A918" s="6">
        <v>140290</v>
      </c>
      <c r="B918" s="6" t="s">
        <v>1381</v>
      </c>
      <c r="C918" s="6" t="s">
        <v>1333</v>
      </c>
      <c r="D918" s="6" t="s">
        <v>2032</v>
      </c>
      <c r="E918" s="6" t="s">
        <v>1</v>
      </c>
      <c r="F918" s="7">
        <v>43951</v>
      </c>
      <c r="G918" s="6" t="s">
        <v>35</v>
      </c>
      <c r="H918" s="6" t="s">
        <v>53</v>
      </c>
      <c r="I918" s="6" t="s">
        <v>38</v>
      </c>
      <c r="J918" s="6" t="s">
        <v>75</v>
      </c>
      <c r="K918" s="12">
        <v>9500</v>
      </c>
      <c r="L918" s="12">
        <v>12350</v>
      </c>
      <c r="M918" s="12">
        <v>3</v>
      </c>
      <c r="N918" s="12">
        <v>28500</v>
      </c>
      <c r="O918" s="12">
        <v>37050</v>
      </c>
      <c r="P918" s="6" t="s">
        <v>1398</v>
      </c>
      <c r="Q918" s="12">
        <f t="shared" si="14"/>
        <v>8550</v>
      </c>
    </row>
    <row r="919" spans="1:17" x14ac:dyDescent="0.3">
      <c r="A919" s="6">
        <v>140291</v>
      </c>
      <c r="B919" s="6" t="s">
        <v>1381</v>
      </c>
      <c r="C919" s="6" t="s">
        <v>1333</v>
      </c>
      <c r="D919" s="6" t="s">
        <v>2027</v>
      </c>
      <c r="E919" s="6" t="s">
        <v>1314</v>
      </c>
      <c r="F919" s="7">
        <v>43951</v>
      </c>
      <c r="G919" s="6" t="s">
        <v>1296</v>
      </c>
      <c r="H919" s="6" t="s">
        <v>307</v>
      </c>
      <c r="I919" s="6" t="s">
        <v>39</v>
      </c>
      <c r="J919" s="6" t="s">
        <v>77</v>
      </c>
      <c r="K919" s="12">
        <v>10000</v>
      </c>
      <c r="L919" s="12">
        <v>13000</v>
      </c>
      <c r="M919" s="12">
        <v>3</v>
      </c>
      <c r="N919" s="12">
        <v>30000</v>
      </c>
      <c r="O919" s="12">
        <v>39000</v>
      </c>
      <c r="P919" s="6" t="s">
        <v>1397</v>
      </c>
      <c r="Q919" s="12">
        <f t="shared" si="14"/>
        <v>9000</v>
      </c>
    </row>
    <row r="920" spans="1:17" x14ac:dyDescent="0.3">
      <c r="A920" s="6">
        <v>140292</v>
      </c>
      <c r="B920" s="6" t="s">
        <v>1381</v>
      </c>
      <c r="C920" s="6" t="s">
        <v>1333</v>
      </c>
      <c r="D920" s="6" t="s">
        <v>2065</v>
      </c>
      <c r="E920" s="6" t="s">
        <v>1315</v>
      </c>
      <c r="F920" s="7">
        <v>43951</v>
      </c>
      <c r="G920" s="6" t="s">
        <v>33</v>
      </c>
      <c r="H920" s="6" t="s">
        <v>308</v>
      </c>
      <c r="I920" s="6" t="s">
        <v>40</v>
      </c>
      <c r="J920" s="6" t="s">
        <v>76</v>
      </c>
      <c r="K920" s="12">
        <v>6500</v>
      </c>
      <c r="L920" s="12">
        <v>8450</v>
      </c>
      <c r="M920" s="12">
        <v>1</v>
      </c>
      <c r="N920" s="12">
        <v>6500</v>
      </c>
      <c r="O920" s="12">
        <v>8450</v>
      </c>
      <c r="P920" s="6" t="s">
        <v>1399</v>
      </c>
      <c r="Q920" s="12">
        <f t="shared" si="14"/>
        <v>1950</v>
      </c>
    </row>
    <row r="921" spans="1:17" x14ac:dyDescent="0.3">
      <c r="A921" s="6">
        <v>140293</v>
      </c>
      <c r="B921" s="6" t="s">
        <v>1381</v>
      </c>
      <c r="C921" s="6" t="s">
        <v>1333</v>
      </c>
      <c r="D921" s="6" t="s">
        <v>2042</v>
      </c>
      <c r="E921" s="6" t="s">
        <v>0</v>
      </c>
      <c r="F921" s="7">
        <v>43951</v>
      </c>
      <c r="G921" s="6" t="s">
        <v>34</v>
      </c>
      <c r="H921" s="6" t="s">
        <v>309</v>
      </c>
      <c r="I921" s="6" t="s">
        <v>41</v>
      </c>
      <c r="J921" s="6" t="s">
        <v>78</v>
      </c>
      <c r="K921" s="12">
        <v>8500</v>
      </c>
      <c r="L921" s="12">
        <v>11050</v>
      </c>
      <c r="M921" s="12">
        <v>3</v>
      </c>
      <c r="N921" s="12">
        <v>25500</v>
      </c>
      <c r="O921" s="12">
        <v>33150</v>
      </c>
      <c r="P921" s="6" t="s">
        <v>1400</v>
      </c>
      <c r="Q921" s="12">
        <f t="shared" si="14"/>
        <v>7650</v>
      </c>
    </row>
    <row r="922" spans="1:17" x14ac:dyDescent="0.3">
      <c r="A922" s="6">
        <v>140294</v>
      </c>
      <c r="B922" s="6" t="s">
        <v>1381</v>
      </c>
      <c r="C922" s="6" t="s">
        <v>1333</v>
      </c>
      <c r="D922" s="6" t="s">
        <v>2031</v>
      </c>
      <c r="E922" s="6" t="s">
        <v>1316</v>
      </c>
      <c r="F922" s="7">
        <v>43951</v>
      </c>
      <c r="G922" s="6" t="s">
        <v>35</v>
      </c>
      <c r="H922" s="6" t="s">
        <v>57</v>
      </c>
      <c r="I922" s="6" t="s">
        <v>44</v>
      </c>
      <c r="J922" s="6" t="s">
        <v>80</v>
      </c>
      <c r="K922" s="12">
        <v>7000</v>
      </c>
      <c r="L922" s="12">
        <v>9100</v>
      </c>
      <c r="M922" s="12">
        <v>2</v>
      </c>
      <c r="N922" s="12">
        <v>14000</v>
      </c>
      <c r="O922" s="12">
        <v>18200</v>
      </c>
      <c r="P922" s="6" t="s">
        <v>1401</v>
      </c>
      <c r="Q922" s="12">
        <f t="shared" si="14"/>
        <v>4200</v>
      </c>
    </row>
    <row r="923" spans="1:17" x14ac:dyDescent="0.3">
      <c r="A923" s="6">
        <v>140295</v>
      </c>
      <c r="B923" s="6" t="s">
        <v>1381</v>
      </c>
      <c r="C923" s="6" t="s">
        <v>1333</v>
      </c>
      <c r="D923" s="6" t="s">
        <v>2063</v>
      </c>
      <c r="E923" s="6" t="s">
        <v>1317</v>
      </c>
      <c r="F923" s="7">
        <v>43951</v>
      </c>
      <c r="G923" s="6" t="s">
        <v>1296</v>
      </c>
      <c r="H923" s="6" t="s">
        <v>310</v>
      </c>
      <c r="I923" s="6" t="s">
        <v>42</v>
      </c>
      <c r="J923" s="6" t="s">
        <v>79</v>
      </c>
      <c r="K923" s="12">
        <v>6550</v>
      </c>
      <c r="L923" s="12">
        <v>8515</v>
      </c>
      <c r="M923" s="12">
        <v>3</v>
      </c>
      <c r="N923" s="12">
        <v>19650</v>
      </c>
      <c r="O923" s="12">
        <v>25545</v>
      </c>
      <c r="P923" s="6" t="s">
        <v>1325</v>
      </c>
      <c r="Q923" s="12">
        <f t="shared" si="14"/>
        <v>5895</v>
      </c>
    </row>
    <row r="924" spans="1:17" x14ac:dyDescent="0.3">
      <c r="A924" s="6">
        <v>140296</v>
      </c>
      <c r="B924" s="6" t="s">
        <v>1381</v>
      </c>
      <c r="C924" s="6" t="s">
        <v>1333</v>
      </c>
      <c r="D924" s="6" t="s">
        <v>1612</v>
      </c>
      <c r="E924" s="6" t="s">
        <v>1318</v>
      </c>
      <c r="F924" s="7">
        <v>43951</v>
      </c>
      <c r="G924" s="6" t="s">
        <v>33</v>
      </c>
      <c r="H924" s="8" t="s">
        <v>66</v>
      </c>
      <c r="I924" s="6" t="s">
        <v>109</v>
      </c>
      <c r="J924" s="6" t="s">
        <v>81</v>
      </c>
      <c r="K924" s="12">
        <v>7650</v>
      </c>
      <c r="L924" s="12">
        <v>9945</v>
      </c>
      <c r="M924" s="12">
        <v>3</v>
      </c>
      <c r="N924" s="12">
        <v>22950</v>
      </c>
      <c r="O924" s="12">
        <v>29835</v>
      </c>
      <c r="P924" s="6" t="s">
        <v>1398</v>
      </c>
      <c r="Q924" s="12">
        <f t="shared" si="14"/>
        <v>6885</v>
      </c>
    </row>
    <row r="925" spans="1:17" x14ac:dyDescent="0.3">
      <c r="A925" s="6">
        <v>140297</v>
      </c>
      <c r="B925" s="6" t="s">
        <v>1381</v>
      </c>
      <c r="C925" s="6" t="s">
        <v>1333</v>
      </c>
      <c r="D925" s="6" t="s">
        <v>1528</v>
      </c>
      <c r="E925" s="6" t="s">
        <v>29</v>
      </c>
      <c r="F925" s="7">
        <v>43951</v>
      </c>
      <c r="G925" s="6" t="s">
        <v>34</v>
      </c>
      <c r="H925" s="6" t="s">
        <v>58</v>
      </c>
      <c r="I925" s="6" t="s">
        <v>45</v>
      </c>
      <c r="J925" s="6" t="s">
        <v>82</v>
      </c>
      <c r="K925" s="12">
        <v>1150</v>
      </c>
      <c r="L925" s="12">
        <v>1495</v>
      </c>
      <c r="M925" s="12">
        <v>1</v>
      </c>
      <c r="N925" s="12">
        <v>1150</v>
      </c>
      <c r="O925" s="12">
        <v>1495</v>
      </c>
      <c r="P925" s="6" t="s">
        <v>1397</v>
      </c>
      <c r="Q925" s="12">
        <f t="shared" si="14"/>
        <v>345</v>
      </c>
    </row>
    <row r="926" spans="1:17" x14ac:dyDescent="0.3">
      <c r="A926" s="6">
        <v>140298</v>
      </c>
      <c r="B926" s="6" t="s">
        <v>1381</v>
      </c>
      <c r="C926" s="6" t="s">
        <v>1333</v>
      </c>
      <c r="D926" s="6" t="s">
        <v>2026</v>
      </c>
      <c r="E926" s="6" t="s">
        <v>20</v>
      </c>
      <c r="F926" s="7">
        <v>43951</v>
      </c>
      <c r="G926" s="6" t="s">
        <v>35</v>
      </c>
      <c r="H926" s="6" t="s">
        <v>59</v>
      </c>
      <c r="I926" s="6" t="s">
        <v>36</v>
      </c>
      <c r="J926" s="6" t="s">
        <v>75</v>
      </c>
      <c r="K926" s="12">
        <v>850</v>
      </c>
      <c r="L926" s="12">
        <v>1105</v>
      </c>
      <c r="M926" s="12">
        <v>3</v>
      </c>
      <c r="N926" s="12">
        <v>2550</v>
      </c>
      <c r="O926" s="12">
        <v>3315</v>
      </c>
      <c r="P926" s="6" t="s">
        <v>1399</v>
      </c>
      <c r="Q926" s="12">
        <f t="shared" si="14"/>
        <v>765</v>
      </c>
    </row>
    <row r="927" spans="1:17" x14ac:dyDescent="0.3">
      <c r="A927" s="6">
        <v>140299</v>
      </c>
      <c r="B927" s="6" t="s">
        <v>1381</v>
      </c>
      <c r="C927" s="6" t="s">
        <v>1333</v>
      </c>
      <c r="D927" s="6" t="s">
        <v>2037</v>
      </c>
      <c r="E927" s="6" t="s">
        <v>19</v>
      </c>
      <c r="F927" s="7">
        <v>43951</v>
      </c>
      <c r="G927" s="6" t="s">
        <v>1296</v>
      </c>
      <c r="H927" s="6" t="s">
        <v>60</v>
      </c>
      <c r="I927" s="6" t="s">
        <v>37</v>
      </c>
      <c r="J927" s="6" t="s">
        <v>76</v>
      </c>
      <c r="K927" s="12">
        <v>650</v>
      </c>
      <c r="L927" s="12">
        <v>845</v>
      </c>
      <c r="M927" s="12">
        <v>3</v>
      </c>
      <c r="N927" s="12">
        <v>1950</v>
      </c>
      <c r="O927" s="12">
        <v>2535</v>
      </c>
      <c r="P927" s="6" t="s">
        <v>1400</v>
      </c>
      <c r="Q927" s="12">
        <f t="shared" si="14"/>
        <v>585</v>
      </c>
    </row>
    <row r="928" spans="1:17" x14ac:dyDescent="0.3">
      <c r="A928" s="6">
        <v>140300</v>
      </c>
      <c r="B928" s="6" t="s">
        <v>1381</v>
      </c>
      <c r="C928" s="6" t="s">
        <v>1333</v>
      </c>
      <c r="D928" s="6" t="s">
        <v>2019</v>
      </c>
      <c r="E928" s="6" t="s">
        <v>1319</v>
      </c>
      <c r="F928" s="7">
        <v>43951</v>
      </c>
      <c r="G928" s="6" t="s">
        <v>33</v>
      </c>
      <c r="H928" s="6" t="s">
        <v>61</v>
      </c>
      <c r="I928" s="6" t="s">
        <v>38</v>
      </c>
      <c r="J928" s="6" t="s">
        <v>75</v>
      </c>
      <c r="K928" s="12">
        <v>7500</v>
      </c>
      <c r="L928" s="12">
        <v>9750</v>
      </c>
      <c r="M928" s="12">
        <v>1</v>
      </c>
      <c r="N928" s="12">
        <v>7500</v>
      </c>
      <c r="O928" s="12">
        <v>9750</v>
      </c>
      <c r="P928" s="6" t="s">
        <v>1401</v>
      </c>
      <c r="Q928" s="12">
        <f t="shared" si="14"/>
        <v>2250</v>
      </c>
    </row>
    <row r="929" spans="1:17" x14ac:dyDescent="0.3">
      <c r="A929" s="6">
        <v>140301</v>
      </c>
      <c r="B929" s="6" t="s">
        <v>1381</v>
      </c>
      <c r="C929" s="6" t="s">
        <v>1333</v>
      </c>
      <c r="D929" s="6" t="s">
        <v>2033</v>
      </c>
      <c r="E929" s="6" t="s">
        <v>18</v>
      </c>
      <c r="F929" s="7">
        <v>43951</v>
      </c>
      <c r="G929" s="6" t="s">
        <v>34</v>
      </c>
      <c r="H929" s="6" t="s">
        <v>307</v>
      </c>
      <c r="I929" s="6" t="s">
        <v>39</v>
      </c>
      <c r="J929" s="8" t="s">
        <v>83</v>
      </c>
      <c r="K929" s="12">
        <v>10000</v>
      </c>
      <c r="L929" s="12">
        <v>13000</v>
      </c>
      <c r="M929" s="12">
        <v>4</v>
      </c>
      <c r="N929" s="12">
        <v>40000</v>
      </c>
      <c r="O929" s="12">
        <v>52000</v>
      </c>
      <c r="P929" s="6" t="s">
        <v>1325</v>
      </c>
      <c r="Q929" s="12">
        <f t="shared" si="14"/>
        <v>12000</v>
      </c>
    </row>
    <row r="930" spans="1:17" x14ac:dyDescent="0.3">
      <c r="A930" s="6">
        <v>140302</v>
      </c>
      <c r="B930" s="6" t="s">
        <v>1381</v>
      </c>
      <c r="C930" s="6" t="s">
        <v>1333</v>
      </c>
      <c r="D930" s="6" t="s">
        <v>1612</v>
      </c>
      <c r="E930" s="6" t="s">
        <v>17</v>
      </c>
      <c r="F930" s="7">
        <v>43951</v>
      </c>
      <c r="G930" s="6" t="s">
        <v>35</v>
      </c>
      <c r="H930" s="6" t="s">
        <v>311</v>
      </c>
      <c r="I930" s="6" t="s">
        <v>40</v>
      </c>
      <c r="J930" s="6" t="s">
        <v>76</v>
      </c>
      <c r="K930" s="12">
        <v>10500</v>
      </c>
      <c r="L930" s="12">
        <v>13650</v>
      </c>
      <c r="M930" s="12">
        <v>4</v>
      </c>
      <c r="N930" s="12">
        <v>42000</v>
      </c>
      <c r="O930" s="12">
        <v>54600</v>
      </c>
      <c r="P930" s="6" t="s">
        <v>1398</v>
      </c>
      <c r="Q930" s="12">
        <f t="shared" si="14"/>
        <v>12600</v>
      </c>
    </row>
    <row r="931" spans="1:17" x14ac:dyDescent="0.3">
      <c r="A931" s="6">
        <v>140303</v>
      </c>
      <c r="B931" s="6" t="s">
        <v>1381</v>
      </c>
      <c r="C931" s="6" t="s">
        <v>1333</v>
      </c>
      <c r="D931" s="6" t="s">
        <v>2018</v>
      </c>
      <c r="E931" s="6" t="s">
        <v>1320</v>
      </c>
      <c r="F931" s="7">
        <v>43952</v>
      </c>
      <c r="G931" s="6" t="s">
        <v>1296</v>
      </c>
      <c r="H931" s="6" t="s">
        <v>63</v>
      </c>
      <c r="I931" s="6" t="s">
        <v>41</v>
      </c>
      <c r="J931" s="6" t="s">
        <v>78</v>
      </c>
      <c r="K931" s="12">
        <v>8500</v>
      </c>
      <c r="L931" s="12">
        <v>11050</v>
      </c>
      <c r="M931" s="12">
        <v>2</v>
      </c>
      <c r="N931" s="12">
        <v>17000</v>
      </c>
      <c r="O931" s="12">
        <v>22100</v>
      </c>
      <c r="P931" s="6" t="s">
        <v>1397</v>
      </c>
      <c r="Q931" s="12">
        <f t="shared" si="14"/>
        <v>5100</v>
      </c>
    </row>
    <row r="932" spans="1:17" x14ac:dyDescent="0.3">
      <c r="A932" s="6">
        <v>140304</v>
      </c>
      <c r="B932" s="6" t="s">
        <v>1351</v>
      </c>
      <c r="C932" s="6" t="s">
        <v>1350</v>
      </c>
      <c r="D932" s="6" t="s">
        <v>1600</v>
      </c>
      <c r="E932" s="6" t="s">
        <v>16</v>
      </c>
      <c r="F932" s="7">
        <v>43953</v>
      </c>
      <c r="G932" s="6" t="s">
        <v>33</v>
      </c>
      <c r="H932" s="6" t="s">
        <v>57</v>
      </c>
      <c r="I932" s="6" t="s">
        <v>44</v>
      </c>
      <c r="J932" s="6" t="s">
        <v>80</v>
      </c>
      <c r="K932" s="12">
        <v>7000</v>
      </c>
      <c r="L932" s="12">
        <v>9100</v>
      </c>
      <c r="M932" s="12">
        <v>3</v>
      </c>
      <c r="N932" s="12">
        <v>21000</v>
      </c>
      <c r="O932" s="12">
        <v>27300</v>
      </c>
      <c r="P932" s="6" t="s">
        <v>1399</v>
      </c>
      <c r="Q932" s="12">
        <f t="shared" si="14"/>
        <v>6300</v>
      </c>
    </row>
    <row r="933" spans="1:17" x14ac:dyDescent="0.3">
      <c r="A933" s="6">
        <v>140305</v>
      </c>
      <c r="B933" s="6" t="s">
        <v>1353</v>
      </c>
      <c r="C933" s="6" t="s">
        <v>1352</v>
      </c>
      <c r="D933" s="6" t="s">
        <v>1612</v>
      </c>
      <c r="E933" s="6" t="s">
        <v>15</v>
      </c>
      <c r="F933" s="7">
        <v>43954</v>
      </c>
      <c r="G933" s="6" t="s">
        <v>34</v>
      </c>
      <c r="H933" s="6" t="s">
        <v>312</v>
      </c>
      <c r="I933" s="6" t="s">
        <v>42</v>
      </c>
      <c r="J933" s="6" t="s">
        <v>79</v>
      </c>
      <c r="K933" s="12">
        <v>1680</v>
      </c>
      <c r="L933" s="12">
        <v>2184</v>
      </c>
      <c r="M933" s="12">
        <v>3</v>
      </c>
      <c r="N933" s="12">
        <v>5040</v>
      </c>
      <c r="O933" s="12">
        <v>6552</v>
      </c>
      <c r="P933" s="6" t="s">
        <v>1400</v>
      </c>
      <c r="Q933" s="12">
        <f t="shared" si="14"/>
        <v>1512</v>
      </c>
    </row>
    <row r="934" spans="1:17" x14ac:dyDescent="0.3">
      <c r="A934" s="6">
        <v>140306</v>
      </c>
      <c r="B934" s="6" t="s">
        <v>1355</v>
      </c>
      <c r="C934" s="6" t="s">
        <v>1354</v>
      </c>
      <c r="D934" s="6" t="s">
        <v>2140</v>
      </c>
      <c r="E934" s="6" t="s">
        <v>14</v>
      </c>
      <c r="F934" s="7">
        <v>43955</v>
      </c>
      <c r="G934" s="6" t="s">
        <v>35</v>
      </c>
      <c r="H934" s="8" t="s">
        <v>65</v>
      </c>
      <c r="I934" s="6" t="s">
        <v>109</v>
      </c>
      <c r="J934" s="8" t="s">
        <v>84</v>
      </c>
      <c r="K934" s="12">
        <v>6540</v>
      </c>
      <c r="L934" s="12">
        <v>8502</v>
      </c>
      <c r="M934" s="12">
        <v>4</v>
      </c>
      <c r="N934" s="12">
        <v>26160</v>
      </c>
      <c r="O934" s="12">
        <v>34008</v>
      </c>
      <c r="P934" s="6" t="s">
        <v>1401</v>
      </c>
      <c r="Q934" s="12">
        <f t="shared" si="14"/>
        <v>7848</v>
      </c>
    </row>
    <row r="935" spans="1:17" x14ac:dyDescent="0.3">
      <c r="A935" s="6">
        <v>140307</v>
      </c>
      <c r="B935" s="6" t="s">
        <v>1357</v>
      </c>
      <c r="C935" s="6" t="s">
        <v>1356</v>
      </c>
      <c r="D935" s="6" t="s">
        <v>1642</v>
      </c>
      <c r="E935" s="6" t="s">
        <v>13</v>
      </c>
      <c r="F935" s="7">
        <v>43956</v>
      </c>
      <c r="G935" s="6" t="s">
        <v>1296</v>
      </c>
      <c r="H935" s="6" t="s">
        <v>68</v>
      </c>
      <c r="I935" s="6" t="s">
        <v>45</v>
      </c>
      <c r="J935" s="6" t="s">
        <v>82</v>
      </c>
      <c r="K935" s="12">
        <v>2680</v>
      </c>
      <c r="L935" s="12">
        <v>3484</v>
      </c>
      <c r="M935" s="12">
        <v>2</v>
      </c>
      <c r="N935" s="12">
        <v>5360</v>
      </c>
      <c r="O935" s="12">
        <v>6968</v>
      </c>
      <c r="P935" s="6" t="s">
        <v>1325</v>
      </c>
      <c r="Q935" s="12">
        <f t="shared" si="14"/>
        <v>1608</v>
      </c>
    </row>
    <row r="936" spans="1:17" x14ac:dyDescent="0.3">
      <c r="A936" s="6">
        <v>140308</v>
      </c>
      <c r="B936" s="6" t="s">
        <v>1359</v>
      </c>
      <c r="C936" s="6" t="s">
        <v>1358</v>
      </c>
      <c r="D936" s="6" t="s">
        <v>1649</v>
      </c>
      <c r="E936" s="6" t="s">
        <v>12</v>
      </c>
      <c r="F936" s="7">
        <v>43956</v>
      </c>
      <c r="G936" s="6" t="s">
        <v>33</v>
      </c>
      <c r="H936" s="6" t="s">
        <v>71</v>
      </c>
      <c r="I936" s="6" t="s">
        <v>38</v>
      </c>
      <c r="J936" s="6" t="s">
        <v>76</v>
      </c>
      <c r="K936" s="12">
        <v>8250</v>
      </c>
      <c r="L936" s="12">
        <v>10725</v>
      </c>
      <c r="M936" s="12">
        <v>2</v>
      </c>
      <c r="N936" s="12">
        <v>16500</v>
      </c>
      <c r="O936" s="12">
        <v>21450</v>
      </c>
      <c r="P936" s="6" t="s">
        <v>1398</v>
      </c>
      <c r="Q936" s="12">
        <f t="shared" si="14"/>
        <v>4950</v>
      </c>
    </row>
    <row r="937" spans="1:17" x14ac:dyDescent="0.3">
      <c r="A937" s="6">
        <v>140309</v>
      </c>
      <c r="B937" s="6" t="s">
        <v>1361</v>
      </c>
      <c r="C937" s="6" t="s">
        <v>1360</v>
      </c>
      <c r="D937" s="6" t="s">
        <v>1686</v>
      </c>
      <c r="E937" s="6" t="s">
        <v>11</v>
      </c>
      <c r="F937" s="7">
        <v>43956</v>
      </c>
      <c r="G937" s="6" t="s">
        <v>34</v>
      </c>
      <c r="H937" s="6" t="s">
        <v>246</v>
      </c>
      <c r="I937" s="6" t="s">
        <v>42</v>
      </c>
      <c r="J937" s="6" t="s">
        <v>76</v>
      </c>
      <c r="K937" s="12">
        <v>2650</v>
      </c>
      <c r="L937" s="12">
        <v>3445</v>
      </c>
      <c r="M937" s="12">
        <v>1</v>
      </c>
      <c r="N937" s="12">
        <v>2650</v>
      </c>
      <c r="O937" s="12">
        <v>3445</v>
      </c>
      <c r="P937" s="6" t="s">
        <v>1397</v>
      </c>
      <c r="Q937" s="12">
        <f t="shared" si="14"/>
        <v>795</v>
      </c>
    </row>
    <row r="938" spans="1:17" x14ac:dyDescent="0.3">
      <c r="A938" s="6">
        <v>140310</v>
      </c>
      <c r="B938" s="6" t="s">
        <v>1363</v>
      </c>
      <c r="C938" s="6" t="s">
        <v>1362</v>
      </c>
      <c r="D938" s="6" t="s">
        <v>1731</v>
      </c>
      <c r="E938" s="6" t="s">
        <v>1321</v>
      </c>
      <c r="F938" s="7">
        <v>43956</v>
      </c>
      <c r="G938" s="6" t="s">
        <v>35</v>
      </c>
      <c r="H938" s="6" t="s">
        <v>72</v>
      </c>
      <c r="I938" s="6" t="s">
        <v>38</v>
      </c>
      <c r="J938" s="6" t="s">
        <v>85</v>
      </c>
      <c r="K938" s="12">
        <v>12550</v>
      </c>
      <c r="L938" s="12">
        <v>16315</v>
      </c>
      <c r="M938" s="12">
        <v>3</v>
      </c>
      <c r="N938" s="12">
        <v>37650</v>
      </c>
      <c r="O938" s="12">
        <v>48945</v>
      </c>
      <c r="P938" s="6" t="s">
        <v>1399</v>
      </c>
      <c r="Q938" s="12">
        <f t="shared" si="14"/>
        <v>11295</v>
      </c>
    </row>
    <row r="939" spans="1:17" x14ac:dyDescent="0.3">
      <c r="A939" s="6">
        <v>140311</v>
      </c>
      <c r="B939" s="6" t="s">
        <v>1365</v>
      </c>
      <c r="C939" s="6" t="s">
        <v>1364</v>
      </c>
      <c r="D939" s="6" t="s">
        <v>1773</v>
      </c>
      <c r="E939" s="6" t="s">
        <v>1322</v>
      </c>
      <c r="F939" s="7">
        <v>43956</v>
      </c>
      <c r="G939" s="6" t="s">
        <v>1296</v>
      </c>
      <c r="H939" s="6" t="s">
        <v>73</v>
      </c>
      <c r="I939" s="6" t="s">
        <v>41</v>
      </c>
      <c r="J939" s="8" t="s">
        <v>78</v>
      </c>
      <c r="K939" s="12">
        <v>14500</v>
      </c>
      <c r="L939" s="12">
        <v>18850</v>
      </c>
      <c r="M939" s="12">
        <v>3</v>
      </c>
      <c r="N939" s="12">
        <v>43500</v>
      </c>
      <c r="O939" s="12">
        <v>56550</v>
      </c>
      <c r="P939" s="6" t="s">
        <v>1400</v>
      </c>
      <c r="Q939" s="12">
        <f t="shared" si="14"/>
        <v>13050</v>
      </c>
    </row>
    <row r="940" spans="1:17" x14ac:dyDescent="0.3">
      <c r="A940" s="6">
        <v>140312</v>
      </c>
      <c r="B940" s="6" t="s">
        <v>1365</v>
      </c>
      <c r="C940" s="6" t="s">
        <v>1364</v>
      </c>
      <c r="D940" s="6" t="s">
        <v>1749</v>
      </c>
      <c r="E940" s="6" t="s">
        <v>1323</v>
      </c>
      <c r="F940" s="7">
        <v>43956</v>
      </c>
      <c r="G940" s="6" t="s">
        <v>33</v>
      </c>
      <c r="H940" s="6" t="s">
        <v>46</v>
      </c>
      <c r="I940" s="6" t="s">
        <v>36</v>
      </c>
      <c r="J940" s="6" t="s">
        <v>75</v>
      </c>
      <c r="K940" s="12">
        <v>800</v>
      </c>
      <c r="L940" s="12">
        <v>1040</v>
      </c>
      <c r="M940" s="12">
        <v>4</v>
      </c>
      <c r="N940" s="12">
        <v>3200</v>
      </c>
      <c r="O940" s="12">
        <v>4160</v>
      </c>
      <c r="P940" s="6" t="s">
        <v>1401</v>
      </c>
      <c r="Q940" s="12">
        <f t="shared" si="14"/>
        <v>960</v>
      </c>
    </row>
    <row r="941" spans="1:17" x14ac:dyDescent="0.3">
      <c r="A941" s="6">
        <v>140313</v>
      </c>
      <c r="B941" s="6" t="s">
        <v>1365</v>
      </c>
      <c r="C941" s="6" t="s">
        <v>1364</v>
      </c>
      <c r="D941" s="6" t="s">
        <v>1746</v>
      </c>
      <c r="E941" s="6" t="s">
        <v>10</v>
      </c>
      <c r="F941" s="7">
        <v>43956</v>
      </c>
      <c r="G941" s="6" t="s">
        <v>34</v>
      </c>
      <c r="H941" s="6" t="s">
        <v>48</v>
      </c>
      <c r="I941" s="6" t="s">
        <v>37</v>
      </c>
      <c r="J941" s="6" t="s">
        <v>76</v>
      </c>
      <c r="K941" s="12">
        <v>600</v>
      </c>
      <c r="L941" s="12">
        <v>780</v>
      </c>
      <c r="M941" s="12">
        <v>4</v>
      </c>
      <c r="N941" s="12">
        <v>2400</v>
      </c>
      <c r="O941" s="12">
        <v>3120</v>
      </c>
      <c r="P941" s="6" t="s">
        <v>1325</v>
      </c>
      <c r="Q941" s="12">
        <f t="shared" si="14"/>
        <v>720</v>
      </c>
    </row>
    <row r="942" spans="1:17" x14ac:dyDescent="0.3">
      <c r="A942" s="6">
        <v>140314</v>
      </c>
      <c r="B942" s="6" t="s">
        <v>1365</v>
      </c>
      <c r="C942" s="6" t="s">
        <v>1364</v>
      </c>
      <c r="D942" s="6" t="s">
        <v>1742</v>
      </c>
      <c r="E942" s="6" t="s">
        <v>9</v>
      </c>
      <c r="F942" s="7">
        <v>43956</v>
      </c>
      <c r="G942" s="6" t="s">
        <v>35</v>
      </c>
      <c r="H942" s="6" t="s">
        <v>50</v>
      </c>
      <c r="I942" s="6" t="s">
        <v>38</v>
      </c>
      <c r="J942" s="6" t="s">
        <v>75</v>
      </c>
      <c r="K942" s="12">
        <v>10500</v>
      </c>
      <c r="L942" s="12">
        <v>13650</v>
      </c>
      <c r="M942" s="12">
        <v>2</v>
      </c>
      <c r="N942" s="12">
        <v>21000</v>
      </c>
      <c r="O942" s="12">
        <v>27300</v>
      </c>
      <c r="P942" s="6" t="s">
        <v>1398</v>
      </c>
      <c r="Q942" s="12">
        <f t="shared" si="14"/>
        <v>6300</v>
      </c>
    </row>
    <row r="943" spans="1:17" x14ac:dyDescent="0.3">
      <c r="A943" s="6">
        <v>140315</v>
      </c>
      <c r="B943" s="6" t="s">
        <v>1365</v>
      </c>
      <c r="C943" s="6" t="s">
        <v>1364</v>
      </c>
      <c r="D943" s="6" t="s">
        <v>1751</v>
      </c>
      <c r="E943" s="6" t="s">
        <v>1324</v>
      </c>
      <c r="F943" s="7">
        <v>43956</v>
      </c>
      <c r="G943" s="6" t="s">
        <v>1296</v>
      </c>
      <c r="H943" s="6" t="s">
        <v>307</v>
      </c>
      <c r="I943" s="6" t="s">
        <v>39</v>
      </c>
      <c r="J943" s="6" t="s">
        <v>77</v>
      </c>
      <c r="K943" s="12">
        <v>6500</v>
      </c>
      <c r="L943" s="12">
        <v>8450</v>
      </c>
      <c r="M943" s="12">
        <v>2</v>
      </c>
      <c r="N943" s="12">
        <v>13000</v>
      </c>
      <c r="O943" s="12">
        <v>16900</v>
      </c>
      <c r="P943" s="6" t="s">
        <v>1397</v>
      </c>
      <c r="Q943" s="12">
        <f t="shared" si="14"/>
        <v>3900</v>
      </c>
    </row>
    <row r="944" spans="1:17" x14ac:dyDescent="0.3">
      <c r="A944" s="6">
        <v>140316</v>
      </c>
      <c r="B944" s="6" t="s">
        <v>1365</v>
      </c>
      <c r="C944" s="6" t="s">
        <v>1364</v>
      </c>
      <c r="D944" s="6" t="s">
        <v>1749</v>
      </c>
      <c r="E944" s="6" t="s">
        <v>8</v>
      </c>
      <c r="F944" s="7">
        <v>43957</v>
      </c>
      <c r="G944" s="6" t="s">
        <v>33</v>
      </c>
      <c r="H944" s="6" t="s">
        <v>313</v>
      </c>
      <c r="I944" s="6" t="s">
        <v>40</v>
      </c>
      <c r="J944" s="6" t="s">
        <v>76</v>
      </c>
      <c r="K944" s="12">
        <v>4500</v>
      </c>
      <c r="L944" s="12">
        <v>5850</v>
      </c>
      <c r="M944" s="12">
        <v>1</v>
      </c>
      <c r="N944" s="12">
        <v>4500</v>
      </c>
      <c r="O944" s="12">
        <v>5850</v>
      </c>
      <c r="P944" s="6" t="s">
        <v>1399</v>
      </c>
      <c r="Q944" s="12">
        <f t="shared" si="14"/>
        <v>1350</v>
      </c>
    </row>
    <row r="945" spans="1:17" x14ac:dyDescent="0.3">
      <c r="A945" s="6">
        <v>140317</v>
      </c>
      <c r="B945" s="6" t="s">
        <v>1365</v>
      </c>
      <c r="C945" s="6" t="s">
        <v>1364</v>
      </c>
      <c r="D945" s="6" t="s">
        <v>1774</v>
      </c>
      <c r="E945" s="6" t="s">
        <v>7</v>
      </c>
      <c r="F945" s="7">
        <v>43958</v>
      </c>
      <c r="G945" s="6" t="s">
        <v>34</v>
      </c>
      <c r="H945" s="6" t="s">
        <v>51</v>
      </c>
      <c r="I945" s="6" t="s">
        <v>41</v>
      </c>
      <c r="J945" s="6" t="s">
        <v>78</v>
      </c>
      <c r="K945" s="12">
        <v>8500</v>
      </c>
      <c r="L945" s="12">
        <v>11050</v>
      </c>
      <c r="M945" s="12">
        <v>4</v>
      </c>
      <c r="N945" s="12">
        <v>34000</v>
      </c>
      <c r="O945" s="12">
        <v>44200</v>
      </c>
      <c r="P945" s="6" t="s">
        <v>1400</v>
      </c>
      <c r="Q945" s="12">
        <f t="shared" si="14"/>
        <v>10200</v>
      </c>
    </row>
    <row r="946" spans="1:17" x14ac:dyDescent="0.3">
      <c r="A946" s="6">
        <v>140318</v>
      </c>
      <c r="B946" s="6" t="s">
        <v>1365</v>
      </c>
      <c r="C946" s="6" t="s">
        <v>1364</v>
      </c>
      <c r="D946" s="6" t="s">
        <v>1754</v>
      </c>
      <c r="E946" s="6" t="s">
        <v>1325</v>
      </c>
      <c r="F946" s="7">
        <v>43959</v>
      </c>
      <c r="G946" s="6" t="s">
        <v>35</v>
      </c>
      <c r="H946" s="6" t="s">
        <v>52</v>
      </c>
      <c r="I946" s="6" t="s">
        <v>44</v>
      </c>
      <c r="J946" s="6" t="s">
        <v>80</v>
      </c>
      <c r="K946" s="12">
        <v>12500</v>
      </c>
      <c r="L946" s="12">
        <v>16250</v>
      </c>
      <c r="M946" s="12">
        <v>2</v>
      </c>
      <c r="N946" s="12">
        <v>25000</v>
      </c>
      <c r="O946" s="12">
        <v>32500</v>
      </c>
      <c r="P946" s="6" t="s">
        <v>1401</v>
      </c>
      <c r="Q946" s="12">
        <f t="shared" si="14"/>
        <v>7500</v>
      </c>
    </row>
    <row r="947" spans="1:17" x14ac:dyDescent="0.3">
      <c r="A947" s="6">
        <v>140319</v>
      </c>
      <c r="B947" s="6" t="s">
        <v>1365</v>
      </c>
      <c r="C947" s="6" t="s">
        <v>1364</v>
      </c>
      <c r="D947" s="6" t="s">
        <v>1490</v>
      </c>
      <c r="E947" s="6" t="s">
        <v>1326</v>
      </c>
      <c r="F947" s="7">
        <v>43960</v>
      </c>
      <c r="G947" s="6" t="s">
        <v>1296</v>
      </c>
      <c r="H947" s="6" t="s">
        <v>254</v>
      </c>
      <c r="I947" s="6" t="s">
        <v>89</v>
      </c>
      <c r="J947" s="6" t="s">
        <v>79</v>
      </c>
      <c r="K947" s="12">
        <v>3500</v>
      </c>
      <c r="L947" s="12">
        <v>4550</v>
      </c>
      <c r="M947" s="12">
        <v>3</v>
      </c>
      <c r="N947" s="12">
        <v>10500</v>
      </c>
      <c r="O947" s="12">
        <v>13650</v>
      </c>
      <c r="P947" s="6" t="s">
        <v>1325</v>
      </c>
      <c r="Q947" s="12">
        <f t="shared" si="14"/>
        <v>3150</v>
      </c>
    </row>
    <row r="948" spans="1:17" x14ac:dyDescent="0.3">
      <c r="A948" s="6">
        <v>140320</v>
      </c>
      <c r="B948" s="6" t="s">
        <v>1365</v>
      </c>
      <c r="C948" s="6" t="s">
        <v>1364</v>
      </c>
      <c r="D948" s="6" t="s">
        <v>1776</v>
      </c>
      <c r="E948" s="6" t="s">
        <v>6</v>
      </c>
      <c r="F948" s="7">
        <v>43960</v>
      </c>
      <c r="G948" s="6" t="s">
        <v>33</v>
      </c>
      <c r="H948" s="8" t="s">
        <v>67</v>
      </c>
      <c r="I948" s="6" t="s">
        <v>37</v>
      </c>
      <c r="J948" s="6" t="s">
        <v>81</v>
      </c>
      <c r="K948" s="12">
        <v>4500</v>
      </c>
      <c r="L948" s="12">
        <v>5850</v>
      </c>
      <c r="M948" s="12">
        <v>2</v>
      </c>
      <c r="N948" s="12">
        <v>9000</v>
      </c>
      <c r="O948" s="12">
        <v>11700</v>
      </c>
      <c r="P948" s="6" t="s">
        <v>1398</v>
      </c>
      <c r="Q948" s="12">
        <f t="shared" si="14"/>
        <v>2700</v>
      </c>
    </row>
    <row r="949" spans="1:17" x14ac:dyDescent="0.3">
      <c r="A949" s="6">
        <v>140321</v>
      </c>
      <c r="B949" s="6" t="s">
        <v>1365</v>
      </c>
      <c r="C949" s="6" t="s">
        <v>1364</v>
      </c>
      <c r="D949" s="6" t="s">
        <v>1764</v>
      </c>
      <c r="E949" s="6" t="s">
        <v>5</v>
      </c>
      <c r="F949" s="7">
        <v>43960</v>
      </c>
      <c r="G949" s="6" t="s">
        <v>34</v>
      </c>
      <c r="H949" s="6" t="s">
        <v>314</v>
      </c>
      <c r="I949" s="6" t="s">
        <v>45</v>
      </c>
      <c r="J949" s="6" t="s">
        <v>82</v>
      </c>
      <c r="K949" s="12">
        <v>2100</v>
      </c>
      <c r="L949" s="12">
        <v>2730</v>
      </c>
      <c r="M949" s="12">
        <v>2</v>
      </c>
      <c r="N949" s="12">
        <v>4200</v>
      </c>
      <c r="O949" s="12">
        <v>5460</v>
      </c>
      <c r="P949" s="6" t="s">
        <v>1397</v>
      </c>
      <c r="Q949" s="12">
        <f t="shared" si="14"/>
        <v>1260</v>
      </c>
    </row>
    <row r="950" spans="1:17" x14ac:dyDescent="0.3">
      <c r="A950" s="6">
        <v>140322</v>
      </c>
      <c r="B950" s="6" t="s">
        <v>1365</v>
      </c>
      <c r="C950" s="6" t="s">
        <v>1364</v>
      </c>
      <c r="D950" s="6" t="s">
        <v>1744</v>
      </c>
      <c r="E950" s="6" t="s">
        <v>4</v>
      </c>
      <c r="F950" s="7">
        <v>43960</v>
      </c>
      <c r="G950" s="6" t="s">
        <v>35</v>
      </c>
      <c r="H950" s="6" t="s">
        <v>49</v>
      </c>
      <c r="I950" s="6" t="s">
        <v>36</v>
      </c>
      <c r="J950" s="6" t="s">
        <v>75</v>
      </c>
      <c r="K950" s="12">
        <v>1150</v>
      </c>
      <c r="L950" s="12">
        <v>1495</v>
      </c>
      <c r="M950" s="12">
        <v>4</v>
      </c>
      <c r="N950" s="12">
        <v>4600</v>
      </c>
      <c r="O950" s="12">
        <v>5980</v>
      </c>
      <c r="P950" s="6" t="s">
        <v>1399</v>
      </c>
      <c r="Q950" s="12">
        <f t="shared" si="14"/>
        <v>1380</v>
      </c>
    </row>
    <row r="951" spans="1:17" x14ac:dyDescent="0.3">
      <c r="A951" s="6">
        <v>140323</v>
      </c>
      <c r="B951" s="6" t="s">
        <v>1365</v>
      </c>
      <c r="C951" s="6" t="s">
        <v>1364</v>
      </c>
      <c r="D951" s="6" t="s">
        <v>1755</v>
      </c>
      <c r="E951" s="6" t="s">
        <v>30</v>
      </c>
      <c r="F951" s="7">
        <v>43960</v>
      </c>
      <c r="G951" s="6" t="s">
        <v>1296</v>
      </c>
      <c r="H951" s="6" t="s">
        <v>47</v>
      </c>
      <c r="I951" s="6" t="s">
        <v>37</v>
      </c>
      <c r="J951" s="6" t="s">
        <v>76</v>
      </c>
      <c r="K951" s="12">
        <v>350</v>
      </c>
      <c r="L951" s="12">
        <v>455</v>
      </c>
      <c r="M951" s="12">
        <v>4</v>
      </c>
      <c r="N951" s="12">
        <v>1400</v>
      </c>
      <c r="O951" s="12">
        <v>1820</v>
      </c>
      <c r="P951" s="6" t="s">
        <v>1400</v>
      </c>
      <c r="Q951" s="12">
        <f t="shared" si="14"/>
        <v>420</v>
      </c>
    </row>
    <row r="952" spans="1:17" x14ac:dyDescent="0.3">
      <c r="A952" s="6">
        <v>140324</v>
      </c>
      <c r="B952" s="6" t="s">
        <v>1365</v>
      </c>
      <c r="C952" s="6" t="s">
        <v>1364</v>
      </c>
      <c r="D952" s="6" t="s">
        <v>1758</v>
      </c>
      <c r="E952" s="6" t="s">
        <v>31</v>
      </c>
      <c r="F952" s="7">
        <v>43960</v>
      </c>
      <c r="G952" s="6" t="s">
        <v>33</v>
      </c>
      <c r="H952" s="6" t="s">
        <v>53</v>
      </c>
      <c r="I952" s="6" t="s">
        <v>38</v>
      </c>
      <c r="J952" s="6" t="s">
        <v>75</v>
      </c>
      <c r="K952" s="12">
        <v>9500</v>
      </c>
      <c r="L952" s="12">
        <v>12350</v>
      </c>
      <c r="M952" s="12">
        <v>3</v>
      </c>
      <c r="N952" s="12">
        <v>28500</v>
      </c>
      <c r="O952" s="12">
        <v>37050</v>
      </c>
      <c r="P952" s="6" t="s">
        <v>1401</v>
      </c>
      <c r="Q952" s="12">
        <f t="shared" si="14"/>
        <v>8550</v>
      </c>
    </row>
    <row r="953" spans="1:17" x14ac:dyDescent="0.3">
      <c r="A953" s="6">
        <v>140325</v>
      </c>
      <c r="B953" s="6" t="s">
        <v>1365</v>
      </c>
      <c r="C953" s="6" t="s">
        <v>1364</v>
      </c>
      <c r="D953" s="6" t="s">
        <v>1776</v>
      </c>
      <c r="E953" s="6" t="s">
        <v>32</v>
      </c>
      <c r="F953" s="7">
        <v>43960</v>
      </c>
      <c r="G953" s="6" t="s">
        <v>34</v>
      </c>
      <c r="H953" s="6" t="s">
        <v>315</v>
      </c>
      <c r="I953" s="6" t="s">
        <v>39</v>
      </c>
      <c r="J953" s="6" t="s">
        <v>77</v>
      </c>
      <c r="K953" s="12">
        <v>10000</v>
      </c>
      <c r="L953" s="12">
        <v>13000</v>
      </c>
      <c r="M953" s="12">
        <v>4</v>
      </c>
      <c r="N953" s="12">
        <v>40000</v>
      </c>
      <c r="O953" s="12">
        <v>52000</v>
      </c>
      <c r="P953" s="6" t="s">
        <v>1325</v>
      </c>
      <c r="Q953" s="12">
        <f t="shared" si="14"/>
        <v>12000</v>
      </c>
    </row>
    <row r="954" spans="1:17" x14ac:dyDescent="0.3">
      <c r="A954" s="6">
        <v>140326</v>
      </c>
      <c r="B954" s="6" t="s">
        <v>1365</v>
      </c>
      <c r="C954" s="6" t="s">
        <v>1364</v>
      </c>
      <c r="D954" s="6" t="s">
        <v>1766</v>
      </c>
      <c r="E954" s="6" t="s">
        <v>28</v>
      </c>
      <c r="F954" s="7">
        <v>43960</v>
      </c>
      <c r="G954" s="6" t="s">
        <v>35</v>
      </c>
      <c r="H954" s="6" t="s">
        <v>316</v>
      </c>
      <c r="I954" s="6" t="s">
        <v>40</v>
      </c>
      <c r="J954" s="6" t="s">
        <v>76</v>
      </c>
      <c r="K954" s="12">
        <v>6500</v>
      </c>
      <c r="L954" s="12">
        <v>8450</v>
      </c>
      <c r="M954" s="12">
        <v>4</v>
      </c>
      <c r="N954" s="12">
        <v>26000</v>
      </c>
      <c r="O954" s="12">
        <v>33800</v>
      </c>
      <c r="P954" s="6" t="s">
        <v>1398</v>
      </c>
      <c r="Q954" s="12">
        <f t="shared" si="14"/>
        <v>7800</v>
      </c>
    </row>
    <row r="955" spans="1:17" x14ac:dyDescent="0.3">
      <c r="A955" s="6">
        <v>140327</v>
      </c>
      <c r="B955" s="6" t="s">
        <v>1365</v>
      </c>
      <c r="C955" s="6" t="s">
        <v>1364</v>
      </c>
      <c r="D955" s="6" t="s">
        <v>1752</v>
      </c>
      <c r="E955" s="6" t="s">
        <v>1311</v>
      </c>
      <c r="F955" s="7">
        <v>43960</v>
      </c>
      <c r="G955" s="6" t="s">
        <v>1296</v>
      </c>
      <c r="H955" s="6" t="s">
        <v>317</v>
      </c>
      <c r="I955" s="6" t="s">
        <v>41</v>
      </c>
      <c r="J955" s="6" t="s">
        <v>78</v>
      </c>
      <c r="K955" s="12">
        <v>8500</v>
      </c>
      <c r="L955" s="12">
        <v>11050</v>
      </c>
      <c r="M955" s="12">
        <v>2</v>
      </c>
      <c r="N955" s="12">
        <v>17000</v>
      </c>
      <c r="O955" s="12">
        <v>22100</v>
      </c>
      <c r="P955" s="6" t="s">
        <v>1397</v>
      </c>
      <c r="Q955" s="12">
        <f t="shared" si="14"/>
        <v>5100</v>
      </c>
    </row>
    <row r="956" spans="1:17" x14ac:dyDescent="0.3">
      <c r="A956" s="6">
        <v>140328</v>
      </c>
      <c r="B956" s="6" t="s">
        <v>1365</v>
      </c>
      <c r="C956" s="6" t="s">
        <v>1364</v>
      </c>
      <c r="D956" s="6" t="s">
        <v>1759</v>
      </c>
      <c r="E956" s="6" t="s">
        <v>1312</v>
      </c>
      <c r="F956" s="7">
        <v>43960</v>
      </c>
      <c r="G956" s="6" t="s">
        <v>33</v>
      </c>
      <c r="H956" s="6" t="s">
        <v>57</v>
      </c>
      <c r="I956" s="6" t="s">
        <v>44</v>
      </c>
      <c r="J956" s="6" t="s">
        <v>80</v>
      </c>
      <c r="K956" s="12">
        <v>7000</v>
      </c>
      <c r="L956" s="12">
        <v>9100</v>
      </c>
      <c r="M956" s="12">
        <v>4</v>
      </c>
      <c r="N956" s="12">
        <v>28000</v>
      </c>
      <c r="O956" s="12">
        <v>36400</v>
      </c>
      <c r="P956" s="6" t="s">
        <v>1399</v>
      </c>
      <c r="Q956" s="12">
        <f t="shared" si="14"/>
        <v>8400</v>
      </c>
    </row>
    <row r="957" spans="1:17" x14ac:dyDescent="0.3">
      <c r="A957" s="6">
        <v>140329</v>
      </c>
      <c r="B957" s="6" t="s">
        <v>1365</v>
      </c>
      <c r="C957" s="6" t="s">
        <v>1364</v>
      </c>
      <c r="D957" s="6" t="s">
        <v>1490</v>
      </c>
      <c r="E957" s="6" t="s">
        <v>1313</v>
      </c>
      <c r="F957" s="7">
        <v>43960</v>
      </c>
      <c r="G957" s="6" t="s">
        <v>34</v>
      </c>
      <c r="H957" s="6" t="s">
        <v>318</v>
      </c>
      <c r="I957" s="6" t="s">
        <v>89</v>
      </c>
      <c r="J957" s="6" t="s">
        <v>79</v>
      </c>
      <c r="K957" s="12">
        <v>6550</v>
      </c>
      <c r="L957" s="12">
        <v>8515</v>
      </c>
      <c r="M957" s="12">
        <v>2</v>
      </c>
      <c r="N957" s="12">
        <v>13100</v>
      </c>
      <c r="O957" s="12">
        <v>17030</v>
      </c>
      <c r="P957" s="6" t="s">
        <v>1400</v>
      </c>
      <c r="Q957" s="12">
        <f t="shared" si="14"/>
        <v>3930</v>
      </c>
    </row>
    <row r="958" spans="1:17" x14ac:dyDescent="0.3">
      <c r="A958" s="6">
        <v>140330</v>
      </c>
      <c r="B958" s="6" t="s">
        <v>1365</v>
      </c>
      <c r="C958" s="6" t="s">
        <v>1364</v>
      </c>
      <c r="D958" s="6" t="s">
        <v>1752</v>
      </c>
      <c r="E958" s="6" t="s">
        <v>3</v>
      </c>
      <c r="F958" s="7">
        <v>43960</v>
      </c>
      <c r="G958" s="6" t="s">
        <v>35</v>
      </c>
      <c r="H958" s="8" t="s">
        <v>66</v>
      </c>
      <c r="I958" s="6" t="s">
        <v>37</v>
      </c>
      <c r="J958" s="6" t="s">
        <v>81</v>
      </c>
      <c r="K958" s="12">
        <v>7650</v>
      </c>
      <c r="L958" s="12">
        <v>9945</v>
      </c>
      <c r="M958" s="12">
        <v>4</v>
      </c>
      <c r="N958" s="12">
        <v>30600</v>
      </c>
      <c r="O958" s="12">
        <v>39780</v>
      </c>
      <c r="P958" s="6" t="s">
        <v>1401</v>
      </c>
      <c r="Q958" s="12">
        <f t="shared" si="14"/>
        <v>9180</v>
      </c>
    </row>
    <row r="959" spans="1:17" x14ac:dyDescent="0.3">
      <c r="A959" s="6">
        <v>140331</v>
      </c>
      <c r="B959" s="6" t="s">
        <v>1365</v>
      </c>
      <c r="C959" s="6" t="s">
        <v>1364</v>
      </c>
      <c r="D959" s="6" t="s">
        <v>1768</v>
      </c>
      <c r="E959" s="6" t="s">
        <v>2</v>
      </c>
      <c r="F959" s="7">
        <v>43960</v>
      </c>
      <c r="G959" s="6" t="s">
        <v>1296</v>
      </c>
      <c r="H959" s="6" t="s">
        <v>58</v>
      </c>
      <c r="I959" s="6" t="s">
        <v>45</v>
      </c>
      <c r="J959" s="6" t="s">
        <v>82</v>
      </c>
      <c r="K959" s="12">
        <v>1150</v>
      </c>
      <c r="L959" s="12">
        <v>1495</v>
      </c>
      <c r="M959" s="12">
        <v>1</v>
      </c>
      <c r="N959" s="12">
        <v>1150</v>
      </c>
      <c r="O959" s="12">
        <v>1495</v>
      </c>
      <c r="P959" s="6" t="s">
        <v>1325</v>
      </c>
      <c r="Q959" s="12">
        <f t="shared" si="14"/>
        <v>345</v>
      </c>
    </row>
    <row r="960" spans="1:17" x14ac:dyDescent="0.3">
      <c r="A960" s="6">
        <v>140332</v>
      </c>
      <c r="B960" s="6" t="s">
        <v>1365</v>
      </c>
      <c r="C960" s="6" t="s">
        <v>1364</v>
      </c>
      <c r="D960" s="6" t="s">
        <v>1757</v>
      </c>
      <c r="E960" s="6" t="s">
        <v>1</v>
      </c>
      <c r="F960" s="7">
        <v>43960</v>
      </c>
      <c r="G960" s="6" t="s">
        <v>33</v>
      </c>
      <c r="H960" s="6" t="s">
        <v>59</v>
      </c>
      <c r="I960" s="6" t="s">
        <v>36</v>
      </c>
      <c r="J960" s="6" t="s">
        <v>75</v>
      </c>
      <c r="K960" s="12">
        <v>850</v>
      </c>
      <c r="L960" s="12">
        <v>1105</v>
      </c>
      <c r="M960" s="12">
        <v>2</v>
      </c>
      <c r="N960" s="12">
        <v>1700</v>
      </c>
      <c r="O960" s="12">
        <v>2210</v>
      </c>
      <c r="P960" s="6" t="s">
        <v>1398</v>
      </c>
      <c r="Q960" s="12">
        <f t="shared" si="14"/>
        <v>510</v>
      </c>
    </row>
    <row r="961" spans="1:17" x14ac:dyDescent="0.3">
      <c r="A961" s="6">
        <v>140333</v>
      </c>
      <c r="B961" s="6" t="s">
        <v>1365</v>
      </c>
      <c r="C961" s="6" t="s">
        <v>1364</v>
      </c>
      <c r="D961" s="6" t="s">
        <v>1770</v>
      </c>
      <c r="E961" s="6" t="s">
        <v>1314</v>
      </c>
      <c r="F961" s="7">
        <v>43960</v>
      </c>
      <c r="G961" s="6" t="s">
        <v>34</v>
      </c>
      <c r="H961" s="6" t="s">
        <v>60</v>
      </c>
      <c r="I961" s="6" t="s">
        <v>37</v>
      </c>
      <c r="J961" s="6" t="s">
        <v>76</v>
      </c>
      <c r="K961" s="12">
        <v>650</v>
      </c>
      <c r="L961" s="12">
        <v>845</v>
      </c>
      <c r="M961" s="12">
        <v>3</v>
      </c>
      <c r="N961" s="12">
        <v>1950</v>
      </c>
      <c r="O961" s="12">
        <v>2535</v>
      </c>
      <c r="P961" s="6" t="s">
        <v>1397</v>
      </c>
      <c r="Q961" s="12">
        <f t="shared" si="14"/>
        <v>585</v>
      </c>
    </row>
    <row r="962" spans="1:17" x14ac:dyDescent="0.3">
      <c r="A962" s="6">
        <v>140334</v>
      </c>
      <c r="B962" s="6" t="s">
        <v>1365</v>
      </c>
      <c r="C962" s="6" t="s">
        <v>1364</v>
      </c>
      <c r="D962" s="6" t="s">
        <v>1769</v>
      </c>
      <c r="E962" s="6" t="s">
        <v>1315</v>
      </c>
      <c r="F962" s="7">
        <v>43960</v>
      </c>
      <c r="G962" s="6" t="s">
        <v>35</v>
      </c>
      <c r="H962" s="6" t="s">
        <v>61</v>
      </c>
      <c r="I962" s="6" t="s">
        <v>38</v>
      </c>
      <c r="J962" s="6" t="s">
        <v>75</v>
      </c>
      <c r="K962" s="12">
        <v>7500</v>
      </c>
      <c r="L962" s="12">
        <v>9750</v>
      </c>
      <c r="M962" s="12">
        <v>3</v>
      </c>
      <c r="N962" s="12">
        <v>22500</v>
      </c>
      <c r="O962" s="12">
        <v>29250</v>
      </c>
      <c r="P962" s="6" t="s">
        <v>1399</v>
      </c>
      <c r="Q962" s="12">
        <f t="shared" si="14"/>
        <v>6750</v>
      </c>
    </row>
    <row r="963" spans="1:17" x14ac:dyDescent="0.3">
      <c r="A963" s="6">
        <v>140335</v>
      </c>
      <c r="B963" s="6" t="s">
        <v>1365</v>
      </c>
      <c r="C963" s="6" t="s">
        <v>1364</v>
      </c>
      <c r="D963" s="6" t="s">
        <v>1743</v>
      </c>
      <c r="E963" s="6" t="s">
        <v>0</v>
      </c>
      <c r="F963" s="7">
        <v>43960</v>
      </c>
      <c r="G963" s="6" t="s">
        <v>1296</v>
      </c>
      <c r="H963" s="6" t="s">
        <v>315</v>
      </c>
      <c r="I963" s="6" t="s">
        <v>39</v>
      </c>
      <c r="J963" s="8" t="s">
        <v>83</v>
      </c>
      <c r="K963" s="12">
        <v>10000</v>
      </c>
      <c r="L963" s="12">
        <v>13000</v>
      </c>
      <c r="M963" s="12">
        <v>1</v>
      </c>
      <c r="N963" s="12">
        <v>10000</v>
      </c>
      <c r="O963" s="12">
        <v>13000</v>
      </c>
      <c r="P963" s="6" t="s">
        <v>1400</v>
      </c>
      <c r="Q963" s="12">
        <f t="shared" ref="Q963:Q1026" si="15">O963-N963</f>
        <v>3000</v>
      </c>
    </row>
    <row r="964" spans="1:17" x14ac:dyDescent="0.3">
      <c r="A964" s="6">
        <v>140336</v>
      </c>
      <c r="B964" s="6" t="s">
        <v>1365</v>
      </c>
      <c r="C964" s="6" t="s">
        <v>1364</v>
      </c>
      <c r="D964" s="6" t="s">
        <v>1759</v>
      </c>
      <c r="E964" s="6" t="s">
        <v>1316</v>
      </c>
      <c r="F964" s="7">
        <v>43960</v>
      </c>
      <c r="G964" s="6" t="s">
        <v>33</v>
      </c>
      <c r="H964" s="6" t="s">
        <v>319</v>
      </c>
      <c r="I964" s="6" t="s">
        <v>40</v>
      </c>
      <c r="J964" s="6" t="s">
        <v>76</v>
      </c>
      <c r="K964" s="12">
        <v>10500</v>
      </c>
      <c r="L964" s="12">
        <v>13650</v>
      </c>
      <c r="M964" s="12">
        <v>2</v>
      </c>
      <c r="N964" s="12">
        <v>21000</v>
      </c>
      <c r="O964" s="12">
        <v>27300</v>
      </c>
      <c r="P964" s="6" t="s">
        <v>1401</v>
      </c>
      <c r="Q964" s="12">
        <f t="shared" si="15"/>
        <v>6300</v>
      </c>
    </row>
    <row r="965" spans="1:17" x14ac:dyDescent="0.3">
      <c r="A965" s="6">
        <v>140337</v>
      </c>
      <c r="B965" s="6" t="s">
        <v>1365</v>
      </c>
      <c r="C965" s="6" t="s">
        <v>1364</v>
      </c>
      <c r="D965" s="6" t="s">
        <v>1743</v>
      </c>
      <c r="E965" s="6" t="s">
        <v>1317</v>
      </c>
      <c r="F965" s="7">
        <v>43960</v>
      </c>
      <c r="G965" s="6" t="s">
        <v>34</v>
      </c>
      <c r="H965" s="6" t="s">
        <v>63</v>
      </c>
      <c r="I965" s="6" t="s">
        <v>41</v>
      </c>
      <c r="J965" s="6" t="s">
        <v>78</v>
      </c>
      <c r="K965" s="12">
        <v>8500</v>
      </c>
      <c r="L965" s="12">
        <v>11050</v>
      </c>
      <c r="M965" s="12">
        <v>4</v>
      </c>
      <c r="N965" s="12">
        <v>34000</v>
      </c>
      <c r="O965" s="12">
        <v>44200</v>
      </c>
      <c r="P965" s="6" t="s">
        <v>1325</v>
      </c>
      <c r="Q965" s="12">
        <f t="shared" si="15"/>
        <v>10200</v>
      </c>
    </row>
    <row r="966" spans="1:17" x14ac:dyDescent="0.3">
      <c r="A966" s="6">
        <v>140338</v>
      </c>
      <c r="B966" s="6" t="s">
        <v>1365</v>
      </c>
      <c r="C966" s="6" t="s">
        <v>1364</v>
      </c>
      <c r="D966" s="6" t="s">
        <v>1762</v>
      </c>
      <c r="E966" s="6" t="s">
        <v>1318</v>
      </c>
      <c r="F966" s="7">
        <v>43960</v>
      </c>
      <c r="G966" s="6" t="s">
        <v>35</v>
      </c>
      <c r="H966" s="6" t="s">
        <v>57</v>
      </c>
      <c r="I966" s="6" t="s">
        <v>44</v>
      </c>
      <c r="J966" s="6" t="s">
        <v>80</v>
      </c>
      <c r="K966" s="12">
        <v>7000</v>
      </c>
      <c r="L966" s="12">
        <v>9100</v>
      </c>
      <c r="M966" s="12">
        <v>4</v>
      </c>
      <c r="N966" s="12">
        <v>28000</v>
      </c>
      <c r="O966" s="12">
        <v>36400</v>
      </c>
      <c r="P966" s="6" t="s">
        <v>1398</v>
      </c>
      <c r="Q966" s="12">
        <f t="shared" si="15"/>
        <v>8400</v>
      </c>
    </row>
    <row r="967" spans="1:17" x14ac:dyDescent="0.3">
      <c r="A967" s="6">
        <v>140339</v>
      </c>
      <c r="B967" s="6" t="s">
        <v>1365</v>
      </c>
      <c r="C967" s="6" t="s">
        <v>1364</v>
      </c>
      <c r="D967" s="6" t="s">
        <v>1756</v>
      </c>
      <c r="E967" s="6" t="s">
        <v>29</v>
      </c>
      <c r="F967" s="7">
        <v>43960</v>
      </c>
      <c r="G967" s="6" t="s">
        <v>1296</v>
      </c>
      <c r="H967" s="6" t="s">
        <v>320</v>
      </c>
      <c r="I967" s="6" t="s">
        <v>89</v>
      </c>
      <c r="J967" s="6" t="s">
        <v>79</v>
      </c>
      <c r="K967" s="12">
        <v>1680</v>
      </c>
      <c r="L967" s="12">
        <v>2184</v>
      </c>
      <c r="M967" s="12">
        <v>2</v>
      </c>
      <c r="N967" s="12">
        <v>3360</v>
      </c>
      <c r="O967" s="12">
        <v>4368</v>
      </c>
      <c r="P967" s="6" t="s">
        <v>1397</v>
      </c>
      <c r="Q967" s="12">
        <f t="shared" si="15"/>
        <v>1008</v>
      </c>
    </row>
    <row r="968" spans="1:17" x14ac:dyDescent="0.3">
      <c r="A968" s="6">
        <v>140340</v>
      </c>
      <c r="B968" s="6" t="s">
        <v>1365</v>
      </c>
      <c r="C968" s="6" t="s">
        <v>1364</v>
      </c>
      <c r="D968" s="6" t="s">
        <v>1750</v>
      </c>
      <c r="E968" s="6" t="s">
        <v>20</v>
      </c>
      <c r="F968" s="7">
        <v>43960</v>
      </c>
      <c r="G968" s="6" t="s">
        <v>33</v>
      </c>
      <c r="H968" s="8" t="s">
        <v>65</v>
      </c>
      <c r="I968" s="6" t="s">
        <v>37</v>
      </c>
      <c r="J968" s="8" t="s">
        <v>84</v>
      </c>
      <c r="K968" s="12">
        <v>6540</v>
      </c>
      <c r="L968" s="12">
        <v>8502</v>
      </c>
      <c r="M968" s="12">
        <v>4</v>
      </c>
      <c r="N968" s="12">
        <v>26160</v>
      </c>
      <c r="O968" s="12">
        <v>34008</v>
      </c>
      <c r="P968" s="6" t="s">
        <v>1399</v>
      </c>
      <c r="Q968" s="12">
        <f t="shared" si="15"/>
        <v>7848</v>
      </c>
    </row>
    <row r="969" spans="1:17" x14ac:dyDescent="0.3">
      <c r="A969" s="6">
        <v>140341</v>
      </c>
      <c r="B969" s="6" t="s">
        <v>1365</v>
      </c>
      <c r="C969" s="6" t="s">
        <v>1364</v>
      </c>
      <c r="D969" s="6" t="s">
        <v>1751</v>
      </c>
      <c r="E969" s="6" t="s">
        <v>19</v>
      </c>
      <c r="F969" s="7">
        <v>43960</v>
      </c>
      <c r="G969" s="6" t="s">
        <v>34</v>
      </c>
      <c r="H969" s="6" t="s">
        <v>68</v>
      </c>
      <c r="I969" s="6" t="s">
        <v>45</v>
      </c>
      <c r="J969" s="6" t="s">
        <v>82</v>
      </c>
      <c r="K969" s="12">
        <v>2680</v>
      </c>
      <c r="L969" s="12">
        <v>3484</v>
      </c>
      <c r="M969" s="12">
        <v>2</v>
      </c>
      <c r="N969" s="12">
        <v>5360</v>
      </c>
      <c r="O969" s="12">
        <v>6968</v>
      </c>
      <c r="P969" s="6" t="s">
        <v>1400</v>
      </c>
      <c r="Q969" s="12">
        <f t="shared" si="15"/>
        <v>1608</v>
      </c>
    </row>
    <row r="970" spans="1:17" x14ac:dyDescent="0.3">
      <c r="A970" s="6">
        <v>140342</v>
      </c>
      <c r="B970" s="6" t="s">
        <v>1365</v>
      </c>
      <c r="C970" s="6" t="s">
        <v>1364</v>
      </c>
      <c r="D970" s="6" t="s">
        <v>1757</v>
      </c>
      <c r="E970" s="6" t="s">
        <v>1319</v>
      </c>
      <c r="F970" s="7">
        <v>43960</v>
      </c>
      <c r="G970" s="6" t="s">
        <v>35</v>
      </c>
      <c r="H970" s="6" t="s">
        <v>71</v>
      </c>
      <c r="I970" s="6" t="s">
        <v>38</v>
      </c>
      <c r="J970" s="6" t="s">
        <v>76</v>
      </c>
      <c r="K970" s="12">
        <v>8250</v>
      </c>
      <c r="L970" s="12">
        <v>10725</v>
      </c>
      <c r="M970" s="12">
        <v>2</v>
      </c>
      <c r="N970" s="12">
        <v>16500</v>
      </c>
      <c r="O970" s="12">
        <v>21450</v>
      </c>
      <c r="P970" s="6" t="s">
        <v>1401</v>
      </c>
      <c r="Q970" s="12">
        <f t="shared" si="15"/>
        <v>4950</v>
      </c>
    </row>
    <row r="971" spans="1:17" x14ac:dyDescent="0.3">
      <c r="A971" s="6">
        <v>140343</v>
      </c>
      <c r="B971" s="6" t="s">
        <v>1365</v>
      </c>
      <c r="C971" s="6" t="s">
        <v>1364</v>
      </c>
      <c r="D971" s="6" t="s">
        <v>1772</v>
      </c>
      <c r="E971" s="6" t="s">
        <v>18</v>
      </c>
      <c r="F971" s="7">
        <v>43960</v>
      </c>
      <c r="G971" s="6" t="s">
        <v>1296</v>
      </c>
      <c r="H971" s="6" t="s">
        <v>254</v>
      </c>
      <c r="I971" s="6" t="s">
        <v>42</v>
      </c>
      <c r="J971" s="6" t="s">
        <v>76</v>
      </c>
      <c r="K971" s="12">
        <v>2650</v>
      </c>
      <c r="L971" s="12">
        <v>3445</v>
      </c>
      <c r="M971" s="12">
        <v>4</v>
      </c>
      <c r="N971" s="12">
        <v>10600</v>
      </c>
      <c r="O971" s="12">
        <v>13780</v>
      </c>
      <c r="P971" s="6" t="s">
        <v>1325</v>
      </c>
      <c r="Q971" s="12">
        <f t="shared" si="15"/>
        <v>3180</v>
      </c>
    </row>
    <row r="972" spans="1:17" x14ac:dyDescent="0.3">
      <c r="A972" s="6">
        <v>140344</v>
      </c>
      <c r="B972" s="6" t="s">
        <v>1365</v>
      </c>
      <c r="C972" s="6" t="s">
        <v>1364</v>
      </c>
      <c r="D972" s="6" t="s">
        <v>1768</v>
      </c>
      <c r="E972" s="6" t="s">
        <v>17</v>
      </c>
      <c r="F972" s="7">
        <v>43960</v>
      </c>
      <c r="G972" s="6" t="s">
        <v>33</v>
      </c>
      <c r="H972" s="6" t="s">
        <v>72</v>
      </c>
      <c r="I972" s="6" t="s">
        <v>38</v>
      </c>
      <c r="J972" s="6" t="s">
        <v>85</v>
      </c>
      <c r="K972" s="12">
        <v>12550</v>
      </c>
      <c r="L972" s="12">
        <v>16315</v>
      </c>
      <c r="M972" s="12">
        <v>3</v>
      </c>
      <c r="N972" s="12">
        <v>37650</v>
      </c>
      <c r="O972" s="12">
        <v>48945</v>
      </c>
      <c r="P972" s="6" t="s">
        <v>1398</v>
      </c>
      <c r="Q972" s="12">
        <f t="shared" si="15"/>
        <v>11295</v>
      </c>
    </row>
    <row r="973" spans="1:17" x14ac:dyDescent="0.3">
      <c r="A973" s="6">
        <v>140345</v>
      </c>
      <c r="B973" s="6" t="s">
        <v>1365</v>
      </c>
      <c r="C973" s="6" t="s">
        <v>1364</v>
      </c>
      <c r="D973" s="6" t="s">
        <v>1748</v>
      </c>
      <c r="E973" s="6" t="s">
        <v>1320</v>
      </c>
      <c r="F973" s="7">
        <v>43960</v>
      </c>
      <c r="G973" s="6" t="s">
        <v>34</v>
      </c>
      <c r="H973" s="6" t="s">
        <v>73</v>
      </c>
      <c r="I973" s="6" t="s">
        <v>41</v>
      </c>
      <c r="J973" s="8" t="s">
        <v>78</v>
      </c>
      <c r="K973" s="12">
        <v>14500</v>
      </c>
      <c r="L973" s="12">
        <v>18850</v>
      </c>
      <c r="M973" s="12">
        <v>4</v>
      </c>
      <c r="N973" s="12">
        <v>58000</v>
      </c>
      <c r="O973" s="12">
        <v>75400</v>
      </c>
      <c r="P973" s="6" t="s">
        <v>1397</v>
      </c>
      <c r="Q973" s="12">
        <f t="shared" si="15"/>
        <v>17400</v>
      </c>
    </row>
    <row r="974" spans="1:17" x14ac:dyDescent="0.3">
      <c r="A974" s="6">
        <v>140346</v>
      </c>
      <c r="B974" s="6" t="s">
        <v>1365</v>
      </c>
      <c r="C974" s="6" t="s">
        <v>1364</v>
      </c>
      <c r="D974" s="6" t="s">
        <v>1770</v>
      </c>
      <c r="E974" s="6" t="s">
        <v>16</v>
      </c>
      <c r="F974" s="7">
        <v>43960</v>
      </c>
      <c r="G974" s="6" t="s">
        <v>35</v>
      </c>
      <c r="H974" s="6" t="s">
        <v>46</v>
      </c>
      <c r="I974" s="6" t="s">
        <v>36</v>
      </c>
      <c r="J974" s="6" t="s">
        <v>75</v>
      </c>
      <c r="K974" s="12">
        <v>800</v>
      </c>
      <c r="L974" s="12">
        <v>1040</v>
      </c>
      <c r="M974" s="12">
        <v>3</v>
      </c>
      <c r="N974" s="12">
        <v>2400</v>
      </c>
      <c r="O974" s="12">
        <v>3120</v>
      </c>
      <c r="P974" s="6" t="s">
        <v>1399</v>
      </c>
      <c r="Q974" s="12">
        <f t="shared" si="15"/>
        <v>720</v>
      </c>
    </row>
    <row r="975" spans="1:17" x14ac:dyDescent="0.3">
      <c r="A975" s="6">
        <v>140347</v>
      </c>
      <c r="B975" s="6" t="s">
        <v>1365</v>
      </c>
      <c r="C975" s="6" t="s">
        <v>1364</v>
      </c>
      <c r="D975" s="6" t="s">
        <v>1747</v>
      </c>
      <c r="E975" s="6" t="s">
        <v>15</v>
      </c>
      <c r="F975" s="7">
        <v>43960</v>
      </c>
      <c r="G975" s="6" t="s">
        <v>1296</v>
      </c>
      <c r="H975" s="6" t="s">
        <v>48</v>
      </c>
      <c r="I975" s="6" t="s">
        <v>37</v>
      </c>
      <c r="J975" s="6" t="s">
        <v>76</v>
      </c>
      <c r="K975" s="12">
        <v>600</v>
      </c>
      <c r="L975" s="12">
        <v>780</v>
      </c>
      <c r="M975" s="12">
        <v>4</v>
      </c>
      <c r="N975" s="12">
        <v>2400</v>
      </c>
      <c r="O975" s="12">
        <v>3120</v>
      </c>
      <c r="P975" s="6" t="s">
        <v>1400</v>
      </c>
      <c r="Q975" s="12">
        <f t="shared" si="15"/>
        <v>720</v>
      </c>
    </row>
    <row r="976" spans="1:17" x14ac:dyDescent="0.3">
      <c r="A976" s="6">
        <v>140348</v>
      </c>
      <c r="B976" s="6" t="s">
        <v>1365</v>
      </c>
      <c r="C976" s="6" t="s">
        <v>1364</v>
      </c>
      <c r="D976" s="6" t="s">
        <v>1752</v>
      </c>
      <c r="E976" s="6" t="s">
        <v>14</v>
      </c>
      <c r="F976" s="7">
        <v>43960</v>
      </c>
      <c r="G976" s="6" t="s">
        <v>33</v>
      </c>
      <c r="H976" s="6" t="s">
        <v>50</v>
      </c>
      <c r="I976" s="6" t="s">
        <v>38</v>
      </c>
      <c r="J976" s="6" t="s">
        <v>75</v>
      </c>
      <c r="K976" s="12">
        <v>10500</v>
      </c>
      <c r="L976" s="12">
        <v>13650</v>
      </c>
      <c r="M976" s="12">
        <v>2</v>
      </c>
      <c r="N976" s="12">
        <v>21000</v>
      </c>
      <c r="O976" s="12">
        <v>27300</v>
      </c>
      <c r="P976" s="6" t="s">
        <v>1401</v>
      </c>
      <c r="Q976" s="12">
        <f t="shared" si="15"/>
        <v>6300</v>
      </c>
    </row>
    <row r="977" spans="1:17" x14ac:dyDescent="0.3">
      <c r="A977" s="6">
        <v>140349</v>
      </c>
      <c r="B977" s="6" t="s">
        <v>1365</v>
      </c>
      <c r="C977" s="6" t="s">
        <v>1364</v>
      </c>
      <c r="D977" s="6" t="s">
        <v>1770</v>
      </c>
      <c r="E977" s="6" t="s">
        <v>13</v>
      </c>
      <c r="F977" s="7">
        <v>43960</v>
      </c>
      <c r="G977" s="6" t="s">
        <v>34</v>
      </c>
      <c r="H977" s="6" t="s">
        <v>315</v>
      </c>
      <c r="I977" s="6" t="s">
        <v>39</v>
      </c>
      <c r="J977" s="6" t="s">
        <v>77</v>
      </c>
      <c r="K977" s="12">
        <v>6500</v>
      </c>
      <c r="L977" s="12">
        <v>8450</v>
      </c>
      <c r="M977" s="12">
        <v>3</v>
      </c>
      <c r="N977" s="12">
        <v>19500</v>
      </c>
      <c r="O977" s="12">
        <v>25350</v>
      </c>
      <c r="P977" s="6" t="s">
        <v>1325</v>
      </c>
      <c r="Q977" s="12">
        <f t="shared" si="15"/>
        <v>5850</v>
      </c>
    </row>
    <row r="978" spans="1:17" x14ac:dyDescent="0.3">
      <c r="A978" s="6">
        <v>140350</v>
      </c>
      <c r="B978" s="6" t="s">
        <v>1365</v>
      </c>
      <c r="C978" s="6" t="s">
        <v>1364</v>
      </c>
      <c r="D978" s="6" t="s">
        <v>1753</v>
      </c>
      <c r="E978" s="6" t="s">
        <v>12</v>
      </c>
      <c r="F978" s="7">
        <v>43960</v>
      </c>
      <c r="G978" s="6" t="s">
        <v>35</v>
      </c>
      <c r="H978" s="6" t="s">
        <v>321</v>
      </c>
      <c r="I978" s="6" t="s">
        <v>40</v>
      </c>
      <c r="J978" s="6" t="s">
        <v>76</v>
      </c>
      <c r="K978" s="12">
        <v>4500</v>
      </c>
      <c r="L978" s="12">
        <v>5850</v>
      </c>
      <c r="M978" s="12">
        <v>4</v>
      </c>
      <c r="N978" s="12">
        <v>18000</v>
      </c>
      <c r="O978" s="12">
        <v>23400</v>
      </c>
      <c r="P978" s="6" t="s">
        <v>1398</v>
      </c>
      <c r="Q978" s="12">
        <f t="shared" si="15"/>
        <v>5400</v>
      </c>
    </row>
    <row r="979" spans="1:17" x14ac:dyDescent="0.3">
      <c r="A979" s="6">
        <v>140351</v>
      </c>
      <c r="B979" s="6" t="s">
        <v>1365</v>
      </c>
      <c r="C979" s="6" t="s">
        <v>1364</v>
      </c>
      <c r="D979" s="6" t="s">
        <v>1745</v>
      </c>
      <c r="E979" s="6" t="s">
        <v>11</v>
      </c>
      <c r="F979" s="7">
        <v>43960</v>
      </c>
      <c r="G979" s="6" t="s">
        <v>1296</v>
      </c>
      <c r="H979" s="6" t="s">
        <v>51</v>
      </c>
      <c r="I979" s="6" t="s">
        <v>41</v>
      </c>
      <c r="J979" s="6" t="s">
        <v>78</v>
      </c>
      <c r="K979" s="12">
        <v>8500</v>
      </c>
      <c r="L979" s="12">
        <v>11050</v>
      </c>
      <c r="M979" s="12">
        <v>4</v>
      </c>
      <c r="N979" s="12">
        <v>34000</v>
      </c>
      <c r="O979" s="12">
        <v>44200</v>
      </c>
      <c r="P979" s="6" t="s">
        <v>1397</v>
      </c>
      <c r="Q979" s="12">
        <f t="shared" si="15"/>
        <v>10200</v>
      </c>
    </row>
    <row r="980" spans="1:17" x14ac:dyDescent="0.3">
      <c r="A980" s="6">
        <v>140352</v>
      </c>
      <c r="B980" s="6" t="s">
        <v>1365</v>
      </c>
      <c r="C980" s="6" t="s">
        <v>1364</v>
      </c>
      <c r="D980" s="6" t="s">
        <v>1764</v>
      </c>
      <c r="E980" s="6" t="s">
        <v>1321</v>
      </c>
      <c r="F980" s="7">
        <v>43960</v>
      </c>
      <c r="G980" s="6" t="s">
        <v>33</v>
      </c>
      <c r="H980" s="6" t="s">
        <v>52</v>
      </c>
      <c r="I980" s="6" t="s">
        <v>44</v>
      </c>
      <c r="J980" s="6" t="s">
        <v>80</v>
      </c>
      <c r="K980" s="12">
        <v>12500</v>
      </c>
      <c r="L980" s="12">
        <v>16250</v>
      </c>
      <c r="M980" s="12">
        <v>4</v>
      </c>
      <c r="N980" s="12">
        <v>50000</v>
      </c>
      <c r="O980" s="12">
        <v>65000</v>
      </c>
      <c r="P980" s="6" t="s">
        <v>1399</v>
      </c>
      <c r="Q980" s="12">
        <f t="shared" si="15"/>
        <v>15000</v>
      </c>
    </row>
    <row r="981" spans="1:17" x14ac:dyDescent="0.3">
      <c r="A981" s="6">
        <v>140353</v>
      </c>
      <c r="B981" s="6" t="s">
        <v>1365</v>
      </c>
      <c r="C981" s="6" t="s">
        <v>1364</v>
      </c>
      <c r="D981" s="6" t="s">
        <v>1745</v>
      </c>
      <c r="E981" s="6" t="s">
        <v>1322</v>
      </c>
      <c r="F981" s="7">
        <v>43960</v>
      </c>
      <c r="G981" s="6" t="s">
        <v>34</v>
      </c>
      <c r="H981" s="6" t="s">
        <v>262</v>
      </c>
      <c r="I981" s="6" t="s">
        <v>98</v>
      </c>
      <c r="J981" s="6" t="s">
        <v>79</v>
      </c>
      <c r="K981" s="12">
        <v>3500</v>
      </c>
      <c r="L981" s="12">
        <v>4550</v>
      </c>
      <c r="M981" s="12">
        <v>2</v>
      </c>
      <c r="N981" s="12">
        <v>7000</v>
      </c>
      <c r="O981" s="12">
        <v>9100</v>
      </c>
      <c r="P981" s="6" t="s">
        <v>1400</v>
      </c>
      <c r="Q981" s="12">
        <f t="shared" si="15"/>
        <v>2100</v>
      </c>
    </row>
    <row r="982" spans="1:17" x14ac:dyDescent="0.3">
      <c r="A982" s="6">
        <v>140354</v>
      </c>
      <c r="B982" s="6" t="s">
        <v>1365</v>
      </c>
      <c r="C982" s="6" t="s">
        <v>1364</v>
      </c>
      <c r="D982" s="6" t="s">
        <v>1765</v>
      </c>
      <c r="E982" s="6" t="s">
        <v>1323</v>
      </c>
      <c r="F982" s="7">
        <v>43960</v>
      </c>
      <c r="G982" s="6" t="s">
        <v>35</v>
      </c>
      <c r="H982" s="8" t="s">
        <v>67</v>
      </c>
      <c r="I982" s="6" t="s">
        <v>99</v>
      </c>
      <c r="J982" s="6" t="s">
        <v>81</v>
      </c>
      <c r="K982" s="12">
        <v>4500</v>
      </c>
      <c r="L982" s="12">
        <v>5850</v>
      </c>
      <c r="M982" s="12">
        <v>4</v>
      </c>
      <c r="N982" s="12">
        <v>18000</v>
      </c>
      <c r="O982" s="12">
        <v>23400</v>
      </c>
      <c r="P982" s="6" t="s">
        <v>1401</v>
      </c>
      <c r="Q982" s="12">
        <f t="shared" si="15"/>
        <v>5400</v>
      </c>
    </row>
    <row r="983" spans="1:17" x14ac:dyDescent="0.3">
      <c r="A983" s="6">
        <v>140355</v>
      </c>
      <c r="B983" s="6" t="s">
        <v>1365</v>
      </c>
      <c r="C983" s="6" t="s">
        <v>1364</v>
      </c>
      <c r="D983" s="6" t="s">
        <v>1757</v>
      </c>
      <c r="E983" s="6" t="s">
        <v>10</v>
      </c>
      <c r="F983" s="7">
        <v>43960</v>
      </c>
      <c r="G983" s="6" t="s">
        <v>1296</v>
      </c>
      <c r="H983" s="6" t="s">
        <v>322</v>
      </c>
      <c r="I983" s="6" t="s">
        <v>45</v>
      </c>
      <c r="J983" s="6" t="s">
        <v>82</v>
      </c>
      <c r="K983" s="12">
        <v>2100</v>
      </c>
      <c r="L983" s="12">
        <v>2730</v>
      </c>
      <c r="M983" s="12">
        <v>4</v>
      </c>
      <c r="N983" s="12">
        <v>8400</v>
      </c>
      <c r="O983" s="12">
        <v>10920</v>
      </c>
      <c r="P983" s="6" t="s">
        <v>1325</v>
      </c>
      <c r="Q983" s="12">
        <f t="shared" si="15"/>
        <v>2520</v>
      </c>
    </row>
    <row r="984" spans="1:17" x14ac:dyDescent="0.3">
      <c r="A984" s="6">
        <v>140356</v>
      </c>
      <c r="B984" s="6" t="s">
        <v>1365</v>
      </c>
      <c r="C984" s="6" t="s">
        <v>1364</v>
      </c>
      <c r="D984" s="6" t="s">
        <v>1776</v>
      </c>
      <c r="E984" s="6" t="s">
        <v>9</v>
      </c>
      <c r="F984" s="7">
        <v>43960</v>
      </c>
      <c r="G984" s="6" t="s">
        <v>33</v>
      </c>
      <c r="H984" s="6" t="s">
        <v>49</v>
      </c>
      <c r="I984" s="6" t="s">
        <v>36</v>
      </c>
      <c r="J984" s="6" t="s">
        <v>75</v>
      </c>
      <c r="K984" s="12">
        <v>1150</v>
      </c>
      <c r="L984" s="12">
        <v>1495</v>
      </c>
      <c r="M984" s="12">
        <v>1</v>
      </c>
      <c r="N984" s="12">
        <v>1150</v>
      </c>
      <c r="O984" s="12">
        <v>1495</v>
      </c>
      <c r="P984" s="6" t="s">
        <v>1398</v>
      </c>
      <c r="Q984" s="12">
        <f t="shared" si="15"/>
        <v>345</v>
      </c>
    </row>
    <row r="985" spans="1:17" x14ac:dyDescent="0.3">
      <c r="A985" s="6">
        <v>140357</v>
      </c>
      <c r="B985" s="6" t="s">
        <v>1365</v>
      </c>
      <c r="C985" s="6" t="s">
        <v>1364</v>
      </c>
      <c r="D985" s="6" t="s">
        <v>1776</v>
      </c>
      <c r="E985" s="6" t="s">
        <v>1324</v>
      </c>
      <c r="F985" s="7">
        <v>43961</v>
      </c>
      <c r="G985" s="6" t="s">
        <v>34</v>
      </c>
      <c r="H985" s="6" t="s">
        <v>47</v>
      </c>
      <c r="I985" s="6" t="s">
        <v>37</v>
      </c>
      <c r="J985" s="6" t="s">
        <v>76</v>
      </c>
      <c r="K985" s="12">
        <v>350</v>
      </c>
      <c r="L985" s="12">
        <v>455</v>
      </c>
      <c r="M985" s="12">
        <v>1</v>
      </c>
      <c r="N985" s="12">
        <v>350</v>
      </c>
      <c r="O985" s="12">
        <v>455</v>
      </c>
      <c r="P985" s="6" t="s">
        <v>1397</v>
      </c>
      <c r="Q985" s="12">
        <f t="shared" si="15"/>
        <v>105</v>
      </c>
    </row>
    <row r="986" spans="1:17" x14ac:dyDescent="0.3">
      <c r="A986" s="6">
        <v>140358</v>
      </c>
      <c r="B986" s="6" t="s">
        <v>1365</v>
      </c>
      <c r="C986" s="6" t="s">
        <v>1364</v>
      </c>
      <c r="D986" s="6" t="s">
        <v>1761</v>
      </c>
      <c r="E986" s="6" t="s">
        <v>8</v>
      </c>
      <c r="F986" s="7">
        <v>43961</v>
      </c>
      <c r="G986" s="6" t="s">
        <v>35</v>
      </c>
      <c r="H986" s="6" t="s">
        <v>53</v>
      </c>
      <c r="I986" s="6" t="s">
        <v>38</v>
      </c>
      <c r="J986" s="6" t="s">
        <v>75</v>
      </c>
      <c r="K986" s="12">
        <v>9500</v>
      </c>
      <c r="L986" s="12">
        <v>12350</v>
      </c>
      <c r="M986" s="12">
        <v>4</v>
      </c>
      <c r="N986" s="12">
        <v>38000</v>
      </c>
      <c r="O986" s="12">
        <v>49400</v>
      </c>
      <c r="P986" s="6" t="s">
        <v>1399</v>
      </c>
      <c r="Q986" s="12">
        <f t="shared" si="15"/>
        <v>11400</v>
      </c>
    </row>
    <row r="987" spans="1:17" x14ac:dyDescent="0.3">
      <c r="A987" s="6">
        <v>140359</v>
      </c>
      <c r="B987" s="6" t="s">
        <v>1365</v>
      </c>
      <c r="C987" s="6" t="s">
        <v>1364</v>
      </c>
      <c r="D987" s="6" t="s">
        <v>1747</v>
      </c>
      <c r="E987" s="6" t="s">
        <v>7</v>
      </c>
      <c r="F987" s="7">
        <v>43961</v>
      </c>
      <c r="G987" s="6" t="s">
        <v>1296</v>
      </c>
      <c r="H987" s="6" t="s">
        <v>323</v>
      </c>
      <c r="I987" s="6" t="s">
        <v>39</v>
      </c>
      <c r="J987" s="6" t="s">
        <v>77</v>
      </c>
      <c r="K987" s="12">
        <v>10000</v>
      </c>
      <c r="L987" s="12">
        <v>13000</v>
      </c>
      <c r="M987" s="12">
        <v>2</v>
      </c>
      <c r="N987" s="12">
        <v>20000</v>
      </c>
      <c r="O987" s="12">
        <v>26000</v>
      </c>
      <c r="P987" s="6" t="s">
        <v>1400</v>
      </c>
      <c r="Q987" s="12">
        <f t="shared" si="15"/>
        <v>6000</v>
      </c>
    </row>
    <row r="988" spans="1:17" x14ac:dyDescent="0.3">
      <c r="A988" s="6">
        <v>140360</v>
      </c>
      <c r="B988" s="6" t="s">
        <v>1365</v>
      </c>
      <c r="C988" s="6" t="s">
        <v>1364</v>
      </c>
      <c r="D988" s="6" t="s">
        <v>1760</v>
      </c>
      <c r="E988" s="6" t="s">
        <v>1325</v>
      </c>
      <c r="F988" s="7">
        <v>43961</v>
      </c>
      <c r="G988" s="6" t="s">
        <v>33</v>
      </c>
      <c r="H988" s="6" t="s">
        <v>324</v>
      </c>
      <c r="I988" s="6" t="s">
        <v>40</v>
      </c>
      <c r="J988" s="6" t="s">
        <v>76</v>
      </c>
      <c r="K988" s="12">
        <v>6500</v>
      </c>
      <c r="L988" s="12">
        <v>8450</v>
      </c>
      <c r="M988" s="12">
        <v>3</v>
      </c>
      <c r="N988" s="12">
        <v>19500</v>
      </c>
      <c r="O988" s="12">
        <v>25350</v>
      </c>
      <c r="P988" s="6" t="s">
        <v>1401</v>
      </c>
      <c r="Q988" s="12">
        <f t="shared" si="15"/>
        <v>5850</v>
      </c>
    </row>
    <row r="989" spans="1:17" x14ac:dyDescent="0.3">
      <c r="A989" s="6">
        <v>140361</v>
      </c>
      <c r="B989" s="6" t="s">
        <v>1365</v>
      </c>
      <c r="C989" s="6" t="s">
        <v>1364</v>
      </c>
      <c r="D989" s="6" t="s">
        <v>1748</v>
      </c>
      <c r="E989" s="6" t="s">
        <v>1326</v>
      </c>
      <c r="F989" s="7">
        <v>43961</v>
      </c>
      <c r="G989" s="6" t="s">
        <v>34</v>
      </c>
      <c r="H989" s="6" t="s">
        <v>325</v>
      </c>
      <c r="I989" s="6" t="s">
        <v>41</v>
      </c>
      <c r="J989" s="6" t="s">
        <v>78</v>
      </c>
      <c r="K989" s="12">
        <v>8500</v>
      </c>
      <c r="L989" s="12">
        <v>11050</v>
      </c>
      <c r="M989" s="12">
        <v>4</v>
      </c>
      <c r="N989" s="12">
        <v>34000</v>
      </c>
      <c r="O989" s="12">
        <v>44200</v>
      </c>
      <c r="P989" s="6" t="s">
        <v>1325</v>
      </c>
      <c r="Q989" s="12">
        <f t="shared" si="15"/>
        <v>10200</v>
      </c>
    </row>
    <row r="990" spans="1:17" x14ac:dyDescent="0.3">
      <c r="A990" s="6">
        <v>140362</v>
      </c>
      <c r="B990" s="6" t="s">
        <v>1365</v>
      </c>
      <c r="C990" s="6" t="s">
        <v>1364</v>
      </c>
      <c r="D990" s="6" t="s">
        <v>1759</v>
      </c>
      <c r="E990" s="6" t="s">
        <v>6</v>
      </c>
      <c r="F990" s="7">
        <v>43961</v>
      </c>
      <c r="G990" s="6" t="s">
        <v>35</v>
      </c>
      <c r="H990" s="6" t="s">
        <v>57</v>
      </c>
      <c r="I990" s="6" t="s">
        <v>44</v>
      </c>
      <c r="J990" s="6" t="s">
        <v>80</v>
      </c>
      <c r="K990" s="12">
        <v>7000</v>
      </c>
      <c r="L990" s="12">
        <v>9100</v>
      </c>
      <c r="M990" s="12">
        <v>4</v>
      </c>
      <c r="N990" s="12">
        <v>28000</v>
      </c>
      <c r="O990" s="12">
        <v>36400</v>
      </c>
      <c r="P990" s="6" t="s">
        <v>1398</v>
      </c>
      <c r="Q990" s="12">
        <f t="shared" si="15"/>
        <v>8400</v>
      </c>
    </row>
    <row r="991" spans="1:17" x14ac:dyDescent="0.3">
      <c r="A991" s="6">
        <v>140363</v>
      </c>
      <c r="B991" s="6" t="s">
        <v>1365</v>
      </c>
      <c r="C991" s="6" t="s">
        <v>1364</v>
      </c>
      <c r="D991" s="6" t="s">
        <v>1777</v>
      </c>
      <c r="E991" s="6" t="s">
        <v>5</v>
      </c>
      <c r="F991" s="7">
        <v>43961</v>
      </c>
      <c r="G991" s="6" t="s">
        <v>1296</v>
      </c>
      <c r="H991" s="6" t="s">
        <v>326</v>
      </c>
      <c r="I991" s="6" t="s">
        <v>98</v>
      </c>
      <c r="J991" s="6" t="s">
        <v>79</v>
      </c>
      <c r="K991" s="12">
        <v>6550</v>
      </c>
      <c r="L991" s="12">
        <v>8515</v>
      </c>
      <c r="M991" s="12">
        <v>1</v>
      </c>
      <c r="N991" s="12">
        <v>6550</v>
      </c>
      <c r="O991" s="12">
        <v>8515</v>
      </c>
      <c r="P991" s="6" t="s">
        <v>1397</v>
      </c>
      <c r="Q991" s="12">
        <f t="shared" si="15"/>
        <v>1965</v>
      </c>
    </row>
    <row r="992" spans="1:17" x14ac:dyDescent="0.3">
      <c r="A992" s="6">
        <v>140364</v>
      </c>
      <c r="B992" s="6" t="s">
        <v>1365</v>
      </c>
      <c r="C992" s="6" t="s">
        <v>1364</v>
      </c>
      <c r="D992" s="6" t="s">
        <v>1743</v>
      </c>
      <c r="E992" s="6" t="s">
        <v>4</v>
      </c>
      <c r="F992" s="7">
        <v>43961</v>
      </c>
      <c r="G992" s="6" t="s">
        <v>33</v>
      </c>
      <c r="H992" s="8" t="s">
        <v>66</v>
      </c>
      <c r="I992" s="6" t="s">
        <v>99</v>
      </c>
      <c r="J992" s="6" t="s">
        <v>81</v>
      </c>
      <c r="K992" s="12">
        <v>7650</v>
      </c>
      <c r="L992" s="12">
        <v>9945</v>
      </c>
      <c r="M992" s="12">
        <v>2</v>
      </c>
      <c r="N992" s="12">
        <v>15300</v>
      </c>
      <c r="O992" s="12">
        <v>19890</v>
      </c>
      <c r="P992" s="6" t="s">
        <v>1399</v>
      </c>
      <c r="Q992" s="12">
        <f t="shared" si="15"/>
        <v>4590</v>
      </c>
    </row>
    <row r="993" spans="1:17" x14ac:dyDescent="0.3">
      <c r="A993" s="6">
        <v>140365</v>
      </c>
      <c r="B993" s="6" t="s">
        <v>1365</v>
      </c>
      <c r="C993" s="6" t="s">
        <v>1364</v>
      </c>
      <c r="D993" s="6" t="s">
        <v>1759</v>
      </c>
      <c r="E993" s="6" t="s">
        <v>30</v>
      </c>
      <c r="F993" s="7">
        <v>43961</v>
      </c>
      <c r="G993" s="6" t="s">
        <v>34</v>
      </c>
      <c r="H993" s="6" t="s">
        <v>58</v>
      </c>
      <c r="I993" s="6" t="s">
        <v>45</v>
      </c>
      <c r="J993" s="6" t="s">
        <v>82</v>
      </c>
      <c r="K993" s="12">
        <v>1150</v>
      </c>
      <c r="L993" s="12">
        <v>1495</v>
      </c>
      <c r="M993" s="12">
        <v>1</v>
      </c>
      <c r="N993" s="12">
        <v>1150</v>
      </c>
      <c r="O993" s="12">
        <v>1495</v>
      </c>
      <c r="P993" s="6" t="s">
        <v>1400</v>
      </c>
      <c r="Q993" s="12">
        <f t="shared" si="15"/>
        <v>345</v>
      </c>
    </row>
    <row r="994" spans="1:17" x14ac:dyDescent="0.3">
      <c r="A994" s="6">
        <v>140366</v>
      </c>
      <c r="B994" s="6" t="s">
        <v>1365</v>
      </c>
      <c r="C994" s="6" t="s">
        <v>1364</v>
      </c>
      <c r="D994" s="6" t="s">
        <v>1764</v>
      </c>
      <c r="E994" s="6" t="s">
        <v>31</v>
      </c>
      <c r="F994" s="7">
        <v>43961</v>
      </c>
      <c r="G994" s="6" t="s">
        <v>35</v>
      </c>
      <c r="H994" s="6" t="s">
        <v>59</v>
      </c>
      <c r="I994" s="6" t="s">
        <v>36</v>
      </c>
      <c r="J994" s="6" t="s">
        <v>75</v>
      </c>
      <c r="K994" s="12">
        <v>850</v>
      </c>
      <c r="L994" s="12">
        <v>1105</v>
      </c>
      <c r="M994" s="12">
        <v>2</v>
      </c>
      <c r="N994" s="12">
        <v>1700</v>
      </c>
      <c r="O994" s="12">
        <v>2210</v>
      </c>
      <c r="P994" s="6" t="s">
        <v>1401</v>
      </c>
      <c r="Q994" s="12">
        <f t="shared" si="15"/>
        <v>510</v>
      </c>
    </row>
    <row r="995" spans="1:17" x14ac:dyDescent="0.3">
      <c r="A995" s="6">
        <v>140367</v>
      </c>
      <c r="B995" s="6" t="s">
        <v>1365</v>
      </c>
      <c r="C995" s="6" t="s">
        <v>1364</v>
      </c>
      <c r="D995" s="6" t="s">
        <v>1761</v>
      </c>
      <c r="E995" s="6" t="s">
        <v>32</v>
      </c>
      <c r="F995" s="7">
        <v>43961</v>
      </c>
      <c r="G995" s="6" t="s">
        <v>1296</v>
      </c>
      <c r="H995" s="6" t="s">
        <v>60</v>
      </c>
      <c r="I995" s="6" t="s">
        <v>37</v>
      </c>
      <c r="J995" s="6" t="s">
        <v>76</v>
      </c>
      <c r="K995" s="12">
        <v>650</v>
      </c>
      <c r="L995" s="12">
        <v>845</v>
      </c>
      <c r="M995" s="12">
        <v>2</v>
      </c>
      <c r="N995" s="12">
        <v>1300</v>
      </c>
      <c r="O995" s="12">
        <v>1690</v>
      </c>
      <c r="P995" s="6" t="s">
        <v>1325</v>
      </c>
      <c r="Q995" s="12">
        <f t="shared" si="15"/>
        <v>390</v>
      </c>
    </row>
    <row r="996" spans="1:17" x14ac:dyDescent="0.3">
      <c r="A996" s="6">
        <v>140368</v>
      </c>
      <c r="B996" s="6" t="s">
        <v>1365</v>
      </c>
      <c r="C996" s="6" t="s">
        <v>1364</v>
      </c>
      <c r="D996" s="6" t="s">
        <v>1490</v>
      </c>
      <c r="E996" s="6" t="s">
        <v>28</v>
      </c>
      <c r="F996" s="7">
        <v>43961</v>
      </c>
      <c r="G996" s="6" t="s">
        <v>33</v>
      </c>
      <c r="H996" s="6" t="s">
        <v>61</v>
      </c>
      <c r="I996" s="6" t="s">
        <v>38</v>
      </c>
      <c r="J996" s="6" t="s">
        <v>75</v>
      </c>
      <c r="K996" s="12">
        <v>7500</v>
      </c>
      <c r="L996" s="12">
        <v>9750</v>
      </c>
      <c r="M996" s="12">
        <v>4</v>
      </c>
      <c r="N996" s="12">
        <v>30000</v>
      </c>
      <c r="O996" s="12">
        <v>39000</v>
      </c>
      <c r="P996" s="6" t="s">
        <v>1398</v>
      </c>
      <c r="Q996" s="12">
        <f t="shared" si="15"/>
        <v>9000</v>
      </c>
    </row>
    <row r="997" spans="1:17" x14ac:dyDescent="0.3">
      <c r="A997" s="6">
        <v>140369</v>
      </c>
      <c r="B997" s="6" t="s">
        <v>1365</v>
      </c>
      <c r="C997" s="6" t="s">
        <v>1364</v>
      </c>
      <c r="D997" s="6" t="s">
        <v>1748</v>
      </c>
      <c r="E997" s="6" t="s">
        <v>1311</v>
      </c>
      <c r="F997" s="7">
        <v>43961</v>
      </c>
      <c r="G997" s="6" t="s">
        <v>34</v>
      </c>
      <c r="H997" s="6" t="s">
        <v>323</v>
      </c>
      <c r="I997" s="6" t="s">
        <v>39</v>
      </c>
      <c r="J997" s="8" t="s">
        <v>83</v>
      </c>
      <c r="K997" s="12">
        <v>10000</v>
      </c>
      <c r="L997" s="12">
        <v>13000</v>
      </c>
      <c r="M997" s="12">
        <v>3</v>
      </c>
      <c r="N997" s="12">
        <v>30000</v>
      </c>
      <c r="O997" s="12">
        <v>39000</v>
      </c>
      <c r="P997" s="6" t="s">
        <v>1397</v>
      </c>
      <c r="Q997" s="12">
        <f t="shared" si="15"/>
        <v>9000</v>
      </c>
    </row>
    <row r="998" spans="1:17" x14ac:dyDescent="0.3">
      <c r="A998" s="6">
        <v>140370</v>
      </c>
      <c r="B998" s="6" t="s">
        <v>1365</v>
      </c>
      <c r="C998" s="6" t="s">
        <v>1364</v>
      </c>
      <c r="D998" s="6" t="s">
        <v>1766</v>
      </c>
      <c r="E998" s="6" t="s">
        <v>1312</v>
      </c>
      <c r="F998" s="7">
        <v>43961</v>
      </c>
      <c r="G998" s="6" t="s">
        <v>35</v>
      </c>
      <c r="H998" s="6" t="s">
        <v>327</v>
      </c>
      <c r="I998" s="6" t="s">
        <v>40</v>
      </c>
      <c r="J998" s="6" t="s">
        <v>76</v>
      </c>
      <c r="K998" s="12">
        <v>10500</v>
      </c>
      <c r="L998" s="12">
        <v>13650</v>
      </c>
      <c r="M998" s="12">
        <v>2</v>
      </c>
      <c r="N998" s="12">
        <v>21000</v>
      </c>
      <c r="O998" s="12">
        <v>27300</v>
      </c>
      <c r="P998" s="6" t="s">
        <v>1399</v>
      </c>
      <c r="Q998" s="12">
        <f t="shared" si="15"/>
        <v>6300</v>
      </c>
    </row>
    <row r="999" spans="1:17" x14ac:dyDescent="0.3">
      <c r="A999" s="6">
        <v>140371</v>
      </c>
      <c r="B999" s="6" t="s">
        <v>1365</v>
      </c>
      <c r="C999" s="6" t="s">
        <v>1364</v>
      </c>
      <c r="D999" s="6" t="s">
        <v>1764</v>
      </c>
      <c r="E999" s="6" t="s">
        <v>1313</v>
      </c>
      <c r="F999" s="7">
        <v>43961</v>
      </c>
      <c r="G999" s="6" t="s">
        <v>1296</v>
      </c>
      <c r="H999" s="6" t="s">
        <v>63</v>
      </c>
      <c r="I999" s="6" t="s">
        <v>41</v>
      </c>
      <c r="J999" s="6" t="s">
        <v>78</v>
      </c>
      <c r="K999" s="12">
        <v>8500</v>
      </c>
      <c r="L999" s="12">
        <v>11050</v>
      </c>
      <c r="M999" s="12">
        <v>1</v>
      </c>
      <c r="N999" s="12">
        <v>8500</v>
      </c>
      <c r="O999" s="12">
        <v>11050</v>
      </c>
      <c r="P999" s="6" t="s">
        <v>1400</v>
      </c>
      <c r="Q999" s="12">
        <f t="shared" si="15"/>
        <v>2550</v>
      </c>
    </row>
    <row r="1000" spans="1:17" x14ac:dyDescent="0.3">
      <c r="A1000" s="6">
        <v>140372</v>
      </c>
      <c r="B1000" s="6" t="s">
        <v>1365</v>
      </c>
      <c r="C1000" s="6" t="s">
        <v>1364</v>
      </c>
      <c r="D1000" s="6" t="s">
        <v>1772</v>
      </c>
      <c r="E1000" s="6" t="s">
        <v>3</v>
      </c>
      <c r="F1000" s="7">
        <v>43961</v>
      </c>
      <c r="G1000" s="6" t="s">
        <v>33</v>
      </c>
      <c r="H1000" s="6" t="s">
        <v>57</v>
      </c>
      <c r="I1000" s="6" t="s">
        <v>44</v>
      </c>
      <c r="J1000" s="6" t="s">
        <v>80</v>
      </c>
      <c r="K1000" s="12">
        <v>7000</v>
      </c>
      <c r="L1000" s="12">
        <v>9100</v>
      </c>
      <c r="M1000" s="12">
        <v>4</v>
      </c>
      <c r="N1000" s="12">
        <v>28000</v>
      </c>
      <c r="O1000" s="12">
        <v>36400</v>
      </c>
      <c r="P1000" s="6" t="s">
        <v>1401</v>
      </c>
      <c r="Q1000" s="12">
        <f t="shared" si="15"/>
        <v>8400</v>
      </c>
    </row>
    <row r="1001" spans="1:17" x14ac:dyDescent="0.3">
      <c r="A1001" s="6">
        <v>140373</v>
      </c>
      <c r="B1001" s="6" t="s">
        <v>1365</v>
      </c>
      <c r="C1001" s="6" t="s">
        <v>1364</v>
      </c>
      <c r="D1001" s="6" t="s">
        <v>1767</v>
      </c>
      <c r="E1001" s="6" t="s">
        <v>2</v>
      </c>
      <c r="F1001" s="7">
        <v>43961</v>
      </c>
      <c r="G1001" s="6" t="s">
        <v>34</v>
      </c>
      <c r="H1001" s="6" t="s">
        <v>328</v>
      </c>
      <c r="I1001" s="6" t="s">
        <v>98</v>
      </c>
      <c r="J1001" s="6" t="s">
        <v>79</v>
      </c>
      <c r="K1001" s="12">
        <v>1680</v>
      </c>
      <c r="L1001" s="12">
        <v>2184</v>
      </c>
      <c r="M1001" s="12">
        <v>3</v>
      </c>
      <c r="N1001" s="12">
        <v>5040</v>
      </c>
      <c r="O1001" s="12">
        <v>6552</v>
      </c>
      <c r="P1001" s="6" t="s">
        <v>1325</v>
      </c>
      <c r="Q1001" s="12">
        <f t="shared" si="15"/>
        <v>1512</v>
      </c>
    </row>
    <row r="1002" spans="1:17" x14ac:dyDescent="0.3">
      <c r="A1002" s="6">
        <v>140374</v>
      </c>
      <c r="B1002" s="6" t="s">
        <v>1365</v>
      </c>
      <c r="C1002" s="6" t="s">
        <v>1364</v>
      </c>
      <c r="D1002" s="6" t="s">
        <v>1747</v>
      </c>
      <c r="E1002" s="6" t="s">
        <v>1</v>
      </c>
      <c r="F1002" s="7">
        <v>43961</v>
      </c>
      <c r="G1002" s="6" t="s">
        <v>35</v>
      </c>
      <c r="H1002" s="8" t="s">
        <v>65</v>
      </c>
      <c r="I1002" s="6" t="s">
        <v>99</v>
      </c>
      <c r="J1002" s="8" t="s">
        <v>84</v>
      </c>
      <c r="K1002" s="12">
        <v>6540</v>
      </c>
      <c r="L1002" s="12">
        <v>8502</v>
      </c>
      <c r="M1002" s="12">
        <v>2</v>
      </c>
      <c r="N1002" s="12">
        <v>13080</v>
      </c>
      <c r="O1002" s="12">
        <v>17004</v>
      </c>
      <c r="P1002" s="6" t="s">
        <v>1398</v>
      </c>
      <c r="Q1002" s="12">
        <f t="shared" si="15"/>
        <v>3924</v>
      </c>
    </row>
    <row r="1003" spans="1:17" x14ac:dyDescent="0.3">
      <c r="A1003" s="6">
        <v>140375</v>
      </c>
      <c r="B1003" s="6" t="s">
        <v>1365</v>
      </c>
      <c r="C1003" s="6" t="s">
        <v>1364</v>
      </c>
      <c r="D1003" s="6" t="s">
        <v>1777</v>
      </c>
      <c r="E1003" s="6" t="s">
        <v>1314</v>
      </c>
      <c r="F1003" s="7">
        <v>43961</v>
      </c>
      <c r="G1003" s="6" t="s">
        <v>1296</v>
      </c>
      <c r="H1003" s="6" t="s">
        <v>68</v>
      </c>
      <c r="I1003" s="6" t="s">
        <v>45</v>
      </c>
      <c r="J1003" s="6" t="s">
        <v>82</v>
      </c>
      <c r="K1003" s="12">
        <v>2680</v>
      </c>
      <c r="L1003" s="12">
        <v>3484</v>
      </c>
      <c r="M1003" s="12">
        <v>4</v>
      </c>
      <c r="N1003" s="12">
        <v>10720</v>
      </c>
      <c r="O1003" s="12">
        <v>13936</v>
      </c>
      <c r="P1003" s="6" t="s">
        <v>1397</v>
      </c>
      <c r="Q1003" s="12">
        <f t="shared" si="15"/>
        <v>3216</v>
      </c>
    </row>
    <row r="1004" spans="1:17" x14ac:dyDescent="0.3">
      <c r="A1004" s="6">
        <v>140376</v>
      </c>
      <c r="B1004" s="6" t="s">
        <v>1365</v>
      </c>
      <c r="C1004" s="6" t="s">
        <v>1364</v>
      </c>
      <c r="D1004" s="6" t="s">
        <v>1751</v>
      </c>
      <c r="E1004" s="6" t="s">
        <v>1315</v>
      </c>
      <c r="F1004" s="7">
        <v>43961</v>
      </c>
      <c r="G1004" s="6" t="s">
        <v>33</v>
      </c>
      <c r="H1004" s="6" t="s">
        <v>71</v>
      </c>
      <c r="I1004" s="6" t="s">
        <v>38</v>
      </c>
      <c r="J1004" s="6" t="s">
        <v>76</v>
      </c>
      <c r="K1004" s="12">
        <v>8250</v>
      </c>
      <c r="L1004" s="12">
        <v>10725</v>
      </c>
      <c r="M1004" s="12">
        <v>3</v>
      </c>
      <c r="N1004" s="12">
        <v>24750</v>
      </c>
      <c r="O1004" s="12">
        <v>32175</v>
      </c>
      <c r="P1004" s="6" t="s">
        <v>1399</v>
      </c>
      <c r="Q1004" s="12">
        <f t="shared" si="15"/>
        <v>7425</v>
      </c>
    </row>
    <row r="1005" spans="1:17" x14ac:dyDescent="0.3">
      <c r="A1005" s="6">
        <v>140377</v>
      </c>
      <c r="B1005" s="6" t="s">
        <v>1365</v>
      </c>
      <c r="C1005" s="6" t="s">
        <v>1364</v>
      </c>
      <c r="D1005" s="6" t="s">
        <v>1764</v>
      </c>
      <c r="E1005" s="6" t="s">
        <v>0</v>
      </c>
      <c r="F1005" s="7">
        <v>43961</v>
      </c>
      <c r="G1005" s="6" t="s">
        <v>34</v>
      </c>
      <c r="H1005" s="6" t="s">
        <v>262</v>
      </c>
      <c r="I1005" s="6" t="s">
        <v>42</v>
      </c>
      <c r="J1005" s="6" t="s">
        <v>76</v>
      </c>
      <c r="K1005" s="12">
        <v>2650</v>
      </c>
      <c r="L1005" s="12">
        <v>3445</v>
      </c>
      <c r="M1005" s="12">
        <v>1</v>
      </c>
      <c r="N1005" s="12">
        <v>2650</v>
      </c>
      <c r="O1005" s="12">
        <v>3445</v>
      </c>
      <c r="P1005" s="6" t="s">
        <v>1400</v>
      </c>
      <c r="Q1005" s="12">
        <f t="shared" si="15"/>
        <v>795</v>
      </c>
    </row>
    <row r="1006" spans="1:17" x14ac:dyDescent="0.3">
      <c r="A1006" s="6">
        <v>140378</v>
      </c>
      <c r="B1006" s="6" t="s">
        <v>1365</v>
      </c>
      <c r="C1006" s="6" t="s">
        <v>1364</v>
      </c>
      <c r="D1006" s="6" t="s">
        <v>1761</v>
      </c>
      <c r="E1006" s="6" t="s">
        <v>1316</v>
      </c>
      <c r="F1006" s="7">
        <v>43961</v>
      </c>
      <c r="G1006" s="6" t="s">
        <v>35</v>
      </c>
      <c r="H1006" s="6" t="s">
        <v>72</v>
      </c>
      <c r="I1006" s="6" t="s">
        <v>38</v>
      </c>
      <c r="J1006" s="6" t="s">
        <v>85</v>
      </c>
      <c r="K1006" s="12">
        <v>12550</v>
      </c>
      <c r="L1006" s="12">
        <v>16315</v>
      </c>
      <c r="M1006" s="12">
        <v>1</v>
      </c>
      <c r="N1006" s="12">
        <v>12550</v>
      </c>
      <c r="O1006" s="12">
        <v>16315</v>
      </c>
      <c r="P1006" s="6" t="s">
        <v>1401</v>
      </c>
      <c r="Q1006" s="12">
        <f t="shared" si="15"/>
        <v>3765</v>
      </c>
    </row>
    <row r="1007" spans="1:17" x14ac:dyDescent="0.3">
      <c r="A1007" s="6">
        <v>140379</v>
      </c>
      <c r="B1007" s="6" t="s">
        <v>1365</v>
      </c>
      <c r="C1007" s="6" t="s">
        <v>1364</v>
      </c>
      <c r="D1007" s="6" t="s">
        <v>1748</v>
      </c>
      <c r="E1007" s="6" t="s">
        <v>1317</v>
      </c>
      <c r="F1007" s="7">
        <v>43961</v>
      </c>
      <c r="G1007" s="6" t="s">
        <v>1296</v>
      </c>
      <c r="H1007" s="6" t="s">
        <v>73</v>
      </c>
      <c r="I1007" s="6" t="s">
        <v>41</v>
      </c>
      <c r="J1007" s="8" t="s">
        <v>78</v>
      </c>
      <c r="K1007" s="12">
        <v>14500</v>
      </c>
      <c r="L1007" s="12">
        <v>18850</v>
      </c>
      <c r="M1007" s="12">
        <v>1</v>
      </c>
      <c r="N1007" s="12">
        <v>14500</v>
      </c>
      <c r="O1007" s="12">
        <v>18850</v>
      </c>
      <c r="P1007" s="6" t="s">
        <v>1325</v>
      </c>
      <c r="Q1007" s="12">
        <f t="shared" si="15"/>
        <v>4350</v>
      </c>
    </row>
    <row r="1008" spans="1:17" x14ac:dyDescent="0.3">
      <c r="A1008" s="6">
        <v>140380</v>
      </c>
      <c r="B1008" s="6" t="s">
        <v>1365</v>
      </c>
      <c r="C1008" s="6" t="s">
        <v>1364</v>
      </c>
      <c r="D1008" s="6" t="s">
        <v>1777</v>
      </c>
      <c r="E1008" s="6" t="s">
        <v>1318</v>
      </c>
      <c r="F1008" s="7">
        <v>43961</v>
      </c>
      <c r="G1008" s="6" t="s">
        <v>33</v>
      </c>
      <c r="H1008" s="6" t="s">
        <v>46</v>
      </c>
      <c r="I1008" s="6" t="s">
        <v>36</v>
      </c>
      <c r="J1008" s="6" t="s">
        <v>75</v>
      </c>
      <c r="K1008" s="12">
        <v>800</v>
      </c>
      <c r="L1008" s="12">
        <v>1040</v>
      </c>
      <c r="M1008" s="12">
        <v>2</v>
      </c>
      <c r="N1008" s="12">
        <v>1600</v>
      </c>
      <c r="O1008" s="12">
        <v>2080</v>
      </c>
      <c r="P1008" s="6" t="s">
        <v>1398</v>
      </c>
      <c r="Q1008" s="12">
        <f t="shared" si="15"/>
        <v>480</v>
      </c>
    </row>
    <row r="1009" spans="1:17" x14ac:dyDescent="0.3">
      <c r="A1009" s="6">
        <v>140381</v>
      </c>
      <c r="B1009" s="6" t="s">
        <v>1365</v>
      </c>
      <c r="C1009" s="6" t="s">
        <v>1364</v>
      </c>
      <c r="D1009" s="6" t="s">
        <v>1776</v>
      </c>
      <c r="E1009" s="6" t="s">
        <v>29</v>
      </c>
      <c r="F1009" s="7">
        <v>43961</v>
      </c>
      <c r="G1009" s="6" t="s">
        <v>34</v>
      </c>
      <c r="H1009" s="6" t="s">
        <v>48</v>
      </c>
      <c r="I1009" s="6" t="s">
        <v>37</v>
      </c>
      <c r="J1009" s="6" t="s">
        <v>76</v>
      </c>
      <c r="K1009" s="12">
        <v>600</v>
      </c>
      <c r="L1009" s="12">
        <v>780</v>
      </c>
      <c r="M1009" s="12">
        <v>2</v>
      </c>
      <c r="N1009" s="12">
        <v>1200</v>
      </c>
      <c r="O1009" s="12">
        <v>1560</v>
      </c>
      <c r="P1009" s="6" t="s">
        <v>1397</v>
      </c>
      <c r="Q1009" s="12">
        <f t="shared" si="15"/>
        <v>360</v>
      </c>
    </row>
    <row r="1010" spans="1:17" x14ac:dyDescent="0.3">
      <c r="A1010" s="6">
        <v>140382</v>
      </c>
      <c r="B1010" s="6" t="s">
        <v>1365</v>
      </c>
      <c r="C1010" s="6" t="s">
        <v>1364</v>
      </c>
      <c r="D1010" s="6" t="s">
        <v>1775</v>
      </c>
      <c r="E1010" s="6" t="s">
        <v>20</v>
      </c>
      <c r="F1010" s="7">
        <v>43961</v>
      </c>
      <c r="G1010" s="6" t="s">
        <v>35</v>
      </c>
      <c r="H1010" s="6" t="s">
        <v>50</v>
      </c>
      <c r="I1010" s="6" t="s">
        <v>38</v>
      </c>
      <c r="J1010" s="6" t="s">
        <v>75</v>
      </c>
      <c r="K1010" s="12">
        <v>10500</v>
      </c>
      <c r="L1010" s="12">
        <v>13650</v>
      </c>
      <c r="M1010" s="12">
        <v>4</v>
      </c>
      <c r="N1010" s="12">
        <v>42000</v>
      </c>
      <c r="O1010" s="12">
        <v>54600</v>
      </c>
      <c r="P1010" s="6" t="s">
        <v>1399</v>
      </c>
      <c r="Q1010" s="12">
        <f t="shared" si="15"/>
        <v>12600</v>
      </c>
    </row>
    <row r="1011" spans="1:17" x14ac:dyDescent="0.3">
      <c r="A1011" s="6">
        <v>140383</v>
      </c>
      <c r="B1011" s="6" t="s">
        <v>1365</v>
      </c>
      <c r="C1011" s="6" t="s">
        <v>1364</v>
      </c>
      <c r="D1011" s="6" t="s">
        <v>1747</v>
      </c>
      <c r="E1011" s="6" t="s">
        <v>19</v>
      </c>
      <c r="F1011" s="7">
        <v>43961</v>
      </c>
      <c r="G1011" s="6" t="s">
        <v>1296</v>
      </c>
      <c r="H1011" s="6" t="s">
        <v>323</v>
      </c>
      <c r="I1011" s="6" t="s">
        <v>39</v>
      </c>
      <c r="J1011" s="6" t="s">
        <v>77</v>
      </c>
      <c r="K1011" s="12">
        <v>6500</v>
      </c>
      <c r="L1011" s="12">
        <v>8450</v>
      </c>
      <c r="M1011" s="12">
        <v>2</v>
      </c>
      <c r="N1011" s="12">
        <v>13000</v>
      </c>
      <c r="O1011" s="12">
        <v>16900</v>
      </c>
      <c r="P1011" s="6" t="s">
        <v>1400</v>
      </c>
      <c r="Q1011" s="12">
        <f t="shared" si="15"/>
        <v>3900</v>
      </c>
    </row>
    <row r="1012" spans="1:17" x14ac:dyDescent="0.3">
      <c r="A1012" s="6">
        <v>140384</v>
      </c>
      <c r="B1012" s="6" t="s">
        <v>1365</v>
      </c>
      <c r="C1012" s="6" t="s">
        <v>1364</v>
      </c>
      <c r="D1012" s="6" t="s">
        <v>1761</v>
      </c>
      <c r="E1012" s="6" t="s">
        <v>1319</v>
      </c>
      <c r="F1012" s="7">
        <v>43961</v>
      </c>
      <c r="G1012" s="6" t="s">
        <v>33</v>
      </c>
      <c r="H1012" s="6" t="s">
        <v>329</v>
      </c>
      <c r="I1012" s="6" t="s">
        <v>40</v>
      </c>
      <c r="J1012" s="6" t="s">
        <v>76</v>
      </c>
      <c r="K1012" s="12">
        <v>4500</v>
      </c>
      <c r="L1012" s="12">
        <v>5850</v>
      </c>
      <c r="M1012" s="12">
        <v>3</v>
      </c>
      <c r="N1012" s="12">
        <v>13500</v>
      </c>
      <c r="O1012" s="12">
        <v>17550</v>
      </c>
      <c r="P1012" s="6" t="s">
        <v>1401</v>
      </c>
      <c r="Q1012" s="12">
        <f t="shared" si="15"/>
        <v>4050</v>
      </c>
    </row>
    <row r="1013" spans="1:17" x14ac:dyDescent="0.3">
      <c r="A1013" s="6">
        <v>140385</v>
      </c>
      <c r="B1013" s="6" t="s">
        <v>1365</v>
      </c>
      <c r="C1013" s="6" t="s">
        <v>1364</v>
      </c>
      <c r="D1013" s="6" t="s">
        <v>1756</v>
      </c>
      <c r="E1013" s="6" t="s">
        <v>18</v>
      </c>
      <c r="F1013" s="7">
        <v>43961</v>
      </c>
      <c r="G1013" s="6" t="s">
        <v>34</v>
      </c>
      <c r="H1013" s="6" t="s">
        <v>51</v>
      </c>
      <c r="I1013" s="6" t="s">
        <v>41</v>
      </c>
      <c r="J1013" s="6" t="s">
        <v>78</v>
      </c>
      <c r="K1013" s="12">
        <v>8500</v>
      </c>
      <c r="L1013" s="12">
        <v>11050</v>
      </c>
      <c r="M1013" s="12">
        <v>3</v>
      </c>
      <c r="N1013" s="12">
        <v>25500</v>
      </c>
      <c r="O1013" s="12">
        <v>33150</v>
      </c>
      <c r="P1013" s="6" t="s">
        <v>1325</v>
      </c>
      <c r="Q1013" s="12">
        <f t="shared" si="15"/>
        <v>7650</v>
      </c>
    </row>
    <row r="1014" spans="1:17" x14ac:dyDescent="0.3">
      <c r="A1014" s="6">
        <v>140386</v>
      </c>
      <c r="B1014" s="6" t="s">
        <v>1365</v>
      </c>
      <c r="C1014" s="6" t="s">
        <v>1364</v>
      </c>
      <c r="D1014" s="6" t="s">
        <v>1777</v>
      </c>
      <c r="E1014" s="6" t="s">
        <v>17</v>
      </c>
      <c r="F1014" s="7">
        <v>43961</v>
      </c>
      <c r="G1014" s="6" t="s">
        <v>35</v>
      </c>
      <c r="H1014" s="6" t="s">
        <v>52</v>
      </c>
      <c r="I1014" s="6" t="s">
        <v>44</v>
      </c>
      <c r="J1014" s="6" t="s">
        <v>80</v>
      </c>
      <c r="K1014" s="12">
        <v>12500</v>
      </c>
      <c r="L1014" s="12">
        <v>16250</v>
      </c>
      <c r="M1014" s="12">
        <v>2</v>
      </c>
      <c r="N1014" s="12">
        <v>25000</v>
      </c>
      <c r="O1014" s="12">
        <v>32500</v>
      </c>
      <c r="P1014" s="6" t="s">
        <v>1398</v>
      </c>
      <c r="Q1014" s="12">
        <f t="shared" si="15"/>
        <v>7500</v>
      </c>
    </row>
    <row r="1015" spans="1:17" x14ac:dyDescent="0.3">
      <c r="A1015" s="6">
        <v>140387</v>
      </c>
      <c r="B1015" s="6" t="s">
        <v>1365</v>
      </c>
      <c r="C1015" s="6" t="s">
        <v>1364</v>
      </c>
      <c r="D1015" s="6" t="s">
        <v>1757</v>
      </c>
      <c r="E1015" s="6" t="s">
        <v>1320</v>
      </c>
      <c r="F1015" s="7">
        <v>43961</v>
      </c>
      <c r="G1015" s="6" t="s">
        <v>1296</v>
      </c>
      <c r="H1015" s="6" t="s">
        <v>270</v>
      </c>
      <c r="I1015" s="6" t="s">
        <v>42</v>
      </c>
      <c r="J1015" s="6" t="s">
        <v>79</v>
      </c>
      <c r="K1015" s="12">
        <v>3500</v>
      </c>
      <c r="L1015" s="12">
        <v>4550</v>
      </c>
      <c r="M1015" s="12">
        <v>4</v>
      </c>
      <c r="N1015" s="12">
        <v>14000</v>
      </c>
      <c r="O1015" s="12">
        <v>18200</v>
      </c>
      <c r="P1015" s="6" t="s">
        <v>1397</v>
      </c>
      <c r="Q1015" s="12">
        <f t="shared" si="15"/>
        <v>4200</v>
      </c>
    </row>
    <row r="1016" spans="1:17" x14ac:dyDescent="0.3">
      <c r="A1016" s="6">
        <v>140388</v>
      </c>
      <c r="B1016" s="6" t="s">
        <v>1365</v>
      </c>
      <c r="C1016" s="6" t="s">
        <v>1364</v>
      </c>
      <c r="D1016" s="6" t="s">
        <v>1776</v>
      </c>
      <c r="E1016" s="6" t="s">
        <v>16</v>
      </c>
      <c r="F1016" s="7">
        <v>43962</v>
      </c>
      <c r="G1016" s="6" t="s">
        <v>33</v>
      </c>
      <c r="H1016" s="8" t="s">
        <v>67</v>
      </c>
      <c r="I1016" s="6" t="s">
        <v>109</v>
      </c>
      <c r="J1016" s="6" t="s">
        <v>81</v>
      </c>
      <c r="K1016" s="12">
        <v>4500</v>
      </c>
      <c r="L1016" s="12">
        <v>5850</v>
      </c>
      <c r="M1016" s="12">
        <v>3</v>
      </c>
      <c r="N1016" s="12">
        <v>13500</v>
      </c>
      <c r="O1016" s="12">
        <v>17550</v>
      </c>
      <c r="P1016" s="6" t="s">
        <v>1399</v>
      </c>
      <c r="Q1016" s="12">
        <f t="shared" si="15"/>
        <v>4050</v>
      </c>
    </row>
    <row r="1017" spans="1:17" x14ac:dyDescent="0.3">
      <c r="A1017" s="6">
        <v>140389</v>
      </c>
      <c r="B1017" s="6" t="s">
        <v>1365</v>
      </c>
      <c r="C1017" s="6" t="s">
        <v>1364</v>
      </c>
      <c r="D1017" s="6" t="s">
        <v>1777</v>
      </c>
      <c r="E1017" s="6" t="s">
        <v>15</v>
      </c>
      <c r="F1017" s="7">
        <v>43962</v>
      </c>
      <c r="G1017" s="6" t="s">
        <v>34</v>
      </c>
      <c r="H1017" s="6" t="s">
        <v>330</v>
      </c>
      <c r="I1017" s="6" t="s">
        <v>45</v>
      </c>
      <c r="J1017" s="6" t="s">
        <v>82</v>
      </c>
      <c r="K1017" s="12">
        <v>2100</v>
      </c>
      <c r="L1017" s="12">
        <v>2730</v>
      </c>
      <c r="M1017" s="12">
        <v>1</v>
      </c>
      <c r="N1017" s="12">
        <v>2100</v>
      </c>
      <c r="O1017" s="12">
        <v>2730</v>
      </c>
      <c r="P1017" s="6" t="s">
        <v>1400</v>
      </c>
      <c r="Q1017" s="12">
        <f t="shared" si="15"/>
        <v>630</v>
      </c>
    </row>
    <row r="1018" spans="1:17" x14ac:dyDescent="0.3">
      <c r="A1018" s="6">
        <v>140390</v>
      </c>
      <c r="B1018" s="6" t="s">
        <v>1365</v>
      </c>
      <c r="C1018" s="6" t="s">
        <v>1364</v>
      </c>
      <c r="D1018" s="6" t="s">
        <v>1490</v>
      </c>
      <c r="E1018" s="6" t="s">
        <v>14</v>
      </c>
      <c r="F1018" s="7">
        <v>43962</v>
      </c>
      <c r="G1018" s="6" t="s">
        <v>35</v>
      </c>
      <c r="H1018" s="6" t="s">
        <v>49</v>
      </c>
      <c r="I1018" s="6" t="s">
        <v>36</v>
      </c>
      <c r="J1018" s="6" t="s">
        <v>75</v>
      </c>
      <c r="K1018" s="12">
        <v>1150</v>
      </c>
      <c r="L1018" s="12">
        <v>1495</v>
      </c>
      <c r="M1018" s="12">
        <v>4</v>
      </c>
      <c r="N1018" s="12">
        <v>4600</v>
      </c>
      <c r="O1018" s="12">
        <v>5980</v>
      </c>
      <c r="P1018" s="6" t="s">
        <v>1401</v>
      </c>
      <c r="Q1018" s="12">
        <f t="shared" si="15"/>
        <v>1380</v>
      </c>
    </row>
    <row r="1019" spans="1:17" x14ac:dyDescent="0.3">
      <c r="A1019" s="6">
        <v>140391</v>
      </c>
      <c r="B1019" s="6" t="s">
        <v>1365</v>
      </c>
      <c r="C1019" s="6" t="s">
        <v>1364</v>
      </c>
      <c r="D1019" s="6" t="s">
        <v>1777</v>
      </c>
      <c r="E1019" s="6" t="s">
        <v>13</v>
      </c>
      <c r="F1019" s="7">
        <v>43962</v>
      </c>
      <c r="G1019" s="6" t="s">
        <v>1296</v>
      </c>
      <c r="H1019" s="6" t="s">
        <v>47</v>
      </c>
      <c r="I1019" s="6" t="s">
        <v>37</v>
      </c>
      <c r="J1019" s="6" t="s">
        <v>76</v>
      </c>
      <c r="K1019" s="12">
        <v>350</v>
      </c>
      <c r="L1019" s="12">
        <v>455</v>
      </c>
      <c r="M1019" s="12">
        <v>4</v>
      </c>
      <c r="N1019" s="12">
        <v>1400</v>
      </c>
      <c r="O1019" s="12">
        <v>1820</v>
      </c>
      <c r="P1019" s="6" t="s">
        <v>1325</v>
      </c>
      <c r="Q1019" s="12">
        <f t="shared" si="15"/>
        <v>420</v>
      </c>
    </row>
    <row r="1020" spans="1:17" x14ac:dyDescent="0.3">
      <c r="A1020" s="6">
        <v>140392</v>
      </c>
      <c r="B1020" s="6" t="s">
        <v>1365</v>
      </c>
      <c r="C1020" s="6" t="s">
        <v>1364</v>
      </c>
      <c r="D1020" s="6" t="s">
        <v>1777</v>
      </c>
      <c r="E1020" s="6" t="s">
        <v>12</v>
      </c>
      <c r="F1020" s="7">
        <v>43962</v>
      </c>
      <c r="G1020" s="6" t="s">
        <v>33</v>
      </c>
      <c r="H1020" s="6" t="s">
        <v>53</v>
      </c>
      <c r="I1020" s="6" t="s">
        <v>38</v>
      </c>
      <c r="J1020" s="6" t="s">
        <v>75</v>
      </c>
      <c r="K1020" s="12">
        <v>9500</v>
      </c>
      <c r="L1020" s="12">
        <v>12350</v>
      </c>
      <c r="M1020" s="12">
        <v>3</v>
      </c>
      <c r="N1020" s="12">
        <v>28500</v>
      </c>
      <c r="O1020" s="12">
        <v>37050</v>
      </c>
      <c r="P1020" s="6" t="s">
        <v>1398</v>
      </c>
      <c r="Q1020" s="12">
        <f t="shared" si="15"/>
        <v>8550</v>
      </c>
    </row>
    <row r="1021" spans="1:17" x14ac:dyDescent="0.3">
      <c r="A1021" s="6">
        <v>140393</v>
      </c>
      <c r="B1021" s="6" t="s">
        <v>1365</v>
      </c>
      <c r="C1021" s="6" t="s">
        <v>1364</v>
      </c>
      <c r="D1021" s="6" t="s">
        <v>1490</v>
      </c>
      <c r="E1021" s="6" t="s">
        <v>11</v>
      </c>
      <c r="F1021" s="7">
        <v>43962</v>
      </c>
      <c r="G1021" s="6" t="s">
        <v>34</v>
      </c>
      <c r="H1021" s="6" t="s">
        <v>331</v>
      </c>
      <c r="I1021" s="6" t="s">
        <v>39</v>
      </c>
      <c r="J1021" s="6" t="s">
        <v>77</v>
      </c>
      <c r="K1021" s="12">
        <v>10000</v>
      </c>
      <c r="L1021" s="12">
        <v>13000</v>
      </c>
      <c r="M1021" s="12">
        <v>2</v>
      </c>
      <c r="N1021" s="12">
        <v>20000</v>
      </c>
      <c r="O1021" s="12">
        <v>26000</v>
      </c>
      <c r="P1021" s="6" t="s">
        <v>1397</v>
      </c>
      <c r="Q1021" s="12">
        <f t="shared" si="15"/>
        <v>6000</v>
      </c>
    </row>
    <row r="1022" spans="1:17" x14ac:dyDescent="0.3">
      <c r="A1022" s="6">
        <v>140394</v>
      </c>
      <c r="B1022" s="6" t="s">
        <v>1365</v>
      </c>
      <c r="C1022" s="6" t="s">
        <v>1364</v>
      </c>
      <c r="D1022" s="6" t="s">
        <v>1750</v>
      </c>
      <c r="E1022" s="6" t="s">
        <v>1321</v>
      </c>
      <c r="F1022" s="7">
        <v>43962</v>
      </c>
      <c r="G1022" s="6" t="s">
        <v>35</v>
      </c>
      <c r="H1022" s="6" t="s">
        <v>332</v>
      </c>
      <c r="I1022" s="6" t="s">
        <v>40</v>
      </c>
      <c r="J1022" s="6" t="s">
        <v>76</v>
      </c>
      <c r="K1022" s="12">
        <v>6500</v>
      </c>
      <c r="L1022" s="12">
        <v>8450</v>
      </c>
      <c r="M1022" s="12">
        <v>4</v>
      </c>
      <c r="N1022" s="12">
        <v>26000</v>
      </c>
      <c r="O1022" s="12">
        <v>33800</v>
      </c>
      <c r="P1022" s="6" t="s">
        <v>1399</v>
      </c>
      <c r="Q1022" s="12">
        <f t="shared" si="15"/>
        <v>7800</v>
      </c>
    </row>
    <row r="1023" spans="1:17" x14ac:dyDescent="0.3">
      <c r="A1023" s="6">
        <v>140395</v>
      </c>
      <c r="B1023" s="6" t="s">
        <v>1365</v>
      </c>
      <c r="C1023" s="6" t="s">
        <v>1364</v>
      </c>
      <c r="D1023" s="6" t="s">
        <v>1769</v>
      </c>
      <c r="E1023" s="6" t="s">
        <v>1322</v>
      </c>
      <c r="F1023" s="7">
        <v>43962</v>
      </c>
      <c r="G1023" s="6" t="s">
        <v>1296</v>
      </c>
      <c r="H1023" s="6" t="s">
        <v>333</v>
      </c>
      <c r="I1023" s="6" t="s">
        <v>41</v>
      </c>
      <c r="J1023" s="6" t="s">
        <v>78</v>
      </c>
      <c r="K1023" s="12">
        <v>8500</v>
      </c>
      <c r="L1023" s="12">
        <v>11050</v>
      </c>
      <c r="M1023" s="12">
        <v>4</v>
      </c>
      <c r="N1023" s="12">
        <v>34000</v>
      </c>
      <c r="O1023" s="12">
        <v>44200</v>
      </c>
      <c r="P1023" s="6" t="s">
        <v>1400</v>
      </c>
      <c r="Q1023" s="12">
        <f t="shared" si="15"/>
        <v>10200</v>
      </c>
    </row>
    <row r="1024" spans="1:17" x14ac:dyDescent="0.3">
      <c r="A1024" s="6">
        <v>140396</v>
      </c>
      <c r="B1024" s="6" t="s">
        <v>1365</v>
      </c>
      <c r="C1024" s="6" t="s">
        <v>1364</v>
      </c>
      <c r="D1024" s="6" t="s">
        <v>1749</v>
      </c>
      <c r="E1024" s="6" t="s">
        <v>1323</v>
      </c>
      <c r="F1024" s="7">
        <v>43962</v>
      </c>
      <c r="G1024" s="6" t="s">
        <v>33</v>
      </c>
      <c r="H1024" s="6" t="s">
        <v>57</v>
      </c>
      <c r="I1024" s="6" t="s">
        <v>44</v>
      </c>
      <c r="J1024" s="6" t="s">
        <v>80</v>
      </c>
      <c r="K1024" s="12">
        <v>7000</v>
      </c>
      <c r="L1024" s="12">
        <v>9100</v>
      </c>
      <c r="M1024" s="12">
        <v>1</v>
      </c>
      <c r="N1024" s="12">
        <v>7000</v>
      </c>
      <c r="O1024" s="12">
        <v>9100</v>
      </c>
      <c r="P1024" s="6" t="s">
        <v>1401</v>
      </c>
      <c r="Q1024" s="12">
        <f t="shared" si="15"/>
        <v>2100</v>
      </c>
    </row>
    <row r="1025" spans="1:17" x14ac:dyDescent="0.3">
      <c r="A1025" s="6">
        <v>140397</v>
      </c>
      <c r="B1025" s="6" t="s">
        <v>1365</v>
      </c>
      <c r="C1025" s="6" t="s">
        <v>1364</v>
      </c>
      <c r="D1025" s="6" t="s">
        <v>1746</v>
      </c>
      <c r="E1025" s="6" t="s">
        <v>10</v>
      </c>
      <c r="F1025" s="7">
        <v>43962</v>
      </c>
      <c r="G1025" s="6" t="s">
        <v>34</v>
      </c>
      <c r="H1025" s="6" t="s">
        <v>334</v>
      </c>
      <c r="I1025" s="6" t="s">
        <v>42</v>
      </c>
      <c r="J1025" s="6" t="s">
        <v>79</v>
      </c>
      <c r="K1025" s="12">
        <v>6550</v>
      </c>
      <c r="L1025" s="12">
        <v>8515</v>
      </c>
      <c r="M1025" s="12">
        <v>1</v>
      </c>
      <c r="N1025" s="12">
        <v>6550</v>
      </c>
      <c r="O1025" s="12">
        <v>8515</v>
      </c>
      <c r="P1025" s="6" t="s">
        <v>1325</v>
      </c>
      <c r="Q1025" s="12">
        <f t="shared" si="15"/>
        <v>1965</v>
      </c>
    </row>
    <row r="1026" spans="1:17" x14ac:dyDescent="0.3">
      <c r="A1026" s="6">
        <v>140398</v>
      </c>
      <c r="B1026" s="6" t="s">
        <v>1365</v>
      </c>
      <c r="C1026" s="6" t="s">
        <v>1364</v>
      </c>
      <c r="D1026" s="6" t="s">
        <v>1751</v>
      </c>
      <c r="E1026" s="6" t="s">
        <v>9</v>
      </c>
      <c r="F1026" s="7">
        <v>43962</v>
      </c>
      <c r="G1026" s="6" t="s">
        <v>35</v>
      </c>
      <c r="H1026" s="8" t="s">
        <v>66</v>
      </c>
      <c r="I1026" s="6" t="s">
        <v>109</v>
      </c>
      <c r="J1026" s="6" t="s">
        <v>81</v>
      </c>
      <c r="K1026" s="12">
        <v>7650</v>
      </c>
      <c r="L1026" s="12">
        <v>9945</v>
      </c>
      <c r="M1026" s="12">
        <v>1</v>
      </c>
      <c r="N1026" s="12">
        <v>7650</v>
      </c>
      <c r="O1026" s="12">
        <v>9945</v>
      </c>
      <c r="P1026" s="6" t="s">
        <v>1398</v>
      </c>
      <c r="Q1026" s="12">
        <f t="shared" si="15"/>
        <v>2295</v>
      </c>
    </row>
    <row r="1027" spans="1:17" x14ac:dyDescent="0.3">
      <c r="A1027" s="6">
        <v>140399</v>
      </c>
      <c r="B1027" s="6" t="s">
        <v>1365</v>
      </c>
      <c r="C1027" s="6" t="s">
        <v>1364</v>
      </c>
      <c r="D1027" s="6" t="s">
        <v>1745</v>
      </c>
      <c r="E1027" s="6" t="s">
        <v>1324</v>
      </c>
      <c r="F1027" s="7">
        <v>43962</v>
      </c>
      <c r="G1027" s="6" t="s">
        <v>1296</v>
      </c>
      <c r="H1027" s="6" t="s">
        <v>58</v>
      </c>
      <c r="I1027" s="6" t="s">
        <v>45</v>
      </c>
      <c r="J1027" s="6" t="s">
        <v>82</v>
      </c>
      <c r="K1027" s="12">
        <v>1150</v>
      </c>
      <c r="L1027" s="12">
        <v>1495</v>
      </c>
      <c r="M1027" s="12">
        <v>4</v>
      </c>
      <c r="N1027" s="12">
        <v>4600</v>
      </c>
      <c r="O1027" s="12">
        <v>5980</v>
      </c>
      <c r="P1027" s="6" t="s">
        <v>1397</v>
      </c>
      <c r="Q1027" s="12">
        <f t="shared" ref="Q1027:Q1090" si="16">O1027-N1027</f>
        <v>1380</v>
      </c>
    </row>
    <row r="1028" spans="1:17" x14ac:dyDescent="0.3">
      <c r="A1028" s="6">
        <v>140400</v>
      </c>
      <c r="B1028" s="6" t="s">
        <v>1365</v>
      </c>
      <c r="C1028" s="6" t="s">
        <v>1364</v>
      </c>
      <c r="D1028" s="6" t="s">
        <v>1753</v>
      </c>
      <c r="E1028" s="6" t="s">
        <v>8</v>
      </c>
      <c r="F1028" s="7">
        <v>43962</v>
      </c>
      <c r="G1028" s="6" t="s">
        <v>33</v>
      </c>
      <c r="H1028" s="6" t="s">
        <v>59</v>
      </c>
      <c r="I1028" s="6" t="s">
        <v>36</v>
      </c>
      <c r="J1028" s="6" t="s">
        <v>75</v>
      </c>
      <c r="K1028" s="12">
        <v>850</v>
      </c>
      <c r="L1028" s="12">
        <v>1105</v>
      </c>
      <c r="M1028" s="12">
        <v>3</v>
      </c>
      <c r="N1028" s="12">
        <v>2550</v>
      </c>
      <c r="O1028" s="12">
        <v>3315</v>
      </c>
      <c r="P1028" s="6" t="s">
        <v>1399</v>
      </c>
      <c r="Q1028" s="12">
        <f t="shared" si="16"/>
        <v>765</v>
      </c>
    </row>
    <row r="1029" spans="1:17" x14ac:dyDescent="0.3">
      <c r="A1029" s="6">
        <v>140401</v>
      </c>
      <c r="B1029" s="6" t="s">
        <v>1365</v>
      </c>
      <c r="C1029" s="6" t="s">
        <v>1364</v>
      </c>
      <c r="D1029" s="6" t="s">
        <v>1763</v>
      </c>
      <c r="E1029" s="6" t="s">
        <v>7</v>
      </c>
      <c r="F1029" s="7">
        <v>43962</v>
      </c>
      <c r="G1029" s="6" t="s">
        <v>34</v>
      </c>
      <c r="H1029" s="6" t="s">
        <v>60</v>
      </c>
      <c r="I1029" s="6" t="s">
        <v>37</v>
      </c>
      <c r="J1029" s="6" t="s">
        <v>76</v>
      </c>
      <c r="K1029" s="12">
        <v>650</v>
      </c>
      <c r="L1029" s="12">
        <v>845</v>
      </c>
      <c r="M1029" s="12">
        <v>1</v>
      </c>
      <c r="N1029" s="12">
        <v>650</v>
      </c>
      <c r="O1029" s="12">
        <v>845</v>
      </c>
      <c r="P1029" s="6" t="s">
        <v>1400</v>
      </c>
      <c r="Q1029" s="12">
        <f t="shared" si="16"/>
        <v>195</v>
      </c>
    </row>
    <row r="1030" spans="1:17" x14ac:dyDescent="0.3">
      <c r="A1030" s="6">
        <v>140402</v>
      </c>
      <c r="B1030" s="6" t="s">
        <v>1365</v>
      </c>
      <c r="C1030" s="6" t="s">
        <v>1364</v>
      </c>
      <c r="D1030" s="6" t="s">
        <v>1766</v>
      </c>
      <c r="E1030" s="6" t="s">
        <v>1325</v>
      </c>
      <c r="F1030" s="7">
        <v>43962</v>
      </c>
      <c r="G1030" s="6" t="s">
        <v>35</v>
      </c>
      <c r="H1030" s="6" t="s">
        <v>61</v>
      </c>
      <c r="I1030" s="6" t="s">
        <v>38</v>
      </c>
      <c r="J1030" s="6" t="s">
        <v>75</v>
      </c>
      <c r="K1030" s="12">
        <v>7500</v>
      </c>
      <c r="L1030" s="12">
        <v>9750</v>
      </c>
      <c r="M1030" s="12">
        <v>2</v>
      </c>
      <c r="N1030" s="12">
        <v>15000</v>
      </c>
      <c r="O1030" s="12">
        <v>19500</v>
      </c>
      <c r="P1030" s="6" t="s">
        <v>1401</v>
      </c>
      <c r="Q1030" s="12">
        <f t="shared" si="16"/>
        <v>4500</v>
      </c>
    </row>
    <row r="1031" spans="1:17" x14ac:dyDescent="0.3">
      <c r="A1031" s="6">
        <v>140403</v>
      </c>
      <c r="B1031" s="6" t="s">
        <v>1365</v>
      </c>
      <c r="C1031" s="6" t="s">
        <v>1364</v>
      </c>
      <c r="D1031" s="6" t="s">
        <v>1763</v>
      </c>
      <c r="E1031" s="6" t="s">
        <v>1326</v>
      </c>
      <c r="F1031" s="7">
        <v>43962</v>
      </c>
      <c r="G1031" s="6" t="s">
        <v>1296</v>
      </c>
      <c r="H1031" s="6" t="s">
        <v>331</v>
      </c>
      <c r="I1031" s="6" t="s">
        <v>39</v>
      </c>
      <c r="J1031" s="8" t="s">
        <v>83</v>
      </c>
      <c r="K1031" s="12">
        <v>10000</v>
      </c>
      <c r="L1031" s="12">
        <v>13000</v>
      </c>
      <c r="M1031" s="12">
        <v>1</v>
      </c>
      <c r="N1031" s="12">
        <v>10000</v>
      </c>
      <c r="O1031" s="12">
        <v>13000</v>
      </c>
      <c r="P1031" s="6" t="s">
        <v>1325</v>
      </c>
      <c r="Q1031" s="12">
        <f t="shared" si="16"/>
        <v>3000</v>
      </c>
    </row>
    <row r="1032" spans="1:17" x14ac:dyDescent="0.3">
      <c r="A1032" s="6">
        <v>140404</v>
      </c>
      <c r="B1032" s="6" t="s">
        <v>1365</v>
      </c>
      <c r="C1032" s="6" t="s">
        <v>1364</v>
      </c>
      <c r="D1032" s="6" t="s">
        <v>1744</v>
      </c>
      <c r="E1032" s="6" t="s">
        <v>6</v>
      </c>
      <c r="F1032" s="7">
        <v>43962</v>
      </c>
      <c r="G1032" s="6" t="s">
        <v>33</v>
      </c>
      <c r="H1032" s="6" t="s">
        <v>335</v>
      </c>
      <c r="I1032" s="6" t="s">
        <v>40</v>
      </c>
      <c r="J1032" s="6" t="s">
        <v>76</v>
      </c>
      <c r="K1032" s="12">
        <v>10500</v>
      </c>
      <c r="L1032" s="12">
        <v>13650</v>
      </c>
      <c r="M1032" s="12">
        <v>3</v>
      </c>
      <c r="N1032" s="12">
        <v>31500</v>
      </c>
      <c r="O1032" s="12">
        <v>40950</v>
      </c>
      <c r="P1032" s="6" t="s">
        <v>1398</v>
      </c>
      <c r="Q1032" s="12">
        <f t="shared" si="16"/>
        <v>9450</v>
      </c>
    </row>
    <row r="1033" spans="1:17" x14ac:dyDescent="0.3">
      <c r="A1033" s="6">
        <v>140405</v>
      </c>
      <c r="B1033" s="6" t="s">
        <v>1365</v>
      </c>
      <c r="C1033" s="6" t="s">
        <v>1364</v>
      </c>
      <c r="D1033" s="6" t="s">
        <v>1748</v>
      </c>
      <c r="E1033" s="6" t="s">
        <v>5</v>
      </c>
      <c r="F1033" s="7">
        <v>43962</v>
      </c>
      <c r="G1033" s="6" t="s">
        <v>34</v>
      </c>
      <c r="H1033" s="6" t="s">
        <v>63</v>
      </c>
      <c r="I1033" s="6" t="s">
        <v>41</v>
      </c>
      <c r="J1033" s="6" t="s">
        <v>78</v>
      </c>
      <c r="K1033" s="12">
        <v>8500</v>
      </c>
      <c r="L1033" s="12">
        <v>11050</v>
      </c>
      <c r="M1033" s="12">
        <v>2</v>
      </c>
      <c r="N1033" s="12">
        <v>17000</v>
      </c>
      <c r="O1033" s="12">
        <v>22100</v>
      </c>
      <c r="P1033" s="6" t="s">
        <v>1397</v>
      </c>
      <c r="Q1033" s="12">
        <f t="shared" si="16"/>
        <v>5100</v>
      </c>
    </row>
    <row r="1034" spans="1:17" x14ac:dyDescent="0.3">
      <c r="A1034" s="6">
        <v>140406</v>
      </c>
      <c r="B1034" s="6" t="s">
        <v>1365</v>
      </c>
      <c r="C1034" s="6" t="s">
        <v>1364</v>
      </c>
      <c r="D1034" s="6" t="s">
        <v>1775</v>
      </c>
      <c r="E1034" s="6" t="s">
        <v>4</v>
      </c>
      <c r="F1034" s="7">
        <v>43962</v>
      </c>
      <c r="G1034" s="6" t="s">
        <v>35</v>
      </c>
      <c r="H1034" s="6" t="s">
        <v>57</v>
      </c>
      <c r="I1034" s="6" t="s">
        <v>44</v>
      </c>
      <c r="J1034" s="6" t="s">
        <v>80</v>
      </c>
      <c r="K1034" s="12">
        <v>7000</v>
      </c>
      <c r="L1034" s="12">
        <v>9100</v>
      </c>
      <c r="M1034" s="12">
        <v>3</v>
      </c>
      <c r="N1034" s="12">
        <v>21000</v>
      </c>
      <c r="O1034" s="12">
        <v>27300</v>
      </c>
      <c r="P1034" s="6" t="s">
        <v>1399</v>
      </c>
      <c r="Q1034" s="12">
        <f t="shared" si="16"/>
        <v>6300</v>
      </c>
    </row>
    <row r="1035" spans="1:17" x14ac:dyDescent="0.3">
      <c r="A1035" s="6">
        <v>140407</v>
      </c>
      <c r="B1035" s="6" t="s">
        <v>1365</v>
      </c>
      <c r="C1035" s="6" t="s">
        <v>1364</v>
      </c>
      <c r="D1035" s="6" t="s">
        <v>1776</v>
      </c>
      <c r="E1035" s="6" t="s">
        <v>30</v>
      </c>
      <c r="F1035" s="7">
        <v>43962</v>
      </c>
      <c r="G1035" s="6" t="s">
        <v>1296</v>
      </c>
      <c r="H1035" s="6" t="s">
        <v>336</v>
      </c>
      <c r="I1035" s="6" t="s">
        <v>42</v>
      </c>
      <c r="J1035" s="6" t="s">
        <v>79</v>
      </c>
      <c r="K1035" s="12">
        <v>1680</v>
      </c>
      <c r="L1035" s="12">
        <v>2184</v>
      </c>
      <c r="M1035" s="12">
        <v>4</v>
      </c>
      <c r="N1035" s="12">
        <v>6720</v>
      </c>
      <c r="O1035" s="12">
        <v>8736</v>
      </c>
      <c r="P1035" s="6" t="s">
        <v>1400</v>
      </c>
      <c r="Q1035" s="12">
        <f t="shared" si="16"/>
        <v>2016</v>
      </c>
    </row>
    <row r="1036" spans="1:17" x14ac:dyDescent="0.3">
      <c r="A1036" s="6">
        <v>140408</v>
      </c>
      <c r="B1036" s="6" t="s">
        <v>1365</v>
      </c>
      <c r="C1036" s="6" t="s">
        <v>1364</v>
      </c>
      <c r="D1036" s="6" t="s">
        <v>1776</v>
      </c>
      <c r="E1036" s="6" t="s">
        <v>31</v>
      </c>
      <c r="F1036" s="7">
        <v>43962</v>
      </c>
      <c r="G1036" s="6" t="s">
        <v>33</v>
      </c>
      <c r="H1036" s="8" t="s">
        <v>65</v>
      </c>
      <c r="I1036" s="6" t="s">
        <v>109</v>
      </c>
      <c r="J1036" s="8" t="s">
        <v>84</v>
      </c>
      <c r="K1036" s="12">
        <v>6540</v>
      </c>
      <c r="L1036" s="12">
        <v>8502</v>
      </c>
      <c r="M1036" s="12">
        <v>3</v>
      </c>
      <c r="N1036" s="12">
        <v>19620</v>
      </c>
      <c r="O1036" s="12">
        <v>25506</v>
      </c>
      <c r="P1036" s="6" t="s">
        <v>1401</v>
      </c>
      <c r="Q1036" s="12">
        <f t="shared" si="16"/>
        <v>5886</v>
      </c>
    </row>
    <row r="1037" spans="1:17" x14ac:dyDescent="0.3">
      <c r="A1037" s="6">
        <v>140409</v>
      </c>
      <c r="B1037" s="6" t="s">
        <v>1365</v>
      </c>
      <c r="C1037" s="6" t="s">
        <v>1364</v>
      </c>
      <c r="D1037" s="6" t="s">
        <v>1742</v>
      </c>
      <c r="E1037" s="6" t="s">
        <v>32</v>
      </c>
      <c r="F1037" s="7">
        <v>43962</v>
      </c>
      <c r="G1037" s="6" t="s">
        <v>34</v>
      </c>
      <c r="H1037" s="6" t="s">
        <v>68</v>
      </c>
      <c r="I1037" s="6" t="s">
        <v>45</v>
      </c>
      <c r="J1037" s="6" t="s">
        <v>82</v>
      </c>
      <c r="K1037" s="12">
        <v>2680</v>
      </c>
      <c r="L1037" s="12">
        <v>3484</v>
      </c>
      <c r="M1037" s="12">
        <v>4</v>
      </c>
      <c r="N1037" s="12">
        <v>10720</v>
      </c>
      <c r="O1037" s="12">
        <v>13936</v>
      </c>
      <c r="P1037" s="6" t="s">
        <v>1325</v>
      </c>
      <c r="Q1037" s="12">
        <f t="shared" si="16"/>
        <v>3216</v>
      </c>
    </row>
    <row r="1038" spans="1:17" x14ac:dyDescent="0.3">
      <c r="A1038" s="6">
        <v>140410</v>
      </c>
      <c r="B1038" s="6" t="s">
        <v>1365</v>
      </c>
      <c r="C1038" s="6" t="s">
        <v>1364</v>
      </c>
      <c r="D1038" s="6" t="s">
        <v>1774</v>
      </c>
      <c r="E1038" s="6" t="s">
        <v>28</v>
      </c>
      <c r="F1038" s="7">
        <v>43962</v>
      </c>
      <c r="G1038" s="6" t="s">
        <v>35</v>
      </c>
      <c r="H1038" s="6" t="s">
        <v>71</v>
      </c>
      <c r="I1038" s="6" t="s">
        <v>38</v>
      </c>
      <c r="J1038" s="6" t="s">
        <v>76</v>
      </c>
      <c r="K1038" s="12">
        <v>8250</v>
      </c>
      <c r="L1038" s="12">
        <v>10725</v>
      </c>
      <c r="M1038" s="12">
        <v>3</v>
      </c>
      <c r="N1038" s="12">
        <v>24750</v>
      </c>
      <c r="O1038" s="12">
        <v>32175</v>
      </c>
      <c r="P1038" s="6" t="s">
        <v>1398</v>
      </c>
      <c r="Q1038" s="12">
        <f t="shared" si="16"/>
        <v>7425</v>
      </c>
    </row>
    <row r="1039" spans="1:17" x14ac:dyDescent="0.3">
      <c r="A1039" s="6">
        <v>140411</v>
      </c>
      <c r="B1039" s="6" t="s">
        <v>1365</v>
      </c>
      <c r="C1039" s="6" t="s">
        <v>1364</v>
      </c>
      <c r="D1039" s="6" t="s">
        <v>1775</v>
      </c>
      <c r="E1039" s="6" t="s">
        <v>1311</v>
      </c>
      <c r="F1039" s="7">
        <v>43962</v>
      </c>
      <c r="G1039" s="6" t="s">
        <v>1296</v>
      </c>
      <c r="H1039" s="6" t="s">
        <v>270</v>
      </c>
      <c r="I1039" s="6" t="s">
        <v>42</v>
      </c>
      <c r="J1039" s="6" t="s">
        <v>76</v>
      </c>
      <c r="K1039" s="12">
        <v>2650</v>
      </c>
      <c r="L1039" s="12">
        <v>3445</v>
      </c>
      <c r="M1039" s="12">
        <v>4</v>
      </c>
      <c r="N1039" s="12">
        <v>10600</v>
      </c>
      <c r="O1039" s="12">
        <v>13780</v>
      </c>
      <c r="P1039" s="6" t="s">
        <v>1397</v>
      </c>
      <c r="Q1039" s="12">
        <f t="shared" si="16"/>
        <v>3180</v>
      </c>
    </row>
    <row r="1040" spans="1:17" x14ac:dyDescent="0.3">
      <c r="A1040" s="6">
        <v>140412</v>
      </c>
      <c r="B1040" s="6" t="s">
        <v>1365</v>
      </c>
      <c r="C1040" s="6" t="s">
        <v>1364</v>
      </c>
      <c r="D1040" s="6" t="s">
        <v>1776</v>
      </c>
      <c r="E1040" s="6" t="s">
        <v>1312</v>
      </c>
      <c r="F1040" s="7">
        <v>43962</v>
      </c>
      <c r="G1040" s="6" t="s">
        <v>33</v>
      </c>
      <c r="H1040" s="6" t="s">
        <v>72</v>
      </c>
      <c r="I1040" s="6" t="s">
        <v>38</v>
      </c>
      <c r="J1040" s="6" t="s">
        <v>85</v>
      </c>
      <c r="K1040" s="12">
        <v>12550</v>
      </c>
      <c r="L1040" s="12">
        <v>16315</v>
      </c>
      <c r="M1040" s="12">
        <v>1</v>
      </c>
      <c r="N1040" s="12">
        <v>12550</v>
      </c>
      <c r="O1040" s="12">
        <v>16315</v>
      </c>
      <c r="P1040" s="6" t="s">
        <v>1399</v>
      </c>
      <c r="Q1040" s="12">
        <f t="shared" si="16"/>
        <v>3765</v>
      </c>
    </row>
    <row r="1041" spans="1:17" x14ac:dyDescent="0.3">
      <c r="A1041" s="6">
        <v>140413</v>
      </c>
      <c r="B1041" s="6" t="s">
        <v>1365</v>
      </c>
      <c r="C1041" s="6" t="s">
        <v>1364</v>
      </c>
      <c r="D1041" s="6" t="s">
        <v>1742</v>
      </c>
      <c r="E1041" s="6" t="s">
        <v>1313</v>
      </c>
      <c r="F1041" s="7">
        <v>43962</v>
      </c>
      <c r="G1041" s="6" t="s">
        <v>34</v>
      </c>
      <c r="H1041" s="6" t="s">
        <v>73</v>
      </c>
      <c r="I1041" s="6" t="s">
        <v>41</v>
      </c>
      <c r="J1041" s="8" t="s">
        <v>78</v>
      </c>
      <c r="K1041" s="12">
        <v>14500</v>
      </c>
      <c r="L1041" s="12">
        <v>18850</v>
      </c>
      <c r="M1041" s="12">
        <v>1</v>
      </c>
      <c r="N1041" s="12">
        <v>14500</v>
      </c>
      <c r="O1041" s="12">
        <v>18850</v>
      </c>
      <c r="P1041" s="6" t="s">
        <v>1400</v>
      </c>
      <c r="Q1041" s="12">
        <f t="shared" si="16"/>
        <v>4350</v>
      </c>
    </row>
    <row r="1042" spans="1:17" x14ac:dyDescent="0.3">
      <c r="A1042" s="6">
        <v>140414</v>
      </c>
      <c r="B1042" s="6" t="s">
        <v>1365</v>
      </c>
      <c r="C1042" s="6" t="s">
        <v>1364</v>
      </c>
      <c r="D1042" s="6" t="s">
        <v>1754</v>
      </c>
      <c r="E1042" s="6" t="s">
        <v>3</v>
      </c>
      <c r="F1042" s="7">
        <v>43962</v>
      </c>
      <c r="G1042" s="6" t="s">
        <v>35</v>
      </c>
      <c r="H1042" s="6" t="s">
        <v>46</v>
      </c>
      <c r="I1042" s="6" t="s">
        <v>36</v>
      </c>
      <c r="J1042" s="6" t="s">
        <v>75</v>
      </c>
      <c r="K1042" s="12">
        <v>800</v>
      </c>
      <c r="L1042" s="12">
        <v>1040</v>
      </c>
      <c r="M1042" s="12">
        <v>3</v>
      </c>
      <c r="N1042" s="12">
        <v>2400</v>
      </c>
      <c r="O1042" s="12">
        <v>3120</v>
      </c>
      <c r="P1042" s="6" t="s">
        <v>1401</v>
      </c>
      <c r="Q1042" s="12">
        <f t="shared" si="16"/>
        <v>720</v>
      </c>
    </row>
    <row r="1043" spans="1:17" x14ac:dyDescent="0.3">
      <c r="A1043" s="6">
        <v>140415</v>
      </c>
      <c r="B1043" s="6" t="s">
        <v>1365</v>
      </c>
      <c r="C1043" s="6" t="s">
        <v>1364</v>
      </c>
      <c r="D1043" s="6" t="s">
        <v>1742</v>
      </c>
      <c r="E1043" s="6" t="s">
        <v>2</v>
      </c>
      <c r="F1043" s="7">
        <v>43962</v>
      </c>
      <c r="G1043" s="6" t="s">
        <v>1296</v>
      </c>
      <c r="H1043" s="6" t="s">
        <v>48</v>
      </c>
      <c r="I1043" s="6" t="s">
        <v>37</v>
      </c>
      <c r="J1043" s="6" t="s">
        <v>76</v>
      </c>
      <c r="K1043" s="12">
        <v>600</v>
      </c>
      <c r="L1043" s="12">
        <v>780</v>
      </c>
      <c r="M1043" s="12">
        <v>1</v>
      </c>
      <c r="N1043" s="12">
        <v>600</v>
      </c>
      <c r="O1043" s="12">
        <v>780</v>
      </c>
      <c r="P1043" s="6" t="s">
        <v>1325</v>
      </c>
      <c r="Q1043" s="12">
        <f t="shared" si="16"/>
        <v>180</v>
      </c>
    </row>
    <row r="1044" spans="1:17" x14ac:dyDescent="0.3">
      <c r="A1044" s="6">
        <v>140416</v>
      </c>
      <c r="B1044" s="6" t="s">
        <v>1365</v>
      </c>
      <c r="C1044" s="6" t="s">
        <v>1364</v>
      </c>
      <c r="D1044" s="6" t="s">
        <v>1761</v>
      </c>
      <c r="E1044" s="6" t="s">
        <v>1</v>
      </c>
      <c r="F1044" s="7">
        <v>43962</v>
      </c>
      <c r="G1044" s="6" t="s">
        <v>33</v>
      </c>
      <c r="H1044" s="6" t="s">
        <v>50</v>
      </c>
      <c r="I1044" s="6" t="s">
        <v>38</v>
      </c>
      <c r="J1044" s="6" t="s">
        <v>75</v>
      </c>
      <c r="K1044" s="12">
        <v>10500</v>
      </c>
      <c r="L1044" s="12">
        <v>13650</v>
      </c>
      <c r="M1044" s="12">
        <v>3</v>
      </c>
      <c r="N1044" s="12">
        <v>31500</v>
      </c>
      <c r="O1044" s="12">
        <v>40950</v>
      </c>
      <c r="P1044" s="6" t="s">
        <v>1398</v>
      </c>
      <c r="Q1044" s="12">
        <f t="shared" si="16"/>
        <v>9450</v>
      </c>
    </row>
    <row r="1045" spans="1:17" x14ac:dyDescent="0.3">
      <c r="A1045" s="6">
        <v>140417</v>
      </c>
      <c r="B1045" s="6" t="s">
        <v>1365</v>
      </c>
      <c r="C1045" s="6" t="s">
        <v>1364</v>
      </c>
      <c r="D1045" s="6" t="s">
        <v>1774</v>
      </c>
      <c r="E1045" s="6" t="s">
        <v>1314</v>
      </c>
      <c r="F1045" s="7">
        <v>43962</v>
      </c>
      <c r="G1045" s="6" t="s">
        <v>34</v>
      </c>
      <c r="H1045" s="6" t="s">
        <v>331</v>
      </c>
      <c r="I1045" s="6" t="s">
        <v>39</v>
      </c>
      <c r="J1045" s="6" t="s">
        <v>77</v>
      </c>
      <c r="K1045" s="12">
        <v>6500</v>
      </c>
      <c r="L1045" s="12">
        <v>8450</v>
      </c>
      <c r="M1045" s="12">
        <v>2</v>
      </c>
      <c r="N1045" s="12">
        <v>13000</v>
      </c>
      <c r="O1045" s="12">
        <v>16900</v>
      </c>
      <c r="P1045" s="6" t="s">
        <v>1397</v>
      </c>
      <c r="Q1045" s="12">
        <f t="shared" si="16"/>
        <v>3900</v>
      </c>
    </row>
    <row r="1046" spans="1:17" x14ac:dyDescent="0.3">
      <c r="A1046" s="6">
        <v>140418</v>
      </c>
      <c r="B1046" s="6" t="s">
        <v>1365</v>
      </c>
      <c r="C1046" s="6" t="s">
        <v>1364</v>
      </c>
      <c r="D1046" s="6" t="s">
        <v>1754</v>
      </c>
      <c r="E1046" s="6" t="s">
        <v>1315</v>
      </c>
      <c r="F1046" s="7">
        <v>43962</v>
      </c>
      <c r="G1046" s="6" t="s">
        <v>35</v>
      </c>
      <c r="H1046" s="6" t="s">
        <v>337</v>
      </c>
      <c r="I1046" s="6" t="s">
        <v>40</v>
      </c>
      <c r="J1046" s="6" t="s">
        <v>76</v>
      </c>
      <c r="K1046" s="12">
        <v>4500</v>
      </c>
      <c r="L1046" s="12">
        <v>5850</v>
      </c>
      <c r="M1046" s="12">
        <v>4</v>
      </c>
      <c r="N1046" s="12">
        <v>18000</v>
      </c>
      <c r="O1046" s="12">
        <v>23400</v>
      </c>
      <c r="P1046" s="6" t="s">
        <v>1399</v>
      </c>
      <c r="Q1046" s="12">
        <f t="shared" si="16"/>
        <v>5400</v>
      </c>
    </row>
    <row r="1047" spans="1:17" x14ac:dyDescent="0.3">
      <c r="A1047" s="6">
        <v>140419</v>
      </c>
      <c r="B1047" s="6" t="s">
        <v>1365</v>
      </c>
      <c r="C1047" s="6" t="s">
        <v>1364</v>
      </c>
      <c r="D1047" s="6" t="s">
        <v>1756</v>
      </c>
      <c r="E1047" s="6" t="s">
        <v>0</v>
      </c>
      <c r="F1047" s="7">
        <v>43962</v>
      </c>
      <c r="G1047" s="6" t="s">
        <v>1296</v>
      </c>
      <c r="H1047" s="6" t="s">
        <v>51</v>
      </c>
      <c r="I1047" s="6" t="s">
        <v>41</v>
      </c>
      <c r="J1047" s="6" t="s">
        <v>78</v>
      </c>
      <c r="K1047" s="12">
        <v>8500</v>
      </c>
      <c r="L1047" s="12">
        <v>11050</v>
      </c>
      <c r="M1047" s="12">
        <v>1</v>
      </c>
      <c r="N1047" s="12">
        <v>8500</v>
      </c>
      <c r="O1047" s="12">
        <v>11050</v>
      </c>
      <c r="P1047" s="6" t="s">
        <v>1400</v>
      </c>
      <c r="Q1047" s="12">
        <f t="shared" si="16"/>
        <v>2550</v>
      </c>
    </row>
    <row r="1048" spans="1:17" x14ac:dyDescent="0.3">
      <c r="A1048" s="6">
        <v>140420</v>
      </c>
      <c r="B1048" s="6" t="s">
        <v>1365</v>
      </c>
      <c r="C1048" s="6" t="s">
        <v>1364</v>
      </c>
      <c r="D1048" s="6" t="s">
        <v>1775</v>
      </c>
      <c r="E1048" s="6" t="s">
        <v>1316</v>
      </c>
      <c r="F1048" s="7">
        <v>43962</v>
      </c>
      <c r="G1048" s="6" t="s">
        <v>33</v>
      </c>
      <c r="H1048" s="6" t="s">
        <v>52</v>
      </c>
      <c r="I1048" s="6" t="s">
        <v>44</v>
      </c>
      <c r="J1048" s="6" t="s">
        <v>80</v>
      </c>
      <c r="K1048" s="12">
        <v>12500</v>
      </c>
      <c r="L1048" s="12">
        <v>16250</v>
      </c>
      <c r="M1048" s="12">
        <v>2</v>
      </c>
      <c r="N1048" s="12">
        <v>25000</v>
      </c>
      <c r="O1048" s="12">
        <v>32500</v>
      </c>
      <c r="P1048" s="6" t="s">
        <v>1401</v>
      </c>
      <c r="Q1048" s="12">
        <f t="shared" si="16"/>
        <v>7500</v>
      </c>
    </row>
    <row r="1049" spans="1:17" x14ac:dyDescent="0.3">
      <c r="A1049" s="6">
        <v>140421</v>
      </c>
      <c r="B1049" s="6" t="s">
        <v>1365</v>
      </c>
      <c r="C1049" s="6" t="s">
        <v>1364</v>
      </c>
      <c r="D1049" s="6" t="s">
        <v>1754</v>
      </c>
      <c r="E1049" s="6" t="s">
        <v>1317</v>
      </c>
      <c r="F1049" s="7">
        <v>43962</v>
      </c>
      <c r="G1049" s="6" t="s">
        <v>34</v>
      </c>
      <c r="H1049" s="6" t="s">
        <v>278</v>
      </c>
      <c r="I1049" s="6" t="s">
        <v>89</v>
      </c>
      <c r="J1049" s="6" t="s">
        <v>79</v>
      </c>
      <c r="K1049" s="12">
        <v>3500</v>
      </c>
      <c r="L1049" s="12">
        <v>4550</v>
      </c>
      <c r="M1049" s="12">
        <v>4</v>
      </c>
      <c r="N1049" s="12">
        <v>14000</v>
      </c>
      <c r="O1049" s="12">
        <v>18200</v>
      </c>
      <c r="P1049" s="6" t="s">
        <v>1325</v>
      </c>
      <c r="Q1049" s="12">
        <f t="shared" si="16"/>
        <v>4200</v>
      </c>
    </row>
    <row r="1050" spans="1:17" x14ac:dyDescent="0.3">
      <c r="A1050" s="6">
        <v>140422</v>
      </c>
      <c r="B1050" s="6" t="s">
        <v>1365</v>
      </c>
      <c r="C1050" s="6" t="s">
        <v>1364</v>
      </c>
      <c r="D1050" s="6" t="s">
        <v>1752</v>
      </c>
      <c r="E1050" s="6" t="s">
        <v>1318</v>
      </c>
      <c r="F1050" s="7">
        <v>43962</v>
      </c>
      <c r="G1050" s="6" t="s">
        <v>35</v>
      </c>
      <c r="H1050" s="8" t="s">
        <v>67</v>
      </c>
      <c r="I1050" s="6" t="s">
        <v>37</v>
      </c>
      <c r="J1050" s="6" t="s">
        <v>81</v>
      </c>
      <c r="K1050" s="12">
        <v>4500</v>
      </c>
      <c r="L1050" s="12">
        <v>5850</v>
      </c>
      <c r="M1050" s="12">
        <v>4</v>
      </c>
      <c r="N1050" s="12">
        <v>18000</v>
      </c>
      <c r="O1050" s="12">
        <v>23400</v>
      </c>
      <c r="P1050" s="6" t="s">
        <v>1398</v>
      </c>
      <c r="Q1050" s="12">
        <f t="shared" si="16"/>
        <v>5400</v>
      </c>
    </row>
    <row r="1051" spans="1:17" x14ac:dyDescent="0.3">
      <c r="A1051" s="6">
        <v>140423</v>
      </c>
      <c r="B1051" s="6" t="s">
        <v>1365</v>
      </c>
      <c r="C1051" s="6" t="s">
        <v>1364</v>
      </c>
      <c r="D1051" s="6" t="s">
        <v>1750</v>
      </c>
      <c r="E1051" s="6" t="s">
        <v>29</v>
      </c>
      <c r="F1051" s="7">
        <v>43962</v>
      </c>
      <c r="G1051" s="6" t="s">
        <v>1296</v>
      </c>
      <c r="H1051" s="6" t="s">
        <v>338</v>
      </c>
      <c r="I1051" s="6" t="s">
        <v>45</v>
      </c>
      <c r="J1051" s="6" t="s">
        <v>82</v>
      </c>
      <c r="K1051" s="12">
        <v>2100</v>
      </c>
      <c r="L1051" s="12">
        <v>2730</v>
      </c>
      <c r="M1051" s="12">
        <v>1</v>
      </c>
      <c r="N1051" s="12">
        <v>2100</v>
      </c>
      <c r="O1051" s="12">
        <v>2730</v>
      </c>
      <c r="P1051" s="6" t="s">
        <v>1397</v>
      </c>
      <c r="Q1051" s="12">
        <f t="shared" si="16"/>
        <v>630</v>
      </c>
    </row>
    <row r="1052" spans="1:17" x14ac:dyDescent="0.3">
      <c r="A1052" s="6">
        <v>140424</v>
      </c>
      <c r="B1052" s="6" t="s">
        <v>1365</v>
      </c>
      <c r="C1052" s="6" t="s">
        <v>1364</v>
      </c>
      <c r="D1052" s="6" t="s">
        <v>1757</v>
      </c>
      <c r="E1052" s="6" t="s">
        <v>20</v>
      </c>
      <c r="F1052" s="7">
        <v>43962</v>
      </c>
      <c r="G1052" s="6" t="s">
        <v>33</v>
      </c>
      <c r="H1052" s="6" t="s">
        <v>49</v>
      </c>
      <c r="I1052" s="6" t="s">
        <v>36</v>
      </c>
      <c r="J1052" s="6" t="s">
        <v>75</v>
      </c>
      <c r="K1052" s="12">
        <v>1150</v>
      </c>
      <c r="L1052" s="12">
        <v>1495</v>
      </c>
      <c r="M1052" s="12">
        <v>3</v>
      </c>
      <c r="N1052" s="12">
        <v>3450</v>
      </c>
      <c r="O1052" s="12">
        <v>4485</v>
      </c>
      <c r="P1052" s="6" t="s">
        <v>1399</v>
      </c>
      <c r="Q1052" s="12">
        <f t="shared" si="16"/>
        <v>1035</v>
      </c>
    </row>
    <row r="1053" spans="1:17" x14ac:dyDescent="0.3">
      <c r="A1053" s="6">
        <v>140425</v>
      </c>
      <c r="B1053" s="6" t="s">
        <v>1365</v>
      </c>
      <c r="C1053" s="6" t="s">
        <v>1364</v>
      </c>
      <c r="D1053" s="6" t="s">
        <v>1747</v>
      </c>
      <c r="E1053" s="6" t="s">
        <v>19</v>
      </c>
      <c r="F1053" s="7">
        <v>43962</v>
      </c>
      <c r="G1053" s="6" t="s">
        <v>34</v>
      </c>
      <c r="H1053" s="6" t="s">
        <v>47</v>
      </c>
      <c r="I1053" s="6" t="s">
        <v>37</v>
      </c>
      <c r="J1053" s="6" t="s">
        <v>76</v>
      </c>
      <c r="K1053" s="12">
        <v>350</v>
      </c>
      <c r="L1053" s="12">
        <v>455</v>
      </c>
      <c r="M1053" s="12">
        <v>1</v>
      </c>
      <c r="N1053" s="12">
        <v>350</v>
      </c>
      <c r="O1053" s="12">
        <v>455</v>
      </c>
      <c r="P1053" s="6" t="s">
        <v>1400</v>
      </c>
      <c r="Q1053" s="12">
        <f t="shared" si="16"/>
        <v>105</v>
      </c>
    </row>
    <row r="1054" spans="1:17" x14ac:dyDescent="0.3">
      <c r="A1054" s="6">
        <v>140426</v>
      </c>
      <c r="B1054" s="6" t="s">
        <v>1365</v>
      </c>
      <c r="C1054" s="6" t="s">
        <v>1364</v>
      </c>
      <c r="D1054" s="6" t="s">
        <v>1761</v>
      </c>
      <c r="E1054" s="6" t="s">
        <v>1319</v>
      </c>
      <c r="F1054" s="7">
        <v>43962</v>
      </c>
      <c r="G1054" s="6" t="s">
        <v>35</v>
      </c>
      <c r="H1054" s="6" t="s">
        <v>53</v>
      </c>
      <c r="I1054" s="6" t="s">
        <v>38</v>
      </c>
      <c r="J1054" s="6" t="s">
        <v>75</v>
      </c>
      <c r="K1054" s="12">
        <v>9500</v>
      </c>
      <c r="L1054" s="12">
        <v>12350</v>
      </c>
      <c r="M1054" s="12">
        <v>4</v>
      </c>
      <c r="N1054" s="12">
        <v>38000</v>
      </c>
      <c r="O1054" s="12">
        <v>49400</v>
      </c>
      <c r="P1054" s="6" t="s">
        <v>1401</v>
      </c>
      <c r="Q1054" s="12">
        <f t="shared" si="16"/>
        <v>11400</v>
      </c>
    </row>
    <row r="1055" spans="1:17" x14ac:dyDescent="0.3">
      <c r="A1055" s="6">
        <v>140427</v>
      </c>
      <c r="B1055" s="6" t="s">
        <v>1365</v>
      </c>
      <c r="C1055" s="6" t="s">
        <v>1364</v>
      </c>
      <c r="D1055" s="6" t="s">
        <v>1760</v>
      </c>
      <c r="E1055" s="6" t="s">
        <v>18</v>
      </c>
      <c r="F1055" s="7">
        <v>43962</v>
      </c>
      <c r="G1055" s="6" t="s">
        <v>1296</v>
      </c>
      <c r="H1055" s="6" t="s">
        <v>339</v>
      </c>
      <c r="I1055" s="6" t="s">
        <v>39</v>
      </c>
      <c r="J1055" s="6" t="s">
        <v>77</v>
      </c>
      <c r="K1055" s="12">
        <v>10000</v>
      </c>
      <c r="L1055" s="12">
        <v>13000</v>
      </c>
      <c r="M1055" s="12">
        <v>2</v>
      </c>
      <c r="N1055" s="12">
        <v>20000</v>
      </c>
      <c r="O1055" s="12">
        <v>26000</v>
      </c>
      <c r="P1055" s="6" t="s">
        <v>1325</v>
      </c>
      <c r="Q1055" s="12">
        <f t="shared" si="16"/>
        <v>6000</v>
      </c>
    </row>
    <row r="1056" spans="1:17" x14ac:dyDescent="0.3">
      <c r="A1056" s="6">
        <v>140428</v>
      </c>
      <c r="B1056" s="6" t="s">
        <v>1365</v>
      </c>
      <c r="C1056" s="6" t="s">
        <v>1364</v>
      </c>
      <c r="D1056" s="6" t="s">
        <v>1756</v>
      </c>
      <c r="E1056" s="6" t="s">
        <v>17</v>
      </c>
      <c r="F1056" s="7">
        <v>43962</v>
      </c>
      <c r="G1056" s="6" t="s">
        <v>33</v>
      </c>
      <c r="H1056" s="6" t="s">
        <v>340</v>
      </c>
      <c r="I1056" s="6" t="s">
        <v>40</v>
      </c>
      <c r="J1056" s="6" t="s">
        <v>76</v>
      </c>
      <c r="K1056" s="12">
        <v>6500</v>
      </c>
      <c r="L1056" s="12">
        <v>8450</v>
      </c>
      <c r="M1056" s="12">
        <v>2</v>
      </c>
      <c r="N1056" s="12">
        <v>13000</v>
      </c>
      <c r="O1056" s="12">
        <v>16900</v>
      </c>
      <c r="P1056" s="6" t="s">
        <v>1398</v>
      </c>
      <c r="Q1056" s="12">
        <f t="shared" si="16"/>
        <v>3900</v>
      </c>
    </row>
    <row r="1057" spans="1:17" x14ac:dyDescent="0.3">
      <c r="A1057" s="6">
        <v>140429</v>
      </c>
      <c r="B1057" s="6" t="s">
        <v>1365</v>
      </c>
      <c r="C1057" s="6" t="s">
        <v>1364</v>
      </c>
      <c r="D1057" s="6" t="s">
        <v>1753</v>
      </c>
      <c r="E1057" s="6" t="s">
        <v>1320</v>
      </c>
      <c r="F1057" s="7">
        <v>43962</v>
      </c>
      <c r="G1057" s="6" t="s">
        <v>34</v>
      </c>
      <c r="H1057" s="6" t="s">
        <v>341</v>
      </c>
      <c r="I1057" s="6" t="s">
        <v>41</v>
      </c>
      <c r="J1057" s="6" t="s">
        <v>78</v>
      </c>
      <c r="K1057" s="12">
        <v>8500</v>
      </c>
      <c r="L1057" s="12">
        <v>11050</v>
      </c>
      <c r="M1057" s="12">
        <v>1</v>
      </c>
      <c r="N1057" s="12">
        <v>8500</v>
      </c>
      <c r="O1057" s="12">
        <v>11050</v>
      </c>
      <c r="P1057" s="6" t="s">
        <v>1397</v>
      </c>
      <c r="Q1057" s="12">
        <f t="shared" si="16"/>
        <v>2550</v>
      </c>
    </row>
    <row r="1058" spans="1:17" x14ac:dyDescent="0.3">
      <c r="A1058" s="6">
        <v>140430</v>
      </c>
      <c r="B1058" s="6" t="s">
        <v>1365</v>
      </c>
      <c r="C1058" s="6" t="s">
        <v>1364</v>
      </c>
      <c r="D1058" s="6" t="s">
        <v>1776</v>
      </c>
      <c r="E1058" s="6" t="s">
        <v>16</v>
      </c>
      <c r="F1058" s="7">
        <v>43962</v>
      </c>
      <c r="G1058" s="6" t="s">
        <v>35</v>
      </c>
      <c r="H1058" s="6" t="s">
        <v>57</v>
      </c>
      <c r="I1058" s="6" t="s">
        <v>44</v>
      </c>
      <c r="J1058" s="6" t="s">
        <v>80</v>
      </c>
      <c r="K1058" s="12">
        <v>7000</v>
      </c>
      <c r="L1058" s="12">
        <v>9100</v>
      </c>
      <c r="M1058" s="12">
        <v>1</v>
      </c>
      <c r="N1058" s="12">
        <v>7000</v>
      </c>
      <c r="O1058" s="12">
        <v>9100</v>
      </c>
      <c r="P1058" s="6" t="s">
        <v>1399</v>
      </c>
      <c r="Q1058" s="12">
        <f t="shared" si="16"/>
        <v>2100</v>
      </c>
    </row>
    <row r="1059" spans="1:17" x14ac:dyDescent="0.3">
      <c r="A1059" s="6">
        <v>140431</v>
      </c>
      <c r="B1059" s="6" t="s">
        <v>1365</v>
      </c>
      <c r="C1059" s="6" t="s">
        <v>1364</v>
      </c>
      <c r="D1059" s="6" t="s">
        <v>1760</v>
      </c>
      <c r="E1059" s="6" t="s">
        <v>15</v>
      </c>
      <c r="F1059" s="7">
        <v>43962</v>
      </c>
      <c r="G1059" s="6" t="s">
        <v>1296</v>
      </c>
      <c r="H1059" s="6" t="s">
        <v>342</v>
      </c>
      <c r="I1059" s="6" t="s">
        <v>89</v>
      </c>
      <c r="J1059" s="6" t="s">
        <v>79</v>
      </c>
      <c r="K1059" s="12">
        <v>6550</v>
      </c>
      <c r="L1059" s="12">
        <v>8515</v>
      </c>
      <c r="M1059" s="12">
        <v>1</v>
      </c>
      <c r="N1059" s="12">
        <v>6550</v>
      </c>
      <c r="O1059" s="12">
        <v>8515</v>
      </c>
      <c r="P1059" s="6" t="s">
        <v>1400</v>
      </c>
      <c r="Q1059" s="12">
        <f t="shared" si="16"/>
        <v>1965</v>
      </c>
    </row>
    <row r="1060" spans="1:17" x14ac:dyDescent="0.3">
      <c r="A1060" s="6">
        <v>140432</v>
      </c>
      <c r="B1060" s="6" t="s">
        <v>1365</v>
      </c>
      <c r="C1060" s="6" t="s">
        <v>1364</v>
      </c>
      <c r="D1060" s="6" t="s">
        <v>1762</v>
      </c>
      <c r="E1060" s="6" t="s">
        <v>14</v>
      </c>
      <c r="F1060" s="7">
        <v>43962</v>
      </c>
      <c r="G1060" s="6" t="s">
        <v>33</v>
      </c>
      <c r="H1060" s="8" t="s">
        <v>66</v>
      </c>
      <c r="I1060" s="6" t="s">
        <v>37</v>
      </c>
      <c r="J1060" s="6" t="s">
        <v>81</v>
      </c>
      <c r="K1060" s="12">
        <v>7650</v>
      </c>
      <c r="L1060" s="12">
        <v>9945</v>
      </c>
      <c r="M1060" s="12">
        <v>2</v>
      </c>
      <c r="N1060" s="12">
        <v>15300</v>
      </c>
      <c r="O1060" s="12">
        <v>19890</v>
      </c>
      <c r="P1060" s="6" t="s">
        <v>1401</v>
      </c>
      <c r="Q1060" s="12">
        <f t="shared" si="16"/>
        <v>4590</v>
      </c>
    </row>
    <row r="1061" spans="1:17" x14ac:dyDescent="0.3">
      <c r="A1061" s="6">
        <v>140433</v>
      </c>
      <c r="B1061" s="6" t="s">
        <v>1365</v>
      </c>
      <c r="C1061" s="6" t="s">
        <v>1364</v>
      </c>
      <c r="D1061" s="6" t="s">
        <v>1754</v>
      </c>
      <c r="E1061" s="6" t="s">
        <v>13</v>
      </c>
      <c r="F1061" s="7">
        <v>43962</v>
      </c>
      <c r="G1061" s="6" t="s">
        <v>34</v>
      </c>
      <c r="H1061" s="6" t="s">
        <v>58</v>
      </c>
      <c r="I1061" s="6" t="s">
        <v>45</v>
      </c>
      <c r="J1061" s="6" t="s">
        <v>82</v>
      </c>
      <c r="K1061" s="12">
        <v>1150</v>
      </c>
      <c r="L1061" s="12">
        <v>1495</v>
      </c>
      <c r="M1061" s="12">
        <v>3</v>
      </c>
      <c r="N1061" s="12">
        <v>3450</v>
      </c>
      <c r="O1061" s="12">
        <v>4485</v>
      </c>
      <c r="P1061" s="6" t="s">
        <v>1325</v>
      </c>
      <c r="Q1061" s="12">
        <f t="shared" si="16"/>
        <v>1035</v>
      </c>
    </row>
    <row r="1062" spans="1:17" x14ac:dyDescent="0.3">
      <c r="A1062" s="6">
        <v>140434</v>
      </c>
      <c r="B1062" s="6" t="s">
        <v>1365</v>
      </c>
      <c r="C1062" s="6" t="s">
        <v>1364</v>
      </c>
      <c r="D1062" s="6" t="s">
        <v>1768</v>
      </c>
      <c r="E1062" s="6" t="s">
        <v>12</v>
      </c>
      <c r="F1062" s="7">
        <v>43962</v>
      </c>
      <c r="G1062" s="6" t="s">
        <v>35</v>
      </c>
      <c r="H1062" s="6" t="s">
        <v>59</v>
      </c>
      <c r="I1062" s="6" t="s">
        <v>36</v>
      </c>
      <c r="J1062" s="6" t="s">
        <v>75</v>
      </c>
      <c r="K1062" s="12">
        <v>850</v>
      </c>
      <c r="L1062" s="12">
        <v>1105</v>
      </c>
      <c r="M1062" s="12">
        <v>2</v>
      </c>
      <c r="N1062" s="12">
        <v>1700</v>
      </c>
      <c r="O1062" s="12">
        <v>2210</v>
      </c>
      <c r="P1062" s="6" t="s">
        <v>1398</v>
      </c>
      <c r="Q1062" s="12">
        <f t="shared" si="16"/>
        <v>510</v>
      </c>
    </row>
    <row r="1063" spans="1:17" x14ac:dyDescent="0.3">
      <c r="A1063" s="6">
        <v>140435</v>
      </c>
      <c r="B1063" s="6" t="s">
        <v>1365</v>
      </c>
      <c r="C1063" s="6" t="s">
        <v>1364</v>
      </c>
      <c r="D1063" s="6" t="s">
        <v>1765</v>
      </c>
      <c r="E1063" s="6" t="s">
        <v>11</v>
      </c>
      <c r="F1063" s="7">
        <v>43962</v>
      </c>
      <c r="G1063" s="6" t="s">
        <v>1296</v>
      </c>
      <c r="H1063" s="6" t="s">
        <v>60</v>
      </c>
      <c r="I1063" s="6" t="s">
        <v>37</v>
      </c>
      <c r="J1063" s="6" t="s">
        <v>76</v>
      </c>
      <c r="K1063" s="12">
        <v>650</v>
      </c>
      <c r="L1063" s="12">
        <v>845</v>
      </c>
      <c r="M1063" s="12">
        <v>1</v>
      </c>
      <c r="N1063" s="12">
        <v>650</v>
      </c>
      <c r="O1063" s="12">
        <v>845</v>
      </c>
      <c r="P1063" s="6" t="s">
        <v>1397</v>
      </c>
      <c r="Q1063" s="12">
        <f t="shared" si="16"/>
        <v>195</v>
      </c>
    </row>
    <row r="1064" spans="1:17" x14ac:dyDescent="0.3">
      <c r="A1064" s="6">
        <v>140436</v>
      </c>
      <c r="B1064" s="6" t="s">
        <v>1365</v>
      </c>
      <c r="C1064" s="6" t="s">
        <v>1364</v>
      </c>
      <c r="D1064" s="6" t="s">
        <v>1746</v>
      </c>
      <c r="E1064" s="6" t="s">
        <v>1321</v>
      </c>
      <c r="F1064" s="7">
        <v>43963</v>
      </c>
      <c r="G1064" s="6" t="s">
        <v>33</v>
      </c>
      <c r="H1064" s="6" t="s">
        <v>61</v>
      </c>
      <c r="I1064" s="6" t="s">
        <v>38</v>
      </c>
      <c r="J1064" s="6" t="s">
        <v>75</v>
      </c>
      <c r="K1064" s="12">
        <v>7500</v>
      </c>
      <c r="L1064" s="12">
        <v>9750</v>
      </c>
      <c r="M1064" s="12">
        <v>4</v>
      </c>
      <c r="N1064" s="12">
        <v>30000</v>
      </c>
      <c r="O1064" s="12">
        <v>39000</v>
      </c>
      <c r="P1064" s="6" t="s">
        <v>1399</v>
      </c>
      <c r="Q1064" s="12">
        <f t="shared" si="16"/>
        <v>9000</v>
      </c>
    </row>
    <row r="1065" spans="1:17" x14ac:dyDescent="0.3">
      <c r="A1065" s="6">
        <v>140437</v>
      </c>
      <c r="B1065" s="6" t="s">
        <v>1365</v>
      </c>
      <c r="C1065" s="6" t="s">
        <v>1364</v>
      </c>
      <c r="D1065" s="6" t="s">
        <v>1751</v>
      </c>
      <c r="E1065" s="6" t="s">
        <v>1322</v>
      </c>
      <c r="F1065" s="7">
        <v>43964</v>
      </c>
      <c r="G1065" s="6" t="s">
        <v>34</v>
      </c>
      <c r="H1065" s="6" t="s">
        <v>339</v>
      </c>
      <c r="I1065" s="6" t="s">
        <v>39</v>
      </c>
      <c r="J1065" s="8" t="s">
        <v>83</v>
      </c>
      <c r="K1065" s="12">
        <v>10000</v>
      </c>
      <c r="L1065" s="12">
        <v>13000</v>
      </c>
      <c r="M1065" s="12">
        <v>4</v>
      </c>
      <c r="N1065" s="12">
        <v>40000</v>
      </c>
      <c r="O1065" s="12">
        <v>52000</v>
      </c>
      <c r="P1065" s="6" t="s">
        <v>1400</v>
      </c>
      <c r="Q1065" s="12">
        <f t="shared" si="16"/>
        <v>12000</v>
      </c>
    </row>
    <row r="1066" spans="1:17" x14ac:dyDescent="0.3">
      <c r="A1066" s="6">
        <v>140438</v>
      </c>
      <c r="B1066" s="6" t="s">
        <v>1365</v>
      </c>
      <c r="C1066" s="6" t="s">
        <v>1364</v>
      </c>
      <c r="D1066" s="6" t="s">
        <v>1749</v>
      </c>
      <c r="E1066" s="6" t="s">
        <v>1323</v>
      </c>
      <c r="F1066" s="7">
        <v>43965</v>
      </c>
      <c r="G1066" s="6" t="s">
        <v>35</v>
      </c>
      <c r="H1066" s="6" t="s">
        <v>343</v>
      </c>
      <c r="I1066" s="6" t="s">
        <v>40</v>
      </c>
      <c r="J1066" s="6" t="s">
        <v>76</v>
      </c>
      <c r="K1066" s="12">
        <v>10500</v>
      </c>
      <c r="L1066" s="12">
        <v>13650</v>
      </c>
      <c r="M1066" s="12">
        <v>2</v>
      </c>
      <c r="N1066" s="12">
        <v>21000</v>
      </c>
      <c r="O1066" s="12">
        <v>27300</v>
      </c>
      <c r="P1066" s="6" t="s">
        <v>1401</v>
      </c>
      <c r="Q1066" s="12">
        <f t="shared" si="16"/>
        <v>6300</v>
      </c>
    </row>
    <row r="1067" spans="1:17" x14ac:dyDescent="0.3">
      <c r="A1067" s="6">
        <v>140439</v>
      </c>
      <c r="B1067" s="6" t="s">
        <v>1365</v>
      </c>
      <c r="C1067" s="6" t="s">
        <v>1364</v>
      </c>
      <c r="D1067" s="6" t="s">
        <v>1763</v>
      </c>
      <c r="E1067" s="6" t="s">
        <v>10</v>
      </c>
      <c r="F1067" s="7">
        <v>43966</v>
      </c>
      <c r="G1067" s="6" t="s">
        <v>1296</v>
      </c>
      <c r="H1067" s="6" t="s">
        <v>63</v>
      </c>
      <c r="I1067" s="6" t="s">
        <v>41</v>
      </c>
      <c r="J1067" s="6" t="s">
        <v>78</v>
      </c>
      <c r="K1067" s="12">
        <v>8500</v>
      </c>
      <c r="L1067" s="12">
        <v>11050</v>
      </c>
      <c r="M1067" s="12">
        <v>2</v>
      </c>
      <c r="N1067" s="12">
        <v>17000</v>
      </c>
      <c r="O1067" s="12">
        <v>22100</v>
      </c>
      <c r="P1067" s="6" t="s">
        <v>1325</v>
      </c>
      <c r="Q1067" s="12">
        <f t="shared" si="16"/>
        <v>5100</v>
      </c>
    </row>
    <row r="1068" spans="1:17" x14ac:dyDescent="0.3">
      <c r="A1068" s="6">
        <v>140440</v>
      </c>
      <c r="B1068" s="6" t="s">
        <v>1365</v>
      </c>
      <c r="C1068" s="6" t="s">
        <v>1364</v>
      </c>
      <c r="D1068" s="6" t="s">
        <v>1747</v>
      </c>
      <c r="E1068" s="6" t="s">
        <v>9</v>
      </c>
      <c r="F1068" s="7">
        <v>43967</v>
      </c>
      <c r="G1068" s="6" t="s">
        <v>33</v>
      </c>
      <c r="H1068" s="6" t="s">
        <v>57</v>
      </c>
      <c r="I1068" s="6" t="s">
        <v>44</v>
      </c>
      <c r="J1068" s="6" t="s">
        <v>80</v>
      </c>
      <c r="K1068" s="12">
        <v>7000</v>
      </c>
      <c r="L1068" s="12">
        <v>9100</v>
      </c>
      <c r="M1068" s="12">
        <v>1</v>
      </c>
      <c r="N1068" s="12">
        <v>7000</v>
      </c>
      <c r="O1068" s="12">
        <v>9100</v>
      </c>
      <c r="P1068" s="6" t="s">
        <v>1398</v>
      </c>
      <c r="Q1068" s="12">
        <f t="shared" si="16"/>
        <v>2100</v>
      </c>
    </row>
    <row r="1069" spans="1:17" x14ac:dyDescent="0.3">
      <c r="A1069" s="6">
        <v>140441</v>
      </c>
      <c r="B1069" s="6" t="s">
        <v>1365</v>
      </c>
      <c r="C1069" s="6" t="s">
        <v>1364</v>
      </c>
      <c r="D1069" s="6" t="s">
        <v>1749</v>
      </c>
      <c r="E1069" s="6" t="s">
        <v>1324</v>
      </c>
      <c r="F1069" s="7">
        <v>43968</v>
      </c>
      <c r="G1069" s="6" t="s">
        <v>34</v>
      </c>
      <c r="H1069" s="6" t="s">
        <v>344</v>
      </c>
      <c r="I1069" s="6" t="s">
        <v>89</v>
      </c>
      <c r="J1069" s="6" t="s">
        <v>79</v>
      </c>
      <c r="K1069" s="12">
        <v>1680</v>
      </c>
      <c r="L1069" s="12">
        <v>2184</v>
      </c>
      <c r="M1069" s="12">
        <v>2</v>
      </c>
      <c r="N1069" s="12">
        <v>3360</v>
      </c>
      <c r="O1069" s="12">
        <v>4368</v>
      </c>
      <c r="P1069" s="6" t="s">
        <v>1397</v>
      </c>
      <c r="Q1069" s="12">
        <f t="shared" si="16"/>
        <v>1008</v>
      </c>
    </row>
    <row r="1070" spans="1:17" x14ac:dyDescent="0.3">
      <c r="A1070" s="6">
        <v>140442</v>
      </c>
      <c r="B1070" s="6" t="s">
        <v>1365</v>
      </c>
      <c r="C1070" s="6" t="s">
        <v>1364</v>
      </c>
      <c r="D1070" s="6" t="s">
        <v>1490</v>
      </c>
      <c r="E1070" s="6" t="s">
        <v>8</v>
      </c>
      <c r="F1070" s="7">
        <v>43969</v>
      </c>
      <c r="G1070" s="6" t="s">
        <v>35</v>
      </c>
      <c r="H1070" s="8" t="s">
        <v>65</v>
      </c>
      <c r="I1070" s="6" t="s">
        <v>37</v>
      </c>
      <c r="J1070" s="8" t="s">
        <v>84</v>
      </c>
      <c r="K1070" s="12">
        <v>6540</v>
      </c>
      <c r="L1070" s="12">
        <v>8502</v>
      </c>
      <c r="M1070" s="12">
        <v>2</v>
      </c>
      <c r="N1070" s="12">
        <v>13080</v>
      </c>
      <c r="O1070" s="12">
        <v>17004</v>
      </c>
      <c r="P1070" s="6" t="s">
        <v>1399</v>
      </c>
      <c r="Q1070" s="12">
        <f t="shared" si="16"/>
        <v>3924</v>
      </c>
    </row>
    <row r="1071" spans="1:17" x14ac:dyDescent="0.3">
      <c r="A1071" s="6">
        <v>140443</v>
      </c>
      <c r="B1071" s="6" t="s">
        <v>1365</v>
      </c>
      <c r="C1071" s="6" t="s">
        <v>1364</v>
      </c>
      <c r="D1071" s="6" t="s">
        <v>1759</v>
      </c>
      <c r="E1071" s="6" t="s">
        <v>7</v>
      </c>
      <c r="F1071" s="7">
        <v>43970</v>
      </c>
      <c r="G1071" s="6" t="s">
        <v>1296</v>
      </c>
      <c r="H1071" s="6" t="s">
        <v>68</v>
      </c>
      <c r="I1071" s="6" t="s">
        <v>45</v>
      </c>
      <c r="J1071" s="6" t="s">
        <v>82</v>
      </c>
      <c r="K1071" s="12">
        <v>2680</v>
      </c>
      <c r="L1071" s="12">
        <v>3484</v>
      </c>
      <c r="M1071" s="12">
        <v>2</v>
      </c>
      <c r="N1071" s="12">
        <v>5360</v>
      </c>
      <c r="O1071" s="12">
        <v>6968</v>
      </c>
      <c r="P1071" s="6" t="s">
        <v>1400</v>
      </c>
      <c r="Q1071" s="12">
        <f t="shared" si="16"/>
        <v>1608</v>
      </c>
    </row>
    <row r="1072" spans="1:17" x14ac:dyDescent="0.3">
      <c r="A1072" s="6">
        <v>140444</v>
      </c>
      <c r="B1072" s="6" t="s">
        <v>1365</v>
      </c>
      <c r="C1072" s="6" t="s">
        <v>1364</v>
      </c>
      <c r="D1072" s="6" t="s">
        <v>1754</v>
      </c>
      <c r="E1072" s="6" t="s">
        <v>1325</v>
      </c>
      <c r="F1072" s="7">
        <v>43970</v>
      </c>
      <c r="G1072" s="6" t="s">
        <v>33</v>
      </c>
      <c r="H1072" s="6" t="s">
        <v>71</v>
      </c>
      <c r="I1072" s="6" t="s">
        <v>38</v>
      </c>
      <c r="J1072" s="6" t="s">
        <v>76</v>
      </c>
      <c r="K1072" s="12">
        <v>8250</v>
      </c>
      <c r="L1072" s="12">
        <v>10725</v>
      </c>
      <c r="M1072" s="12">
        <v>3</v>
      </c>
      <c r="N1072" s="12">
        <v>24750</v>
      </c>
      <c r="O1072" s="12">
        <v>32175</v>
      </c>
      <c r="P1072" s="6" t="s">
        <v>1401</v>
      </c>
      <c r="Q1072" s="12">
        <f t="shared" si="16"/>
        <v>7425</v>
      </c>
    </row>
    <row r="1073" spans="1:17" x14ac:dyDescent="0.3">
      <c r="A1073" s="6">
        <v>140445</v>
      </c>
      <c r="B1073" s="6" t="s">
        <v>1365</v>
      </c>
      <c r="C1073" s="6" t="s">
        <v>1364</v>
      </c>
      <c r="D1073" s="6" t="s">
        <v>1750</v>
      </c>
      <c r="E1073" s="6" t="s">
        <v>1326</v>
      </c>
      <c r="F1073" s="7">
        <v>43970</v>
      </c>
      <c r="G1073" s="6" t="s">
        <v>34</v>
      </c>
      <c r="H1073" s="6" t="s">
        <v>278</v>
      </c>
      <c r="I1073" s="6" t="s">
        <v>42</v>
      </c>
      <c r="J1073" s="6" t="s">
        <v>76</v>
      </c>
      <c r="K1073" s="12">
        <v>2650</v>
      </c>
      <c r="L1073" s="12">
        <v>3445</v>
      </c>
      <c r="M1073" s="12">
        <v>3</v>
      </c>
      <c r="N1073" s="12">
        <v>7950</v>
      </c>
      <c r="O1073" s="12">
        <v>10335</v>
      </c>
      <c r="P1073" s="6" t="s">
        <v>1325</v>
      </c>
      <c r="Q1073" s="12">
        <f t="shared" si="16"/>
        <v>2385</v>
      </c>
    </row>
    <row r="1074" spans="1:17" x14ac:dyDescent="0.3">
      <c r="A1074" s="6">
        <v>140446</v>
      </c>
      <c r="B1074" s="6" t="s">
        <v>1365</v>
      </c>
      <c r="C1074" s="6" t="s">
        <v>1364</v>
      </c>
      <c r="D1074" s="6" t="s">
        <v>1771</v>
      </c>
      <c r="E1074" s="6" t="s">
        <v>6</v>
      </c>
      <c r="F1074" s="7">
        <v>43970</v>
      </c>
      <c r="G1074" s="6" t="s">
        <v>35</v>
      </c>
      <c r="H1074" s="6" t="s">
        <v>72</v>
      </c>
      <c r="I1074" s="6" t="s">
        <v>38</v>
      </c>
      <c r="J1074" s="6" t="s">
        <v>85</v>
      </c>
      <c r="K1074" s="12">
        <v>12550</v>
      </c>
      <c r="L1074" s="12">
        <v>16315</v>
      </c>
      <c r="M1074" s="12">
        <v>4</v>
      </c>
      <c r="N1074" s="12">
        <v>50200</v>
      </c>
      <c r="O1074" s="12">
        <v>65260</v>
      </c>
      <c r="P1074" s="6" t="s">
        <v>1398</v>
      </c>
      <c r="Q1074" s="12">
        <f t="shared" si="16"/>
        <v>15060</v>
      </c>
    </row>
    <row r="1075" spans="1:17" x14ac:dyDescent="0.3">
      <c r="A1075" s="6">
        <v>140447</v>
      </c>
      <c r="B1075" s="6" t="s">
        <v>1341</v>
      </c>
      <c r="C1075" s="6" t="s">
        <v>1340</v>
      </c>
      <c r="D1075" s="6" t="s">
        <v>1473</v>
      </c>
      <c r="E1075" s="6" t="s">
        <v>5</v>
      </c>
      <c r="F1075" s="7">
        <v>43970</v>
      </c>
      <c r="G1075" s="6" t="s">
        <v>1296</v>
      </c>
      <c r="H1075" s="6" t="s">
        <v>73</v>
      </c>
      <c r="I1075" s="6" t="s">
        <v>41</v>
      </c>
      <c r="J1075" s="8" t="s">
        <v>78</v>
      </c>
      <c r="K1075" s="12">
        <v>14500</v>
      </c>
      <c r="L1075" s="12">
        <v>18850</v>
      </c>
      <c r="M1075" s="12">
        <v>4</v>
      </c>
      <c r="N1075" s="12">
        <v>58000</v>
      </c>
      <c r="O1075" s="12">
        <v>75400</v>
      </c>
      <c r="P1075" s="6" t="s">
        <v>1397</v>
      </c>
      <c r="Q1075" s="12">
        <f t="shared" si="16"/>
        <v>17400</v>
      </c>
    </row>
    <row r="1076" spans="1:17" x14ac:dyDescent="0.3">
      <c r="A1076" s="6">
        <v>140448</v>
      </c>
      <c r="B1076" s="6" t="s">
        <v>1343</v>
      </c>
      <c r="C1076" s="6" t="s">
        <v>1342</v>
      </c>
      <c r="D1076" s="6" t="s">
        <v>1519</v>
      </c>
      <c r="E1076" s="6" t="s">
        <v>4</v>
      </c>
      <c r="F1076" s="7">
        <v>43970</v>
      </c>
      <c r="G1076" s="6" t="s">
        <v>33</v>
      </c>
      <c r="H1076" s="6" t="s">
        <v>46</v>
      </c>
      <c r="I1076" s="6" t="s">
        <v>36</v>
      </c>
      <c r="J1076" s="6" t="s">
        <v>75</v>
      </c>
      <c r="K1076" s="12">
        <v>800</v>
      </c>
      <c r="L1076" s="12">
        <v>1040</v>
      </c>
      <c r="M1076" s="12">
        <v>3</v>
      </c>
      <c r="N1076" s="12">
        <v>2400</v>
      </c>
      <c r="O1076" s="12">
        <v>3120</v>
      </c>
      <c r="P1076" s="6" t="s">
        <v>1399</v>
      </c>
      <c r="Q1076" s="12">
        <f t="shared" si="16"/>
        <v>720</v>
      </c>
    </row>
    <row r="1077" spans="1:17" x14ac:dyDescent="0.3">
      <c r="A1077" s="6">
        <v>140449</v>
      </c>
      <c r="B1077" s="6" t="s">
        <v>1345</v>
      </c>
      <c r="C1077" s="6" t="s">
        <v>1344</v>
      </c>
      <c r="D1077" s="6" t="s">
        <v>1530</v>
      </c>
      <c r="E1077" s="6" t="s">
        <v>30</v>
      </c>
      <c r="F1077" s="7">
        <v>43970</v>
      </c>
      <c r="G1077" s="6" t="s">
        <v>34</v>
      </c>
      <c r="H1077" s="6" t="s">
        <v>48</v>
      </c>
      <c r="I1077" s="6" t="s">
        <v>37</v>
      </c>
      <c r="J1077" s="6" t="s">
        <v>76</v>
      </c>
      <c r="K1077" s="12">
        <v>600</v>
      </c>
      <c r="L1077" s="12">
        <v>780</v>
      </c>
      <c r="M1077" s="12">
        <v>3</v>
      </c>
      <c r="N1077" s="12">
        <v>1800</v>
      </c>
      <c r="O1077" s="12">
        <v>2340</v>
      </c>
      <c r="P1077" s="6" t="s">
        <v>1400</v>
      </c>
      <c r="Q1077" s="12">
        <f t="shared" si="16"/>
        <v>540</v>
      </c>
    </row>
    <row r="1078" spans="1:17" x14ac:dyDescent="0.3">
      <c r="A1078" s="6">
        <v>140450</v>
      </c>
      <c r="B1078" s="6" t="s">
        <v>1347</v>
      </c>
      <c r="C1078" s="6" t="s">
        <v>1346</v>
      </c>
      <c r="D1078" s="6" t="s">
        <v>1554</v>
      </c>
      <c r="E1078" s="6" t="s">
        <v>31</v>
      </c>
      <c r="F1078" s="7">
        <v>43970</v>
      </c>
      <c r="G1078" s="6" t="s">
        <v>35</v>
      </c>
      <c r="H1078" s="6" t="s">
        <v>50</v>
      </c>
      <c r="I1078" s="6" t="s">
        <v>38</v>
      </c>
      <c r="J1078" s="6" t="s">
        <v>75</v>
      </c>
      <c r="K1078" s="12">
        <v>10500</v>
      </c>
      <c r="L1078" s="12">
        <v>13650</v>
      </c>
      <c r="M1078" s="12">
        <v>3</v>
      </c>
      <c r="N1078" s="12">
        <v>31500</v>
      </c>
      <c r="O1078" s="12">
        <v>40950</v>
      </c>
      <c r="P1078" s="6" t="s">
        <v>1401</v>
      </c>
      <c r="Q1078" s="12">
        <f t="shared" si="16"/>
        <v>9450</v>
      </c>
    </row>
    <row r="1079" spans="1:17" x14ac:dyDescent="0.3">
      <c r="A1079" s="6">
        <v>140451</v>
      </c>
      <c r="B1079" s="6" t="s">
        <v>1349</v>
      </c>
      <c r="C1079" s="6" t="s">
        <v>1348</v>
      </c>
      <c r="D1079" s="6" t="s">
        <v>1584</v>
      </c>
      <c r="E1079" s="6" t="s">
        <v>32</v>
      </c>
      <c r="F1079" s="7">
        <v>43970</v>
      </c>
      <c r="G1079" s="6" t="s">
        <v>1296</v>
      </c>
      <c r="H1079" s="6" t="s">
        <v>339</v>
      </c>
      <c r="I1079" s="6" t="s">
        <v>39</v>
      </c>
      <c r="J1079" s="6" t="s">
        <v>77</v>
      </c>
      <c r="K1079" s="12">
        <v>6500</v>
      </c>
      <c r="L1079" s="12">
        <v>8450</v>
      </c>
      <c r="M1079" s="12">
        <v>1</v>
      </c>
      <c r="N1079" s="12">
        <v>6500</v>
      </c>
      <c r="O1079" s="12">
        <v>8450</v>
      </c>
      <c r="P1079" s="6" t="s">
        <v>1325</v>
      </c>
      <c r="Q1079" s="12">
        <f t="shared" si="16"/>
        <v>1950</v>
      </c>
    </row>
    <row r="1080" spans="1:17" x14ac:dyDescent="0.3">
      <c r="A1080" s="6">
        <v>140452</v>
      </c>
      <c r="B1080" s="6" t="s">
        <v>1349</v>
      </c>
      <c r="C1080" s="6" t="s">
        <v>1348</v>
      </c>
      <c r="D1080" s="6" t="s">
        <v>1586</v>
      </c>
      <c r="E1080" s="6" t="s">
        <v>28</v>
      </c>
      <c r="F1080" s="7">
        <v>43970</v>
      </c>
      <c r="G1080" s="6" t="s">
        <v>33</v>
      </c>
      <c r="H1080" s="6" t="s">
        <v>345</v>
      </c>
      <c r="I1080" s="6" t="s">
        <v>40</v>
      </c>
      <c r="J1080" s="6" t="s">
        <v>76</v>
      </c>
      <c r="K1080" s="12">
        <v>4500</v>
      </c>
      <c r="L1080" s="12">
        <v>5850</v>
      </c>
      <c r="M1080" s="12">
        <v>4</v>
      </c>
      <c r="N1080" s="12">
        <v>18000</v>
      </c>
      <c r="O1080" s="12">
        <v>23400</v>
      </c>
      <c r="P1080" s="6" t="s">
        <v>1398</v>
      </c>
      <c r="Q1080" s="12">
        <f t="shared" si="16"/>
        <v>5400</v>
      </c>
    </row>
    <row r="1081" spans="1:17" x14ac:dyDescent="0.3">
      <c r="A1081" s="6">
        <v>140453</v>
      </c>
      <c r="B1081" s="6" t="s">
        <v>1349</v>
      </c>
      <c r="C1081" s="6" t="s">
        <v>1348</v>
      </c>
      <c r="D1081" s="6" t="s">
        <v>1564</v>
      </c>
      <c r="E1081" s="6" t="s">
        <v>1311</v>
      </c>
      <c r="F1081" s="7">
        <v>43970</v>
      </c>
      <c r="G1081" s="6" t="s">
        <v>34</v>
      </c>
      <c r="H1081" s="6" t="s">
        <v>51</v>
      </c>
      <c r="I1081" s="6" t="s">
        <v>41</v>
      </c>
      <c r="J1081" s="6" t="s">
        <v>78</v>
      </c>
      <c r="K1081" s="12">
        <v>8500</v>
      </c>
      <c r="L1081" s="12">
        <v>11050</v>
      </c>
      <c r="M1081" s="12">
        <v>2</v>
      </c>
      <c r="N1081" s="12">
        <v>17000</v>
      </c>
      <c r="O1081" s="12">
        <v>22100</v>
      </c>
      <c r="P1081" s="6" t="s">
        <v>1397</v>
      </c>
      <c r="Q1081" s="12">
        <f t="shared" si="16"/>
        <v>5100</v>
      </c>
    </row>
    <row r="1082" spans="1:17" x14ac:dyDescent="0.3">
      <c r="A1082" s="6">
        <v>140454</v>
      </c>
      <c r="B1082" s="6" t="s">
        <v>1349</v>
      </c>
      <c r="C1082" s="6" t="s">
        <v>1348</v>
      </c>
      <c r="D1082" s="6" t="s">
        <v>1579</v>
      </c>
      <c r="E1082" s="6" t="s">
        <v>1312</v>
      </c>
      <c r="F1082" s="7">
        <v>43970</v>
      </c>
      <c r="G1082" s="6" t="s">
        <v>35</v>
      </c>
      <c r="H1082" s="6" t="s">
        <v>52</v>
      </c>
      <c r="I1082" s="6" t="s">
        <v>44</v>
      </c>
      <c r="J1082" s="6" t="s">
        <v>80</v>
      </c>
      <c r="K1082" s="12">
        <v>12500</v>
      </c>
      <c r="L1082" s="12">
        <v>16250</v>
      </c>
      <c r="M1082" s="12">
        <v>2</v>
      </c>
      <c r="N1082" s="12">
        <v>25000</v>
      </c>
      <c r="O1082" s="12">
        <v>32500</v>
      </c>
      <c r="P1082" s="6" t="s">
        <v>1399</v>
      </c>
      <c r="Q1082" s="12">
        <f t="shared" si="16"/>
        <v>7500</v>
      </c>
    </row>
    <row r="1083" spans="1:17" x14ac:dyDescent="0.3">
      <c r="A1083" s="6">
        <v>140455</v>
      </c>
      <c r="B1083" s="6" t="s">
        <v>1349</v>
      </c>
      <c r="C1083" s="6" t="s">
        <v>1348</v>
      </c>
      <c r="D1083" s="6" t="s">
        <v>1583</v>
      </c>
      <c r="E1083" s="6" t="s">
        <v>1313</v>
      </c>
      <c r="F1083" s="7">
        <v>43970</v>
      </c>
      <c r="G1083" s="6" t="s">
        <v>1296</v>
      </c>
      <c r="H1083" s="6" t="s">
        <v>286</v>
      </c>
      <c r="I1083" s="6" t="s">
        <v>98</v>
      </c>
      <c r="J1083" s="6" t="s">
        <v>79</v>
      </c>
      <c r="K1083" s="12">
        <v>3500</v>
      </c>
      <c r="L1083" s="12">
        <v>4550</v>
      </c>
      <c r="M1083" s="12">
        <v>3</v>
      </c>
      <c r="N1083" s="12">
        <v>10500</v>
      </c>
      <c r="O1083" s="12">
        <v>13650</v>
      </c>
      <c r="P1083" s="6" t="s">
        <v>1400</v>
      </c>
      <c r="Q1083" s="12">
        <f t="shared" si="16"/>
        <v>3150</v>
      </c>
    </row>
    <row r="1084" spans="1:17" x14ac:dyDescent="0.3">
      <c r="A1084" s="6">
        <v>140456</v>
      </c>
      <c r="B1084" s="6" t="s">
        <v>1349</v>
      </c>
      <c r="C1084" s="6" t="s">
        <v>1348</v>
      </c>
      <c r="D1084" s="6" t="s">
        <v>1558</v>
      </c>
      <c r="E1084" s="6" t="s">
        <v>3</v>
      </c>
      <c r="F1084" s="7">
        <v>43970</v>
      </c>
      <c r="G1084" s="6" t="s">
        <v>33</v>
      </c>
      <c r="H1084" s="8" t="s">
        <v>67</v>
      </c>
      <c r="I1084" s="6" t="s">
        <v>99</v>
      </c>
      <c r="J1084" s="6" t="s">
        <v>81</v>
      </c>
      <c r="K1084" s="12">
        <v>4500</v>
      </c>
      <c r="L1084" s="12">
        <v>5850</v>
      </c>
      <c r="M1084" s="12">
        <v>3</v>
      </c>
      <c r="N1084" s="12">
        <v>13500</v>
      </c>
      <c r="O1084" s="12">
        <v>17550</v>
      </c>
      <c r="P1084" s="6" t="s">
        <v>1401</v>
      </c>
      <c r="Q1084" s="12">
        <f t="shared" si="16"/>
        <v>4050</v>
      </c>
    </row>
    <row r="1085" spans="1:17" x14ac:dyDescent="0.3">
      <c r="A1085" s="6">
        <v>140457</v>
      </c>
      <c r="B1085" s="6" t="s">
        <v>1349</v>
      </c>
      <c r="C1085" s="6" t="s">
        <v>1348</v>
      </c>
      <c r="D1085" s="6" t="s">
        <v>1570</v>
      </c>
      <c r="E1085" s="6" t="s">
        <v>2</v>
      </c>
      <c r="F1085" s="7">
        <v>43970</v>
      </c>
      <c r="G1085" s="6" t="s">
        <v>34</v>
      </c>
      <c r="H1085" s="6" t="s">
        <v>346</v>
      </c>
      <c r="I1085" s="6" t="s">
        <v>45</v>
      </c>
      <c r="J1085" s="6" t="s">
        <v>82</v>
      </c>
      <c r="K1085" s="12">
        <v>2100</v>
      </c>
      <c r="L1085" s="12">
        <v>2730</v>
      </c>
      <c r="M1085" s="12">
        <v>4</v>
      </c>
      <c r="N1085" s="12">
        <v>8400</v>
      </c>
      <c r="O1085" s="12">
        <v>10920</v>
      </c>
      <c r="P1085" s="6" t="s">
        <v>1325</v>
      </c>
      <c r="Q1085" s="12">
        <f t="shared" si="16"/>
        <v>2520</v>
      </c>
    </row>
    <row r="1086" spans="1:17" x14ac:dyDescent="0.3">
      <c r="A1086" s="6">
        <v>140458</v>
      </c>
      <c r="B1086" s="6" t="s">
        <v>1349</v>
      </c>
      <c r="C1086" s="6" t="s">
        <v>1348</v>
      </c>
      <c r="D1086" s="6" t="s">
        <v>1582</v>
      </c>
      <c r="E1086" s="6" t="s">
        <v>1</v>
      </c>
      <c r="F1086" s="7">
        <v>43970</v>
      </c>
      <c r="G1086" s="6" t="s">
        <v>35</v>
      </c>
      <c r="H1086" s="6" t="s">
        <v>49</v>
      </c>
      <c r="I1086" s="6" t="s">
        <v>36</v>
      </c>
      <c r="J1086" s="6" t="s">
        <v>75</v>
      </c>
      <c r="K1086" s="12">
        <v>1150</v>
      </c>
      <c r="L1086" s="12">
        <v>1495</v>
      </c>
      <c r="M1086" s="12">
        <v>2</v>
      </c>
      <c r="N1086" s="12">
        <v>2300</v>
      </c>
      <c r="O1086" s="12">
        <v>2990</v>
      </c>
      <c r="P1086" s="6" t="s">
        <v>1398</v>
      </c>
      <c r="Q1086" s="12">
        <f t="shared" si="16"/>
        <v>690</v>
      </c>
    </row>
    <row r="1087" spans="1:17" x14ac:dyDescent="0.3">
      <c r="A1087" s="6">
        <v>140459</v>
      </c>
      <c r="B1087" s="6" t="s">
        <v>1349</v>
      </c>
      <c r="C1087" s="6" t="s">
        <v>1348</v>
      </c>
      <c r="D1087" s="6" t="s">
        <v>1561</v>
      </c>
      <c r="E1087" s="6" t="s">
        <v>1314</v>
      </c>
      <c r="F1087" s="7">
        <v>43970</v>
      </c>
      <c r="G1087" s="6" t="s">
        <v>1296</v>
      </c>
      <c r="H1087" s="6" t="s">
        <v>47</v>
      </c>
      <c r="I1087" s="6" t="s">
        <v>37</v>
      </c>
      <c r="J1087" s="6" t="s">
        <v>76</v>
      </c>
      <c r="K1087" s="12">
        <v>350</v>
      </c>
      <c r="L1087" s="12">
        <v>455</v>
      </c>
      <c r="M1087" s="12">
        <v>2</v>
      </c>
      <c r="N1087" s="12">
        <v>700</v>
      </c>
      <c r="O1087" s="12">
        <v>910</v>
      </c>
      <c r="P1087" s="6" t="s">
        <v>1397</v>
      </c>
      <c r="Q1087" s="12">
        <f t="shared" si="16"/>
        <v>210</v>
      </c>
    </row>
    <row r="1088" spans="1:17" x14ac:dyDescent="0.3">
      <c r="A1088" s="6">
        <v>140460</v>
      </c>
      <c r="B1088" s="6" t="s">
        <v>1349</v>
      </c>
      <c r="C1088" s="6" t="s">
        <v>1348</v>
      </c>
      <c r="D1088" s="6" t="s">
        <v>1583</v>
      </c>
      <c r="E1088" s="6" t="s">
        <v>1315</v>
      </c>
      <c r="F1088" s="7">
        <v>43970</v>
      </c>
      <c r="G1088" s="6" t="s">
        <v>33</v>
      </c>
      <c r="H1088" s="6" t="s">
        <v>53</v>
      </c>
      <c r="I1088" s="6" t="s">
        <v>38</v>
      </c>
      <c r="J1088" s="6" t="s">
        <v>75</v>
      </c>
      <c r="K1088" s="12">
        <v>9500</v>
      </c>
      <c r="L1088" s="12">
        <v>12350</v>
      </c>
      <c r="M1088" s="12">
        <v>4</v>
      </c>
      <c r="N1088" s="12">
        <v>38000</v>
      </c>
      <c r="O1088" s="12">
        <v>49400</v>
      </c>
      <c r="P1088" s="6" t="s">
        <v>1399</v>
      </c>
      <c r="Q1088" s="12">
        <f t="shared" si="16"/>
        <v>11400</v>
      </c>
    </row>
    <row r="1089" spans="1:17" x14ac:dyDescent="0.3">
      <c r="A1089" s="6">
        <v>140461</v>
      </c>
      <c r="B1089" s="6" t="s">
        <v>1349</v>
      </c>
      <c r="C1089" s="6" t="s">
        <v>1348</v>
      </c>
      <c r="D1089" s="6" t="s">
        <v>1585</v>
      </c>
      <c r="E1089" s="6" t="s">
        <v>0</v>
      </c>
      <c r="F1089" s="7">
        <v>43970</v>
      </c>
      <c r="G1089" s="6" t="s">
        <v>34</v>
      </c>
      <c r="H1089" s="6" t="s">
        <v>347</v>
      </c>
      <c r="I1089" s="6" t="s">
        <v>39</v>
      </c>
      <c r="J1089" s="6" t="s">
        <v>77</v>
      </c>
      <c r="K1089" s="12">
        <v>10000</v>
      </c>
      <c r="L1089" s="12">
        <v>13000</v>
      </c>
      <c r="M1089" s="12">
        <v>1</v>
      </c>
      <c r="N1089" s="12">
        <v>10000</v>
      </c>
      <c r="O1089" s="12">
        <v>13000</v>
      </c>
      <c r="P1089" s="6" t="s">
        <v>1400</v>
      </c>
      <c r="Q1089" s="12">
        <f t="shared" si="16"/>
        <v>3000</v>
      </c>
    </row>
    <row r="1090" spans="1:17" x14ac:dyDescent="0.3">
      <c r="A1090" s="6">
        <v>140462</v>
      </c>
      <c r="B1090" s="6" t="s">
        <v>1349</v>
      </c>
      <c r="C1090" s="6" t="s">
        <v>1348</v>
      </c>
      <c r="D1090" s="6" t="s">
        <v>1580</v>
      </c>
      <c r="E1090" s="6" t="s">
        <v>1316</v>
      </c>
      <c r="F1090" s="7">
        <v>43970</v>
      </c>
      <c r="G1090" s="6" t="s">
        <v>35</v>
      </c>
      <c r="H1090" s="6" t="s">
        <v>348</v>
      </c>
      <c r="I1090" s="6" t="s">
        <v>40</v>
      </c>
      <c r="J1090" s="6" t="s">
        <v>76</v>
      </c>
      <c r="K1090" s="12">
        <v>6500</v>
      </c>
      <c r="L1090" s="12">
        <v>8450</v>
      </c>
      <c r="M1090" s="12">
        <v>1</v>
      </c>
      <c r="N1090" s="12">
        <v>6500</v>
      </c>
      <c r="O1090" s="12">
        <v>8450</v>
      </c>
      <c r="P1090" s="6" t="s">
        <v>1401</v>
      </c>
      <c r="Q1090" s="12">
        <f t="shared" si="16"/>
        <v>1950</v>
      </c>
    </row>
    <row r="1091" spans="1:17" x14ac:dyDescent="0.3">
      <c r="A1091" s="6">
        <v>140463</v>
      </c>
      <c r="B1091" s="6" t="s">
        <v>1349</v>
      </c>
      <c r="C1091" s="6" t="s">
        <v>1348</v>
      </c>
      <c r="D1091" s="6" t="s">
        <v>1571</v>
      </c>
      <c r="E1091" s="6" t="s">
        <v>1317</v>
      </c>
      <c r="F1091" s="7">
        <v>43970</v>
      </c>
      <c r="G1091" s="6" t="s">
        <v>1296</v>
      </c>
      <c r="H1091" s="6" t="s">
        <v>349</v>
      </c>
      <c r="I1091" s="6" t="s">
        <v>41</v>
      </c>
      <c r="J1091" s="6" t="s">
        <v>78</v>
      </c>
      <c r="K1091" s="12">
        <v>8500</v>
      </c>
      <c r="L1091" s="12">
        <v>11050</v>
      </c>
      <c r="M1091" s="12">
        <v>1</v>
      </c>
      <c r="N1091" s="12">
        <v>8500</v>
      </c>
      <c r="O1091" s="12">
        <v>11050</v>
      </c>
      <c r="P1091" s="6" t="s">
        <v>1325</v>
      </c>
      <c r="Q1091" s="12">
        <f t="shared" ref="Q1091:Q1154" si="17">O1091-N1091</f>
        <v>2550</v>
      </c>
    </row>
    <row r="1092" spans="1:17" x14ac:dyDescent="0.3">
      <c r="A1092" s="6">
        <v>140464</v>
      </c>
      <c r="B1092" s="6" t="s">
        <v>1349</v>
      </c>
      <c r="C1092" s="6" t="s">
        <v>1348</v>
      </c>
      <c r="D1092" s="6" t="s">
        <v>1569</v>
      </c>
      <c r="E1092" s="6" t="s">
        <v>1318</v>
      </c>
      <c r="F1092" s="7">
        <v>43970</v>
      </c>
      <c r="G1092" s="6" t="s">
        <v>33</v>
      </c>
      <c r="H1092" s="6" t="s">
        <v>57</v>
      </c>
      <c r="I1092" s="6" t="s">
        <v>44</v>
      </c>
      <c r="J1092" s="6" t="s">
        <v>80</v>
      </c>
      <c r="K1092" s="12">
        <v>7000</v>
      </c>
      <c r="L1092" s="12">
        <v>9100</v>
      </c>
      <c r="M1092" s="12">
        <v>2</v>
      </c>
      <c r="N1092" s="12">
        <v>14000</v>
      </c>
      <c r="O1092" s="12">
        <v>18200</v>
      </c>
      <c r="P1092" s="6" t="s">
        <v>1398</v>
      </c>
      <c r="Q1092" s="12">
        <f t="shared" si="17"/>
        <v>4200</v>
      </c>
    </row>
    <row r="1093" spans="1:17" x14ac:dyDescent="0.3">
      <c r="A1093" s="6">
        <v>140465</v>
      </c>
      <c r="B1093" s="6" t="s">
        <v>1349</v>
      </c>
      <c r="C1093" s="6" t="s">
        <v>1348</v>
      </c>
      <c r="D1093" s="6" t="s">
        <v>1584</v>
      </c>
      <c r="E1093" s="6" t="s">
        <v>29</v>
      </c>
      <c r="F1093" s="7">
        <v>43970</v>
      </c>
      <c r="G1093" s="6" t="s">
        <v>34</v>
      </c>
      <c r="H1093" s="6" t="s">
        <v>350</v>
      </c>
      <c r="I1093" s="6" t="s">
        <v>98</v>
      </c>
      <c r="J1093" s="6" t="s">
        <v>79</v>
      </c>
      <c r="K1093" s="12">
        <v>6550</v>
      </c>
      <c r="L1093" s="12">
        <v>8515</v>
      </c>
      <c r="M1093" s="12">
        <v>2</v>
      </c>
      <c r="N1093" s="12">
        <v>13100</v>
      </c>
      <c r="O1093" s="12">
        <v>17030</v>
      </c>
      <c r="P1093" s="6" t="s">
        <v>1397</v>
      </c>
      <c r="Q1093" s="12">
        <f t="shared" si="17"/>
        <v>3930</v>
      </c>
    </row>
    <row r="1094" spans="1:17" x14ac:dyDescent="0.3">
      <c r="A1094" s="6">
        <v>140466</v>
      </c>
      <c r="B1094" s="6" t="s">
        <v>1349</v>
      </c>
      <c r="C1094" s="6" t="s">
        <v>1348</v>
      </c>
      <c r="D1094" s="6" t="s">
        <v>1558</v>
      </c>
      <c r="E1094" s="6" t="s">
        <v>20</v>
      </c>
      <c r="F1094" s="7">
        <v>43970</v>
      </c>
      <c r="G1094" s="6" t="s">
        <v>35</v>
      </c>
      <c r="H1094" s="8" t="s">
        <v>66</v>
      </c>
      <c r="I1094" s="6" t="s">
        <v>99</v>
      </c>
      <c r="J1094" s="6" t="s">
        <v>81</v>
      </c>
      <c r="K1094" s="12">
        <v>7650</v>
      </c>
      <c r="L1094" s="12">
        <v>9945</v>
      </c>
      <c r="M1094" s="12">
        <v>3</v>
      </c>
      <c r="N1094" s="12">
        <v>22950</v>
      </c>
      <c r="O1094" s="12">
        <v>29835</v>
      </c>
      <c r="P1094" s="6" t="s">
        <v>1399</v>
      </c>
      <c r="Q1094" s="12">
        <f t="shared" si="17"/>
        <v>6885</v>
      </c>
    </row>
    <row r="1095" spans="1:17" x14ac:dyDescent="0.3">
      <c r="A1095" s="6">
        <v>140467</v>
      </c>
      <c r="B1095" s="6" t="s">
        <v>1349</v>
      </c>
      <c r="C1095" s="6" t="s">
        <v>1348</v>
      </c>
      <c r="D1095" s="6" t="s">
        <v>1571</v>
      </c>
      <c r="E1095" s="6" t="s">
        <v>19</v>
      </c>
      <c r="F1095" s="7">
        <v>43970</v>
      </c>
      <c r="G1095" s="6" t="s">
        <v>1296</v>
      </c>
      <c r="H1095" s="6" t="s">
        <v>58</v>
      </c>
      <c r="I1095" s="6" t="s">
        <v>45</v>
      </c>
      <c r="J1095" s="6" t="s">
        <v>82</v>
      </c>
      <c r="K1095" s="12">
        <v>1150</v>
      </c>
      <c r="L1095" s="12">
        <v>1495</v>
      </c>
      <c r="M1095" s="12">
        <v>4</v>
      </c>
      <c r="N1095" s="12">
        <v>4600</v>
      </c>
      <c r="O1095" s="12">
        <v>5980</v>
      </c>
      <c r="P1095" s="6" t="s">
        <v>1400</v>
      </c>
      <c r="Q1095" s="12">
        <f t="shared" si="17"/>
        <v>1380</v>
      </c>
    </row>
    <row r="1096" spans="1:17" x14ac:dyDescent="0.3">
      <c r="A1096" s="6">
        <v>140468</v>
      </c>
      <c r="B1096" s="6" t="s">
        <v>1349</v>
      </c>
      <c r="C1096" s="6" t="s">
        <v>1348</v>
      </c>
      <c r="D1096" s="6" t="s">
        <v>1586</v>
      </c>
      <c r="E1096" s="6" t="s">
        <v>1319</v>
      </c>
      <c r="F1096" s="7">
        <v>43970</v>
      </c>
      <c r="G1096" s="6" t="s">
        <v>33</v>
      </c>
      <c r="H1096" s="6" t="s">
        <v>59</v>
      </c>
      <c r="I1096" s="6" t="s">
        <v>36</v>
      </c>
      <c r="J1096" s="6" t="s">
        <v>75</v>
      </c>
      <c r="K1096" s="12">
        <v>850</v>
      </c>
      <c r="L1096" s="12">
        <v>1105</v>
      </c>
      <c r="M1096" s="12">
        <v>2</v>
      </c>
      <c r="N1096" s="12">
        <v>1700</v>
      </c>
      <c r="O1096" s="12">
        <v>2210</v>
      </c>
      <c r="P1096" s="6" t="s">
        <v>1401</v>
      </c>
      <c r="Q1096" s="12">
        <f t="shared" si="17"/>
        <v>510</v>
      </c>
    </row>
    <row r="1097" spans="1:17" x14ac:dyDescent="0.3">
      <c r="A1097" s="6">
        <v>140469</v>
      </c>
      <c r="B1097" s="6" t="s">
        <v>1349</v>
      </c>
      <c r="C1097" s="6" t="s">
        <v>1348</v>
      </c>
      <c r="D1097" s="6" t="s">
        <v>1567</v>
      </c>
      <c r="E1097" s="6" t="s">
        <v>18</v>
      </c>
      <c r="F1097" s="7">
        <v>43970</v>
      </c>
      <c r="G1097" s="6" t="s">
        <v>34</v>
      </c>
      <c r="H1097" s="6" t="s">
        <v>60</v>
      </c>
      <c r="I1097" s="6" t="s">
        <v>37</v>
      </c>
      <c r="J1097" s="6" t="s">
        <v>76</v>
      </c>
      <c r="K1097" s="12">
        <v>650</v>
      </c>
      <c r="L1097" s="12">
        <v>845</v>
      </c>
      <c r="M1097" s="12">
        <v>3</v>
      </c>
      <c r="N1097" s="12">
        <v>1950</v>
      </c>
      <c r="O1097" s="12">
        <v>2535</v>
      </c>
      <c r="P1097" s="6" t="s">
        <v>1325</v>
      </c>
      <c r="Q1097" s="12">
        <f t="shared" si="17"/>
        <v>585</v>
      </c>
    </row>
    <row r="1098" spans="1:17" x14ac:dyDescent="0.3">
      <c r="A1098" s="6">
        <v>140470</v>
      </c>
      <c r="B1098" s="6" t="s">
        <v>1349</v>
      </c>
      <c r="C1098" s="6" t="s">
        <v>1348</v>
      </c>
      <c r="D1098" s="6" t="s">
        <v>1572</v>
      </c>
      <c r="E1098" s="6" t="s">
        <v>17</v>
      </c>
      <c r="F1098" s="7">
        <v>43970</v>
      </c>
      <c r="G1098" s="6" t="s">
        <v>35</v>
      </c>
      <c r="H1098" s="6" t="s">
        <v>61</v>
      </c>
      <c r="I1098" s="6" t="s">
        <v>38</v>
      </c>
      <c r="J1098" s="6" t="s">
        <v>75</v>
      </c>
      <c r="K1098" s="12">
        <v>7500</v>
      </c>
      <c r="L1098" s="12">
        <v>9750</v>
      </c>
      <c r="M1098" s="12">
        <v>1</v>
      </c>
      <c r="N1098" s="12">
        <v>7500</v>
      </c>
      <c r="O1098" s="12">
        <v>9750</v>
      </c>
      <c r="P1098" s="6" t="s">
        <v>1398</v>
      </c>
      <c r="Q1098" s="12">
        <f t="shared" si="17"/>
        <v>2250</v>
      </c>
    </row>
    <row r="1099" spans="1:17" x14ac:dyDescent="0.3">
      <c r="A1099" s="6">
        <v>140471</v>
      </c>
      <c r="B1099" s="6" t="s">
        <v>1349</v>
      </c>
      <c r="C1099" s="6" t="s">
        <v>1348</v>
      </c>
      <c r="D1099" s="6" t="s">
        <v>1587</v>
      </c>
      <c r="E1099" s="6" t="s">
        <v>1320</v>
      </c>
      <c r="F1099" s="7">
        <v>43970</v>
      </c>
      <c r="G1099" s="6" t="s">
        <v>1296</v>
      </c>
      <c r="H1099" s="6" t="s">
        <v>347</v>
      </c>
      <c r="I1099" s="6" t="s">
        <v>39</v>
      </c>
      <c r="J1099" s="8" t="s">
        <v>83</v>
      </c>
      <c r="K1099" s="12">
        <v>10000</v>
      </c>
      <c r="L1099" s="12">
        <v>13000</v>
      </c>
      <c r="M1099" s="12">
        <v>3</v>
      </c>
      <c r="N1099" s="12">
        <v>30000</v>
      </c>
      <c r="O1099" s="12">
        <v>39000</v>
      </c>
      <c r="P1099" s="6" t="s">
        <v>1397</v>
      </c>
      <c r="Q1099" s="12">
        <f t="shared" si="17"/>
        <v>9000</v>
      </c>
    </row>
    <row r="1100" spans="1:17" x14ac:dyDescent="0.3">
      <c r="A1100" s="6">
        <v>140472</v>
      </c>
      <c r="B1100" s="6" t="s">
        <v>1349</v>
      </c>
      <c r="C1100" s="6" t="s">
        <v>1348</v>
      </c>
      <c r="D1100" s="6" t="s">
        <v>1585</v>
      </c>
      <c r="E1100" s="6" t="s">
        <v>16</v>
      </c>
      <c r="F1100" s="7">
        <v>43970</v>
      </c>
      <c r="G1100" s="6" t="s">
        <v>33</v>
      </c>
      <c r="H1100" s="6" t="s">
        <v>351</v>
      </c>
      <c r="I1100" s="6" t="s">
        <v>40</v>
      </c>
      <c r="J1100" s="6" t="s">
        <v>76</v>
      </c>
      <c r="K1100" s="12">
        <v>10500</v>
      </c>
      <c r="L1100" s="12">
        <v>13650</v>
      </c>
      <c r="M1100" s="12">
        <v>1</v>
      </c>
      <c r="N1100" s="12">
        <v>10500</v>
      </c>
      <c r="O1100" s="12">
        <v>13650</v>
      </c>
      <c r="P1100" s="6" t="s">
        <v>1399</v>
      </c>
      <c r="Q1100" s="12">
        <f t="shared" si="17"/>
        <v>3150</v>
      </c>
    </row>
    <row r="1101" spans="1:17" x14ac:dyDescent="0.3">
      <c r="A1101" s="6">
        <v>140473</v>
      </c>
      <c r="B1101" s="6" t="s">
        <v>1349</v>
      </c>
      <c r="C1101" s="6" t="s">
        <v>1348</v>
      </c>
      <c r="D1101" s="6" t="s">
        <v>1573</v>
      </c>
      <c r="E1101" s="6" t="s">
        <v>15</v>
      </c>
      <c r="F1101" s="7">
        <v>43970</v>
      </c>
      <c r="G1101" s="6" t="s">
        <v>34</v>
      </c>
      <c r="H1101" s="6" t="s">
        <v>63</v>
      </c>
      <c r="I1101" s="6" t="s">
        <v>41</v>
      </c>
      <c r="J1101" s="6" t="s">
        <v>78</v>
      </c>
      <c r="K1101" s="12">
        <v>8500</v>
      </c>
      <c r="L1101" s="12">
        <v>11050</v>
      </c>
      <c r="M1101" s="12">
        <v>2</v>
      </c>
      <c r="N1101" s="12">
        <v>17000</v>
      </c>
      <c r="O1101" s="12">
        <v>22100</v>
      </c>
      <c r="P1101" s="6" t="s">
        <v>1400</v>
      </c>
      <c r="Q1101" s="12">
        <f t="shared" si="17"/>
        <v>5100</v>
      </c>
    </row>
    <row r="1102" spans="1:17" x14ac:dyDescent="0.3">
      <c r="A1102" s="6">
        <v>140474</v>
      </c>
      <c r="B1102" s="6" t="s">
        <v>1349</v>
      </c>
      <c r="C1102" s="6" t="s">
        <v>1348</v>
      </c>
      <c r="D1102" s="6" t="s">
        <v>1560</v>
      </c>
      <c r="E1102" s="6" t="s">
        <v>14</v>
      </c>
      <c r="F1102" s="7">
        <v>43970</v>
      </c>
      <c r="G1102" s="6" t="s">
        <v>35</v>
      </c>
      <c r="H1102" s="6" t="s">
        <v>57</v>
      </c>
      <c r="I1102" s="6" t="s">
        <v>44</v>
      </c>
      <c r="J1102" s="6" t="s">
        <v>80</v>
      </c>
      <c r="K1102" s="12">
        <v>7000</v>
      </c>
      <c r="L1102" s="12">
        <v>9100</v>
      </c>
      <c r="M1102" s="12">
        <v>4</v>
      </c>
      <c r="N1102" s="12">
        <v>28000</v>
      </c>
      <c r="O1102" s="12">
        <v>36400</v>
      </c>
      <c r="P1102" s="6" t="s">
        <v>1401</v>
      </c>
      <c r="Q1102" s="12">
        <f t="shared" si="17"/>
        <v>8400</v>
      </c>
    </row>
    <row r="1103" spans="1:17" x14ac:dyDescent="0.3">
      <c r="A1103" s="6">
        <v>140475</v>
      </c>
      <c r="B1103" s="6" t="s">
        <v>1349</v>
      </c>
      <c r="C1103" s="6" t="s">
        <v>1348</v>
      </c>
      <c r="D1103" s="6" t="s">
        <v>1564</v>
      </c>
      <c r="E1103" s="6" t="s">
        <v>13</v>
      </c>
      <c r="F1103" s="7">
        <v>43970</v>
      </c>
      <c r="G1103" s="6" t="s">
        <v>1296</v>
      </c>
      <c r="H1103" s="6" t="s">
        <v>352</v>
      </c>
      <c r="I1103" s="6" t="s">
        <v>98</v>
      </c>
      <c r="J1103" s="6" t="s">
        <v>79</v>
      </c>
      <c r="K1103" s="12">
        <v>1680</v>
      </c>
      <c r="L1103" s="12">
        <v>2184</v>
      </c>
      <c r="M1103" s="12">
        <v>2</v>
      </c>
      <c r="N1103" s="12">
        <v>3360</v>
      </c>
      <c r="O1103" s="12">
        <v>4368</v>
      </c>
      <c r="P1103" s="6" t="s">
        <v>1325</v>
      </c>
      <c r="Q1103" s="12">
        <f t="shared" si="17"/>
        <v>1008</v>
      </c>
    </row>
    <row r="1104" spans="1:17" x14ac:dyDescent="0.3">
      <c r="A1104" s="6">
        <v>140476</v>
      </c>
      <c r="B1104" s="6" t="s">
        <v>1349</v>
      </c>
      <c r="C1104" s="6" t="s">
        <v>1348</v>
      </c>
      <c r="D1104" s="6" t="s">
        <v>1562</v>
      </c>
      <c r="E1104" s="6" t="s">
        <v>12</v>
      </c>
      <c r="F1104" s="7">
        <v>43970</v>
      </c>
      <c r="G1104" s="6" t="s">
        <v>33</v>
      </c>
      <c r="H1104" s="8" t="s">
        <v>65</v>
      </c>
      <c r="I1104" s="6" t="s">
        <v>99</v>
      </c>
      <c r="J1104" s="8" t="s">
        <v>84</v>
      </c>
      <c r="K1104" s="12">
        <v>6540</v>
      </c>
      <c r="L1104" s="12">
        <v>8502</v>
      </c>
      <c r="M1104" s="12">
        <v>3</v>
      </c>
      <c r="N1104" s="12">
        <v>19620</v>
      </c>
      <c r="O1104" s="12">
        <v>25506</v>
      </c>
      <c r="P1104" s="6" t="s">
        <v>1398</v>
      </c>
      <c r="Q1104" s="12">
        <f t="shared" si="17"/>
        <v>5886</v>
      </c>
    </row>
    <row r="1105" spans="1:17" x14ac:dyDescent="0.3">
      <c r="A1105" s="6">
        <v>140477</v>
      </c>
      <c r="B1105" s="6" t="s">
        <v>1349</v>
      </c>
      <c r="C1105" s="6" t="s">
        <v>1348</v>
      </c>
      <c r="D1105" s="6" t="s">
        <v>1580</v>
      </c>
      <c r="E1105" s="6" t="s">
        <v>11</v>
      </c>
      <c r="F1105" s="7">
        <v>43970</v>
      </c>
      <c r="G1105" s="6" t="s">
        <v>34</v>
      </c>
      <c r="H1105" s="6" t="s">
        <v>68</v>
      </c>
      <c r="I1105" s="6" t="s">
        <v>45</v>
      </c>
      <c r="J1105" s="6" t="s">
        <v>82</v>
      </c>
      <c r="K1105" s="12">
        <v>2680</v>
      </c>
      <c r="L1105" s="12">
        <v>3484</v>
      </c>
      <c r="M1105" s="12">
        <v>1</v>
      </c>
      <c r="N1105" s="12">
        <v>2680</v>
      </c>
      <c r="O1105" s="12">
        <v>3484</v>
      </c>
      <c r="P1105" s="6" t="s">
        <v>1397</v>
      </c>
      <c r="Q1105" s="12">
        <f t="shared" si="17"/>
        <v>804</v>
      </c>
    </row>
    <row r="1106" spans="1:17" x14ac:dyDescent="0.3">
      <c r="A1106" s="6">
        <v>140478</v>
      </c>
      <c r="B1106" s="6" t="s">
        <v>1349</v>
      </c>
      <c r="C1106" s="6" t="s">
        <v>1348</v>
      </c>
      <c r="D1106" s="6" t="s">
        <v>1581</v>
      </c>
      <c r="E1106" s="6" t="s">
        <v>1321</v>
      </c>
      <c r="F1106" s="7">
        <v>43970</v>
      </c>
      <c r="G1106" s="6" t="s">
        <v>35</v>
      </c>
      <c r="H1106" s="6" t="s">
        <v>71</v>
      </c>
      <c r="I1106" s="6" t="s">
        <v>38</v>
      </c>
      <c r="J1106" s="6" t="s">
        <v>76</v>
      </c>
      <c r="K1106" s="12">
        <v>8250</v>
      </c>
      <c r="L1106" s="12">
        <v>10725</v>
      </c>
      <c r="M1106" s="12">
        <v>2</v>
      </c>
      <c r="N1106" s="12">
        <v>16500</v>
      </c>
      <c r="O1106" s="12">
        <v>21450</v>
      </c>
      <c r="P1106" s="6" t="s">
        <v>1399</v>
      </c>
      <c r="Q1106" s="12">
        <f t="shared" si="17"/>
        <v>4950</v>
      </c>
    </row>
    <row r="1107" spans="1:17" x14ac:dyDescent="0.3">
      <c r="A1107" s="6">
        <v>140479</v>
      </c>
      <c r="B1107" s="6" t="s">
        <v>1349</v>
      </c>
      <c r="C1107" s="6" t="s">
        <v>1348</v>
      </c>
      <c r="D1107" s="6" t="s">
        <v>1572</v>
      </c>
      <c r="E1107" s="6" t="s">
        <v>1322</v>
      </c>
      <c r="F1107" s="7">
        <v>43970</v>
      </c>
      <c r="G1107" s="6" t="s">
        <v>1296</v>
      </c>
      <c r="H1107" s="6" t="s">
        <v>286</v>
      </c>
      <c r="I1107" s="6" t="s">
        <v>42</v>
      </c>
      <c r="J1107" s="6" t="s">
        <v>76</v>
      </c>
      <c r="K1107" s="12">
        <v>2650</v>
      </c>
      <c r="L1107" s="12">
        <v>3445</v>
      </c>
      <c r="M1107" s="12">
        <v>1</v>
      </c>
      <c r="N1107" s="12">
        <v>2650</v>
      </c>
      <c r="O1107" s="12">
        <v>3445</v>
      </c>
      <c r="P1107" s="6" t="s">
        <v>1400</v>
      </c>
      <c r="Q1107" s="12">
        <f t="shared" si="17"/>
        <v>795</v>
      </c>
    </row>
    <row r="1108" spans="1:17" x14ac:dyDescent="0.3">
      <c r="A1108" s="6">
        <v>140480</v>
      </c>
      <c r="B1108" s="6" t="s">
        <v>1349</v>
      </c>
      <c r="C1108" s="6" t="s">
        <v>1348</v>
      </c>
      <c r="D1108" s="6" t="s">
        <v>1564</v>
      </c>
      <c r="E1108" s="6" t="s">
        <v>1323</v>
      </c>
      <c r="F1108" s="7">
        <v>43970</v>
      </c>
      <c r="G1108" s="6" t="s">
        <v>33</v>
      </c>
      <c r="H1108" s="6" t="s">
        <v>72</v>
      </c>
      <c r="I1108" s="6" t="s">
        <v>38</v>
      </c>
      <c r="J1108" s="6" t="s">
        <v>85</v>
      </c>
      <c r="K1108" s="12">
        <v>12550</v>
      </c>
      <c r="L1108" s="12">
        <v>16315</v>
      </c>
      <c r="M1108" s="12">
        <v>3</v>
      </c>
      <c r="N1108" s="12">
        <v>37650</v>
      </c>
      <c r="O1108" s="12">
        <v>48945</v>
      </c>
      <c r="P1108" s="6" t="s">
        <v>1401</v>
      </c>
      <c r="Q1108" s="12">
        <f t="shared" si="17"/>
        <v>11295</v>
      </c>
    </row>
    <row r="1109" spans="1:17" x14ac:dyDescent="0.3">
      <c r="A1109" s="6">
        <v>140481</v>
      </c>
      <c r="B1109" s="6" t="s">
        <v>1349</v>
      </c>
      <c r="C1109" s="6" t="s">
        <v>1348</v>
      </c>
      <c r="D1109" s="6" t="s">
        <v>1565</v>
      </c>
      <c r="E1109" s="6" t="s">
        <v>10</v>
      </c>
      <c r="F1109" s="7">
        <v>43971</v>
      </c>
      <c r="G1109" s="6" t="s">
        <v>34</v>
      </c>
      <c r="H1109" s="6" t="s">
        <v>73</v>
      </c>
      <c r="I1109" s="6" t="s">
        <v>41</v>
      </c>
      <c r="J1109" s="8" t="s">
        <v>78</v>
      </c>
      <c r="K1109" s="12">
        <v>14500</v>
      </c>
      <c r="L1109" s="12">
        <v>18850</v>
      </c>
      <c r="M1109" s="12">
        <v>2</v>
      </c>
      <c r="N1109" s="12">
        <v>29000</v>
      </c>
      <c r="O1109" s="12">
        <v>37700</v>
      </c>
      <c r="P1109" s="6" t="s">
        <v>1325</v>
      </c>
      <c r="Q1109" s="12">
        <f t="shared" si="17"/>
        <v>8700</v>
      </c>
    </row>
    <row r="1110" spans="1:17" x14ac:dyDescent="0.3">
      <c r="A1110" s="6">
        <v>140482</v>
      </c>
      <c r="B1110" s="6" t="s">
        <v>1349</v>
      </c>
      <c r="C1110" s="6" t="s">
        <v>1348</v>
      </c>
      <c r="D1110" s="6" t="s">
        <v>1561</v>
      </c>
      <c r="E1110" s="6" t="s">
        <v>9</v>
      </c>
      <c r="F1110" s="7">
        <v>43972</v>
      </c>
      <c r="G1110" s="6" t="s">
        <v>35</v>
      </c>
      <c r="H1110" s="6" t="s">
        <v>46</v>
      </c>
      <c r="I1110" s="6" t="s">
        <v>36</v>
      </c>
      <c r="J1110" s="6" t="s">
        <v>75</v>
      </c>
      <c r="K1110" s="12">
        <v>800</v>
      </c>
      <c r="L1110" s="12">
        <v>1040</v>
      </c>
      <c r="M1110" s="12">
        <v>3</v>
      </c>
      <c r="N1110" s="12">
        <v>2400</v>
      </c>
      <c r="O1110" s="12">
        <v>3120</v>
      </c>
      <c r="P1110" s="6" t="s">
        <v>1398</v>
      </c>
      <c r="Q1110" s="12">
        <f t="shared" si="17"/>
        <v>720</v>
      </c>
    </row>
    <row r="1111" spans="1:17" x14ac:dyDescent="0.3">
      <c r="A1111" s="6">
        <v>140483</v>
      </c>
      <c r="B1111" s="6" t="s">
        <v>1349</v>
      </c>
      <c r="C1111" s="6" t="s">
        <v>1348</v>
      </c>
      <c r="D1111" s="6" t="s">
        <v>1565</v>
      </c>
      <c r="E1111" s="6" t="s">
        <v>1324</v>
      </c>
      <c r="F1111" s="7">
        <v>43973</v>
      </c>
      <c r="G1111" s="6" t="s">
        <v>1296</v>
      </c>
      <c r="H1111" s="6" t="s">
        <v>48</v>
      </c>
      <c r="I1111" s="6" t="s">
        <v>37</v>
      </c>
      <c r="J1111" s="6" t="s">
        <v>76</v>
      </c>
      <c r="K1111" s="12">
        <v>600</v>
      </c>
      <c r="L1111" s="12">
        <v>780</v>
      </c>
      <c r="M1111" s="12">
        <v>4</v>
      </c>
      <c r="N1111" s="12">
        <v>2400</v>
      </c>
      <c r="O1111" s="12">
        <v>3120</v>
      </c>
      <c r="P1111" s="6" t="s">
        <v>1397</v>
      </c>
      <c r="Q1111" s="12">
        <f t="shared" si="17"/>
        <v>720</v>
      </c>
    </row>
    <row r="1112" spans="1:17" x14ac:dyDescent="0.3">
      <c r="A1112" s="6">
        <v>140484</v>
      </c>
      <c r="B1112" s="6" t="s">
        <v>1349</v>
      </c>
      <c r="C1112" s="6" t="s">
        <v>1348</v>
      </c>
      <c r="D1112" s="6" t="s">
        <v>1564</v>
      </c>
      <c r="E1112" s="6" t="s">
        <v>8</v>
      </c>
      <c r="F1112" s="7">
        <v>43974</v>
      </c>
      <c r="G1112" s="6" t="s">
        <v>33</v>
      </c>
      <c r="H1112" s="6" t="s">
        <v>50</v>
      </c>
      <c r="I1112" s="6" t="s">
        <v>38</v>
      </c>
      <c r="J1112" s="6" t="s">
        <v>75</v>
      </c>
      <c r="K1112" s="12">
        <v>10500</v>
      </c>
      <c r="L1112" s="12">
        <v>13650</v>
      </c>
      <c r="M1112" s="12">
        <v>4</v>
      </c>
      <c r="N1112" s="12">
        <v>42000</v>
      </c>
      <c r="O1112" s="12">
        <v>54600</v>
      </c>
      <c r="P1112" s="6" t="s">
        <v>1399</v>
      </c>
      <c r="Q1112" s="12">
        <f t="shared" si="17"/>
        <v>12600</v>
      </c>
    </row>
    <row r="1113" spans="1:17" x14ac:dyDescent="0.3">
      <c r="A1113" s="6">
        <v>140485</v>
      </c>
      <c r="B1113" s="6" t="s">
        <v>1349</v>
      </c>
      <c r="C1113" s="6" t="s">
        <v>1348</v>
      </c>
      <c r="D1113" s="6" t="s">
        <v>1574</v>
      </c>
      <c r="E1113" s="6" t="s">
        <v>7</v>
      </c>
      <c r="F1113" s="7">
        <v>43975</v>
      </c>
      <c r="G1113" s="6" t="s">
        <v>34</v>
      </c>
      <c r="H1113" s="6" t="s">
        <v>347</v>
      </c>
      <c r="I1113" s="6" t="s">
        <v>39</v>
      </c>
      <c r="J1113" s="6" t="s">
        <v>77</v>
      </c>
      <c r="K1113" s="12">
        <v>6500</v>
      </c>
      <c r="L1113" s="12">
        <v>8450</v>
      </c>
      <c r="M1113" s="12">
        <v>4</v>
      </c>
      <c r="N1113" s="12">
        <v>26000</v>
      </c>
      <c r="O1113" s="12">
        <v>33800</v>
      </c>
      <c r="P1113" s="6" t="s">
        <v>1400</v>
      </c>
      <c r="Q1113" s="12">
        <f t="shared" si="17"/>
        <v>7800</v>
      </c>
    </row>
    <row r="1114" spans="1:17" x14ac:dyDescent="0.3">
      <c r="A1114" s="6">
        <v>140486</v>
      </c>
      <c r="B1114" s="6" t="s">
        <v>1349</v>
      </c>
      <c r="C1114" s="6" t="s">
        <v>1348</v>
      </c>
      <c r="D1114" s="6" t="s">
        <v>1574</v>
      </c>
      <c r="E1114" s="6" t="s">
        <v>1325</v>
      </c>
      <c r="F1114" s="7">
        <v>43975</v>
      </c>
      <c r="G1114" s="6" t="s">
        <v>35</v>
      </c>
      <c r="H1114" s="6" t="s">
        <v>353</v>
      </c>
      <c r="I1114" s="6" t="s">
        <v>40</v>
      </c>
      <c r="J1114" s="6" t="s">
        <v>76</v>
      </c>
      <c r="K1114" s="12">
        <v>4500</v>
      </c>
      <c r="L1114" s="12">
        <v>5850</v>
      </c>
      <c r="M1114" s="12">
        <v>4</v>
      </c>
      <c r="N1114" s="12">
        <v>18000</v>
      </c>
      <c r="O1114" s="12">
        <v>23400</v>
      </c>
      <c r="P1114" s="6" t="s">
        <v>1401</v>
      </c>
      <c r="Q1114" s="12">
        <f t="shared" si="17"/>
        <v>5400</v>
      </c>
    </row>
    <row r="1115" spans="1:17" x14ac:dyDescent="0.3">
      <c r="A1115" s="6">
        <v>140487</v>
      </c>
      <c r="B1115" s="6" t="s">
        <v>1349</v>
      </c>
      <c r="C1115" s="6" t="s">
        <v>1348</v>
      </c>
      <c r="D1115" s="6" t="s">
        <v>1568</v>
      </c>
      <c r="E1115" s="6" t="s">
        <v>1326</v>
      </c>
      <c r="F1115" s="7">
        <v>43975</v>
      </c>
      <c r="G1115" s="6" t="s">
        <v>1296</v>
      </c>
      <c r="H1115" s="6" t="s">
        <v>51</v>
      </c>
      <c r="I1115" s="6" t="s">
        <v>41</v>
      </c>
      <c r="J1115" s="6" t="s">
        <v>78</v>
      </c>
      <c r="K1115" s="12">
        <v>8500</v>
      </c>
      <c r="L1115" s="12">
        <v>11050</v>
      </c>
      <c r="M1115" s="12">
        <v>2</v>
      </c>
      <c r="N1115" s="12">
        <v>17000</v>
      </c>
      <c r="O1115" s="12">
        <v>22100</v>
      </c>
      <c r="P1115" s="6" t="s">
        <v>1325</v>
      </c>
      <c r="Q1115" s="12">
        <f t="shared" si="17"/>
        <v>5100</v>
      </c>
    </row>
    <row r="1116" spans="1:17" x14ac:dyDescent="0.3">
      <c r="A1116" s="6">
        <v>140488</v>
      </c>
      <c r="B1116" s="6" t="s">
        <v>1349</v>
      </c>
      <c r="C1116" s="6" t="s">
        <v>1348</v>
      </c>
      <c r="D1116" s="6" t="s">
        <v>1561</v>
      </c>
      <c r="E1116" s="6" t="s">
        <v>6</v>
      </c>
      <c r="F1116" s="7">
        <v>43975</v>
      </c>
      <c r="G1116" s="6" t="s">
        <v>33</v>
      </c>
      <c r="H1116" s="6" t="s">
        <v>52</v>
      </c>
      <c r="I1116" s="6" t="s">
        <v>44</v>
      </c>
      <c r="J1116" s="6" t="s">
        <v>80</v>
      </c>
      <c r="K1116" s="12">
        <v>12500</v>
      </c>
      <c r="L1116" s="12">
        <v>16250</v>
      </c>
      <c r="M1116" s="12">
        <v>1</v>
      </c>
      <c r="N1116" s="12">
        <v>12500</v>
      </c>
      <c r="O1116" s="12">
        <v>16250</v>
      </c>
      <c r="P1116" s="6" t="s">
        <v>1398</v>
      </c>
      <c r="Q1116" s="12">
        <f t="shared" si="17"/>
        <v>3750</v>
      </c>
    </row>
    <row r="1117" spans="1:17" x14ac:dyDescent="0.3">
      <c r="A1117" s="6">
        <v>140489</v>
      </c>
      <c r="B1117" s="6" t="s">
        <v>1349</v>
      </c>
      <c r="C1117" s="6" t="s">
        <v>1348</v>
      </c>
      <c r="D1117" s="6" t="s">
        <v>1573</v>
      </c>
      <c r="E1117" s="6" t="s">
        <v>5</v>
      </c>
      <c r="F1117" s="7">
        <v>43975</v>
      </c>
      <c r="G1117" s="6" t="s">
        <v>34</v>
      </c>
      <c r="H1117" s="6" t="s">
        <v>294</v>
      </c>
      <c r="I1117" s="6" t="s">
        <v>42</v>
      </c>
      <c r="J1117" s="6" t="s">
        <v>79</v>
      </c>
      <c r="K1117" s="12">
        <v>3500</v>
      </c>
      <c r="L1117" s="12">
        <v>4550</v>
      </c>
      <c r="M1117" s="12">
        <v>3</v>
      </c>
      <c r="N1117" s="12">
        <v>10500</v>
      </c>
      <c r="O1117" s="12">
        <v>13650</v>
      </c>
      <c r="P1117" s="6" t="s">
        <v>1397</v>
      </c>
      <c r="Q1117" s="12">
        <f t="shared" si="17"/>
        <v>3150</v>
      </c>
    </row>
    <row r="1118" spans="1:17" x14ac:dyDescent="0.3">
      <c r="A1118" s="6">
        <v>140490</v>
      </c>
      <c r="B1118" s="6" t="s">
        <v>1349</v>
      </c>
      <c r="C1118" s="6" t="s">
        <v>1348</v>
      </c>
      <c r="D1118" s="6" t="s">
        <v>1570</v>
      </c>
      <c r="E1118" s="6" t="s">
        <v>4</v>
      </c>
      <c r="F1118" s="7">
        <v>43975</v>
      </c>
      <c r="G1118" s="6" t="s">
        <v>35</v>
      </c>
      <c r="H1118" s="8" t="s">
        <v>67</v>
      </c>
      <c r="I1118" s="6" t="s">
        <v>109</v>
      </c>
      <c r="J1118" s="6" t="s">
        <v>81</v>
      </c>
      <c r="K1118" s="12">
        <v>4500</v>
      </c>
      <c r="L1118" s="12">
        <v>5850</v>
      </c>
      <c r="M1118" s="12">
        <v>2</v>
      </c>
      <c r="N1118" s="12">
        <v>9000</v>
      </c>
      <c r="O1118" s="12">
        <v>11700</v>
      </c>
      <c r="P1118" s="6" t="s">
        <v>1399</v>
      </c>
      <c r="Q1118" s="12">
        <f t="shared" si="17"/>
        <v>2700</v>
      </c>
    </row>
    <row r="1119" spans="1:17" x14ac:dyDescent="0.3">
      <c r="A1119" s="6">
        <v>140491</v>
      </c>
      <c r="B1119" s="6" t="s">
        <v>1349</v>
      </c>
      <c r="C1119" s="6" t="s">
        <v>1348</v>
      </c>
      <c r="D1119" s="6" t="s">
        <v>1566</v>
      </c>
      <c r="E1119" s="6" t="s">
        <v>30</v>
      </c>
      <c r="F1119" s="7">
        <v>43975</v>
      </c>
      <c r="G1119" s="6" t="s">
        <v>1296</v>
      </c>
      <c r="H1119" s="6" t="s">
        <v>354</v>
      </c>
      <c r="I1119" s="6" t="s">
        <v>45</v>
      </c>
      <c r="J1119" s="6" t="s">
        <v>82</v>
      </c>
      <c r="K1119" s="12">
        <v>2100</v>
      </c>
      <c r="L1119" s="12">
        <v>2730</v>
      </c>
      <c r="M1119" s="12">
        <v>1</v>
      </c>
      <c r="N1119" s="12">
        <v>2100</v>
      </c>
      <c r="O1119" s="12">
        <v>2730</v>
      </c>
      <c r="P1119" s="6" t="s">
        <v>1400</v>
      </c>
      <c r="Q1119" s="12">
        <f t="shared" si="17"/>
        <v>630</v>
      </c>
    </row>
    <row r="1120" spans="1:17" x14ac:dyDescent="0.3">
      <c r="A1120" s="6">
        <v>140492</v>
      </c>
      <c r="B1120" s="6" t="s">
        <v>1349</v>
      </c>
      <c r="C1120" s="6" t="s">
        <v>1348</v>
      </c>
      <c r="D1120" s="6" t="s">
        <v>1565</v>
      </c>
      <c r="E1120" s="6" t="s">
        <v>31</v>
      </c>
      <c r="F1120" s="7">
        <v>43975</v>
      </c>
      <c r="G1120" s="6" t="s">
        <v>33</v>
      </c>
      <c r="H1120" s="6" t="s">
        <v>49</v>
      </c>
      <c r="I1120" s="6" t="s">
        <v>36</v>
      </c>
      <c r="J1120" s="6" t="s">
        <v>75</v>
      </c>
      <c r="K1120" s="12">
        <v>1150</v>
      </c>
      <c r="L1120" s="12">
        <v>1495</v>
      </c>
      <c r="M1120" s="12">
        <v>4</v>
      </c>
      <c r="N1120" s="12">
        <v>4600</v>
      </c>
      <c r="O1120" s="12">
        <v>5980</v>
      </c>
      <c r="P1120" s="6" t="s">
        <v>1401</v>
      </c>
      <c r="Q1120" s="12">
        <f t="shared" si="17"/>
        <v>1380</v>
      </c>
    </row>
    <row r="1121" spans="1:17" x14ac:dyDescent="0.3">
      <c r="A1121" s="6">
        <v>140493</v>
      </c>
      <c r="B1121" s="6" t="s">
        <v>1349</v>
      </c>
      <c r="C1121" s="6" t="s">
        <v>1348</v>
      </c>
      <c r="D1121" s="6" t="s">
        <v>1582</v>
      </c>
      <c r="E1121" s="6" t="s">
        <v>32</v>
      </c>
      <c r="F1121" s="7">
        <v>43975</v>
      </c>
      <c r="G1121" s="6" t="s">
        <v>34</v>
      </c>
      <c r="H1121" s="6" t="s">
        <v>47</v>
      </c>
      <c r="I1121" s="6" t="s">
        <v>37</v>
      </c>
      <c r="J1121" s="6" t="s">
        <v>76</v>
      </c>
      <c r="K1121" s="12">
        <v>350</v>
      </c>
      <c r="L1121" s="12">
        <v>455</v>
      </c>
      <c r="M1121" s="12">
        <v>4</v>
      </c>
      <c r="N1121" s="12">
        <v>1400</v>
      </c>
      <c r="O1121" s="12">
        <v>1820</v>
      </c>
      <c r="P1121" s="6" t="s">
        <v>1325</v>
      </c>
      <c r="Q1121" s="12">
        <f t="shared" si="17"/>
        <v>420</v>
      </c>
    </row>
    <row r="1122" spans="1:17" x14ac:dyDescent="0.3">
      <c r="A1122" s="6">
        <v>140494</v>
      </c>
      <c r="B1122" s="6" t="s">
        <v>1349</v>
      </c>
      <c r="C1122" s="6" t="s">
        <v>1348</v>
      </c>
      <c r="D1122" s="6" t="s">
        <v>1563</v>
      </c>
      <c r="E1122" s="6" t="s">
        <v>28</v>
      </c>
      <c r="F1122" s="7">
        <v>43975</v>
      </c>
      <c r="G1122" s="6" t="s">
        <v>35</v>
      </c>
      <c r="H1122" s="6" t="s">
        <v>53</v>
      </c>
      <c r="I1122" s="6" t="s">
        <v>38</v>
      </c>
      <c r="J1122" s="6" t="s">
        <v>75</v>
      </c>
      <c r="K1122" s="12">
        <v>9500</v>
      </c>
      <c r="L1122" s="12">
        <v>12350</v>
      </c>
      <c r="M1122" s="12">
        <v>1</v>
      </c>
      <c r="N1122" s="12">
        <v>9500</v>
      </c>
      <c r="O1122" s="12">
        <v>12350</v>
      </c>
      <c r="P1122" s="6" t="s">
        <v>1398</v>
      </c>
      <c r="Q1122" s="12">
        <f t="shared" si="17"/>
        <v>2850</v>
      </c>
    </row>
    <row r="1123" spans="1:17" x14ac:dyDescent="0.3">
      <c r="A1123" s="6">
        <v>140495</v>
      </c>
      <c r="B1123" s="6" t="s">
        <v>1349</v>
      </c>
      <c r="C1123" s="6" t="s">
        <v>1348</v>
      </c>
      <c r="D1123" s="6" t="s">
        <v>1588</v>
      </c>
      <c r="E1123" s="6" t="s">
        <v>1311</v>
      </c>
      <c r="F1123" s="7">
        <v>43975</v>
      </c>
      <c r="G1123" s="6" t="s">
        <v>1296</v>
      </c>
      <c r="H1123" s="6" t="s">
        <v>355</v>
      </c>
      <c r="I1123" s="6" t="s">
        <v>39</v>
      </c>
      <c r="J1123" s="6" t="s">
        <v>77</v>
      </c>
      <c r="K1123" s="12">
        <v>10000</v>
      </c>
      <c r="L1123" s="12">
        <v>13000</v>
      </c>
      <c r="M1123" s="12">
        <v>3</v>
      </c>
      <c r="N1123" s="12">
        <v>30000</v>
      </c>
      <c r="O1123" s="12">
        <v>39000</v>
      </c>
      <c r="P1123" s="6" t="s">
        <v>1397</v>
      </c>
      <c r="Q1123" s="12">
        <f t="shared" si="17"/>
        <v>9000</v>
      </c>
    </row>
    <row r="1124" spans="1:17" x14ac:dyDescent="0.3">
      <c r="A1124" s="6">
        <v>140496</v>
      </c>
      <c r="B1124" s="6" t="s">
        <v>1349</v>
      </c>
      <c r="C1124" s="6" t="s">
        <v>1348</v>
      </c>
      <c r="D1124" s="6" t="s">
        <v>1572</v>
      </c>
      <c r="E1124" s="6" t="s">
        <v>1312</v>
      </c>
      <c r="F1124" s="7">
        <v>43975</v>
      </c>
      <c r="G1124" s="6" t="s">
        <v>33</v>
      </c>
      <c r="H1124" s="6" t="s">
        <v>356</v>
      </c>
      <c r="I1124" s="6" t="s">
        <v>40</v>
      </c>
      <c r="J1124" s="6" t="s">
        <v>76</v>
      </c>
      <c r="K1124" s="12">
        <v>6500</v>
      </c>
      <c r="L1124" s="12">
        <v>8450</v>
      </c>
      <c r="M1124" s="12">
        <v>3</v>
      </c>
      <c r="N1124" s="12">
        <v>19500</v>
      </c>
      <c r="O1124" s="12">
        <v>25350</v>
      </c>
      <c r="P1124" s="6" t="s">
        <v>1399</v>
      </c>
      <c r="Q1124" s="12">
        <f t="shared" si="17"/>
        <v>5850</v>
      </c>
    </row>
    <row r="1125" spans="1:17" x14ac:dyDescent="0.3">
      <c r="A1125" s="6">
        <v>140497</v>
      </c>
      <c r="B1125" s="6" t="s">
        <v>1349</v>
      </c>
      <c r="C1125" s="6" t="s">
        <v>1348</v>
      </c>
      <c r="D1125" s="6" t="s">
        <v>1585</v>
      </c>
      <c r="E1125" s="6" t="s">
        <v>1313</v>
      </c>
      <c r="F1125" s="7">
        <v>43975</v>
      </c>
      <c r="G1125" s="6" t="s">
        <v>34</v>
      </c>
      <c r="H1125" s="6" t="s">
        <v>357</v>
      </c>
      <c r="I1125" s="6" t="s">
        <v>41</v>
      </c>
      <c r="J1125" s="6" t="s">
        <v>78</v>
      </c>
      <c r="K1125" s="12">
        <v>8500</v>
      </c>
      <c r="L1125" s="12">
        <v>11050</v>
      </c>
      <c r="M1125" s="12">
        <v>3</v>
      </c>
      <c r="N1125" s="12">
        <v>25500</v>
      </c>
      <c r="O1125" s="12">
        <v>33150</v>
      </c>
      <c r="P1125" s="6" t="s">
        <v>1400</v>
      </c>
      <c r="Q1125" s="12">
        <f t="shared" si="17"/>
        <v>7650</v>
      </c>
    </row>
    <row r="1126" spans="1:17" x14ac:dyDescent="0.3">
      <c r="A1126" s="6">
        <v>140498</v>
      </c>
      <c r="B1126" s="6" t="s">
        <v>1349</v>
      </c>
      <c r="C1126" s="6" t="s">
        <v>1348</v>
      </c>
      <c r="D1126" s="6" t="s">
        <v>1573</v>
      </c>
      <c r="E1126" s="6" t="s">
        <v>3</v>
      </c>
      <c r="F1126" s="7">
        <v>43975</v>
      </c>
      <c r="G1126" s="6" t="s">
        <v>35</v>
      </c>
      <c r="H1126" s="6" t="s">
        <v>57</v>
      </c>
      <c r="I1126" s="6" t="s">
        <v>44</v>
      </c>
      <c r="J1126" s="6" t="s">
        <v>80</v>
      </c>
      <c r="K1126" s="12">
        <v>7000</v>
      </c>
      <c r="L1126" s="12">
        <v>9100</v>
      </c>
      <c r="M1126" s="12">
        <v>3</v>
      </c>
      <c r="N1126" s="12">
        <v>21000</v>
      </c>
      <c r="O1126" s="12">
        <v>27300</v>
      </c>
      <c r="P1126" s="6" t="s">
        <v>1401</v>
      </c>
      <c r="Q1126" s="12">
        <f t="shared" si="17"/>
        <v>6300</v>
      </c>
    </row>
    <row r="1127" spans="1:17" x14ac:dyDescent="0.3">
      <c r="A1127" s="6">
        <v>140499</v>
      </c>
      <c r="B1127" s="6" t="s">
        <v>1349</v>
      </c>
      <c r="C1127" s="6" t="s">
        <v>1348</v>
      </c>
      <c r="D1127" s="6" t="s">
        <v>1580</v>
      </c>
      <c r="E1127" s="6" t="s">
        <v>2</v>
      </c>
      <c r="F1127" s="7">
        <v>43976</v>
      </c>
      <c r="G1127" s="6" t="s">
        <v>1296</v>
      </c>
      <c r="H1127" s="6" t="s">
        <v>358</v>
      </c>
      <c r="I1127" s="6" t="s">
        <v>42</v>
      </c>
      <c r="J1127" s="6" t="s">
        <v>79</v>
      </c>
      <c r="K1127" s="12">
        <v>6550</v>
      </c>
      <c r="L1127" s="12">
        <v>8515</v>
      </c>
      <c r="M1127" s="12">
        <v>3</v>
      </c>
      <c r="N1127" s="12">
        <v>19650</v>
      </c>
      <c r="O1127" s="12">
        <v>25545</v>
      </c>
      <c r="P1127" s="6" t="s">
        <v>1325</v>
      </c>
      <c r="Q1127" s="12">
        <f t="shared" si="17"/>
        <v>5895</v>
      </c>
    </row>
    <row r="1128" spans="1:17" x14ac:dyDescent="0.3">
      <c r="A1128" s="6">
        <v>140500</v>
      </c>
      <c r="B1128" s="6" t="s">
        <v>1349</v>
      </c>
      <c r="C1128" s="6" t="s">
        <v>1348</v>
      </c>
      <c r="D1128" s="6" t="s">
        <v>1584</v>
      </c>
      <c r="E1128" s="6" t="s">
        <v>1</v>
      </c>
      <c r="F1128" s="7">
        <v>43977</v>
      </c>
      <c r="G1128" s="6" t="s">
        <v>33</v>
      </c>
      <c r="H1128" s="8" t="s">
        <v>66</v>
      </c>
      <c r="I1128" s="6" t="s">
        <v>109</v>
      </c>
      <c r="J1128" s="6" t="s">
        <v>81</v>
      </c>
      <c r="K1128" s="12">
        <v>7650</v>
      </c>
      <c r="L1128" s="12">
        <v>9945</v>
      </c>
      <c r="M1128" s="12">
        <v>1</v>
      </c>
      <c r="N1128" s="12">
        <v>7650</v>
      </c>
      <c r="O1128" s="12">
        <v>9945</v>
      </c>
      <c r="P1128" s="6" t="s">
        <v>1398</v>
      </c>
      <c r="Q1128" s="12">
        <f t="shared" si="17"/>
        <v>2295</v>
      </c>
    </row>
    <row r="1129" spans="1:17" x14ac:dyDescent="0.3">
      <c r="A1129" s="6">
        <v>140501</v>
      </c>
      <c r="B1129" s="6" t="s">
        <v>1349</v>
      </c>
      <c r="C1129" s="6" t="s">
        <v>1348</v>
      </c>
      <c r="D1129" s="6" t="s">
        <v>1573</v>
      </c>
      <c r="E1129" s="6" t="s">
        <v>1314</v>
      </c>
      <c r="F1129" s="7">
        <v>43978</v>
      </c>
      <c r="G1129" s="6" t="s">
        <v>34</v>
      </c>
      <c r="H1129" s="6" t="s">
        <v>58</v>
      </c>
      <c r="I1129" s="6" t="s">
        <v>45</v>
      </c>
      <c r="J1129" s="6" t="s">
        <v>82</v>
      </c>
      <c r="K1129" s="12">
        <v>1150</v>
      </c>
      <c r="L1129" s="12">
        <v>1495</v>
      </c>
      <c r="M1129" s="12">
        <v>2</v>
      </c>
      <c r="N1129" s="12">
        <v>2300</v>
      </c>
      <c r="O1129" s="12">
        <v>2990</v>
      </c>
      <c r="P1129" s="6" t="s">
        <v>1397</v>
      </c>
      <c r="Q1129" s="12">
        <f t="shared" si="17"/>
        <v>690</v>
      </c>
    </row>
    <row r="1130" spans="1:17" x14ac:dyDescent="0.3">
      <c r="A1130" s="6">
        <v>140502</v>
      </c>
      <c r="B1130" s="6" t="s">
        <v>1349</v>
      </c>
      <c r="C1130" s="6" t="s">
        <v>1348</v>
      </c>
      <c r="D1130" s="6" t="s">
        <v>1572</v>
      </c>
      <c r="E1130" s="6" t="s">
        <v>1315</v>
      </c>
      <c r="F1130" s="7">
        <v>43978</v>
      </c>
      <c r="G1130" s="6" t="s">
        <v>35</v>
      </c>
      <c r="H1130" s="6" t="s">
        <v>59</v>
      </c>
      <c r="I1130" s="6" t="s">
        <v>36</v>
      </c>
      <c r="J1130" s="6" t="s">
        <v>75</v>
      </c>
      <c r="K1130" s="12">
        <v>850</v>
      </c>
      <c r="L1130" s="12">
        <v>1105</v>
      </c>
      <c r="M1130" s="12">
        <v>4</v>
      </c>
      <c r="N1130" s="12">
        <v>3400</v>
      </c>
      <c r="O1130" s="12">
        <v>4420</v>
      </c>
      <c r="P1130" s="6" t="s">
        <v>1399</v>
      </c>
      <c r="Q1130" s="12">
        <f t="shared" si="17"/>
        <v>1020</v>
      </c>
    </row>
    <row r="1131" spans="1:17" x14ac:dyDescent="0.3">
      <c r="A1131" s="6">
        <v>140503</v>
      </c>
      <c r="B1131" s="6" t="s">
        <v>1349</v>
      </c>
      <c r="C1131" s="6" t="s">
        <v>1348</v>
      </c>
      <c r="D1131" s="6" t="s">
        <v>1562</v>
      </c>
      <c r="E1131" s="6" t="s">
        <v>0</v>
      </c>
      <c r="F1131" s="7">
        <v>43978</v>
      </c>
      <c r="G1131" s="6" t="s">
        <v>1296</v>
      </c>
      <c r="H1131" s="6" t="s">
        <v>60</v>
      </c>
      <c r="I1131" s="6" t="s">
        <v>37</v>
      </c>
      <c r="J1131" s="6" t="s">
        <v>76</v>
      </c>
      <c r="K1131" s="12">
        <v>650</v>
      </c>
      <c r="L1131" s="12">
        <v>845</v>
      </c>
      <c r="M1131" s="12">
        <v>2</v>
      </c>
      <c r="N1131" s="12">
        <v>1300</v>
      </c>
      <c r="O1131" s="12">
        <v>1690</v>
      </c>
      <c r="P1131" s="6" t="s">
        <v>1400</v>
      </c>
      <c r="Q1131" s="12">
        <f t="shared" si="17"/>
        <v>390</v>
      </c>
    </row>
    <row r="1132" spans="1:17" x14ac:dyDescent="0.3">
      <c r="A1132" s="6">
        <v>140504</v>
      </c>
      <c r="B1132" s="6" t="s">
        <v>1349</v>
      </c>
      <c r="C1132" s="6" t="s">
        <v>1348</v>
      </c>
      <c r="D1132" s="6" t="s">
        <v>1584</v>
      </c>
      <c r="E1132" s="6" t="s">
        <v>1316</v>
      </c>
      <c r="F1132" s="7">
        <v>43978</v>
      </c>
      <c r="G1132" s="6" t="s">
        <v>33</v>
      </c>
      <c r="H1132" s="6" t="s">
        <v>61</v>
      </c>
      <c r="I1132" s="6" t="s">
        <v>38</v>
      </c>
      <c r="J1132" s="6" t="s">
        <v>75</v>
      </c>
      <c r="K1132" s="12">
        <v>7500</v>
      </c>
      <c r="L1132" s="12">
        <v>9750</v>
      </c>
      <c r="M1132" s="12">
        <v>2</v>
      </c>
      <c r="N1132" s="12">
        <v>15000</v>
      </c>
      <c r="O1132" s="12">
        <v>19500</v>
      </c>
      <c r="P1132" s="6" t="s">
        <v>1401</v>
      </c>
      <c r="Q1132" s="12">
        <f t="shared" si="17"/>
        <v>4500</v>
      </c>
    </row>
    <row r="1133" spans="1:17" x14ac:dyDescent="0.3">
      <c r="A1133" s="6">
        <v>140505</v>
      </c>
      <c r="B1133" s="6" t="s">
        <v>1349</v>
      </c>
      <c r="C1133" s="6" t="s">
        <v>1348</v>
      </c>
      <c r="D1133" s="6" t="s">
        <v>1581</v>
      </c>
      <c r="E1133" s="6" t="s">
        <v>1317</v>
      </c>
      <c r="F1133" s="7">
        <v>43978</v>
      </c>
      <c r="G1133" s="6" t="s">
        <v>34</v>
      </c>
      <c r="H1133" s="6" t="s">
        <v>355</v>
      </c>
      <c r="I1133" s="6" t="s">
        <v>39</v>
      </c>
      <c r="J1133" s="8" t="s">
        <v>83</v>
      </c>
      <c r="K1133" s="12">
        <v>10000</v>
      </c>
      <c r="L1133" s="12">
        <v>13000</v>
      </c>
      <c r="M1133" s="12">
        <v>2</v>
      </c>
      <c r="N1133" s="12">
        <v>20000</v>
      </c>
      <c r="O1133" s="12">
        <v>26000</v>
      </c>
      <c r="P1133" s="6" t="s">
        <v>1325</v>
      </c>
      <c r="Q1133" s="12">
        <f t="shared" si="17"/>
        <v>6000</v>
      </c>
    </row>
    <row r="1134" spans="1:17" x14ac:dyDescent="0.3">
      <c r="A1134" s="6">
        <v>140506</v>
      </c>
      <c r="B1134" s="6" t="s">
        <v>1349</v>
      </c>
      <c r="C1134" s="6" t="s">
        <v>1348</v>
      </c>
      <c r="D1134" s="6" t="s">
        <v>1575</v>
      </c>
      <c r="E1134" s="6" t="s">
        <v>1318</v>
      </c>
      <c r="F1134" s="7">
        <v>43978</v>
      </c>
      <c r="G1134" s="6" t="s">
        <v>35</v>
      </c>
      <c r="H1134" s="6" t="s">
        <v>359</v>
      </c>
      <c r="I1134" s="6" t="s">
        <v>40</v>
      </c>
      <c r="J1134" s="6" t="s">
        <v>76</v>
      </c>
      <c r="K1134" s="12">
        <v>10500</v>
      </c>
      <c r="L1134" s="12">
        <v>13650</v>
      </c>
      <c r="M1134" s="12">
        <v>3</v>
      </c>
      <c r="N1134" s="12">
        <v>31500</v>
      </c>
      <c r="O1134" s="12">
        <v>40950</v>
      </c>
      <c r="P1134" s="6" t="s">
        <v>1398</v>
      </c>
      <c r="Q1134" s="12">
        <f t="shared" si="17"/>
        <v>9450</v>
      </c>
    </row>
    <row r="1135" spans="1:17" x14ac:dyDescent="0.3">
      <c r="A1135" s="6">
        <v>140507</v>
      </c>
      <c r="B1135" s="6" t="s">
        <v>1349</v>
      </c>
      <c r="C1135" s="6" t="s">
        <v>1348</v>
      </c>
      <c r="D1135" s="6" t="s">
        <v>1575</v>
      </c>
      <c r="E1135" s="6" t="s">
        <v>29</v>
      </c>
      <c r="F1135" s="7">
        <v>43978</v>
      </c>
      <c r="G1135" s="6" t="s">
        <v>1296</v>
      </c>
      <c r="H1135" s="6" t="s">
        <v>63</v>
      </c>
      <c r="I1135" s="6" t="s">
        <v>41</v>
      </c>
      <c r="J1135" s="6" t="s">
        <v>78</v>
      </c>
      <c r="K1135" s="12">
        <v>8500</v>
      </c>
      <c r="L1135" s="12">
        <v>11050</v>
      </c>
      <c r="M1135" s="12">
        <v>4</v>
      </c>
      <c r="N1135" s="12">
        <v>34000</v>
      </c>
      <c r="O1135" s="12">
        <v>44200</v>
      </c>
      <c r="P1135" s="6" t="s">
        <v>1397</v>
      </c>
      <c r="Q1135" s="12">
        <f t="shared" si="17"/>
        <v>10200</v>
      </c>
    </row>
    <row r="1136" spans="1:17" x14ac:dyDescent="0.3">
      <c r="A1136" s="6">
        <v>140508</v>
      </c>
      <c r="B1136" s="6" t="s">
        <v>1349</v>
      </c>
      <c r="C1136" s="6" t="s">
        <v>1348</v>
      </c>
      <c r="D1136" s="6" t="s">
        <v>1560</v>
      </c>
      <c r="E1136" s="6" t="s">
        <v>20</v>
      </c>
      <c r="F1136" s="7">
        <v>43978</v>
      </c>
      <c r="G1136" s="6" t="s">
        <v>33</v>
      </c>
      <c r="H1136" s="6" t="s">
        <v>57</v>
      </c>
      <c r="I1136" s="6" t="s">
        <v>44</v>
      </c>
      <c r="J1136" s="6" t="s">
        <v>80</v>
      </c>
      <c r="K1136" s="12">
        <v>7000</v>
      </c>
      <c r="L1136" s="12">
        <v>9100</v>
      </c>
      <c r="M1136" s="12">
        <v>3</v>
      </c>
      <c r="N1136" s="12">
        <v>21000</v>
      </c>
      <c r="O1136" s="12">
        <v>27300</v>
      </c>
      <c r="P1136" s="6" t="s">
        <v>1399</v>
      </c>
      <c r="Q1136" s="12">
        <f t="shared" si="17"/>
        <v>6300</v>
      </c>
    </row>
    <row r="1137" spans="1:17" x14ac:dyDescent="0.3">
      <c r="A1137" s="6">
        <v>140509</v>
      </c>
      <c r="B1137" s="6" t="s">
        <v>1349</v>
      </c>
      <c r="C1137" s="6" t="s">
        <v>1348</v>
      </c>
      <c r="D1137" s="6" t="s">
        <v>1584</v>
      </c>
      <c r="E1137" s="6" t="s">
        <v>19</v>
      </c>
      <c r="F1137" s="7">
        <v>43978</v>
      </c>
      <c r="G1137" s="6" t="s">
        <v>34</v>
      </c>
      <c r="H1137" s="6" t="s">
        <v>360</v>
      </c>
      <c r="I1137" s="6" t="s">
        <v>42</v>
      </c>
      <c r="J1137" s="6" t="s">
        <v>79</v>
      </c>
      <c r="K1137" s="12">
        <v>1680</v>
      </c>
      <c r="L1137" s="12">
        <v>2184</v>
      </c>
      <c r="M1137" s="12">
        <v>4</v>
      </c>
      <c r="N1137" s="12">
        <v>6720</v>
      </c>
      <c r="O1137" s="12">
        <v>8736</v>
      </c>
      <c r="P1137" s="6" t="s">
        <v>1400</v>
      </c>
      <c r="Q1137" s="12">
        <f t="shared" si="17"/>
        <v>2016</v>
      </c>
    </row>
    <row r="1138" spans="1:17" x14ac:dyDescent="0.3">
      <c r="A1138" s="6">
        <v>140510</v>
      </c>
      <c r="B1138" s="6" t="s">
        <v>1349</v>
      </c>
      <c r="C1138" s="6" t="s">
        <v>1348</v>
      </c>
      <c r="D1138" s="6" t="s">
        <v>1583</v>
      </c>
      <c r="E1138" s="6" t="s">
        <v>1319</v>
      </c>
      <c r="F1138" s="7">
        <v>43978</v>
      </c>
      <c r="G1138" s="6" t="s">
        <v>35</v>
      </c>
      <c r="H1138" s="8" t="s">
        <v>65</v>
      </c>
      <c r="I1138" s="6" t="s">
        <v>109</v>
      </c>
      <c r="J1138" s="8" t="s">
        <v>84</v>
      </c>
      <c r="K1138" s="12">
        <v>6540</v>
      </c>
      <c r="L1138" s="12">
        <v>8502</v>
      </c>
      <c r="M1138" s="12">
        <v>2</v>
      </c>
      <c r="N1138" s="12">
        <v>13080</v>
      </c>
      <c r="O1138" s="12">
        <v>17004</v>
      </c>
      <c r="P1138" s="6" t="s">
        <v>1401</v>
      </c>
      <c r="Q1138" s="12">
        <f t="shared" si="17"/>
        <v>3924</v>
      </c>
    </row>
    <row r="1139" spans="1:17" x14ac:dyDescent="0.3">
      <c r="A1139" s="6">
        <v>140511</v>
      </c>
      <c r="B1139" s="6" t="s">
        <v>1349</v>
      </c>
      <c r="C1139" s="6" t="s">
        <v>1348</v>
      </c>
      <c r="D1139" s="6" t="s">
        <v>1558</v>
      </c>
      <c r="E1139" s="6" t="s">
        <v>18</v>
      </c>
      <c r="F1139" s="7">
        <v>43979</v>
      </c>
      <c r="G1139" s="6" t="s">
        <v>1296</v>
      </c>
      <c r="H1139" s="6" t="s">
        <v>68</v>
      </c>
      <c r="I1139" s="6" t="s">
        <v>45</v>
      </c>
      <c r="J1139" s="6" t="s">
        <v>82</v>
      </c>
      <c r="K1139" s="12">
        <v>2680</v>
      </c>
      <c r="L1139" s="12">
        <v>3484</v>
      </c>
      <c r="M1139" s="12">
        <v>4</v>
      </c>
      <c r="N1139" s="12">
        <v>10720</v>
      </c>
      <c r="O1139" s="12">
        <v>13936</v>
      </c>
      <c r="P1139" s="6" t="s">
        <v>1325</v>
      </c>
      <c r="Q1139" s="12">
        <f t="shared" si="17"/>
        <v>3216</v>
      </c>
    </row>
    <row r="1140" spans="1:17" x14ac:dyDescent="0.3">
      <c r="A1140" s="6">
        <v>140512</v>
      </c>
      <c r="B1140" s="6" t="s">
        <v>1349</v>
      </c>
      <c r="C1140" s="6" t="s">
        <v>1348</v>
      </c>
      <c r="D1140" s="6" t="s">
        <v>1569</v>
      </c>
      <c r="E1140" s="6" t="s">
        <v>17</v>
      </c>
      <c r="F1140" s="7">
        <v>43980</v>
      </c>
      <c r="G1140" s="6" t="s">
        <v>33</v>
      </c>
      <c r="H1140" s="6" t="s">
        <v>71</v>
      </c>
      <c r="I1140" s="6" t="s">
        <v>38</v>
      </c>
      <c r="J1140" s="6" t="s">
        <v>76</v>
      </c>
      <c r="K1140" s="12">
        <v>8250</v>
      </c>
      <c r="L1140" s="12">
        <v>10725</v>
      </c>
      <c r="M1140" s="12">
        <v>3</v>
      </c>
      <c r="N1140" s="12">
        <v>24750</v>
      </c>
      <c r="O1140" s="12">
        <v>32175</v>
      </c>
      <c r="P1140" s="6" t="s">
        <v>1398</v>
      </c>
      <c r="Q1140" s="12">
        <f t="shared" si="17"/>
        <v>7425</v>
      </c>
    </row>
    <row r="1141" spans="1:17" x14ac:dyDescent="0.3">
      <c r="A1141" s="6">
        <v>140513</v>
      </c>
      <c r="B1141" s="6" t="s">
        <v>1349</v>
      </c>
      <c r="C1141" s="6" t="s">
        <v>1348</v>
      </c>
      <c r="D1141" s="6" t="s">
        <v>1571</v>
      </c>
      <c r="E1141" s="6" t="s">
        <v>1320</v>
      </c>
      <c r="F1141" s="7">
        <v>43981</v>
      </c>
      <c r="G1141" s="6" t="s">
        <v>34</v>
      </c>
      <c r="H1141" s="6" t="s">
        <v>294</v>
      </c>
      <c r="I1141" s="6" t="s">
        <v>42</v>
      </c>
      <c r="J1141" s="6" t="s">
        <v>76</v>
      </c>
      <c r="K1141" s="12">
        <v>2650</v>
      </c>
      <c r="L1141" s="12">
        <v>3445</v>
      </c>
      <c r="M1141" s="12">
        <v>4</v>
      </c>
      <c r="N1141" s="12">
        <v>10600</v>
      </c>
      <c r="O1141" s="12">
        <v>13780</v>
      </c>
      <c r="P1141" s="6" t="s">
        <v>1397</v>
      </c>
      <c r="Q1141" s="12">
        <f t="shared" si="17"/>
        <v>3180</v>
      </c>
    </row>
    <row r="1142" spans="1:17" x14ac:dyDescent="0.3">
      <c r="A1142" s="6">
        <v>140514</v>
      </c>
      <c r="B1142" s="6" t="s">
        <v>1349</v>
      </c>
      <c r="C1142" s="6" t="s">
        <v>1348</v>
      </c>
      <c r="D1142" s="6" t="s">
        <v>1581</v>
      </c>
      <c r="E1142" s="6" t="s">
        <v>16</v>
      </c>
      <c r="F1142" s="7">
        <v>43982</v>
      </c>
      <c r="G1142" s="6" t="s">
        <v>35</v>
      </c>
      <c r="H1142" s="6" t="s">
        <v>72</v>
      </c>
      <c r="I1142" s="6" t="s">
        <v>38</v>
      </c>
      <c r="J1142" s="6" t="s">
        <v>85</v>
      </c>
      <c r="K1142" s="12">
        <v>12550</v>
      </c>
      <c r="L1142" s="12">
        <v>16315</v>
      </c>
      <c r="M1142" s="12">
        <v>3</v>
      </c>
      <c r="N1142" s="12">
        <v>37650</v>
      </c>
      <c r="O1142" s="12">
        <v>48945</v>
      </c>
      <c r="P1142" s="6" t="s">
        <v>1399</v>
      </c>
      <c r="Q1142" s="12">
        <f t="shared" si="17"/>
        <v>11295</v>
      </c>
    </row>
    <row r="1143" spans="1:17" x14ac:dyDescent="0.3">
      <c r="A1143" s="6">
        <v>140515</v>
      </c>
      <c r="B1143" s="6" t="s">
        <v>1349</v>
      </c>
      <c r="C1143" s="6" t="s">
        <v>1348</v>
      </c>
      <c r="D1143" s="6" t="s">
        <v>1568</v>
      </c>
      <c r="E1143" s="6" t="s">
        <v>15</v>
      </c>
      <c r="F1143" s="7">
        <v>43983</v>
      </c>
      <c r="G1143" s="6" t="s">
        <v>1296</v>
      </c>
      <c r="H1143" s="6" t="s">
        <v>73</v>
      </c>
      <c r="I1143" s="6" t="s">
        <v>41</v>
      </c>
      <c r="J1143" s="8" t="s">
        <v>78</v>
      </c>
      <c r="K1143" s="12">
        <v>14500</v>
      </c>
      <c r="L1143" s="12">
        <v>18850</v>
      </c>
      <c r="M1143" s="12">
        <v>3</v>
      </c>
      <c r="N1143" s="12">
        <v>43500</v>
      </c>
      <c r="O1143" s="12">
        <v>56550</v>
      </c>
      <c r="P1143" s="6" t="s">
        <v>1400</v>
      </c>
      <c r="Q1143" s="12">
        <f t="shared" si="17"/>
        <v>13050</v>
      </c>
    </row>
    <row r="1144" spans="1:17" x14ac:dyDescent="0.3">
      <c r="A1144" s="6">
        <v>140516</v>
      </c>
      <c r="B1144" s="6" t="s">
        <v>1349</v>
      </c>
      <c r="C1144" s="6" t="s">
        <v>1348</v>
      </c>
      <c r="D1144" s="6" t="s">
        <v>1585</v>
      </c>
      <c r="E1144" s="6" t="s">
        <v>14</v>
      </c>
      <c r="F1144" s="7">
        <v>43984</v>
      </c>
      <c r="G1144" s="6" t="s">
        <v>33</v>
      </c>
      <c r="H1144" s="6" t="s">
        <v>46</v>
      </c>
      <c r="I1144" s="6" t="s">
        <v>36</v>
      </c>
      <c r="J1144" s="6" t="s">
        <v>75</v>
      </c>
      <c r="K1144" s="12">
        <v>800</v>
      </c>
      <c r="L1144" s="12">
        <v>1040</v>
      </c>
      <c r="M1144" s="12">
        <v>3</v>
      </c>
      <c r="N1144" s="12">
        <v>2400</v>
      </c>
      <c r="O1144" s="12">
        <v>3120</v>
      </c>
      <c r="P1144" s="6" t="s">
        <v>1401</v>
      </c>
      <c r="Q1144" s="12">
        <f t="shared" si="17"/>
        <v>720</v>
      </c>
    </row>
    <row r="1145" spans="1:17" x14ac:dyDescent="0.3">
      <c r="A1145" s="6">
        <v>140517</v>
      </c>
      <c r="B1145" s="6" t="s">
        <v>1349</v>
      </c>
      <c r="C1145" s="6" t="s">
        <v>1348</v>
      </c>
      <c r="D1145" s="6" t="s">
        <v>1583</v>
      </c>
      <c r="E1145" s="6" t="s">
        <v>13</v>
      </c>
      <c r="F1145" s="7">
        <v>43985</v>
      </c>
      <c r="G1145" s="6" t="s">
        <v>34</v>
      </c>
      <c r="H1145" s="6" t="s">
        <v>48</v>
      </c>
      <c r="I1145" s="6" t="s">
        <v>37</v>
      </c>
      <c r="J1145" s="6" t="s">
        <v>76</v>
      </c>
      <c r="K1145" s="12">
        <v>600</v>
      </c>
      <c r="L1145" s="12">
        <v>780</v>
      </c>
      <c r="M1145" s="12">
        <v>2</v>
      </c>
      <c r="N1145" s="12">
        <v>1200</v>
      </c>
      <c r="O1145" s="12">
        <v>1560</v>
      </c>
      <c r="P1145" s="6" t="s">
        <v>1325</v>
      </c>
      <c r="Q1145" s="12">
        <f t="shared" si="17"/>
        <v>360</v>
      </c>
    </row>
    <row r="1146" spans="1:17" x14ac:dyDescent="0.3">
      <c r="A1146" s="6">
        <v>140518</v>
      </c>
      <c r="B1146" s="6" t="s">
        <v>1349</v>
      </c>
      <c r="C1146" s="6" t="s">
        <v>1348</v>
      </c>
      <c r="D1146" s="6" t="s">
        <v>1576</v>
      </c>
      <c r="E1146" s="6" t="s">
        <v>12</v>
      </c>
      <c r="F1146" s="7">
        <v>43986</v>
      </c>
      <c r="G1146" s="6" t="s">
        <v>35</v>
      </c>
      <c r="H1146" s="6" t="s">
        <v>50</v>
      </c>
      <c r="I1146" s="6" t="s">
        <v>38</v>
      </c>
      <c r="J1146" s="6" t="s">
        <v>75</v>
      </c>
      <c r="K1146" s="12">
        <v>10500</v>
      </c>
      <c r="L1146" s="12">
        <v>13650</v>
      </c>
      <c r="M1146" s="12">
        <v>1</v>
      </c>
      <c r="N1146" s="12">
        <v>10500</v>
      </c>
      <c r="O1146" s="12">
        <v>13650</v>
      </c>
      <c r="P1146" s="6" t="s">
        <v>1325</v>
      </c>
      <c r="Q1146" s="12">
        <f t="shared" si="17"/>
        <v>3150</v>
      </c>
    </row>
    <row r="1147" spans="1:17" x14ac:dyDescent="0.3">
      <c r="A1147" s="6">
        <v>140519</v>
      </c>
      <c r="B1147" s="6" t="s">
        <v>1349</v>
      </c>
      <c r="C1147" s="6" t="s">
        <v>1348</v>
      </c>
      <c r="D1147" s="6" t="s">
        <v>1569</v>
      </c>
      <c r="E1147" s="6" t="s">
        <v>11</v>
      </c>
      <c r="F1147" s="7">
        <v>43987</v>
      </c>
      <c r="G1147" s="6" t="s">
        <v>1296</v>
      </c>
      <c r="H1147" s="6" t="s">
        <v>355</v>
      </c>
      <c r="I1147" s="6" t="s">
        <v>39</v>
      </c>
      <c r="J1147" s="6" t="s">
        <v>77</v>
      </c>
      <c r="K1147" s="12">
        <v>6500</v>
      </c>
      <c r="L1147" s="12">
        <v>8450</v>
      </c>
      <c r="M1147" s="12">
        <v>3</v>
      </c>
      <c r="N1147" s="12">
        <v>19500</v>
      </c>
      <c r="O1147" s="12">
        <v>25350</v>
      </c>
      <c r="P1147" s="6" t="s">
        <v>1398</v>
      </c>
      <c r="Q1147" s="12">
        <f t="shared" si="17"/>
        <v>5850</v>
      </c>
    </row>
    <row r="1148" spans="1:17" x14ac:dyDescent="0.3">
      <c r="A1148" s="6">
        <v>140520</v>
      </c>
      <c r="B1148" s="6" t="s">
        <v>1349</v>
      </c>
      <c r="C1148" s="6" t="s">
        <v>1348</v>
      </c>
      <c r="D1148" s="6" t="s">
        <v>1580</v>
      </c>
      <c r="E1148" s="6" t="s">
        <v>1321</v>
      </c>
      <c r="F1148" s="7">
        <v>43988</v>
      </c>
      <c r="G1148" s="6" t="s">
        <v>33</v>
      </c>
      <c r="H1148" s="6" t="s">
        <v>361</v>
      </c>
      <c r="I1148" s="6" t="s">
        <v>40</v>
      </c>
      <c r="J1148" s="6" t="s">
        <v>76</v>
      </c>
      <c r="K1148" s="12">
        <v>4500</v>
      </c>
      <c r="L1148" s="12">
        <v>5850</v>
      </c>
      <c r="M1148" s="12">
        <v>3</v>
      </c>
      <c r="N1148" s="12">
        <v>13500</v>
      </c>
      <c r="O1148" s="12">
        <v>17550</v>
      </c>
      <c r="P1148" s="6" t="s">
        <v>1397</v>
      </c>
      <c r="Q1148" s="12">
        <f t="shared" si="17"/>
        <v>4050</v>
      </c>
    </row>
    <row r="1149" spans="1:17" x14ac:dyDescent="0.3">
      <c r="A1149" s="6">
        <v>140521</v>
      </c>
      <c r="B1149" s="6" t="s">
        <v>1349</v>
      </c>
      <c r="C1149" s="6" t="s">
        <v>1348</v>
      </c>
      <c r="D1149" s="6" t="s">
        <v>1563</v>
      </c>
      <c r="E1149" s="6" t="s">
        <v>1322</v>
      </c>
      <c r="F1149" s="7">
        <v>43989</v>
      </c>
      <c r="G1149" s="6" t="s">
        <v>34</v>
      </c>
      <c r="H1149" s="6" t="s">
        <v>51</v>
      </c>
      <c r="I1149" s="6" t="s">
        <v>41</v>
      </c>
      <c r="J1149" s="6" t="s">
        <v>78</v>
      </c>
      <c r="K1149" s="12">
        <v>8500</v>
      </c>
      <c r="L1149" s="12">
        <v>11050</v>
      </c>
      <c r="M1149" s="12">
        <v>2</v>
      </c>
      <c r="N1149" s="12">
        <v>17000</v>
      </c>
      <c r="O1149" s="12">
        <v>22100</v>
      </c>
      <c r="P1149" s="6" t="s">
        <v>1399</v>
      </c>
      <c r="Q1149" s="12">
        <f t="shared" si="17"/>
        <v>5100</v>
      </c>
    </row>
    <row r="1150" spans="1:17" x14ac:dyDescent="0.3">
      <c r="A1150" s="6">
        <v>140522</v>
      </c>
      <c r="B1150" s="6" t="s">
        <v>1349</v>
      </c>
      <c r="C1150" s="6" t="s">
        <v>1348</v>
      </c>
      <c r="D1150" s="6" t="s">
        <v>1561</v>
      </c>
      <c r="E1150" s="6" t="s">
        <v>1323</v>
      </c>
      <c r="F1150" s="7">
        <v>43990</v>
      </c>
      <c r="G1150" s="6" t="s">
        <v>35</v>
      </c>
      <c r="H1150" s="6" t="s">
        <v>52</v>
      </c>
      <c r="I1150" s="6" t="s">
        <v>44</v>
      </c>
      <c r="J1150" s="6" t="s">
        <v>80</v>
      </c>
      <c r="K1150" s="12">
        <v>12500</v>
      </c>
      <c r="L1150" s="12">
        <v>16250</v>
      </c>
      <c r="M1150" s="12">
        <v>4</v>
      </c>
      <c r="N1150" s="12">
        <v>50000</v>
      </c>
      <c r="O1150" s="12">
        <v>65000</v>
      </c>
      <c r="P1150" s="6" t="s">
        <v>1400</v>
      </c>
      <c r="Q1150" s="12">
        <f t="shared" si="17"/>
        <v>15000</v>
      </c>
    </row>
    <row r="1151" spans="1:17" x14ac:dyDescent="0.3">
      <c r="A1151" s="6">
        <v>140523</v>
      </c>
      <c r="B1151" s="6" t="s">
        <v>1349</v>
      </c>
      <c r="C1151" s="6" t="s">
        <v>1348</v>
      </c>
      <c r="D1151" s="6" t="s">
        <v>1582</v>
      </c>
      <c r="E1151" s="6" t="s">
        <v>10</v>
      </c>
      <c r="F1151" s="7">
        <v>43991</v>
      </c>
      <c r="G1151" s="6" t="s">
        <v>1296</v>
      </c>
      <c r="H1151" s="6" t="s">
        <v>302</v>
      </c>
      <c r="I1151" s="6" t="s">
        <v>89</v>
      </c>
      <c r="J1151" s="6" t="s">
        <v>79</v>
      </c>
      <c r="K1151" s="12">
        <v>3500</v>
      </c>
      <c r="L1151" s="12">
        <v>4550</v>
      </c>
      <c r="M1151" s="12">
        <v>2</v>
      </c>
      <c r="N1151" s="12">
        <v>7000</v>
      </c>
      <c r="O1151" s="12">
        <v>9100</v>
      </c>
      <c r="P1151" s="6" t="s">
        <v>1401</v>
      </c>
      <c r="Q1151" s="12">
        <f t="shared" si="17"/>
        <v>2100</v>
      </c>
    </row>
    <row r="1152" spans="1:17" x14ac:dyDescent="0.3">
      <c r="A1152" s="6">
        <v>140524</v>
      </c>
      <c r="B1152" s="6" t="s">
        <v>1349</v>
      </c>
      <c r="C1152" s="6" t="s">
        <v>1348</v>
      </c>
      <c r="D1152" s="6" t="s">
        <v>1565</v>
      </c>
      <c r="E1152" s="6" t="s">
        <v>9</v>
      </c>
      <c r="F1152" s="7">
        <v>43992</v>
      </c>
      <c r="G1152" s="6" t="s">
        <v>33</v>
      </c>
      <c r="H1152" s="8" t="s">
        <v>67</v>
      </c>
      <c r="I1152" s="6" t="s">
        <v>37</v>
      </c>
      <c r="J1152" s="6" t="s">
        <v>81</v>
      </c>
      <c r="K1152" s="12">
        <v>4500</v>
      </c>
      <c r="L1152" s="12">
        <v>5850</v>
      </c>
      <c r="M1152" s="12">
        <v>3</v>
      </c>
      <c r="N1152" s="12">
        <v>13500</v>
      </c>
      <c r="O1152" s="12">
        <v>17550</v>
      </c>
      <c r="P1152" s="6" t="s">
        <v>1325</v>
      </c>
      <c r="Q1152" s="12">
        <f t="shared" si="17"/>
        <v>4050</v>
      </c>
    </row>
    <row r="1153" spans="1:17" x14ac:dyDescent="0.3">
      <c r="A1153" s="6">
        <v>140525</v>
      </c>
      <c r="B1153" s="6" t="s">
        <v>1349</v>
      </c>
      <c r="C1153" s="6" t="s">
        <v>1348</v>
      </c>
      <c r="D1153" s="6" t="s">
        <v>1585</v>
      </c>
      <c r="E1153" s="6" t="s">
        <v>1324</v>
      </c>
      <c r="F1153" s="7">
        <v>43993</v>
      </c>
      <c r="G1153" s="6" t="s">
        <v>34</v>
      </c>
      <c r="H1153" s="6" t="s">
        <v>362</v>
      </c>
      <c r="I1153" s="6" t="s">
        <v>45</v>
      </c>
      <c r="J1153" s="6" t="s">
        <v>82</v>
      </c>
      <c r="K1153" s="12">
        <v>2100</v>
      </c>
      <c r="L1153" s="12">
        <v>2730</v>
      </c>
      <c r="M1153" s="12">
        <v>4</v>
      </c>
      <c r="N1153" s="12">
        <v>8400</v>
      </c>
      <c r="O1153" s="12">
        <v>10920</v>
      </c>
      <c r="P1153" s="6" t="s">
        <v>1398</v>
      </c>
      <c r="Q1153" s="12">
        <f t="shared" si="17"/>
        <v>2520</v>
      </c>
    </row>
    <row r="1154" spans="1:17" x14ac:dyDescent="0.3">
      <c r="A1154" s="6">
        <v>140526</v>
      </c>
      <c r="B1154" s="6" t="s">
        <v>1349</v>
      </c>
      <c r="C1154" s="6" t="s">
        <v>1348</v>
      </c>
      <c r="D1154" s="6" t="s">
        <v>1577</v>
      </c>
      <c r="E1154" s="6" t="s">
        <v>8</v>
      </c>
      <c r="F1154" s="7">
        <v>43994</v>
      </c>
      <c r="G1154" s="6" t="s">
        <v>35</v>
      </c>
      <c r="H1154" s="6" t="s">
        <v>49</v>
      </c>
      <c r="I1154" s="6" t="s">
        <v>36</v>
      </c>
      <c r="J1154" s="6" t="s">
        <v>75</v>
      </c>
      <c r="K1154" s="12">
        <v>1150</v>
      </c>
      <c r="L1154" s="12">
        <v>1495</v>
      </c>
      <c r="M1154" s="12">
        <v>3</v>
      </c>
      <c r="N1154" s="12">
        <v>3450</v>
      </c>
      <c r="O1154" s="12">
        <v>4485</v>
      </c>
      <c r="P1154" s="6" t="s">
        <v>1397</v>
      </c>
      <c r="Q1154" s="12">
        <f t="shared" si="17"/>
        <v>1035</v>
      </c>
    </row>
    <row r="1155" spans="1:17" x14ac:dyDescent="0.3">
      <c r="A1155" s="6">
        <v>140527</v>
      </c>
      <c r="B1155" s="6" t="s">
        <v>1349</v>
      </c>
      <c r="C1155" s="6" t="s">
        <v>1348</v>
      </c>
      <c r="D1155" s="6" t="s">
        <v>1562</v>
      </c>
      <c r="E1155" s="6" t="s">
        <v>7</v>
      </c>
      <c r="F1155" s="7">
        <v>43995</v>
      </c>
      <c r="G1155" s="6" t="s">
        <v>1296</v>
      </c>
      <c r="H1155" s="6" t="s">
        <v>47</v>
      </c>
      <c r="I1155" s="6" t="s">
        <v>37</v>
      </c>
      <c r="J1155" s="6" t="s">
        <v>76</v>
      </c>
      <c r="K1155" s="12">
        <v>350</v>
      </c>
      <c r="L1155" s="12">
        <v>455</v>
      </c>
      <c r="M1155" s="12">
        <v>1</v>
      </c>
      <c r="N1155" s="12">
        <v>350</v>
      </c>
      <c r="O1155" s="12">
        <v>455</v>
      </c>
      <c r="P1155" s="6" t="s">
        <v>1399</v>
      </c>
      <c r="Q1155" s="12">
        <f t="shared" ref="Q1155:Q1218" si="18">O1155-N1155</f>
        <v>105</v>
      </c>
    </row>
    <row r="1156" spans="1:17" x14ac:dyDescent="0.3">
      <c r="A1156" s="6">
        <v>140528</v>
      </c>
      <c r="B1156" s="6" t="s">
        <v>1349</v>
      </c>
      <c r="C1156" s="6" t="s">
        <v>1348</v>
      </c>
      <c r="D1156" s="6" t="s">
        <v>1560</v>
      </c>
      <c r="E1156" s="6" t="s">
        <v>1325</v>
      </c>
      <c r="F1156" s="7">
        <v>43996</v>
      </c>
      <c r="G1156" s="6" t="s">
        <v>33</v>
      </c>
      <c r="H1156" s="6" t="s">
        <v>53</v>
      </c>
      <c r="I1156" s="6" t="s">
        <v>38</v>
      </c>
      <c r="J1156" s="6" t="s">
        <v>75</v>
      </c>
      <c r="K1156" s="12">
        <v>9500</v>
      </c>
      <c r="L1156" s="12">
        <v>12350</v>
      </c>
      <c r="M1156" s="12">
        <v>1</v>
      </c>
      <c r="N1156" s="12">
        <v>9500</v>
      </c>
      <c r="O1156" s="12">
        <v>12350</v>
      </c>
      <c r="P1156" s="6" t="s">
        <v>1400</v>
      </c>
      <c r="Q1156" s="12">
        <f t="shared" si="18"/>
        <v>2850</v>
      </c>
    </row>
    <row r="1157" spans="1:17" x14ac:dyDescent="0.3">
      <c r="A1157" s="6">
        <v>140529</v>
      </c>
      <c r="B1157" s="6" t="s">
        <v>1349</v>
      </c>
      <c r="C1157" s="6" t="s">
        <v>1348</v>
      </c>
      <c r="D1157" s="6" t="s">
        <v>1566</v>
      </c>
      <c r="E1157" s="6" t="s">
        <v>1326</v>
      </c>
      <c r="F1157" s="7">
        <v>43997</v>
      </c>
      <c r="G1157" s="6" t="s">
        <v>34</v>
      </c>
      <c r="H1157" s="6" t="s">
        <v>363</v>
      </c>
      <c r="I1157" s="6" t="s">
        <v>39</v>
      </c>
      <c r="J1157" s="6" t="s">
        <v>77</v>
      </c>
      <c r="K1157" s="12">
        <v>10000</v>
      </c>
      <c r="L1157" s="12">
        <v>13000</v>
      </c>
      <c r="M1157" s="12">
        <v>4</v>
      </c>
      <c r="N1157" s="12">
        <v>40000</v>
      </c>
      <c r="O1157" s="12">
        <v>52000</v>
      </c>
      <c r="P1157" s="6" t="s">
        <v>1401</v>
      </c>
      <c r="Q1157" s="12">
        <f t="shared" si="18"/>
        <v>12000</v>
      </c>
    </row>
    <row r="1158" spans="1:17" x14ac:dyDescent="0.3">
      <c r="A1158" s="6">
        <v>140530</v>
      </c>
      <c r="B1158" s="6" t="s">
        <v>1349</v>
      </c>
      <c r="C1158" s="6" t="s">
        <v>1348</v>
      </c>
      <c r="D1158" s="6" t="s">
        <v>1586</v>
      </c>
      <c r="E1158" s="6" t="s">
        <v>6</v>
      </c>
      <c r="F1158" s="7">
        <v>43998</v>
      </c>
      <c r="G1158" s="6" t="s">
        <v>35</v>
      </c>
      <c r="H1158" s="6" t="s">
        <v>364</v>
      </c>
      <c r="I1158" s="6" t="s">
        <v>40</v>
      </c>
      <c r="J1158" s="6" t="s">
        <v>76</v>
      </c>
      <c r="K1158" s="12">
        <v>6500</v>
      </c>
      <c r="L1158" s="12">
        <v>8450</v>
      </c>
      <c r="M1158" s="12">
        <v>2</v>
      </c>
      <c r="N1158" s="12">
        <v>13000</v>
      </c>
      <c r="O1158" s="12">
        <v>16900</v>
      </c>
      <c r="P1158" s="6" t="s">
        <v>1325</v>
      </c>
      <c r="Q1158" s="12">
        <f t="shared" si="18"/>
        <v>3900</v>
      </c>
    </row>
    <row r="1159" spans="1:17" x14ac:dyDescent="0.3">
      <c r="A1159" s="6">
        <v>140531</v>
      </c>
      <c r="B1159" s="6" t="s">
        <v>1349</v>
      </c>
      <c r="C1159" s="6" t="s">
        <v>1348</v>
      </c>
      <c r="D1159" s="6" t="s">
        <v>1578</v>
      </c>
      <c r="E1159" s="6" t="s">
        <v>5</v>
      </c>
      <c r="F1159" s="7">
        <v>43999</v>
      </c>
      <c r="G1159" s="6" t="s">
        <v>1296</v>
      </c>
      <c r="H1159" s="6" t="s">
        <v>365</v>
      </c>
      <c r="I1159" s="6" t="s">
        <v>41</v>
      </c>
      <c r="J1159" s="6" t="s">
        <v>78</v>
      </c>
      <c r="K1159" s="12">
        <v>8500</v>
      </c>
      <c r="L1159" s="12">
        <v>11050</v>
      </c>
      <c r="M1159" s="12">
        <v>3</v>
      </c>
      <c r="N1159" s="12">
        <v>25500</v>
      </c>
      <c r="O1159" s="12">
        <v>33150</v>
      </c>
      <c r="P1159" s="6" t="s">
        <v>1398</v>
      </c>
      <c r="Q1159" s="12">
        <f t="shared" si="18"/>
        <v>7650</v>
      </c>
    </row>
    <row r="1160" spans="1:17" x14ac:dyDescent="0.3">
      <c r="A1160" s="6">
        <v>140532</v>
      </c>
      <c r="B1160" s="6" t="s">
        <v>1349</v>
      </c>
      <c r="C1160" s="6" t="s">
        <v>1348</v>
      </c>
      <c r="D1160" s="6" t="s">
        <v>1587</v>
      </c>
      <c r="E1160" s="6" t="s">
        <v>4</v>
      </c>
      <c r="F1160" s="7">
        <v>44000</v>
      </c>
      <c r="G1160" s="6" t="s">
        <v>33</v>
      </c>
      <c r="H1160" s="6" t="s">
        <v>57</v>
      </c>
      <c r="I1160" s="6" t="s">
        <v>44</v>
      </c>
      <c r="J1160" s="6" t="s">
        <v>80</v>
      </c>
      <c r="K1160" s="12">
        <v>7000</v>
      </c>
      <c r="L1160" s="12">
        <v>9100</v>
      </c>
      <c r="M1160" s="12">
        <v>2</v>
      </c>
      <c r="N1160" s="12">
        <v>14000</v>
      </c>
      <c r="O1160" s="12">
        <v>18200</v>
      </c>
      <c r="P1160" s="6" t="s">
        <v>1397</v>
      </c>
      <c r="Q1160" s="12">
        <f t="shared" si="18"/>
        <v>4200</v>
      </c>
    </row>
    <row r="1161" spans="1:17" x14ac:dyDescent="0.3">
      <c r="A1161" s="6">
        <v>140533</v>
      </c>
      <c r="B1161" s="6" t="s">
        <v>1349</v>
      </c>
      <c r="C1161" s="6" t="s">
        <v>1348</v>
      </c>
      <c r="D1161" s="6" t="s">
        <v>1558</v>
      </c>
      <c r="E1161" s="6" t="s">
        <v>30</v>
      </c>
      <c r="F1161" s="7">
        <v>44001</v>
      </c>
      <c r="G1161" s="6" t="s">
        <v>34</v>
      </c>
      <c r="H1161" s="6" t="s">
        <v>366</v>
      </c>
      <c r="I1161" s="6" t="s">
        <v>89</v>
      </c>
      <c r="J1161" s="6" t="s">
        <v>79</v>
      </c>
      <c r="K1161" s="12">
        <v>6550</v>
      </c>
      <c r="L1161" s="12">
        <v>8515</v>
      </c>
      <c r="M1161" s="12">
        <v>3</v>
      </c>
      <c r="N1161" s="12">
        <v>19650</v>
      </c>
      <c r="O1161" s="12">
        <v>25545</v>
      </c>
      <c r="P1161" s="6" t="s">
        <v>1399</v>
      </c>
      <c r="Q1161" s="12">
        <f t="shared" si="18"/>
        <v>5895</v>
      </c>
    </row>
    <row r="1162" spans="1:17" x14ac:dyDescent="0.3">
      <c r="A1162" s="6">
        <v>140534</v>
      </c>
      <c r="B1162" s="6" t="s">
        <v>1349</v>
      </c>
      <c r="C1162" s="6" t="s">
        <v>1348</v>
      </c>
      <c r="D1162" s="6" t="s">
        <v>1581</v>
      </c>
      <c r="E1162" s="6" t="s">
        <v>31</v>
      </c>
      <c r="F1162" s="7">
        <v>44002</v>
      </c>
      <c r="G1162" s="6" t="s">
        <v>35</v>
      </c>
      <c r="H1162" s="8" t="s">
        <v>66</v>
      </c>
      <c r="I1162" s="6" t="s">
        <v>37</v>
      </c>
      <c r="J1162" s="6" t="s">
        <v>81</v>
      </c>
      <c r="K1162" s="12">
        <v>7650</v>
      </c>
      <c r="L1162" s="12">
        <v>9945</v>
      </c>
      <c r="M1162" s="12">
        <v>3</v>
      </c>
      <c r="N1162" s="12">
        <v>22950</v>
      </c>
      <c r="O1162" s="12">
        <v>29835</v>
      </c>
      <c r="P1162" s="6" t="s">
        <v>1400</v>
      </c>
      <c r="Q1162" s="12">
        <f t="shared" si="18"/>
        <v>6885</v>
      </c>
    </row>
    <row r="1163" spans="1:17" x14ac:dyDescent="0.3">
      <c r="A1163" s="6">
        <v>140535</v>
      </c>
      <c r="B1163" s="6" t="s">
        <v>1349</v>
      </c>
      <c r="C1163" s="6" t="s">
        <v>1348</v>
      </c>
      <c r="D1163" s="6" t="s">
        <v>1580</v>
      </c>
      <c r="E1163" s="6" t="s">
        <v>32</v>
      </c>
      <c r="F1163" s="7">
        <v>44002</v>
      </c>
      <c r="G1163" s="6" t="s">
        <v>1296</v>
      </c>
      <c r="H1163" s="6" t="s">
        <v>58</v>
      </c>
      <c r="I1163" s="6" t="s">
        <v>45</v>
      </c>
      <c r="J1163" s="6" t="s">
        <v>82</v>
      </c>
      <c r="K1163" s="12">
        <v>1150</v>
      </c>
      <c r="L1163" s="12">
        <v>1495</v>
      </c>
      <c r="M1163" s="12">
        <v>1</v>
      </c>
      <c r="N1163" s="12">
        <v>1150</v>
      </c>
      <c r="O1163" s="12">
        <v>1495</v>
      </c>
      <c r="P1163" s="6" t="s">
        <v>1401</v>
      </c>
      <c r="Q1163" s="12">
        <f t="shared" si="18"/>
        <v>345</v>
      </c>
    </row>
    <row r="1164" spans="1:17" x14ac:dyDescent="0.3">
      <c r="A1164" s="6">
        <v>140536</v>
      </c>
      <c r="B1164" s="6" t="s">
        <v>1349</v>
      </c>
      <c r="C1164" s="6" t="s">
        <v>1348</v>
      </c>
      <c r="D1164" s="6" t="s">
        <v>1581</v>
      </c>
      <c r="E1164" s="6" t="s">
        <v>28</v>
      </c>
      <c r="F1164" s="7">
        <v>44002</v>
      </c>
      <c r="G1164" s="6" t="s">
        <v>33</v>
      </c>
      <c r="H1164" s="6" t="s">
        <v>59</v>
      </c>
      <c r="I1164" s="6" t="s">
        <v>36</v>
      </c>
      <c r="J1164" s="6" t="s">
        <v>75</v>
      </c>
      <c r="K1164" s="12">
        <v>850</v>
      </c>
      <c r="L1164" s="12">
        <v>1105</v>
      </c>
      <c r="M1164" s="12">
        <v>1</v>
      </c>
      <c r="N1164" s="12">
        <v>850</v>
      </c>
      <c r="O1164" s="12">
        <v>1105</v>
      </c>
      <c r="P1164" s="6" t="s">
        <v>1325</v>
      </c>
      <c r="Q1164" s="12">
        <f t="shared" si="18"/>
        <v>255</v>
      </c>
    </row>
    <row r="1165" spans="1:17" x14ac:dyDescent="0.3">
      <c r="A1165" s="6">
        <v>140537</v>
      </c>
      <c r="B1165" s="6" t="s">
        <v>1349</v>
      </c>
      <c r="C1165" s="6" t="s">
        <v>1348</v>
      </c>
      <c r="D1165" s="6" t="s">
        <v>1588</v>
      </c>
      <c r="E1165" s="6" t="s">
        <v>1311</v>
      </c>
      <c r="F1165" s="7">
        <v>44002</v>
      </c>
      <c r="G1165" s="6" t="s">
        <v>34</v>
      </c>
      <c r="H1165" s="6" t="s">
        <v>60</v>
      </c>
      <c r="I1165" s="6" t="s">
        <v>37</v>
      </c>
      <c r="J1165" s="6" t="s">
        <v>76</v>
      </c>
      <c r="K1165" s="12">
        <v>650</v>
      </c>
      <c r="L1165" s="12">
        <v>845</v>
      </c>
      <c r="M1165" s="12">
        <v>4</v>
      </c>
      <c r="N1165" s="12">
        <v>2600</v>
      </c>
      <c r="O1165" s="12">
        <v>3380</v>
      </c>
      <c r="P1165" s="6" t="s">
        <v>1398</v>
      </c>
      <c r="Q1165" s="12">
        <f t="shared" si="18"/>
        <v>780</v>
      </c>
    </row>
    <row r="1166" spans="1:17" x14ac:dyDescent="0.3">
      <c r="A1166" s="6">
        <v>140538</v>
      </c>
      <c r="B1166" s="6" t="s">
        <v>1349</v>
      </c>
      <c r="C1166" s="6" t="s">
        <v>1348</v>
      </c>
      <c r="D1166" s="6" t="s">
        <v>1565</v>
      </c>
      <c r="E1166" s="6" t="s">
        <v>1312</v>
      </c>
      <c r="F1166" s="7">
        <v>44002</v>
      </c>
      <c r="G1166" s="6" t="s">
        <v>35</v>
      </c>
      <c r="H1166" s="6" t="s">
        <v>61</v>
      </c>
      <c r="I1166" s="6" t="s">
        <v>38</v>
      </c>
      <c r="J1166" s="6" t="s">
        <v>75</v>
      </c>
      <c r="K1166" s="12">
        <v>7500</v>
      </c>
      <c r="L1166" s="12">
        <v>9750</v>
      </c>
      <c r="M1166" s="12">
        <v>3</v>
      </c>
      <c r="N1166" s="12">
        <v>22500</v>
      </c>
      <c r="O1166" s="12">
        <v>29250</v>
      </c>
      <c r="P1166" s="6" t="s">
        <v>1397</v>
      </c>
      <c r="Q1166" s="12">
        <f t="shared" si="18"/>
        <v>6750</v>
      </c>
    </row>
    <row r="1167" spans="1:17" x14ac:dyDescent="0.3">
      <c r="A1167" s="6">
        <v>140539</v>
      </c>
      <c r="B1167" s="6" t="s">
        <v>1349</v>
      </c>
      <c r="C1167" s="6" t="s">
        <v>1348</v>
      </c>
      <c r="D1167" s="6" t="s">
        <v>1566</v>
      </c>
      <c r="E1167" s="6" t="s">
        <v>1313</v>
      </c>
      <c r="F1167" s="7">
        <v>44002</v>
      </c>
      <c r="G1167" s="6" t="s">
        <v>1296</v>
      </c>
      <c r="H1167" s="6" t="s">
        <v>363</v>
      </c>
      <c r="I1167" s="6" t="s">
        <v>39</v>
      </c>
      <c r="J1167" s="8" t="s">
        <v>83</v>
      </c>
      <c r="K1167" s="12">
        <v>10000</v>
      </c>
      <c r="L1167" s="12">
        <v>13000</v>
      </c>
      <c r="M1167" s="12">
        <v>2</v>
      </c>
      <c r="N1167" s="12">
        <v>20000</v>
      </c>
      <c r="O1167" s="12">
        <v>26000</v>
      </c>
      <c r="P1167" s="6" t="s">
        <v>1399</v>
      </c>
      <c r="Q1167" s="12">
        <f t="shared" si="18"/>
        <v>6000</v>
      </c>
    </row>
    <row r="1168" spans="1:17" x14ac:dyDescent="0.3">
      <c r="A1168" s="6">
        <v>140540</v>
      </c>
      <c r="B1168" s="6" t="s">
        <v>1349</v>
      </c>
      <c r="C1168" s="6" t="s">
        <v>1348</v>
      </c>
      <c r="D1168" s="6" t="s">
        <v>1586</v>
      </c>
      <c r="E1168" s="6" t="s">
        <v>3</v>
      </c>
      <c r="F1168" s="7">
        <v>44002</v>
      </c>
      <c r="G1168" s="6" t="s">
        <v>33</v>
      </c>
      <c r="H1168" s="6" t="s">
        <v>367</v>
      </c>
      <c r="I1168" s="6" t="s">
        <v>40</v>
      </c>
      <c r="J1168" s="6" t="s">
        <v>76</v>
      </c>
      <c r="K1168" s="12">
        <v>10500</v>
      </c>
      <c r="L1168" s="12">
        <v>13650</v>
      </c>
      <c r="M1168" s="12">
        <v>2</v>
      </c>
      <c r="N1168" s="12">
        <v>21000</v>
      </c>
      <c r="O1168" s="12">
        <v>27300</v>
      </c>
      <c r="P1168" s="6" t="s">
        <v>1400</v>
      </c>
      <c r="Q1168" s="12">
        <f t="shared" si="18"/>
        <v>6300</v>
      </c>
    </row>
    <row r="1169" spans="1:17" x14ac:dyDescent="0.3">
      <c r="A1169" s="6">
        <v>140541</v>
      </c>
      <c r="B1169" s="6" t="s">
        <v>1349</v>
      </c>
      <c r="C1169" s="6" t="s">
        <v>1348</v>
      </c>
      <c r="D1169" s="6" t="s">
        <v>1588</v>
      </c>
      <c r="E1169" s="6" t="s">
        <v>2</v>
      </c>
      <c r="F1169" s="7">
        <v>44003</v>
      </c>
      <c r="G1169" s="6" t="s">
        <v>34</v>
      </c>
      <c r="H1169" s="6" t="s">
        <v>63</v>
      </c>
      <c r="I1169" s="6" t="s">
        <v>41</v>
      </c>
      <c r="J1169" s="6" t="s">
        <v>78</v>
      </c>
      <c r="K1169" s="12">
        <v>8500</v>
      </c>
      <c r="L1169" s="12">
        <v>11050</v>
      </c>
      <c r="M1169" s="12">
        <v>2</v>
      </c>
      <c r="N1169" s="12">
        <v>17000</v>
      </c>
      <c r="O1169" s="12">
        <v>22100</v>
      </c>
      <c r="P1169" s="6" t="s">
        <v>1401</v>
      </c>
      <c r="Q1169" s="12">
        <f t="shared" si="18"/>
        <v>5100</v>
      </c>
    </row>
    <row r="1170" spans="1:17" x14ac:dyDescent="0.3">
      <c r="A1170" s="6">
        <v>140542</v>
      </c>
      <c r="B1170" s="6" t="s">
        <v>1349</v>
      </c>
      <c r="C1170" s="6" t="s">
        <v>1348</v>
      </c>
      <c r="D1170" s="6" t="s">
        <v>1570</v>
      </c>
      <c r="E1170" s="6" t="s">
        <v>1</v>
      </c>
      <c r="F1170" s="7">
        <v>44004</v>
      </c>
      <c r="G1170" s="6" t="s">
        <v>35</v>
      </c>
      <c r="H1170" s="6" t="s">
        <v>57</v>
      </c>
      <c r="I1170" s="6" t="s">
        <v>44</v>
      </c>
      <c r="J1170" s="6" t="s">
        <v>80</v>
      </c>
      <c r="K1170" s="12">
        <v>7000</v>
      </c>
      <c r="L1170" s="12">
        <v>9100</v>
      </c>
      <c r="M1170" s="12">
        <v>1</v>
      </c>
      <c r="N1170" s="12">
        <v>7000</v>
      </c>
      <c r="O1170" s="12">
        <v>9100</v>
      </c>
      <c r="P1170" s="6" t="s">
        <v>1325</v>
      </c>
      <c r="Q1170" s="12">
        <f t="shared" si="18"/>
        <v>2100</v>
      </c>
    </row>
    <row r="1171" spans="1:17" x14ac:dyDescent="0.3">
      <c r="A1171" s="6">
        <v>140543</v>
      </c>
      <c r="B1171" s="6" t="s">
        <v>1349</v>
      </c>
      <c r="C1171" s="6" t="s">
        <v>1348</v>
      </c>
      <c r="D1171" s="6" t="s">
        <v>1563</v>
      </c>
      <c r="E1171" s="6" t="s">
        <v>1314</v>
      </c>
      <c r="F1171" s="7">
        <v>44005</v>
      </c>
      <c r="G1171" s="6" t="s">
        <v>1296</v>
      </c>
      <c r="H1171" s="6" t="s">
        <v>368</v>
      </c>
      <c r="I1171" s="6" t="s">
        <v>89</v>
      </c>
      <c r="J1171" s="6" t="s">
        <v>79</v>
      </c>
      <c r="K1171" s="12">
        <v>1680</v>
      </c>
      <c r="L1171" s="12">
        <v>2184</v>
      </c>
      <c r="M1171" s="12">
        <v>4</v>
      </c>
      <c r="N1171" s="12">
        <v>6720</v>
      </c>
      <c r="O1171" s="12">
        <v>8736</v>
      </c>
      <c r="P1171" s="6" t="s">
        <v>1398</v>
      </c>
      <c r="Q1171" s="12">
        <f t="shared" si="18"/>
        <v>2016</v>
      </c>
    </row>
    <row r="1172" spans="1:17" x14ac:dyDescent="0.3">
      <c r="A1172" s="6">
        <v>140544</v>
      </c>
      <c r="B1172" s="6" t="s">
        <v>1380</v>
      </c>
      <c r="C1172" s="6" t="s">
        <v>1334</v>
      </c>
      <c r="D1172" s="6" t="s">
        <v>2075</v>
      </c>
      <c r="E1172" s="6" t="s">
        <v>1315</v>
      </c>
      <c r="F1172" s="7">
        <v>44006</v>
      </c>
      <c r="G1172" s="6" t="s">
        <v>33</v>
      </c>
      <c r="H1172" s="8" t="s">
        <v>65</v>
      </c>
      <c r="I1172" s="6" t="s">
        <v>37</v>
      </c>
      <c r="J1172" s="8" t="s">
        <v>84</v>
      </c>
      <c r="K1172" s="12">
        <v>6540</v>
      </c>
      <c r="L1172" s="12">
        <v>8502</v>
      </c>
      <c r="M1172" s="12">
        <v>4</v>
      </c>
      <c r="N1172" s="12">
        <v>26160</v>
      </c>
      <c r="O1172" s="12">
        <v>34008</v>
      </c>
      <c r="P1172" s="6" t="s">
        <v>1397</v>
      </c>
      <c r="Q1172" s="12">
        <f t="shared" si="18"/>
        <v>7848</v>
      </c>
    </row>
    <row r="1173" spans="1:17" x14ac:dyDescent="0.3">
      <c r="A1173" s="6">
        <v>140545</v>
      </c>
      <c r="B1173" s="6" t="s">
        <v>1381</v>
      </c>
      <c r="C1173" s="6" t="s">
        <v>1333</v>
      </c>
      <c r="D1173" s="6" t="s">
        <v>2002</v>
      </c>
      <c r="E1173" s="6" t="s">
        <v>0</v>
      </c>
      <c r="F1173" s="7">
        <v>44007</v>
      </c>
      <c r="G1173" s="6" t="s">
        <v>34</v>
      </c>
      <c r="H1173" s="6" t="s">
        <v>68</v>
      </c>
      <c r="I1173" s="6" t="s">
        <v>45</v>
      </c>
      <c r="J1173" s="6" t="s">
        <v>82</v>
      </c>
      <c r="K1173" s="12">
        <v>2680</v>
      </c>
      <c r="L1173" s="12">
        <v>3484</v>
      </c>
      <c r="M1173" s="12">
        <v>3</v>
      </c>
      <c r="N1173" s="12">
        <v>8040</v>
      </c>
      <c r="O1173" s="12">
        <v>10452</v>
      </c>
      <c r="P1173" s="6" t="s">
        <v>1399</v>
      </c>
      <c r="Q1173" s="12">
        <f t="shared" si="18"/>
        <v>2412</v>
      </c>
    </row>
    <row r="1174" spans="1:17" x14ac:dyDescent="0.3">
      <c r="A1174" s="6">
        <v>140546</v>
      </c>
      <c r="B1174" s="6" t="s">
        <v>1382</v>
      </c>
      <c r="C1174" s="6" t="s">
        <v>1335</v>
      </c>
      <c r="D1174" s="6" t="s">
        <v>2092</v>
      </c>
      <c r="E1174" s="6" t="s">
        <v>1316</v>
      </c>
      <c r="F1174" s="7">
        <v>44008</v>
      </c>
      <c r="G1174" s="6" t="s">
        <v>35</v>
      </c>
      <c r="H1174" s="6" t="s">
        <v>71</v>
      </c>
      <c r="I1174" s="6" t="s">
        <v>38</v>
      </c>
      <c r="J1174" s="6" t="s">
        <v>76</v>
      </c>
      <c r="K1174" s="12">
        <v>8250</v>
      </c>
      <c r="L1174" s="12">
        <v>10725</v>
      </c>
      <c r="M1174" s="12">
        <v>1</v>
      </c>
      <c r="N1174" s="12">
        <v>8250</v>
      </c>
      <c r="O1174" s="12">
        <v>10725</v>
      </c>
      <c r="P1174" s="6" t="s">
        <v>1400</v>
      </c>
      <c r="Q1174" s="12">
        <f t="shared" si="18"/>
        <v>2475</v>
      </c>
    </row>
    <row r="1175" spans="1:17" x14ac:dyDescent="0.3">
      <c r="A1175" s="6">
        <v>140547</v>
      </c>
      <c r="B1175" s="6" t="s">
        <v>1378</v>
      </c>
      <c r="C1175" s="6" t="s">
        <v>1377</v>
      </c>
      <c r="D1175" s="6" t="s">
        <v>1949</v>
      </c>
      <c r="E1175" s="6" t="s">
        <v>1317</v>
      </c>
      <c r="F1175" s="7">
        <v>44008</v>
      </c>
      <c r="G1175" s="6" t="s">
        <v>1296</v>
      </c>
      <c r="H1175" s="6" t="s">
        <v>302</v>
      </c>
      <c r="I1175" s="6" t="s">
        <v>42</v>
      </c>
      <c r="J1175" s="6" t="s">
        <v>76</v>
      </c>
      <c r="K1175" s="12">
        <v>2650</v>
      </c>
      <c r="L1175" s="12">
        <v>3445</v>
      </c>
      <c r="M1175" s="12">
        <v>3</v>
      </c>
      <c r="N1175" s="12">
        <v>7950</v>
      </c>
      <c r="O1175" s="12">
        <v>10335</v>
      </c>
      <c r="P1175" s="6" t="s">
        <v>1401</v>
      </c>
      <c r="Q1175" s="12">
        <f t="shared" si="18"/>
        <v>2385</v>
      </c>
    </row>
    <row r="1176" spans="1:17" x14ac:dyDescent="0.3">
      <c r="A1176" s="6">
        <v>140548</v>
      </c>
      <c r="B1176" s="6" t="s">
        <v>1379</v>
      </c>
      <c r="C1176" s="6" t="s">
        <v>1332</v>
      </c>
      <c r="D1176" s="6" t="s">
        <v>1990</v>
      </c>
      <c r="E1176" s="6" t="s">
        <v>1318</v>
      </c>
      <c r="F1176" s="7">
        <v>44008</v>
      </c>
      <c r="G1176" s="6" t="s">
        <v>33</v>
      </c>
      <c r="H1176" s="6" t="s">
        <v>72</v>
      </c>
      <c r="I1176" s="6" t="s">
        <v>38</v>
      </c>
      <c r="J1176" s="6" t="s">
        <v>85</v>
      </c>
      <c r="K1176" s="12">
        <v>12550</v>
      </c>
      <c r="L1176" s="12">
        <v>16315</v>
      </c>
      <c r="M1176" s="12">
        <v>2</v>
      </c>
      <c r="N1176" s="12">
        <v>25100</v>
      </c>
      <c r="O1176" s="12">
        <v>32630</v>
      </c>
      <c r="P1176" s="6" t="s">
        <v>1325</v>
      </c>
      <c r="Q1176" s="12">
        <f t="shared" si="18"/>
        <v>7530</v>
      </c>
    </row>
    <row r="1177" spans="1:17" x14ac:dyDescent="0.3">
      <c r="A1177" s="6">
        <v>140549</v>
      </c>
      <c r="B1177" s="6" t="s">
        <v>1384</v>
      </c>
      <c r="C1177" s="6" t="s">
        <v>1383</v>
      </c>
      <c r="D1177" s="6" t="s">
        <v>2106</v>
      </c>
      <c r="E1177" s="6" t="s">
        <v>29</v>
      </c>
      <c r="F1177" s="7">
        <v>44008</v>
      </c>
      <c r="G1177" s="6" t="s">
        <v>34</v>
      </c>
      <c r="H1177" s="6" t="s">
        <v>73</v>
      </c>
      <c r="I1177" s="6" t="s">
        <v>41</v>
      </c>
      <c r="J1177" s="8" t="s">
        <v>78</v>
      </c>
      <c r="K1177" s="12">
        <v>14500</v>
      </c>
      <c r="L1177" s="12">
        <v>18850</v>
      </c>
      <c r="M1177" s="12">
        <v>1</v>
      </c>
      <c r="N1177" s="12">
        <v>14500</v>
      </c>
      <c r="O1177" s="12">
        <v>18850</v>
      </c>
      <c r="P1177" s="6" t="s">
        <v>1398</v>
      </c>
      <c r="Q1177" s="12">
        <f t="shared" si="18"/>
        <v>4350</v>
      </c>
    </row>
    <row r="1178" spans="1:17" x14ac:dyDescent="0.3">
      <c r="A1178" s="6">
        <v>140550</v>
      </c>
      <c r="B1178" s="6" t="s">
        <v>1385</v>
      </c>
      <c r="C1178" s="6" t="s">
        <v>27</v>
      </c>
      <c r="D1178" s="6" t="s">
        <v>27</v>
      </c>
      <c r="E1178" s="6" t="s">
        <v>20</v>
      </c>
      <c r="F1178" s="7">
        <v>44008</v>
      </c>
      <c r="G1178" s="6" t="s">
        <v>35</v>
      </c>
      <c r="H1178" s="6" t="s">
        <v>46</v>
      </c>
      <c r="I1178" s="6" t="s">
        <v>36</v>
      </c>
      <c r="J1178" s="6" t="s">
        <v>75</v>
      </c>
      <c r="K1178" s="12">
        <v>800</v>
      </c>
      <c r="L1178" s="12">
        <v>1040</v>
      </c>
      <c r="M1178" s="12">
        <v>2</v>
      </c>
      <c r="N1178" s="12">
        <v>1600</v>
      </c>
      <c r="O1178" s="12">
        <v>2080</v>
      </c>
      <c r="P1178" s="6" t="s">
        <v>1397</v>
      </c>
      <c r="Q1178" s="12">
        <f t="shared" si="18"/>
        <v>480</v>
      </c>
    </row>
    <row r="1179" spans="1:17" x14ac:dyDescent="0.3">
      <c r="A1179" s="6">
        <v>140551</v>
      </c>
      <c r="B1179" s="6" t="s">
        <v>1387</v>
      </c>
      <c r="C1179" s="6" t="s">
        <v>1386</v>
      </c>
      <c r="D1179" s="6" t="s">
        <v>1386</v>
      </c>
      <c r="E1179" s="6" t="s">
        <v>19</v>
      </c>
      <c r="F1179" s="7">
        <v>44008</v>
      </c>
      <c r="G1179" s="6" t="s">
        <v>1296</v>
      </c>
      <c r="H1179" s="6" t="s">
        <v>48</v>
      </c>
      <c r="I1179" s="6" t="s">
        <v>37</v>
      </c>
      <c r="J1179" s="6" t="s">
        <v>76</v>
      </c>
      <c r="K1179" s="12">
        <v>600</v>
      </c>
      <c r="L1179" s="12">
        <v>780</v>
      </c>
      <c r="M1179" s="12">
        <v>1</v>
      </c>
      <c r="N1179" s="12">
        <v>600</v>
      </c>
      <c r="O1179" s="12">
        <v>780</v>
      </c>
      <c r="P1179" s="6" t="s">
        <v>1399</v>
      </c>
      <c r="Q1179" s="12">
        <f t="shared" si="18"/>
        <v>180</v>
      </c>
    </row>
    <row r="1180" spans="1:17" x14ac:dyDescent="0.3">
      <c r="A1180" s="6">
        <v>140552</v>
      </c>
      <c r="B1180" s="6" t="s">
        <v>2156</v>
      </c>
      <c r="C1180" s="6" t="s">
        <v>2157</v>
      </c>
      <c r="D1180" s="6" t="s">
        <v>1986</v>
      </c>
      <c r="E1180" s="6" t="s">
        <v>1319</v>
      </c>
      <c r="F1180" s="7">
        <v>44008</v>
      </c>
      <c r="G1180" s="6" t="s">
        <v>33</v>
      </c>
      <c r="H1180" s="6" t="s">
        <v>50</v>
      </c>
      <c r="I1180" s="6" t="s">
        <v>38</v>
      </c>
      <c r="J1180" s="6" t="s">
        <v>75</v>
      </c>
      <c r="K1180" s="12">
        <v>10500</v>
      </c>
      <c r="L1180" s="12">
        <v>13650</v>
      </c>
      <c r="M1180" s="12">
        <v>2</v>
      </c>
      <c r="N1180" s="12">
        <v>21000</v>
      </c>
      <c r="O1180" s="12">
        <v>27300</v>
      </c>
      <c r="P1180" s="6" t="s">
        <v>1400</v>
      </c>
      <c r="Q1180" s="12">
        <f t="shared" si="18"/>
        <v>6300</v>
      </c>
    </row>
    <row r="1181" spans="1:17" x14ac:dyDescent="0.3">
      <c r="A1181" s="6">
        <v>140553</v>
      </c>
      <c r="B1181" s="6" t="s">
        <v>1390</v>
      </c>
      <c r="C1181" s="6" t="s">
        <v>26</v>
      </c>
      <c r="D1181" s="6" t="s">
        <v>2126</v>
      </c>
      <c r="E1181" s="6" t="s">
        <v>18</v>
      </c>
      <c r="F1181" s="7">
        <v>44008</v>
      </c>
      <c r="G1181" s="6" t="s">
        <v>34</v>
      </c>
      <c r="H1181" s="6" t="s">
        <v>363</v>
      </c>
      <c r="I1181" s="6" t="s">
        <v>39</v>
      </c>
      <c r="J1181" s="6" t="s">
        <v>77</v>
      </c>
      <c r="K1181" s="12">
        <v>6500</v>
      </c>
      <c r="L1181" s="12">
        <v>8450</v>
      </c>
      <c r="M1181" s="12">
        <v>3</v>
      </c>
      <c r="N1181" s="12">
        <v>19500</v>
      </c>
      <c r="O1181" s="12">
        <v>25350</v>
      </c>
      <c r="P1181" s="6" t="s">
        <v>1401</v>
      </c>
      <c r="Q1181" s="12">
        <f t="shared" si="18"/>
        <v>5850</v>
      </c>
    </row>
    <row r="1182" spans="1:17" x14ac:dyDescent="0.3">
      <c r="A1182" s="6">
        <v>140554</v>
      </c>
      <c r="B1182" s="6" t="s">
        <v>1392</v>
      </c>
      <c r="C1182" s="6" t="s">
        <v>1391</v>
      </c>
      <c r="D1182" s="6" t="s">
        <v>2110</v>
      </c>
      <c r="E1182" s="6" t="s">
        <v>17</v>
      </c>
      <c r="F1182" s="7">
        <v>44008</v>
      </c>
      <c r="G1182" s="6" t="s">
        <v>35</v>
      </c>
      <c r="H1182" s="6" t="s">
        <v>369</v>
      </c>
      <c r="I1182" s="6" t="s">
        <v>40</v>
      </c>
      <c r="J1182" s="6" t="s">
        <v>76</v>
      </c>
      <c r="K1182" s="12">
        <v>4500</v>
      </c>
      <c r="L1182" s="12">
        <v>5850</v>
      </c>
      <c r="M1182" s="12">
        <v>1</v>
      </c>
      <c r="N1182" s="12">
        <v>4500</v>
      </c>
      <c r="O1182" s="12">
        <v>5850</v>
      </c>
      <c r="P1182" s="6" t="s">
        <v>1325</v>
      </c>
      <c r="Q1182" s="12">
        <f t="shared" si="18"/>
        <v>1350</v>
      </c>
    </row>
    <row r="1183" spans="1:17" x14ac:dyDescent="0.3">
      <c r="A1183" s="6">
        <v>140555</v>
      </c>
      <c r="B1183" s="6" t="s">
        <v>1394</v>
      </c>
      <c r="C1183" s="6" t="s">
        <v>1393</v>
      </c>
      <c r="D1183" s="6" t="s">
        <v>2130</v>
      </c>
      <c r="E1183" s="6" t="s">
        <v>1320</v>
      </c>
      <c r="F1183" s="7">
        <v>44008</v>
      </c>
      <c r="G1183" s="6" t="s">
        <v>1296</v>
      </c>
      <c r="H1183" s="6" t="s">
        <v>51</v>
      </c>
      <c r="I1183" s="6" t="s">
        <v>41</v>
      </c>
      <c r="J1183" s="6" t="s">
        <v>78</v>
      </c>
      <c r="K1183" s="12">
        <v>8500</v>
      </c>
      <c r="L1183" s="12">
        <v>11050</v>
      </c>
      <c r="M1183" s="12">
        <v>4</v>
      </c>
      <c r="N1183" s="12">
        <v>34000</v>
      </c>
      <c r="O1183" s="12">
        <v>44200</v>
      </c>
      <c r="P1183" s="6" t="s">
        <v>1398</v>
      </c>
      <c r="Q1183" s="12">
        <f t="shared" si="18"/>
        <v>10200</v>
      </c>
    </row>
    <row r="1184" spans="1:17" x14ac:dyDescent="0.3">
      <c r="A1184" s="6">
        <v>140556</v>
      </c>
      <c r="B1184" s="6" t="s">
        <v>1337</v>
      </c>
      <c r="C1184" s="6" t="s">
        <v>1336</v>
      </c>
      <c r="D1184" s="6" t="s">
        <v>1419</v>
      </c>
      <c r="E1184" s="6" t="s">
        <v>16</v>
      </c>
      <c r="F1184" s="7">
        <v>44008</v>
      </c>
      <c r="G1184" s="6" t="s">
        <v>33</v>
      </c>
      <c r="H1184" s="6" t="s">
        <v>52</v>
      </c>
      <c r="I1184" s="6" t="s">
        <v>44</v>
      </c>
      <c r="J1184" s="6" t="s">
        <v>80</v>
      </c>
      <c r="K1184" s="12">
        <v>12500</v>
      </c>
      <c r="L1184" s="12">
        <v>16250</v>
      </c>
      <c r="M1184" s="12">
        <v>4</v>
      </c>
      <c r="N1184" s="12">
        <v>50000</v>
      </c>
      <c r="O1184" s="12">
        <v>65000</v>
      </c>
      <c r="P1184" s="6" t="s">
        <v>1397</v>
      </c>
      <c r="Q1184" s="12">
        <f t="shared" si="18"/>
        <v>15000</v>
      </c>
    </row>
    <row r="1185" spans="1:17" x14ac:dyDescent="0.3">
      <c r="A1185" s="6">
        <v>140557</v>
      </c>
      <c r="B1185" s="6" t="s">
        <v>1339</v>
      </c>
      <c r="C1185" s="6" t="s">
        <v>1338</v>
      </c>
      <c r="D1185" s="6" t="s">
        <v>1441</v>
      </c>
      <c r="E1185" s="6" t="s">
        <v>15</v>
      </c>
      <c r="F1185" s="7">
        <v>44008</v>
      </c>
      <c r="G1185" s="6" t="s">
        <v>34</v>
      </c>
      <c r="H1185" s="6" t="s">
        <v>310</v>
      </c>
      <c r="I1185" s="6" t="s">
        <v>98</v>
      </c>
      <c r="J1185" s="6" t="s">
        <v>79</v>
      </c>
      <c r="K1185" s="12">
        <v>3500</v>
      </c>
      <c r="L1185" s="12">
        <v>4550</v>
      </c>
      <c r="M1185" s="12">
        <v>3</v>
      </c>
      <c r="N1185" s="12">
        <v>10500</v>
      </c>
      <c r="O1185" s="12">
        <v>13650</v>
      </c>
      <c r="P1185" s="6" t="s">
        <v>1399</v>
      </c>
      <c r="Q1185" s="12">
        <f t="shared" si="18"/>
        <v>3150</v>
      </c>
    </row>
    <row r="1186" spans="1:17" x14ac:dyDescent="0.3">
      <c r="A1186" s="6">
        <v>140558</v>
      </c>
      <c r="B1186" s="6" t="s">
        <v>1341</v>
      </c>
      <c r="C1186" s="6" t="s">
        <v>1340</v>
      </c>
      <c r="D1186" s="6" t="s">
        <v>1470</v>
      </c>
      <c r="E1186" s="6" t="s">
        <v>14</v>
      </c>
      <c r="F1186" s="7">
        <v>44008</v>
      </c>
      <c r="G1186" s="6" t="s">
        <v>35</v>
      </c>
      <c r="H1186" s="8" t="s">
        <v>67</v>
      </c>
      <c r="I1186" s="6" t="s">
        <v>99</v>
      </c>
      <c r="J1186" s="6" t="s">
        <v>81</v>
      </c>
      <c r="K1186" s="12">
        <v>4500</v>
      </c>
      <c r="L1186" s="12">
        <v>5850</v>
      </c>
      <c r="M1186" s="12">
        <v>4</v>
      </c>
      <c r="N1186" s="12">
        <v>18000</v>
      </c>
      <c r="O1186" s="12">
        <v>23400</v>
      </c>
      <c r="P1186" s="6" t="s">
        <v>1400</v>
      </c>
      <c r="Q1186" s="12">
        <f t="shared" si="18"/>
        <v>5400</v>
      </c>
    </row>
    <row r="1187" spans="1:17" x14ac:dyDescent="0.3">
      <c r="A1187" s="6">
        <v>140559</v>
      </c>
      <c r="B1187" s="6" t="s">
        <v>1343</v>
      </c>
      <c r="C1187" s="6" t="s">
        <v>1342</v>
      </c>
      <c r="D1187" s="6" t="s">
        <v>1502</v>
      </c>
      <c r="E1187" s="6" t="s">
        <v>13</v>
      </c>
      <c r="F1187" s="7">
        <v>44008</v>
      </c>
      <c r="G1187" s="6" t="s">
        <v>1296</v>
      </c>
      <c r="H1187" s="6" t="s">
        <v>370</v>
      </c>
      <c r="I1187" s="6" t="s">
        <v>45</v>
      </c>
      <c r="J1187" s="6" t="s">
        <v>82</v>
      </c>
      <c r="K1187" s="12">
        <v>2100</v>
      </c>
      <c r="L1187" s="12">
        <v>2730</v>
      </c>
      <c r="M1187" s="12">
        <v>1</v>
      </c>
      <c r="N1187" s="12">
        <v>2100</v>
      </c>
      <c r="O1187" s="12">
        <v>2730</v>
      </c>
      <c r="P1187" s="6" t="s">
        <v>1401</v>
      </c>
      <c r="Q1187" s="12">
        <f t="shared" si="18"/>
        <v>630</v>
      </c>
    </row>
    <row r="1188" spans="1:17" x14ac:dyDescent="0.3">
      <c r="A1188" s="6">
        <v>140560</v>
      </c>
      <c r="B1188" s="6" t="s">
        <v>1343</v>
      </c>
      <c r="C1188" s="6" t="s">
        <v>1342</v>
      </c>
      <c r="D1188" s="6" t="s">
        <v>1524</v>
      </c>
      <c r="E1188" s="6" t="s">
        <v>12</v>
      </c>
      <c r="F1188" s="7">
        <v>44008</v>
      </c>
      <c r="G1188" s="6" t="s">
        <v>33</v>
      </c>
      <c r="H1188" s="6" t="s">
        <v>49</v>
      </c>
      <c r="I1188" s="6" t="s">
        <v>36</v>
      </c>
      <c r="J1188" s="6" t="s">
        <v>75</v>
      </c>
      <c r="K1188" s="12">
        <v>1150</v>
      </c>
      <c r="L1188" s="12">
        <v>1495</v>
      </c>
      <c r="M1188" s="12">
        <v>3</v>
      </c>
      <c r="N1188" s="12">
        <v>3450</v>
      </c>
      <c r="O1188" s="12">
        <v>4485</v>
      </c>
      <c r="P1188" s="6" t="s">
        <v>1325</v>
      </c>
      <c r="Q1188" s="12">
        <f t="shared" si="18"/>
        <v>1035</v>
      </c>
    </row>
    <row r="1189" spans="1:17" x14ac:dyDescent="0.3">
      <c r="A1189" s="6">
        <v>140561</v>
      </c>
      <c r="B1189" s="6" t="s">
        <v>1343</v>
      </c>
      <c r="C1189" s="6" t="s">
        <v>1342</v>
      </c>
      <c r="D1189" s="6" t="s">
        <v>1524</v>
      </c>
      <c r="E1189" s="6" t="s">
        <v>11</v>
      </c>
      <c r="F1189" s="7">
        <v>44009</v>
      </c>
      <c r="G1189" s="6" t="s">
        <v>34</v>
      </c>
      <c r="H1189" s="6" t="s">
        <v>47</v>
      </c>
      <c r="I1189" s="6" t="s">
        <v>37</v>
      </c>
      <c r="J1189" s="6" t="s">
        <v>76</v>
      </c>
      <c r="K1189" s="12">
        <v>350</v>
      </c>
      <c r="L1189" s="12">
        <v>455</v>
      </c>
      <c r="M1189" s="12">
        <v>2</v>
      </c>
      <c r="N1189" s="12">
        <v>700</v>
      </c>
      <c r="O1189" s="12">
        <v>910</v>
      </c>
      <c r="P1189" s="6" t="s">
        <v>1398</v>
      </c>
      <c r="Q1189" s="12">
        <f t="shared" si="18"/>
        <v>210</v>
      </c>
    </row>
    <row r="1190" spans="1:17" x14ac:dyDescent="0.3">
      <c r="A1190" s="6">
        <v>140562</v>
      </c>
      <c r="B1190" s="6" t="s">
        <v>1343</v>
      </c>
      <c r="C1190" s="6" t="s">
        <v>1342</v>
      </c>
      <c r="D1190" s="6" t="s">
        <v>1515</v>
      </c>
      <c r="E1190" s="6" t="s">
        <v>1321</v>
      </c>
      <c r="F1190" s="7">
        <v>44009</v>
      </c>
      <c r="G1190" s="6" t="s">
        <v>35</v>
      </c>
      <c r="H1190" s="6" t="s">
        <v>53</v>
      </c>
      <c r="I1190" s="6" t="s">
        <v>38</v>
      </c>
      <c r="J1190" s="6" t="s">
        <v>75</v>
      </c>
      <c r="K1190" s="12">
        <v>9500</v>
      </c>
      <c r="L1190" s="12">
        <v>12350</v>
      </c>
      <c r="M1190" s="12">
        <v>4</v>
      </c>
      <c r="N1190" s="12">
        <v>38000</v>
      </c>
      <c r="O1190" s="12">
        <v>49400</v>
      </c>
      <c r="P1190" s="6" t="s">
        <v>1397</v>
      </c>
      <c r="Q1190" s="12">
        <f t="shared" si="18"/>
        <v>11400</v>
      </c>
    </row>
    <row r="1191" spans="1:17" x14ac:dyDescent="0.3">
      <c r="A1191" s="6">
        <v>140563</v>
      </c>
      <c r="B1191" s="6" t="s">
        <v>1343</v>
      </c>
      <c r="C1191" s="6" t="s">
        <v>1342</v>
      </c>
      <c r="D1191" s="6" t="s">
        <v>1520</v>
      </c>
      <c r="E1191" s="6" t="s">
        <v>1322</v>
      </c>
      <c r="F1191" s="7">
        <v>44009</v>
      </c>
      <c r="G1191" s="6" t="s">
        <v>1296</v>
      </c>
      <c r="H1191" s="6" t="s">
        <v>371</v>
      </c>
      <c r="I1191" s="6" t="s">
        <v>39</v>
      </c>
      <c r="J1191" s="6" t="s">
        <v>77</v>
      </c>
      <c r="K1191" s="12">
        <v>10000</v>
      </c>
      <c r="L1191" s="12">
        <v>13000</v>
      </c>
      <c r="M1191" s="12">
        <v>3</v>
      </c>
      <c r="N1191" s="12">
        <v>30000</v>
      </c>
      <c r="O1191" s="12">
        <v>39000</v>
      </c>
      <c r="P1191" s="6" t="s">
        <v>1399</v>
      </c>
      <c r="Q1191" s="12">
        <f t="shared" si="18"/>
        <v>9000</v>
      </c>
    </row>
    <row r="1192" spans="1:17" x14ac:dyDescent="0.3">
      <c r="A1192" s="6">
        <v>140564</v>
      </c>
      <c r="B1192" s="6" t="s">
        <v>1343</v>
      </c>
      <c r="C1192" s="6" t="s">
        <v>1342</v>
      </c>
      <c r="D1192" s="6" t="s">
        <v>1499</v>
      </c>
      <c r="E1192" s="6" t="s">
        <v>1323</v>
      </c>
      <c r="F1192" s="7">
        <v>44009</v>
      </c>
      <c r="G1192" s="6" t="s">
        <v>33</v>
      </c>
      <c r="H1192" s="6" t="s">
        <v>372</v>
      </c>
      <c r="I1192" s="6" t="s">
        <v>40</v>
      </c>
      <c r="J1192" s="6" t="s">
        <v>76</v>
      </c>
      <c r="K1192" s="12">
        <v>6500</v>
      </c>
      <c r="L1192" s="12">
        <v>8450</v>
      </c>
      <c r="M1192" s="12">
        <v>2</v>
      </c>
      <c r="N1192" s="12">
        <v>13000</v>
      </c>
      <c r="O1192" s="12">
        <v>16900</v>
      </c>
      <c r="P1192" s="6" t="s">
        <v>1400</v>
      </c>
      <c r="Q1192" s="12">
        <f t="shared" si="18"/>
        <v>3900</v>
      </c>
    </row>
    <row r="1193" spans="1:17" x14ac:dyDescent="0.3">
      <c r="A1193" s="6">
        <v>140565</v>
      </c>
      <c r="B1193" s="6" t="s">
        <v>1343</v>
      </c>
      <c r="C1193" s="6" t="s">
        <v>1342</v>
      </c>
      <c r="D1193" s="6" t="s">
        <v>1496</v>
      </c>
      <c r="E1193" s="6" t="s">
        <v>10</v>
      </c>
      <c r="F1193" s="7">
        <v>44009</v>
      </c>
      <c r="G1193" s="6" t="s">
        <v>34</v>
      </c>
      <c r="H1193" s="6" t="s">
        <v>373</v>
      </c>
      <c r="I1193" s="6" t="s">
        <v>41</v>
      </c>
      <c r="J1193" s="6" t="s">
        <v>78</v>
      </c>
      <c r="K1193" s="12">
        <v>8500</v>
      </c>
      <c r="L1193" s="12">
        <v>11050</v>
      </c>
      <c r="M1193" s="12">
        <v>2</v>
      </c>
      <c r="N1193" s="12">
        <v>17000</v>
      </c>
      <c r="O1193" s="12">
        <v>22100</v>
      </c>
      <c r="P1193" s="6" t="s">
        <v>1401</v>
      </c>
      <c r="Q1193" s="12">
        <f t="shared" si="18"/>
        <v>5100</v>
      </c>
    </row>
    <row r="1194" spans="1:17" x14ac:dyDescent="0.3">
      <c r="A1194" s="6">
        <v>140566</v>
      </c>
      <c r="B1194" s="6" t="s">
        <v>1343</v>
      </c>
      <c r="C1194" s="6" t="s">
        <v>1342</v>
      </c>
      <c r="D1194" s="6" t="s">
        <v>1515</v>
      </c>
      <c r="E1194" s="6" t="s">
        <v>9</v>
      </c>
      <c r="F1194" s="7">
        <v>44009</v>
      </c>
      <c r="G1194" s="6" t="s">
        <v>35</v>
      </c>
      <c r="H1194" s="6" t="s">
        <v>57</v>
      </c>
      <c r="I1194" s="6" t="s">
        <v>44</v>
      </c>
      <c r="J1194" s="6" t="s">
        <v>80</v>
      </c>
      <c r="K1194" s="12">
        <v>7000</v>
      </c>
      <c r="L1194" s="12">
        <v>9100</v>
      </c>
      <c r="M1194" s="12">
        <v>1</v>
      </c>
      <c r="N1194" s="12">
        <v>7000</v>
      </c>
      <c r="O1194" s="12">
        <v>9100</v>
      </c>
      <c r="P1194" s="6" t="s">
        <v>1325</v>
      </c>
      <c r="Q1194" s="12">
        <f t="shared" si="18"/>
        <v>2100</v>
      </c>
    </row>
    <row r="1195" spans="1:17" x14ac:dyDescent="0.3">
      <c r="A1195" s="6">
        <v>140567</v>
      </c>
      <c r="B1195" s="6" t="s">
        <v>1343</v>
      </c>
      <c r="C1195" s="6" t="s">
        <v>1342</v>
      </c>
      <c r="D1195" s="6" t="s">
        <v>1510</v>
      </c>
      <c r="E1195" s="6" t="s">
        <v>1324</v>
      </c>
      <c r="F1195" s="7">
        <v>44009</v>
      </c>
      <c r="G1195" s="6" t="s">
        <v>1296</v>
      </c>
      <c r="H1195" s="6" t="s">
        <v>374</v>
      </c>
      <c r="I1195" s="6" t="s">
        <v>98</v>
      </c>
      <c r="J1195" s="6" t="s">
        <v>79</v>
      </c>
      <c r="K1195" s="12">
        <v>6550</v>
      </c>
      <c r="L1195" s="12">
        <v>8515</v>
      </c>
      <c r="M1195" s="12">
        <v>3</v>
      </c>
      <c r="N1195" s="12">
        <v>19650</v>
      </c>
      <c r="O1195" s="12">
        <v>25545</v>
      </c>
      <c r="P1195" s="6" t="s">
        <v>1398</v>
      </c>
      <c r="Q1195" s="12">
        <f t="shared" si="18"/>
        <v>5895</v>
      </c>
    </row>
    <row r="1196" spans="1:17" x14ac:dyDescent="0.3">
      <c r="A1196" s="6">
        <v>140568</v>
      </c>
      <c r="B1196" s="6" t="s">
        <v>1343</v>
      </c>
      <c r="C1196" s="6" t="s">
        <v>1342</v>
      </c>
      <c r="D1196" s="6" t="s">
        <v>1498</v>
      </c>
      <c r="E1196" s="6" t="s">
        <v>8</v>
      </c>
      <c r="F1196" s="7">
        <v>44009</v>
      </c>
      <c r="G1196" s="6" t="s">
        <v>33</v>
      </c>
      <c r="H1196" s="8" t="s">
        <v>66</v>
      </c>
      <c r="I1196" s="6" t="s">
        <v>99</v>
      </c>
      <c r="J1196" s="6" t="s">
        <v>81</v>
      </c>
      <c r="K1196" s="12">
        <v>7650</v>
      </c>
      <c r="L1196" s="12">
        <v>9945</v>
      </c>
      <c r="M1196" s="12">
        <v>2</v>
      </c>
      <c r="N1196" s="12">
        <v>15300</v>
      </c>
      <c r="O1196" s="12">
        <v>19890</v>
      </c>
      <c r="P1196" s="6" t="s">
        <v>1397</v>
      </c>
      <c r="Q1196" s="12">
        <f t="shared" si="18"/>
        <v>4590</v>
      </c>
    </row>
    <row r="1197" spans="1:17" x14ac:dyDescent="0.3">
      <c r="A1197" s="6">
        <v>140569</v>
      </c>
      <c r="B1197" s="6" t="s">
        <v>1343</v>
      </c>
      <c r="C1197" s="6" t="s">
        <v>1342</v>
      </c>
      <c r="D1197" s="6" t="s">
        <v>1497</v>
      </c>
      <c r="E1197" s="6" t="s">
        <v>7</v>
      </c>
      <c r="F1197" s="7">
        <v>44009</v>
      </c>
      <c r="G1197" s="6" t="s">
        <v>34</v>
      </c>
      <c r="H1197" s="6" t="s">
        <v>58</v>
      </c>
      <c r="I1197" s="6" t="s">
        <v>45</v>
      </c>
      <c r="J1197" s="6" t="s">
        <v>82</v>
      </c>
      <c r="K1197" s="12">
        <v>1150</v>
      </c>
      <c r="L1197" s="12">
        <v>1495</v>
      </c>
      <c r="M1197" s="12">
        <v>2</v>
      </c>
      <c r="N1197" s="12">
        <v>2300</v>
      </c>
      <c r="O1197" s="12">
        <v>2990</v>
      </c>
      <c r="P1197" s="6" t="s">
        <v>1399</v>
      </c>
      <c r="Q1197" s="12">
        <f t="shared" si="18"/>
        <v>690</v>
      </c>
    </row>
    <row r="1198" spans="1:17" x14ac:dyDescent="0.3">
      <c r="A1198" s="6">
        <v>140570</v>
      </c>
      <c r="B1198" s="6" t="s">
        <v>1343</v>
      </c>
      <c r="C1198" s="6" t="s">
        <v>1342</v>
      </c>
      <c r="D1198" s="6" t="s">
        <v>1495</v>
      </c>
      <c r="E1198" s="6" t="s">
        <v>1325</v>
      </c>
      <c r="F1198" s="7">
        <v>44009</v>
      </c>
      <c r="G1198" s="6" t="s">
        <v>35</v>
      </c>
      <c r="H1198" s="6" t="s">
        <v>59</v>
      </c>
      <c r="I1198" s="6" t="s">
        <v>36</v>
      </c>
      <c r="J1198" s="6" t="s">
        <v>75</v>
      </c>
      <c r="K1198" s="12">
        <v>850</v>
      </c>
      <c r="L1198" s="12">
        <v>1105</v>
      </c>
      <c r="M1198" s="12">
        <v>4</v>
      </c>
      <c r="N1198" s="12">
        <v>3400</v>
      </c>
      <c r="O1198" s="12">
        <v>4420</v>
      </c>
      <c r="P1198" s="6" t="s">
        <v>1400</v>
      </c>
      <c r="Q1198" s="12">
        <f t="shared" si="18"/>
        <v>1020</v>
      </c>
    </row>
    <row r="1199" spans="1:17" x14ac:dyDescent="0.3">
      <c r="A1199" s="6">
        <v>140571</v>
      </c>
      <c r="B1199" s="6" t="s">
        <v>1343</v>
      </c>
      <c r="C1199" s="6" t="s">
        <v>1342</v>
      </c>
      <c r="D1199" s="6" t="s">
        <v>1490</v>
      </c>
      <c r="E1199" s="6" t="s">
        <v>1326</v>
      </c>
      <c r="F1199" s="7">
        <v>44010</v>
      </c>
      <c r="G1199" s="6" t="s">
        <v>1296</v>
      </c>
      <c r="H1199" s="6" t="s">
        <v>60</v>
      </c>
      <c r="I1199" s="6" t="s">
        <v>37</v>
      </c>
      <c r="J1199" s="6" t="s">
        <v>76</v>
      </c>
      <c r="K1199" s="12">
        <v>650</v>
      </c>
      <c r="L1199" s="12">
        <v>845</v>
      </c>
      <c r="M1199" s="12">
        <v>2</v>
      </c>
      <c r="N1199" s="12">
        <v>1300</v>
      </c>
      <c r="O1199" s="12">
        <v>1690</v>
      </c>
      <c r="P1199" s="6" t="s">
        <v>1401</v>
      </c>
      <c r="Q1199" s="12">
        <f t="shared" si="18"/>
        <v>390</v>
      </c>
    </row>
    <row r="1200" spans="1:17" x14ac:dyDescent="0.3">
      <c r="A1200" s="6">
        <v>140572</v>
      </c>
      <c r="B1200" s="6" t="s">
        <v>1343</v>
      </c>
      <c r="C1200" s="6" t="s">
        <v>1342</v>
      </c>
      <c r="D1200" s="6" t="s">
        <v>1514</v>
      </c>
      <c r="E1200" s="6" t="s">
        <v>6</v>
      </c>
      <c r="F1200" s="7">
        <v>44011</v>
      </c>
      <c r="G1200" s="6" t="s">
        <v>33</v>
      </c>
      <c r="H1200" s="6" t="s">
        <v>61</v>
      </c>
      <c r="I1200" s="6" t="s">
        <v>38</v>
      </c>
      <c r="J1200" s="6" t="s">
        <v>75</v>
      </c>
      <c r="K1200" s="12">
        <v>7500</v>
      </c>
      <c r="L1200" s="12">
        <v>9750</v>
      </c>
      <c r="M1200" s="12">
        <v>4</v>
      </c>
      <c r="N1200" s="12">
        <v>30000</v>
      </c>
      <c r="O1200" s="12">
        <v>39000</v>
      </c>
      <c r="P1200" s="6" t="s">
        <v>1325</v>
      </c>
      <c r="Q1200" s="12">
        <f t="shared" si="18"/>
        <v>9000</v>
      </c>
    </row>
    <row r="1201" spans="1:17" x14ac:dyDescent="0.3">
      <c r="A1201" s="6">
        <v>140573</v>
      </c>
      <c r="B1201" s="6" t="s">
        <v>1370</v>
      </c>
      <c r="C1201" s="6" t="s">
        <v>1327</v>
      </c>
      <c r="D1201" s="6" t="s">
        <v>1811</v>
      </c>
      <c r="E1201" s="6" t="s">
        <v>5</v>
      </c>
      <c r="F1201" s="7">
        <v>44012</v>
      </c>
      <c r="G1201" s="6" t="s">
        <v>34</v>
      </c>
      <c r="H1201" s="6" t="s">
        <v>371</v>
      </c>
      <c r="I1201" s="6" t="s">
        <v>39</v>
      </c>
      <c r="J1201" s="8" t="s">
        <v>83</v>
      </c>
      <c r="K1201" s="12">
        <v>10000</v>
      </c>
      <c r="L1201" s="12">
        <v>13000</v>
      </c>
      <c r="M1201" s="12">
        <v>4</v>
      </c>
      <c r="N1201" s="12">
        <v>40000</v>
      </c>
      <c r="O1201" s="12">
        <v>52000</v>
      </c>
      <c r="P1201" s="6" t="s">
        <v>1398</v>
      </c>
      <c r="Q1201" s="12">
        <f t="shared" si="18"/>
        <v>12000</v>
      </c>
    </row>
    <row r="1202" spans="1:17" x14ac:dyDescent="0.3">
      <c r="A1202" s="6">
        <v>140574</v>
      </c>
      <c r="B1202" s="6" t="s">
        <v>1371</v>
      </c>
      <c r="C1202" s="6" t="s">
        <v>1328</v>
      </c>
      <c r="D1202" s="6" t="s">
        <v>1823</v>
      </c>
      <c r="E1202" s="6" t="s">
        <v>4</v>
      </c>
      <c r="F1202" s="7">
        <v>44013</v>
      </c>
      <c r="G1202" s="6" t="s">
        <v>35</v>
      </c>
      <c r="H1202" s="6" t="s">
        <v>375</v>
      </c>
      <c r="I1202" s="6" t="s">
        <v>40</v>
      </c>
      <c r="J1202" s="6" t="s">
        <v>76</v>
      </c>
      <c r="K1202" s="12">
        <v>10500</v>
      </c>
      <c r="L1202" s="12">
        <v>13650</v>
      </c>
      <c r="M1202" s="12">
        <v>2</v>
      </c>
      <c r="N1202" s="12">
        <v>21000</v>
      </c>
      <c r="O1202" s="12">
        <v>27300</v>
      </c>
      <c r="P1202" s="6" t="s">
        <v>1397</v>
      </c>
      <c r="Q1202" s="12">
        <f t="shared" si="18"/>
        <v>6300</v>
      </c>
    </row>
    <row r="1203" spans="1:17" x14ac:dyDescent="0.3">
      <c r="A1203" s="6">
        <v>140575</v>
      </c>
      <c r="B1203" s="6" t="s">
        <v>1373</v>
      </c>
      <c r="C1203" s="6" t="s">
        <v>1372</v>
      </c>
      <c r="D1203" s="6" t="s">
        <v>1844</v>
      </c>
      <c r="E1203" s="6" t="s">
        <v>30</v>
      </c>
      <c r="F1203" s="7">
        <v>44014</v>
      </c>
      <c r="G1203" s="6" t="s">
        <v>1296</v>
      </c>
      <c r="H1203" s="6" t="s">
        <v>63</v>
      </c>
      <c r="I1203" s="6" t="s">
        <v>41</v>
      </c>
      <c r="J1203" s="6" t="s">
        <v>78</v>
      </c>
      <c r="K1203" s="12">
        <v>8500</v>
      </c>
      <c r="L1203" s="12">
        <v>11050</v>
      </c>
      <c r="M1203" s="12">
        <v>1</v>
      </c>
      <c r="N1203" s="12">
        <v>8500</v>
      </c>
      <c r="O1203" s="12">
        <v>11050</v>
      </c>
      <c r="P1203" s="6" t="s">
        <v>1399</v>
      </c>
      <c r="Q1203" s="12">
        <f t="shared" si="18"/>
        <v>2550</v>
      </c>
    </row>
    <row r="1204" spans="1:17" x14ac:dyDescent="0.3">
      <c r="A1204" s="6">
        <v>140576</v>
      </c>
      <c r="B1204" s="6" t="s">
        <v>1374</v>
      </c>
      <c r="C1204" s="6" t="s">
        <v>1329</v>
      </c>
      <c r="D1204" s="6" t="s">
        <v>1879</v>
      </c>
      <c r="E1204" s="6" t="s">
        <v>31</v>
      </c>
      <c r="F1204" s="7">
        <v>44015</v>
      </c>
      <c r="G1204" s="6" t="s">
        <v>33</v>
      </c>
      <c r="H1204" s="6" t="s">
        <v>57</v>
      </c>
      <c r="I1204" s="6" t="s">
        <v>44</v>
      </c>
      <c r="J1204" s="6" t="s">
        <v>80</v>
      </c>
      <c r="K1204" s="12">
        <v>7000</v>
      </c>
      <c r="L1204" s="12">
        <v>9100</v>
      </c>
      <c r="M1204" s="12">
        <v>4</v>
      </c>
      <c r="N1204" s="12">
        <v>28000</v>
      </c>
      <c r="O1204" s="12">
        <v>36400</v>
      </c>
      <c r="P1204" s="6" t="s">
        <v>1400</v>
      </c>
      <c r="Q1204" s="12">
        <f t="shared" si="18"/>
        <v>8400</v>
      </c>
    </row>
    <row r="1205" spans="1:17" x14ac:dyDescent="0.3">
      <c r="A1205" s="6">
        <v>140577</v>
      </c>
      <c r="B1205" s="6" t="s">
        <v>1375</v>
      </c>
      <c r="C1205" s="6" t="s">
        <v>1330</v>
      </c>
      <c r="D1205" s="6" t="s">
        <v>1893</v>
      </c>
      <c r="E1205" s="6" t="s">
        <v>32</v>
      </c>
      <c r="F1205" s="7">
        <v>44016</v>
      </c>
      <c r="G1205" s="6" t="s">
        <v>34</v>
      </c>
      <c r="H1205" s="6" t="s">
        <v>376</v>
      </c>
      <c r="I1205" s="6" t="s">
        <v>98</v>
      </c>
      <c r="J1205" s="6" t="s">
        <v>79</v>
      </c>
      <c r="K1205" s="12">
        <v>1680</v>
      </c>
      <c r="L1205" s="12">
        <v>2184</v>
      </c>
      <c r="M1205" s="12">
        <v>3</v>
      </c>
      <c r="N1205" s="12">
        <v>5040</v>
      </c>
      <c r="O1205" s="12">
        <v>6552</v>
      </c>
      <c r="P1205" s="6" t="s">
        <v>1401</v>
      </c>
      <c r="Q1205" s="12">
        <f t="shared" si="18"/>
        <v>1512</v>
      </c>
    </row>
    <row r="1206" spans="1:17" x14ac:dyDescent="0.3">
      <c r="A1206" s="6">
        <v>140578</v>
      </c>
      <c r="B1206" s="6" t="s">
        <v>1376</v>
      </c>
      <c r="C1206" s="6" t="s">
        <v>1331</v>
      </c>
      <c r="D1206" s="6" t="s">
        <v>1916</v>
      </c>
      <c r="E1206" s="6" t="s">
        <v>28</v>
      </c>
      <c r="F1206" s="7">
        <v>44017</v>
      </c>
      <c r="G1206" s="6" t="s">
        <v>35</v>
      </c>
      <c r="H1206" s="8" t="s">
        <v>65</v>
      </c>
      <c r="I1206" s="6" t="s">
        <v>99</v>
      </c>
      <c r="J1206" s="8" t="s">
        <v>84</v>
      </c>
      <c r="K1206" s="12">
        <v>6540</v>
      </c>
      <c r="L1206" s="12">
        <v>8502</v>
      </c>
      <c r="M1206" s="12">
        <v>1</v>
      </c>
      <c r="N1206" s="12">
        <v>6540</v>
      </c>
      <c r="O1206" s="12">
        <v>8502</v>
      </c>
      <c r="P1206" s="6" t="s">
        <v>1325</v>
      </c>
      <c r="Q1206" s="12">
        <f t="shared" si="18"/>
        <v>1962</v>
      </c>
    </row>
    <row r="1207" spans="1:17" x14ac:dyDescent="0.3">
      <c r="A1207" s="6">
        <v>140579</v>
      </c>
      <c r="B1207" s="6" t="s">
        <v>1378</v>
      </c>
      <c r="C1207" s="6" t="s">
        <v>1377</v>
      </c>
      <c r="D1207" s="6" t="s">
        <v>1929</v>
      </c>
      <c r="E1207" s="6" t="s">
        <v>1311</v>
      </c>
      <c r="F1207" s="7">
        <v>44018</v>
      </c>
      <c r="G1207" s="6" t="s">
        <v>1296</v>
      </c>
      <c r="H1207" s="6" t="s">
        <v>68</v>
      </c>
      <c r="I1207" s="6" t="s">
        <v>45</v>
      </c>
      <c r="J1207" s="6" t="s">
        <v>82</v>
      </c>
      <c r="K1207" s="12">
        <v>2680</v>
      </c>
      <c r="L1207" s="12">
        <v>3484</v>
      </c>
      <c r="M1207" s="12">
        <v>4</v>
      </c>
      <c r="N1207" s="12">
        <v>10720</v>
      </c>
      <c r="O1207" s="12">
        <v>13936</v>
      </c>
      <c r="P1207" s="6" t="s">
        <v>1398</v>
      </c>
      <c r="Q1207" s="12">
        <f t="shared" si="18"/>
        <v>3216</v>
      </c>
    </row>
    <row r="1208" spans="1:17" x14ac:dyDescent="0.3">
      <c r="A1208" s="6">
        <v>140580</v>
      </c>
      <c r="B1208" s="6" t="s">
        <v>1379</v>
      </c>
      <c r="C1208" s="6" t="s">
        <v>1332</v>
      </c>
      <c r="D1208" s="6" t="s">
        <v>1992</v>
      </c>
      <c r="E1208" s="6" t="s">
        <v>1312</v>
      </c>
      <c r="F1208" s="7">
        <v>44019</v>
      </c>
      <c r="G1208" s="6" t="s">
        <v>33</v>
      </c>
      <c r="H1208" s="6" t="s">
        <v>71</v>
      </c>
      <c r="I1208" s="6" t="s">
        <v>38</v>
      </c>
      <c r="J1208" s="6" t="s">
        <v>76</v>
      </c>
      <c r="K1208" s="12">
        <v>8250</v>
      </c>
      <c r="L1208" s="12">
        <v>10725</v>
      </c>
      <c r="M1208" s="12">
        <v>2</v>
      </c>
      <c r="N1208" s="12">
        <v>16500</v>
      </c>
      <c r="O1208" s="12">
        <v>21450</v>
      </c>
      <c r="P1208" s="6" t="s">
        <v>1397</v>
      </c>
      <c r="Q1208" s="12">
        <f t="shared" si="18"/>
        <v>4950</v>
      </c>
    </row>
    <row r="1209" spans="1:17" x14ac:dyDescent="0.3">
      <c r="A1209" s="6">
        <v>140581</v>
      </c>
      <c r="B1209" s="6" t="s">
        <v>1380</v>
      </c>
      <c r="C1209" s="6" t="s">
        <v>1334</v>
      </c>
      <c r="D1209" s="6" t="s">
        <v>2077</v>
      </c>
      <c r="E1209" s="6" t="s">
        <v>1313</v>
      </c>
      <c r="F1209" s="7">
        <v>44019</v>
      </c>
      <c r="G1209" s="6" t="s">
        <v>34</v>
      </c>
      <c r="H1209" s="6" t="s">
        <v>310</v>
      </c>
      <c r="I1209" s="6" t="s">
        <v>42</v>
      </c>
      <c r="J1209" s="6" t="s">
        <v>76</v>
      </c>
      <c r="K1209" s="12">
        <v>2650</v>
      </c>
      <c r="L1209" s="12">
        <v>3445</v>
      </c>
      <c r="M1209" s="12">
        <v>3</v>
      </c>
      <c r="N1209" s="12">
        <v>7950</v>
      </c>
      <c r="O1209" s="12">
        <v>10335</v>
      </c>
      <c r="P1209" s="6" t="s">
        <v>1399</v>
      </c>
      <c r="Q1209" s="12">
        <f t="shared" si="18"/>
        <v>2385</v>
      </c>
    </row>
    <row r="1210" spans="1:17" x14ac:dyDescent="0.3">
      <c r="A1210" s="6">
        <v>140582</v>
      </c>
      <c r="B1210" s="6" t="s">
        <v>1381</v>
      </c>
      <c r="C1210" s="6" t="s">
        <v>1333</v>
      </c>
      <c r="D1210" s="6" t="s">
        <v>2027</v>
      </c>
      <c r="E1210" s="6" t="s">
        <v>3</v>
      </c>
      <c r="F1210" s="7">
        <v>44019</v>
      </c>
      <c r="G1210" s="6" t="s">
        <v>35</v>
      </c>
      <c r="H1210" s="6" t="s">
        <v>72</v>
      </c>
      <c r="I1210" s="6" t="s">
        <v>38</v>
      </c>
      <c r="J1210" s="6" t="s">
        <v>85</v>
      </c>
      <c r="K1210" s="12">
        <v>12550</v>
      </c>
      <c r="L1210" s="12">
        <v>16315</v>
      </c>
      <c r="M1210" s="12">
        <v>4</v>
      </c>
      <c r="N1210" s="12">
        <v>50200</v>
      </c>
      <c r="O1210" s="12">
        <v>65260</v>
      </c>
      <c r="P1210" s="6" t="s">
        <v>1400</v>
      </c>
      <c r="Q1210" s="12">
        <f t="shared" si="18"/>
        <v>15060</v>
      </c>
    </row>
    <row r="1211" spans="1:17" x14ac:dyDescent="0.3">
      <c r="A1211" s="6">
        <v>140583</v>
      </c>
      <c r="B1211" s="6" t="s">
        <v>1382</v>
      </c>
      <c r="C1211" s="6" t="s">
        <v>1335</v>
      </c>
      <c r="D1211" s="6" t="s">
        <v>2103</v>
      </c>
      <c r="E1211" s="6" t="s">
        <v>2</v>
      </c>
      <c r="F1211" s="7">
        <v>44019</v>
      </c>
      <c r="G1211" s="6" t="s">
        <v>1296</v>
      </c>
      <c r="H1211" s="6" t="s">
        <v>73</v>
      </c>
      <c r="I1211" s="6" t="s">
        <v>41</v>
      </c>
      <c r="J1211" s="8" t="s">
        <v>78</v>
      </c>
      <c r="K1211" s="12">
        <v>14500</v>
      </c>
      <c r="L1211" s="12">
        <v>18850</v>
      </c>
      <c r="M1211" s="12">
        <v>4</v>
      </c>
      <c r="N1211" s="12">
        <v>58000</v>
      </c>
      <c r="O1211" s="12">
        <v>75400</v>
      </c>
      <c r="P1211" s="6" t="s">
        <v>1401</v>
      </c>
      <c r="Q1211" s="12">
        <f t="shared" si="18"/>
        <v>17400</v>
      </c>
    </row>
    <row r="1212" spans="1:17" x14ac:dyDescent="0.3">
      <c r="A1212" s="6">
        <v>140584</v>
      </c>
      <c r="B1212" s="6" t="s">
        <v>1378</v>
      </c>
      <c r="C1212" s="6" t="s">
        <v>1377</v>
      </c>
      <c r="D1212" s="6" t="s">
        <v>1938</v>
      </c>
      <c r="E1212" s="6" t="s">
        <v>1</v>
      </c>
      <c r="F1212" s="7">
        <v>44019</v>
      </c>
      <c r="G1212" s="6" t="s">
        <v>33</v>
      </c>
      <c r="H1212" s="6" t="s">
        <v>46</v>
      </c>
      <c r="I1212" s="6" t="s">
        <v>36</v>
      </c>
      <c r="J1212" s="6" t="s">
        <v>75</v>
      </c>
      <c r="K1212" s="12">
        <v>800</v>
      </c>
      <c r="L1212" s="12">
        <v>1040</v>
      </c>
      <c r="M1212" s="12">
        <v>2</v>
      </c>
      <c r="N1212" s="12">
        <v>1600</v>
      </c>
      <c r="O1212" s="12">
        <v>2080</v>
      </c>
      <c r="P1212" s="6" t="s">
        <v>1325</v>
      </c>
      <c r="Q1212" s="12">
        <f t="shared" si="18"/>
        <v>480</v>
      </c>
    </row>
    <row r="1213" spans="1:17" x14ac:dyDescent="0.3">
      <c r="A1213" s="6">
        <v>140585</v>
      </c>
      <c r="B1213" s="6" t="s">
        <v>1379</v>
      </c>
      <c r="C1213" s="6" t="s">
        <v>1332</v>
      </c>
      <c r="D1213" s="6" t="s">
        <v>1993</v>
      </c>
      <c r="E1213" s="6" t="s">
        <v>1314</v>
      </c>
      <c r="F1213" s="7">
        <v>44019</v>
      </c>
      <c r="G1213" s="6" t="s">
        <v>34</v>
      </c>
      <c r="H1213" s="6" t="s">
        <v>48</v>
      </c>
      <c r="I1213" s="6" t="s">
        <v>37</v>
      </c>
      <c r="J1213" s="6" t="s">
        <v>76</v>
      </c>
      <c r="K1213" s="12">
        <v>600</v>
      </c>
      <c r="L1213" s="12">
        <v>780</v>
      </c>
      <c r="M1213" s="12">
        <v>2</v>
      </c>
      <c r="N1213" s="12">
        <v>1200</v>
      </c>
      <c r="O1213" s="12">
        <v>1560</v>
      </c>
      <c r="P1213" s="6" t="s">
        <v>1398</v>
      </c>
      <c r="Q1213" s="12">
        <f t="shared" si="18"/>
        <v>360</v>
      </c>
    </row>
    <row r="1214" spans="1:17" x14ac:dyDescent="0.3">
      <c r="A1214" s="6">
        <v>140586</v>
      </c>
      <c r="B1214" s="6" t="s">
        <v>1384</v>
      </c>
      <c r="C1214" s="6" t="s">
        <v>1383</v>
      </c>
      <c r="D1214" s="6" t="s">
        <v>2106</v>
      </c>
      <c r="E1214" s="6" t="s">
        <v>1315</v>
      </c>
      <c r="F1214" s="7">
        <v>44019</v>
      </c>
      <c r="G1214" s="6" t="s">
        <v>35</v>
      </c>
      <c r="H1214" s="6" t="s">
        <v>50</v>
      </c>
      <c r="I1214" s="6" t="s">
        <v>38</v>
      </c>
      <c r="J1214" s="6" t="s">
        <v>75</v>
      </c>
      <c r="K1214" s="12">
        <v>10500</v>
      </c>
      <c r="L1214" s="12">
        <v>13650</v>
      </c>
      <c r="M1214" s="12">
        <v>4</v>
      </c>
      <c r="N1214" s="12">
        <v>42000</v>
      </c>
      <c r="O1214" s="12">
        <v>54600</v>
      </c>
      <c r="P1214" s="6" t="s">
        <v>1397</v>
      </c>
      <c r="Q1214" s="12">
        <f t="shared" si="18"/>
        <v>12600</v>
      </c>
    </row>
    <row r="1215" spans="1:17" x14ac:dyDescent="0.3">
      <c r="A1215" s="6">
        <v>140587</v>
      </c>
      <c r="B1215" s="6" t="s">
        <v>1343</v>
      </c>
      <c r="C1215" s="6" t="s">
        <v>1342</v>
      </c>
      <c r="D1215" s="6" t="s">
        <v>1507</v>
      </c>
      <c r="E1215" s="6" t="s">
        <v>0</v>
      </c>
      <c r="F1215" s="7">
        <v>44019</v>
      </c>
      <c r="G1215" s="6" t="s">
        <v>1296</v>
      </c>
      <c r="H1215" s="6" t="s">
        <v>371</v>
      </c>
      <c r="I1215" s="6" t="s">
        <v>39</v>
      </c>
      <c r="J1215" s="6" t="s">
        <v>77</v>
      </c>
      <c r="K1215" s="12">
        <v>6500</v>
      </c>
      <c r="L1215" s="12">
        <v>8450</v>
      </c>
      <c r="M1215" s="12">
        <v>2</v>
      </c>
      <c r="N1215" s="12">
        <v>13000</v>
      </c>
      <c r="O1215" s="12">
        <v>16900</v>
      </c>
      <c r="P1215" s="6" t="s">
        <v>1399</v>
      </c>
      <c r="Q1215" s="12">
        <f t="shared" si="18"/>
        <v>3900</v>
      </c>
    </row>
    <row r="1216" spans="1:17" x14ac:dyDescent="0.3">
      <c r="A1216" s="6">
        <v>140588</v>
      </c>
      <c r="B1216" s="6" t="s">
        <v>1343</v>
      </c>
      <c r="C1216" s="6" t="s">
        <v>1342</v>
      </c>
      <c r="D1216" s="6" t="s">
        <v>1493</v>
      </c>
      <c r="E1216" s="6" t="s">
        <v>1316</v>
      </c>
      <c r="F1216" s="7">
        <v>44019</v>
      </c>
      <c r="G1216" s="6" t="s">
        <v>33</v>
      </c>
      <c r="H1216" s="6" t="s">
        <v>377</v>
      </c>
      <c r="I1216" s="6" t="s">
        <v>40</v>
      </c>
      <c r="J1216" s="6" t="s">
        <v>76</v>
      </c>
      <c r="K1216" s="12">
        <v>4500</v>
      </c>
      <c r="L1216" s="12">
        <v>5850</v>
      </c>
      <c r="M1216" s="12">
        <v>3</v>
      </c>
      <c r="N1216" s="12">
        <v>13500</v>
      </c>
      <c r="O1216" s="12">
        <v>17550</v>
      </c>
      <c r="P1216" s="6" t="s">
        <v>1400</v>
      </c>
      <c r="Q1216" s="12">
        <f t="shared" si="18"/>
        <v>4050</v>
      </c>
    </row>
    <row r="1217" spans="1:17" x14ac:dyDescent="0.3">
      <c r="A1217" s="6">
        <v>140589</v>
      </c>
      <c r="B1217" s="6" t="s">
        <v>1343</v>
      </c>
      <c r="C1217" s="6" t="s">
        <v>1342</v>
      </c>
      <c r="D1217" s="6" t="s">
        <v>1512</v>
      </c>
      <c r="E1217" s="6" t="s">
        <v>1317</v>
      </c>
      <c r="F1217" s="7">
        <v>44019</v>
      </c>
      <c r="G1217" s="6" t="s">
        <v>34</v>
      </c>
      <c r="H1217" s="6" t="s">
        <v>51</v>
      </c>
      <c r="I1217" s="6" t="s">
        <v>41</v>
      </c>
      <c r="J1217" s="6" t="s">
        <v>78</v>
      </c>
      <c r="K1217" s="12">
        <v>8500</v>
      </c>
      <c r="L1217" s="12">
        <v>11050</v>
      </c>
      <c r="M1217" s="12">
        <v>3</v>
      </c>
      <c r="N1217" s="12">
        <v>25500</v>
      </c>
      <c r="O1217" s="12">
        <v>33150</v>
      </c>
      <c r="P1217" s="6" t="s">
        <v>1401</v>
      </c>
      <c r="Q1217" s="12">
        <f t="shared" si="18"/>
        <v>7650</v>
      </c>
    </row>
    <row r="1218" spans="1:17" x14ac:dyDescent="0.3">
      <c r="A1218" s="6">
        <v>140590</v>
      </c>
      <c r="B1218" s="6" t="s">
        <v>1343</v>
      </c>
      <c r="C1218" s="6" t="s">
        <v>1342</v>
      </c>
      <c r="D1218" s="6" t="s">
        <v>1492</v>
      </c>
      <c r="E1218" s="6" t="s">
        <v>1318</v>
      </c>
      <c r="F1218" s="7">
        <v>44019</v>
      </c>
      <c r="G1218" s="6" t="s">
        <v>35</v>
      </c>
      <c r="H1218" s="6" t="s">
        <v>52</v>
      </c>
      <c r="I1218" s="6" t="s">
        <v>44</v>
      </c>
      <c r="J1218" s="6" t="s">
        <v>80</v>
      </c>
      <c r="K1218" s="12">
        <v>12500</v>
      </c>
      <c r="L1218" s="12">
        <v>16250</v>
      </c>
      <c r="M1218" s="12">
        <v>3</v>
      </c>
      <c r="N1218" s="12">
        <v>37500</v>
      </c>
      <c r="O1218" s="12">
        <v>48750</v>
      </c>
      <c r="P1218" s="6" t="s">
        <v>1325</v>
      </c>
      <c r="Q1218" s="12">
        <f t="shared" si="18"/>
        <v>11250</v>
      </c>
    </row>
    <row r="1219" spans="1:17" x14ac:dyDescent="0.3">
      <c r="A1219" s="6">
        <v>140591</v>
      </c>
      <c r="B1219" s="6" t="s">
        <v>1343</v>
      </c>
      <c r="C1219" s="6" t="s">
        <v>1342</v>
      </c>
      <c r="D1219" s="6" t="s">
        <v>1498</v>
      </c>
      <c r="E1219" s="6" t="s">
        <v>29</v>
      </c>
      <c r="F1219" s="7">
        <v>44019</v>
      </c>
      <c r="G1219" s="6" t="s">
        <v>1296</v>
      </c>
      <c r="H1219" s="6" t="s">
        <v>318</v>
      </c>
      <c r="I1219" s="6" t="s">
        <v>42</v>
      </c>
      <c r="J1219" s="6" t="s">
        <v>79</v>
      </c>
      <c r="K1219" s="12">
        <v>3500</v>
      </c>
      <c r="L1219" s="12">
        <v>4550</v>
      </c>
      <c r="M1219" s="12">
        <v>3</v>
      </c>
      <c r="N1219" s="12">
        <v>10500</v>
      </c>
      <c r="O1219" s="12">
        <v>13650</v>
      </c>
      <c r="P1219" s="6" t="s">
        <v>1398</v>
      </c>
      <c r="Q1219" s="12">
        <f t="shared" ref="Q1219:Q1282" si="19">O1219-N1219</f>
        <v>3150</v>
      </c>
    </row>
    <row r="1220" spans="1:17" x14ac:dyDescent="0.3">
      <c r="A1220" s="6">
        <v>140592</v>
      </c>
      <c r="B1220" s="6" t="s">
        <v>1343</v>
      </c>
      <c r="C1220" s="6" t="s">
        <v>1342</v>
      </c>
      <c r="D1220" s="6" t="s">
        <v>1501</v>
      </c>
      <c r="E1220" s="6" t="s">
        <v>20</v>
      </c>
      <c r="F1220" s="7">
        <v>44020</v>
      </c>
      <c r="G1220" s="6" t="s">
        <v>33</v>
      </c>
      <c r="H1220" s="8" t="s">
        <v>67</v>
      </c>
      <c r="I1220" s="6" t="s">
        <v>109</v>
      </c>
      <c r="J1220" s="6" t="s">
        <v>81</v>
      </c>
      <c r="K1220" s="12">
        <v>4500</v>
      </c>
      <c r="L1220" s="12">
        <v>5850</v>
      </c>
      <c r="M1220" s="12">
        <v>1</v>
      </c>
      <c r="N1220" s="12">
        <v>4500</v>
      </c>
      <c r="O1220" s="12">
        <v>5850</v>
      </c>
      <c r="P1220" s="6" t="s">
        <v>1397</v>
      </c>
      <c r="Q1220" s="12">
        <f t="shared" si="19"/>
        <v>1350</v>
      </c>
    </row>
    <row r="1221" spans="1:17" x14ac:dyDescent="0.3">
      <c r="A1221" s="6">
        <v>140593</v>
      </c>
      <c r="B1221" s="6" t="s">
        <v>1343</v>
      </c>
      <c r="C1221" s="6" t="s">
        <v>1342</v>
      </c>
      <c r="D1221" s="6" t="s">
        <v>1522</v>
      </c>
      <c r="E1221" s="6" t="s">
        <v>19</v>
      </c>
      <c r="F1221" s="7">
        <v>44021</v>
      </c>
      <c r="G1221" s="6" t="s">
        <v>34</v>
      </c>
      <c r="H1221" s="6" t="s">
        <v>378</v>
      </c>
      <c r="I1221" s="6" t="s">
        <v>45</v>
      </c>
      <c r="J1221" s="6" t="s">
        <v>82</v>
      </c>
      <c r="K1221" s="12">
        <v>2100</v>
      </c>
      <c r="L1221" s="12">
        <v>2730</v>
      </c>
      <c r="M1221" s="12">
        <v>4</v>
      </c>
      <c r="N1221" s="12">
        <v>8400</v>
      </c>
      <c r="O1221" s="12">
        <v>10920</v>
      </c>
      <c r="P1221" s="6" t="s">
        <v>1399</v>
      </c>
      <c r="Q1221" s="12">
        <f t="shared" si="19"/>
        <v>2520</v>
      </c>
    </row>
    <row r="1222" spans="1:17" x14ac:dyDescent="0.3">
      <c r="A1222" s="6">
        <v>140594</v>
      </c>
      <c r="B1222" s="6" t="s">
        <v>1343</v>
      </c>
      <c r="C1222" s="6" t="s">
        <v>1342</v>
      </c>
      <c r="D1222" s="6" t="s">
        <v>1524</v>
      </c>
      <c r="E1222" s="6" t="s">
        <v>1319</v>
      </c>
      <c r="F1222" s="7">
        <v>44022</v>
      </c>
      <c r="G1222" s="6" t="s">
        <v>35</v>
      </c>
      <c r="H1222" s="6" t="s">
        <v>49</v>
      </c>
      <c r="I1222" s="6" t="s">
        <v>36</v>
      </c>
      <c r="J1222" s="6" t="s">
        <v>75</v>
      </c>
      <c r="K1222" s="12">
        <v>1150</v>
      </c>
      <c r="L1222" s="12">
        <v>1495</v>
      </c>
      <c r="M1222" s="12">
        <v>1</v>
      </c>
      <c r="N1222" s="12">
        <v>1150</v>
      </c>
      <c r="O1222" s="12">
        <v>1495</v>
      </c>
      <c r="P1222" s="6" t="s">
        <v>1400</v>
      </c>
      <c r="Q1222" s="12">
        <f t="shared" si="19"/>
        <v>345</v>
      </c>
    </row>
    <row r="1223" spans="1:17" x14ac:dyDescent="0.3">
      <c r="A1223" s="6">
        <v>140595</v>
      </c>
      <c r="B1223" s="6" t="s">
        <v>1343</v>
      </c>
      <c r="C1223" s="6" t="s">
        <v>1342</v>
      </c>
      <c r="D1223" s="6" t="s">
        <v>1488</v>
      </c>
      <c r="E1223" s="6" t="s">
        <v>18</v>
      </c>
      <c r="F1223" s="7">
        <v>44023</v>
      </c>
      <c r="G1223" s="6" t="s">
        <v>1296</v>
      </c>
      <c r="H1223" s="6" t="s">
        <v>47</v>
      </c>
      <c r="I1223" s="6" t="s">
        <v>37</v>
      </c>
      <c r="J1223" s="6" t="s">
        <v>76</v>
      </c>
      <c r="K1223" s="12">
        <v>350</v>
      </c>
      <c r="L1223" s="12">
        <v>455</v>
      </c>
      <c r="M1223" s="12">
        <v>3</v>
      </c>
      <c r="N1223" s="12">
        <v>1050</v>
      </c>
      <c r="O1223" s="12">
        <v>1365</v>
      </c>
      <c r="P1223" s="6" t="s">
        <v>1401</v>
      </c>
      <c r="Q1223" s="12">
        <f t="shared" si="19"/>
        <v>315</v>
      </c>
    </row>
    <row r="1224" spans="1:17" x14ac:dyDescent="0.3">
      <c r="A1224" s="6">
        <v>140596</v>
      </c>
      <c r="B1224" s="6" t="s">
        <v>1343</v>
      </c>
      <c r="C1224" s="6" t="s">
        <v>1342</v>
      </c>
      <c r="D1224" s="6" t="s">
        <v>1505</v>
      </c>
      <c r="E1224" s="6" t="s">
        <v>17</v>
      </c>
      <c r="F1224" s="7">
        <v>44024</v>
      </c>
      <c r="G1224" s="6" t="s">
        <v>33</v>
      </c>
      <c r="H1224" s="6" t="s">
        <v>53</v>
      </c>
      <c r="I1224" s="6" t="s">
        <v>38</v>
      </c>
      <c r="J1224" s="6" t="s">
        <v>75</v>
      </c>
      <c r="K1224" s="12">
        <v>9500</v>
      </c>
      <c r="L1224" s="12">
        <v>12350</v>
      </c>
      <c r="M1224" s="12">
        <v>4</v>
      </c>
      <c r="N1224" s="12">
        <v>38000</v>
      </c>
      <c r="O1224" s="12">
        <v>49400</v>
      </c>
      <c r="P1224" s="6" t="s">
        <v>1325</v>
      </c>
      <c r="Q1224" s="12">
        <f t="shared" si="19"/>
        <v>11400</v>
      </c>
    </row>
    <row r="1225" spans="1:17" x14ac:dyDescent="0.3">
      <c r="A1225" s="6">
        <v>140597</v>
      </c>
      <c r="B1225" s="6" t="s">
        <v>1343</v>
      </c>
      <c r="C1225" s="6" t="s">
        <v>1342</v>
      </c>
      <c r="D1225" s="6" t="s">
        <v>1517</v>
      </c>
      <c r="E1225" s="6" t="s">
        <v>1320</v>
      </c>
      <c r="F1225" s="7">
        <v>44025</v>
      </c>
      <c r="G1225" s="6" t="s">
        <v>34</v>
      </c>
      <c r="H1225" s="6" t="s">
        <v>379</v>
      </c>
      <c r="I1225" s="6" t="s">
        <v>39</v>
      </c>
      <c r="J1225" s="6" t="s">
        <v>77</v>
      </c>
      <c r="K1225" s="12">
        <v>10000</v>
      </c>
      <c r="L1225" s="12">
        <v>13000</v>
      </c>
      <c r="M1225" s="12">
        <v>2</v>
      </c>
      <c r="N1225" s="12">
        <v>20000</v>
      </c>
      <c r="O1225" s="12">
        <v>26000</v>
      </c>
      <c r="P1225" s="6" t="s">
        <v>1398</v>
      </c>
      <c r="Q1225" s="12">
        <f t="shared" si="19"/>
        <v>6000</v>
      </c>
    </row>
    <row r="1226" spans="1:17" x14ac:dyDescent="0.3">
      <c r="A1226" s="6">
        <v>140598</v>
      </c>
      <c r="B1226" s="6" t="s">
        <v>1343</v>
      </c>
      <c r="C1226" s="6" t="s">
        <v>1342</v>
      </c>
      <c r="D1226" s="6" t="s">
        <v>1499</v>
      </c>
      <c r="E1226" s="6" t="s">
        <v>16</v>
      </c>
      <c r="F1226" s="7">
        <v>44026</v>
      </c>
      <c r="G1226" s="6" t="s">
        <v>35</v>
      </c>
      <c r="H1226" s="6" t="s">
        <v>380</v>
      </c>
      <c r="I1226" s="6" t="s">
        <v>40</v>
      </c>
      <c r="J1226" s="6" t="s">
        <v>76</v>
      </c>
      <c r="K1226" s="12">
        <v>6500</v>
      </c>
      <c r="L1226" s="12">
        <v>8450</v>
      </c>
      <c r="M1226" s="12">
        <v>1</v>
      </c>
      <c r="N1226" s="12">
        <v>6500</v>
      </c>
      <c r="O1226" s="12">
        <v>8450</v>
      </c>
      <c r="P1226" s="6" t="s">
        <v>1397</v>
      </c>
      <c r="Q1226" s="12">
        <f t="shared" si="19"/>
        <v>1950</v>
      </c>
    </row>
    <row r="1227" spans="1:17" x14ac:dyDescent="0.3">
      <c r="A1227" s="6">
        <v>140599</v>
      </c>
      <c r="B1227" s="6" t="s">
        <v>1343</v>
      </c>
      <c r="C1227" s="6" t="s">
        <v>1342</v>
      </c>
      <c r="D1227" s="6" t="s">
        <v>1523</v>
      </c>
      <c r="E1227" s="6" t="s">
        <v>15</v>
      </c>
      <c r="F1227" s="7">
        <v>44027</v>
      </c>
      <c r="G1227" s="6" t="s">
        <v>1296</v>
      </c>
      <c r="H1227" s="6" t="s">
        <v>381</v>
      </c>
      <c r="I1227" s="6" t="s">
        <v>41</v>
      </c>
      <c r="J1227" s="6" t="s">
        <v>78</v>
      </c>
      <c r="K1227" s="12">
        <v>8500</v>
      </c>
      <c r="L1227" s="12">
        <v>11050</v>
      </c>
      <c r="M1227" s="12">
        <v>1</v>
      </c>
      <c r="N1227" s="12">
        <v>8500</v>
      </c>
      <c r="O1227" s="12">
        <v>11050</v>
      </c>
      <c r="P1227" s="6" t="s">
        <v>1399</v>
      </c>
      <c r="Q1227" s="12">
        <f t="shared" si="19"/>
        <v>2550</v>
      </c>
    </row>
    <row r="1228" spans="1:17" x14ac:dyDescent="0.3">
      <c r="A1228" s="6">
        <v>140600</v>
      </c>
      <c r="B1228" s="6" t="s">
        <v>1343</v>
      </c>
      <c r="C1228" s="6" t="s">
        <v>1342</v>
      </c>
      <c r="D1228" s="6" t="s">
        <v>1489</v>
      </c>
      <c r="E1228" s="6" t="s">
        <v>14</v>
      </c>
      <c r="F1228" s="7">
        <v>44028</v>
      </c>
      <c r="G1228" s="6" t="s">
        <v>33</v>
      </c>
      <c r="H1228" s="6" t="s">
        <v>57</v>
      </c>
      <c r="I1228" s="6" t="s">
        <v>44</v>
      </c>
      <c r="J1228" s="6" t="s">
        <v>80</v>
      </c>
      <c r="K1228" s="12">
        <v>7000</v>
      </c>
      <c r="L1228" s="12">
        <v>9100</v>
      </c>
      <c r="M1228" s="12">
        <v>3</v>
      </c>
      <c r="N1228" s="12">
        <v>21000</v>
      </c>
      <c r="O1228" s="12">
        <v>27300</v>
      </c>
      <c r="P1228" s="6" t="s">
        <v>1400</v>
      </c>
      <c r="Q1228" s="12">
        <f t="shared" si="19"/>
        <v>6300</v>
      </c>
    </row>
    <row r="1229" spans="1:17" x14ac:dyDescent="0.3">
      <c r="A1229" s="6">
        <v>140601</v>
      </c>
      <c r="B1229" s="6" t="s">
        <v>1353</v>
      </c>
      <c r="C1229" s="6" t="s">
        <v>1352</v>
      </c>
      <c r="D1229" s="6" t="s">
        <v>1613</v>
      </c>
      <c r="E1229" s="6" t="s">
        <v>13</v>
      </c>
      <c r="F1229" s="7">
        <v>44029</v>
      </c>
      <c r="G1229" s="6" t="s">
        <v>34</v>
      </c>
      <c r="H1229" s="6" t="s">
        <v>382</v>
      </c>
      <c r="I1229" s="6" t="s">
        <v>42</v>
      </c>
      <c r="J1229" s="6" t="s">
        <v>79</v>
      </c>
      <c r="K1229" s="12">
        <v>6550</v>
      </c>
      <c r="L1229" s="12">
        <v>8515</v>
      </c>
      <c r="M1229" s="12">
        <v>3</v>
      </c>
      <c r="N1229" s="12">
        <v>19650</v>
      </c>
      <c r="O1229" s="12">
        <v>25545</v>
      </c>
      <c r="P1229" s="6" t="s">
        <v>1401</v>
      </c>
      <c r="Q1229" s="12">
        <f t="shared" si="19"/>
        <v>5895</v>
      </c>
    </row>
    <row r="1230" spans="1:17" x14ac:dyDescent="0.3">
      <c r="A1230" s="6">
        <v>140602</v>
      </c>
      <c r="B1230" s="6" t="s">
        <v>1355</v>
      </c>
      <c r="C1230" s="6" t="s">
        <v>1354</v>
      </c>
      <c r="D1230" s="6" t="s">
        <v>2148</v>
      </c>
      <c r="E1230" s="6" t="s">
        <v>12</v>
      </c>
      <c r="F1230" s="7">
        <v>44030</v>
      </c>
      <c r="G1230" s="6" t="s">
        <v>35</v>
      </c>
      <c r="H1230" s="8" t="s">
        <v>66</v>
      </c>
      <c r="I1230" s="6" t="s">
        <v>109</v>
      </c>
      <c r="J1230" s="6" t="s">
        <v>81</v>
      </c>
      <c r="K1230" s="12">
        <v>7650</v>
      </c>
      <c r="L1230" s="12">
        <v>9945</v>
      </c>
      <c r="M1230" s="12">
        <v>4</v>
      </c>
      <c r="N1230" s="12">
        <v>30600</v>
      </c>
      <c r="O1230" s="12">
        <v>39780</v>
      </c>
      <c r="P1230" s="6" t="s">
        <v>1325</v>
      </c>
      <c r="Q1230" s="12">
        <f t="shared" si="19"/>
        <v>9180</v>
      </c>
    </row>
    <row r="1231" spans="1:17" x14ac:dyDescent="0.3">
      <c r="A1231" s="6">
        <v>140603</v>
      </c>
      <c r="B1231" s="6" t="s">
        <v>1357</v>
      </c>
      <c r="C1231" s="6" t="s">
        <v>1356</v>
      </c>
      <c r="D1231" s="6" t="s">
        <v>1632</v>
      </c>
      <c r="E1231" s="6" t="s">
        <v>11</v>
      </c>
      <c r="F1231" s="7">
        <v>44031</v>
      </c>
      <c r="G1231" s="6" t="s">
        <v>1296</v>
      </c>
      <c r="H1231" s="6" t="s">
        <v>58</v>
      </c>
      <c r="I1231" s="6" t="s">
        <v>45</v>
      </c>
      <c r="J1231" s="6" t="s">
        <v>82</v>
      </c>
      <c r="K1231" s="12">
        <v>1150</v>
      </c>
      <c r="L1231" s="12">
        <v>1495</v>
      </c>
      <c r="M1231" s="12">
        <v>3</v>
      </c>
      <c r="N1231" s="12">
        <v>3450</v>
      </c>
      <c r="O1231" s="12">
        <v>4485</v>
      </c>
      <c r="P1231" s="6" t="s">
        <v>1398</v>
      </c>
      <c r="Q1231" s="12">
        <f t="shared" si="19"/>
        <v>1035</v>
      </c>
    </row>
    <row r="1232" spans="1:17" x14ac:dyDescent="0.3">
      <c r="A1232" s="6">
        <v>140604</v>
      </c>
      <c r="B1232" s="6" t="s">
        <v>1343</v>
      </c>
      <c r="C1232" s="6" t="s">
        <v>1342</v>
      </c>
      <c r="D1232" s="6" t="s">
        <v>1514</v>
      </c>
      <c r="E1232" s="6" t="s">
        <v>1321</v>
      </c>
      <c r="F1232" s="7">
        <v>44032</v>
      </c>
      <c r="G1232" s="6" t="s">
        <v>33</v>
      </c>
      <c r="H1232" s="6" t="s">
        <v>59</v>
      </c>
      <c r="I1232" s="6" t="s">
        <v>36</v>
      </c>
      <c r="J1232" s="6" t="s">
        <v>75</v>
      </c>
      <c r="K1232" s="12">
        <v>850</v>
      </c>
      <c r="L1232" s="12">
        <v>1105</v>
      </c>
      <c r="M1232" s="12">
        <v>1</v>
      </c>
      <c r="N1232" s="12">
        <v>850</v>
      </c>
      <c r="O1232" s="12">
        <v>1105</v>
      </c>
      <c r="P1232" s="6" t="s">
        <v>1397</v>
      </c>
      <c r="Q1232" s="12">
        <f t="shared" si="19"/>
        <v>255</v>
      </c>
    </row>
    <row r="1233" spans="1:17" x14ac:dyDescent="0.3">
      <c r="A1233" s="6">
        <v>140605</v>
      </c>
      <c r="B1233" s="6" t="s">
        <v>1343</v>
      </c>
      <c r="C1233" s="6" t="s">
        <v>1342</v>
      </c>
      <c r="D1233" s="6" t="s">
        <v>1519</v>
      </c>
      <c r="E1233" s="6" t="s">
        <v>1322</v>
      </c>
      <c r="F1233" s="7">
        <v>44033</v>
      </c>
      <c r="G1233" s="6" t="s">
        <v>34</v>
      </c>
      <c r="H1233" s="6" t="s">
        <v>60</v>
      </c>
      <c r="I1233" s="6" t="s">
        <v>37</v>
      </c>
      <c r="J1233" s="6" t="s">
        <v>76</v>
      </c>
      <c r="K1233" s="12">
        <v>650</v>
      </c>
      <c r="L1233" s="12">
        <v>845</v>
      </c>
      <c r="M1233" s="12">
        <v>4</v>
      </c>
      <c r="N1233" s="12">
        <v>2600</v>
      </c>
      <c r="O1233" s="12">
        <v>3380</v>
      </c>
      <c r="P1233" s="6" t="s">
        <v>1399</v>
      </c>
      <c r="Q1233" s="12">
        <f t="shared" si="19"/>
        <v>780</v>
      </c>
    </row>
    <row r="1234" spans="1:17" x14ac:dyDescent="0.3">
      <c r="A1234" s="6">
        <v>140606</v>
      </c>
      <c r="B1234" s="6" t="s">
        <v>1343</v>
      </c>
      <c r="C1234" s="6" t="s">
        <v>1342</v>
      </c>
      <c r="D1234" s="6" t="s">
        <v>1495</v>
      </c>
      <c r="E1234" s="6" t="s">
        <v>1323</v>
      </c>
      <c r="F1234" s="7">
        <v>44034</v>
      </c>
      <c r="G1234" s="6" t="s">
        <v>35</v>
      </c>
      <c r="H1234" s="6" t="s">
        <v>61</v>
      </c>
      <c r="I1234" s="6" t="s">
        <v>38</v>
      </c>
      <c r="J1234" s="6" t="s">
        <v>75</v>
      </c>
      <c r="K1234" s="12">
        <v>7500</v>
      </c>
      <c r="L1234" s="12">
        <v>9750</v>
      </c>
      <c r="M1234" s="12">
        <v>1</v>
      </c>
      <c r="N1234" s="12">
        <v>7500</v>
      </c>
      <c r="O1234" s="12">
        <v>9750</v>
      </c>
      <c r="P1234" s="6" t="s">
        <v>1400</v>
      </c>
      <c r="Q1234" s="12">
        <f t="shared" si="19"/>
        <v>2250</v>
      </c>
    </row>
    <row r="1235" spans="1:17" x14ac:dyDescent="0.3">
      <c r="A1235" s="6">
        <v>140607</v>
      </c>
      <c r="B1235" s="6" t="s">
        <v>1343</v>
      </c>
      <c r="C1235" s="6" t="s">
        <v>1342</v>
      </c>
      <c r="D1235" s="6" t="s">
        <v>1503</v>
      </c>
      <c r="E1235" s="6" t="s">
        <v>10</v>
      </c>
      <c r="F1235" s="7">
        <v>44034</v>
      </c>
      <c r="G1235" s="6" t="s">
        <v>1296</v>
      </c>
      <c r="H1235" s="6" t="s">
        <v>379</v>
      </c>
      <c r="I1235" s="6" t="s">
        <v>39</v>
      </c>
      <c r="J1235" s="8" t="s">
        <v>83</v>
      </c>
      <c r="K1235" s="12">
        <v>10000</v>
      </c>
      <c r="L1235" s="12">
        <v>13000</v>
      </c>
      <c r="M1235" s="12">
        <v>3</v>
      </c>
      <c r="N1235" s="12">
        <v>30000</v>
      </c>
      <c r="O1235" s="12">
        <v>39000</v>
      </c>
      <c r="P1235" s="6" t="s">
        <v>1401</v>
      </c>
      <c r="Q1235" s="12">
        <f t="shared" si="19"/>
        <v>9000</v>
      </c>
    </row>
    <row r="1236" spans="1:17" x14ac:dyDescent="0.3">
      <c r="A1236" s="6">
        <v>140608</v>
      </c>
      <c r="B1236" s="6" t="s">
        <v>1343</v>
      </c>
      <c r="C1236" s="6" t="s">
        <v>1342</v>
      </c>
      <c r="D1236" s="6" t="s">
        <v>1502</v>
      </c>
      <c r="E1236" s="6" t="s">
        <v>9</v>
      </c>
      <c r="F1236" s="7">
        <v>44034</v>
      </c>
      <c r="G1236" s="6" t="s">
        <v>33</v>
      </c>
      <c r="H1236" s="6" t="s">
        <v>383</v>
      </c>
      <c r="I1236" s="6" t="s">
        <v>40</v>
      </c>
      <c r="J1236" s="6" t="s">
        <v>76</v>
      </c>
      <c r="K1236" s="12">
        <v>10500</v>
      </c>
      <c r="L1236" s="12">
        <v>13650</v>
      </c>
      <c r="M1236" s="12">
        <v>3</v>
      </c>
      <c r="N1236" s="12">
        <v>31500</v>
      </c>
      <c r="O1236" s="12">
        <v>40950</v>
      </c>
      <c r="P1236" s="6" t="s">
        <v>1325</v>
      </c>
      <c r="Q1236" s="12">
        <f t="shared" si="19"/>
        <v>9450</v>
      </c>
    </row>
    <row r="1237" spans="1:17" x14ac:dyDescent="0.3">
      <c r="A1237" s="6">
        <v>140609</v>
      </c>
      <c r="B1237" s="6" t="s">
        <v>1343</v>
      </c>
      <c r="C1237" s="6" t="s">
        <v>1342</v>
      </c>
      <c r="D1237" s="6" t="s">
        <v>1524</v>
      </c>
      <c r="E1237" s="6" t="s">
        <v>1324</v>
      </c>
      <c r="F1237" s="7">
        <v>44034</v>
      </c>
      <c r="G1237" s="6" t="s">
        <v>34</v>
      </c>
      <c r="H1237" s="6" t="s">
        <v>63</v>
      </c>
      <c r="I1237" s="6" t="s">
        <v>41</v>
      </c>
      <c r="J1237" s="6" t="s">
        <v>78</v>
      </c>
      <c r="K1237" s="12">
        <v>8500</v>
      </c>
      <c r="L1237" s="12">
        <v>11050</v>
      </c>
      <c r="M1237" s="12">
        <v>1</v>
      </c>
      <c r="N1237" s="12">
        <v>8500</v>
      </c>
      <c r="O1237" s="12">
        <v>11050</v>
      </c>
      <c r="P1237" s="6" t="s">
        <v>1398</v>
      </c>
      <c r="Q1237" s="12">
        <f t="shared" si="19"/>
        <v>2550</v>
      </c>
    </row>
    <row r="1238" spans="1:17" x14ac:dyDescent="0.3">
      <c r="A1238" s="6">
        <v>140610</v>
      </c>
      <c r="B1238" s="6" t="s">
        <v>1343</v>
      </c>
      <c r="C1238" s="6" t="s">
        <v>1342</v>
      </c>
      <c r="D1238" s="6" t="s">
        <v>1525</v>
      </c>
      <c r="E1238" s="6" t="s">
        <v>8</v>
      </c>
      <c r="F1238" s="7">
        <v>44034</v>
      </c>
      <c r="G1238" s="6" t="s">
        <v>35</v>
      </c>
      <c r="H1238" s="6" t="s">
        <v>57</v>
      </c>
      <c r="I1238" s="6" t="s">
        <v>44</v>
      </c>
      <c r="J1238" s="6" t="s">
        <v>80</v>
      </c>
      <c r="K1238" s="12">
        <v>7000</v>
      </c>
      <c r="L1238" s="12">
        <v>9100</v>
      </c>
      <c r="M1238" s="12">
        <v>1</v>
      </c>
      <c r="N1238" s="12">
        <v>7000</v>
      </c>
      <c r="O1238" s="12">
        <v>9100</v>
      </c>
      <c r="P1238" s="6" t="s">
        <v>1397</v>
      </c>
      <c r="Q1238" s="12">
        <f t="shared" si="19"/>
        <v>2100</v>
      </c>
    </row>
    <row r="1239" spans="1:17" x14ac:dyDescent="0.3">
      <c r="A1239" s="6">
        <v>140611</v>
      </c>
      <c r="B1239" s="6" t="s">
        <v>1343</v>
      </c>
      <c r="C1239" s="6" t="s">
        <v>1342</v>
      </c>
      <c r="D1239" s="6" t="s">
        <v>1515</v>
      </c>
      <c r="E1239" s="6" t="s">
        <v>7</v>
      </c>
      <c r="F1239" s="7">
        <v>44035</v>
      </c>
      <c r="G1239" s="6" t="s">
        <v>1296</v>
      </c>
      <c r="H1239" s="6" t="s">
        <v>384</v>
      </c>
      <c r="I1239" s="6" t="s">
        <v>42</v>
      </c>
      <c r="J1239" s="6" t="s">
        <v>79</v>
      </c>
      <c r="K1239" s="12">
        <v>1680</v>
      </c>
      <c r="L1239" s="12">
        <v>2184</v>
      </c>
      <c r="M1239" s="12">
        <v>2</v>
      </c>
      <c r="N1239" s="12">
        <v>3360</v>
      </c>
      <c r="O1239" s="12">
        <v>4368</v>
      </c>
      <c r="P1239" s="6" t="s">
        <v>1399</v>
      </c>
      <c r="Q1239" s="12">
        <f t="shared" si="19"/>
        <v>1008</v>
      </c>
    </row>
    <row r="1240" spans="1:17" x14ac:dyDescent="0.3">
      <c r="A1240" s="6">
        <v>140612</v>
      </c>
      <c r="B1240" s="6" t="s">
        <v>1343</v>
      </c>
      <c r="C1240" s="6" t="s">
        <v>1342</v>
      </c>
      <c r="D1240" s="6" t="s">
        <v>1503</v>
      </c>
      <c r="E1240" s="6" t="s">
        <v>1325</v>
      </c>
      <c r="F1240" s="7">
        <v>44036</v>
      </c>
      <c r="G1240" s="6" t="s">
        <v>33</v>
      </c>
      <c r="H1240" s="8" t="s">
        <v>65</v>
      </c>
      <c r="I1240" s="6" t="s">
        <v>109</v>
      </c>
      <c r="J1240" s="8" t="s">
        <v>84</v>
      </c>
      <c r="K1240" s="12">
        <v>6540</v>
      </c>
      <c r="L1240" s="12">
        <v>8502</v>
      </c>
      <c r="M1240" s="12">
        <v>1</v>
      </c>
      <c r="N1240" s="12">
        <v>6540</v>
      </c>
      <c r="O1240" s="12">
        <v>8502</v>
      </c>
      <c r="P1240" s="6" t="s">
        <v>1400</v>
      </c>
      <c r="Q1240" s="12">
        <f t="shared" si="19"/>
        <v>1962</v>
      </c>
    </row>
    <row r="1241" spans="1:17" x14ac:dyDescent="0.3">
      <c r="A1241" s="6">
        <v>140613</v>
      </c>
      <c r="B1241" s="6" t="s">
        <v>1343</v>
      </c>
      <c r="C1241" s="6" t="s">
        <v>1342</v>
      </c>
      <c r="D1241" s="6" t="s">
        <v>1505</v>
      </c>
      <c r="E1241" s="6" t="s">
        <v>1326</v>
      </c>
      <c r="F1241" s="7">
        <v>44037</v>
      </c>
      <c r="G1241" s="6" t="s">
        <v>34</v>
      </c>
      <c r="H1241" s="6" t="s">
        <v>68</v>
      </c>
      <c r="I1241" s="6" t="s">
        <v>45</v>
      </c>
      <c r="J1241" s="6" t="s">
        <v>82</v>
      </c>
      <c r="K1241" s="12">
        <v>2680</v>
      </c>
      <c r="L1241" s="12">
        <v>3484</v>
      </c>
      <c r="M1241" s="12">
        <v>2</v>
      </c>
      <c r="N1241" s="12">
        <v>5360</v>
      </c>
      <c r="O1241" s="12">
        <v>6968</v>
      </c>
      <c r="P1241" s="6" t="s">
        <v>1401</v>
      </c>
      <c r="Q1241" s="12">
        <f t="shared" si="19"/>
        <v>1608</v>
      </c>
    </row>
    <row r="1242" spans="1:17" x14ac:dyDescent="0.3">
      <c r="A1242" s="6">
        <v>140614</v>
      </c>
      <c r="B1242" s="6" t="s">
        <v>1343</v>
      </c>
      <c r="C1242" s="6" t="s">
        <v>1342</v>
      </c>
      <c r="D1242" s="6" t="s">
        <v>1502</v>
      </c>
      <c r="E1242" s="6" t="s">
        <v>6</v>
      </c>
      <c r="F1242" s="7">
        <v>44038</v>
      </c>
      <c r="G1242" s="6" t="s">
        <v>35</v>
      </c>
      <c r="H1242" s="6" t="s">
        <v>71</v>
      </c>
      <c r="I1242" s="6" t="s">
        <v>38</v>
      </c>
      <c r="J1242" s="6" t="s">
        <v>76</v>
      </c>
      <c r="K1242" s="12">
        <v>8250</v>
      </c>
      <c r="L1242" s="12">
        <v>10725</v>
      </c>
      <c r="M1242" s="12">
        <v>1</v>
      </c>
      <c r="N1242" s="12">
        <v>8250</v>
      </c>
      <c r="O1242" s="12">
        <v>10725</v>
      </c>
      <c r="P1242" s="6" t="s">
        <v>1325</v>
      </c>
      <c r="Q1242" s="12">
        <f t="shared" si="19"/>
        <v>2475</v>
      </c>
    </row>
    <row r="1243" spans="1:17" x14ac:dyDescent="0.3">
      <c r="A1243" s="6">
        <v>140615</v>
      </c>
      <c r="B1243" s="6" t="s">
        <v>1343</v>
      </c>
      <c r="C1243" s="6" t="s">
        <v>1342</v>
      </c>
      <c r="D1243" s="6" t="s">
        <v>1494</v>
      </c>
      <c r="E1243" s="6" t="s">
        <v>5</v>
      </c>
      <c r="F1243" s="7">
        <v>44039</v>
      </c>
      <c r="G1243" s="6" t="s">
        <v>1296</v>
      </c>
      <c r="H1243" s="6" t="s">
        <v>318</v>
      </c>
      <c r="I1243" s="6" t="s">
        <v>42</v>
      </c>
      <c r="J1243" s="6" t="s">
        <v>76</v>
      </c>
      <c r="K1243" s="12">
        <v>2650</v>
      </c>
      <c r="L1243" s="12">
        <v>3445</v>
      </c>
      <c r="M1243" s="12">
        <v>4</v>
      </c>
      <c r="N1243" s="12">
        <v>10600</v>
      </c>
      <c r="O1243" s="12">
        <v>13780</v>
      </c>
      <c r="P1243" s="6" t="s">
        <v>1398</v>
      </c>
      <c r="Q1243" s="12">
        <f t="shared" si="19"/>
        <v>3180</v>
      </c>
    </row>
    <row r="1244" spans="1:17" x14ac:dyDescent="0.3">
      <c r="A1244" s="6">
        <v>140616</v>
      </c>
      <c r="B1244" s="6" t="s">
        <v>1343</v>
      </c>
      <c r="C1244" s="6" t="s">
        <v>1342</v>
      </c>
      <c r="D1244" s="6" t="s">
        <v>1520</v>
      </c>
      <c r="E1244" s="6" t="s">
        <v>4</v>
      </c>
      <c r="F1244" s="7">
        <v>44040</v>
      </c>
      <c r="G1244" s="6" t="s">
        <v>33</v>
      </c>
      <c r="H1244" s="6" t="s">
        <v>72</v>
      </c>
      <c r="I1244" s="6" t="s">
        <v>38</v>
      </c>
      <c r="J1244" s="6" t="s">
        <v>85</v>
      </c>
      <c r="K1244" s="12">
        <v>12550</v>
      </c>
      <c r="L1244" s="12">
        <v>16315</v>
      </c>
      <c r="M1244" s="12">
        <v>3</v>
      </c>
      <c r="N1244" s="12">
        <v>37650</v>
      </c>
      <c r="O1244" s="12">
        <v>48945</v>
      </c>
      <c r="P1244" s="6" t="s">
        <v>1397</v>
      </c>
      <c r="Q1244" s="12">
        <f t="shared" si="19"/>
        <v>11295</v>
      </c>
    </row>
    <row r="1245" spans="1:17" x14ac:dyDescent="0.3">
      <c r="A1245" s="6">
        <v>140617</v>
      </c>
      <c r="B1245" s="6" t="s">
        <v>1343</v>
      </c>
      <c r="C1245" s="6" t="s">
        <v>1342</v>
      </c>
      <c r="D1245" s="6" t="s">
        <v>1496</v>
      </c>
      <c r="E1245" s="6" t="s">
        <v>30</v>
      </c>
      <c r="F1245" s="7">
        <v>44041</v>
      </c>
      <c r="G1245" s="6" t="s">
        <v>34</v>
      </c>
      <c r="H1245" s="6" t="s">
        <v>73</v>
      </c>
      <c r="I1245" s="6" t="s">
        <v>41</v>
      </c>
      <c r="J1245" s="8" t="s">
        <v>78</v>
      </c>
      <c r="K1245" s="12">
        <v>14500</v>
      </c>
      <c r="L1245" s="12">
        <v>18850</v>
      </c>
      <c r="M1245" s="12">
        <v>4</v>
      </c>
      <c r="N1245" s="12">
        <v>58000</v>
      </c>
      <c r="O1245" s="12">
        <v>75400</v>
      </c>
      <c r="P1245" s="6" t="s">
        <v>1399</v>
      </c>
      <c r="Q1245" s="12">
        <f t="shared" si="19"/>
        <v>17400</v>
      </c>
    </row>
    <row r="1246" spans="1:17" x14ac:dyDescent="0.3">
      <c r="A1246" s="6">
        <v>140618</v>
      </c>
      <c r="B1246" s="6" t="s">
        <v>1380</v>
      </c>
      <c r="C1246" s="6" t="s">
        <v>1334</v>
      </c>
      <c r="D1246" s="6" t="s">
        <v>2074</v>
      </c>
      <c r="E1246" s="6" t="s">
        <v>31</v>
      </c>
      <c r="F1246" s="7">
        <v>44042</v>
      </c>
      <c r="G1246" s="6" t="s">
        <v>35</v>
      </c>
      <c r="H1246" s="6" t="s">
        <v>46</v>
      </c>
      <c r="I1246" s="6" t="s">
        <v>36</v>
      </c>
      <c r="J1246" s="6" t="s">
        <v>75</v>
      </c>
      <c r="K1246" s="12">
        <v>800</v>
      </c>
      <c r="L1246" s="12">
        <v>1040</v>
      </c>
      <c r="M1246" s="12">
        <v>4</v>
      </c>
      <c r="N1246" s="12">
        <v>3200</v>
      </c>
      <c r="O1246" s="12">
        <v>4160</v>
      </c>
      <c r="P1246" s="6" t="s">
        <v>1400</v>
      </c>
      <c r="Q1246" s="12">
        <f t="shared" si="19"/>
        <v>960</v>
      </c>
    </row>
    <row r="1247" spans="1:17" x14ac:dyDescent="0.3">
      <c r="A1247" s="6">
        <v>140619</v>
      </c>
      <c r="B1247" s="6" t="s">
        <v>1381</v>
      </c>
      <c r="C1247" s="6" t="s">
        <v>1333</v>
      </c>
      <c r="D1247" s="6" t="s">
        <v>2042</v>
      </c>
      <c r="E1247" s="6" t="s">
        <v>32</v>
      </c>
      <c r="F1247" s="7">
        <v>44043</v>
      </c>
      <c r="G1247" s="6" t="s">
        <v>1296</v>
      </c>
      <c r="H1247" s="6" t="s">
        <v>48</v>
      </c>
      <c r="I1247" s="6" t="s">
        <v>37</v>
      </c>
      <c r="J1247" s="6" t="s">
        <v>76</v>
      </c>
      <c r="K1247" s="12">
        <v>600</v>
      </c>
      <c r="L1247" s="12">
        <v>780</v>
      </c>
      <c r="M1247" s="12">
        <v>2</v>
      </c>
      <c r="N1247" s="12">
        <v>1200</v>
      </c>
      <c r="O1247" s="12">
        <v>1560</v>
      </c>
      <c r="P1247" s="6" t="s">
        <v>1401</v>
      </c>
      <c r="Q1247" s="12">
        <f t="shared" si="19"/>
        <v>360</v>
      </c>
    </row>
    <row r="1248" spans="1:17" x14ac:dyDescent="0.3">
      <c r="A1248" s="6">
        <v>140620</v>
      </c>
      <c r="B1248" s="6" t="s">
        <v>1382</v>
      </c>
      <c r="C1248" s="6" t="s">
        <v>1335</v>
      </c>
      <c r="D1248" s="6" t="s">
        <v>2093</v>
      </c>
      <c r="E1248" s="6" t="s">
        <v>28</v>
      </c>
      <c r="F1248" s="7">
        <v>44044</v>
      </c>
      <c r="G1248" s="6" t="s">
        <v>33</v>
      </c>
      <c r="H1248" s="6" t="s">
        <v>50</v>
      </c>
      <c r="I1248" s="6" t="s">
        <v>38</v>
      </c>
      <c r="J1248" s="6" t="s">
        <v>75</v>
      </c>
      <c r="K1248" s="12">
        <v>10500</v>
      </c>
      <c r="L1248" s="12">
        <v>13650</v>
      </c>
      <c r="M1248" s="12">
        <v>4</v>
      </c>
      <c r="N1248" s="12">
        <v>42000</v>
      </c>
      <c r="O1248" s="12">
        <v>54600</v>
      </c>
      <c r="P1248" s="6" t="s">
        <v>1325</v>
      </c>
      <c r="Q1248" s="12">
        <f t="shared" si="19"/>
        <v>12600</v>
      </c>
    </row>
    <row r="1249" spans="1:17" x14ac:dyDescent="0.3">
      <c r="A1249" s="6">
        <v>140621</v>
      </c>
      <c r="B1249" s="6" t="s">
        <v>1378</v>
      </c>
      <c r="C1249" s="6" t="s">
        <v>1377</v>
      </c>
      <c r="D1249" s="6" t="s">
        <v>1926</v>
      </c>
      <c r="E1249" s="6" t="s">
        <v>1311</v>
      </c>
      <c r="F1249" s="7">
        <v>44045</v>
      </c>
      <c r="G1249" s="6" t="s">
        <v>34</v>
      </c>
      <c r="H1249" s="6" t="s">
        <v>379</v>
      </c>
      <c r="I1249" s="6" t="s">
        <v>39</v>
      </c>
      <c r="J1249" s="6" t="s">
        <v>77</v>
      </c>
      <c r="K1249" s="12">
        <v>6500</v>
      </c>
      <c r="L1249" s="12">
        <v>8450</v>
      </c>
      <c r="M1249" s="12">
        <v>4</v>
      </c>
      <c r="N1249" s="12">
        <v>26000</v>
      </c>
      <c r="O1249" s="12">
        <v>33800</v>
      </c>
      <c r="P1249" s="6" t="s">
        <v>1398</v>
      </c>
      <c r="Q1249" s="12">
        <f t="shared" si="19"/>
        <v>7800</v>
      </c>
    </row>
    <row r="1250" spans="1:17" x14ac:dyDescent="0.3">
      <c r="A1250" s="6">
        <v>140622</v>
      </c>
      <c r="B1250" s="6" t="s">
        <v>1379</v>
      </c>
      <c r="C1250" s="6" t="s">
        <v>1332</v>
      </c>
      <c r="D1250" s="6" t="s">
        <v>1994</v>
      </c>
      <c r="E1250" s="6" t="s">
        <v>1312</v>
      </c>
      <c r="F1250" s="7">
        <v>44046</v>
      </c>
      <c r="G1250" s="6" t="s">
        <v>35</v>
      </c>
      <c r="H1250" s="6" t="s">
        <v>385</v>
      </c>
      <c r="I1250" s="6" t="s">
        <v>40</v>
      </c>
      <c r="J1250" s="6" t="s">
        <v>76</v>
      </c>
      <c r="K1250" s="12">
        <v>4500</v>
      </c>
      <c r="L1250" s="12">
        <v>5850</v>
      </c>
      <c r="M1250" s="12">
        <v>3</v>
      </c>
      <c r="N1250" s="12">
        <v>13500</v>
      </c>
      <c r="O1250" s="12">
        <v>17550</v>
      </c>
      <c r="P1250" s="6" t="s">
        <v>1397</v>
      </c>
      <c r="Q1250" s="12">
        <f t="shared" si="19"/>
        <v>4050</v>
      </c>
    </row>
    <row r="1251" spans="1:17" x14ac:dyDescent="0.3">
      <c r="A1251" s="6">
        <v>140623</v>
      </c>
      <c r="B1251" s="6" t="s">
        <v>1343</v>
      </c>
      <c r="C1251" s="6" t="s">
        <v>1342</v>
      </c>
      <c r="D1251" s="6" t="s">
        <v>1498</v>
      </c>
      <c r="E1251" s="6" t="s">
        <v>1313</v>
      </c>
      <c r="F1251" s="7">
        <v>44047</v>
      </c>
      <c r="G1251" s="6" t="s">
        <v>1296</v>
      </c>
      <c r="H1251" s="6" t="s">
        <v>51</v>
      </c>
      <c r="I1251" s="6" t="s">
        <v>41</v>
      </c>
      <c r="J1251" s="6" t="s">
        <v>78</v>
      </c>
      <c r="K1251" s="12">
        <v>8500</v>
      </c>
      <c r="L1251" s="12">
        <v>11050</v>
      </c>
      <c r="M1251" s="12">
        <v>4</v>
      </c>
      <c r="N1251" s="12">
        <v>34000</v>
      </c>
      <c r="O1251" s="12">
        <v>44200</v>
      </c>
      <c r="P1251" s="6" t="s">
        <v>1399</v>
      </c>
      <c r="Q1251" s="12">
        <f t="shared" si="19"/>
        <v>10200</v>
      </c>
    </row>
    <row r="1252" spans="1:17" x14ac:dyDescent="0.3">
      <c r="A1252" s="6">
        <v>140624</v>
      </c>
      <c r="B1252" s="6" t="s">
        <v>1343</v>
      </c>
      <c r="C1252" s="6" t="s">
        <v>1342</v>
      </c>
      <c r="D1252" s="6" t="s">
        <v>1490</v>
      </c>
      <c r="E1252" s="6" t="s">
        <v>3</v>
      </c>
      <c r="F1252" s="7">
        <v>44048</v>
      </c>
      <c r="G1252" s="6" t="s">
        <v>33</v>
      </c>
      <c r="H1252" s="6" t="s">
        <v>52</v>
      </c>
      <c r="I1252" s="6" t="s">
        <v>44</v>
      </c>
      <c r="J1252" s="6" t="s">
        <v>80</v>
      </c>
      <c r="K1252" s="12">
        <v>12500</v>
      </c>
      <c r="L1252" s="12">
        <v>16250</v>
      </c>
      <c r="M1252" s="12">
        <v>3</v>
      </c>
      <c r="N1252" s="12">
        <v>37500</v>
      </c>
      <c r="O1252" s="12">
        <v>48750</v>
      </c>
      <c r="P1252" s="6" t="s">
        <v>1400</v>
      </c>
      <c r="Q1252" s="12">
        <f t="shared" si="19"/>
        <v>11250</v>
      </c>
    </row>
    <row r="1253" spans="1:17" x14ac:dyDescent="0.3">
      <c r="A1253" s="6">
        <v>140625</v>
      </c>
      <c r="B1253" s="6" t="s">
        <v>1343</v>
      </c>
      <c r="C1253" s="6" t="s">
        <v>1342</v>
      </c>
      <c r="D1253" s="6" t="s">
        <v>1492</v>
      </c>
      <c r="E1253" s="6" t="s">
        <v>2</v>
      </c>
      <c r="F1253" s="7">
        <v>44049</v>
      </c>
      <c r="G1253" s="6" t="s">
        <v>34</v>
      </c>
      <c r="H1253" s="6" t="s">
        <v>326</v>
      </c>
      <c r="I1253" s="6" t="s">
        <v>89</v>
      </c>
      <c r="J1253" s="6" t="s">
        <v>79</v>
      </c>
      <c r="K1253" s="12">
        <v>3500</v>
      </c>
      <c r="L1253" s="12">
        <v>4550</v>
      </c>
      <c r="M1253" s="12">
        <v>2</v>
      </c>
      <c r="N1253" s="12">
        <v>7000</v>
      </c>
      <c r="O1253" s="12">
        <v>9100</v>
      </c>
      <c r="P1253" s="6" t="s">
        <v>1401</v>
      </c>
      <c r="Q1253" s="12">
        <f t="shared" si="19"/>
        <v>2100</v>
      </c>
    </row>
    <row r="1254" spans="1:17" x14ac:dyDescent="0.3">
      <c r="A1254" s="6">
        <v>140626</v>
      </c>
      <c r="B1254" s="6" t="s">
        <v>1343</v>
      </c>
      <c r="C1254" s="6" t="s">
        <v>1342</v>
      </c>
      <c r="D1254" s="6" t="s">
        <v>1494</v>
      </c>
      <c r="E1254" s="6" t="s">
        <v>1</v>
      </c>
      <c r="F1254" s="7">
        <v>44050</v>
      </c>
      <c r="G1254" s="6" t="s">
        <v>35</v>
      </c>
      <c r="H1254" s="8" t="s">
        <v>67</v>
      </c>
      <c r="I1254" s="6" t="s">
        <v>37</v>
      </c>
      <c r="J1254" s="6" t="s">
        <v>81</v>
      </c>
      <c r="K1254" s="12">
        <v>4500</v>
      </c>
      <c r="L1254" s="12">
        <v>5850</v>
      </c>
      <c r="M1254" s="12">
        <v>4</v>
      </c>
      <c r="N1254" s="12">
        <v>18000</v>
      </c>
      <c r="O1254" s="12">
        <v>23400</v>
      </c>
      <c r="P1254" s="6" t="s">
        <v>1325</v>
      </c>
      <c r="Q1254" s="12">
        <f t="shared" si="19"/>
        <v>5400</v>
      </c>
    </row>
    <row r="1255" spans="1:17" x14ac:dyDescent="0.3">
      <c r="A1255" s="6">
        <v>140627</v>
      </c>
      <c r="B1255" s="6" t="s">
        <v>1343</v>
      </c>
      <c r="C1255" s="6" t="s">
        <v>1342</v>
      </c>
      <c r="D1255" s="6" t="s">
        <v>1520</v>
      </c>
      <c r="E1255" s="6" t="s">
        <v>1314</v>
      </c>
      <c r="F1255" s="7">
        <v>44051</v>
      </c>
      <c r="G1255" s="6" t="s">
        <v>1296</v>
      </c>
      <c r="H1255" s="6" t="s">
        <v>386</v>
      </c>
      <c r="I1255" s="6" t="s">
        <v>45</v>
      </c>
      <c r="J1255" s="6" t="s">
        <v>82</v>
      </c>
      <c r="K1255" s="12">
        <v>2100</v>
      </c>
      <c r="L1255" s="12">
        <v>2730</v>
      </c>
      <c r="M1255" s="12">
        <v>4</v>
      </c>
      <c r="N1255" s="12">
        <v>8400</v>
      </c>
      <c r="O1255" s="12">
        <v>10920</v>
      </c>
      <c r="P1255" s="6" t="s">
        <v>1398</v>
      </c>
      <c r="Q1255" s="12">
        <f t="shared" si="19"/>
        <v>2520</v>
      </c>
    </row>
    <row r="1256" spans="1:17" x14ac:dyDescent="0.3">
      <c r="A1256" s="6">
        <v>140628</v>
      </c>
      <c r="B1256" s="6" t="s">
        <v>1343</v>
      </c>
      <c r="C1256" s="6" t="s">
        <v>1342</v>
      </c>
      <c r="D1256" s="6" t="s">
        <v>1506</v>
      </c>
      <c r="E1256" s="6" t="s">
        <v>1315</v>
      </c>
      <c r="F1256" s="7">
        <v>44052</v>
      </c>
      <c r="G1256" s="6" t="s">
        <v>33</v>
      </c>
      <c r="H1256" s="6" t="s">
        <v>49</v>
      </c>
      <c r="I1256" s="6" t="s">
        <v>36</v>
      </c>
      <c r="J1256" s="6" t="s">
        <v>75</v>
      </c>
      <c r="K1256" s="12">
        <v>1150</v>
      </c>
      <c r="L1256" s="12">
        <v>1495</v>
      </c>
      <c r="M1256" s="12">
        <v>3</v>
      </c>
      <c r="N1256" s="12">
        <v>3450</v>
      </c>
      <c r="O1256" s="12">
        <v>4485</v>
      </c>
      <c r="P1256" s="6" t="s">
        <v>1397</v>
      </c>
      <c r="Q1256" s="12">
        <f t="shared" si="19"/>
        <v>1035</v>
      </c>
    </row>
    <row r="1257" spans="1:17" x14ac:dyDescent="0.3">
      <c r="A1257" s="6">
        <v>140629</v>
      </c>
      <c r="B1257" s="6" t="s">
        <v>1343</v>
      </c>
      <c r="C1257" s="6" t="s">
        <v>1342</v>
      </c>
      <c r="D1257" s="6" t="s">
        <v>1496</v>
      </c>
      <c r="E1257" s="6" t="s">
        <v>0</v>
      </c>
      <c r="F1257" s="7">
        <v>44053</v>
      </c>
      <c r="G1257" s="6" t="s">
        <v>34</v>
      </c>
      <c r="H1257" s="6" t="s">
        <v>47</v>
      </c>
      <c r="I1257" s="6" t="s">
        <v>37</v>
      </c>
      <c r="J1257" s="6" t="s">
        <v>76</v>
      </c>
      <c r="K1257" s="12">
        <v>350</v>
      </c>
      <c r="L1257" s="12">
        <v>455</v>
      </c>
      <c r="M1257" s="12">
        <v>4</v>
      </c>
      <c r="N1257" s="12">
        <v>1400</v>
      </c>
      <c r="O1257" s="12">
        <v>1820</v>
      </c>
      <c r="P1257" s="6" t="s">
        <v>1399</v>
      </c>
      <c r="Q1257" s="12">
        <f t="shared" si="19"/>
        <v>420</v>
      </c>
    </row>
    <row r="1258" spans="1:17" x14ac:dyDescent="0.3">
      <c r="A1258" s="6">
        <v>140630</v>
      </c>
      <c r="B1258" s="6" t="s">
        <v>1343</v>
      </c>
      <c r="C1258" s="6" t="s">
        <v>1342</v>
      </c>
      <c r="D1258" s="6" t="s">
        <v>1504</v>
      </c>
      <c r="E1258" s="6" t="s">
        <v>1316</v>
      </c>
      <c r="F1258" s="7">
        <v>44054</v>
      </c>
      <c r="G1258" s="6" t="s">
        <v>35</v>
      </c>
      <c r="H1258" s="6" t="s">
        <v>53</v>
      </c>
      <c r="I1258" s="6" t="s">
        <v>38</v>
      </c>
      <c r="J1258" s="6" t="s">
        <v>75</v>
      </c>
      <c r="K1258" s="12">
        <v>9500</v>
      </c>
      <c r="L1258" s="12">
        <v>12350</v>
      </c>
      <c r="M1258" s="12">
        <v>4</v>
      </c>
      <c r="N1258" s="12">
        <v>38000</v>
      </c>
      <c r="O1258" s="12">
        <v>49400</v>
      </c>
      <c r="P1258" s="6" t="s">
        <v>1400</v>
      </c>
      <c r="Q1258" s="12">
        <f t="shared" si="19"/>
        <v>11400</v>
      </c>
    </row>
    <row r="1259" spans="1:17" x14ac:dyDescent="0.3">
      <c r="A1259" s="6">
        <v>140631</v>
      </c>
      <c r="B1259" s="6" t="s">
        <v>1343</v>
      </c>
      <c r="C1259" s="6" t="s">
        <v>1342</v>
      </c>
      <c r="D1259" s="6" t="s">
        <v>1488</v>
      </c>
      <c r="E1259" s="6" t="s">
        <v>1317</v>
      </c>
      <c r="F1259" s="7">
        <v>44055</v>
      </c>
      <c r="G1259" s="6" t="s">
        <v>1296</v>
      </c>
      <c r="H1259" s="6" t="s">
        <v>387</v>
      </c>
      <c r="I1259" s="6" t="s">
        <v>39</v>
      </c>
      <c r="J1259" s="6" t="s">
        <v>77</v>
      </c>
      <c r="K1259" s="12">
        <v>10000</v>
      </c>
      <c r="L1259" s="12">
        <v>13000</v>
      </c>
      <c r="M1259" s="12">
        <v>3</v>
      </c>
      <c r="N1259" s="12">
        <v>30000</v>
      </c>
      <c r="O1259" s="12">
        <v>39000</v>
      </c>
      <c r="P1259" s="6" t="s">
        <v>1401</v>
      </c>
      <c r="Q1259" s="12">
        <f t="shared" si="19"/>
        <v>9000</v>
      </c>
    </row>
    <row r="1260" spans="1:17" x14ac:dyDescent="0.3">
      <c r="A1260" s="6">
        <v>140632</v>
      </c>
      <c r="B1260" s="6" t="s">
        <v>1343</v>
      </c>
      <c r="C1260" s="6" t="s">
        <v>1342</v>
      </c>
      <c r="D1260" s="6" t="s">
        <v>1506</v>
      </c>
      <c r="E1260" s="6" t="s">
        <v>1318</v>
      </c>
      <c r="F1260" s="7">
        <v>44056</v>
      </c>
      <c r="G1260" s="6" t="s">
        <v>33</v>
      </c>
      <c r="H1260" s="6" t="s">
        <v>388</v>
      </c>
      <c r="I1260" s="6" t="s">
        <v>40</v>
      </c>
      <c r="J1260" s="6" t="s">
        <v>76</v>
      </c>
      <c r="K1260" s="12">
        <v>6500</v>
      </c>
      <c r="L1260" s="12">
        <v>8450</v>
      </c>
      <c r="M1260" s="12">
        <v>2</v>
      </c>
      <c r="N1260" s="12">
        <v>13000</v>
      </c>
      <c r="O1260" s="12">
        <v>16900</v>
      </c>
      <c r="P1260" s="6" t="s">
        <v>1325</v>
      </c>
      <c r="Q1260" s="12">
        <f t="shared" si="19"/>
        <v>3900</v>
      </c>
    </row>
    <row r="1261" spans="1:17" x14ac:dyDescent="0.3">
      <c r="A1261" s="6">
        <v>140633</v>
      </c>
      <c r="B1261" s="6" t="s">
        <v>1343</v>
      </c>
      <c r="C1261" s="6" t="s">
        <v>1342</v>
      </c>
      <c r="D1261" s="6" t="s">
        <v>1511</v>
      </c>
      <c r="E1261" s="6" t="s">
        <v>29</v>
      </c>
      <c r="F1261" s="7">
        <v>44057</v>
      </c>
      <c r="G1261" s="6" t="s">
        <v>34</v>
      </c>
      <c r="H1261" s="6" t="s">
        <v>389</v>
      </c>
      <c r="I1261" s="6" t="s">
        <v>41</v>
      </c>
      <c r="J1261" s="6" t="s">
        <v>78</v>
      </c>
      <c r="K1261" s="12">
        <v>8500</v>
      </c>
      <c r="L1261" s="12">
        <v>11050</v>
      </c>
      <c r="M1261" s="12">
        <v>2</v>
      </c>
      <c r="N1261" s="12">
        <v>17000</v>
      </c>
      <c r="O1261" s="12">
        <v>22100</v>
      </c>
      <c r="P1261" s="6" t="s">
        <v>1398</v>
      </c>
      <c r="Q1261" s="12">
        <f t="shared" si="19"/>
        <v>5100</v>
      </c>
    </row>
    <row r="1262" spans="1:17" x14ac:dyDescent="0.3">
      <c r="A1262" s="6">
        <v>140634</v>
      </c>
      <c r="B1262" s="6" t="s">
        <v>1343</v>
      </c>
      <c r="C1262" s="6" t="s">
        <v>1342</v>
      </c>
      <c r="D1262" s="6" t="s">
        <v>1491</v>
      </c>
      <c r="E1262" s="6" t="s">
        <v>20</v>
      </c>
      <c r="F1262" s="7">
        <v>44058</v>
      </c>
      <c r="G1262" s="6" t="s">
        <v>35</v>
      </c>
      <c r="H1262" s="6" t="s">
        <v>57</v>
      </c>
      <c r="I1262" s="6" t="s">
        <v>44</v>
      </c>
      <c r="J1262" s="6" t="s">
        <v>80</v>
      </c>
      <c r="K1262" s="12">
        <v>7000</v>
      </c>
      <c r="L1262" s="12">
        <v>9100</v>
      </c>
      <c r="M1262" s="12">
        <v>2</v>
      </c>
      <c r="N1262" s="12">
        <v>14000</v>
      </c>
      <c r="O1262" s="12">
        <v>18200</v>
      </c>
      <c r="P1262" s="6" t="s">
        <v>1397</v>
      </c>
      <c r="Q1262" s="12">
        <f t="shared" si="19"/>
        <v>4200</v>
      </c>
    </row>
    <row r="1263" spans="1:17" x14ac:dyDescent="0.3">
      <c r="A1263" s="6">
        <v>140635</v>
      </c>
      <c r="B1263" s="6" t="s">
        <v>1343</v>
      </c>
      <c r="C1263" s="6" t="s">
        <v>1342</v>
      </c>
      <c r="D1263" s="6" t="s">
        <v>1507</v>
      </c>
      <c r="E1263" s="6" t="s">
        <v>19</v>
      </c>
      <c r="F1263" s="7">
        <v>44059</v>
      </c>
      <c r="G1263" s="6" t="s">
        <v>1296</v>
      </c>
      <c r="H1263" s="6" t="s">
        <v>390</v>
      </c>
      <c r="I1263" s="6" t="s">
        <v>89</v>
      </c>
      <c r="J1263" s="6" t="s">
        <v>79</v>
      </c>
      <c r="K1263" s="12">
        <v>6550</v>
      </c>
      <c r="L1263" s="12">
        <v>8515</v>
      </c>
      <c r="M1263" s="12">
        <v>1</v>
      </c>
      <c r="N1263" s="12">
        <v>6550</v>
      </c>
      <c r="O1263" s="12">
        <v>8515</v>
      </c>
      <c r="P1263" s="6" t="s">
        <v>1399</v>
      </c>
      <c r="Q1263" s="12">
        <f t="shared" si="19"/>
        <v>1965</v>
      </c>
    </row>
    <row r="1264" spans="1:17" x14ac:dyDescent="0.3">
      <c r="A1264" s="6">
        <v>140636</v>
      </c>
      <c r="B1264" s="6" t="s">
        <v>1343</v>
      </c>
      <c r="C1264" s="6" t="s">
        <v>1342</v>
      </c>
      <c r="D1264" s="6" t="s">
        <v>1514</v>
      </c>
      <c r="E1264" s="6" t="s">
        <v>1319</v>
      </c>
      <c r="F1264" s="7">
        <v>44060</v>
      </c>
      <c r="G1264" s="6" t="s">
        <v>33</v>
      </c>
      <c r="H1264" s="8" t="s">
        <v>66</v>
      </c>
      <c r="I1264" s="6" t="s">
        <v>37</v>
      </c>
      <c r="J1264" s="6" t="s">
        <v>81</v>
      </c>
      <c r="K1264" s="12">
        <v>7650</v>
      </c>
      <c r="L1264" s="12">
        <v>9945</v>
      </c>
      <c r="M1264" s="12">
        <v>3</v>
      </c>
      <c r="N1264" s="12">
        <v>22950</v>
      </c>
      <c r="O1264" s="12">
        <v>29835</v>
      </c>
      <c r="P1264" s="6" t="s">
        <v>1400</v>
      </c>
      <c r="Q1264" s="12">
        <f t="shared" si="19"/>
        <v>6885</v>
      </c>
    </row>
    <row r="1265" spans="1:17" x14ac:dyDescent="0.3">
      <c r="A1265" s="6">
        <v>140637</v>
      </c>
      <c r="B1265" s="6" t="s">
        <v>1351</v>
      </c>
      <c r="C1265" s="6" t="s">
        <v>1350</v>
      </c>
      <c r="D1265" s="6" t="s">
        <v>1603</v>
      </c>
      <c r="E1265" s="6" t="s">
        <v>18</v>
      </c>
      <c r="F1265" s="7">
        <v>44061</v>
      </c>
      <c r="G1265" s="6" t="s">
        <v>34</v>
      </c>
      <c r="H1265" s="6" t="s">
        <v>58</v>
      </c>
      <c r="I1265" s="6" t="s">
        <v>45</v>
      </c>
      <c r="J1265" s="6" t="s">
        <v>82</v>
      </c>
      <c r="K1265" s="12">
        <v>1150</v>
      </c>
      <c r="L1265" s="12">
        <v>1495</v>
      </c>
      <c r="M1265" s="12">
        <v>1</v>
      </c>
      <c r="N1265" s="12">
        <v>1150</v>
      </c>
      <c r="O1265" s="12">
        <v>1495</v>
      </c>
      <c r="P1265" s="6" t="s">
        <v>1401</v>
      </c>
      <c r="Q1265" s="12">
        <f t="shared" si="19"/>
        <v>345</v>
      </c>
    </row>
    <row r="1266" spans="1:17" x14ac:dyDescent="0.3">
      <c r="A1266" s="6">
        <v>140638</v>
      </c>
      <c r="B1266" s="6" t="s">
        <v>1353</v>
      </c>
      <c r="C1266" s="6" t="s">
        <v>1352</v>
      </c>
      <c r="D1266" s="6" t="s">
        <v>1616</v>
      </c>
      <c r="E1266" s="6" t="s">
        <v>17</v>
      </c>
      <c r="F1266" s="7">
        <v>44062</v>
      </c>
      <c r="G1266" s="6" t="s">
        <v>35</v>
      </c>
      <c r="H1266" s="6" t="s">
        <v>59</v>
      </c>
      <c r="I1266" s="6" t="s">
        <v>36</v>
      </c>
      <c r="J1266" s="6" t="s">
        <v>75</v>
      </c>
      <c r="K1266" s="12">
        <v>850</v>
      </c>
      <c r="L1266" s="12">
        <v>1105</v>
      </c>
      <c r="M1266" s="12">
        <v>1</v>
      </c>
      <c r="N1266" s="12">
        <v>850</v>
      </c>
      <c r="O1266" s="12">
        <v>1105</v>
      </c>
      <c r="P1266" s="6" t="s">
        <v>1325</v>
      </c>
      <c r="Q1266" s="12">
        <f t="shared" si="19"/>
        <v>255</v>
      </c>
    </row>
    <row r="1267" spans="1:17" x14ac:dyDescent="0.3">
      <c r="A1267" s="6">
        <v>140639</v>
      </c>
      <c r="B1267" s="6" t="s">
        <v>1355</v>
      </c>
      <c r="C1267" s="6" t="s">
        <v>1354</v>
      </c>
      <c r="D1267" s="6" t="s">
        <v>2142</v>
      </c>
      <c r="E1267" s="6" t="s">
        <v>1320</v>
      </c>
      <c r="F1267" s="7">
        <v>44063</v>
      </c>
      <c r="G1267" s="6" t="s">
        <v>1296</v>
      </c>
      <c r="H1267" s="6" t="s">
        <v>60</v>
      </c>
      <c r="I1267" s="6" t="s">
        <v>37</v>
      </c>
      <c r="J1267" s="6" t="s">
        <v>76</v>
      </c>
      <c r="K1267" s="12">
        <v>650</v>
      </c>
      <c r="L1267" s="12">
        <v>845</v>
      </c>
      <c r="M1267" s="12">
        <v>3</v>
      </c>
      <c r="N1267" s="12">
        <v>1950</v>
      </c>
      <c r="O1267" s="12">
        <v>2535</v>
      </c>
      <c r="P1267" s="6" t="s">
        <v>1398</v>
      </c>
      <c r="Q1267" s="12">
        <f t="shared" si="19"/>
        <v>585</v>
      </c>
    </row>
    <row r="1268" spans="1:17" x14ac:dyDescent="0.3">
      <c r="A1268" s="6">
        <v>140640</v>
      </c>
      <c r="B1268" s="6" t="s">
        <v>1357</v>
      </c>
      <c r="C1268" s="6" t="s">
        <v>1356</v>
      </c>
      <c r="D1268" s="6" t="s">
        <v>1631</v>
      </c>
      <c r="E1268" s="6" t="s">
        <v>16</v>
      </c>
      <c r="F1268" s="7">
        <v>44064</v>
      </c>
      <c r="G1268" s="6" t="s">
        <v>33</v>
      </c>
      <c r="H1268" s="6" t="s">
        <v>61</v>
      </c>
      <c r="I1268" s="6" t="s">
        <v>38</v>
      </c>
      <c r="J1268" s="6" t="s">
        <v>75</v>
      </c>
      <c r="K1268" s="12">
        <v>7500</v>
      </c>
      <c r="L1268" s="12">
        <v>9750</v>
      </c>
      <c r="M1268" s="12">
        <v>3</v>
      </c>
      <c r="N1268" s="12">
        <v>22500</v>
      </c>
      <c r="O1268" s="12">
        <v>29250</v>
      </c>
      <c r="P1268" s="6" t="s">
        <v>1397</v>
      </c>
      <c r="Q1268" s="12">
        <f t="shared" si="19"/>
        <v>6750</v>
      </c>
    </row>
    <row r="1269" spans="1:17" x14ac:dyDescent="0.3">
      <c r="A1269" s="6">
        <v>140641</v>
      </c>
      <c r="B1269" s="6" t="s">
        <v>1359</v>
      </c>
      <c r="C1269" s="6" t="s">
        <v>1358</v>
      </c>
      <c r="D1269" s="6" t="s">
        <v>1651</v>
      </c>
      <c r="E1269" s="6" t="s">
        <v>15</v>
      </c>
      <c r="F1269" s="7">
        <v>44065</v>
      </c>
      <c r="G1269" s="6" t="s">
        <v>34</v>
      </c>
      <c r="H1269" s="6" t="s">
        <v>387</v>
      </c>
      <c r="I1269" s="6" t="s">
        <v>39</v>
      </c>
      <c r="J1269" s="8" t="s">
        <v>83</v>
      </c>
      <c r="K1269" s="12">
        <v>10000</v>
      </c>
      <c r="L1269" s="12">
        <v>13000</v>
      </c>
      <c r="M1269" s="12">
        <v>1</v>
      </c>
      <c r="N1269" s="12">
        <v>10000</v>
      </c>
      <c r="O1269" s="12">
        <v>13000</v>
      </c>
      <c r="P1269" s="6" t="s">
        <v>1399</v>
      </c>
      <c r="Q1269" s="12">
        <f t="shared" si="19"/>
        <v>3000</v>
      </c>
    </row>
    <row r="1270" spans="1:17" x14ac:dyDescent="0.3">
      <c r="A1270" s="6">
        <v>140642</v>
      </c>
      <c r="B1270" s="6" t="s">
        <v>1343</v>
      </c>
      <c r="C1270" s="6" t="s">
        <v>1342</v>
      </c>
      <c r="D1270" s="6" t="s">
        <v>1519</v>
      </c>
      <c r="E1270" s="6" t="s">
        <v>14</v>
      </c>
      <c r="F1270" s="7">
        <v>44066</v>
      </c>
      <c r="G1270" s="6" t="s">
        <v>35</v>
      </c>
      <c r="H1270" s="6" t="s">
        <v>391</v>
      </c>
      <c r="I1270" s="6" t="s">
        <v>40</v>
      </c>
      <c r="J1270" s="6" t="s">
        <v>76</v>
      </c>
      <c r="K1270" s="12">
        <v>10500</v>
      </c>
      <c r="L1270" s="12">
        <v>13650</v>
      </c>
      <c r="M1270" s="12">
        <v>3</v>
      </c>
      <c r="N1270" s="12">
        <v>31500</v>
      </c>
      <c r="O1270" s="12">
        <v>40950</v>
      </c>
      <c r="P1270" s="6" t="s">
        <v>1400</v>
      </c>
      <c r="Q1270" s="12">
        <f t="shared" si="19"/>
        <v>9450</v>
      </c>
    </row>
    <row r="1271" spans="1:17" x14ac:dyDescent="0.3">
      <c r="A1271" s="6">
        <v>140643</v>
      </c>
      <c r="B1271" s="6" t="s">
        <v>1343</v>
      </c>
      <c r="C1271" s="6" t="s">
        <v>1342</v>
      </c>
      <c r="D1271" s="6" t="s">
        <v>1506</v>
      </c>
      <c r="E1271" s="6" t="s">
        <v>13</v>
      </c>
      <c r="F1271" s="7">
        <v>44067</v>
      </c>
      <c r="G1271" s="6" t="s">
        <v>1296</v>
      </c>
      <c r="H1271" s="6" t="s">
        <v>63</v>
      </c>
      <c r="I1271" s="6" t="s">
        <v>41</v>
      </c>
      <c r="J1271" s="6" t="s">
        <v>78</v>
      </c>
      <c r="K1271" s="12">
        <v>8500</v>
      </c>
      <c r="L1271" s="12">
        <v>11050</v>
      </c>
      <c r="M1271" s="12">
        <v>2</v>
      </c>
      <c r="N1271" s="12">
        <v>17000</v>
      </c>
      <c r="O1271" s="12">
        <v>22100</v>
      </c>
      <c r="P1271" s="6" t="s">
        <v>1401</v>
      </c>
      <c r="Q1271" s="12">
        <f t="shared" si="19"/>
        <v>5100</v>
      </c>
    </row>
    <row r="1272" spans="1:17" x14ac:dyDescent="0.3">
      <c r="A1272" s="6">
        <v>140644</v>
      </c>
      <c r="B1272" s="6" t="s">
        <v>1343</v>
      </c>
      <c r="C1272" s="6" t="s">
        <v>1342</v>
      </c>
      <c r="D1272" s="6" t="s">
        <v>1518</v>
      </c>
      <c r="E1272" s="6" t="s">
        <v>12</v>
      </c>
      <c r="F1272" s="7">
        <v>44068</v>
      </c>
      <c r="G1272" s="6" t="s">
        <v>33</v>
      </c>
      <c r="H1272" s="6" t="s">
        <v>57</v>
      </c>
      <c r="I1272" s="6" t="s">
        <v>44</v>
      </c>
      <c r="J1272" s="6" t="s">
        <v>80</v>
      </c>
      <c r="K1272" s="12">
        <v>7000</v>
      </c>
      <c r="L1272" s="12">
        <v>9100</v>
      </c>
      <c r="M1272" s="12">
        <v>2</v>
      </c>
      <c r="N1272" s="12">
        <v>14000</v>
      </c>
      <c r="O1272" s="12">
        <v>18200</v>
      </c>
      <c r="P1272" s="6" t="s">
        <v>1325</v>
      </c>
      <c r="Q1272" s="12">
        <f t="shared" si="19"/>
        <v>4200</v>
      </c>
    </row>
    <row r="1273" spans="1:17" x14ac:dyDescent="0.3">
      <c r="A1273" s="6">
        <v>140645</v>
      </c>
      <c r="B1273" s="6" t="s">
        <v>1343</v>
      </c>
      <c r="C1273" s="6" t="s">
        <v>1342</v>
      </c>
      <c r="D1273" s="6" t="s">
        <v>1520</v>
      </c>
      <c r="E1273" s="6" t="s">
        <v>11</v>
      </c>
      <c r="F1273" s="7">
        <v>44069</v>
      </c>
      <c r="G1273" s="6" t="s">
        <v>34</v>
      </c>
      <c r="H1273" s="6" t="s">
        <v>392</v>
      </c>
      <c r="I1273" s="6" t="s">
        <v>89</v>
      </c>
      <c r="J1273" s="6" t="s">
        <v>79</v>
      </c>
      <c r="K1273" s="12">
        <v>1680</v>
      </c>
      <c r="L1273" s="12">
        <v>2184</v>
      </c>
      <c r="M1273" s="12">
        <v>2</v>
      </c>
      <c r="N1273" s="12">
        <v>3360</v>
      </c>
      <c r="O1273" s="12">
        <v>4368</v>
      </c>
      <c r="P1273" s="6" t="s">
        <v>1398</v>
      </c>
      <c r="Q1273" s="12">
        <f t="shared" si="19"/>
        <v>1008</v>
      </c>
    </row>
    <row r="1274" spans="1:17" x14ac:dyDescent="0.3">
      <c r="A1274" s="6">
        <v>140646</v>
      </c>
      <c r="B1274" s="6" t="s">
        <v>1343</v>
      </c>
      <c r="C1274" s="6" t="s">
        <v>1342</v>
      </c>
      <c r="D1274" s="6" t="s">
        <v>1496</v>
      </c>
      <c r="E1274" s="6" t="s">
        <v>1321</v>
      </c>
      <c r="F1274" s="7">
        <v>44070</v>
      </c>
      <c r="G1274" s="6" t="s">
        <v>35</v>
      </c>
      <c r="H1274" s="8" t="s">
        <v>65</v>
      </c>
      <c r="I1274" s="6" t="s">
        <v>37</v>
      </c>
      <c r="J1274" s="8" t="s">
        <v>84</v>
      </c>
      <c r="K1274" s="12">
        <v>6540</v>
      </c>
      <c r="L1274" s="12">
        <v>8502</v>
      </c>
      <c r="M1274" s="12">
        <v>2</v>
      </c>
      <c r="N1274" s="12">
        <v>13080</v>
      </c>
      <c r="O1274" s="12">
        <v>17004</v>
      </c>
      <c r="P1274" s="6" t="s">
        <v>1397</v>
      </c>
      <c r="Q1274" s="12">
        <f t="shared" si="19"/>
        <v>3924</v>
      </c>
    </row>
    <row r="1275" spans="1:17" x14ac:dyDescent="0.3">
      <c r="A1275" s="6">
        <v>140647</v>
      </c>
      <c r="B1275" s="6" t="s">
        <v>1343</v>
      </c>
      <c r="C1275" s="6" t="s">
        <v>1342</v>
      </c>
      <c r="D1275" s="6" t="s">
        <v>1490</v>
      </c>
      <c r="E1275" s="6" t="s">
        <v>1322</v>
      </c>
      <c r="F1275" s="7">
        <v>44071</v>
      </c>
      <c r="G1275" s="6" t="s">
        <v>1296</v>
      </c>
      <c r="H1275" s="6" t="s">
        <v>68</v>
      </c>
      <c r="I1275" s="6" t="s">
        <v>45</v>
      </c>
      <c r="J1275" s="6" t="s">
        <v>82</v>
      </c>
      <c r="K1275" s="12">
        <v>2680</v>
      </c>
      <c r="L1275" s="12">
        <v>3484</v>
      </c>
      <c r="M1275" s="12">
        <v>2</v>
      </c>
      <c r="N1275" s="12">
        <v>5360</v>
      </c>
      <c r="O1275" s="12">
        <v>6968</v>
      </c>
      <c r="P1275" s="6" t="s">
        <v>1399</v>
      </c>
      <c r="Q1275" s="12">
        <f t="shared" si="19"/>
        <v>1608</v>
      </c>
    </row>
    <row r="1276" spans="1:17" x14ac:dyDescent="0.3">
      <c r="A1276" s="6">
        <v>140648</v>
      </c>
      <c r="B1276" s="6" t="s">
        <v>1343</v>
      </c>
      <c r="C1276" s="6" t="s">
        <v>1342</v>
      </c>
      <c r="D1276" s="6" t="s">
        <v>1514</v>
      </c>
      <c r="E1276" s="6" t="s">
        <v>1323</v>
      </c>
      <c r="F1276" s="7">
        <v>44072</v>
      </c>
      <c r="G1276" s="6" t="s">
        <v>33</v>
      </c>
      <c r="H1276" s="6" t="s">
        <v>71</v>
      </c>
      <c r="I1276" s="6" t="s">
        <v>38</v>
      </c>
      <c r="J1276" s="6" t="s">
        <v>76</v>
      </c>
      <c r="K1276" s="12">
        <v>8250</v>
      </c>
      <c r="L1276" s="12">
        <v>10725</v>
      </c>
      <c r="M1276" s="12">
        <v>1</v>
      </c>
      <c r="N1276" s="12">
        <v>8250</v>
      </c>
      <c r="O1276" s="12">
        <v>10725</v>
      </c>
      <c r="P1276" s="6" t="s">
        <v>1400</v>
      </c>
      <c r="Q1276" s="12">
        <f t="shared" si="19"/>
        <v>2475</v>
      </c>
    </row>
    <row r="1277" spans="1:17" x14ac:dyDescent="0.3">
      <c r="A1277" s="6">
        <v>140649</v>
      </c>
      <c r="B1277" s="6" t="s">
        <v>1343</v>
      </c>
      <c r="C1277" s="6" t="s">
        <v>1342</v>
      </c>
      <c r="D1277" s="6" t="s">
        <v>1525</v>
      </c>
      <c r="E1277" s="6" t="s">
        <v>10</v>
      </c>
      <c r="F1277" s="7">
        <v>44073</v>
      </c>
      <c r="G1277" s="6" t="s">
        <v>34</v>
      </c>
      <c r="H1277" s="6" t="s">
        <v>326</v>
      </c>
      <c r="I1277" s="6" t="s">
        <v>42</v>
      </c>
      <c r="J1277" s="6" t="s">
        <v>76</v>
      </c>
      <c r="K1277" s="12">
        <v>2650</v>
      </c>
      <c r="L1277" s="12">
        <v>3445</v>
      </c>
      <c r="M1277" s="12">
        <v>2</v>
      </c>
      <c r="N1277" s="12">
        <v>5300</v>
      </c>
      <c r="O1277" s="12">
        <v>6890</v>
      </c>
      <c r="P1277" s="6" t="s">
        <v>1401</v>
      </c>
      <c r="Q1277" s="12">
        <f t="shared" si="19"/>
        <v>1590</v>
      </c>
    </row>
    <row r="1278" spans="1:17" x14ac:dyDescent="0.3">
      <c r="A1278" s="6">
        <v>140650</v>
      </c>
      <c r="B1278" s="6" t="s">
        <v>1343</v>
      </c>
      <c r="C1278" s="6" t="s">
        <v>1342</v>
      </c>
      <c r="D1278" s="6" t="s">
        <v>1505</v>
      </c>
      <c r="E1278" s="6" t="s">
        <v>9</v>
      </c>
      <c r="F1278" s="7">
        <v>44074</v>
      </c>
      <c r="G1278" s="6" t="s">
        <v>35</v>
      </c>
      <c r="H1278" s="6" t="s">
        <v>72</v>
      </c>
      <c r="I1278" s="6" t="s">
        <v>38</v>
      </c>
      <c r="J1278" s="6" t="s">
        <v>85</v>
      </c>
      <c r="K1278" s="12">
        <v>12550</v>
      </c>
      <c r="L1278" s="12">
        <v>16315</v>
      </c>
      <c r="M1278" s="12">
        <v>3</v>
      </c>
      <c r="N1278" s="12">
        <v>37650</v>
      </c>
      <c r="O1278" s="12">
        <v>48945</v>
      </c>
      <c r="P1278" s="6" t="s">
        <v>1325</v>
      </c>
      <c r="Q1278" s="12">
        <f t="shared" si="19"/>
        <v>11295</v>
      </c>
    </row>
    <row r="1279" spans="1:17" x14ac:dyDescent="0.3">
      <c r="A1279" s="6">
        <v>140651</v>
      </c>
      <c r="B1279" s="6" t="s">
        <v>1343</v>
      </c>
      <c r="C1279" s="6" t="s">
        <v>1342</v>
      </c>
      <c r="D1279" s="6" t="s">
        <v>1503</v>
      </c>
      <c r="E1279" s="6" t="s">
        <v>1324</v>
      </c>
      <c r="F1279" s="7">
        <v>44075</v>
      </c>
      <c r="G1279" s="6" t="s">
        <v>1296</v>
      </c>
      <c r="H1279" s="6" t="s">
        <v>73</v>
      </c>
      <c r="I1279" s="6" t="s">
        <v>41</v>
      </c>
      <c r="J1279" s="8" t="s">
        <v>78</v>
      </c>
      <c r="K1279" s="12">
        <v>14500</v>
      </c>
      <c r="L1279" s="12">
        <v>18850</v>
      </c>
      <c r="M1279" s="12">
        <v>2</v>
      </c>
      <c r="N1279" s="12">
        <v>29000</v>
      </c>
      <c r="O1279" s="12">
        <v>37700</v>
      </c>
      <c r="P1279" s="6" t="s">
        <v>1398</v>
      </c>
      <c r="Q1279" s="12">
        <f t="shared" si="19"/>
        <v>8700</v>
      </c>
    </row>
    <row r="1280" spans="1:17" x14ac:dyDescent="0.3">
      <c r="A1280" s="6">
        <v>140652</v>
      </c>
      <c r="B1280" s="6" t="s">
        <v>1343</v>
      </c>
      <c r="C1280" s="6" t="s">
        <v>1342</v>
      </c>
      <c r="D1280" s="6" t="s">
        <v>1495</v>
      </c>
      <c r="E1280" s="6" t="s">
        <v>8</v>
      </c>
      <c r="F1280" s="7">
        <v>44076</v>
      </c>
      <c r="G1280" s="6" t="s">
        <v>33</v>
      </c>
      <c r="H1280" s="6" t="s">
        <v>46</v>
      </c>
      <c r="I1280" s="6" t="s">
        <v>36</v>
      </c>
      <c r="J1280" s="6" t="s">
        <v>75</v>
      </c>
      <c r="K1280" s="12">
        <v>800</v>
      </c>
      <c r="L1280" s="12">
        <v>1040</v>
      </c>
      <c r="M1280" s="12">
        <v>3</v>
      </c>
      <c r="N1280" s="12">
        <v>2400</v>
      </c>
      <c r="O1280" s="12">
        <v>3120</v>
      </c>
      <c r="P1280" s="6" t="s">
        <v>1397</v>
      </c>
      <c r="Q1280" s="12">
        <f t="shared" si="19"/>
        <v>720</v>
      </c>
    </row>
    <row r="1281" spans="1:17" x14ac:dyDescent="0.3">
      <c r="A1281" s="6">
        <v>140653</v>
      </c>
      <c r="B1281" s="6" t="s">
        <v>1343</v>
      </c>
      <c r="C1281" s="6" t="s">
        <v>1342</v>
      </c>
      <c r="D1281" s="6" t="s">
        <v>1497</v>
      </c>
      <c r="E1281" s="6" t="s">
        <v>7</v>
      </c>
      <c r="F1281" s="7">
        <v>44077</v>
      </c>
      <c r="G1281" s="6" t="s">
        <v>34</v>
      </c>
      <c r="H1281" s="6" t="s">
        <v>48</v>
      </c>
      <c r="I1281" s="6" t="s">
        <v>37</v>
      </c>
      <c r="J1281" s="6" t="s">
        <v>76</v>
      </c>
      <c r="K1281" s="12">
        <v>600</v>
      </c>
      <c r="L1281" s="12">
        <v>780</v>
      </c>
      <c r="M1281" s="12">
        <v>4</v>
      </c>
      <c r="N1281" s="12">
        <v>2400</v>
      </c>
      <c r="O1281" s="12">
        <v>3120</v>
      </c>
      <c r="P1281" s="6" t="s">
        <v>1399</v>
      </c>
      <c r="Q1281" s="12">
        <f t="shared" si="19"/>
        <v>720</v>
      </c>
    </row>
    <row r="1282" spans="1:17" x14ac:dyDescent="0.3">
      <c r="A1282" s="6">
        <v>140654</v>
      </c>
      <c r="B1282" s="6" t="s">
        <v>1343</v>
      </c>
      <c r="C1282" s="6" t="s">
        <v>1342</v>
      </c>
      <c r="D1282" s="6" t="s">
        <v>1507</v>
      </c>
      <c r="E1282" s="6" t="s">
        <v>1325</v>
      </c>
      <c r="F1282" s="7">
        <v>44078</v>
      </c>
      <c r="G1282" s="6" t="s">
        <v>35</v>
      </c>
      <c r="H1282" s="6" t="s">
        <v>50</v>
      </c>
      <c r="I1282" s="6" t="s">
        <v>38</v>
      </c>
      <c r="J1282" s="6" t="s">
        <v>75</v>
      </c>
      <c r="K1282" s="12">
        <v>10500</v>
      </c>
      <c r="L1282" s="12">
        <v>13650</v>
      </c>
      <c r="M1282" s="12">
        <v>1</v>
      </c>
      <c r="N1282" s="12">
        <v>10500</v>
      </c>
      <c r="O1282" s="12">
        <v>13650</v>
      </c>
      <c r="P1282" s="6" t="s">
        <v>1400</v>
      </c>
      <c r="Q1282" s="12">
        <f t="shared" si="19"/>
        <v>3150</v>
      </c>
    </row>
    <row r="1283" spans="1:17" x14ac:dyDescent="0.3">
      <c r="A1283" s="6">
        <v>140655</v>
      </c>
      <c r="B1283" s="6" t="s">
        <v>1343</v>
      </c>
      <c r="C1283" s="6" t="s">
        <v>1342</v>
      </c>
      <c r="D1283" s="6" t="s">
        <v>1491</v>
      </c>
      <c r="E1283" s="6" t="s">
        <v>1326</v>
      </c>
      <c r="F1283" s="7">
        <v>44079</v>
      </c>
      <c r="G1283" s="6" t="s">
        <v>1296</v>
      </c>
      <c r="H1283" s="6" t="s">
        <v>387</v>
      </c>
      <c r="I1283" s="6" t="s">
        <v>39</v>
      </c>
      <c r="J1283" s="6" t="s">
        <v>77</v>
      </c>
      <c r="K1283" s="12">
        <v>6500</v>
      </c>
      <c r="L1283" s="12">
        <v>8450</v>
      </c>
      <c r="M1283" s="12">
        <v>2</v>
      </c>
      <c r="N1283" s="12">
        <v>13000</v>
      </c>
      <c r="O1283" s="12">
        <v>16900</v>
      </c>
      <c r="P1283" s="6" t="s">
        <v>1401</v>
      </c>
      <c r="Q1283" s="12">
        <f t="shared" ref="Q1283:Q1346" si="20">O1283-N1283</f>
        <v>3900</v>
      </c>
    </row>
    <row r="1284" spans="1:17" x14ac:dyDescent="0.3">
      <c r="A1284" s="6">
        <v>140656</v>
      </c>
      <c r="B1284" s="6" t="s">
        <v>1381</v>
      </c>
      <c r="C1284" s="6" t="s">
        <v>1333</v>
      </c>
      <c r="D1284" s="6" t="s">
        <v>2059</v>
      </c>
      <c r="E1284" s="6" t="s">
        <v>6</v>
      </c>
      <c r="F1284" s="7">
        <v>44080</v>
      </c>
      <c r="G1284" s="6" t="s">
        <v>33</v>
      </c>
      <c r="H1284" s="6" t="s">
        <v>393</v>
      </c>
      <c r="I1284" s="6" t="s">
        <v>40</v>
      </c>
      <c r="J1284" s="6" t="s">
        <v>76</v>
      </c>
      <c r="K1284" s="12">
        <v>4500</v>
      </c>
      <c r="L1284" s="12">
        <v>5850</v>
      </c>
      <c r="M1284" s="12">
        <v>3</v>
      </c>
      <c r="N1284" s="12">
        <v>13500</v>
      </c>
      <c r="O1284" s="12">
        <v>17550</v>
      </c>
      <c r="P1284" s="6" t="s">
        <v>1325</v>
      </c>
      <c r="Q1284" s="12">
        <f t="shared" si="20"/>
        <v>4050</v>
      </c>
    </row>
    <row r="1285" spans="1:17" x14ac:dyDescent="0.3">
      <c r="A1285" s="6">
        <v>140657</v>
      </c>
      <c r="B1285" s="6" t="s">
        <v>1382</v>
      </c>
      <c r="C1285" s="6" t="s">
        <v>1335</v>
      </c>
      <c r="D1285" s="6" t="s">
        <v>2089</v>
      </c>
      <c r="E1285" s="6" t="s">
        <v>5</v>
      </c>
      <c r="F1285" s="7">
        <v>44081</v>
      </c>
      <c r="G1285" s="6" t="s">
        <v>34</v>
      </c>
      <c r="H1285" s="6" t="s">
        <v>51</v>
      </c>
      <c r="I1285" s="6" t="s">
        <v>41</v>
      </c>
      <c r="J1285" s="6" t="s">
        <v>78</v>
      </c>
      <c r="K1285" s="12">
        <v>8500</v>
      </c>
      <c r="L1285" s="12">
        <v>11050</v>
      </c>
      <c r="M1285" s="12">
        <v>4</v>
      </c>
      <c r="N1285" s="12">
        <v>34000</v>
      </c>
      <c r="O1285" s="12">
        <v>44200</v>
      </c>
      <c r="P1285" s="6" t="s">
        <v>1398</v>
      </c>
      <c r="Q1285" s="12">
        <f t="shared" si="20"/>
        <v>10200</v>
      </c>
    </row>
    <row r="1286" spans="1:17" x14ac:dyDescent="0.3">
      <c r="A1286" s="6">
        <v>140658</v>
      </c>
      <c r="B1286" s="6" t="s">
        <v>1378</v>
      </c>
      <c r="C1286" s="6" t="s">
        <v>1377</v>
      </c>
      <c r="D1286" s="6" t="s">
        <v>1952</v>
      </c>
      <c r="E1286" s="6" t="s">
        <v>4</v>
      </c>
      <c r="F1286" s="7">
        <v>44081</v>
      </c>
      <c r="G1286" s="6" t="s">
        <v>35</v>
      </c>
      <c r="H1286" s="6" t="s">
        <v>52</v>
      </c>
      <c r="I1286" s="6" t="s">
        <v>44</v>
      </c>
      <c r="J1286" s="6" t="s">
        <v>80</v>
      </c>
      <c r="K1286" s="12">
        <v>12500</v>
      </c>
      <c r="L1286" s="12">
        <v>16250</v>
      </c>
      <c r="M1286" s="12">
        <v>3</v>
      </c>
      <c r="N1286" s="12">
        <v>37500</v>
      </c>
      <c r="O1286" s="12">
        <v>48750</v>
      </c>
      <c r="P1286" s="6" t="s">
        <v>1397</v>
      </c>
      <c r="Q1286" s="12">
        <f t="shared" si="20"/>
        <v>11250</v>
      </c>
    </row>
    <row r="1287" spans="1:17" x14ac:dyDescent="0.3">
      <c r="A1287" s="6">
        <v>140659</v>
      </c>
      <c r="B1287" s="6" t="s">
        <v>1379</v>
      </c>
      <c r="C1287" s="6" t="s">
        <v>1332</v>
      </c>
      <c r="D1287" s="6" t="s">
        <v>1993</v>
      </c>
      <c r="E1287" s="6" t="s">
        <v>30</v>
      </c>
      <c r="F1287" s="7">
        <v>44081</v>
      </c>
      <c r="G1287" s="6" t="s">
        <v>1296</v>
      </c>
      <c r="H1287" s="6" t="s">
        <v>334</v>
      </c>
      <c r="I1287" s="6" t="s">
        <v>98</v>
      </c>
      <c r="J1287" s="6" t="s">
        <v>79</v>
      </c>
      <c r="K1287" s="12">
        <v>3500</v>
      </c>
      <c r="L1287" s="12">
        <v>4550</v>
      </c>
      <c r="M1287" s="12">
        <v>1</v>
      </c>
      <c r="N1287" s="12">
        <v>3500</v>
      </c>
      <c r="O1287" s="12">
        <v>4550</v>
      </c>
      <c r="P1287" s="6" t="s">
        <v>1399</v>
      </c>
      <c r="Q1287" s="12">
        <f t="shared" si="20"/>
        <v>1050</v>
      </c>
    </row>
    <row r="1288" spans="1:17" x14ac:dyDescent="0.3">
      <c r="A1288" s="6">
        <v>140660</v>
      </c>
      <c r="B1288" s="6" t="s">
        <v>1384</v>
      </c>
      <c r="C1288" s="6" t="s">
        <v>1383</v>
      </c>
      <c r="D1288" s="6" t="s">
        <v>2105</v>
      </c>
      <c r="E1288" s="6" t="s">
        <v>31</v>
      </c>
      <c r="F1288" s="7">
        <v>44081</v>
      </c>
      <c r="G1288" s="6" t="s">
        <v>33</v>
      </c>
      <c r="H1288" s="8" t="s">
        <v>67</v>
      </c>
      <c r="I1288" s="6" t="s">
        <v>99</v>
      </c>
      <c r="J1288" s="6" t="s">
        <v>81</v>
      </c>
      <c r="K1288" s="12">
        <v>4500</v>
      </c>
      <c r="L1288" s="12">
        <v>5850</v>
      </c>
      <c r="M1288" s="12">
        <v>1</v>
      </c>
      <c r="N1288" s="12">
        <v>4500</v>
      </c>
      <c r="O1288" s="12">
        <v>5850</v>
      </c>
      <c r="P1288" s="6" t="s">
        <v>1400</v>
      </c>
      <c r="Q1288" s="12">
        <f t="shared" si="20"/>
        <v>1350</v>
      </c>
    </row>
    <row r="1289" spans="1:17" x14ac:dyDescent="0.3">
      <c r="A1289" s="6">
        <v>140661</v>
      </c>
      <c r="B1289" s="6" t="s">
        <v>1385</v>
      </c>
      <c r="C1289" s="6" t="s">
        <v>27</v>
      </c>
      <c r="D1289" s="6" t="s">
        <v>27</v>
      </c>
      <c r="E1289" s="6" t="s">
        <v>32</v>
      </c>
      <c r="F1289" s="7">
        <v>44081</v>
      </c>
      <c r="G1289" s="6" t="s">
        <v>34</v>
      </c>
      <c r="H1289" s="6" t="s">
        <v>394</v>
      </c>
      <c r="I1289" s="6" t="s">
        <v>45</v>
      </c>
      <c r="J1289" s="6" t="s">
        <v>82</v>
      </c>
      <c r="K1289" s="12">
        <v>2100</v>
      </c>
      <c r="L1289" s="12">
        <v>2730</v>
      </c>
      <c r="M1289" s="12">
        <v>1</v>
      </c>
      <c r="N1289" s="12">
        <v>2100</v>
      </c>
      <c r="O1289" s="12">
        <v>2730</v>
      </c>
      <c r="P1289" s="6" t="s">
        <v>1401</v>
      </c>
      <c r="Q1289" s="12">
        <f t="shared" si="20"/>
        <v>630</v>
      </c>
    </row>
    <row r="1290" spans="1:17" x14ac:dyDescent="0.3">
      <c r="A1290" s="6">
        <v>140662</v>
      </c>
      <c r="B1290" s="6" t="s">
        <v>1343</v>
      </c>
      <c r="C1290" s="6" t="s">
        <v>1342</v>
      </c>
      <c r="D1290" s="6" t="s">
        <v>1497</v>
      </c>
      <c r="E1290" s="6" t="s">
        <v>28</v>
      </c>
      <c r="F1290" s="7">
        <v>44081</v>
      </c>
      <c r="G1290" s="6" t="s">
        <v>35</v>
      </c>
      <c r="H1290" s="6" t="s">
        <v>49</v>
      </c>
      <c r="I1290" s="6" t="s">
        <v>36</v>
      </c>
      <c r="J1290" s="6" t="s">
        <v>75</v>
      </c>
      <c r="K1290" s="12">
        <v>1150</v>
      </c>
      <c r="L1290" s="12">
        <v>1495</v>
      </c>
      <c r="M1290" s="12">
        <v>4</v>
      </c>
      <c r="N1290" s="12">
        <v>4600</v>
      </c>
      <c r="O1290" s="12">
        <v>5980</v>
      </c>
      <c r="P1290" s="6" t="s">
        <v>1325</v>
      </c>
      <c r="Q1290" s="12">
        <f t="shared" si="20"/>
        <v>1380</v>
      </c>
    </row>
    <row r="1291" spans="1:17" x14ac:dyDescent="0.3">
      <c r="A1291" s="6">
        <v>140663</v>
      </c>
      <c r="B1291" s="6" t="s">
        <v>1343</v>
      </c>
      <c r="C1291" s="6" t="s">
        <v>1342</v>
      </c>
      <c r="D1291" s="6" t="s">
        <v>1506</v>
      </c>
      <c r="E1291" s="6" t="s">
        <v>1311</v>
      </c>
      <c r="F1291" s="7">
        <v>44081</v>
      </c>
      <c r="G1291" s="6" t="s">
        <v>1296</v>
      </c>
      <c r="H1291" s="6" t="s">
        <v>47</v>
      </c>
      <c r="I1291" s="6" t="s">
        <v>37</v>
      </c>
      <c r="J1291" s="6" t="s">
        <v>76</v>
      </c>
      <c r="K1291" s="12">
        <v>350</v>
      </c>
      <c r="L1291" s="12">
        <v>455</v>
      </c>
      <c r="M1291" s="12">
        <v>2</v>
      </c>
      <c r="N1291" s="12">
        <v>700</v>
      </c>
      <c r="O1291" s="12">
        <v>910</v>
      </c>
      <c r="P1291" s="6" t="s">
        <v>1398</v>
      </c>
      <c r="Q1291" s="12">
        <f t="shared" si="20"/>
        <v>210</v>
      </c>
    </row>
    <row r="1292" spans="1:17" x14ac:dyDescent="0.3">
      <c r="A1292" s="6">
        <v>140664</v>
      </c>
      <c r="B1292" s="6" t="s">
        <v>1343</v>
      </c>
      <c r="C1292" s="6" t="s">
        <v>1342</v>
      </c>
      <c r="D1292" s="6" t="s">
        <v>1519</v>
      </c>
      <c r="E1292" s="6" t="s">
        <v>1312</v>
      </c>
      <c r="F1292" s="7">
        <v>44081</v>
      </c>
      <c r="G1292" s="6" t="s">
        <v>33</v>
      </c>
      <c r="H1292" s="6" t="s">
        <v>53</v>
      </c>
      <c r="I1292" s="6" t="s">
        <v>38</v>
      </c>
      <c r="J1292" s="6" t="s">
        <v>75</v>
      </c>
      <c r="K1292" s="12">
        <v>9500</v>
      </c>
      <c r="L1292" s="12">
        <v>12350</v>
      </c>
      <c r="M1292" s="12">
        <v>1</v>
      </c>
      <c r="N1292" s="12">
        <v>9500</v>
      </c>
      <c r="O1292" s="12">
        <v>12350</v>
      </c>
      <c r="P1292" s="6" t="s">
        <v>1397</v>
      </c>
      <c r="Q1292" s="12">
        <f t="shared" si="20"/>
        <v>2850</v>
      </c>
    </row>
    <row r="1293" spans="1:17" x14ac:dyDescent="0.3">
      <c r="A1293" s="6">
        <v>140665</v>
      </c>
      <c r="B1293" s="6" t="s">
        <v>1343</v>
      </c>
      <c r="C1293" s="6" t="s">
        <v>1342</v>
      </c>
      <c r="D1293" s="6" t="s">
        <v>1497</v>
      </c>
      <c r="E1293" s="6" t="s">
        <v>1313</v>
      </c>
      <c r="F1293" s="7">
        <v>44081</v>
      </c>
      <c r="G1293" s="6" t="s">
        <v>34</v>
      </c>
      <c r="H1293" s="6" t="s">
        <v>395</v>
      </c>
      <c r="I1293" s="6" t="s">
        <v>39</v>
      </c>
      <c r="J1293" s="6" t="s">
        <v>77</v>
      </c>
      <c r="K1293" s="12">
        <v>10000</v>
      </c>
      <c r="L1293" s="12">
        <v>13000</v>
      </c>
      <c r="M1293" s="12">
        <v>3</v>
      </c>
      <c r="N1293" s="12">
        <v>30000</v>
      </c>
      <c r="O1293" s="12">
        <v>39000</v>
      </c>
      <c r="P1293" s="6" t="s">
        <v>1399</v>
      </c>
      <c r="Q1293" s="12">
        <f t="shared" si="20"/>
        <v>9000</v>
      </c>
    </row>
    <row r="1294" spans="1:17" x14ac:dyDescent="0.3">
      <c r="A1294" s="6">
        <v>140666</v>
      </c>
      <c r="B1294" s="6" t="s">
        <v>1343</v>
      </c>
      <c r="C1294" s="6" t="s">
        <v>1342</v>
      </c>
      <c r="D1294" s="6" t="s">
        <v>1519</v>
      </c>
      <c r="E1294" s="6" t="s">
        <v>3</v>
      </c>
      <c r="F1294" s="7">
        <v>44081</v>
      </c>
      <c r="G1294" s="6" t="s">
        <v>35</v>
      </c>
      <c r="H1294" s="6" t="s">
        <v>396</v>
      </c>
      <c r="I1294" s="6" t="s">
        <v>40</v>
      </c>
      <c r="J1294" s="6" t="s">
        <v>76</v>
      </c>
      <c r="K1294" s="12">
        <v>6500</v>
      </c>
      <c r="L1294" s="12">
        <v>8450</v>
      </c>
      <c r="M1294" s="12">
        <v>2</v>
      </c>
      <c r="N1294" s="12">
        <v>13000</v>
      </c>
      <c r="O1294" s="12">
        <v>16900</v>
      </c>
      <c r="P1294" s="6" t="s">
        <v>1400</v>
      </c>
      <c r="Q1294" s="12">
        <f t="shared" si="20"/>
        <v>3900</v>
      </c>
    </row>
    <row r="1295" spans="1:17" x14ac:dyDescent="0.3">
      <c r="A1295" s="6">
        <v>140667</v>
      </c>
      <c r="B1295" s="6" t="s">
        <v>1343</v>
      </c>
      <c r="C1295" s="6" t="s">
        <v>1342</v>
      </c>
      <c r="D1295" s="6" t="s">
        <v>1519</v>
      </c>
      <c r="E1295" s="6" t="s">
        <v>2</v>
      </c>
      <c r="F1295" s="7">
        <v>44081</v>
      </c>
      <c r="G1295" s="6" t="s">
        <v>1296</v>
      </c>
      <c r="H1295" s="6" t="s">
        <v>397</v>
      </c>
      <c r="I1295" s="6" t="s">
        <v>41</v>
      </c>
      <c r="J1295" s="6" t="s">
        <v>78</v>
      </c>
      <c r="K1295" s="12">
        <v>8500</v>
      </c>
      <c r="L1295" s="12">
        <v>11050</v>
      </c>
      <c r="M1295" s="12">
        <v>1</v>
      </c>
      <c r="N1295" s="12">
        <v>8500</v>
      </c>
      <c r="O1295" s="12">
        <v>11050</v>
      </c>
      <c r="P1295" s="6" t="s">
        <v>1401</v>
      </c>
      <c r="Q1295" s="12">
        <f t="shared" si="20"/>
        <v>2550</v>
      </c>
    </row>
    <row r="1296" spans="1:17" x14ac:dyDescent="0.3">
      <c r="A1296" s="6">
        <v>140668</v>
      </c>
      <c r="B1296" s="6" t="s">
        <v>1343</v>
      </c>
      <c r="C1296" s="6" t="s">
        <v>1342</v>
      </c>
      <c r="D1296" s="6" t="s">
        <v>1506</v>
      </c>
      <c r="E1296" s="6" t="s">
        <v>1</v>
      </c>
      <c r="F1296" s="7">
        <v>44081</v>
      </c>
      <c r="G1296" s="6" t="s">
        <v>33</v>
      </c>
      <c r="H1296" s="6" t="s">
        <v>57</v>
      </c>
      <c r="I1296" s="6" t="s">
        <v>44</v>
      </c>
      <c r="J1296" s="6" t="s">
        <v>80</v>
      </c>
      <c r="K1296" s="12">
        <v>7000</v>
      </c>
      <c r="L1296" s="12">
        <v>9100</v>
      </c>
      <c r="M1296" s="12">
        <v>1</v>
      </c>
      <c r="N1296" s="12">
        <v>7000</v>
      </c>
      <c r="O1296" s="12">
        <v>9100</v>
      </c>
      <c r="P1296" s="6" t="s">
        <v>1325</v>
      </c>
      <c r="Q1296" s="12">
        <f t="shared" si="20"/>
        <v>2100</v>
      </c>
    </row>
    <row r="1297" spans="1:17" x14ac:dyDescent="0.3">
      <c r="A1297" s="6">
        <v>140669</v>
      </c>
      <c r="B1297" s="6" t="s">
        <v>1343</v>
      </c>
      <c r="C1297" s="6" t="s">
        <v>1342</v>
      </c>
      <c r="D1297" s="6" t="s">
        <v>1525</v>
      </c>
      <c r="E1297" s="6" t="s">
        <v>1314</v>
      </c>
      <c r="F1297" s="7">
        <v>44081</v>
      </c>
      <c r="G1297" s="6" t="s">
        <v>34</v>
      </c>
      <c r="H1297" s="6" t="s">
        <v>398</v>
      </c>
      <c r="I1297" s="6" t="s">
        <v>98</v>
      </c>
      <c r="J1297" s="6" t="s">
        <v>79</v>
      </c>
      <c r="K1297" s="12">
        <v>6550</v>
      </c>
      <c r="L1297" s="12">
        <v>8515</v>
      </c>
      <c r="M1297" s="12">
        <v>1</v>
      </c>
      <c r="N1297" s="12">
        <v>6550</v>
      </c>
      <c r="O1297" s="12">
        <v>8515</v>
      </c>
      <c r="P1297" s="6" t="s">
        <v>1398</v>
      </c>
      <c r="Q1297" s="12">
        <f t="shared" si="20"/>
        <v>1965</v>
      </c>
    </row>
    <row r="1298" spans="1:17" x14ac:dyDescent="0.3">
      <c r="A1298" s="6">
        <v>140670</v>
      </c>
      <c r="B1298" s="6" t="s">
        <v>1343</v>
      </c>
      <c r="C1298" s="6" t="s">
        <v>1342</v>
      </c>
      <c r="D1298" s="6" t="s">
        <v>1519</v>
      </c>
      <c r="E1298" s="6" t="s">
        <v>1315</v>
      </c>
      <c r="F1298" s="7">
        <v>44081</v>
      </c>
      <c r="G1298" s="6" t="s">
        <v>35</v>
      </c>
      <c r="H1298" s="8" t="s">
        <v>66</v>
      </c>
      <c r="I1298" s="6" t="s">
        <v>99</v>
      </c>
      <c r="J1298" s="6" t="s">
        <v>81</v>
      </c>
      <c r="K1298" s="12">
        <v>7650</v>
      </c>
      <c r="L1298" s="12">
        <v>9945</v>
      </c>
      <c r="M1298" s="12">
        <v>4</v>
      </c>
      <c r="N1298" s="12">
        <v>30600</v>
      </c>
      <c r="O1298" s="12">
        <v>39780</v>
      </c>
      <c r="P1298" s="6" t="s">
        <v>1397</v>
      </c>
      <c r="Q1298" s="12">
        <f t="shared" si="20"/>
        <v>9180</v>
      </c>
    </row>
    <row r="1299" spans="1:17" x14ac:dyDescent="0.3">
      <c r="A1299" s="6">
        <v>140671</v>
      </c>
      <c r="B1299" s="6" t="s">
        <v>1343</v>
      </c>
      <c r="C1299" s="6" t="s">
        <v>1342</v>
      </c>
      <c r="D1299" s="6" t="s">
        <v>1513</v>
      </c>
      <c r="E1299" s="6" t="s">
        <v>0</v>
      </c>
      <c r="F1299" s="7">
        <v>44081</v>
      </c>
      <c r="G1299" s="6" t="s">
        <v>1296</v>
      </c>
      <c r="H1299" s="6" t="s">
        <v>58</v>
      </c>
      <c r="I1299" s="6" t="s">
        <v>45</v>
      </c>
      <c r="J1299" s="6" t="s">
        <v>82</v>
      </c>
      <c r="K1299" s="12">
        <v>1150</v>
      </c>
      <c r="L1299" s="12">
        <v>1495</v>
      </c>
      <c r="M1299" s="12">
        <v>2</v>
      </c>
      <c r="N1299" s="12">
        <v>2300</v>
      </c>
      <c r="O1299" s="12">
        <v>2990</v>
      </c>
      <c r="P1299" s="6" t="s">
        <v>1399</v>
      </c>
      <c r="Q1299" s="12">
        <f t="shared" si="20"/>
        <v>690</v>
      </c>
    </row>
    <row r="1300" spans="1:17" x14ac:dyDescent="0.3">
      <c r="A1300" s="6">
        <v>140672</v>
      </c>
      <c r="B1300" s="6" t="s">
        <v>1343</v>
      </c>
      <c r="C1300" s="6" t="s">
        <v>1342</v>
      </c>
      <c r="D1300" s="6" t="s">
        <v>1515</v>
      </c>
      <c r="E1300" s="6" t="s">
        <v>1316</v>
      </c>
      <c r="F1300" s="7">
        <v>44081</v>
      </c>
      <c r="G1300" s="6" t="s">
        <v>33</v>
      </c>
      <c r="H1300" s="6" t="s">
        <v>59</v>
      </c>
      <c r="I1300" s="6" t="s">
        <v>36</v>
      </c>
      <c r="J1300" s="6" t="s">
        <v>75</v>
      </c>
      <c r="K1300" s="12">
        <v>850</v>
      </c>
      <c r="L1300" s="12">
        <v>1105</v>
      </c>
      <c r="M1300" s="12">
        <v>1</v>
      </c>
      <c r="N1300" s="12">
        <v>850</v>
      </c>
      <c r="O1300" s="12">
        <v>1105</v>
      </c>
      <c r="P1300" s="6" t="s">
        <v>1400</v>
      </c>
      <c r="Q1300" s="12">
        <f t="shared" si="20"/>
        <v>255</v>
      </c>
    </row>
    <row r="1301" spans="1:17" x14ac:dyDescent="0.3">
      <c r="A1301" s="6">
        <v>140673</v>
      </c>
      <c r="B1301" s="6" t="s">
        <v>1343</v>
      </c>
      <c r="C1301" s="6" t="s">
        <v>1342</v>
      </c>
      <c r="D1301" s="6" t="s">
        <v>1488</v>
      </c>
      <c r="E1301" s="6" t="s">
        <v>1317</v>
      </c>
      <c r="F1301" s="7">
        <v>44081</v>
      </c>
      <c r="G1301" s="6" t="s">
        <v>34</v>
      </c>
      <c r="H1301" s="6" t="s">
        <v>60</v>
      </c>
      <c r="I1301" s="6" t="s">
        <v>37</v>
      </c>
      <c r="J1301" s="6" t="s">
        <v>76</v>
      </c>
      <c r="K1301" s="12">
        <v>650</v>
      </c>
      <c r="L1301" s="12">
        <v>845</v>
      </c>
      <c r="M1301" s="12">
        <v>2</v>
      </c>
      <c r="N1301" s="12">
        <v>1300</v>
      </c>
      <c r="O1301" s="12">
        <v>1690</v>
      </c>
      <c r="P1301" s="6" t="s">
        <v>1401</v>
      </c>
      <c r="Q1301" s="12">
        <f t="shared" si="20"/>
        <v>390</v>
      </c>
    </row>
    <row r="1302" spans="1:17" x14ac:dyDescent="0.3">
      <c r="A1302" s="6">
        <v>140674</v>
      </c>
      <c r="B1302" s="6" t="s">
        <v>1343</v>
      </c>
      <c r="C1302" s="6" t="s">
        <v>1342</v>
      </c>
      <c r="D1302" s="6" t="s">
        <v>1518</v>
      </c>
      <c r="E1302" s="6" t="s">
        <v>1318</v>
      </c>
      <c r="F1302" s="7">
        <v>44081</v>
      </c>
      <c r="G1302" s="6" t="s">
        <v>35</v>
      </c>
      <c r="H1302" s="6" t="s">
        <v>61</v>
      </c>
      <c r="I1302" s="6" t="s">
        <v>38</v>
      </c>
      <c r="J1302" s="6" t="s">
        <v>75</v>
      </c>
      <c r="K1302" s="12">
        <v>7500</v>
      </c>
      <c r="L1302" s="12">
        <v>9750</v>
      </c>
      <c r="M1302" s="12">
        <v>2</v>
      </c>
      <c r="N1302" s="12">
        <v>15000</v>
      </c>
      <c r="O1302" s="12">
        <v>19500</v>
      </c>
      <c r="P1302" s="6" t="s">
        <v>1325</v>
      </c>
      <c r="Q1302" s="12">
        <f t="shared" si="20"/>
        <v>4500</v>
      </c>
    </row>
    <row r="1303" spans="1:17" x14ac:dyDescent="0.3">
      <c r="A1303" s="6">
        <v>140675</v>
      </c>
      <c r="B1303" s="6" t="s">
        <v>1343</v>
      </c>
      <c r="C1303" s="6" t="s">
        <v>1342</v>
      </c>
      <c r="D1303" s="6" t="s">
        <v>1494</v>
      </c>
      <c r="E1303" s="6" t="s">
        <v>29</v>
      </c>
      <c r="F1303" s="7">
        <v>44081</v>
      </c>
      <c r="G1303" s="6" t="s">
        <v>1296</v>
      </c>
      <c r="H1303" s="6" t="s">
        <v>395</v>
      </c>
      <c r="I1303" s="6" t="s">
        <v>39</v>
      </c>
      <c r="J1303" s="8" t="s">
        <v>83</v>
      </c>
      <c r="K1303" s="12">
        <v>10000</v>
      </c>
      <c r="L1303" s="12">
        <v>13000</v>
      </c>
      <c r="M1303" s="12">
        <v>4</v>
      </c>
      <c r="N1303" s="12">
        <v>40000</v>
      </c>
      <c r="O1303" s="12">
        <v>52000</v>
      </c>
      <c r="P1303" s="6" t="s">
        <v>1398</v>
      </c>
      <c r="Q1303" s="12">
        <f t="shared" si="20"/>
        <v>12000</v>
      </c>
    </row>
    <row r="1304" spans="1:17" x14ac:dyDescent="0.3">
      <c r="A1304" s="6">
        <v>140676</v>
      </c>
      <c r="B1304" s="6" t="s">
        <v>1355</v>
      </c>
      <c r="C1304" s="6" t="s">
        <v>1354</v>
      </c>
      <c r="D1304" s="6" t="s">
        <v>2141</v>
      </c>
      <c r="E1304" s="6" t="s">
        <v>20</v>
      </c>
      <c r="F1304" s="7">
        <v>44081</v>
      </c>
      <c r="G1304" s="6" t="s">
        <v>33</v>
      </c>
      <c r="H1304" s="6" t="s">
        <v>399</v>
      </c>
      <c r="I1304" s="6" t="s">
        <v>40</v>
      </c>
      <c r="J1304" s="6" t="s">
        <v>76</v>
      </c>
      <c r="K1304" s="12">
        <v>10500</v>
      </c>
      <c r="L1304" s="12">
        <v>13650</v>
      </c>
      <c r="M1304" s="12">
        <v>1</v>
      </c>
      <c r="N1304" s="12">
        <v>10500</v>
      </c>
      <c r="O1304" s="12">
        <v>13650</v>
      </c>
      <c r="P1304" s="6" t="s">
        <v>1397</v>
      </c>
      <c r="Q1304" s="12">
        <f t="shared" si="20"/>
        <v>3150</v>
      </c>
    </row>
    <row r="1305" spans="1:17" x14ac:dyDescent="0.3">
      <c r="A1305" s="6">
        <v>140677</v>
      </c>
      <c r="B1305" s="6" t="s">
        <v>1357</v>
      </c>
      <c r="C1305" s="6" t="s">
        <v>1356</v>
      </c>
      <c r="D1305" s="6" t="s">
        <v>1628</v>
      </c>
      <c r="E1305" s="6" t="s">
        <v>19</v>
      </c>
      <c r="F1305" s="7">
        <v>44081</v>
      </c>
      <c r="G1305" s="6" t="s">
        <v>34</v>
      </c>
      <c r="H1305" s="6" t="s">
        <v>63</v>
      </c>
      <c r="I1305" s="6" t="s">
        <v>41</v>
      </c>
      <c r="J1305" s="6" t="s">
        <v>78</v>
      </c>
      <c r="K1305" s="12">
        <v>8500</v>
      </c>
      <c r="L1305" s="12">
        <v>11050</v>
      </c>
      <c r="M1305" s="12">
        <v>4</v>
      </c>
      <c r="N1305" s="12">
        <v>34000</v>
      </c>
      <c r="O1305" s="12">
        <v>44200</v>
      </c>
      <c r="P1305" s="6" t="s">
        <v>1399</v>
      </c>
      <c r="Q1305" s="12">
        <f t="shared" si="20"/>
        <v>10200</v>
      </c>
    </row>
    <row r="1306" spans="1:17" x14ac:dyDescent="0.3">
      <c r="A1306" s="6">
        <v>140678</v>
      </c>
      <c r="B1306" s="6" t="s">
        <v>1359</v>
      </c>
      <c r="C1306" s="6" t="s">
        <v>1358</v>
      </c>
      <c r="D1306" s="6" t="s">
        <v>1659</v>
      </c>
      <c r="E1306" s="6" t="s">
        <v>1319</v>
      </c>
      <c r="F1306" s="7">
        <v>44081</v>
      </c>
      <c r="G1306" s="6" t="s">
        <v>35</v>
      </c>
      <c r="H1306" s="6" t="s">
        <v>57</v>
      </c>
      <c r="I1306" s="6" t="s">
        <v>44</v>
      </c>
      <c r="J1306" s="6" t="s">
        <v>80</v>
      </c>
      <c r="K1306" s="12">
        <v>7000</v>
      </c>
      <c r="L1306" s="12">
        <v>9100</v>
      </c>
      <c r="M1306" s="12">
        <v>3</v>
      </c>
      <c r="N1306" s="12">
        <v>21000</v>
      </c>
      <c r="O1306" s="12">
        <v>27300</v>
      </c>
      <c r="P1306" s="6" t="s">
        <v>1400</v>
      </c>
      <c r="Q1306" s="12">
        <f t="shared" si="20"/>
        <v>6300</v>
      </c>
    </row>
    <row r="1307" spans="1:17" x14ac:dyDescent="0.3">
      <c r="A1307" s="6">
        <v>140679</v>
      </c>
      <c r="B1307" s="6" t="s">
        <v>1361</v>
      </c>
      <c r="C1307" s="6" t="s">
        <v>1360</v>
      </c>
      <c r="D1307" s="6" t="s">
        <v>1685</v>
      </c>
      <c r="E1307" s="6" t="s">
        <v>18</v>
      </c>
      <c r="F1307" s="7">
        <v>44081</v>
      </c>
      <c r="G1307" s="6" t="s">
        <v>1296</v>
      </c>
      <c r="H1307" s="6" t="s">
        <v>400</v>
      </c>
      <c r="I1307" s="6" t="s">
        <v>98</v>
      </c>
      <c r="J1307" s="6" t="s">
        <v>79</v>
      </c>
      <c r="K1307" s="12">
        <v>1680</v>
      </c>
      <c r="L1307" s="12">
        <v>2184</v>
      </c>
      <c r="M1307" s="12">
        <v>2</v>
      </c>
      <c r="N1307" s="12">
        <v>3360</v>
      </c>
      <c r="O1307" s="12">
        <v>4368</v>
      </c>
      <c r="P1307" s="6" t="s">
        <v>1401</v>
      </c>
      <c r="Q1307" s="12">
        <f t="shared" si="20"/>
        <v>1008</v>
      </c>
    </row>
    <row r="1308" spans="1:17" x14ac:dyDescent="0.3">
      <c r="A1308" s="6">
        <v>140680</v>
      </c>
      <c r="B1308" s="6" t="s">
        <v>1343</v>
      </c>
      <c r="C1308" s="6" t="s">
        <v>1342</v>
      </c>
      <c r="D1308" s="6" t="s">
        <v>1511</v>
      </c>
      <c r="E1308" s="6" t="s">
        <v>17</v>
      </c>
      <c r="F1308" s="7">
        <v>44081</v>
      </c>
      <c r="G1308" s="6" t="s">
        <v>33</v>
      </c>
      <c r="H1308" s="8" t="s">
        <v>65</v>
      </c>
      <c r="I1308" s="6" t="s">
        <v>99</v>
      </c>
      <c r="J1308" s="8" t="s">
        <v>84</v>
      </c>
      <c r="K1308" s="12">
        <v>6540</v>
      </c>
      <c r="L1308" s="12">
        <v>8502</v>
      </c>
      <c r="M1308" s="12">
        <v>3</v>
      </c>
      <c r="N1308" s="12">
        <v>19620</v>
      </c>
      <c r="O1308" s="12">
        <v>25506</v>
      </c>
      <c r="P1308" s="6" t="s">
        <v>1325</v>
      </c>
      <c r="Q1308" s="12">
        <f t="shared" si="20"/>
        <v>5886</v>
      </c>
    </row>
    <row r="1309" spans="1:17" x14ac:dyDescent="0.3">
      <c r="A1309" s="6">
        <v>140681</v>
      </c>
      <c r="B1309" s="6" t="s">
        <v>1343</v>
      </c>
      <c r="C1309" s="6" t="s">
        <v>1342</v>
      </c>
      <c r="D1309" s="6" t="s">
        <v>1519</v>
      </c>
      <c r="E1309" s="6" t="s">
        <v>1320</v>
      </c>
      <c r="F1309" s="7">
        <v>44081</v>
      </c>
      <c r="G1309" s="6" t="s">
        <v>34</v>
      </c>
      <c r="H1309" s="6" t="s">
        <v>68</v>
      </c>
      <c r="I1309" s="6" t="s">
        <v>45</v>
      </c>
      <c r="J1309" s="6" t="s">
        <v>82</v>
      </c>
      <c r="K1309" s="12">
        <v>2680</v>
      </c>
      <c r="L1309" s="12">
        <v>3484</v>
      </c>
      <c r="M1309" s="12">
        <v>2</v>
      </c>
      <c r="N1309" s="12">
        <v>5360</v>
      </c>
      <c r="O1309" s="12">
        <v>6968</v>
      </c>
      <c r="P1309" s="6" t="s">
        <v>1398</v>
      </c>
      <c r="Q1309" s="12">
        <f t="shared" si="20"/>
        <v>1608</v>
      </c>
    </row>
    <row r="1310" spans="1:17" x14ac:dyDescent="0.3">
      <c r="A1310" s="6">
        <v>140682</v>
      </c>
      <c r="B1310" s="6" t="s">
        <v>1343</v>
      </c>
      <c r="C1310" s="6" t="s">
        <v>1342</v>
      </c>
      <c r="D1310" s="6" t="s">
        <v>1520</v>
      </c>
      <c r="E1310" s="6" t="s">
        <v>16</v>
      </c>
      <c r="F1310" s="7">
        <v>44081</v>
      </c>
      <c r="G1310" s="6" t="s">
        <v>35</v>
      </c>
      <c r="H1310" s="6" t="s">
        <v>71</v>
      </c>
      <c r="I1310" s="6" t="s">
        <v>38</v>
      </c>
      <c r="J1310" s="6" t="s">
        <v>76</v>
      </c>
      <c r="K1310" s="12">
        <v>8250</v>
      </c>
      <c r="L1310" s="12">
        <v>10725</v>
      </c>
      <c r="M1310" s="12">
        <v>3</v>
      </c>
      <c r="N1310" s="12">
        <v>24750</v>
      </c>
      <c r="O1310" s="12">
        <v>32175</v>
      </c>
      <c r="P1310" s="6" t="s">
        <v>1397</v>
      </c>
      <c r="Q1310" s="12">
        <f t="shared" si="20"/>
        <v>7425</v>
      </c>
    </row>
    <row r="1311" spans="1:17" x14ac:dyDescent="0.3">
      <c r="A1311" s="6">
        <v>140683</v>
      </c>
      <c r="B1311" s="6" t="s">
        <v>1343</v>
      </c>
      <c r="C1311" s="6" t="s">
        <v>1342</v>
      </c>
      <c r="D1311" s="6" t="s">
        <v>1513</v>
      </c>
      <c r="E1311" s="6" t="s">
        <v>15</v>
      </c>
      <c r="F1311" s="7">
        <v>44081</v>
      </c>
      <c r="G1311" s="6" t="s">
        <v>1296</v>
      </c>
      <c r="H1311" s="6" t="s">
        <v>334</v>
      </c>
      <c r="I1311" s="6" t="s">
        <v>42</v>
      </c>
      <c r="J1311" s="6" t="s">
        <v>76</v>
      </c>
      <c r="K1311" s="12">
        <v>2650</v>
      </c>
      <c r="L1311" s="12">
        <v>3445</v>
      </c>
      <c r="M1311" s="12">
        <v>1</v>
      </c>
      <c r="N1311" s="12">
        <v>2650</v>
      </c>
      <c r="O1311" s="12">
        <v>3445</v>
      </c>
      <c r="P1311" s="6" t="s">
        <v>1399</v>
      </c>
      <c r="Q1311" s="12">
        <f t="shared" si="20"/>
        <v>795</v>
      </c>
    </row>
    <row r="1312" spans="1:17" x14ac:dyDescent="0.3">
      <c r="A1312" s="6">
        <v>140684</v>
      </c>
      <c r="B1312" s="6" t="s">
        <v>1343</v>
      </c>
      <c r="C1312" s="6" t="s">
        <v>1342</v>
      </c>
      <c r="D1312" s="6" t="s">
        <v>1502</v>
      </c>
      <c r="E1312" s="6" t="s">
        <v>14</v>
      </c>
      <c r="F1312" s="7">
        <v>44081</v>
      </c>
      <c r="G1312" s="6" t="s">
        <v>33</v>
      </c>
      <c r="H1312" s="6" t="s">
        <v>72</v>
      </c>
      <c r="I1312" s="6" t="s">
        <v>38</v>
      </c>
      <c r="J1312" s="6" t="s">
        <v>85</v>
      </c>
      <c r="K1312" s="12">
        <v>12550</v>
      </c>
      <c r="L1312" s="12">
        <v>16315</v>
      </c>
      <c r="M1312" s="12">
        <v>3</v>
      </c>
      <c r="N1312" s="12">
        <v>37650</v>
      </c>
      <c r="O1312" s="12">
        <v>48945</v>
      </c>
      <c r="P1312" s="6" t="s">
        <v>1400</v>
      </c>
      <c r="Q1312" s="12">
        <f t="shared" si="20"/>
        <v>11295</v>
      </c>
    </row>
    <row r="1313" spans="1:17" x14ac:dyDescent="0.3">
      <c r="A1313" s="6">
        <v>140685</v>
      </c>
      <c r="B1313" s="6" t="s">
        <v>1343</v>
      </c>
      <c r="C1313" s="6" t="s">
        <v>1342</v>
      </c>
      <c r="D1313" s="6" t="s">
        <v>1498</v>
      </c>
      <c r="E1313" s="6" t="s">
        <v>13</v>
      </c>
      <c r="F1313" s="7">
        <v>44081</v>
      </c>
      <c r="G1313" s="6" t="s">
        <v>34</v>
      </c>
      <c r="H1313" s="6" t="s">
        <v>73</v>
      </c>
      <c r="I1313" s="6" t="s">
        <v>41</v>
      </c>
      <c r="J1313" s="8" t="s">
        <v>78</v>
      </c>
      <c r="K1313" s="12">
        <v>14500</v>
      </c>
      <c r="L1313" s="12">
        <v>18850</v>
      </c>
      <c r="M1313" s="12">
        <v>2</v>
      </c>
      <c r="N1313" s="12">
        <v>29000</v>
      </c>
      <c r="O1313" s="12">
        <v>37700</v>
      </c>
      <c r="P1313" s="6" t="s">
        <v>1401</v>
      </c>
      <c r="Q1313" s="12">
        <f t="shared" si="20"/>
        <v>8700</v>
      </c>
    </row>
    <row r="1314" spans="1:17" x14ac:dyDescent="0.3">
      <c r="A1314" s="6">
        <v>140686</v>
      </c>
      <c r="B1314" s="6" t="s">
        <v>1343</v>
      </c>
      <c r="C1314" s="6" t="s">
        <v>1342</v>
      </c>
      <c r="D1314" s="6" t="s">
        <v>1493</v>
      </c>
      <c r="E1314" s="6" t="s">
        <v>12</v>
      </c>
      <c r="F1314" s="7">
        <v>44081</v>
      </c>
      <c r="G1314" s="6" t="s">
        <v>35</v>
      </c>
      <c r="H1314" s="6" t="s">
        <v>46</v>
      </c>
      <c r="I1314" s="6" t="s">
        <v>36</v>
      </c>
      <c r="J1314" s="6" t="s">
        <v>75</v>
      </c>
      <c r="K1314" s="12">
        <v>800</v>
      </c>
      <c r="L1314" s="12">
        <v>1040</v>
      </c>
      <c r="M1314" s="12">
        <v>4</v>
      </c>
      <c r="N1314" s="12">
        <v>3200</v>
      </c>
      <c r="O1314" s="12">
        <v>4160</v>
      </c>
      <c r="P1314" s="6" t="s">
        <v>1325</v>
      </c>
      <c r="Q1314" s="12">
        <f t="shared" si="20"/>
        <v>960</v>
      </c>
    </row>
    <row r="1315" spans="1:17" x14ac:dyDescent="0.3">
      <c r="A1315" s="6">
        <v>140687</v>
      </c>
      <c r="B1315" s="6" t="s">
        <v>1343</v>
      </c>
      <c r="C1315" s="6" t="s">
        <v>1342</v>
      </c>
      <c r="D1315" s="6" t="s">
        <v>1504</v>
      </c>
      <c r="E1315" s="6" t="s">
        <v>11</v>
      </c>
      <c r="F1315" s="7">
        <v>44081</v>
      </c>
      <c r="G1315" s="6" t="s">
        <v>1296</v>
      </c>
      <c r="H1315" s="6" t="s">
        <v>48</v>
      </c>
      <c r="I1315" s="6" t="s">
        <v>37</v>
      </c>
      <c r="J1315" s="6" t="s">
        <v>76</v>
      </c>
      <c r="K1315" s="12">
        <v>600</v>
      </c>
      <c r="L1315" s="12">
        <v>780</v>
      </c>
      <c r="M1315" s="12">
        <v>2</v>
      </c>
      <c r="N1315" s="12">
        <v>1200</v>
      </c>
      <c r="O1315" s="12">
        <v>1560</v>
      </c>
      <c r="P1315" s="6" t="s">
        <v>1398</v>
      </c>
      <c r="Q1315" s="12">
        <f t="shared" si="20"/>
        <v>360</v>
      </c>
    </row>
    <row r="1316" spans="1:17" x14ac:dyDescent="0.3">
      <c r="A1316" s="6">
        <v>140688</v>
      </c>
      <c r="B1316" s="6" t="s">
        <v>1343</v>
      </c>
      <c r="C1316" s="6" t="s">
        <v>1342</v>
      </c>
      <c r="D1316" s="6" t="s">
        <v>1499</v>
      </c>
      <c r="E1316" s="6" t="s">
        <v>1321</v>
      </c>
      <c r="F1316" s="7">
        <v>44081</v>
      </c>
      <c r="G1316" s="6" t="s">
        <v>33</v>
      </c>
      <c r="H1316" s="6" t="s">
        <v>50</v>
      </c>
      <c r="I1316" s="6" t="s">
        <v>38</v>
      </c>
      <c r="J1316" s="6" t="s">
        <v>75</v>
      </c>
      <c r="K1316" s="12">
        <v>10500</v>
      </c>
      <c r="L1316" s="12">
        <v>13650</v>
      </c>
      <c r="M1316" s="12">
        <v>3</v>
      </c>
      <c r="N1316" s="12">
        <v>31500</v>
      </c>
      <c r="O1316" s="12">
        <v>40950</v>
      </c>
      <c r="P1316" s="6" t="s">
        <v>1397</v>
      </c>
      <c r="Q1316" s="12">
        <f t="shared" si="20"/>
        <v>9450</v>
      </c>
    </row>
    <row r="1317" spans="1:17" x14ac:dyDescent="0.3">
      <c r="A1317" s="6">
        <v>140689</v>
      </c>
      <c r="B1317" s="6" t="s">
        <v>1343</v>
      </c>
      <c r="C1317" s="6" t="s">
        <v>1342</v>
      </c>
      <c r="D1317" s="6" t="s">
        <v>1515</v>
      </c>
      <c r="E1317" s="6" t="s">
        <v>1322</v>
      </c>
      <c r="F1317" s="7">
        <v>44081</v>
      </c>
      <c r="G1317" s="6" t="s">
        <v>34</v>
      </c>
      <c r="H1317" s="6" t="s">
        <v>395</v>
      </c>
      <c r="I1317" s="6" t="s">
        <v>39</v>
      </c>
      <c r="J1317" s="6" t="s">
        <v>77</v>
      </c>
      <c r="K1317" s="12">
        <v>6500</v>
      </c>
      <c r="L1317" s="12">
        <v>8450</v>
      </c>
      <c r="M1317" s="12">
        <v>1</v>
      </c>
      <c r="N1317" s="12">
        <v>6500</v>
      </c>
      <c r="O1317" s="12">
        <v>8450</v>
      </c>
      <c r="P1317" s="6" t="s">
        <v>1399</v>
      </c>
      <c r="Q1317" s="12">
        <f t="shared" si="20"/>
        <v>1950</v>
      </c>
    </row>
    <row r="1318" spans="1:17" x14ac:dyDescent="0.3">
      <c r="A1318" s="6">
        <v>140690</v>
      </c>
      <c r="B1318" s="6" t="s">
        <v>1343</v>
      </c>
      <c r="C1318" s="6" t="s">
        <v>1342</v>
      </c>
      <c r="D1318" s="6" t="s">
        <v>1499</v>
      </c>
      <c r="E1318" s="6" t="s">
        <v>1323</v>
      </c>
      <c r="F1318" s="7">
        <v>44081</v>
      </c>
      <c r="G1318" s="6" t="s">
        <v>35</v>
      </c>
      <c r="H1318" s="6" t="s">
        <v>401</v>
      </c>
      <c r="I1318" s="6" t="s">
        <v>40</v>
      </c>
      <c r="J1318" s="6" t="s">
        <v>76</v>
      </c>
      <c r="K1318" s="12">
        <v>4500</v>
      </c>
      <c r="L1318" s="12">
        <v>5850</v>
      </c>
      <c r="M1318" s="12">
        <v>4</v>
      </c>
      <c r="N1318" s="12">
        <v>18000</v>
      </c>
      <c r="O1318" s="12">
        <v>23400</v>
      </c>
      <c r="P1318" s="6" t="s">
        <v>1400</v>
      </c>
      <c r="Q1318" s="12">
        <f t="shared" si="20"/>
        <v>5400</v>
      </c>
    </row>
    <row r="1319" spans="1:17" x14ac:dyDescent="0.3">
      <c r="A1319" s="6">
        <v>140691</v>
      </c>
      <c r="B1319" s="6" t="s">
        <v>1343</v>
      </c>
      <c r="C1319" s="6" t="s">
        <v>1342</v>
      </c>
      <c r="D1319" s="6" t="s">
        <v>1525</v>
      </c>
      <c r="E1319" s="6" t="s">
        <v>10</v>
      </c>
      <c r="F1319" s="7">
        <v>44081</v>
      </c>
      <c r="G1319" s="6" t="s">
        <v>1296</v>
      </c>
      <c r="H1319" s="6" t="s">
        <v>51</v>
      </c>
      <c r="I1319" s="6" t="s">
        <v>41</v>
      </c>
      <c r="J1319" s="6" t="s">
        <v>78</v>
      </c>
      <c r="K1319" s="12">
        <v>8500</v>
      </c>
      <c r="L1319" s="12">
        <v>11050</v>
      </c>
      <c r="M1319" s="12">
        <v>2</v>
      </c>
      <c r="N1319" s="12">
        <v>17000</v>
      </c>
      <c r="O1319" s="12">
        <v>22100</v>
      </c>
      <c r="P1319" s="6" t="s">
        <v>1401</v>
      </c>
      <c r="Q1319" s="12">
        <f t="shared" si="20"/>
        <v>5100</v>
      </c>
    </row>
    <row r="1320" spans="1:17" x14ac:dyDescent="0.3">
      <c r="A1320" s="6">
        <v>140692</v>
      </c>
      <c r="B1320" s="6" t="s">
        <v>1343</v>
      </c>
      <c r="C1320" s="6" t="s">
        <v>1342</v>
      </c>
      <c r="D1320" s="6" t="s">
        <v>1490</v>
      </c>
      <c r="E1320" s="6" t="s">
        <v>9</v>
      </c>
      <c r="F1320" s="7">
        <v>44081</v>
      </c>
      <c r="G1320" s="6" t="s">
        <v>33</v>
      </c>
      <c r="H1320" s="6" t="s">
        <v>52</v>
      </c>
      <c r="I1320" s="6" t="s">
        <v>44</v>
      </c>
      <c r="J1320" s="6" t="s">
        <v>80</v>
      </c>
      <c r="K1320" s="12">
        <v>12500</v>
      </c>
      <c r="L1320" s="12">
        <v>16250</v>
      </c>
      <c r="M1320" s="12">
        <v>4</v>
      </c>
      <c r="N1320" s="12">
        <v>50000</v>
      </c>
      <c r="O1320" s="12">
        <v>65000</v>
      </c>
      <c r="P1320" s="6" t="s">
        <v>1325</v>
      </c>
      <c r="Q1320" s="12">
        <f t="shared" si="20"/>
        <v>15000</v>
      </c>
    </row>
    <row r="1321" spans="1:17" x14ac:dyDescent="0.3">
      <c r="A1321" s="6">
        <v>140693</v>
      </c>
      <c r="B1321" s="6" t="s">
        <v>1343</v>
      </c>
      <c r="C1321" s="6" t="s">
        <v>1342</v>
      </c>
      <c r="D1321" s="6" t="s">
        <v>1522</v>
      </c>
      <c r="E1321" s="6" t="s">
        <v>1324</v>
      </c>
      <c r="F1321" s="7">
        <v>44081</v>
      </c>
      <c r="G1321" s="6" t="s">
        <v>34</v>
      </c>
      <c r="H1321" s="6" t="s">
        <v>342</v>
      </c>
      <c r="I1321" s="6" t="s">
        <v>42</v>
      </c>
      <c r="J1321" s="6" t="s">
        <v>79</v>
      </c>
      <c r="K1321" s="12">
        <v>3500</v>
      </c>
      <c r="L1321" s="12">
        <v>4550</v>
      </c>
      <c r="M1321" s="12">
        <v>2</v>
      </c>
      <c r="N1321" s="12">
        <v>7000</v>
      </c>
      <c r="O1321" s="12">
        <v>9100</v>
      </c>
      <c r="P1321" s="6" t="s">
        <v>1398</v>
      </c>
      <c r="Q1321" s="12">
        <f t="shared" si="20"/>
        <v>2100</v>
      </c>
    </row>
    <row r="1322" spans="1:17" x14ac:dyDescent="0.3">
      <c r="A1322" s="6">
        <v>140694</v>
      </c>
      <c r="B1322" s="6" t="s">
        <v>1382</v>
      </c>
      <c r="C1322" s="6" t="s">
        <v>1335</v>
      </c>
      <c r="D1322" s="6" t="s">
        <v>2084</v>
      </c>
      <c r="E1322" s="6" t="s">
        <v>8</v>
      </c>
      <c r="F1322" s="7">
        <v>44081</v>
      </c>
      <c r="G1322" s="6" t="s">
        <v>35</v>
      </c>
      <c r="H1322" s="8" t="s">
        <v>67</v>
      </c>
      <c r="I1322" s="6" t="s">
        <v>109</v>
      </c>
      <c r="J1322" s="6" t="s">
        <v>81</v>
      </c>
      <c r="K1322" s="12">
        <v>4500</v>
      </c>
      <c r="L1322" s="12">
        <v>5850</v>
      </c>
      <c r="M1322" s="12">
        <v>3</v>
      </c>
      <c r="N1322" s="12">
        <v>13500</v>
      </c>
      <c r="O1322" s="12">
        <v>17550</v>
      </c>
      <c r="P1322" s="6" t="s">
        <v>1397</v>
      </c>
      <c r="Q1322" s="12">
        <f t="shared" si="20"/>
        <v>4050</v>
      </c>
    </row>
    <row r="1323" spans="1:17" x14ac:dyDescent="0.3">
      <c r="A1323" s="6">
        <v>140695</v>
      </c>
      <c r="B1323" s="6" t="s">
        <v>1378</v>
      </c>
      <c r="C1323" s="6" t="s">
        <v>1377</v>
      </c>
      <c r="D1323" s="6" t="s">
        <v>1936</v>
      </c>
      <c r="E1323" s="6" t="s">
        <v>7</v>
      </c>
      <c r="F1323" s="7">
        <v>44081</v>
      </c>
      <c r="G1323" s="6" t="s">
        <v>1296</v>
      </c>
      <c r="H1323" s="6" t="s">
        <v>402</v>
      </c>
      <c r="I1323" s="6" t="s">
        <v>45</v>
      </c>
      <c r="J1323" s="6" t="s">
        <v>82</v>
      </c>
      <c r="K1323" s="12">
        <v>2100</v>
      </c>
      <c r="L1323" s="12">
        <v>2730</v>
      </c>
      <c r="M1323" s="12">
        <v>3</v>
      </c>
      <c r="N1323" s="12">
        <v>6300</v>
      </c>
      <c r="O1323" s="12">
        <v>8190</v>
      </c>
      <c r="P1323" s="6" t="s">
        <v>1399</v>
      </c>
      <c r="Q1323" s="12">
        <f t="shared" si="20"/>
        <v>1890</v>
      </c>
    </row>
    <row r="1324" spans="1:17" x14ac:dyDescent="0.3">
      <c r="A1324" s="6">
        <v>140696</v>
      </c>
      <c r="B1324" s="6" t="s">
        <v>1379</v>
      </c>
      <c r="C1324" s="6" t="s">
        <v>1332</v>
      </c>
      <c r="D1324" s="6" t="s">
        <v>1989</v>
      </c>
      <c r="E1324" s="6" t="s">
        <v>1325</v>
      </c>
      <c r="F1324" s="7">
        <v>44081</v>
      </c>
      <c r="G1324" s="6" t="s">
        <v>33</v>
      </c>
      <c r="H1324" s="6" t="s">
        <v>49</v>
      </c>
      <c r="I1324" s="6" t="s">
        <v>36</v>
      </c>
      <c r="J1324" s="6" t="s">
        <v>75</v>
      </c>
      <c r="K1324" s="12">
        <v>1150</v>
      </c>
      <c r="L1324" s="12">
        <v>1495</v>
      </c>
      <c r="M1324" s="12">
        <v>2</v>
      </c>
      <c r="N1324" s="12">
        <v>2300</v>
      </c>
      <c r="O1324" s="12">
        <v>2990</v>
      </c>
      <c r="P1324" s="6" t="s">
        <v>1400</v>
      </c>
      <c r="Q1324" s="12">
        <f t="shared" si="20"/>
        <v>690</v>
      </c>
    </row>
    <row r="1325" spans="1:17" x14ac:dyDescent="0.3">
      <c r="A1325" s="6">
        <v>140697</v>
      </c>
      <c r="B1325" s="6" t="s">
        <v>1384</v>
      </c>
      <c r="C1325" s="6" t="s">
        <v>1383</v>
      </c>
      <c r="D1325" s="6" t="s">
        <v>2105</v>
      </c>
      <c r="E1325" s="6" t="s">
        <v>1326</v>
      </c>
      <c r="F1325" s="7">
        <v>44081</v>
      </c>
      <c r="G1325" s="6" t="s">
        <v>34</v>
      </c>
      <c r="H1325" s="6" t="s">
        <v>47</v>
      </c>
      <c r="I1325" s="6" t="s">
        <v>37</v>
      </c>
      <c r="J1325" s="6" t="s">
        <v>76</v>
      </c>
      <c r="K1325" s="12">
        <v>350</v>
      </c>
      <c r="L1325" s="12">
        <v>455</v>
      </c>
      <c r="M1325" s="12">
        <v>1</v>
      </c>
      <c r="N1325" s="12">
        <v>350</v>
      </c>
      <c r="O1325" s="12">
        <v>455</v>
      </c>
      <c r="P1325" s="6" t="s">
        <v>1401</v>
      </c>
      <c r="Q1325" s="12">
        <f t="shared" si="20"/>
        <v>105</v>
      </c>
    </row>
    <row r="1326" spans="1:17" x14ac:dyDescent="0.3">
      <c r="A1326" s="6">
        <v>140698</v>
      </c>
      <c r="B1326" s="6" t="s">
        <v>1343</v>
      </c>
      <c r="C1326" s="6" t="s">
        <v>1342</v>
      </c>
      <c r="D1326" s="6" t="s">
        <v>1518</v>
      </c>
      <c r="E1326" s="6" t="s">
        <v>6</v>
      </c>
      <c r="F1326" s="7">
        <v>44081</v>
      </c>
      <c r="G1326" s="6" t="s">
        <v>35</v>
      </c>
      <c r="H1326" s="6" t="s">
        <v>53</v>
      </c>
      <c r="I1326" s="6" t="s">
        <v>38</v>
      </c>
      <c r="J1326" s="6" t="s">
        <v>75</v>
      </c>
      <c r="K1326" s="12">
        <v>9500</v>
      </c>
      <c r="L1326" s="12">
        <v>12350</v>
      </c>
      <c r="M1326" s="12">
        <v>4</v>
      </c>
      <c r="N1326" s="12">
        <v>38000</v>
      </c>
      <c r="O1326" s="12">
        <v>49400</v>
      </c>
      <c r="P1326" s="6" t="s">
        <v>1325</v>
      </c>
      <c r="Q1326" s="12">
        <f t="shared" si="20"/>
        <v>11400</v>
      </c>
    </row>
    <row r="1327" spans="1:17" x14ac:dyDescent="0.3">
      <c r="A1327" s="6">
        <v>140699</v>
      </c>
      <c r="B1327" s="6" t="s">
        <v>1343</v>
      </c>
      <c r="C1327" s="6" t="s">
        <v>1342</v>
      </c>
      <c r="D1327" s="6" t="s">
        <v>1505</v>
      </c>
      <c r="E1327" s="6" t="s">
        <v>5</v>
      </c>
      <c r="F1327" s="7">
        <v>44081</v>
      </c>
      <c r="G1327" s="6" t="s">
        <v>1296</v>
      </c>
      <c r="H1327" s="6" t="s">
        <v>403</v>
      </c>
      <c r="I1327" s="6" t="s">
        <v>39</v>
      </c>
      <c r="J1327" s="6" t="s">
        <v>77</v>
      </c>
      <c r="K1327" s="12">
        <v>10000</v>
      </c>
      <c r="L1327" s="12">
        <v>13000</v>
      </c>
      <c r="M1327" s="12">
        <v>2</v>
      </c>
      <c r="N1327" s="12">
        <v>20000</v>
      </c>
      <c r="O1327" s="12">
        <v>26000</v>
      </c>
      <c r="P1327" s="6" t="s">
        <v>1398</v>
      </c>
      <c r="Q1327" s="12">
        <f t="shared" si="20"/>
        <v>6000</v>
      </c>
    </row>
    <row r="1328" spans="1:17" x14ac:dyDescent="0.3">
      <c r="A1328" s="6">
        <v>140700</v>
      </c>
      <c r="B1328" s="6" t="s">
        <v>1343</v>
      </c>
      <c r="C1328" s="6" t="s">
        <v>1342</v>
      </c>
      <c r="D1328" s="6" t="s">
        <v>1512</v>
      </c>
      <c r="E1328" s="6" t="s">
        <v>4</v>
      </c>
      <c r="F1328" s="7">
        <v>44081</v>
      </c>
      <c r="G1328" s="6" t="s">
        <v>33</v>
      </c>
      <c r="H1328" s="6" t="s">
        <v>404</v>
      </c>
      <c r="I1328" s="6" t="s">
        <v>40</v>
      </c>
      <c r="J1328" s="6" t="s">
        <v>76</v>
      </c>
      <c r="K1328" s="12">
        <v>6500</v>
      </c>
      <c r="L1328" s="12">
        <v>8450</v>
      </c>
      <c r="M1328" s="12">
        <v>3</v>
      </c>
      <c r="N1328" s="12">
        <v>19500</v>
      </c>
      <c r="O1328" s="12">
        <v>25350</v>
      </c>
      <c r="P1328" s="6" t="s">
        <v>1397</v>
      </c>
      <c r="Q1328" s="12">
        <f t="shared" si="20"/>
        <v>5850</v>
      </c>
    </row>
    <row r="1329" spans="1:17" x14ac:dyDescent="0.3">
      <c r="A1329" s="6">
        <v>140701</v>
      </c>
      <c r="B1329" s="6" t="s">
        <v>1343</v>
      </c>
      <c r="C1329" s="6" t="s">
        <v>1342</v>
      </c>
      <c r="D1329" s="6" t="s">
        <v>1525</v>
      </c>
      <c r="E1329" s="6" t="s">
        <v>30</v>
      </c>
      <c r="F1329" s="7">
        <v>44081</v>
      </c>
      <c r="G1329" s="6" t="s">
        <v>34</v>
      </c>
      <c r="H1329" s="6" t="s">
        <v>405</v>
      </c>
      <c r="I1329" s="6" t="s">
        <v>41</v>
      </c>
      <c r="J1329" s="6" t="s">
        <v>78</v>
      </c>
      <c r="K1329" s="12">
        <v>8500</v>
      </c>
      <c r="L1329" s="12">
        <v>11050</v>
      </c>
      <c r="M1329" s="12">
        <v>4</v>
      </c>
      <c r="N1329" s="12">
        <v>34000</v>
      </c>
      <c r="O1329" s="12">
        <v>44200</v>
      </c>
      <c r="P1329" s="6" t="s">
        <v>1399</v>
      </c>
      <c r="Q1329" s="12">
        <f t="shared" si="20"/>
        <v>10200</v>
      </c>
    </row>
    <row r="1330" spans="1:17" x14ac:dyDescent="0.3">
      <c r="A1330" s="6">
        <v>140702</v>
      </c>
      <c r="B1330" s="6" t="s">
        <v>1343</v>
      </c>
      <c r="C1330" s="6" t="s">
        <v>1342</v>
      </c>
      <c r="D1330" s="6" t="s">
        <v>1524</v>
      </c>
      <c r="E1330" s="6" t="s">
        <v>31</v>
      </c>
      <c r="F1330" s="7">
        <v>44081</v>
      </c>
      <c r="G1330" s="6" t="s">
        <v>35</v>
      </c>
      <c r="H1330" s="6" t="s">
        <v>57</v>
      </c>
      <c r="I1330" s="6" t="s">
        <v>44</v>
      </c>
      <c r="J1330" s="6" t="s">
        <v>80</v>
      </c>
      <c r="K1330" s="12">
        <v>7000</v>
      </c>
      <c r="L1330" s="12">
        <v>9100</v>
      </c>
      <c r="M1330" s="12">
        <v>2</v>
      </c>
      <c r="N1330" s="12">
        <v>14000</v>
      </c>
      <c r="O1330" s="12">
        <v>18200</v>
      </c>
      <c r="P1330" s="6" t="s">
        <v>1400</v>
      </c>
      <c r="Q1330" s="12">
        <f t="shared" si="20"/>
        <v>4200</v>
      </c>
    </row>
    <row r="1331" spans="1:17" x14ac:dyDescent="0.3">
      <c r="A1331" s="6">
        <v>140703</v>
      </c>
      <c r="B1331" s="6" t="s">
        <v>1343</v>
      </c>
      <c r="C1331" s="6" t="s">
        <v>1342</v>
      </c>
      <c r="D1331" s="6" t="s">
        <v>1501</v>
      </c>
      <c r="E1331" s="6" t="s">
        <v>32</v>
      </c>
      <c r="F1331" s="7">
        <v>44081</v>
      </c>
      <c r="G1331" s="6" t="s">
        <v>1296</v>
      </c>
      <c r="H1331" s="6" t="s">
        <v>406</v>
      </c>
      <c r="I1331" s="6" t="s">
        <v>42</v>
      </c>
      <c r="J1331" s="6" t="s">
        <v>79</v>
      </c>
      <c r="K1331" s="12">
        <v>6550</v>
      </c>
      <c r="L1331" s="12">
        <v>8515</v>
      </c>
      <c r="M1331" s="12">
        <v>2</v>
      </c>
      <c r="N1331" s="12">
        <v>13100</v>
      </c>
      <c r="O1331" s="12">
        <v>17030</v>
      </c>
      <c r="P1331" s="6" t="s">
        <v>1401</v>
      </c>
      <c r="Q1331" s="12">
        <f t="shared" si="20"/>
        <v>3930</v>
      </c>
    </row>
    <row r="1332" spans="1:17" x14ac:dyDescent="0.3">
      <c r="A1332" s="6">
        <v>140704</v>
      </c>
      <c r="B1332" s="6" t="s">
        <v>1343</v>
      </c>
      <c r="C1332" s="6" t="s">
        <v>1342</v>
      </c>
      <c r="D1332" s="6" t="s">
        <v>1519</v>
      </c>
      <c r="E1332" s="6" t="s">
        <v>28</v>
      </c>
      <c r="F1332" s="7">
        <v>44081</v>
      </c>
      <c r="G1332" s="6" t="s">
        <v>33</v>
      </c>
      <c r="H1332" s="8" t="s">
        <v>66</v>
      </c>
      <c r="I1332" s="6" t="s">
        <v>109</v>
      </c>
      <c r="J1332" s="6" t="s">
        <v>81</v>
      </c>
      <c r="K1332" s="12">
        <v>7650</v>
      </c>
      <c r="L1332" s="12">
        <v>9945</v>
      </c>
      <c r="M1332" s="12">
        <v>1</v>
      </c>
      <c r="N1332" s="12">
        <v>7650</v>
      </c>
      <c r="O1332" s="12">
        <v>9945</v>
      </c>
      <c r="P1332" s="6" t="s">
        <v>1325</v>
      </c>
      <c r="Q1332" s="12">
        <f t="shared" si="20"/>
        <v>2295</v>
      </c>
    </row>
    <row r="1333" spans="1:17" x14ac:dyDescent="0.3">
      <c r="A1333" s="6">
        <v>140705</v>
      </c>
      <c r="B1333" s="6" t="s">
        <v>1343</v>
      </c>
      <c r="C1333" s="6" t="s">
        <v>1342</v>
      </c>
      <c r="D1333" s="6" t="s">
        <v>1507</v>
      </c>
      <c r="E1333" s="6" t="s">
        <v>1311</v>
      </c>
      <c r="F1333" s="7">
        <v>44081</v>
      </c>
      <c r="G1333" s="6" t="s">
        <v>34</v>
      </c>
      <c r="H1333" s="6" t="s">
        <v>58</v>
      </c>
      <c r="I1333" s="6" t="s">
        <v>45</v>
      </c>
      <c r="J1333" s="6" t="s">
        <v>82</v>
      </c>
      <c r="K1333" s="12">
        <v>1150</v>
      </c>
      <c r="L1333" s="12">
        <v>1495</v>
      </c>
      <c r="M1333" s="12">
        <v>3</v>
      </c>
      <c r="N1333" s="12">
        <v>3450</v>
      </c>
      <c r="O1333" s="12">
        <v>4485</v>
      </c>
      <c r="P1333" s="6" t="s">
        <v>1398</v>
      </c>
      <c r="Q1333" s="12">
        <f t="shared" si="20"/>
        <v>1035</v>
      </c>
    </row>
    <row r="1334" spans="1:17" x14ac:dyDescent="0.3">
      <c r="A1334" s="6">
        <v>140706</v>
      </c>
      <c r="B1334" s="6" t="s">
        <v>1343</v>
      </c>
      <c r="C1334" s="6" t="s">
        <v>1342</v>
      </c>
      <c r="D1334" s="6" t="s">
        <v>1492</v>
      </c>
      <c r="E1334" s="6" t="s">
        <v>1312</v>
      </c>
      <c r="F1334" s="7">
        <v>44081</v>
      </c>
      <c r="G1334" s="6" t="s">
        <v>35</v>
      </c>
      <c r="H1334" s="6" t="s">
        <v>59</v>
      </c>
      <c r="I1334" s="6" t="s">
        <v>36</v>
      </c>
      <c r="J1334" s="6" t="s">
        <v>75</v>
      </c>
      <c r="K1334" s="12">
        <v>850</v>
      </c>
      <c r="L1334" s="12">
        <v>1105</v>
      </c>
      <c r="M1334" s="12">
        <v>3</v>
      </c>
      <c r="N1334" s="12">
        <v>2550</v>
      </c>
      <c r="O1334" s="12">
        <v>3315</v>
      </c>
      <c r="P1334" s="6" t="s">
        <v>1397</v>
      </c>
      <c r="Q1334" s="12">
        <f t="shared" si="20"/>
        <v>765</v>
      </c>
    </row>
    <row r="1335" spans="1:17" x14ac:dyDescent="0.3">
      <c r="A1335" s="6">
        <v>140707</v>
      </c>
      <c r="B1335" s="6" t="s">
        <v>1343</v>
      </c>
      <c r="C1335" s="6" t="s">
        <v>1342</v>
      </c>
      <c r="D1335" s="6" t="s">
        <v>1523</v>
      </c>
      <c r="E1335" s="6" t="s">
        <v>1313</v>
      </c>
      <c r="F1335" s="7">
        <v>44081</v>
      </c>
      <c r="G1335" s="6" t="s">
        <v>1296</v>
      </c>
      <c r="H1335" s="6" t="s">
        <v>60</v>
      </c>
      <c r="I1335" s="6" t="s">
        <v>37</v>
      </c>
      <c r="J1335" s="6" t="s">
        <v>76</v>
      </c>
      <c r="K1335" s="12">
        <v>650</v>
      </c>
      <c r="L1335" s="12">
        <v>845</v>
      </c>
      <c r="M1335" s="12">
        <v>2</v>
      </c>
      <c r="N1335" s="12">
        <v>1300</v>
      </c>
      <c r="O1335" s="12">
        <v>1690</v>
      </c>
      <c r="P1335" s="6" t="s">
        <v>1399</v>
      </c>
      <c r="Q1335" s="12">
        <f t="shared" si="20"/>
        <v>390</v>
      </c>
    </row>
    <row r="1336" spans="1:17" x14ac:dyDescent="0.3">
      <c r="A1336" s="6">
        <v>140708</v>
      </c>
      <c r="B1336" s="6" t="s">
        <v>1343</v>
      </c>
      <c r="C1336" s="6" t="s">
        <v>1342</v>
      </c>
      <c r="D1336" s="6" t="s">
        <v>1495</v>
      </c>
      <c r="E1336" s="6" t="s">
        <v>3</v>
      </c>
      <c r="F1336" s="7">
        <v>44081</v>
      </c>
      <c r="G1336" s="6" t="s">
        <v>33</v>
      </c>
      <c r="H1336" s="6" t="s">
        <v>61</v>
      </c>
      <c r="I1336" s="6" t="s">
        <v>38</v>
      </c>
      <c r="J1336" s="6" t="s">
        <v>75</v>
      </c>
      <c r="K1336" s="12">
        <v>7500</v>
      </c>
      <c r="L1336" s="12">
        <v>9750</v>
      </c>
      <c r="M1336" s="12">
        <v>1</v>
      </c>
      <c r="N1336" s="12">
        <v>7500</v>
      </c>
      <c r="O1336" s="12">
        <v>9750</v>
      </c>
      <c r="P1336" s="6" t="s">
        <v>1400</v>
      </c>
      <c r="Q1336" s="12">
        <f t="shared" si="20"/>
        <v>2250</v>
      </c>
    </row>
    <row r="1337" spans="1:17" x14ac:dyDescent="0.3">
      <c r="A1337" s="6">
        <v>140709</v>
      </c>
      <c r="B1337" s="6" t="s">
        <v>1343</v>
      </c>
      <c r="C1337" s="6" t="s">
        <v>1342</v>
      </c>
      <c r="D1337" s="6" t="s">
        <v>1500</v>
      </c>
      <c r="E1337" s="6" t="s">
        <v>2</v>
      </c>
      <c r="F1337" s="7">
        <v>44081</v>
      </c>
      <c r="G1337" s="6" t="s">
        <v>34</v>
      </c>
      <c r="H1337" s="6" t="s">
        <v>403</v>
      </c>
      <c r="I1337" s="6" t="s">
        <v>39</v>
      </c>
      <c r="J1337" s="8" t="s">
        <v>83</v>
      </c>
      <c r="K1337" s="12">
        <v>10000</v>
      </c>
      <c r="L1337" s="12">
        <v>13000</v>
      </c>
      <c r="M1337" s="12">
        <v>4</v>
      </c>
      <c r="N1337" s="12">
        <v>40000</v>
      </c>
      <c r="O1337" s="12">
        <v>52000</v>
      </c>
      <c r="P1337" s="6" t="s">
        <v>1401</v>
      </c>
      <c r="Q1337" s="12">
        <f t="shared" si="20"/>
        <v>12000</v>
      </c>
    </row>
    <row r="1338" spans="1:17" x14ac:dyDescent="0.3">
      <c r="A1338" s="6">
        <v>140710</v>
      </c>
      <c r="B1338" s="6" t="s">
        <v>1343</v>
      </c>
      <c r="C1338" s="6" t="s">
        <v>1342</v>
      </c>
      <c r="D1338" s="6" t="s">
        <v>1495</v>
      </c>
      <c r="E1338" s="6" t="s">
        <v>1</v>
      </c>
      <c r="F1338" s="7">
        <v>44081</v>
      </c>
      <c r="G1338" s="6" t="s">
        <v>35</v>
      </c>
      <c r="H1338" s="6" t="s">
        <v>407</v>
      </c>
      <c r="I1338" s="6" t="s">
        <v>40</v>
      </c>
      <c r="J1338" s="6" t="s">
        <v>76</v>
      </c>
      <c r="K1338" s="12">
        <v>10500</v>
      </c>
      <c r="L1338" s="12">
        <v>13650</v>
      </c>
      <c r="M1338" s="12">
        <v>3</v>
      </c>
      <c r="N1338" s="12">
        <v>31500</v>
      </c>
      <c r="O1338" s="12">
        <v>40950</v>
      </c>
      <c r="P1338" s="6" t="s">
        <v>1325</v>
      </c>
      <c r="Q1338" s="12">
        <f t="shared" si="20"/>
        <v>9450</v>
      </c>
    </row>
    <row r="1339" spans="1:17" x14ac:dyDescent="0.3">
      <c r="A1339" s="6">
        <v>140711</v>
      </c>
      <c r="B1339" s="6" t="s">
        <v>1343</v>
      </c>
      <c r="C1339" s="6" t="s">
        <v>1342</v>
      </c>
      <c r="D1339" s="6" t="s">
        <v>1521</v>
      </c>
      <c r="E1339" s="6" t="s">
        <v>1314</v>
      </c>
      <c r="F1339" s="7">
        <v>44081</v>
      </c>
      <c r="G1339" s="6" t="s">
        <v>1296</v>
      </c>
      <c r="H1339" s="6" t="s">
        <v>63</v>
      </c>
      <c r="I1339" s="6" t="s">
        <v>41</v>
      </c>
      <c r="J1339" s="6" t="s">
        <v>78</v>
      </c>
      <c r="K1339" s="12">
        <v>8500</v>
      </c>
      <c r="L1339" s="12">
        <v>11050</v>
      </c>
      <c r="M1339" s="12">
        <v>2</v>
      </c>
      <c r="N1339" s="12">
        <v>17000</v>
      </c>
      <c r="O1339" s="12">
        <v>22100</v>
      </c>
      <c r="P1339" s="6" t="s">
        <v>1398</v>
      </c>
      <c r="Q1339" s="12">
        <f t="shared" si="20"/>
        <v>5100</v>
      </c>
    </row>
    <row r="1340" spans="1:17" x14ac:dyDescent="0.3">
      <c r="A1340" s="6">
        <v>140712</v>
      </c>
      <c r="B1340" s="6" t="s">
        <v>1353</v>
      </c>
      <c r="C1340" s="6" t="s">
        <v>1352</v>
      </c>
      <c r="D1340" s="6" t="s">
        <v>1611</v>
      </c>
      <c r="E1340" s="6" t="s">
        <v>1315</v>
      </c>
      <c r="F1340" s="7">
        <v>44081</v>
      </c>
      <c r="G1340" s="6" t="s">
        <v>33</v>
      </c>
      <c r="H1340" s="6" t="s">
        <v>57</v>
      </c>
      <c r="I1340" s="6" t="s">
        <v>44</v>
      </c>
      <c r="J1340" s="6" t="s">
        <v>80</v>
      </c>
      <c r="K1340" s="12">
        <v>7000</v>
      </c>
      <c r="L1340" s="12">
        <v>9100</v>
      </c>
      <c r="M1340" s="12">
        <v>1</v>
      </c>
      <c r="N1340" s="12">
        <v>7000</v>
      </c>
      <c r="O1340" s="12">
        <v>9100</v>
      </c>
      <c r="P1340" s="6" t="s">
        <v>1397</v>
      </c>
      <c r="Q1340" s="12">
        <f t="shared" si="20"/>
        <v>2100</v>
      </c>
    </row>
    <row r="1341" spans="1:17" x14ac:dyDescent="0.3">
      <c r="A1341" s="6">
        <v>140713</v>
      </c>
      <c r="B1341" s="6" t="s">
        <v>1355</v>
      </c>
      <c r="C1341" s="6" t="s">
        <v>1354</v>
      </c>
      <c r="D1341" s="6" t="s">
        <v>2151</v>
      </c>
      <c r="E1341" s="6" t="s">
        <v>0</v>
      </c>
      <c r="F1341" s="7">
        <v>44081</v>
      </c>
      <c r="G1341" s="6" t="s">
        <v>34</v>
      </c>
      <c r="H1341" s="6" t="s">
        <v>408</v>
      </c>
      <c r="I1341" s="6" t="s">
        <v>42</v>
      </c>
      <c r="J1341" s="6" t="s">
        <v>79</v>
      </c>
      <c r="K1341" s="12">
        <v>1680</v>
      </c>
      <c r="L1341" s="12">
        <v>2184</v>
      </c>
      <c r="M1341" s="12">
        <v>2</v>
      </c>
      <c r="N1341" s="12">
        <v>3360</v>
      </c>
      <c r="O1341" s="12">
        <v>4368</v>
      </c>
      <c r="P1341" s="6" t="s">
        <v>1399</v>
      </c>
      <c r="Q1341" s="12">
        <f t="shared" si="20"/>
        <v>1008</v>
      </c>
    </row>
    <row r="1342" spans="1:17" x14ac:dyDescent="0.3">
      <c r="A1342" s="6">
        <v>140714</v>
      </c>
      <c r="B1342" s="6" t="s">
        <v>1357</v>
      </c>
      <c r="C1342" s="6" t="s">
        <v>1356</v>
      </c>
      <c r="D1342" s="6" t="s">
        <v>1640</v>
      </c>
      <c r="E1342" s="6" t="s">
        <v>1316</v>
      </c>
      <c r="F1342" s="7">
        <v>44081</v>
      </c>
      <c r="G1342" s="6" t="s">
        <v>35</v>
      </c>
      <c r="H1342" s="8" t="s">
        <v>65</v>
      </c>
      <c r="I1342" s="6" t="s">
        <v>109</v>
      </c>
      <c r="J1342" s="8" t="s">
        <v>84</v>
      </c>
      <c r="K1342" s="12">
        <v>6540</v>
      </c>
      <c r="L1342" s="12">
        <v>8502</v>
      </c>
      <c r="M1342" s="12">
        <v>4</v>
      </c>
      <c r="N1342" s="12">
        <v>26160</v>
      </c>
      <c r="O1342" s="12">
        <v>34008</v>
      </c>
      <c r="P1342" s="6" t="s">
        <v>1400</v>
      </c>
      <c r="Q1342" s="12">
        <f t="shared" si="20"/>
        <v>7848</v>
      </c>
    </row>
    <row r="1343" spans="1:17" x14ac:dyDescent="0.3">
      <c r="A1343" s="6">
        <v>140715</v>
      </c>
      <c r="B1343" s="6" t="s">
        <v>1359</v>
      </c>
      <c r="C1343" s="6" t="s">
        <v>1358</v>
      </c>
      <c r="D1343" s="6" t="s">
        <v>1647</v>
      </c>
      <c r="E1343" s="6" t="s">
        <v>1317</v>
      </c>
      <c r="F1343" s="7">
        <v>44081</v>
      </c>
      <c r="G1343" s="6" t="s">
        <v>1296</v>
      </c>
      <c r="H1343" s="6" t="s">
        <v>68</v>
      </c>
      <c r="I1343" s="6" t="s">
        <v>45</v>
      </c>
      <c r="J1343" s="6" t="s">
        <v>82</v>
      </c>
      <c r="K1343" s="12">
        <v>2680</v>
      </c>
      <c r="L1343" s="12">
        <v>3484</v>
      </c>
      <c r="M1343" s="12">
        <v>1</v>
      </c>
      <c r="N1343" s="12">
        <v>2680</v>
      </c>
      <c r="O1343" s="12">
        <v>3484</v>
      </c>
      <c r="P1343" s="6" t="s">
        <v>1401</v>
      </c>
      <c r="Q1343" s="12">
        <f t="shared" si="20"/>
        <v>804</v>
      </c>
    </row>
    <row r="1344" spans="1:17" x14ac:dyDescent="0.3">
      <c r="A1344" s="6">
        <v>140716</v>
      </c>
      <c r="B1344" s="6" t="s">
        <v>1361</v>
      </c>
      <c r="C1344" s="6" t="s">
        <v>1360</v>
      </c>
      <c r="D1344" s="6" t="s">
        <v>1679</v>
      </c>
      <c r="E1344" s="6" t="s">
        <v>1318</v>
      </c>
      <c r="F1344" s="7">
        <v>44081</v>
      </c>
      <c r="G1344" s="6" t="s">
        <v>33</v>
      </c>
      <c r="H1344" s="6" t="s">
        <v>71</v>
      </c>
      <c r="I1344" s="6" t="s">
        <v>38</v>
      </c>
      <c r="J1344" s="6" t="s">
        <v>76</v>
      </c>
      <c r="K1344" s="12">
        <v>8250</v>
      </c>
      <c r="L1344" s="12">
        <v>10725</v>
      </c>
      <c r="M1344" s="12">
        <v>2</v>
      </c>
      <c r="N1344" s="12">
        <v>16500</v>
      </c>
      <c r="O1344" s="12">
        <v>21450</v>
      </c>
      <c r="P1344" s="6" t="s">
        <v>1325</v>
      </c>
      <c r="Q1344" s="12">
        <f t="shared" si="20"/>
        <v>4950</v>
      </c>
    </row>
    <row r="1345" spans="1:17" x14ac:dyDescent="0.3">
      <c r="A1345" s="6">
        <v>140717</v>
      </c>
      <c r="B1345" s="6" t="s">
        <v>1363</v>
      </c>
      <c r="C1345" s="6" t="s">
        <v>1362</v>
      </c>
      <c r="D1345" s="6" t="s">
        <v>1708</v>
      </c>
      <c r="E1345" s="6" t="s">
        <v>29</v>
      </c>
      <c r="F1345" s="7">
        <v>44081</v>
      </c>
      <c r="G1345" s="6" t="s">
        <v>34</v>
      </c>
      <c r="H1345" s="6" t="s">
        <v>342</v>
      </c>
      <c r="I1345" s="6" t="s">
        <v>42</v>
      </c>
      <c r="J1345" s="6" t="s">
        <v>76</v>
      </c>
      <c r="K1345" s="12">
        <v>2650</v>
      </c>
      <c r="L1345" s="12">
        <v>3445</v>
      </c>
      <c r="M1345" s="12">
        <v>4</v>
      </c>
      <c r="N1345" s="12">
        <v>10600</v>
      </c>
      <c r="O1345" s="12">
        <v>13780</v>
      </c>
      <c r="P1345" s="6" t="s">
        <v>1398</v>
      </c>
      <c r="Q1345" s="12">
        <f t="shared" si="20"/>
        <v>3180</v>
      </c>
    </row>
    <row r="1346" spans="1:17" x14ac:dyDescent="0.3">
      <c r="A1346" s="6">
        <v>140718</v>
      </c>
      <c r="B1346" s="6" t="s">
        <v>1365</v>
      </c>
      <c r="C1346" s="6" t="s">
        <v>1364</v>
      </c>
      <c r="D1346" s="6" t="s">
        <v>1776</v>
      </c>
      <c r="E1346" s="6" t="s">
        <v>20</v>
      </c>
      <c r="F1346" s="7">
        <v>44081</v>
      </c>
      <c r="G1346" s="6" t="s">
        <v>35</v>
      </c>
      <c r="H1346" s="6" t="s">
        <v>72</v>
      </c>
      <c r="I1346" s="6" t="s">
        <v>38</v>
      </c>
      <c r="J1346" s="6" t="s">
        <v>85</v>
      </c>
      <c r="K1346" s="12">
        <v>12550</v>
      </c>
      <c r="L1346" s="12">
        <v>16315</v>
      </c>
      <c r="M1346" s="12">
        <v>4</v>
      </c>
      <c r="N1346" s="12">
        <v>50200</v>
      </c>
      <c r="O1346" s="12">
        <v>65260</v>
      </c>
      <c r="P1346" s="6" t="s">
        <v>1397</v>
      </c>
      <c r="Q1346" s="12">
        <f t="shared" si="20"/>
        <v>15060</v>
      </c>
    </row>
    <row r="1347" spans="1:17" x14ac:dyDescent="0.3">
      <c r="A1347" s="6">
        <v>140719</v>
      </c>
      <c r="B1347" s="6" t="s">
        <v>1367</v>
      </c>
      <c r="C1347" s="6" t="s">
        <v>1366</v>
      </c>
      <c r="D1347" s="6" t="s">
        <v>1792</v>
      </c>
      <c r="E1347" s="6" t="s">
        <v>19</v>
      </c>
      <c r="F1347" s="7">
        <v>44081</v>
      </c>
      <c r="G1347" s="6" t="s">
        <v>1296</v>
      </c>
      <c r="H1347" s="6" t="s">
        <v>73</v>
      </c>
      <c r="I1347" s="6" t="s">
        <v>41</v>
      </c>
      <c r="J1347" s="8" t="s">
        <v>78</v>
      </c>
      <c r="K1347" s="12">
        <v>14500</v>
      </c>
      <c r="L1347" s="12">
        <v>18850</v>
      </c>
      <c r="M1347" s="12">
        <v>2</v>
      </c>
      <c r="N1347" s="12">
        <v>29000</v>
      </c>
      <c r="O1347" s="12">
        <v>37700</v>
      </c>
      <c r="P1347" s="6" t="s">
        <v>1399</v>
      </c>
      <c r="Q1347" s="12">
        <f t="shared" ref="Q1347:Q1410" si="21">O1347-N1347</f>
        <v>8700</v>
      </c>
    </row>
    <row r="1348" spans="1:17" x14ac:dyDescent="0.3">
      <c r="A1348" s="6">
        <v>140720</v>
      </c>
      <c r="B1348" s="6" t="s">
        <v>1369</v>
      </c>
      <c r="C1348" s="6" t="s">
        <v>1368</v>
      </c>
      <c r="D1348" s="6" t="s">
        <v>1798</v>
      </c>
      <c r="E1348" s="6" t="s">
        <v>1319</v>
      </c>
      <c r="F1348" s="7">
        <v>44081</v>
      </c>
      <c r="G1348" s="6" t="s">
        <v>33</v>
      </c>
      <c r="H1348" s="6" t="s">
        <v>46</v>
      </c>
      <c r="I1348" s="6" t="s">
        <v>36</v>
      </c>
      <c r="J1348" s="6" t="s">
        <v>75</v>
      </c>
      <c r="K1348" s="12">
        <v>800</v>
      </c>
      <c r="L1348" s="12">
        <v>1040</v>
      </c>
      <c r="M1348" s="12">
        <v>1</v>
      </c>
      <c r="N1348" s="12">
        <v>800</v>
      </c>
      <c r="O1348" s="12">
        <v>1040</v>
      </c>
      <c r="P1348" s="6" t="s">
        <v>1400</v>
      </c>
      <c r="Q1348" s="12">
        <f t="shared" si="21"/>
        <v>240</v>
      </c>
    </row>
    <row r="1349" spans="1:17" x14ac:dyDescent="0.3">
      <c r="A1349" s="6">
        <v>140721</v>
      </c>
      <c r="B1349" s="6" t="s">
        <v>1370</v>
      </c>
      <c r="C1349" s="6" t="s">
        <v>1327</v>
      </c>
      <c r="D1349" s="6" t="s">
        <v>1810</v>
      </c>
      <c r="E1349" s="6" t="s">
        <v>18</v>
      </c>
      <c r="F1349" s="7">
        <v>44081</v>
      </c>
      <c r="G1349" s="6" t="s">
        <v>34</v>
      </c>
      <c r="H1349" s="6" t="s">
        <v>48</v>
      </c>
      <c r="I1349" s="6" t="s">
        <v>37</v>
      </c>
      <c r="J1349" s="6" t="s">
        <v>76</v>
      </c>
      <c r="K1349" s="12">
        <v>600</v>
      </c>
      <c r="L1349" s="12">
        <v>780</v>
      </c>
      <c r="M1349" s="12">
        <v>3</v>
      </c>
      <c r="N1349" s="12">
        <v>1800</v>
      </c>
      <c r="O1349" s="12">
        <v>2340</v>
      </c>
      <c r="P1349" s="6" t="s">
        <v>1401</v>
      </c>
      <c r="Q1349" s="12">
        <f t="shared" si="21"/>
        <v>540</v>
      </c>
    </row>
    <row r="1350" spans="1:17" x14ac:dyDescent="0.3">
      <c r="A1350" s="6">
        <v>140722</v>
      </c>
      <c r="B1350" s="6" t="s">
        <v>1371</v>
      </c>
      <c r="C1350" s="6" t="s">
        <v>1328</v>
      </c>
      <c r="D1350" s="6" t="s">
        <v>1818</v>
      </c>
      <c r="E1350" s="6" t="s">
        <v>17</v>
      </c>
      <c r="F1350" s="7">
        <v>44081</v>
      </c>
      <c r="G1350" s="6" t="s">
        <v>35</v>
      </c>
      <c r="H1350" s="6" t="s">
        <v>50</v>
      </c>
      <c r="I1350" s="6" t="s">
        <v>38</v>
      </c>
      <c r="J1350" s="6" t="s">
        <v>75</v>
      </c>
      <c r="K1350" s="12">
        <v>10500</v>
      </c>
      <c r="L1350" s="12">
        <v>13650</v>
      </c>
      <c r="M1350" s="12">
        <v>4</v>
      </c>
      <c r="N1350" s="12">
        <v>42000</v>
      </c>
      <c r="O1350" s="12">
        <v>54600</v>
      </c>
      <c r="P1350" s="6" t="s">
        <v>1325</v>
      </c>
      <c r="Q1350" s="12">
        <f t="shared" si="21"/>
        <v>12600</v>
      </c>
    </row>
    <row r="1351" spans="1:17" x14ac:dyDescent="0.3">
      <c r="A1351" s="6">
        <v>140723</v>
      </c>
      <c r="B1351" s="6" t="s">
        <v>1373</v>
      </c>
      <c r="C1351" s="6" t="s">
        <v>1372</v>
      </c>
      <c r="D1351" s="6" t="s">
        <v>1849</v>
      </c>
      <c r="E1351" s="6" t="s">
        <v>1320</v>
      </c>
      <c r="F1351" s="7">
        <v>44081</v>
      </c>
      <c r="G1351" s="6" t="s">
        <v>1296</v>
      </c>
      <c r="H1351" s="6" t="s">
        <v>403</v>
      </c>
      <c r="I1351" s="6" t="s">
        <v>39</v>
      </c>
      <c r="J1351" s="6" t="s">
        <v>77</v>
      </c>
      <c r="K1351" s="12">
        <v>6500</v>
      </c>
      <c r="L1351" s="12">
        <v>8450</v>
      </c>
      <c r="M1351" s="12">
        <v>2</v>
      </c>
      <c r="N1351" s="12">
        <v>13000</v>
      </c>
      <c r="O1351" s="12">
        <v>16900</v>
      </c>
      <c r="P1351" s="6" t="s">
        <v>1398</v>
      </c>
      <c r="Q1351" s="12">
        <f t="shared" si="21"/>
        <v>3900</v>
      </c>
    </row>
    <row r="1352" spans="1:17" x14ac:dyDescent="0.3">
      <c r="A1352" s="6">
        <v>140724</v>
      </c>
      <c r="B1352" s="6" t="s">
        <v>1374</v>
      </c>
      <c r="C1352" s="6" t="s">
        <v>1329</v>
      </c>
      <c r="D1352" s="6" t="s">
        <v>1873</v>
      </c>
      <c r="E1352" s="6" t="s">
        <v>16</v>
      </c>
      <c r="F1352" s="7">
        <v>44081</v>
      </c>
      <c r="G1352" s="6" t="s">
        <v>33</v>
      </c>
      <c r="H1352" s="6" t="s">
        <v>409</v>
      </c>
      <c r="I1352" s="6" t="s">
        <v>40</v>
      </c>
      <c r="J1352" s="6" t="s">
        <v>76</v>
      </c>
      <c r="K1352" s="12">
        <v>4500</v>
      </c>
      <c r="L1352" s="12">
        <v>5850</v>
      </c>
      <c r="M1352" s="12">
        <v>2</v>
      </c>
      <c r="N1352" s="12">
        <v>9000</v>
      </c>
      <c r="O1352" s="12">
        <v>11700</v>
      </c>
      <c r="P1352" s="6" t="s">
        <v>1397</v>
      </c>
      <c r="Q1352" s="12">
        <f t="shared" si="21"/>
        <v>2700</v>
      </c>
    </row>
    <row r="1353" spans="1:17" x14ac:dyDescent="0.3">
      <c r="A1353" s="6">
        <v>140725</v>
      </c>
      <c r="B1353" s="6" t="s">
        <v>1375</v>
      </c>
      <c r="C1353" s="6" t="s">
        <v>1330</v>
      </c>
      <c r="D1353" s="6" t="s">
        <v>1890</v>
      </c>
      <c r="E1353" s="6" t="s">
        <v>15</v>
      </c>
      <c r="F1353" s="7">
        <v>44081</v>
      </c>
      <c r="G1353" s="6" t="s">
        <v>34</v>
      </c>
      <c r="H1353" s="6" t="s">
        <v>51</v>
      </c>
      <c r="I1353" s="6" t="s">
        <v>41</v>
      </c>
      <c r="J1353" s="6" t="s">
        <v>78</v>
      </c>
      <c r="K1353" s="12">
        <v>8500</v>
      </c>
      <c r="L1353" s="12">
        <v>11050</v>
      </c>
      <c r="M1353" s="12">
        <v>2</v>
      </c>
      <c r="N1353" s="12">
        <v>17000</v>
      </c>
      <c r="O1353" s="12">
        <v>22100</v>
      </c>
      <c r="P1353" s="6" t="s">
        <v>1399</v>
      </c>
      <c r="Q1353" s="12">
        <f t="shared" si="21"/>
        <v>5100</v>
      </c>
    </row>
    <row r="1354" spans="1:17" x14ac:dyDescent="0.3">
      <c r="A1354" s="6">
        <v>140726</v>
      </c>
      <c r="B1354" s="6" t="s">
        <v>1376</v>
      </c>
      <c r="C1354" s="6" t="s">
        <v>1331</v>
      </c>
      <c r="D1354" s="6" t="s">
        <v>1915</v>
      </c>
      <c r="E1354" s="6" t="s">
        <v>14</v>
      </c>
      <c r="F1354" s="7">
        <v>44081</v>
      </c>
      <c r="G1354" s="6" t="s">
        <v>35</v>
      </c>
      <c r="H1354" s="6" t="s">
        <v>52</v>
      </c>
      <c r="I1354" s="6" t="s">
        <v>44</v>
      </c>
      <c r="J1354" s="6" t="s">
        <v>80</v>
      </c>
      <c r="K1354" s="12">
        <v>12500</v>
      </c>
      <c r="L1354" s="12">
        <v>16250</v>
      </c>
      <c r="M1354" s="12">
        <v>1</v>
      </c>
      <c r="N1354" s="12">
        <v>12500</v>
      </c>
      <c r="O1354" s="12">
        <v>16250</v>
      </c>
      <c r="P1354" s="6" t="s">
        <v>1400</v>
      </c>
      <c r="Q1354" s="12">
        <f t="shared" si="21"/>
        <v>3750</v>
      </c>
    </row>
    <row r="1355" spans="1:17" x14ac:dyDescent="0.3">
      <c r="A1355" s="6">
        <v>140727</v>
      </c>
      <c r="B1355" s="6" t="s">
        <v>1378</v>
      </c>
      <c r="C1355" s="6" t="s">
        <v>1377</v>
      </c>
      <c r="D1355" s="6" t="s">
        <v>1933</v>
      </c>
      <c r="E1355" s="6" t="s">
        <v>13</v>
      </c>
      <c r="F1355" s="7">
        <v>44081</v>
      </c>
      <c r="G1355" s="6" t="s">
        <v>1296</v>
      </c>
      <c r="H1355" s="6" t="s">
        <v>350</v>
      </c>
      <c r="I1355" s="6" t="s">
        <v>89</v>
      </c>
      <c r="J1355" s="6" t="s">
        <v>79</v>
      </c>
      <c r="K1355" s="12">
        <v>3500</v>
      </c>
      <c r="L1355" s="12">
        <v>4550</v>
      </c>
      <c r="M1355" s="12">
        <v>3</v>
      </c>
      <c r="N1355" s="12">
        <v>10500</v>
      </c>
      <c r="O1355" s="12">
        <v>13650</v>
      </c>
      <c r="P1355" s="6" t="s">
        <v>1401</v>
      </c>
      <c r="Q1355" s="12">
        <f t="shared" si="21"/>
        <v>3150</v>
      </c>
    </row>
    <row r="1356" spans="1:17" x14ac:dyDescent="0.3">
      <c r="A1356" s="6">
        <v>140728</v>
      </c>
      <c r="B1356" s="6" t="s">
        <v>1379</v>
      </c>
      <c r="C1356" s="6" t="s">
        <v>1332</v>
      </c>
      <c r="D1356" s="6" t="s">
        <v>1990</v>
      </c>
      <c r="E1356" s="6" t="s">
        <v>12</v>
      </c>
      <c r="F1356" s="7">
        <v>44081</v>
      </c>
      <c r="G1356" s="6" t="s">
        <v>33</v>
      </c>
      <c r="H1356" s="8" t="s">
        <v>67</v>
      </c>
      <c r="I1356" s="6" t="s">
        <v>37</v>
      </c>
      <c r="J1356" s="6" t="s">
        <v>81</v>
      </c>
      <c r="K1356" s="12">
        <v>4500</v>
      </c>
      <c r="L1356" s="12">
        <v>5850</v>
      </c>
      <c r="M1356" s="12">
        <v>3</v>
      </c>
      <c r="N1356" s="12">
        <v>13500</v>
      </c>
      <c r="O1356" s="12">
        <v>17550</v>
      </c>
      <c r="P1356" s="6" t="s">
        <v>1325</v>
      </c>
      <c r="Q1356" s="12">
        <f t="shared" si="21"/>
        <v>4050</v>
      </c>
    </row>
    <row r="1357" spans="1:17" x14ac:dyDescent="0.3">
      <c r="A1357" s="6">
        <v>140729</v>
      </c>
      <c r="B1357" s="6" t="s">
        <v>1380</v>
      </c>
      <c r="C1357" s="6" t="s">
        <v>1334</v>
      </c>
      <c r="D1357" s="6" t="s">
        <v>2069</v>
      </c>
      <c r="E1357" s="6" t="s">
        <v>11</v>
      </c>
      <c r="F1357" s="7">
        <v>44081</v>
      </c>
      <c r="G1357" s="6" t="s">
        <v>34</v>
      </c>
      <c r="H1357" s="6" t="s">
        <v>410</v>
      </c>
      <c r="I1357" s="6" t="s">
        <v>45</v>
      </c>
      <c r="J1357" s="6" t="s">
        <v>82</v>
      </c>
      <c r="K1357" s="12">
        <v>2100</v>
      </c>
      <c r="L1357" s="12">
        <v>2730</v>
      </c>
      <c r="M1357" s="12">
        <v>2</v>
      </c>
      <c r="N1357" s="12">
        <v>4200</v>
      </c>
      <c r="O1357" s="12">
        <v>5460</v>
      </c>
      <c r="P1357" s="6" t="s">
        <v>1398</v>
      </c>
      <c r="Q1357" s="12">
        <f t="shared" si="21"/>
        <v>1260</v>
      </c>
    </row>
    <row r="1358" spans="1:17" x14ac:dyDescent="0.3">
      <c r="A1358" s="6">
        <v>140730</v>
      </c>
      <c r="B1358" s="6" t="s">
        <v>1381</v>
      </c>
      <c r="C1358" s="6" t="s">
        <v>1333</v>
      </c>
      <c r="D1358" s="6" t="s">
        <v>2056</v>
      </c>
      <c r="E1358" s="6" t="s">
        <v>1321</v>
      </c>
      <c r="F1358" s="7">
        <v>44081</v>
      </c>
      <c r="G1358" s="6" t="s">
        <v>35</v>
      </c>
      <c r="H1358" s="6" t="s">
        <v>49</v>
      </c>
      <c r="I1358" s="6" t="s">
        <v>36</v>
      </c>
      <c r="J1358" s="6" t="s">
        <v>75</v>
      </c>
      <c r="K1358" s="12">
        <v>1150</v>
      </c>
      <c r="L1358" s="12">
        <v>1495</v>
      </c>
      <c r="M1358" s="12">
        <v>4</v>
      </c>
      <c r="N1358" s="12">
        <v>4600</v>
      </c>
      <c r="O1358" s="12">
        <v>5980</v>
      </c>
      <c r="P1358" s="6" t="s">
        <v>1397</v>
      </c>
      <c r="Q1358" s="12">
        <f t="shared" si="21"/>
        <v>1380</v>
      </c>
    </row>
    <row r="1359" spans="1:17" x14ac:dyDescent="0.3">
      <c r="A1359" s="6">
        <v>140731</v>
      </c>
      <c r="B1359" s="6" t="s">
        <v>1382</v>
      </c>
      <c r="C1359" s="6" t="s">
        <v>1335</v>
      </c>
      <c r="D1359" s="6" t="s">
        <v>2095</v>
      </c>
      <c r="E1359" s="6" t="s">
        <v>1322</v>
      </c>
      <c r="F1359" s="7">
        <v>44081</v>
      </c>
      <c r="G1359" s="6" t="s">
        <v>1296</v>
      </c>
      <c r="H1359" s="6" t="s">
        <v>47</v>
      </c>
      <c r="I1359" s="6" t="s">
        <v>37</v>
      </c>
      <c r="J1359" s="6" t="s">
        <v>76</v>
      </c>
      <c r="K1359" s="12">
        <v>350</v>
      </c>
      <c r="L1359" s="12">
        <v>455</v>
      </c>
      <c r="M1359" s="12">
        <v>4</v>
      </c>
      <c r="N1359" s="12">
        <v>1400</v>
      </c>
      <c r="O1359" s="12">
        <v>1820</v>
      </c>
      <c r="P1359" s="6" t="s">
        <v>1399</v>
      </c>
      <c r="Q1359" s="12">
        <f t="shared" si="21"/>
        <v>420</v>
      </c>
    </row>
    <row r="1360" spans="1:17" x14ac:dyDescent="0.3">
      <c r="A1360" s="6">
        <v>140732</v>
      </c>
      <c r="B1360" s="6" t="s">
        <v>1378</v>
      </c>
      <c r="C1360" s="6" t="s">
        <v>1377</v>
      </c>
      <c r="D1360" s="6" t="s">
        <v>1947</v>
      </c>
      <c r="E1360" s="6" t="s">
        <v>1323</v>
      </c>
      <c r="F1360" s="7">
        <v>44081</v>
      </c>
      <c r="G1360" s="6" t="s">
        <v>33</v>
      </c>
      <c r="H1360" s="6" t="s">
        <v>53</v>
      </c>
      <c r="I1360" s="6" t="s">
        <v>38</v>
      </c>
      <c r="J1360" s="6" t="s">
        <v>75</v>
      </c>
      <c r="K1360" s="12">
        <v>9500</v>
      </c>
      <c r="L1360" s="12">
        <v>12350</v>
      </c>
      <c r="M1360" s="12">
        <v>2</v>
      </c>
      <c r="N1360" s="12">
        <v>19000</v>
      </c>
      <c r="O1360" s="12">
        <v>24700</v>
      </c>
      <c r="P1360" s="6" t="s">
        <v>1400</v>
      </c>
      <c r="Q1360" s="12">
        <f t="shared" si="21"/>
        <v>5700</v>
      </c>
    </row>
    <row r="1361" spans="1:17" x14ac:dyDescent="0.3">
      <c r="A1361" s="6">
        <v>140733</v>
      </c>
      <c r="B1361" s="6" t="s">
        <v>1379</v>
      </c>
      <c r="C1361" s="6" t="s">
        <v>1332</v>
      </c>
      <c r="D1361" s="6" t="s">
        <v>1993</v>
      </c>
      <c r="E1361" s="6" t="s">
        <v>10</v>
      </c>
      <c r="F1361" s="7">
        <v>44081</v>
      </c>
      <c r="G1361" s="6" t="s">
        <v>34</v>
      </c>
      <c r="H1361" s="6" t="s">
        <v>411</v>
      </c>
      <c r="I1361" s="6" t="s">
        <v>39</v>
      </c>
      <c r="J1361" s="6" t="s">
        <v>77</v>
      </c>
      <c r="K1361" s="12">
        <v>10000</v>
      </c>
      <c r="L1361" s="12">
        <v>13000</v>
      </c>
      <c r="M1361" s="12">
        <v>1</v>
      </c>
      <c r="N1361" s="12">
        <v>10000</v>
      </c>
      <c r="O1361" s="12">
        <v>13000</v>
      </c>
      <c r="P1361" s="6" t="s">
        <v>1401</v>
      </c>
      <c r="Q1361" s="12">
        <f t="shared" si="21"/>
        <v>3000</v>
      </c>
    </row>
    <row r="1362" spans="1:17" x14ac:dyDescent="0.3">
      <c r="A1362" s="6">
        <v>140734</v>
      </c>
      <c r="B1362" s="6" t="s">
        <v>1384</v>
      </c>
      <c r="C1362" s="6" t="s">
        <v>1383</v>
      </c>
      <c r="D1362" s="6" t="s">
        <v>2104</v>
      </c>
      <c r="E1362" s="6" t="s">
        <v>9</v>
      </c>
      <c r="F1362" s="7">
        <v>44081</v>
      </c>
      <c r="G1362" s="6" t="s">
        <v>35</v>
      </c>
      <c r="H1362" s="6" t="s">
        <v>412</v>
      </c>
      <c r="I1362" s="6" t="s">
        <v>40</v>
      </c>
      <c r="J1362" s="6" t="s">
        <v>76</v>
      </c>
      <c r="K1362" s="12">
        <v>6500</v>
      </c>
      <c r="L1362" s="12">
        <v>8450</v>
      </c>
      <c r="M1362" s="12">
        <v>4</v>
      </c>
      <c r="N1362" s="12">
        <v>26000</v>
      </c>
      <c r="O1362" s="12">
        <v>33800</v>
      </c>
      <c r="P1362" s="6" t="s">
        <v>1325</v>
      </c>
      <c r="Q1362" s="12">
        <f t="shared" si="21"/>
        <v>7800</v>
      </c>
    </row>
    <row r="1363" spans="1:17" x14ac:dyDescent="0.3">
      <c r="A1363" s="6">
        <v>140735</v>
      </c>
      <c r="B1363" s="6" t="s">
        <v>1385</v>
      </c>
      <c r="C1363" s="6" t="s">
        <v>27</v>
      </c>
      <c r="D1363" s="6" t="s">
        <v>27</v>
      </c>
      <c r="E1363" s="6" t="s">
        <v>1324</v>
      </c>
      <c r="F1363" s="7">
        <v>44081</v>
      </c>
      <c r="G1363" s="6" t="s">
        <v>1296</v>
      </c>
      <c r="H1363" s="6" t="s">
        <v>413</v>
      </c>
      <c r="I1363" s="6" t="s">
        <v>41</v>
      </c>
      <c r="J1363" s="6" t="s">
        <v>78</v>
      </c>
      <c r="K1363" s="12">
        <v>8500</v>
      </c>
      <c r="L1363" s="12">
        <v>11050</v>
      </c>
      <c r="M1363" s="12">
        <v>3</v>
      </c>
      <c r="N1363" s="12">
        <v>25500</v>
      </c>
      <c r="O1363" s="12">
        <v>33150</v>
      </c>
      <c r="P1363" s="6" t="s">
        <v>1398</v>
      </c>
      <c r="Q1363" s="12">
        <f t="shared" si="21"/>
        <v>7650</v>
      </c>
    </row>
    <row r="1364" spans="1:17" x14ac:dyDescent="0.3">
      <c r="A1364" s="6">
        <v>140736</v>
      </c>
      <c r="B1364" s="6" t="s">
        <v>1387</v>
      </c>
      <c r="C1364" s="6" t="s">
        <v>1386</v>
      </c>
      <c r="D1364" s="6" t="s">
        <v>2107</v>
      </c>
      <c r="E1364" s="6" t="s">
        <v>8</v>
      </c>
      <c r="F1364" s="7">
        <v>44081</v>
      </c>
      <c r="G1364" s="6" t="s">
        <v>33</v>
      </c>
      <c r="H1364" s="6" t="s">
        <v>57</v>
      </c>
      <c r="I1364" s="6" t="s">
        <v>44</v>
      </c>
      <c r="J1364" s="6" t="s">
        <v>80</v>
      </c>
      <c r="K1364" s="12">
        <v>7000</v>
      </c>
      <c r="L1364" s="12">
        <v>9100</v>
      </c>
      <c r="M1364" s="12">
        <v>4</v>
      </c>
      <c r="N1364" s="12">
        <v>28000</v>
      </c>
      <c r="O1364" s="12">
        <v>36400</v>
      </c>
      <c r="P1364" s="6" t="s">
        <v>1397</v>
      </c>
      <c r="Q1364" s="12">
        <f t="shared" si="21"/>
        <v>8400</v>
      </c>
    </row>
    <row r="1365" spans="1:17" x14ac:dyDescent="0.3">
      <c r="A1365" s="6">
        <v>140737</v>
      </c>
      <c r="B1365" s="6" t="s">
        <v>2156</v>
      </c>
      <c r="C1365" s="6" t="s">
        <v>2157</v>
      </c>
      <c r="D1365" s="6" t="s">
        <v>1960</v>
      </c>
      <c r="E1365" s="6" t="s">
        <v>7</v>
      </c>
      <c r="F1365" s="7">
        <v>44081</v>
      </c>
      <c r="G1365" s="6" t="s">
        <v>34</v>
      </c>
      <c r="H1365" s="6" t="s">
        <v>414</v>
      </c>
      <c r="I1365" s="6" t="s">
        <v>89</v>
      </c>
      <c r="J1365" s="6" t="s">
        <v>79</v>
      </c>
      <c r="K1365" s="12">
        <v>6550</v>
      </c>
      <c r="L1365" s="12">
        <v>8515</v>
      </c>
      <c r="M1365" s="12">
        <v>4</v>
      </c>
      <c r="N1365" s="12">
        <v>26200</v>
      </c>
      <c r="O1365" s="12">
        <v>34060</v>
      </c>
      <c r="P1365" s="6" t="s">
        <v>1399</v>
      </c>
      <c r="Q1365" s="12">
        <f t="shared" si="21"/>
        <v>7860</v>
      </c>
    </row>
    <row r="1366" spans="1:17" x14ac:dyDescent="0.3">
      <c r="A1366" s="6">
        <v>140738</v>
      </c>
      <c r="B1366" s="6" t="s">
        <v>1390</v>
      </c>
      <c r="C1366" s="6" t="s">
        <v>26</v>
      </c>
      <c r="D1366" s="6" t="s">
        <v>2125</v>
      </c>
      <c r="E1366" s="6" t="s">
        <v>1325</v>
      </c>
      <c r="F1366" s="7">
        <v>44081</v>
      </c>
      <c r="G1366" s="6" t="s">
        <v>35</v>
      </c>
      <c r="H1366" s="8" t="s">
        <v>66</v>
      </c>
      <c r="I1366" s="6" t="s">
        <v>37</v>
      </c>
      <c r="J1366" s="6" t="s">
        <v>81</v>
      </c>
      <c r="K1366" s="12">
        <v>7650</v>
      </c>
      <c r="L1366" s="12">
        <v>9945</v>
      </c>
      <c r="M1366" s="12">
        <v>4</v>
      </c>
      <c r="N1366" s="12">
        <v>30600</v>
      </c>
      <c r="O1366" s="12">
        <v>39780</v>
      </c>
      <c r="P1366" s="6" t="s">
        <v>1400</v>
      </c>
      <c r="Q1366" s="12">
        <f t="shared" si="21"/>
        <v>9180</v>
      </c>
    </row>
    <row r="1367" spans="1:17" x14ac:dyDescent="0.3">
      <c r="A1367" s="6">
        <v>140739</v>
      </c>
      <c r="B1367" s="6" t="s">
        <v>1392</v>
      </c>
      <c r="C1367" s="6" t="s">
        <v>1391</v>
      </c>
      <c r="D1367" s="6" t="s">
        <v>2112</v>
      </c>
      <c r="E1367" s="6" t="s">
        <v>1326</v>
      </c>
      <c r="F1367" s="7">
        <v>44081</v>
      </c>
      <c r="G1367" s="6" t="s">
        <v>1296</v>
      </c>
      <c r="H1367" s="6" t="s">
        <v>58</v>
      </c>
      <c r="I1367" s="6" t="s">
        <v>45</v>
      </c>
      <c r="J1367" s="6" t="s">
        <v>82</v>
      </c>
      <c r="K1367" s="12">
        <v>1150</v>
      </c>
      <c r="L1367" s="12">
        <v>1495</v>
      </c>
      <c r="M1367" s="12">
        <v>4</v>
      </c>
      <c r="N1367" s="12">
        <v>4600</v>
      </c>
      <c r="O1367" s="12">
        <v>5980</v>
      </c>
      <c r="P1367" s="6" t="s">
        <v>1401</v>
      </c>
      <c r="Q1367" s="12">
        <f t="shared" si="21"/>
        <v>1380</v>
      </c>
    </row>
    <row r="1368" spans="1:17" x14ac:dyDescent="0.3">
      <c r="A1368" s="6">
        <v>140740</v>
      </c>
      <c r="B1368" s="6" t="s">
        <v>1394</v>
      </c>
      <c r="C1368" s="6" t="s">
        <v>1393</v>
      </c>
      <c r="D1368" s="6" t="s">
        <v>2131</v>
      </c>
      <c r="E1368" s="6" t="s">
        <v>6</v>
      </c>
      <c r="F1368" s="7">
        <v>44081</v>
      </c>
      <c r="G1368" s="6" t="s">
        <v>33</v>
      </c>
      <c r="H1368" s="6" t="s">
        <v>59</v>
      </c>
      <c r="I1368" s="6" t="s">
        <v>36</v>
      </c>
      <c r="J1368" s="6" t="s">
        <v>75</v>
      </c>
      <c r="K1368" s="12">
        <v>850</v>
      </c>
      <c r="L1368" s="12">
        <v>1105</v>
      </c>
      <c r="M1368" s="12">
        <v>2</v>
      </c>
      <c r="N1368" s="12">
        <v>1700</v>
      </c>
      <c r="O1368" s="12">
        <v>2210</v>
      </c>
      <c r="P1368" s="6" t="s">
        <v>1325</v>
      </c>
      <c r="Q1368" s="12">
        <f t="shared" si="21"/>
        <v>510</v>
      </c>
    </row>
    <row r="1369" spans="1:17" x14ac:dyDescent="0.3">
      <c r="A1369" s="6">
        <v>140741</v>
      </c>
      <c r="B1369" s="6" t="s">
        <v>1337</v>
      </c>
      <c r="C1369" s="6" t="s">
        <v>1336</v>
      </c>
      <c r="D1369" s="6" t="s">
        <v>1427</v>
      </c>
      <c r="E1369" s="6" t="s">
        <v>5</v>
      </c>
      <c r="F1369" s="7">
        <v>44081</v>
      </c>
      <c r="G1369" s="6" t="s">
        <v>34</v>
      </c>
      <c r="H1369" s="6" t="s">
        <v>60</v>
      </c>
      <c r="I1369" s="6" t="s">
        <v>37</v>
      </c>
      <c r="J1369" s="6" t="s">
        <v>76</v>
      </c>
      <c r="K1369" s="12">
        <v>650</v>
      </c>
      <c r="L1369" s="12">
        <v>845</v>
      </c>
      <c r="M1369" s="12">
        <v>4</v>
      </c>
      <c r="N1369" s="12">
        <v>2600</v>
      </c>
      <c r="O1369" s="12">
        <v>3380</v>
      </c>
      <c r="P1369" s="6" t="s">
        <v>1398</v>
      </c>
      <c r="Q1369" s="12">
        <f t="shared" si="21"/>
        <v>780</v>
      </c>
    </row>
    <row r="1370" spans="1:17" x14ac:dyDescent="0.3">
      <c r="A1370" s="6">
        <v>140742</v>
      </c>
      <c r="B1370" s="6" t="s">
        <v>1339</v>
      </c>
      <c r="C1370" s="6" t="s">
        <v>1338</v>
      </c>
      <c r="D1370" s="6" t="s">
        <v>1434</v>
      </c>
      <c r="E1370" s="6" t="s">
        <v>4</v>
      </c>
      <c r="F1370" s="7">
        <v>44081</v>
      </c>
      <c r="G1370" s="6" t="s">
        <v>35</v>
      </c>
      <c r="H1370" s="6" t="s">
        <v>61</v>
      </c>
      <c r="I1370" s="6" t="s">
        <v>38</v>
      </c>
      <c r="J1370" s="6" t="s">
        <v>75</v>
      </c>
      <c r="K1370" s="12">
        <v>7500</v>
      </c>
      <c r="L1370" s="12">
        <v>9750</v>
      </c>
      <c r="M1370" s="12">
        <v>3</v>
      </c>
      <c r="N1370" s="12">
        <v>22500</v>
      </c>
      <c r="O1370" s="12">
        <v>29250</v>
      </c>
      <c r="P1370" s="6" t="s">
        <v>1397</v>
      </c>
      <c r="Q1370" s="12">
        <f t="shared" si="21"/>
        <v>6750</v>
      </c>
    </row>
    <row r="1371" spans="1:17" x14ac:dyDescent="0.3">
      <c r="A1371" s="6">
        <v>140743</v>
      </c>
      <c r="B1371" s="6" t="s">
        <v>1341</v>
      </c>
      <c r="C1371" s="6" t="s">
        <v>1340</v>
      </c>
      <c r="D1371" s="6" t="s">
        <v>1469</v>
      </c>
      <c r="E1371" s="6" t="s">
        <v>30</v>
      </c>
      <c r="F1371" s="7">
        <v>44081</v>
      </c>
      <c r="G1371" s="6" t="s">
        <v>1296</v>
      </c>
      <c r="H1371" s="6" t="s">
        <v>411</v>
      </c>
      <c r="I1371" s="6" t="s">
        <v>39</v>
      </c>
      <c r="J1371" s="8" t="s">
        <v>83</v>
      </c>
      <c r="K1371" s="12">
        <v>10000</v>
      </c>
      <c r="L1371" s="12">
        <v>13000</v>
      </c>
      <c r="M1371" s="12">
        <v>1</v>
      </c>
      <c r="N1371" s="12">
        <v>10000</v>
      </c>
      <c r="O1371" s="12">
        <v>13000</v>
      </c>
      <c r="P1371" s="6" t="s">
        <v>1399</v>
      </c>
      <c r="Q1371" s="12">
        <f t="shared" si="21"/>
        <v>3000</v>
      </c>
    </row>
    <row r="1372" spans="1:17" x14ac:dyDescent="0.3">
      <c r="A1372" s="6">
        <v>140744</v>
      </c>
      <c r="B1372" s="6" t="s">
        <v>1343</v>
      </c>
      <c r="C1372" s="6" t="s">
        <v>1342</v>
      </c>
      <c r="D1372" s="6" t="s">
        <v>1516</v>
      </c>
      <c r="E1372" s="6" t="s">
        <v>31</v>
      </c>
      <c r="F1372" s="7">
        <v>44081</v>
      </c>
      <c r="G1372" s="6" t="s">
        <v>33</v>
      </c>
      <c r="H1372" s="6" t="s">
        <v>415</v>
      </c>
      <c r="I1372" s="6" t="s">
        <v>40</v>
      </c>
      <c r="J1372" s="6" t="s">
        <v>76</v>
      </c>
      <c r="K1372" s="12">
        <v>10500</v>
      </c>
      <c r="L1372" s="12">
        <v>13650</v>
      </c>
      <c r="M1372" s="12">
        <v>3</v>
      </c>
      <c r="N1372" s="12">
        <v>31500</v>
      </c>
      <c r="O1372" s="12">
        <v>40950</v>
      </c>
      <c r="P1372" s="6" t="s">
        <v>1400</v>
      </c>
      <c r="Q1372" s="12">
        <f t="shared" si="21"/>
        <v>9450</v>
      </c>
    </row>
    <row r="1373" spans="1:17" x14ac:dyDescent="0.3">
      <c r="A1373" s="6">
        <v>140745</v>
      </c>
      <c r="B1373" s="6" t="s">
        <v>1343</v>
      </c>
      <c r="C1373" s="6" t="s">
        <v>1342</v>
      </c>
      <c r="D1373" s="6" t="s">
        <v>1506</v>
      </c>
      <c r="E1373" s="6" t="s">
        <v>32</v>
      </c>
      <c r="F1373" s="7">
        <v>44081</v>
      </c>
      <c r="G1373" s="6" t="s">
        <v>34</v>
      </c>
      <c r="H1373" s="6" t="s">
        <v>63</v>
      </c>
      <c r="I1373" s="6" t="s">
        <v>41</v>
      </c>
      <c r="J1373" s="6" t="s">
        <v>78</v>
      </c>
      <c r="K1373" s="12">
        <v>8500</v>
      </c>
      <c r="L1373" s="12">
        <v>11050</v>
      </c>
      <c r="M1373" s="12">
        <v>4</v>
      </c>
      <c r="N1373" s="12">
        <v>34000</v>
      </c>
      <c r="O1373" s="12">
        <v>44200</v>
      </c>
      <c r="P1373" s="6" t="s">
        <v>1401</v>
      </c>
      <c r="Q1373" s="12">
        <f t="shared" si="21"/>
        <v>10200</v>
      </c>
    </row>
    <row r="1374" spans="1:17" x14ac:dyDescent="0.3">
      <c r="A1374" s="6">
        <v>140746</v>
      </c>
      <c r="B1374" s="6" t="s">
        <v>1343</v>
      </c>
      <c r="C1374" s="6" t="s">
        <v>1342</v>
      </c>
      <c r="D1374" s="6" t="s">
        <v>1507</v>
      </c>
      <c r="E1374" s="6" t="s">
        <v>28</v>
      </c>
      <c r="F1374" s="7">
        <v>44081</v>
      </c>
      <c r="G1374" s="6" t="s">
        <v>35</v>
      </c>
      <c r="H1374" s="6" t="s">
        <v>57</v>
      </c>
      <c r="I1374" s="6" t="s">
        <v>44</v>
      </c>
      <c r="J1374" s="6" t="s">
        <v>80</v>
      </c>
      <c r="K1374" s="12">
        <v>7000</v>
      </c>
      <c r="L1374" s="12">
        <v>9100</v>
      </c>
      <c r="M1374" s="12">
        <v>1</v>
      </c>
      <c r="N1374" s="12">
        <v>7000</v>
      </c>
      <c r="O1374" s="12">
        <v>9100</v>
      </c>
      <c r="P1374" s="6" t="s">
        <v>1325</v>
      </c>
      <c r="Q1374" s="12">
        <f t="shared" si="21"/>
        <v>2100</v>
      </c>
    </row>
    <row r="1375" spans="1:17" x14ac:dyDescent="0.3">
      <c r="A1375" s="6">
        <v>140747</v>
      </c>
      <c r="B1375" s="6" t="s">
        <v>1343</v>
      </c>
      <c r="C1375" s="6" t="s">
        <v>1342</v>
      </c>
      <c r="D1375" s="6" t="s">
        <v>1502</v>
      </c>
      <c r="E1375" s="6" t="s">
        <v>1311</v>
      </c>
      <c r="F1375" s="7">
        <v>44081</v>
      </c>
      <c r="G1375" s="6" t="s">
        <v>1296</v>
      </c>
      <c r="H1375" s="6" t="s">
        <v>416</v>
      </c>
      <c r="I1375" s="6" t="s">
        <v>89</v>
      </c>
      <c r="J1375" s="6" t="s">
        <v>79</v>
      </c>
      <c r="K1375" s="12">
        <v>1680</v>
      </c>
      <c r="L1375" s="12">
        <v>2184</v>
      </c>
      <c r="M1375" s="12">
        <v>2</v>
      </c>
      <c r="N1375" s="12">
        <v>3360</v>
      </c>
      <c r="O1375" s="12">
        <v>4368</v>
      </c>
      <c r="P1375" s="6" t="s">
        <v>1398</v>
      </c>
      <c r="Q1375" s="12">
        <f t="shared" si="21"/>
        <v>1008</v>
      </c>
    </row>
    <row r="1376" spans="1:17" x14ac:dyDescent="0.3">
      <c r="A1376" s="6">
        <v>140748</v>
      </c>
      <c r="B1376" s="6" t="s">
        <v>1343</v>
      </c>
      <c r="C1376" s="6" t="s">
        <v>1342</v>
      </c>
      <c r="D1376" s="6" t="s">
        <v>1515</v>
      </c>
      <c r="E1376" s="6" t="s">
        <v>1312</v>
      </c>
      <c r="F1376" s="7">
        <v>44081</v>
      </c>
      <c r="G1376" s="6" t="s">
        <v>33</v>
      </c>
      <c r="H1376" s="8" t="s">
        <v>65</v>
      </c>
      <c r="I1376" s="6" t="s">
        <v>37</v>
      </c>
      <c r="J1376" s="8" t="s">
        <v>84</v>
      </c>
      <c r="K1376" s="12">
        <v>6540</v>
      </c>
      <c r="L1376" s="12">
        <v>8502</v>
      </c>
      <c r="M1376" s="12">
        <v>4</v>
      </c>
      <c r="N1376" s="12">
        <v>26160</v>
      </c>
      <c r="O1376" s="12">
        <v>34008</v>
      </c>
      <c r="P1376" s="6" t="s">
        <v>1397</v>
      </c>
      <c r="Q1376" s="12">
        <f t="shared" si="21"/>
        <v>7848</v>
      </c>
    </row>
    <row r="1377" spans="1:17" x14ac:dyDescent="0.3">
      <c r="A1377" s="6">
        <v>140749</v>
      </c>
      <c r="B1377" s="6" t="s">
        <v>1343</v>
      </c>
      <c r="C1377" s="6" t="s">
        <v>1342</v>
      </c>
      <c r="D1377" s="6" t="s">
        <v>1516</v>
      </c>
      <c r="E1377" s="6" t="s">
        <v>1313</v>
      </c>
      <c r="F1377" s="7">
        <v>44081</v>
      </c>
      <c r="G1377" s="6" t="s">
        <v>34</v>
      </c>
      <c r="H1377" s="6" t="s">
        <v>68</v>
      </c>
      <c r="I1377" s="6" t="s">
        <v>45</v>
      </c>
      <c r="J1377" s="6" t="s">
        <v>82</v>
      </c>
      <c r="K1377" s="12">
        <v>2680</v>
      </c>
      <c r="L1377" s="12">
        <v>3484</v>
      </c>
      <c r="M1377" s="12">
        <v>4</v>
      </c>
      <c r="N1377" s="12">
        <v>10720</v>
      </c>
      <c r="O1377" s="12">
        <v>13936</v>
      </c>
      <c r="P1377" s="6" t="s">
        <v>1399</v>
      </c>
      <c r="Q1377" s="12">
        <f t="shared" si="21"/>
        <v>3216</v>
      </c>
    </row>
    <row r="1378" spans="1:17" x14ac:dyDescent="0.3">
      <c r="A1378" s="6">
        <v>140750</v>
      </c>
      <c r="B1378" s="6" t="s">
        <v>1343</v>
      </c>
      <c r="C1378" s="6" t="s">
        <v>1342</v>
      </c>
      <c r="D1378" s="6" t="s">
        <v>1491</v>
      </c>
      <c r="E1378" s="6" t="s">
        <v>3</v>
      </c>
      <c r="F1378" s="7">
        <v>44081</v>
      </c>
      <c r="G1378" s="6" t="s">
        <v>35</v>
      </c>
      <c r="H1378" s="6" t="s">
        <v>71</v>
      </c>
      <c r="I1378" s="6" t="s">
        <v>38</v>
      </c>
      <c r="J1378" s="6" t="s">
        <v>76</v>
      </c>
      <c r="K1378" s="12">
        <v>8250</v>
      </c>
      <c r="L1378" s="12">
        <v>10725</v>
      </c>
      <c r="M1378" s="12">
        <v>2</v>
      </c>
      <c r="N1378" s="12">
        <v>16500</v>
      </c>
      <c r="O1378" s="12">
        <v>21450</v>
      </c>
      <c r="P1378" s="6" t="s">
        <v>1400</v>
      </c>
      <c r="Q1378" s="12">
        <f t="shared" si="21"/>
        <v>4950</v>
      </c>
    </row>
    <row r="1379" spans="1:17" x14ac:dyDescent="0.3">
      <c r="A1379" s="6">
        <v>140751</v>
      </c>
      <c r="B1379" s="6" t="s">
        <v>1343</v>
      </c>
      <c r="C1379" s="6" t="s">
        <v>1342</v>
      </c>
      <c r="D1379" s="6" t="s">
        <v>1523</v>
      </c>
      <c r="E1379" s="6" t="s">
        <v>2</v>
      </c>
      <c r="F1379" s="7">
        <v>44081</v>
      </c>
      <c r="G1379" s="6" t="s">
        <v>1296</v>
      </c>
      <c r="H1379" s="6" t="s">
        <v>350</v>
      </c>
      <c r="I1379" s="6" t="s">
        <v>42</v>
      </c>
      <c r="J1379" s="6" t="s">
        <v>76</v>
      </c>
      <c r="K1379" s="12">
        <v>2650</v>
      </c>
      <c r="L1379" s="12">
        <v>3445</v>
      </c>
      <c r="M1379" s="12">
        <v>2</v>
      </c>
      <c r="N1379" s="12">
        <v>5300</v>
      </c>
      <c r="O1379" s="12">
        <v>6890</v>
      </c>
      <c r="P1379" s="6" t="s">
        <v>1401</v>
      </c>
      <c r="Q1379" s="12">
        <f t="shared" si="21"/>
        <v>1590</v>
      </c>
    </row>
    <row r="1380" spans="1:17" x14ac:dyDescent="0.3">
      <c r="A1380" s="6">
        <v>140752</v>
      </c>
      <c r="B1380" s="6" t="s">
        <v>1343</v>
      </c>
      <c r="C1380" s="6" t="s">
        <v>1342</v>
      </c>
      <c r="D1380" s="6" t="s">
        <v>1515</v>
      </c>
      <c r="E1380" s="6" t="s">
        <v>1</v>
      </c>
      <c r="F1380" s="7">
        <v>44081</v>
      </c>
      <c r="G1380" s="6" t="s">
        <v>33</v>
      </c>
      <c r="H1380" s="6" t="s">
        <v>72</v>
      </c>
      <c r="I1380" s="6" t="s">
        <v>38</v>
      </c>
      <c r="J1380" s="6" t="s">
        <v>85</v>
      </c>
      <c r="K1380" s="12">
        <v>12550</v>
      </c>
      <c r="L1380" s="12">
        <v>16315</v>
      </c>
      <c r="M1380" s="12">
        <v>3</v>
      </c>
      <c r="N1380" s="12">
        <v>37650</v>
      </c>
      <c r="O1380" s="12">
        <v>48945</v>
      </c>
      <c r="P1380" s="6" t="s">
        <v>1325</v>
      </c>
      <c r="Q1380" s="12">
        <f t="shared" si="21"/>
        <v>11295</v>
      </c>
    </row>
    <row r="1381" spans="1:17" x14ac:dyDescent="0.3">
      <c r="A1381" s="6">
        <v>140753</v>
      </c>
      <c r="B1381" s="6" t="s">
        <v>1343</v>
      </c>
      <c r="C1381" s="6" t="s">
        <v>1342</v>
      </c>
      <c r="D1381" s="6" t="s">
        <v>1514</v>
      </c>
      <c r="E1381" s="6" t="s">
        <v>1314</v>
      </c>
      <c r="F1381" s="7">
        <v>44082</v>
      </c>
      <c r="G1381" s="6" t="s">
        <v>34</v>
      </c>
      <c r="H1381" s="6" t="s">
        <v>73</v>
      </c>
      <c r="I1381" s="6" t="s">
        <v>41</v>
      </c>
      <c r="J1381" s="8" t="s">
        <v>78</v>
      </c>
      <c r="K1381" s="12">
        <v>14500</v>
      </c>
      <c r="L1381" s="12">
        <v>18850</v>
      </c>
      <c r="M1381" s="12">
        <v>1</v>
      </c>
      <c r="N1381" s="12">
        <v>14500</v>
      </c>
      <c r="O1381" s="12">
        <v>18850</v>
      </c>
      <c r="P1381" s="6" t="s">
        <v>1398</v>
      </c>
      <c r="Q1381" s="12">
        <f t="shared" si="21"/>
        <v>4350</v>
      </c>
    </row>
    <row r="1382" spans="1:17" x14ac:dyDescent="0.3">
      <c r="A1382" s="6">
        <v>140754</v>
      </c>
      <c r="B1382" s="6" t="s">
        <v>1343</v>
      </c>
      <c r="C1382" s="6" t="s">
        <v>1342</v>
      </c>
      <c r="D1382" s="6" t="s">
        <v>1516</v>
      </c>
      <c r="E1382" s="6" t="s">
        <v>1315</v>
      </c>
      <c r="F1382" s="7">
        <v>44083</v>
      </c>
      <c r="G1382" s="6" t="s">
        <v>35</v>
      </c>
      <c r="H1382" s="6" t="s">
        <v>46</v>
      </c>
      <c r="I1382" s="6" t="s">
        <v>36</v>
      </c>
      <c r="J1382" s="6" t="s">
        <v>75</v>
      </c>
      <c r="K1382" s="12">
        <v>800</v>
      </c>
      <c r="L1382" s="12">
        <v>1040</v>
      </c>
      <c r="M1382" s="12">
        <v>4</v>
      </c>
      <c r="N1382" s="12">
        <v>3200</v>
      </c>
      <c r="O1382" s="12">
        <v>4160</v>
      </c>
      <c r="P1382" s="6" t="s">
        <v>1397</v>
      </c>
      <c r="Q1382" s="12">
        <f t="shared" si="21"/>
        <v>960</v>
      </c>
    </row>
    <row r="1383" spans="1:17" x14ac:dyDescent="0.3">
      <c r="A1383" s="6">
        <v>140755</v>
      </c>
      <c r="B1383" s="6" t="s">
        <v>1343</v>
      </c>
      <c r="C1383" s="6" t="s">
        <v>1342</v>
      </c>
      <c r="D1383" s="6" t="s">
        <v>1500</v>
      </c>
      <c r="E1383" s="6" t="s">
        <v>0</v>
      </c>
      <c r="F1383" s="7">
        <v>44084</v>
      </c>
      <c r="G1383" s="6" t="s">
        <v>1296</v>
      </c>
      <c r="H1383" s="6" t="s">
        <v>48</v>
      </c>
      <c r="I1383" s="6" t="s">
        <v>37</v>
      </c>
      <c r="J1383" s="6" t="s">
        <v>76</v>
      </c>
      <c r="K1383" s="12">
        <v>600</v>
      </c>
      <c r="L1383" s="12">
        <v>780</v>
      </c>
      <c r="M1383" s="12">
        <v>1</v>
      </c>
      <c r="N1383" s="12">
        <v>600</v>
      </c>
      <c r="O1383" s="12">
        <v>780</v>
      </c>
      <c r="P1383" s="6" t="s">
        <v>1399</v>
      </c>
      <c r="Q1383" s="12">
        <f t="shared" si="21"/>
        <v>180</v>
      </c>
    </row>
    <row r="1384" spans="1:17" x14ac:dyDescent="0.3">
      <c r="A1384" s="6">
        <v>140756</v>
      </c>
      <c r="B1384" s="6" t="s">
        <v>1343</v>
      </c>
      <c r="C1384" s="6" t="s">
        <v>1342</v>
      </c>
      <c r="D1384" s="6" t="s">
        <v>1503</v>
      </c>
      <c r="E1384" s="6" t="s">
        <v>1316</v>
      </c>
      <c r="F1384" s="7">
        <v>44084</v>
      </c>
      <c r="G1384" s="6" t="s">
        <v>33</v>
      </c>
      <c r="H1384" s="6" t="s">
        <v>50</v>
      </c>
      <c r="I1384" s="6" t="s">
        <v>38</v>
      </c>
      <c r="J1384" s="6" t="s">
        <v>75</v>
      </c>
      <c r="K1384" s="12">
        <v>10500</v>
      </c>
      <c r="L1384" s="12">
        <v>13650</v>
      </c>
      <c r="M1384" s="12">
        <v>3</v>
      </c>
      <c r="N1384" s="12">
        <v>31500</v>
      </c>
      <c r="O1384" s="12">
        <v>40950</v>
      </c>
      <c r="P1384" s="6" t="s">
        <v>1400</v>
      </c>
      <c r="Q1384" s="12">
        <f t="shared" si="21"/>
        <v>9450</v>
      </c>
    </row>
    <row r="1385" spans="1:17" x14ac:dyDescent="0.3">
      <c r="A1385" s="6">
        <v>140757</v>
      </c>
      <c r="B1385" s="6" t="s">
        <v>1343</v>
      </c>
      <c r="C1385" s="6" t="s">
        <v>1342</v>
      </c>
      <c r="D1385" s="6" t="s">
        <v>1498</v>
      </c>
      <c r="E1385" s="6" t="s">
        <v>1317</v>
      </c>
      <c r="F1385" s="7">
        <v>44084</v>
      </c>
      <c r="G1385" s="6" t="s">
        <v>34</v>
      </c>
      <c r="H1385" s="6" t="s">
        <v>411</v>
      </c>
      <c r="I1385" s="6" t="s">
        <v>39</v>
      </c>
      <c r="J1385" s="6" t="s">
        <v>77</v>
      </c>
      <c r="K1385" s="12">
        <v>6500</v>
      </c>
      <c r="L1385" s="12">
        <v>8450</v>
      </c>
      <c r="M1385" s="12">
        <v>3</v>
      </c>
      <c r="N1385" s="12">
        <v>19500</v>
      </c>
      <c r="O1385" s="12">
        <v>25350</v>
      </c>
      <c r="P1385" s="6" t="s">
        <v>1401</v>
      </c>
      <c r="Q1385" s="12">
        <f t="shared" si="21"/>
        <v>5850</v>
      </c>
    </row>
    <row r="1386" spans="1:17" x14ac:dyDescent="0.3">
      <c r="A1386" s="6">
        <v>140758</v>
      </c>
      <c r="B1386" s="6" t="s">
        <v>1343</v>
      </c>
      <c r="C1386" s="6" t="s">
        <v>1342</v>
      </c>
      <c r="D1386" s="6" t="s">
        <v>1494</v>
      </c>
      <c r="E1386" s="6" t="s">
        <v>1318</v>
      </c>
      <c r="F1386" s="7">
        <v>44084</v>
      </c>
      <c r="G1386" s="6" t="s">
        <v>35</v>
      </c>
      <c r="H1386" s="6" t="s">
        <v>417</v>
      </c>
      <c r="I1386" s="6" t="s">
        <v>40</v>
      </c>
      <c r="J1386" s="6" t="s">
        <v>76</v>
      </c>
      <c r="K1386" s="12">
        <v>4500</v>
      </c>
      <c r="L1386" s="12">
        <v>5850</v>
      </c>
      <c r="M1386" s="12">
        <v>2</v>
      </c>
      <c r="N1386" s="12">
        <v>9000</v>
      </c>
      <c r="O1386" s="12">
        <v>11700</v>
      </c>
      <c r="P1386" s="6" t="s">
        <v>1325</v>
      </c>
      <c r="Q1386" s="12">
        <f t="shared" si="21"/>
        <v>2700</v>
      </c>
    </row>
    <row r="1387" spans="1:17" x14ac:dyDescent="0.3">
      <c r="A1387" s="6">
        <v>140759</v>
      </c>
      <c r="B1387" s="6" t="s">
        <v>1371</v>
      </c>
      <c r="C1387" s="6" t="s">
        <v>1328</v>
      </c>
      <c r="D1387" s="6" t="s">
        <v>1816</v>
      </c>
      <c r="E1387" s="6" t="s">
        <v>29</v>
      </c>
      <c r="F1387" s="7">
        <v>44084</v>
      </c>
      <c r="G1387" s="6" t="s">
        <v>1296</v>
      </c>
      <c r="H1387" s="6" t="s">
        <v>51</v>
      </c>
      <c r="I1387" s="6" t="s">
        <v>41</v>
      </c>
      <c r="J1387" s="6" t="s">
        <v>78</v>
      </c>
      <c r="K1387" s="12">
        <v>8500</v>
      </c>
      <c r="L1387" s="12">
        <v>11050</v>
      </c>
      <c r="M1387" s="12">
        <v>4</v>
      </c>
      <c r="N1387" s="12">
        <v>34000</v>
      </c>
      <c r="O1387" s="12">
        <v>44200</v>
      </c>
      <c r="P1387" s="6" t="s">
        <v>1398</v>
      </c>
      <c r="Q1387" s="12">
        <f t="shared" si="21"/>
        <v>10200</v>
      </c>
    </row>
    <row r="1388" spans="1:17" x14ac:dyDescent="0.3">
      <c r="A1388" s="6">
        <v>140760</v>
      </c>
      <c r="B1388" s="6" t="s">
        <v>1373</v>
      </c>
      <c r="C1388" s="6" t="s">
        <v>1372</v>
      </c>
      <c r="D1388" s="6" t="s">
        <v>1848</v>
      </c>
      <c r="E1388" s="6" t="s">
        <v>20</v>
      </c>
      <c r="F1388" s="7">
        <v>44084</v>
      </c>
      <c r="G1388" s="6" t="s">
        <v>33</v>
      </c>
      <c r="H1388" s="6" t="s">
        <v>52</v>
      </c>
      <c r="I1388" s="6" t="s">
        <v>44</v>
      </c>
      <c r="J1388" s="6" t="s">
        <v>80</v>
      </c>
      <c r="K1388" s="12">
        <v>12500</v>
      </c>
      <c r="L1388" s="12">
        <v>16250</v>
      </c>
      <c r="M1388" s="12">
        <v>4</v>
      </c>
      <c r="N1388" s="12">
        <v>50000</v>
      </c>
      <c r="O1388" s="12">
        <v>65000</v>
      </c>
      <c r="P1388" s="6" t="s">
        <v>1397</v>
      </c>
      <c r="Q1388" s="12">
        <f t="shared" si="21"/>
        <v>15000</v>
      </c>
    </row>
    <row r="1389" spans="1:17" x14ac:dyDescent="0.3">
      <c r="A1389" s="6">
        <v>140761</v>
      </c>
      <c r="B1389" s="6" t="s">
        <v>1374</v>
      </c>
      <c r="C1389" s="6" t="s">
        <v>1329</v>
      </c>
      <c r="D1389" s="6" t="s">
        <v>1879</v>
      </c>
      <c r="E1389" s="6" t="s">
        <v>19</v>
      </c>
      <c r="F1389" s="7">
        <v>44084</v>
      </c>
      <c r="G1389" s="6" t="s">
        <v>34</v>
      </c>
      <c r="H1389" s="6" t="s">
        <v>358</v>
      </c>
      <c r="I1389" s="6" t="s">
        <v>98</v>
      </c>
      <c r="J1389" s="6" t="s">
        <v>79</v>
      </c>
      <c r="K1389" s="12">
        <v>3500</v>
      </c>
      <c r="L1389" s="12">
        <v>4550</v>
      </c>
      <c r="M1389" s="12">
        <v>3</v>
      </c>
      <c r="N1389" s="12">
        <v>10500</v>
      </c>
      <c r="O1389" s="12">
        <v>13650</v>
      </c>
      <c r="P1389" s="6" t="s">
        <v>1399</v>
      </c>
      <c r="Q1389" s="12">
        <f t="shared" si="21"/>
        <v>3150</v>
      </c>
    </row>
    <row r="1390" spans="1:17" x14ac:dyDescent="0.3">
      <c r="A1390" s="6">
        <v>140762</v>
      </c>
      <c r="B1390" s="6" t="s">
        <v>1375</v>
      </c>
      <c r="C1390" s="6" t="s">
        <v>1330</v>
      </c>
      <c r="D1390" s="6" t="s">
        <v>1896</v>
      </c>
      <c r="E1390" s="6" t="s">
        <v>1319</v>
      </c>
      <c r="F1390" s="7">
        <v>44084</v>
      </c>
      <c r="G1390" s="6" t="s">
        <v>35</v>
      </c>
      <c r="H1390" s="8" t="s">
        <v>67</v>
      </c>
      <c r="I1390" s="6" t="s">
        <v>99</v>
      </c>
      <c r="J1390" s="6" t="s">
        <v>81</v>
      </c>
      <c r="K1390" s="12">
        <v>4500</v>
      </c>
      <c r="L1390" s="12">
        <v>5850</v>
      </c>
      <c r="M1390" s="12">
        <v>1</v>
      </c>
      <c r="N1390" s="12">
        <v>4500</v>
      </c>
      <c r="O1390" s="12">
        <v>5850</v>
      </c>
      <c r="P1390" s="6" t="s">
        <v>1400</v>
      </c>
      <c r="Q1390" s="12">
        <f t="shared" si="21"/>
        <v>1350</v>
      </c>
    </row>
    <row r="1391" spans="1:17" x14ac:dyDescent="0.3">
      <c r="A1391" s="6">
        <v>140763</v>
      </c>
      <c r="B1391" s="6" t="s">
        <v>1376</v>
      </c>
      <c r="C1391" s="6" t="s">
        <v>1331</v>
      </c>
      <c r="D1391" s="6" t="s">
        <v>1917</v>
      </c>
      <c r="E1391" s="6" t="s">
        <v>18</v>
      </c>
      <c r="F1391" s="7">
        <v>44084</v>
      </c>
      <c r="G1391" s="6" t="s">
        <v>1296</v>
      </c>
      <c r="H1391" s="6" t="s">
        <v>418</v>
      </c>
      <c r="I1391" s="6" t="s">
        <v>45</v>
      </c>
      <c r="J1391" s="6" t="s">
        <v>82</v>
      </c>
      <c r="K1391" s="12">
        <v>2100</v>
      </c>
      <c r="L1391" s="12">
        <v>2730</v>
      </c>
      <c r="M1391" s="12">
        <v>4</v>
      </c>
      <c r="N1391" s="12">
        <v>8400</v>
      </c>
      <c r="O1391" s="12">
        <v>10920</v>
      </c>
      <c r="P1391" s="6" t="s">
        <v>1401</v>
      </c>
      <c r="Q1391" s="12">
        <f t="shared" si="21"/>
        <v>2520</v>
      </c>
    </row>
    <row r="1392" spans="1:17" x14ac:dyDescent="0.3">
      <c r="A1392" s="6">
        <v>140764</v>
      </c>
      <c r="B1392" s="6" t="s">
        <v>1378</v>
      </c>
      <c r="C1392" s="6" t="s">
        <v>1377</v>
      </c>
      <c r="D1392" s="6" t="s">
        <v>1929</v>
      </c>
      <c r="E1392" s="6" t="s">
        <v>17</v>
      </c>
      <c r="F1392" s="7">
        <v>44084</v>
      </c>
      <c r="G1392" s="6" t="s">
        <v>33</v>
      </c>
      <c r="H1392" s="6" t="s">
        <v>49</v>
      </c>
      <c r="I1392" s="6" t="s">
        <v>36</v>
      </c>
      <c r="J1392" s="6" t="s">
        <v>75</v>
      </c>
      <c r="K1392" s="12">
        <v>1150</v>
      </c>
      <c r="L1392" s="12">
        <v>1495</v>
      </c>
      <c r="M1392" s="12">
        <v>1</v>
      </c>
      <c r="N1392" s="12">
        <v>1150</v>
      </c>
      <c r="O1392" s="12">
        <v>1495</v>
      </c>
      <c r="P1392" s="6" t="s">
        <v>1325</v>
      </c>
      <c r="Q1392" s="12">
        <f t="shared" si="21"/>
        <v>345</v>
      </c>
    </row>
    <row r="1393" spans="1:17" x14ac:dyDescent="0.3">
      <c r="A1393" s="6">
        <v>140765</v>
      </c>
      <c r="B1393" s="6" t="s">
        <v>1379</v>
      </c>
      <c r="C1393" s="6" t="s">
        <v>1332</v>
      </c>
      <c r="D1393" s="6" t="s">
        <v>1989</v>
      </c>
      <c r="E1393" s="6" t="s">
        <v>1320</v>
      </c>
      <c r="F1393" s="7">
        <v>44084</v>
      </c>
      <c r="G1393" s="6" t="s">
        <v>34</v>
      </c>
      <c r="H1393" s="6" t="s">
        <v>47</v>
      </c>
      <c r="I1393" s="6" t="s">
        <v>37</v>
      </c>
      <c r="J1393" s="6" t="s">
        <v>76</v>
      </c>
      <c r="K1393" s="12">
        <v>350</v>
      </c>
      <c r="L1393" s="12">
        <v>455</v>
      </c>
      <c r="M1393" s="12">
        <v>2</v>
      </c>
      <c r="N1393" s="12">
        <v>700</v>
      </c>
      <c r="O1393" s="12">
        <v>910</v>
      </c>
      <c r="P1393" s="6" t="s">
        <v>1398</v>
      </c>
      <c r="Q1393" s="12">
        <f t="shared" si="21"/>
        <v>210</v>
      </c>
    </row>
    <row r="1394" spans="1:17" x14ac:dyDescent="0.3">
      <c r="A1394" s="6">
        <v>140766</v>
      </c>
      <c r="B1394" s="6" t="s">
        <v>1380</v>
      </c>
      <c r="C1394" s="6" t="s">
        <v>1334</v>
      </c>
      <c r="D1394" s="6" t="s">
        <v>2073</v>
      </c>
      <c r="E1394" s="6" t="s">
        <v>16</v>
      </c>
      <c r="F1394" s="7">
        <v>44084</v>
      </c>
      <c r="G1394" s="6" t="s">
        <v>35</v>
      </c>
      <c r="H1394" s="6" t="s">
        <v>53</v>
      </c>
      <c r="I1394" s="6" t="s">
        <v>38</v>
      </c>
      <c r="J1394" s="6" t="s">
        <v>75</v>
      </c>
      <c r="K1394" s="12">
        <v>9500</v>
      </c>
      <c r="L1394" s="12">
        <v>12350</v>
      </c>
      <c r="M1394" s="12">
        <v>1</v>
      </c>
      <c r="N1394" s="12">
        <v>9500</v>
      </c>
      <c r="O1394" s="12">
        <v>12350</v>
      </c>
      <c r="P1394" s="6" t="s">
        <v>1397</v>
      </c>
      <c r="Q1394" s="12">
        <f t="shared" si="21"/>
        <v>2850</v>
      </c>
    </row>
    <row r="1395" spans="1:17" x14ac:dyDescent="0.3">
      <c r="A1395" s="6">
        <v>140767</v>
      </c>
      <c r="B1395" s="6" t="s">
        <v>1381</v>
      </c>
      <c r="C1395" s="6" t="s">
        <v>1333</v>
      </c>
      <c r="D1395" s="6" t="s">
        <v>2064</v>
      </c>
      <c r="E1395" s="6" t="s">
        <v>15</v>
      </c>
      <c r="F1395" s="7">
        <v>44084</v>
      </c>
      <c r="G1395" s="6" t="s">
        <v>1296</v>
      </c>
      <c r="H1395" s="6" t="s">
        <v>419</v>
      </c>
      <c r="I1395" s="6" t="s">
        <v>39</v>
      </c>
      <c r="J1395" s="6" t="s">
        <v>77</v>
      </c>
      <c r="K1395" s="12">
        <v>10000</v>
      </c>
      <c r="L1395" s="12">
        <v>13000</v>
      </c>
      <c r="M1395" s="12">
        <v>4</v>
      </c>
      <c r="N1395" s="12">
        <v>40000</v>
      </c>
      <c r="O1395" s="12">
        <v>52000</v>
      </c>
      <c r="P1395" s="6" t="s">
        <v>1399</v>
      </c>
      <c r="Q1395" s="12">
        <f t="shared" si="21"/>
        <v>12000</v>
      </c>
    </row>
    <row r="1396" spans="1:17" x14ac:dyDescent="0.3">
      <c r="A1396" s="6">
        <v>140768</v>
      </c>
      <c r="B1396" s="6" t="s">
        <v>1382</v>
      </c>
      <c r="C1396" s="6" t="s">
        <v>1335</v>
      </c>
      <c r="D1396" s="6" t="s">
        <v>2091</v>
      </c>
      <c r="E1396" s="6" t="s">
        <v>14</v>
      </c>
      <c r="F1396" s="7">
        <v>44084</v>
      </c>
      <c r="G1396" s="6" t="s">
        <v>33</v>
      </c>
      <c r="H1396" s="6" t="s">
        <v>420</v>
      </c>
      <c r="I1396" s="6" t="s">
        <v>40</v>
      </c>
      <c r="J1396" s="6" t="s">
        <v>76</v>
      </c>
      <c r="K1396" s="12">
        <v>6500</v>
      </c>
      <c r="L1396" s="12">
        <v>8450</v>
      </c>
      <c r="M1396" s="12">
        <v>1</v>
      </c>
      <c r="N1396" s="12">
        <v>6500</v>
      </c>
      <c r="O1396" s="12">
        <v>8450</v>
      </c>
      <c r="P1396" s="6" t="s">
        <v>1400</v>
      </c>
      <c r="Q1396" s="12">
        <f t="shared" si="21"/>
        <v>1950</v>
      </c>
    </row>
    <row r="1397" spans="1:17" x14ac:dyDescent="0.3">
      <c r="A1397" s="6">
        <v>140769</v>
      </c>
      <c r="B1397" s="6" t="s">
        <v>1378</v>
      </c>
      <c r="C1397" s="6" t="s">
        <v>1377</v>
      </c>
      <c r="D1397" s="6" t="s">
        <v>1927</v>
      </c>
      <c r="E1397" s="6" t="s">
        <v>13</v>
      </c>
      <c r="F1397" s="7">
        <v>44084</v>
      </c>
      <c r="G1397" s="6" t="s">
        <v>34</v>
      </c>
      <c r="H1397" s="6" t="s">
        <v>421</v>
      </c>
      <c r="I1397" s="6" t="s">
        <v>41</v>
      </c>
      <c r="J1397" s="6" t="s">
        <v>78</v>
      </c>
      <c r="K1397" s="12">
        <v>8500</v>
      </c>
      <c r="L1397" s="12">
        <v>11050</v>
      </c>
      <c r="M1397" s="12">
        <v>2</v>
      </c>
      <c r="N1397" s="12">
        <v>17000</v>
      </c>
      <c r="O1397" s="12">
        <v>22100</v>
      </c>
      <c r="P1397" s="6" t="s">
        <v>1401</v>
      </c>
      <c r="Q1397" s="12">
        <f t="shared" si="21"/>
        <v>5100</v>
      </c>
    </row>
    <row r="1398" spans="1:17" x14ac:dyDescent="0.3">
      <c r="A1398" s="6">
        <v>140770</v>
      </c>
      <c r="B1398" s="6" t="s">
        <v>1379</v>
      </c>
      <c r="C1398" s="6" t="s">
        <v>1332</v>
      </c>
      <c r="D1398" s="6" t="s">
        <v>1995</v>
      </c>
      <c r="E1398" s="6" t="s">
        <v>12</v>
      </c>
      <c r="F1398" s="7">
        <v>44084</v>
      </c>
      <c r="G1398" s="6" t="s">
        <v>35</v>
      </c>
      <c r="H1398" s="6" t="s">
        <v>57</v>
      </c>
      <c r="I1398" s="6" t="s">
        <v>44</v>
      </c>
      <c r="J1398" s="6" t="s">
        <v>80</v>
      </c>
      <c r="K1398" s="12">
        <v>7000</v>
      </c>
      <c r="L1398" s="12">
        <v>9100</v>
      </c>
      <c r="M1398" s="12">
        <v>1</v>
      </c>
      <c r="N1398" s="12">
        <v>7000</v>
      </c>
      <c r="O1398" s="12">
        <v>9100</v>
      </c>
      <c r="P1398" s="6" t="s">
        <v>1325</v>
      </c>
      <c r="Q1398" s="12">
        <f t="shared" si="21"/>
        <v>2100</v>
      </c>
    </row>
    <row r="1399" spans="1:17" x14ac:dyDescent="0.3">
      <c r="A1399" s="6">
        <v>140771</v>
      </c>
      <c r="B1399" s="6" t="s">
        <v>1384</v>
      </c>
      <c r="C1399" s="6" t="s">
        <v>1383</v>
      </c>
      <c r="D1399" s="6" t="s">
        <v>2104</v>
      </c>
      <c r="E1399" s="6" t="s">
        <v>11</v>
      </c>
      <c r="F1399" s="7">
        <v>44084</v>
      </c>
      <c r="G1399" s="6" t="s">
        <v>1296</v>
      </c>
      <c r="H1399" s="6" t="s">
        <v>422</v>
      </c>
      <c r="I1399" s="6" t="s">
        <v>98</v>
      </c>
      <c r="J1399" s="6" t="s">
        <v>79</v>
      </c>
      <c r="K1399" s="12">
        <v>6550</v>
      </c>
      <c r="L1399" s="12">
        <v>8515</v>
      </c>
      <c r="M1399" s="12">
        <v>2</v>
      </c>
      <c r="N1399" s="12">
        <v>13100</v>
      </c>
      <c r="O1399" s="12">
        <v>17030</v>
      </c>
      <c r="P1399" s="6" t="s">
        <v>1398</v>
      </c>
      <c r="Q1399" s="12">
        <f t="shared" si="21"/>
        <v>3930</v>
      </c>
    </row>
    <row r="1400" spans="1:17" x14ac:dyDescent="0.3">
      <c r="A1400" s="6">
        <v>140772</v>
      </c>
      <c r="B1400" s="6" t="s">
        <v>1385</v>
      </c>
      <c r="C1400" s="6" t="s">
        <v>27</v>
      </c>
      <c r="D1400" s="6" t="s">
        <v>27</v>
      </c>
      <c r="E1400" s="6" t="s">
        <v>1321</v>
      </c>
      <c r="F1400" s="7">
        <v>44084</v>
      </c>
      <c r="G1400" s="6" t="s">
        <v>33</v>
      </c>
      <c r="H1400" s="8" t="s">
        <v>66</v>
      </c>
      <c r="I1400" s="6" t="s">
        <v>99</v>
      </c>
      <c r="J1400" s="6" t="s">
        <v>81</v>
      </c>
      <c r="K1400" s="12">
        <v>7650</v>
      </c>
      <c r="L1400" s="12">
        <v>9945</v>
      </c>
      <c r="M1400" s="12">
        <v>2</v>
      </c>
      <c r="N1400" s="12">
        <v>15300</v>
      </c>
      <c r="O1400" s="12">
        <v>19890</v>
      </c>
      <c r="P1400" s="6" t="s">
        <v>1397</v>
      </c>
      <c r="Q1400" s="12">
        <f t="shared" si="21"/>
        <v>4590</v>
      </c>
    </row>
    <row r="1401" spans="1:17" x14ac:dyDescent="0.3">
      <c r="A1401" s="6">
        <v>140773</v>
      </c>
      <c r="B1401" s="6" t="s">
        <v>1387</v>
      </c>
      <c r="C1401" s="6" t="s">
        <v>1386</v>
      </c>
      <c r="D1401" s="6" t="s">
        <v>2108</v>
      </c>
      <c r="E1401" s="6" t="s">
        <v>1322</v>
      </c>
      <c r="F1401" s="7">
        <v>44084</v>
      </c>
      <c r="G1401" s="6" t="s">
        <v>34</v>
      </c>
      <c r="H1401" s="6" t="s">
        <v>58</v>
      </c>
      <c r="I1401" s="6" t="s">
        <v>45</v>
      </c>
      <c r="J1401" s="6" t="s">
        <v>82</v>
      </c>
      <c r="K1401" s="12">
        <v>1150</v>
      </c>
      <c r="L1401" s="12">
        <v>1495</v>
      </c>
      <c r="M1401" s="12">
        <v>2</v>
      </c>
      <c r="N1401" s="12">
        <v>2300</v>
      </c>
      <c r="O1401" s="12">
        <v>2990</v>
      </c>
      <c r="P1401" s="6" t="s">
        <v>1399</v>
      </c>
      <c r="Q1401" s="12">
        <f t="shared" si="21"/>
        <v>690</v>
      </c>
    </row>
    <row r="1402" spans="1:17" x14ac:dyDescent="0.3">
      <c r="A1402" s="6">
        <v>140774</v>
      </c>
      <c r="B1402" s="6" t="s">
        <v>2156</v>
      </c>
      <c r="C1402" s="6" t="s">
        <v>2157</v>
      </c>
      <c r="D1402" s="6" t="s">
        <v>1966</v>
      </c>
      <c r="E1402" s="6" t="s">
        <v>1323</v>
      </c>
      <c r="F1402" s="7">
        <v>44084</v>
      </c>
      <c r="G1402" s="6" t="s">
        <v>35</v>
      </c>
      <c r="H1402" s="6" t="s">
        <v>59</v>
      </c>
      <c r="I1402" s="6" t="s">
        <v>36</v>
      </c>
      <c r="J1402" s="6" t="s">
        <v>75</v>
      </c>
      <c r="K1402" s="12">
        <v>850</v>
      </c>
      <c r="L1402" s="12">
        <v>1105</v>
      </c>
      <c r="M1402" s="12">
        <v>2</v>
      </c>
      <c r="N1402" s="12">
        <v>1700</v>
      </c>
      <c r="O1402" s="12">
        <v>2210</v>
      </c>
      <c r="P1402" s="6" t="s">
        <v>1400</v>
      </c>
      <c r="Q1402" s="12">
        <f t="shared" si="21"/>
        <v>510</v>
      </c>
    </row>
    <row r="1403" spans="1:17" x14ac:dyDescent="0.3">
      <c r="A1403" s="6">
        <v>140775</v>
      </c>
      <c r="B1403" s="6" t="s">
        <v>1390</v>
      </c>
      <c r="C1403" s="6" t="s">
        <v>26</v>
      </c>
      <c r="D1403" s="6" t="s">
        <v>2128</v>
      </c>
      <c r="E1403" s="6" t="s">
        <v>10</v>
      </c>
      <c r="F1403" s="7">
        <v>44084</v>
      </c>
      <c r="G1403" s="6" t="s">
        <v>1296</v>
      </c>
      <c r="H1403" s="6" t="s">
        <v>60</v>
      </c>
      <c r="I1403" s="6" t="s">
        <v>37</v>
      </c>
      <c r="J1403" s="6" t="s">
        <v>76</v>
      </c>
      <c r="K1403" s="12">
        <v>650</v>
      </c>
      <c r="L1403" s="12">
        <v>845</v>
      </c>
      <c r="M1403" s="12">
        <v>3</v>
      </c>
      <c r="N1403" s="12">
        <v>1950</v>
      </c>
      <c r="O1403" s="12">
        <v>2535</v>
      </c>
      <c r="P1403" s="6" t="s">
        <v>1401</v>
      </c>
      <c r="Q1403" s="12">
        <f t="shared" si="21"/>
        <v>585</v>
      </c>
    </row>
    <row r="1404" spans="1:17" x14ac:dyDescent="0.3">
      <c r="A1404" s="6">
        <v>140776</v>
      </c>
      <c r="B1404" s="6" t="s">
        <v>1392</v>
      </c>
      <c r="C1404" s="6" t="s">
        <v>1391</v>
      </c>
      <c r="D1404" s="6" t="s">
        <v>2112</v>
      </c>
      <c r="E1404" s="6" t="s">
        <v>9</v>
      </c>
      <c r="F1404" s="7">
        <v>44084</v>
      </c>
      <c r="G1404" s="6" t="s">
        <v>33</v>
      </c>
      <c r="H1404" s="6" t="s">
        <v>61</v>
      </c>
      <c r="I1404" s="6" t="s">
        <v>38</v>
      </c>
      <c r="J1404" s="6" t="s">
        <v>75</v>
      </c>
      <c r="K1404" s="12">
        <v>7500</v>
      </c>
      <c r="L1404" s="12">
        <v>9750</v>
      </c>
      <c r="M1404" s="12">
        <v>4</v>
      </c>
      <c r="N1404" s="12">
        <v>30000</v>
      </c>
      <c r="O1404" s="12">
        <v>39000</v>
      </c>
      <c r="P1404" s="6" t="s">
        <v>1325</v>
      </c>
      <c r="Q1404" s="12">
        <f t="shared" si="21"/>
        <v>9000</v>
      </c>
    </row>
    <row r="1405" spans="1:17" x14ac:dyDescent="0.3">
      <c r="A1405" s="6">
        <v>140777</v>
      </c>
      <c r="B1405" s="6" t="s">
        <v>1394</v>
      </c>
      <c r="C1405" s="6" t="s">
        <v>1393</v>
      </c>
      <c r="D1405" s="6" t="s">
        <v>2132</v>
      </c>
      <c r="E1405" s="6" t="s">
        <v>1324</v>
      </c>
      <c r="F1405" s="7">
        <v>44084</v>
      </c>
      <c r="G1405" s="6" t="s">
        <v>34</v>
      </c>
      <c r="H1405" s="6" t="s">
        <v>419</v>
      </c>
      <c r="I1405" s="6" t="s">
        <v>39</v>
      </c>
      <c r="J1405" s="8" t="s">
        <v>83</v>
      </c>
      <c r="K1405" s="12">
        <v>10000</v>
      </c>
      <c r="L1405" s="12">
        <v>13000</v>
      </c>
      <c r="M1405" s="12">
        <v>2</v>
      </c>
      <c r="N1405" s="12">
        <v>20000</v>
      </c>
      <c r="O1405" s="12">
        <v>26000</v>
      </c>
      <c r="P1405" s="6" t="s">
        <v>1398</v>
      </c>
      <c r="Q1405" s="12">
        <f t="shared" si="21"/>
        <v>6000</v>
      </c>
    </row>
    <row r="1406" spans="1:17" x14ac:dyDescent="0.3">
      <c r="A1406" s="6">
        <v>140778</v>
      </c>
      <c r="B1406" s="6" t="s">
        <v>1337</v>
      </c>
      <c r="C1406" s="6" t="s">
        <v>1336</v>
      </c>
      <c r="D1406" s="6" t="s">
        <v>1416</v>
      </c>
      <c r="E1406" s="6" t="s">
        <v>8</v>
      </c>
      <c r="F1406" s="7">
        <v>44084</v>
      </c>
      <c r="G1406" s="6" t="s">
        <v>35</v>
      </c>
      <c r="H1406" s="6" t="s">
        <v>423</v>
      </c>
      <c r="I1406" s="6" t="s">
        <v>40</v>
      </c>
      <c r="J1406" s="6" t="s">
        <v>76</v>
      </c>
      <c r="K1406" s="12">
        <v>10500</v>
      </c>
      <c r="L1406" s="12">
        <v>13650</v>
      </c>
      <c r="M1406" s="12">
        <v>2</v>
      </c>
      <c r="N1406" s="12">
        <v>21000</v>
      </c>
      <c r="O1406" s="12">
        <v>27300</v>
      </c>
      <c r="P1406" s="6" t="s">
        <v>1397</v>
      </c>
      <c r="Q1406" s="12">
        <f t="shared" si="21"/>
        <v>6300</v>
      </c>
    </row>
    <row r="1407" spans="1:17" x14ac:dyDescent="0.3">
      <c r="A1407" s="6">
        <v>140779</v>
      </c>
      <c r="B1407" s="6" t="s">
        <v>1339</v>
      </c>
      <c r="C1407" s="6" t="s">
        <v>1338</v>
      </c>
      <c r="D1407" s="6" t="s">
        <v>1433</v>
      </c>
      <c r="E1407" s="6" t="s">
        <v>7</v>
      </c>
      <c r="F1407" s="7">
        <v>44084</v>
      </c>
      <c r="G1407" s="6" t="s">
        <v>1296</v>
      </c>
      <c r="H1407" s="6" t="s">
        <v>63</v>
      </c>
      <c r="I1407" s="6" t="s">
        <v>41</v>
      </c>
      <c r="J1407" s="6" t="s">
        <v>78</v>
      </c>
      <c r="K1407" s="12">
        <v>8500</v>
      </c>
      <c r="L1407" s="12">
        <v>11050</v>
      </c>
      <c r="M1407" s="12">
        <v>4</v>
      </c>
      <c r="N1407" s="12">
        <v>34000</v>
      </c>
      <c r="O1407" s="12">
        <v>44200</v>
      </c>
      <c r="P1407" s="6" t="s">
        <v>1399</v>
      </c>
      <c r="Q1407" s="12">
        <f t="shared" si="21"/>
        <v>10200</v>
      </c>
    </row>
    <row r="1408" spans="1:17" x14ac:dyDescent="0.3">
      <c r="A1408" s="6">
        <v>140780</v>
      </c>
      <c r="B1408" s="6" t="s">
        <v>1343</v>
      </c>
      <c r="C1408" s="6" t="s">
        <v>1342</v>
      </c>
      <c r="D1408" s="6" t="s">
        <v>1501</v>
      </c>
      <c r="E1408" s="6" t="s">
        <v>1325</v>
      </c>
      <c r="F1408" s="7">
        <v>44084</v>
      </c>
      <c r="G1408" s="6" t="s">
        <v>33</v>
      </c>
      <c r="H1408" s="6" t="s">
        <v>57</v>
      </c>
      <c r="I1408" s="6" t="s">
        <v>44</v>
      </c>
      <c r="J1408" s="6" t="s">
        <v>80</v>
      </c>
      <c r="K1408" s="12">
        <v>7000</v>
      </c>
      <c r="L1408" s="12">
        <v>9100</v>
      </c>
      <c r="M1408" s="12">
        <v>1</v>
      </c>
      <c r="N1408" s="12">
        <v>7000</v>
      </c>
      <c r="O1408" s="12">
        <v>9100</v>
      </c>
      <c r="P1408" s="6" t="s">
        <v>1400</v>
      </c>
      <c r="Q1408" s="12">
        <f t="shared" si="21"/>
        <v>2100</v>
      </c>
    </row>
    <row r="1409" spans="1:17" x14ac:dyDescent="0.3">
      <c r="A1409" s="6">
        <v>140781</v>
      </c>
      <c r="B1409" s="6" t="s">
        <v>1343</v>
      </c>
      <c r="C1409" s="6" t="s">
        <v>1342</v>
      </c>
      <c r="D1409" s="6" t="s">
        <v>1491</v>
      </c>
      <c r="E1409" s="6" t="s">
        <v>1326</v>
      </c>
      <c r="F1409" s="7">
        <v>44084</v>
      </c>
      <c r="G1409" s="6" t="s">
        <v>34</v>
      </c>
      <c r="H1409" s="6" t="s">
        <v>424</v>
      </c>
      <c r="I1409" s="6" t="s">
        <v>98</v>
      </c>
      <c r="J1409" s="6" t="s">
        <v>79</v>
      </c>
      <c r="K1409" s="12">
        <v>1680</v>
      </c>
      <c r="L1409" s="12">
        <v>2184</v>
      </c>
      <c r="M1409" s="12">
        <v>1</v>
      </c>
      <c r="N1409" s="12">
        <v>1680</v>
      </c>
      <c r="O1409" s="12">
        <v>2184</v>
      </c>
      <c r="P1409" s="6" t="s">
        <v>1401</v>
      </c>
      <c r="Q1409" s="12">
        <f t="shared" si="21"/>
        <v>504</v>
      </c>
    </row>
    <row r="1410" spans="1:17" x14ac:dyDescent="0.3">
      <c r="A1410" s="6">
        <v>140782</v>
      </c>
      <c r="B1410" s="6" t="s">
        <v>1343</v>
      </c>
      <c r="C1410" s="6" t="s">
        <v>1342</v>
      </c>
      <c r="D1410" s="6" t="s">
        <v>1502</v>
      </c>
      <c r="E1410" s="6" t="s">
        <v>6</v>
      </c>
      <c r="F1410" s="7">
        <v>44084</v>
      </c>
      <c r="G1410" s="6" t="s">
        <v>35</v>
      </c>
      <c r="H1410" s="8" t="s">
        <v>65</v>
      </c>
      <c r="I1410" s="6" t="s">
        <v>99</v>
      </c>
      <c r="J1410" s="8" t="s">
        <v>84</v>
      </c>
      <c r="K1410" s="12">
        <v>6540</v>
      </c>
      <c r="L1410" s="12">
        <v>8502</v>
      </c>
      <c r="M1410" s="12">
        <v>1</v>
      </c>
      <c r="N1410" s="12">
        <v>6540</v>
      </c>
      <c r="O1410" s="12">
        <v>8502</v>
      </c>
      <c r="P1410" s="6" t="s">
        <v>1325</v>
      </c>
      <c r="Q1410" s="12">
        <f t="shared" si="21"/>
        <v>1962</v>
      </c>
    </row>
    <row r="1411" spans="1:17" x14ac:dyDescent="0.3">
      <c r="A1411" s="6">
        <v>140783</v>
      </c>
      <c r="B1411" s="6" t="s">
        <v>1343</v>
      </c>
      <c r="C1411" s="6" t="s">
        <v>1342</v>
      </c>
      <c r="D1411" s="6" t="s">
        <v>1516</v>
      </c>
      <c r="E1411" s="6" t="s">
        <v>5</v>
      </c>
      <c r="F1411" s="7">
        <v>44084</v>
      </c>
      <c r="G1411" s="6" t="s">
        <v>1296</v>
      </c>
      <c r="H1411" s="6" t="s">
        <v>68</v>
      </c>
      <c r="I1411" s="6" t="s">
        <v>45</v>
      </c>
      <c r="J1411" s="6" t="s">
        <v>82</v>
      </c>
      <c r="K1411" s="12">
        <v>2680</v>
      </c>
      <c r="L1411" s="12">
        <v>3484</v>
      </c>
      <c r="M1411" s="12">
        <v>3</v>
      </c>
      <c r="N1411" s="12">
        <v>8040</v>
      </c>
      <c r="O1411" s="12">
        <v>10452</v>
      </c>
      <c r="P1411" s="6" t="s">
        <v>1398</v>
      </c>
      <c r="Q1411" s="12">
        <f t="shared" ref="Q1411:Q1474" si="22">O1411-N1411</f>
        <v>2412</v>
      </c>
    </row>
    <row r="1412" spans="1:17" x14ac:dyDescent="0.3">
      <c r="A1412" s="6">
        <v>140784</v>
      </c>
      <c r="B1412" s="6" t="s">
        <v>1343</v>
      </c>
      <c r="C1412" s="6" t="s">
        <v>1342</v>
      </c>
      <c r="D1412" s="6" t="s">
        <v>1496</v>
      </c>
      <c r="E1412" s="6" t="s">
        <v>4</v>
      </c>
      <c r="F1412" s="7">
        <v>44084</v>
      </c>
      <c r="G1412" s="6" t="s">
        <v>33</v>
      </c>
      <c r="H1412" s="6" t="s">
        <v>71</v>
      </c>
      <c r="I1412" s="6" t="s">
        <v>38</v>
      </c>
      <c r="J1412" s="6" t="s">
        <v>76</v>
      </c>
      <c r="K1412" s="12">
        <v>8250</v>
      </c>
      <c r="L1412" s="12">
        <v>10725</v>
      </c>
      <c r="M1412" s="12">
        <v>4</v>
      </c>
      <c r="N1412" s="12">
        <v>33000</v>
      </c>
      <c r="O1412" s="12">
        <v>42900</v>
      </c>
      <c r="P1412" s="6" t="s">
        <v>1397</v>
      </c>
      <c r="Q1412" s="12">
        <f t="shared" si="22"/>
        <v>9900</v>
      </c>
    </row>
    <row r="1413" spans="1:17" x14ac:dyDescent="0.3">
      <c r="A1413" s="6">
        <v>140785</v>
      </c>
      <c r="B1413" s="6" t="s">
        <v>1343</v>
      </c>
      <c r="C1413" s="6" t="s">
        <v>1342</v>
      </c>
      <c r="D1413" s="6" t="s">
        <v>1520</v>
      </c>
      <c r="E1413" s="6" t="s">
        <v>30</v>
      </c>
      <c r="F1413" s="7">
        <v>44084</v>
      </c>
      <c r="G1413" s="6" t="s">
        <v>34</v>
      </c>
      <c r="H1413" s="6" t="s">
        <v>358</v>
      </c>
      <c r="I1413" s="6" t="s">
        <v>42</v>
      </c>
      <c r="J1413" s="6" t="s">
        <v>76</v>
      </c>
      <c r="K1413" s="12">
        <v>2650</v>
      </c>
      <c r="L1413" s="12">
        <v>3445</v>
      </c>
      <c r="M1413" s="12">
        <v>1</v>
      </c>
      <c r="N1413" s="12">
        <v>2650</v>
      </c>
      <c r="O1413" s="12">
        <v>3445</v>
      </c>
      <c r="P1413" s="6" t="s">
        <v>1399</v>
      </c>
      <c r="Q1413" s="12">
        <f t="shared" si="22"/>
        <v>795</v>
      </c>
    </row>
    <row r="1414" spans="1:17" x14ac:dyDescent="0.3">
      <c r="A1414" s="6">
        <v>140786</v>
      </c>
      <c r="B1414" s="6" t="s">
        <v>1343</v>
      </c>
      <c r="C1414" s="6" t="s">
        <v>1342</v>
      </c>
      <c r="D1414" s="6" t="s">
        <v>1492</v>
      </c>
      <c r="E1414" s="6" t="s">
        <v>31</v>
      </c>
      <c r="F1414" s="7">
        <v>44084</v>
      </c>
      <c r="G1414" s="6" t="s">
        <v>35</v>
      </c>
      <c r="H1414" s="6" t="s">
        <v>72</v>
      </c>
      <c r="I1414" s="6" t="s">
        <v>38</v>
      </c>
      <c r="J1414" s="6" t="s">
        <v>85</v>
      </c>
      <c r="K1414" s="12">
        <v>12550</v>
      </c>
      <c r="L1414" s="12">
        <v>16315</v>
      </c>
      <c r="M1414" s="12">
        <v>2</v>
      </c>
      <c r="N1414" s="12">
        <v>25100</v>
      </c>
      <c r="O1414" s="12">
        <v>32630</v>
      </c>
      <c r="P1414" s="6" t="s">
        <v>1400</v>
      </c>
      <c r="Q1414" s="12">
        <f t="shared" si="22"/>
        <v>7530</v>
      </c>
    </row>
    <row r="1415" spans="1:17" x14ac:dyDescent="0.3">
      <c r="A1415" s="6">
        <v>140787</v>
      </c>
      <c r="B1415" s="6" t="s">
        <v>1343</v>
      </c>
      <c r="C1415" s="6" t="s">
        <v>1342</v>
      </c>
      <c r="D1415" s="6" t="s">
        <v>1498</v>
      </c>
      <c r="E1415" s="6" t="s">
        <v>32</v>
      </c>
      <c r="F1415" s="7">
        <v>44084</v>
      </c>
      <c r="G1415" s="6" t="s">
        <v>1296</v>
      </c>
      <c r="H1415" s="6" t="s">
        <v>73</v>
      </c>
      <c r="I1415" s="6" t="s">
        <v>41</v>
      </c>
      <c r="J1415" s="8" t="s">
        <v>78</v>
      </c>
      <c r="K1415" s="12">
        <v>14500</v>
      </c>
      <c r="L1415" s="12">
        <v>18850</v>
      </c>
      <c r="M1415" s="12">
        <v>3</v>
      </c>
      <c r="N1415" s="12">
        <v>43500</v>
      </c>
      <c r="O1415" s="12">
        <v>56550</v>
      </c>
      <c r="P1415" s="6" t="s">
        <v>1401</v>
      </c>
      <c r="Q1415" s="12">
        <f t="shared" si="22"/>
        <v>13050</v>
      </c>
    </row>
    <row r="1416" spans="1:17" x14ac:dyDescent="0.3">
      <c r="A1416" s="6">
        <v>140788</v>
      </c>
      <c r="B1416" s="6" t="s">
        <v>1343</v>
      </c>
      <c r="C1416" s="6" t="s">
        <v>1342</v>
      </c>
      <c r="D1416" s="6" t="s">
        <v>1517</v>
      </c>
      <c r="E1416" s="6" t="s">
        <v>28</v>
      </c>
      <c r="F1416" s="7">
        <v>44084</v>
      </c>
      <c r="G1416" s="6" t="s">
        <v>33</v>
      </c>
      <c r="H1416" s="6" t="s">
        <v>46</v>
      </c>
      <c r="I1416" s="6" t="s">
        <v>36</v>
      </c>
      <c r="J1416" s="6" t="s">
        <v>75</v>
      </c>
      <c r="K1416" s="12">
        <v>800</v>
      </c>
      <c r="L1416" s="12">
        <v>1040</v>
      </c>
      <c r="M1416" s="12">
        <v>1</v>
      </c>
      <c r="N1416" s="12">
        <v>800</v>
      </c>
      <c r="O1416" s="12">
        <v>1040</v>
      </c>
      <c r="P1416" s="6" t="s">
        <v>1325</v>
      </c>
      <c r="Q1416" s="12">
        <f t="shared" si="22"/>
        <v>240</v>
      </c>
    </row>
    <row r="1417" spans="1:17" x14ac:dyDescent="0.3">
      <c r="A1417" s="6">
        <v>140789</v>
      </c>
      <c r="B1417" s="6" t="s">
        <v>1343</v>
      </c>
      <c r="C1417" s="6" t="s">
        <v>1342</v>
      </c>
      <c r="D1417" s="6" t="s">
        <v>1501</v>
      </c>
      <c r="E1417" s="6" t="s">
        <v>1311</v>
      </c>
      <c r="F1417" s="7">
        <v>44084</v>
      </c>
      <c r="G1417" s="6" t="s">
        <v>34</v>
      </c>
      <c r="H1417" s="6" t="s">
        <v>48</v>
      </c>
      <c r="I1417" s="6" t="s">
        <v>37</v>
      </c>
      <c r="J1417" s="6" t="s">
        <v>76</v>
      </c>
      <c r="K1417" s="12">
        <v>600</v>
      </c>
      <c r="L1417" s="12">
        <v>780</v>
      </c>
      <c r="M1417" s="12">
        <v>3</v>
      </c>
      <c r="N1417" s="12">
        <v>1800</v>
      </c>
      <c r="O1417" s="12">
        <v>2340</v>
      </c>
      <c r="P1417" s="6" t="s">
        <v>1398</v>
      </c>
      <c r="Q1417" s="12">
        <f t="shared" si="22"/>
        <v>540</v>
      </c>
    </row>
    <row r="1418" spans="1:17" x14ac:dyDescent="0.3">
      <c r="A1418" s="6">
        <v>140790</v>
      </c>
      <c r="B1418" s="6" t="s">
        <v>1343</v>
      </c>
      <c r="C1418" s="6" t="s">
        <v>1342</v>
      </c>
      <c r="D1418" s="6" t="s">
        <v>1489</v>
      </c>
      <c r="E1418" s="6" t="s">
        <v>1312</v>
      </c>
      <c r="F1418" s="7">
        <v>44084</v>
      </c>
      <c r="G1418" s="6" t="s">
        <v>35</v>
      </c>
      <c r="H1418" s="6" t="s">
        <v>50</v>
      </c>
      <c r="I1418" s="6" t="s">
        <v>38</v>
      </c>
      <c r="J1418" s="6" t="s">
        <v>75</v>
      </c>
      <c r="K1418" s="12">
        <v>10500</v>
      </c>
      <c r="L1418" s="12">
        <v>13650</v>
      </c>
      <c r="M1418" s="12">
        <v>3</v>
      </c>
      <c r="N1418" s="12">
        <v>31500</v>
      </c>
      <c r="O1418" s="12">
        <v>40950</v>
      </c>
      <c r="P1418" s="6" t="s">
        <v>1397</v>
      </c>
      <c r="Q1418" s="12">
        <f t="shared" si="22"/>
        <v>9450</v>
      </c>
    </row>
    <row r="1419" spans="1:17" x14ac:dyDescent="0.3">
      <c r="A1419" s="6">
        <v>140791</v>
      </c>
      <c r="B1419" s="6" t="s">
        <v>1343</v>
      </c>
      <c r="C1419" s="6" t="s">
        <v>1342</v>
      </c>
      <c r="D1419" s="6" t="s">
        <v>1521</v>
      </c>
      <c r="E1419" s="6" t="s">
        <v>1313</v>
      </c>
      <c r="F1419" s="7">
        <v>44084</v>
      </c>
      <c r="G1419" s="6" t="s">
        <v>1296</v>
      </c>
      <c r="H1419" s="6" t="s">
        <v>419</v>
      </c>
      <c r="I1419" s="6" t="s">
        <v>39</v>
      </c>
      <c r="J1419" s="6" t="s">
        <v>77</v>
      </c>
      <c r="K1419" s="12">
        <v>6500</v>
      </c>
      <c r="L1419" s="12">
        <v>8450</v>
      </c>
      <c r="M1419" s="12">
        <v>3</v>
      </c>
      <c r="N1419" s="12">
        <v>19500</v>
      </c>
      <c r="O1419" s="12">
        <v>25350</v>
      </c>
      <c r="P1419" s="6" t="s">
        <v>1399</v>
      </c>
      <c r="Q1419" s="12">
        <f t="shared" si="22"/>
        <v>5850</v>
      </c>
    </row>
    <row r="1420" spans="1:17" x14ac:dyDescent="0.3">
      <c r="A1420" s="6">
        <v>140792</v>
      </c>
      <c r="B1420" s="6" t="s">
        <v>1343</v>
      </c>
      <c r="C1420" s="6" t="s">
        <v>1342</v>
      </c>
      <c r="D1420" s="6" t="s">
        <v>1499</v>
      </c>
      <c r="E1420" s="6" t="s">
        <v>3</v>
      </c>
      <c r="F1420" s="7">
        <v>44084</v>
      </c>
      <c r="G1420" s="6" t="s">
        <v>33</v>
      </c>
      <c r="H1420" s="6" t="s">
        <v>425</v>
      </c>
      <c r="I1420" s="6" t="s">
        <v>40</v>
      </c>
      <c r="J1420" s="6" t="s">
        <v>76</v>
      </c>
      <c r="K1420" s="12">
        <v>4500</v>
      </c>
      <c r="L1420" s="12">
        <v>5850</v>
      </c>
      <c r="M1420" s="12">
        <v>4</v>
      </c>
      <c r="N1420" s="12">
        <v>18000</v>
      </c>
      <c r="O1420" s="12">
        <v>23400</v>
      </c>
      <c r="P1420" s="6" t="s">
        <v>1400</v>
      </c>
      <c r="Q1420" s="12">
        <f t="shared" si="22"/>
        <v>5400</v>
      </c>
    </row>
    <row r="1421" spans="1:17" x14ac:dyDescent="0.3">
      <c r="A1421" s="6">
        <v>140793</v>
      </c>
      <c r="B1421" s="6" t="s">
        <v>1343</v>
      </c>
      <c r="C1421" s="6" t="s">
        <v>1342</v>
      </c>
      <c r="D1421" s="6" t="s">
        <v>1513</v>
      </c>
      <c r="E1421" s="6" t="s">
        <v>2</v>
      </c>
      <c r="F1421" s="7">
        <v>44084</v>
      </c>
      <c r="G1421" s="6" t="s">
        <v>34</v>
      </c>
      <c r="H1421" s="6" t="s">
        <v>51</v>
      </c>
      <c r="I1421" s="6" t="s">
        <v>41</v>
      </c>
      <c r="J1421" s="6" t="s">
        <v>78</v>
      </c>
      <c r="K1421" s="12">
        <v>8500</v>
      </c>
      <c r="L1421" s="12">
        <v>11050</v>
      </c>
      <c r="M1421" s="12">
        <v>2</v>
      </c>
      <c r="N1421" s="12">
        <v>17000</v>
      </c>
      <c r="O1421" s="12">
        <v>22100</v>
      </c>
      <c r="P1421" s="6" t="s">
        <v>1401</v>
      </c>
      <c r="Q1421" s="12">
        <f t="shared" si="22"/>
        <v>5100</v>
      </c>
    </row>
    <row r="1422" spans="1:17" x14ac:dyDescent="0.3">
      <c r="A1422" s="6">
        <v>140794</v>
      </c>
      <c r="B1422" s="6" t="s">
        <v>1369</v>
      </c>
      <c r="C1422" s="6" t="s">
        <v>1368</v>
      </c>
      <c r="D1422" s="6" t="s">
        <v>1803</v>
      </c>
      <c r="E1422" s="6" t="s">
        <v>1</v>
      </c>
      <c r="F1422" s="7">
        <v>44084</v>
      </c>
      <c r="G1422" s="6" t="s">
        <v>35</v>
      </c>
      <c r="H1422" s="6" t="s">
        <v>52</v>
      </c>
      <c r="I1422" s="6" t="s">
        <v>44</v>
      </c>
      <c r="J1422" s="6" t="s">
        <v>80</v>
      </c>
      <c r="K1422" s="12">
        <v>12500</v>
      </c>
      <c r="L1422" s="12">
        <v>16250</v>
      </c>
      <c r="M1422" s="12">
        <v>2</v>
      </c>
      <c r="N1422" s="12">
        <v>25000</v>
      </c>
      <c r="O1422" s="12">
        <v>32500</v>
      </c>
      <c r="P1422" s="6" t="s">
        <v>1325</v>
      </c>
      <c r="Q1422" s="12">
        <f t="shared" si="22"/>
        <v>7500</v>
      </c>
    </row>
    <row r="1423" spans="1:17" x14ac:dyDescent="0.3">
      <c r="A1423" s="6">
        <v>140795</v>
      </c>
      <c r="B1423" s="6" t="s">
        <v>1370</v>
      </c>
      <c r="C1423" s="6" t="s">
        <v>1327</v>
      </c>
      <c r="D1423" s="6" t="s">
        <v>1807</v>
      </c>
      <c r="E1423" s="6" t="s">
        <v>1314</v>
      </c>
      <c r="F1423" s="7">
        <v>44085</v>
      </c>
      <c r="G1423" s="6" t="s">
        <v>1296</v>
      </c>
      <c r="H1423" s="6" t="s">
        <v>366</v>
      </c>
      <c r="I1423" s="6" t="s">
        <v>42</v>
      </c>
      <c r="J1423" s="6" t="s">
        <v>79</v>
      </c>
      <c r="K1423" s="12">
        <v>3500</v>
      </c>
      <c r="L1423" s="12">
        <v>4550</v>
      </c>
      <c r="M1423" s="12">
        <v>2</v>
      </c>
      <c r="N1423" s="12">
        <v>7000</v>
      </c>
      <c r="O1423" s="12">
        <v>9100</v>
      </c>
      <c r="P1423" s="6" t="s">
        <v>1398</v>
      </c>
      <c r="Q1423" s="12">
        <f t="shared" si="22"/>
        <v>2100</v>
      </c>
    </row>
    <row r="1424" spans="1:17" x14ac:dyDescent="0.3">
      <c r="A1424" s="6">
        <v>140796</v>
      </c>
      <c r="B1424" s="6" t="s">
        <v>1371</v>
      </c>
      <c r="C1424" s="6" t="s">
        <v>1328</v>
      </c>
      <c r="D1424" s="6" t="s">
        <v>1817</v>
      </c>
      <c r="E1424" s="6" t="s">
        <v>1315</v>
      </c>
      <c r="F1424" s="7">
        <v>44086</v>
      </c>
      <c r="G1424" s="6" t="s">
        <v>33</v>
      </c>
      <c r="H1424" s="8" t="s">
        <v>67</v>
      </c>
      <c r="I1424" s="6" t="s">
        <v>109</v>
      </c>
      <c r="J1424" s="6" t="s">
        <v>81</v>
      </c>
      <c r="K1424" s="12">
        <v>4500</v>
      </c>
      <c r="L1424" s="12">
        <v>5850</v>
      </c>
      <c r="M1424" s="12">
        <v>4</v>
      </c>
      <c r="N1424" s="12">
        <v>18000</v>
      </c>
      <c r="O1424" s="12">
        <v>23400</v>
      </c>
      <c r="P1424" s="6" t="s">
        <v>1397</v>
      </c>
      <c r="Q1424" s="12">
        <f t="shared" si="22"/>
        <v>5400</v>
      </c>
    </row>
    <row r="1425" spans="1:17" x14ac:dyDescent="0.3">
      <c r="A1425" s="6">
        <v>140797</v>
      </c>
      <c r="B1425" s="6" t="s">
        <v>1373</v>
      </c>
      <c r="C1425" s="6" t="s">
        <v>1372</v>
      </c>
      <c r="D1425" s="6" t="s">
        <v>1830</v>
      </c>
      <c r="E1425" s="6" t="s">
        <v>0</v>
      </c>
      <c r="F1425" s="7">
        <v>44087</v>
      </c>
      <c r="G1425" s="6" t="s">
        <v>34</v>
      </c>
      <c r="H1425" s="6" t="s">
        <v>426</v>
      </c>
      <c r="I1425" s="6" t="s">
        <v>45</v>
      </c>
      <c r="J1425" s="6" t="s">
        <v>82</v>
      </c>
      <c r="K1425" s="12">
        <v>2100</v>
      </c>
      <c r="L1425" s="12">
        <v>2730</v>
      </c>
      <c r="M1425" s="12">
        <v>3</v>
      </c>
      <c r="N1425" s="12">
        <v>6300</v>
      </c>
      <c r="O1425" s="12">
        <v>8190</v>
      </c>
      <c r="P1425" s="6" t="s">
        <v>1399</v>
      </c>
      <c r="Q1425" s="12">
        <f t="shared" si="22"/>
        <v>1890</v>
      </c>
    </row>
    <row r="1426" spans="1:17" x14ac:dyDescent="0.3">
      <c r="A1426" s="6">
        <v>140798</v>
      </c>
      <c r="B1426" s="6" t="s">
        <v>1374</v>
      </c>
      <c r="C1426" s="6" t="s">
        <v>1329</v>
      </c>
      <c r="D1426" s="6" t="s">
        <v>1869</v>
      </c>
      <c r="E1426" s="6" t="s">
        <v>1316</v>
      </c>
      <c r="F1426" s="7">
        <v>44088</v>
      </c>
      <c r="G1426" s="6" t="s">
        <v>35</v>
      </c>
      <c r="H1426" s="6" t="s">
        <v>49</v>
      </c>
      <c r="I1426" s="6" t="s">
        <v>36</v>
      </c>
      <c r="J1426" s="6" t="s">
        <v>75</v>
      </c>
      <c r="K1426" s="12">
        <v>1150</v>
      </c>
      <c r="L1426" s="12">
        <v>1495</v>
      </c>
      <c r="M1426" s="12">
        <v>3</v>
      </c>
      <c r="N1426" s="12">
        <v>3450</v>
      </c>
      <c r="O1426" s="12">
        <v>4485</v>
      </c>
      <c r="P1426" s="6" t="s">
        <v>1400</v>
      </c>
      <c r="Q1426" s="12">
        <f t="shared" si="22"/>
        <v>1035</v>
      </c>
    </row>
    <row r="1427" spans="1:17" x14ac:dyDescent="0.3">
      <c r="A1427" s="6">
        <v>140799</v>
      </c>
      <c r="B1427" s="6" t="s">
        <v>1375</v>
      </c>
      <c r="C1427" s="6" t="s">
        <v>1330</v>
      </c>
      <c r="D1427" s="6" t="s">
        <v>1913</v>
      </c>
      <c r="E1427" s="6" t="s">
        <v>1317</v>
      </c>
      <c r="F1427" s="7">
        <v>44089</v>
      </c>
      <c r="G1427" s="6" t="s">
        <v>1296</v>
      </c>
      <c r="H1427" s="6" t="s">
        <v>47</v>
      </c>
      <c r="I1427" s="6" t="s">
        <v>37</v>
      </c>
      <c r="J1427" s="6" t="s">
        <v>76</v>
      </c>
      <c r="K1427" s="12">
        <v>350</v>
      </c>
      <c r="L1427" s="12">
        <v>455</v>
      </c>
      <c r="M1427" s="12">
        <v>4</v>
      </c>
      <c r="N1427" s="12">
        <v>1400</v>
      </c>
      <c r="O1427" s="12">
        <v>1820</v>
      </c>
      <c r="P1427" s="6" t="s">
        <v>1401</v>
      </c>
      <c r="Q1427" s="12">
        <f t="shared" si="22"/>
        <v>420</v>
      </c>
    </row>
    <row r="1428" spans="1:17" x14ac:dyDescent="0.3">
      <c r="A1428" s="6">
        <v>140800</v>
      </c>
      <c r="B1428" s="6" t="s">
        <v>1376</v>
      </c>
      <c r="C1428" s="6" t="s">
        <v>1331</v>
      </c>
      <c r="D1428" s="6" t="s">
        <v>1916</v>
      </c>
      <c r="E1428" s="6" t="s">
        <v>1318</v>
      </c>
      <c r="F1428" s="7">
        <v>44090</v>
      </c>
      <c r="G1428" s="6" t="s">
        <v>33</v>
      </c>
      <c r="H1428" s="6" t="s">
        <v>53</v>
      </c>
      <c r="I1428" s="6" t="s">
        <v>38</v>
      </c>
      <c r="J1428" s="6" t="s">
        <v>75</v>
      </c>
      <c r="K1428" s="12">
        <v>9500</v>
      </c>
      <c r="L1428" s="12">
        <v>12350</v>
      </c>
      <c r="M1428" s="12">
        <v>1</v>
      </c>
      <c r="N1428" s="12">
        <v>9500</v>
      </c>
      <c r="O1428" s="12">
        <v>12350</v>
      </c>
      <c r="P1428" s="6" t="s">
        <v>1325</v>
      </c>
      <c r="Q1428" s="12">
        <f t="shared" si="22"/>
        <v>2850</v>
      </c>
    </row>
    <row r="1429" spans="1:17" x14ac:dyDescent="0.3">
      <c r="A1429" s="6">
        <v>140801</v>
      </c>
      <c r="B1429" s="6" t="s">
        <v>1378</v>
      </c>
      <c r="C1429" s="6" t="s">
        <v>1377</v>
      </c>
      <c r="D1429" s="6" t="s">
        <v>1931</v>
      </c>
      <c r="E1429" s="6" t="s">
        <v>29</v>
      </c>
      <c r="F1429" s="7">
        <v>44091</v>
      </c>
      <c r="G1429" s="6" t="s">
        <v>34</v>
      </c>
      <c r="H1429" s="6" t="s">
        <v>427</v>
      </c>
      <c r="I1429" s="6" t="s">
        <v>39</v>
      </c>
      <c r="J1429" s="6" t="s">
        <v>77</v>
      </c>
      <c r="K1429" s="12">
        <v>10000</v>
      </c>
      <c r="L1429" s="12">
        <v>13000</v>
      </c>
      <c r="M1429" s="12">
        <v>1</v>
      </c>
      <c r="N1429" s="12">
        <v>10000</v>
      </c>
      <c r="O1429" s="12">
        <v>13000</v>
      </c>
      <c r="P1429" s="6" t="s">
        <v>1398</v>
      </c>
      <c r="Q1429" s="12">
        <f t="shared" si="22"/>
        <v>3000</v>
      </c>
    </row>
    <row r="1430" spans="1:17" x14ac:dyDescent="0.3">
      <c r="A1430" s="6">
        <v>140802</v>
      </c>
      <c r="B1430" s="6" t="s">
        <v>1379</v>
      </c>
      <c r="C1430" s="6" t="s">
        <v>1332</v>
      </c>
      <c r="D1430" s="6" t="s">
        <v>1990</v>
      </c>
      <c r="E1430" s="6" t="s">
        <v>20</v>
      </c>
      <c r="F1430" s="7">
        <v>44092</v>
      </c>
      <c r="G1430" s="6" t="s">
        <v>35</v>
      </c>
      <c r="H1430" s="6" t="s">
        <v>428</v>
      </c>
      <c r="I1430" s="6" t="s">
        <v>40</v>
      </c>
      <c r="J1430" s="6" t="s">
        <v>76</v>
      </c>
      <c r="K1430" s="12">
        <v>6500</v>
      </c>
      <c r="L1430" s="12">
        <v>8450</v>
      </c>
      <c r="M1430" s="12">
        <v>1</v>
      </c>
      <c r="N1430" s="12">
        <v>6500</v>
      </c>
      <c r="O1430" s="12">
        <v>8450</v>
      </c>
      <c r="P1430" s="6" t="s">
        <v>1397</v>
      </c>
      <c r="Q1430" s="12">
        <f t="shared" si="22"/>
        <v>1950</v>
      </c>
    </row>
    <row r="1431" spans="1:17" x14ac:dyDescent="0.3">
      <c r="A1431" s="6">
        <v>140803</v>
      </c>
      <c r="B1431" s="6" t="s">
        <v>1380</v>
      </c>
      <c r="C1431" s="6" t="s">
        <v>1334</v>
      </c>
      <c r="D1431" s="6" t="s">
        <v>2070</v>
      </c>
      <c r="E1431" s="6" t="s">
        <v>19</v>
      </c>
      <c r="F1431" s="7">
        <v>44093</v>
      </c>
      <c r="G1431" s="6" t="s">
        <v>1296</v>
      </c>
      <c r="H1431" s="6" t="s">
        <v>429</v>
      </c>
      <c r="I1431" s="6" t="s">
        <v>41</v>
      </c>
      <c r="J1431" s="6" t="s">
        <v>78</v>
      </c>
      <c r="K1431" s="12">
        <v>8500</v>
      </c>
      <c r="L1431" s="12">
        <v>11050</v>
      </c>
      <c r="M1431" s="12">
        <v>1</v>
      </c>
      <c r="N1431" s="12">
        <v>8500</v>
      </c>
      <c r="O1431" s="12">
        <v>11050</v>
      </c>
      <c r="P1431" s="6" t="s">
        <v>1399</v>
      </c>
      <c r="Q1431" s="12">
        <f t="shared" si="22"/>
        <v>2550</v>
      </c>
    </row>
    <row r="1432" spans="1:17" x14ac:dyDescent="0.3">
      <c r="A1432" s="6">
        <v>140804</v>
      </c>
      <c r="B1432" s="6" t="s">
        <v>1381</v>
      </c>
      <c r="C1432" s="6" t="s">
        <v>1333</v>
      </c>
      <c r="D1432" s="6" t="s">
        <v>2010</v>
      </c>
      <c r="E1432" s="6" t="s">
        <v>1319</v>
      </c>
      <c r="F1432" s="7">
        <v>44094</v>
      </c>
      <c r="G1432" s="6" t="s">
        <v>33</v>
      </c>
      <c r="H1432" s="6" t="s">
        <v>57</v>
      </c>
      <c r="I1432" s="6" t="s">
        <v>44</v>
      </c>
      <c r="J1432" s="6" t="s">
        <v>80</v>
      </c>
      <c r="K1432" s="12">
        <v>7000</v>
      </c>
      <c r="L1432" s="12">
        <v>9100</v>
      </c>
      <c r="M1432" s="12">
        <v>1</v>
      </c>
      <c r="N1432" s="12">
        <v>7000</v>
      </c>
      <c r="O1432" s="12">
        <v>9100</v>
      </c>
      <c r="P1432" s="6" t="s">
        <v>1400</v>
      </c>
      <c r="Q1432" s="12">
        <f t="shared" si="22"/>
        <v>2100</v>
      </c>
    </row>
    <row r="1433" spans="1:17" x14ac:dyDescent="0.3">
      <c r="A1433" s="6">
        <v>140805</v>
      </c>
      <c r="B1433" s="6" t="s">
        <v>1382</v>
      </c>
      <c r="C1433" s="6" t="s">
        <v>1335</v>
      </c>
      <c r="D1433" s="6" t="s">
        <v>2081</v>
      </c>
      <c r="E1433" s="6" t="s">
        <v>18</v>
      </c>
      <c r="F1433" s="7">
        <v>44095</v>
      </c>
      <c r="G1433" s="6" t="s">
        <v>34</v>
      </c>
      <c r="H1433" s="6" t="s">
        <v>430</v>
      </c>
      <c r="I1433" s="6" t="s">
        <v>42</v>
      </c>
      <c r="J1433" s="6" t="s">
        <v>79</v>
      </c>
      <c r="K1433" s="12">
        <v>6550</v>
      </c>
      <c r="L1433" s="12">
        <v>8515</v>
      </c>
      <c r="M1433" s="12">
        <v>3</v>
      </c>
      <c r="N1433" s="12">
        <v>19650</v>
      </c>
      <c r="O1433" s="12">
        <v>25545</v>
      </c>
      <c r="P1433" s="6" t="s">
        <v>1401</v>
      </c>
      <c r="Q1433" s="12">
        <f t="shared" si="22"/>
        <v>5895</v>
      </c>
    </row>
    <row r="1434" spans="1:17" x14ac:dyDescent="0.3">
      <c r="A1434" s="6">
        <v>140806</v>
      </c>
      <c r="B1434" s="6" t="s">
        <v>1378</v>
      </c>
      <c r="C1434" s="6" t="s">
        <v>1377</v>
      </c>
      <c r="D1434" s="6" t="s">
        <v>1922</v>
      </c>
      <c r="E1434" s="6" t="s">
        <v>17</v>
      </c>
      <c r="F1434" s="7">
        <v>44096</v>
      </c>
      <c r="G1434" s="6" t="s">
        <v>35</v>
      </c>
      <c r="H1434" s="8" t="s">
        <v>66</v>
      </c>
      <c r="I1434" s="6" t="s">
        <v>109</v>
      </c>
      <c r="J1434" s="6" t="s">
        <v>81</v>
      </c>
      <c r="K1434" s="12">
        <v>7650</v>
      </c>
      <c r="L1434" s="12">
        <v>9945</v>
      </c>
      <c r="M1434" s="12">
        <v>3</v>
      </c>
      <c r="N1434" s="12">
        <v>22950</v>
      </c>
      <c r="O1434" s="12">
        <v>29835</v>
      </c>
      <c r="P1434" s="6" t="s">
        <v>1325</v>
      </c>
      <c r="Q1434" s="12">
        <f t="shared" si="22"/>
        <v>6885</v>
      </c>
    </row>
    <row r="1435" spans="1:17" x14ac:dyDescent="0.3">
      <c r="A1435" s="6">
        <v>140807</v>
      </c>
      <c r="B1435" s="6" t="s">
        <v>1379</v>
      </c>
      <c r="C1435" s="6" t="s">
        <v>1332</v>
      </c>
      <c r="D1435" s="6" t="s">
        <v>1996</v>
      </c>
      <c r="E1435" s="6" t="s">
        <v>1320</v>
      </c>
      <c r="F1435" s="7">
        <v>44097</v>
      </c>
      <c r="G1435" s="6" t="s">
        <v>1296</v>
      </c>
      <c r="H1435" s="6" t="s">
        <v>58</v>
      </c>
      <c r="I1435" s="6" t="s">
        <v>45</v>
      </c>
      <c r="J1435" s="6" t="s">
        <v>82</v>
      </c>
      <c r="K1435" s="12">
        <v>1150</v>
      </c>
      <c r="L1435" s="12">
        <v>1495</v>
      </c>
      <c r="M1435" s="12">
        <v>2</v>
      </c>
      <c r="N1435" s="12">
        <v>2300</v>
      </c>
      <c r="O1435" s="12">
        <v>2990</v>
      </c>
      <c r="P1435" s="6" t="s">
        <v>1398</v>
      </c>
      <c r="Q1435" s="12">
        <f t="shared" si="22"/>
        <v>690</v>
      </c>
    </row>
    <row r="1436" spans="1:17" x14ac:dyDescent="0.3">
      <c r="A1436" s="6">
        <v>140808</v>
      </c>
      <c r="B1436" s="6" t="s">
        <v>1384</v>
      </c>
      <c r="C1436" s="6" t="s">
        <v>1383</v>
      </c>
      <c r="D1436" s="6" t="s">
        <v>2104</v>
      </c>
      <c r="E1436" s="6" t="s">
        <v>16</v>
      </c>
      <c r="F1436" s="7">
        <v>44098</v>
      </c>
      <c r="G1436" s="6" t="s">
        <v>33</v>
      </c>
      <c r="H1436" s="6" t="s">
        <v>59</v>
      </c>
      <c r="I1436" s="6" t="s">
        <v>36</v>
      </c>
      <c r="J1436" s="6" t="s">
        <v>75</v>
      </c>
      <c r="K1436" s="12">
        <v>850</v>
      </c>
      <c r="L1436" s="12">
        <v>1105</v>
      </c>
      <c r="M1436" s="12">
        <v>4</v>
      </c>
      <c r="N1436" s="12">
        <v>3400</v>
      </c>
      <c r="O1436" s="12">
        <v>4420</v>
      </c>
      <c r="P1436" s="6" t="s">
        <v>1397</v>
      </c>
      <c r="Q1436" s="12">
        <f t="shared" si="22"/>
        <v>1020</v>
      </c>
    </row>
    <row r="1437" spans="1:17" x14ac:dyDescent="0.3">
      <c r="A1437" s="6">
        <v>140809</v>
      </c>
      <c r="B1437" s="6" t="s">
        <v>1385</v>
      </c>
      <c r="C1437" s="6" t="s">
        <v>27</v>
      </c>
      <c r="D1437" s="6" t="s">
        <v>27</v>
      </c>
      <c r="E1437" s="6" t="s">
        <v>15</v>
      </c>
      <c r="F1437" s="7">
        <v>44099</v>
      </c>
      <c r="G1437" s="6" t="s">
        <v>34</v>
      </c>
      <c r="H1437" s="6" t="s">
        <v>60</v>
      </c>
      <c r="I1437" s="6" t="s">
        <v>37</v>
      </c>
      <c r="J1437" s="6" t="s">
        <v>76</v>
      </c>
      <c r="K1437" s="12">
        <v>650</v>
      </c>
      <c r="L1437" s="12">
        <v>845</v>
      </c>
      <c r="M1437" s="12">
        <v>1</v>
      </c>
      <c r="N1437" s="12">
        <v>650</v>
      </c>
      <c r="O1437" s="12">
        <v>845</v>
      </c>
      <c r="P1437" s="6" t="s">
        <v>1399</v>
      </c>
      <c r="Q1437" s="12">
        <f t="shared" si="22"/>
        <v>195</v>
      </c>
    </row>
    <row r="1438" spans="1:17" x14ac:dyDescent="0.3">
      <c r="A1438" s="6">
        <v>140810</v>
      </c>
      <c r="B1438" s="6" t="s">
        <v>1343</v>
      </c>
      <c r="C1438" s="6" t="s">
        <v>1342</v>
      </c>
      <c r="D1438" s="6" t="s">
        <v>1516</v>
      </c>
      <c r="E1438" s="6" t="s">
        <v>14</v>
      </c>
      <c r="F1438" s="7">
        <v>44100</v>
      </c>
      <c r="G1438" s="6" t="s">
        <v>35</v>
      </c>
      <c r="H1438" s="6" t="s">
        <v>61</v>
      </c>
      <c r="I1438" s="6" t="s">
        <v>38</v>
      </c>
      <c r="J1438" s="6" t="s">
        <v>75</v>
      </c>
      <c r="K1438" s="12">
        <v>7500</v>
      </c>
      <c r="L1438" s="12">
        <v>9750</v>
      </c>
      <c r="M1438" s="12">
        <v>1</v>
      </c>
      <c r="N1438" s="12">
        <v>7500</v>
      </c>
      <c r="O1438" s="12">
        <v>9750</v>
      </c>
      <c r="P1438" s="6" t="s">
        <v>1400</v>
      </c>
      <c r="Q1438" s="12">
        <f t="shared" si="22"/>
        <v>2250</v>
      </c>
    </row>
    <row r="1439" spans="1:17" x14ac:dyDescent="0.3">
      <c r="A1439" s="6">
        <v>140811</v>
      </c>
      <c r="B1439" s="6" t="s">
        <v>1343</v>
      </c>
      <c r="C1439" s="6" t="s">
        <v>1342</v>
      </c>
      <c r="D1439" s="6" t="s">
        <v>1507</v>
      </c>
      <c r="E1439" s="6" t="s">
        <v>13</v>
      </c>
      <c r="F1439" s="7">
        <v>44101</v>
      </c>
      <c r="G1439" s="6" t="s">
        <v>1296</v>
      </c>
      <c r="H1439" s="6" t="s">
        <v>427</v>
      </c>
      <c r="I1439" s="6" t="s">
        <v>39</v>
      </c>
      <c r="J1439" s="8" t="s">
        <v>83</v>
      </c>
      <c r="K1439" s="12">
        <v>10000</v>
      </c>
      <c r="L1439" s="12">
        <v>13000</v>
      </c>
      <c r="M1439" s="12">
        <v>1</v>
      </c>
      <c r="N1439" s="12">
        <v>10000</v>
      </c>
      <c r="O1439" s="12">
        <v>13000</v>
      </c>
      <c r="P1439" s="6" t="s">
        <v>1401</v>
      </c>
      <c r="Q1439" s="12">
        <f t="shared" si="22"/>
        <v>3000</v>
      </c>
    </row>
    <row r="1440" spans="1:17" x14ac:dyDescent="0.3">
      <c r="A1440" s="6">
        <v>140812</v>
      </c>
      <c r="B1440" s="6" t="s">
        <v>1343</v>
      </c>
      <c r="C1440" s="6" t="s">
        <v>1342</v>
      </c>
      <c r="D1440" s="6" t="s">
        <v>1503</v>
      </c>
      <c r="E1440" s="6" t="s">
        <v>12</v>
      </c>
      <c r="F1440" s="7">
        <v>44102</v>
      </c>
      <c r="G1440" s="6" t="s">
        <v>33</v>
      </c>
      <c r="H1440" s="6" t="s">
        <v>431</v>
      </c>
      <c r="I1440" s="6" t="s">
        <v>40</v>
      </c>
      <c r="J1440" s="6" t="s">
        <v>76</v>
      </c>
      <c r="K1440" s="12">
        <v>10500</v>
      </c>
      <c r="L1440" s="12">
        <v>13650</v>
      </c>
      <c r="M1440" s="12">
        <v>2</v>
      </c>
      <c r="N1440" s="12">
        <v>21000</v>
      </c>
      <c r="O1440" s="12">
        <v>27300</v>
      </c>
      <c r="P1440" s="6" t="s">
        <v>1325</v>
      </c>
      <c r="Q1440" s="12">
        <f t="shared" si="22"/>
        <v>6300</v>
      </c>
    </row>
    <row r="1441" spans="1:17" x14ac:dyDescent="0.3">
      <c r="A1441" s="6">
        <v>140813</v>
      </c>
      <c r="B1441" s="6" t="s">
        <v>1343</v>
      </c>
      <c r="C1441" s="6" t="s">
        <v>1342</v>
      </c>
      <c r="D1441" s="6" t="s">
        <v>1519</v>
      </c>
      <c r="E1441" s="6" t="s">
        <v>11</v>
      </c>
      <c r="F1441" s="7">
        <v>44103</v>
      </c>
      <c r="G1441" s="6" t="s">
        <v>34</v>
      </c>
      <c r="H1441" s="6" t="s">
        <v>63</v>
      </c>
      <c r="I1441" s="6" t="s">
        <v>41</v>
      </c>
      <c r="J1441" s="6" t="s">
        <v>78</v>
      </c>
      <c r="K1441" s="12">
        <v>8500</v>
      </c>
      <c r="L1441" s="12">
        <v>11050</v>
      </c>
      <c r="M1441" s="12">
        <v>1</v>
      </c>
      <c r="N1441" s="12">
        <v>8500</v>
      </c>
      <c r="O1441" s="12">
        <v>11050</v>
      </c>
      <c r="P1441" s="6" t="s">
        <v>1398</v>
      </c>
      <c r="Q1441" s="12">
        <f t="shared" si="22"/>
        <v>2550</v>
      </c>
    </row>
    <row r="1442" spans="1:17" x14ac:dyDescent="0.3">
      <c r="A1442" s="6">
        <v>140814</v>
      </c>
      <c r="B1442" s="6" t="s">
        <v>1343</v>
      </c>
      <c r="C1442" s="6" t="s">
        <v>1342</v>
      </c>
      <c r="D1442" s="6" t="s">
        <v>1510</v>
      </c>
      <c r="E1442" s="6" t="s">
        <v>1321</v>
      </c>
      <c r="F1442" s="7">
        <v>44104</v>
      </c>
      <c r="G1442" s="6" t="s">
        <v>35</v>
      </c>
      <c r="H1442" s="6" t="s">
        <v>57</v>
      </c>
      <c r="I1442" s="6" t="s">
        <v>44</v>
      </c>
      <c r="J1442" s="6" t="s">
        <v>80</v>
      </c>
      <c r="K1442" s="12">
        <v>7000</v>
      </c>
      <c r="L1442" s="12">
        <v>9100</v>
      </c>
      <c r="M1442" s="12">
        <v>2</v>
      </c>
      <c r="N1442" s="12">
        <v>14000</v>
      </c>
      <c r="O1442" s="12">
        <v>18200</v>
      </c>
      <c r="P1442" s="6" t="s">
        <v>1397</v>
      </c>
      <c r="Q1442" s="12">
        <f t="shared" si="22"/>
        <v>4200</v>
      </c>
    </row>
    <row r="1443" spans="1:17" x14ac:dyDescent="0.3">
      <c r="A1443" s="6">
        <v>140815</v>
      </c>
      <c r="B1443" s="6" t="s">
        <v>1343</v>
      </c>
      <c r="C1443" s="6" t="s">
        <v>1342</v>
      </c>
      <c r="D1443" s="6" t="s">
        <v>1508</v>
      </c>
      <c r="E1443" s="6" t="s">
        <v>1322</v>
      </c>
      <c r="F1443" s="7">
        <v>44105</v>
      </c>
      <c r="G1443" s="6" t="s">
        <v>1296</v>
      </c>
      <c r="H1443" s="6" t="s">
        <v>432</v>
      </c>
      <c r="I1443" s="6" t="s">
        <v>42</v>
      </c>
      <c r="J1443" s="6" t="s">
        <v>79</v>
      </c>
      <c r="K1443" s="12">
        <v>1680</v>
      </c>
      <c r="L1443" s="12">
        <v>2184</v>
      </c>
      <c r="M1443" s="12">
        <v>4</v>
      </c>
      <c r="N1443" s="12">
        <v>6720</v>
      </c>
      <c r="O1443" s="12">
        <v>8736</v>
      </c>
      <c r="P1443" s="6" t="s">
        <v>1399</v>
      </c>
      <c r="Q1443" s="12">
        <f t="shared" si="22"/>
        <v>2016</v>
      </c>
    </row>
    <row r="1444" spans="1:17" x14ac:dyDescent="0.3">
      <c r="A1444" s="6">
        <v>140816</v>
      </c>
      <c r="B1444" s="6" t="s">
        <v>1343</v>
      </c>
      <c r="C1444" s="6" t="s">
        <v>1342</v>
      </c>
      <c r="D1444" s="6" t="s">
        <v>1501</v>
      </c>
      <c r="E1444" s="6" t="s">
        <v>1323</v>
      </c>
      <c r="F1444" s="7">
        <v>44106</v>
      </c>
      <c r="G1444" s="6" t="s">
        <v>33</v>
      </c>
      <c r="H1444" s="8" t="s">
        <v>65</v>
      </c>
      <c r="I1444" s="6" t="s">
        <v>109</v>
      </c>
      <c r="J1444" s="8" t="s">
        <v>84</v>
      </c>
      <c r="K1444" s="12">
        <v>6540</v>
      </c>
      <c r="L1444" s="12">
        <v>8502</v>
      </c>
      <c r="M1444" s="12">
        <v>2</v>
      </c>
      <c r="N1444" s="12">
        <v>13080</v>
      </c>
      <c r="O1444" s="12">
        <v>17004</v>
      </c>
      <c r="P1444" s="6" t="s">
        <v>1400</v>
      </c>
      <c r="Q1444" s="12">
        <f t="shared" si="22"/>
        <v>3924</v>
      </c>
    </row>
    <row r="1445" spans="1:17" x14ac:dyDescent="0.3">
      <c r="A1445" s="6">
        <v>140817</v>
      </c>
      <c r="B1445" s="6" t="s">
        <v>1343</v>
      </c>
      <c r="C1445" s="6" t="s">
        <v>1342</v>
      </c>
      <c r="D1445" s="6" t="s">
        <v>1522</v>
      </c>
      <c r="E1445" s="6" t="s">
        <v>10</v>
      </c>
      <c r="F1445" s="7">
        <v>44107</v>
      </c>
      <c r="G1445" s="6" t="s">
        <v>34</v>
      </c>
      <c r="H1445" s="6" t="s">
        <v>68</v>
      </c>
      <c r="I1445" s="6" t="s">
        <v>45</v>
      </c>
      <c r="J1445" s="6" t="s">
        <v>82</v>
      </c>
      <c r="K1445" s="12">
        <v>2680</v>
      </c>
      <c r="L1445" s="12">
        <v>3484</v>
      </c>
      <c r="M1445" s="12">
        <v>2</v>
      </c>
      <c r="N1445" s="12">
        <v>5360</v>
      </c>
      <c r="O1445" s="12">
        <v>6968</v>
      </c>
      <c r="P1445" s="6" t="s">
        <v>1401</v>
      </c>
      <c r="Q1445" s="12">
        <f t="shared" si="22"/>
        <v>1608</v>
      </c>
    </row>
    <row r="1446" spans="1:17" x14ac:dyDescent="0.3">
      <c r="A1446" s="6">
        <v>140818</v>
      </c>
      <c r="B1446" s="6" t="s">
        <v>1343</v>
      </c>
      <c r="C1446" s="6" t="s">
        <v>1342</v>
      </c>
      <c r="D1446" s="6" t="s">
        <v>1519</v>
      </c>
      <c r="E1446" s="6" t="s">
        <v>9</v>
      </c>
      <c r="F1446" s="7">
        <v>44108</v>
      </c>
      <c r="G1446" s="6" t="s">
        <v>35</v>
      </c>
      <c r="H1446" s="6" t="s">
        <v>71</v>
      </c>
      <c r="I1446" s="6" t="s">
        <v>38</v>
      </c>
      <c r="J1446" s="6" t="s">
        <v>76</v>
      </c>
      <c r="K1446" s="12">
        <v>8250</v>
      </c>
      <c r="L1446" s="12">
        <v>10725</v>
      </c>
      <c r="M1446" s="12">
        <v>3</v>
      </c>
      <c r="N1446" s="12">
        <v>24750</v>
      </c>
      <c r="O1446" s="12">
        <v>32175</v>
      </c>
      <c r="P1446" s="6" t="s">
        <v>1325</v>
      </c>
      <c r="Q1446" s="12">
        <f t="shared" si="22"/>
        <v>7425</v>
      </c>
    </row>
    <row r="1447" spans="1:17" x14ac:dyDescent="0.3">
      <c r="A1447" s="6">
        <v>140819</v>
      </c>
      <c r="B1447" s="6" t="s">
        <v>1343</v>
      </c>
      <c r="C1447" s="6" t="s">
        <v>1342</v>
      </c>
      <c r="D1447" s="6" t="s">
        <v>1509</v>
      </c>
      <c r="E1447" s="6" t="s">
        <v>1324</v>
      </c>
      <c r="F1447" s="7">
        <v>44109</v>
      </c>
      <c r="G1447" s="6" t="s">
        <v>1296</v>
      </c>
      <c r="H1447" s="6" t="s">
        <v>366</v>
      </c>
      <c r="I1447" s="6" t="s">
        <v>42</v>
      </c>
      <c r="J1447" s="6" t="s">
        <v>76</v>
      </c>
      <c r="K1447" s="12">
        <v>2650</v>
      </c>
      <c r="L1447" s="12">
        <v>3445</v>
      </c>
      <c r="M1447" s="12">
        <v>3</v>
      </c>
      <c r="N1447" s="12">
        <v>7950</v>
      </c>
      <c r="O1447" s="12">
        <v>10335</v>
      </c>
      <c r="P1447" s="6" t="s">
        <v>1398</v>
      </c>
      <c r="Q1447" s="12">
        <f t="shared" si="22"/>
        <v>2385</v>
      </c>
    </row>
    <row r="1448" spans="1:17" x14ac:dyDescent="0.3">
      <c r="A1448" s="6">
        <v>140820</v>
      </c>
      <c r="B1448" s="6" t="s">
        <v>1343</v>
      </c>
      <c r="C1448" s="6" t="s">
        <v>1342</v>
      </c>
      <c r="D1448" s="6" t="s">
        <v>1503</v>
      </c>
      <c r="E1448" s="6" t="s">
        <v>8</v>
      </c>
      <c r="F1448" s="7">
        <v>44110</v>
      </c>
      <c r="G1448" s="6" t="s">
        <v>33</v>
      </c>
      <c r="H1448" s="6" t="s">
        <v>72</v>
      </c>
      <c r="I1448" s="6" t="s">
        <v>38</v>
      </c>
      <c r="J1448" s="6" t="s">
        <v>85</v>
      </c>
      <c r="K1448" s="12">
        <v>12550</v>
      </c>
      <c r="L1448" s="12">
        <v>16315</v>
      </c>
      <c r="M1448" s="12">
        <v>2</v>
      </c>
      <c r="N1448" s="12">
        <v>25100</v>
      </c>
      <c r="O1448" s="12">
        <v>32630</v>
      </c>
      <c r="P1448" s="6" t="s">
        <v>1397</v>
      </c>
      <c r="Q1448" s="12">
        <f t="shared" si="22"/>
        <v>7530</v>
      </c>
    </row>
    <row r="1449" spans="1:17" x14ac:dyDescent="0.3">
      <c r="A1449" s="6">
        <v>140821</v>
      </c>
      <c r="B1449" s="6" t="s">
        <v>1343</v>
      </c>
      <c r="C1449" s="6" t="s">
        <v>1342</v>
      </c>
      <c r="D1449" s="6" t="s">
        <v>1509</v>
      </c>
      <c r="E1449" s="6" t="s">
        <v>7</v>
      </c>
      <c r="F1449" s="7">
        <v>44111</v>
      </c>
      <c r="G1449" s="6" t="s">
        <v>34</v>
      </c>
      <c r="H1449" s="6" t="s">
        <v>73</v>
      </c>
      <c r="I1449" s="6" t="s">
        <v>41</v>
      </c>
      <c r="J1449" s="8" t="s">
        <v>78</v>
      </c>
      <c r="K1449" s="12">
        <v>14500</v>
      </c>
      <c r="L1449" s="12">
        <v>18850</v>
      </c>
      <c r="M1449" s="12">
        <v>2</v>
      </c>
      <c r="N1449" s="12">
        <v>29000</v>
      </c>
      <c r="O1449" s="12">
        <v>37700</v>
      </c>
      <c r="P1449" s="6" t="s">
        <v>1399</v>
      </c>
      <c r="Q1449" s="12">
        <f t="shared" si="22"/>
        <v>8700</v>
      </c>
    </row>
    <row r="1450" spans="1:17" x14ac:dyDescent="0.3">
      <c r="A1450" s="6">
        <v>140822</v>
      </c>
      <c r="B1450" s="6" t="s">
        <v>1343</v>
      </c>
      <c r="C1450" s="6" t="s">
        <v>1342</v>
      </c>
      <c r="D1450" s="6" t="s">
        <v>1514</v>
      </c>
      <c r="E1450" s="6" t="s">
        <v>1325</v>
      </c>
      <c r="F1450" s="7">
        <v>44112</v>
      </c>
      <c r="G1450" s="6" t="s">
        <v>35</v>
      </c>
      <c r="H1450" s="6" t="s">
        <v>46</v>
      </c>
      <c r="I1450" s="6" t="s">
        <v>36</v>
      </c>
      <c r="J1450" s="6" t="s">
        <v>75</v>
      </c>
      <c r="K1450" s="12">
        <v>800</v>
      </c>
      <c r="L1450" s="12">
        <v>1040</v>
      </c>
      <c r="M1450" s="12">
        <v>4</v>
      </c>
      <c r="N1450" s="12">
        <v>3200</v>
      </c>
      <c r="O1450" s="12">
        <v>4160</v>
      </c>
      <c r="P1450" s="6" t="s">
        <v>1400</v>
      </c>
      <c r="Q1450" s="12">
        <f t="shared" si="22"/>
        <v>960</v>
      </c>
    </row>
    <row r="1451" spans="1:17" x14ac:dyDescent="0.3">
      <c r="A1451" s="6">
        <v>140823</v>
      </c>
      <c r="B1451" s="6" t="s">
        <v>1343</v>
      </c>
      <c r="C1451" s="6" t="s">
        <v>1342</v>
      </c>
      <c r="D1451" s="6" t="s">
        <v>1495</v>
      </c>
      <c r="E1451" s="6" t="s">
        <v>1326</v>
      </c>
      <c r="F1451" s="7">
        <v>44113</v>
      </c>
      <c r="G1451" s="6" t="s">
        <v>1296</v>
      </c>
      <c r="H1451" s="6" t="s">
        <v>48</v>
      </c>
      <c r="I1451" s="6" t="s">
        <v>37</v>
      </c>
      <c r="J1451" s="6" t="s">
        <v>76</v>
      </c>
      <c r="K1451" s="12">
        <v>600</v>
      </c>
      <c r="L1451" s="12">
        <v>780</v>
      </c>
      <c r="M1451" s="12">
        <v>1</v>
      </c>
      <c r="N1451" s="12">
        <v>600</v>
      </c>
      <c r="O1451" s="12">
        <v>780</v>
      </c>
      <c r="P1451" s="6" t="s">
        <v>1401</v>
      </c>
      <c r="Q1451" s="12">
        <f t="shared" si="22"/>
        <v>180</v>
      </c>
    </row>
    <row r="1452" spans="1:17" x14ac:dyDescent="0.3">
      <c r="A1452" s="6">
        <v>140824</v>
      </c>
      <c r="B1452" s="6" t="s">
        <v>1355</v>
      </c>
      <c r="C1452" s="6" t="s">
        <v>1354</v>
      </c>
      <c r="D1452" s="6" t="s">
        <v>2146</v>
      </c>
      <c r="E1452" s="6" t="s">
        <v>6</v>
      </c>
      <c r="F1452" s="7">
        <v>44114</v>
      </c>
      <c r="G1452" s="6" t="s">
        <v>33</v>
      </c>
      <c r="H1452" s="6" t="s">
        <v>50</v>
      </c>
      <c r="I1452" s="6" t="s">
        <v>38</v>
      </c>
      <c r="J1452" s="6" t="s">
        <v>75</v>
      </c>
      <c r="K1452" s="12">
        <v>10500</v>
      </c>
      <c r="L1452" s="12">
        <v>13650</v>
      </c>
      <c r="M1452" s="12">
        <v>1</v>
      </c>
      <c r="N1452" s="12">
        <v>10500</v>
      </c>
      <c r="O1452" s="12">
        <v>13650</v>
      </c>
      <c r="P1452" s="6" t="s">
        <v>1325</v>
      </c>
      <c r="Q1452" s="12">
        <f t="shared" si="22"/>
        <v>3150</v>
      </c>
    </row>
    <row r="1453" spans="1:17" x14ac:dyDescent="0.3">
      <c r="A1453" s="6">
        <v>140825</v>
      </c>
      <c r="B1453" s="6" t="s">
        <v>1357</v>
      </c>
      <c r="C1453" s="6" t="s">
        <v>1356</v>
      </c>
      <c r="D1453" s="6" t="s">
        <v>1638</v>
      </c>
      <c r="E1453" s="6" t="s">
        <v>5</v>
      </c>
      <c r="F1453" s="7">
        <v>44115</v>
      </c>
      <c r="G1453" s="6" t="s">
        <v>34</v>
      </c>
      <c r="H1453" s="6" t="s">
        <v>427</v>
      </c>
      <c r="I1453" s="6" t="s">
        <v>39</v>
      </c>
      <c r="J1453" s="6" t="s">
        <v>77</v>
      </c>
      <c r="K1453" s="12">
        <v>6500</v>
      </c>
      <c r="L1453" s="12">
        <v>8450</v>
      </c>
      <c r="M1453" s="12">
        <v>4</v>
      </c>
      <c r="N1453" s="12">
        <v>26000</v>
      </c>
      <c r="O1453" s="12">
        <v>33800</v>
      </c>
      <c r="P1453" s="6" t="s">
        <v>1398</v>
      </c>
      <c r="Q1453" s="12">
        <f t="shared" si="22"/>
        <v>7800</v>
      </c>
    </row>
    <row r="1454" spans="1:17" x14ac:dyDescent="0.3">
      <c r="A1454" s="6">
        <v>140826</v>
      </c>
      <c r="B1454" s="6" t="s">
        <v>1359</v>
      </c>
      <c r="C1454" s="6" t="s">
        <v>1358</v>
      </c>
      <c r="D1454" s="6" t="s">
        <v>1649</v>
      </c>
      <c r="E1454" s="6" t="s">
        <v>4</v>
      </c>
      <c r="F1454" s="7">
        <v>44116</v>
      </c>
      <c r="G1454" s="6" t="s">
        <v>35</v>
      </c>
      <c r="H1454" s="6" t="s">
        <v>433</v>
      </c>
      <c r="I1454" s="6" t="s">
        <v>40</v>
      </c>
      <c r="J1454" s="6" t="s">
        <v>76</v>
      </c>
      <c r="K1454" s="12">
        <v>4500</v>
      </c>
      <c r="L1454" s="12">
        <v>5850</v>
      </c>
      <c r="M1454" s="12">
        <v>3</v>
      </c>
      <c r="N1454" s="12">
        <v>13500</v>
      </c>
      <c r="O1454" s="12">
        <v>17550</v>
      </c>
      <c r="P1454" s="6" t="s">
        <v>1397</v>
      </c>
      <c r="Q1454" s="12">
        <f t="shared" si="22"/>
        <v>4050</v>
      </c>
    </row>
    <row r="1455" spans="1:17" x14ac:dyDescent="0.3">
      <c r="A1455" s="6">
        <v>140827</v>
      </c>
      <c r="B1455" s="6" t="s">
        <v>1361</v>
      </c>
      <c r="C1455" s="6" t="s">
        <v>1360</v>
      </c>
      <c r="D1455" s="6" t="s">
        <v>1680</v>
      </c>
      <c r="E1455" s="6" t="s">
        <v>30</v>
      </c>
      <c r="F1455" s="7">
        <v>44117</v>
      </c>
      <c r="G1455" s="6" t="s">
        <v>1296</v>
      </c>
      <c r="H1455" s="6" t="s">
        <v>51</v>
      </c>
      <c r="I1455" s="6" t="s">
        <v>41</v>
      </c>
      <c r="J1455" s="6" t="s">
        <v>78</v>
      </c>
      <c r="K1455" s="12">
        <v>8500</v>
      </c>
      <c r="L1455" s="12">
        <v>11050</v>
      </c>
      <c r="M1455" s="12">
        <v>3</v>
      </c>
      <c r="N1455" s="12">
        <v>25500</v>
      </c>
      <c r="O1455" s="12">
        <v>33150</v>
      </c>
      <c r="P1455" s="6" t="s">
        <v>1399</v>
      </c>
      <c r="Q1455" s="12">
        <f t="shared" si="22"/>
        <v>7650</v>
      </c>
    </row>
    <row r="1456" spans="1:17" x14ac:dyDescent="0.3">
      <c r="A1456" s="6">
        <v>140828</v>
      </c>
      <c r="B1456" s="6" t="s">
        <v>1363</v>
      </c>
      <c r="C1456" s="6" t="s">
        <v>1362</v>
      </c>
      <c r="D1456" s="6" t="s">
        <v>1693</v>
      </c>
      <c r="E1456" s="6" t="s">
        <v>31</v>
      </c>
      <c r="F1456" s="7">
        <v>44118</v>
      </c>
      <c r="G1456" s="6" t="s">
        <v>33</v>
      </c>
      <c r="H1456" s="6" t="s">
        <v>52</v>
      </c>
      <c r="I1456" s="6" t="s">
        <v>44</v>
      </c>
      <c r="J1456" s="6" t="s">
        <v>80</v>
      </c>
      <c r="K1456" s="12">
        <v>12500</v>
      </c>
      <c r="L1456" s="12">
        <v>16250</v>
      </c>
      <c r="M1456" s="12">
        <v>2</v>
      </c>
      <c r="N1456" s="12">
        <v>25000</v>
      </c>
      <c r="O1456" s="12">
        <v>32500</v>
      </c>
      <c r="P1456" s="6" t="s">
        <v>1400</v>
      </c>
      <c r="Q1456" s="12">
        <f t="shared" si="22"/>
        <v>7500</v>
      </c>
    </row>
    <row r="1457" spans="1:17" x14ac:dyDescent="0.3">
      <c r="A1457" s="6">
        <v>140829</v>
      </c>
      <c r="B1457" s="6" t="s">
        <v>1365</v>
      </c>
      <c r="C1457" s="6" t="s">
        <v>1364</v>
      </c>
      <c r="D1457" s="6" t="s">
        <v>1746</v>
      </c>
      <c r="E1457" s="6" t="s">
        <v>32</v>
      </c>
      <c r="F1457" s="7">
        <v>44119</v>
      </c>
      <c r="G1457" s="6" t="s">
        <v>34</v>
      </c>
      <c r="H1457" s="6" t="s">
        <v>374</v>
      </c>
      <c r="I1457" s="6" t="s">
        <v>89</v>
      </c>
      <c r="J1457" s="6" t="s">
        <v>79</v>
      </c>
      <c r="K1457" s="12">
        <v>3500</v>
      </c>
      <c r="L1457" s="12">
        <v>4550</v>
      </c>
      <c r="M1457" s="12">
        <v>2</v>
      </c>
      <c r="N1457" s="12">
        <v>7000</v>
      </c>
      <c r="O1457" s="12">
        <v>9100</v>
      </c>
      <c r="P1457" s="6" t="s">
        <v>1401</v>
      </c>
      <c r="Q1457" s="12">
        <f t="shared" si="22"/>
        <v>2100</v>
      </c>
    </row>
    <row r="1458" spans="1:17" x14ac:dyDescent="0.3">
      <c r="A1458" s="6">
        <v>140830</v>
      </c>
      <c r="B1458" s="6" t="s">
        <v>1367</v>
      </c>
      <c r="C1458" s="6" t="s">
        <v>1366</v>
      </c>
      <c r="D1458" s="6" t="s">
        <v>1792</v>
      </c>
      <c r="E1458" s="6" t="s">
        <v>28</v>
      </c>
      <c r="F1458" s="7">
        <v>44120</v>
      </c>
      <c r="G1458" s="6" t="s">
        <v>35</v>
      </c>
      <c r="H1458" s="8" t="s">
        <v>67</v>
      </c>
      <c r="I1458" s="6" t="s">
        <v>37</v>
      </c>
      <c r="J1458" s="6" t="s">
        <v>81</v>
      </c>
      <c r="K1458" s="12">
        <v>4500</v>
      </c>
      <c r="L1458" s="12">
        <v>5850</v>
      </c>
      <c r="M1458" s="12">
        <v>3</v>
      </c>
      <c r="N1458" s="12">
        <v>13500</v>
      </c>
      <c r="O1458" s="12">
        <v>17550</v>
      </c>
      <c r="P1458" s="6" t="s">
        <v>1325</v>
      </c>
      <c r="Q1458" s="12">
        <f t="shared" si="22"/>
        <v>4050</v>
      </c>
    </row>
    <row r="1459" spans="1:17" x14ac:dyDescent="0.3">
      <c r="A1459" s="6">
        <v>140831</v>
      </c>
      <c r="B1459" s="6" t="s">
        <v>1369</v>
      </c>
      <c r="C1459" s="6" t="s">
        <v>1368</v>
      </c>
      <c r="D1459" s="6" t="s">
        <v>1799</v>
      </c>
      <c r="E1459" s="6" t="s">
        <v>1311</v>
      </c>
      <c r="F1459" s="7">
        <v>44121</v>
      </c>
      <c r="G1459" s="6" t="s">
        <v>1296</v>
      </c>
      <c r="H1459" s="6" t="s">
        <v>434</v>
      </c>
      <c r="I1459" s="6" t="s">
        <v>45</v>
      </c>
      <c r="J1459" s="6" t="s">
        <v>82</v>
      </c>
      <c r="K1459" s="12">
        <v>2100</v>
      </c>
      <c r="L1459" s="12">
        <v>2730</v>
      </c>
      <c r="M1459" s="12">
        <v>3</v>
      </c>
      <c r="N1459" s="12">
        <v>6300</v>
      </c>
      <c r="O1459" s="12">
        <v>8190</v>
      </c>
      <c r="P1459" s="6" t="s">
        <v>1398</v>
      </c>
      <c r="Q1459" s="12">
        <f t="shared" si="22"/>
        <v>1890</v>
      </c>
    </row>
    <row r="1460" spans="1:17" x14ac:dyDescent="0.3">
      <c r="A1460" s="6">
        <v>140832</v>
      </c>
      <c r="B1460" s="6" t="s">
        <v>1370</v>
      </c>
      <c r="C1460" s="6" t="s">
        <v>1327</v>
      </c>
      <c r="D1460" s="6" t="s">
        <v>1815</v>
      </c>
      <c r="E1460" s="6" t="s">
        <v>1312</v>
      </c>
      <c r="F1460" s="7">
        <v>44122</v>
      </c>
      <c r="G1460" s="6" t="s">
        <v>33</v>
      </c>
      <c r="H1460" s="6" t="s">
        <v>49</v>
      </c>
      <c r="I1460" s="6" t="s">
        <v>36</v>
      </c>
      <c r="J1460" s="6" t="s">
        <v>75</v>
      </c>
      <c r="K1460" s="12">
        <v>1150</v>
      </c>
      <c r="L1460" s="12">
        <v>1495</v>
      </c>
      <c r="M1460" s="12">
        <v>3</v>
      </c>
      <c r="N1460" s="12">
        <v>3450</v>
      </c>
      <c r="O1460" s="12">
        <v>4485</v>
      </c>
      <c r="P1460" s="6" t="s">
        <v>1397</v>
      </c>
      <c r="Q1460" s="12">
        <f t="shared" si="22"/>
        <v>1035</v>
      </c>
    </row>
    <row r="1461" spans="1:17" x14ac:dyDescent="0.3">
      <c r="A1461" s="6">
        <v>140833</v>
      </c>
      <c r="B1461" s="6" t="s">
        <v>1371</v>
      </c>
      <c r="C1461" s="6" t="s">
        <v>1328</v>
      </c>
      <c r="D1461" s="6" t="s">
        <v>1822</v>
      </c>
      <c r="E1461" s="6" t="s">
        <v>1313</v>
      </c>
      <c r="F1461" s="7">
        <v>44123</v>
      </c>
      <c r="G1461" s="6" t="s">
        <v>34</v>
      </c>
      <c r="H1461" s="6" t="s">
        <v>47</v>
      </c>
      <c r="I1461" s="6" t="s">
        <v>37</v>
      </c>
      <c r="J1461" s="6" t="s">
        <v>76</v>
      </c>
      <c r="K1461" s="12">
        <v>350</v>
      </c>
      <c r="L1461" s="12">
        <v>455</v>
      </c>
      <c r="M1461" s="12">
        <v>4</v>
      </c>
      <c r="N1461" s="12">
        <v>1400</v>
      </c>
      <c r="O1461" s="12">
        <v>1820</v>
      </c>
      <c r="P1461" s="6" t="s">
        <v>1399</v>
      </c>
      <c r="Q1461" s="12">
        <f t="shared" si="22"/>
        <v>420</v>
      </c>
    </row>
    <row r="1462" spans="1:17" x14ac:dyDescent="0.3">
      <c r="A1462" s="6">
        <v>140834</v>
      </c>
      <c r="B1462" s="6" t="s">
        <v>1373</v>
      </c>
      <c r="C1462" s="6" t="s">
        <v>1372</v>
      </c>
      <c r="D1462" s="6" t="s">
        <v>1831</v>
      </c>
      <c r="E1462" s="6" t="s">
        <v>3</v>
      </c>
      <c r="F1462" s="7">
        <v>44124</v>
      </c>
      <c r="G1462" s="6" t="s">
        <v>35</v>
      </c>
      <c r="H1462" s="6" t="s">
        <v>53</v>
      </c>
      <c r="I1462" s="6" t="s">
        <v>38</v>
      </c>
      <c r="J1462" s="6" t="s">
        <v>75</v>
      </c>
      <c r="K1462" s="12">
        <v>9500</v>
      </c>
      <c r="L1462" s="12">
        <v>12350</v>
      </c>
      <c r="M1462" s="12">
        <v>2</v>
      </c>
      <c r="N1462" s="12">
        <v>19000</v>
      </c>
      <c r="O1462" s="12">
        <v>24700</v>
      </c>
      <c r="P1462" s="6" t="s">
        <v>1400</v>
      </c>
      <c r="Q1462" s="12">
        <f t="shared" si="22"/>
        <v>5700</v>
      </c>
    </row>
    <row r="1463" spans="1:17" x14ac:dyDescent="0.3">
      <c r="A1463" s="6">
        <v>140835</v>
      </c>
      <c r="B1463" s="6" t="s">
        <v>1374</v>
      </c>
      <c r="C1463" s="6" t="s">
        <v>1329</v>
      </c>
      <c r="D1463" s="6" t="s">
        <v>1868</v>
      </c>
      <c r="E1463" s="6" t="s">
        <v>2</v>
      </c>
      <c r="F1463" s="7">
        <v>44125</v>
      </c>
      <c r="G1463" s="6" t="s">
        <v>1296</v>
      </c>
      <c r="H1463" s="6" t="s">
        <v>435</v>
      </c>
      <c r="I1463" s="6" t="s">
        <v>39</v>
      </c>
      <c r="J1463" s="6" t="s">
        <v>77</v>
      </c>
      <c r="K1463" s="12">
        <v>10000</v>
      </c>
      <c r="L1463" s="12">
        <v>13000</v>
      </c>
      <c r="M1463" s="12">
        <v>3</v>
      </c>
      <c r="N1463" s="12">
        <v>30000</v>
      </c>
      <c r="O1463" s="12">
        <v>39000</v>
      </c>
      <c r="P1463" s="6" t="s">
        <v>1401</v>
      </c>
      <c r="Q1463" s="12">
        <f t="shared" si="22"/>
        <v>9000</v>
      </c>
    </row>
    <row r="1464" spans="1:17" x14ac:dyDescent="0.3">
      <c r="A1464" s="6">
        <v>140836</v>
      </c>
      <c r="B1464" s="6" t="s">
        <v>1375</v>
      </c>
      <c r="C1464" s="6" t="s">
        <v>1330</v>
      </c>
      <c r="D1464" s="6" t="s">
        <v>1891</v>
      </c>
      <c r="E1464" s="6" t="s">
        <v>1</v>
      </c>
      <c r="F1464" s="7">
        <v>44126</v>
      </c>
      <c r="G1464" s="6" t="s">
        <v>33</v>
      </c>
      <c r="H1464" s="6" t="s">
        <v>436</v>
      </c>
      <c r="I1464" s="6" t="s">
        <v>40</v>
      </c>
      <c r="J1464" s="6" t="s">
        <v>76</v>
      </c>
      <c r="K1464" s="12">
        <v>6500</v>
      </c>
      <c r="L1464" s="12">
        <v>8450</v>
      </c>
      <c r="M1464" s="12">
        <v>1</v>
      </c>
      <c r="N1464" s="12">
        <v>6500</v>
      </c>
      <c r="O1464" s="12">
        <v>8450</v>
      </c>
      <c r="P1464" s="6" t="s">
        <v>1325</v>
      </c>
      <c r="Q1464" s="12">
        <f t="shared" si="22"/>
        <v>1950</v>
      </c>
    </row>
    <row r="1465" spans="1:17" x14ac:dyDescent="0.3">
      <c r="A1465" s="6">
        <v>140837</v>
      </c>
      <c r="B1465" s="6" t="s">
        <v>1376</v>
      </c>
      <c r="C1465" s="6" t="s">
        <v>1331</v>
      </c>
      <c r="D1465" s="6" t="s">
        <v>1918</v>
      </c>
      <c r="E1465" s="6" t="s">
        <v>1314</v>
      </c>
      <c r="F1465" s="7">
        <v>44127</v>
      </c>
      <c r="G1465" s="6" t="s">
        <v>34</v>
      </c>
      <c r="H1465" s="6" t="s">
        <v>437</v>
      </c>
      <c r="I1465" s="6" t="s">
        <v>41</v>
      </c>
      <c r="J1465" s="6" t="s">
        <v>78</v>
      </c>
      <c r="K1465" s="12">
        <v>8500</v>
      </c>
      <c r="L1465" s="12">
        <v>11050</v>
      </c>
      <c r="M1465" s="12">
        <v>4</v>
      </c>
      <c r="N1465" s="12">
        <v>34000</v>
      </c>
      <c r="O1465" s="12">
        <v>44200</v>
      </c>
      <c r="P1465" s="6" t="s">
        <v>1398</v>
      </c>
      <c r="Q1465" s="12">
        <f t="shared" si="22"/>
        <v>10200</v>
      </c>
    </row>
    <row r="1466" spans="1:17" x14ac:dyDescent="0.3">
      <c r="A1466" s="6">
        <v>140838</v>
      </c>
      <c r="B1466" s="6" t="s">
        <v>1378</v>
      </c>
      <c r="C1466" s="6" t="s">
        <v>1377</v>
      </c>
      <c r="D1466" s="6" t="s">
        <v>1948</v>
      </c>
      <c r="E1466" s="6" t="s">
        <v>1315</v>
      </c>
      <c r="F1466" s="7">
        <v>44128</v>
      </c>
      <c r="G1466" s="6" t="s">
        <v>35</v>
      </c>
      <c r="H1466" s="6" t="s">
        <v>57</v>
      </c>
      <c r="I1466" s="6" t="s">
        <v>44</v>
      </c>
      <c r="J1466" s="6" t="s">
        <v>80</v>
      </c>
      <c r="K1466" s="12">
        <v>7000</v>
      </c>
      <c r="L1466" s="12">
        <v>9100</v>
      </c>
      <c r="M1466" s="12">
        <v>4</v>
      </c>
      <c r="N1466" s="12">
        <v>28000</v>
      </c>
      <c r="O1466" s="12">
        <v>36400</v>
      </c>
      <c r="P1466" s="6" t="s">
        <v>1397</v>
      </c>
      <c r="Q1466" s="12">
        <f t="shared" si="22"/>
        <v>8400</v>
      </c>
    </row>
    <row r="1467" spans="1:17" x14ac:dyDescent="0.3">
      <c r="A1467" s="6">
        <v>140839</v>
      </c>
      <c r="B1467" s="6" t="s">
        <v>1379</v>
      </c>
      <c r="C1467" s="6" t="s">
        <v>1332</v>
      </c>
      <c r="D1467" s="6" t="s">
        <v>1996</v>
      </c>
      <c r="E1467" s="6" t="s">
        <v>0</v>
      </c>
      <c r="F1467" s="7">
        <v>44129</v>
      </c>
      <c r="G1467" s="6" t="s">
        <v>1296</v>
      </c>
      <c r="H1467" s="6" t="s">
        <v>438</v>
      </c>
      <c r="I1467" s="6" t="s">
        <v>89</v>
      </c>
      <c r="J1467" s="6" t="s">
        <v>79</v>
      </c>
      <c r="K1467" s="12">
        <v>6550</v>
      </c>
      <c r="L1467" s="12">
        <v>8515</v>
      </c>
      <c r="M1467" s="12">
        <v>3</v>
      </c>
      <c r="N1467" s="12">
        <v>19650</v>
      </c>
      <c r="O1467" s="12">
        <v>25545</v>
      </c>
      <c r="P1467" s="6" t="s">
        <v>1399</v>
      </c>
      <c r="Q1467" s="12">
        <f t="shared" si="22"/>
        <v>5895</v>
      </c>
    </row>
    <row r="1468" spans="1:17" x14ac:dyDescent="0.3">
      <c r="A1468" s="6">
        <v>140840</v>
      </c>
      <c r="B1468" s="6" t="s">
        <v>1380</v>
      </c>
      <c r="C1468" s="6" t="s">
        <v>1334</v>
      </c>
      <c r="D1468" s="6" t="s">
        <v>2069</v>
      </c>
      <c r="E1468" s="6" t="s">
        <v>1316</v>
      </c>
      <c r="F1468" s="7">
        <v>44129</v>
      </c>
      <c r="G1468" s="6" t="s">
        <v>33</v>
      </c>
      <c r="H1468" s="8" t="s">
        <v>66</v>
      </c>
      <c r="I1468" s="6" t="s">
        <v>37</v>
      </c>
      <c r="J1468" s="6" t="s">
        <v>81</v>
      </c>
      <c r="K1468" s="12">
        <v>7650</v>
      </c>
      <c r="L1468" s="12">
        <v>9945</v>
      </c>
      <c r="M1468" s="12">
        <v>3</v>
      </c>
      <c r="N1468" s="12">
        <v>22950</v>
      </c>
      <c r="O1468" s="12">
        <v>29835</v>
      </c>
      <c r="P1468" s="6" t="s">
        <v>1400</v>
      </c>
      <c r="Q1468" s="12">
        <f t="shared" si="22"/>
        <v>6885</v>
      </c>
    </row>
    <row r="1469" spans="1:17" x14ac:dyDescent="0.3">
      <c r="A1469" s="6">
        <v>140841</v>
      </c>
      <c r="B1469" s="6" t="s">
        <v>1381</v>
      </c>
      <c r="C1469" s="6" t="s">
        <v>1333</v>
      </c>
      <c r="D1469" s="6" t="s">
        <v>2035</v>
      </c>
      <c r="E1469" s="6" t="s">
        <v>1317</v>
      </c>
      <c r="F1469" s="7">
        <v>44129</v>
      </c>
      <c r="G1469" s="6" t="s">
        <v>34</v>
      </c>
      <c r="H1469" s="6" t="s">
        <v>58</v>
      </c>
      <c r="I1469" s="6" t="s">
        <v>45</v>
      </c>
      <c r="J1469" s="6" t="s">
        <v>82</v>
      </c>
      <c r="K1469" s="12">
        <v>1150</v>
      </c>
      <c r="L1469" s="12">
        <v>1495</v>
      </c>
      <c r="M1469" s="12">
        <v>1</v>
      </c>
      <c r="N1469" s="12">
        <v>1150</v>
      </c>
      <c r="O1469" s="12">
        <v>1495</v>
      </c>
      <c r="P1469" s="6" t="s">
        <v>1401</v>
      </c>
      <c r="Q1469" s="12">
        <f t="shared" si="22"/>
        <v>345</v>
      </c>
    </row>
    <row r="1470" spans="1:17" x14ac:dyDescent="0.3">
      <c r="A1470" s="6">
        <v>140842</v>
      </c>
      <c r="B1470" s="6" t="s">
        <v>1382</v>
      </c>
      <c r="C1470" s="6" t="s">
        <v>1335</v>
      </c>
      <c r="D1470" s="6" t="s">
        <v>2097</v>
      </c>
      <c r="E1470" s="6" t="s">
        <v>1318</v>
      </c>
      <c r="F1470" s="7">
        <v>44129</v>
      </c>
      <c r="G1470" s="6" t="s">
        <v>35</v>
      </c>
      <c r="H1470" s="6" t="s">
        <v>59</v>
      </c>
      <c r="I1470" s="6" t="s">
        <v>36</v>
      </c>
      <c r="J1470" s="6" t="s">
        <v>75</v>
      </c>
      <c r="K1470" s="12">
        <v>850</v>
      </c>
      <c r="L1470" s="12">
        <v>1105</v>
      </c>
      <c r="M1470" s="12">
        <v>1</v>
      </c>
      <c r="N1470" s="12">
        <v>850</v>
      </c>
      <c r="O1470" s="12">
        <v>1105</v>
      </c>
      <c r="P1470" s="6" t="s">
        <v>1325</v>
      </c>
      <c r="Q1470" s="12">
        <f t="shared" si="22"/>
        <v>255</v>
      </c>
    </row>
    <row r="1471" spans="1:17" x14ac:dyDescent="0.3">
      <c r="A1471" s="6">
        <v>140843</v>
      </c>
      <c r="B1471" s="6" t="s">
        <v>1378</v>
      </c>
      <c r="C1471" s="6" t="s">
        <v>1377</v>
      </c>
      <c r="D1471" s="6" t="s">
        <v>1953</v>
      </c>
      <c r="E1471" s="6" t="s">
        <v>29</v>
      </c>
      <c r="F1471" s="7">
        <v>44129</v>
      </c>
      <c r="G1471" s="6" t="s">
        <v>1296</v>
      </c>
      <c r="H1471" s="6" t="s">
        <v>60</v>
      </c>
      <c r="I1471" s="6" t="s">
        <v>37</v>
      </c>
      <c r="J1471" s="6" t="s">
        <v>76</v>
      </c>
      <c r="K1471" s="12">
        <v>650</v>
      </c>
      <c r="L1471" s="12">
        <v>845</v>
      </c>
      <c r="M1471" s="12">
        <v>4</v>
      </c>
      <c r="N1471" s="12">
        <v>2600</v>
      </c>
      <c r="O1471" s="12">
        <v>3380</v>
      </c>
      <c r="P1471" s="6" t="s">
        <v>1398</v>
      </c>
      <c r="Q1471" s="12">
        <f t="shared" si="22"/>
        <v>780</v>
      </c>
    </row>
    <row r="1472" spans="1:17" x14ac:dyDescent="0.3">
      <c r="A1472" s="6">
        <v>140844</v>
      </c>
      <c r="B1472" s="6" t="s">
        <v>1379</v>
      </c>
      <c r="C1472" s="6" t="s">
        <v>1332</v>
      </c>
      <c r="D1472" s="6" t="s">
        <v>1996</v>
      </c>
      <c r="E1472" s="6" t="s">
        <v>20</v>
      </c>
      <c r="F1472" s="7">
        <v>44129</v>
      </c>
      <c r="G1472" s="6" t="s">
        <v>33</v>
      </c>
      <c r="H1472" s="6" t="s">
        <v>61</v>
      </c>
      <c r="I1472" s="6" t="s">
        <v>38</v>
      </c>
      <c r="J1472" s="6" t="s">
        <v>75</v>
      </c>
      <c r="K1472" s="12">
        <v>7500</v>
      </c>
      <c r="L1472" s="12">
        <v>9750</v>
      </c>
      <c r="M1472" s="12">
        <v>3</v>
      </c>
      <c r="N1472" s="12">
        <v>22500</v>
      </c>
      <c r="O1472" s="12">
        <v>29250</v>
      </c>
      <c r="P1472" s="6" t="s">
        <v>1397</v>
      </c>
      <c r="Q1472" s="12">
        <f t="shared" si="22"/>
        <v>6750</v>
      </c>
    </row>
    <row r="1473" spans="1:17" x14ac:dyDescent="0.3">
      <c r="A1473" s="6">
        <v>140845</v>
      </c>
      <c r="B1473" s="6" t="s">
        <v>1384</v>
      </c>
      <c r="C1473" s="6" t="s">
        <v>1383</v>
      </c>
      <c r="D1473" s="6" t="s">
        <v>2105</v>
      </c>
      <c r="E1473" s="6" t="s">
        <v>19</v>
      </c>
      <c r="F1473" s="7">
        <v>44129</v>
      </c>
      <c r="G1473" s="6" t="s">
        <v>34</v>
      </c>
      <c r="H1473" s="6" t="s">
        <v>435</v>
      </c>
      <c r="I1473" s="6" t="s">
        <v>39</v>
      </c>
      <c r="J1473" s="8" t="s">
        <v>83</v>
      </c>
      <c r="K1473" s="12">
        <v>10000</v>
      </c>
      <c r="L1473" s="12">
        <v>13000</v>
      </c>
      <c r="M1473" s="12">
        <v>4</v>
      </c>
      <c r="N1473" s="12">
        <v>40000</v>
      </c>
      <c r="O1473" s="12">
        <v>52000</v>
      </c>
      <c r="P1473" s="6" t="s">
        <v>1399</v>
      </c>
      <c r="Q1473" s="12">
        <f t="shared" si="22"/>
        <v>12000</v>
      </c>
    </row>
    <row r="1474" spans="1:17" x14ac:dyDescent="0.3">
      <c r="A1474" s="6">
        <v>140846</v>
      </c>
      <c r="B1474" s="6" t="s">
        <v>1385</v>
      </c>
      <c r="C1474" s="6" t="s">
        <v>27</v>
      </c>
      <c r="D1474" s="6" t="s">
        <v>27</v>
      </c>
      <c r="E1474" s="6" t="s">
        <v>1319</v>
      </c>
      <c r="F1474" s="7">
        <v>44129</v>
      </c>
      <c r="G1474" s="6" t="s">
        <v>35</v>
      </c>
      <c r="H1474" s="6" t="s">
        <v>439</v>
      </c>
      <c r="I1474" s="6" t="s">
        <v>40</v>
      </c>
      <c r="J1474" s="6" t="s">
        <v>76</v>
      </c>
      <c r="K1474" s="12">
        <v>10500</v>
      </c>
      <c r="L1474" s="12">
        <v>13650</v>
      </c>
      <c r="M1474" s="12">
        <v>1</v>
      </c>
      <c r="N1474" s="12">
        <v>10500</v>
      </c>
      <c r="O1474" s="12">
        <v>13650</v>
      </c>
      <c r="P1474" s="6" t="s">
        <v>1400</v>
      </c>
      <c r="Q1474" s="12">
        <f t="shared" si="22"/>
        <v>3150</v>
      </c>
    </row>
    <row r="1475" spans="1:17" x14ac:dyDescent="0.3">
      <c r="A1475" s="6">
        <v>140847</v>
      </c>
      <c r="B1475" s="6" t="s">
        <v>1387</v>
      </c>
      <c r="C1475" s="6" t="s">
        <v>1386</v>
      </c>
      <c r="D1475" s="6" t="s">
        <v>1386</v>
      </c>
      <c r="E1475" s="6" t="s">
        <v>18</v>
      </c>
      <c r="F1475" s="7">
        <v>44130</v>
      </c>
      <c r="G1475" s="6" t="s">
        <v>1296</v>
      </c>
      <c r="H1475" s="6" t="s">
        <v>63</v>
      </c>
      <c r="I1475" s="6" t="s">
        <v>41</v>
      </c>
      <c r="J1475" s="6" t="s">
        <v>78</v>
      </c>
      <c r="K1475" s="12">
        <v>8500</v>
      </c>
      <c r="L1475" s="12">
        <v>11050</v>
      </c>
      <c r="M1475" s="12">
        <v>2</v>
      </c>
      <c r="N1475" s="12">
        <v>17000</v>
      </c>
      <c r="O1475" s="12">
        <v>22100</v>
      </c>
      <c r="P1475" s="6" t="s">
        <v>1401</v>
      </c>
      <c r="Q1475" s="12">
        <f t="shared" ref="Q1475:Q1538" si="23">O1475-N1475</f>
        <v>5100</v>
      </c>
    </row>
    <row r="1476" spans="1:17" x14ac:dyDescent="0.3">
      <c r="A1476" s="6">
        <v>140848</v>
      </c>
      <c r="B1476" s="6" t="s">
        <v>2156</v>
      </c>
      <c r="C1476" s="6" t="s">
        <v>2157</v>
      </c>
      <c r="D1476" s="6" t="s">
        <v>1963</v>
      </c>
      <c r="E1476" s="6" t="s">
        <v>17</v>
      </c>
      <c r="F1476" s="7">
        <v>44131</v>
      </c>
      <c r="G1476" s="6" t="s">
        <v>33</v>
      </c>
      <c r="H1476" s="6" t="s">
        <v>57</v>
      </c>
      <c r="I1476" s="6" t="s">
        <v>44</v>
      </c>
      <c r="J1476" s="6" t="s">
        <v>80</v>
      </c>
      <c r="K1476" s="12">
        <v>7000</v>
      </c>
      <c r="L1476" s="12">
        <v>9100</v>
      </c>
      <c r="M1476" s="12">
        <v>3</v>
      </c>
      <c r="N1476" s="12">
        <v>21000</v>
      </c>
      <c r="O1476" s="12">
        <v>27300</v>
      </c>
      <c r="P1476" s="6" t="s">
        <v>1325</v>
      </c>
      <c r="Q1476" s="12">
        <f t="shared" si="23"/>
        <v>6300</v>
      </c>
    </row>
    <row r="1477" spans="1:17" x14ac:dyDescent="0.3">
      <c r="A1477" s="6">
        <v>140849</v>
      </c>
      <c r="B1477" s="6" t="s">
        <v>1390</v>
      </c>
      <c r="C1477" s="6" t="s">
        <v>26</v>
      </c>
      <c r="D1477" s="6" t="s">
        <v>2125</v>
      </c>
      <c r="E1477" s="6" t="s">
        <v>1320</v>
      </c>
      <c r="F1477" s="7">
        <v>44132</v>
      </c>
      <c r="G1477" s="6" t="s">
        <v>34</v>
      </c>
      <c r="H1477" s="6" t="s">
        <v>440</v>
      </c>
      <c r="I1477" s="6" t="s">
        <v>89</v>
      </c>
      <c r="J1477" s="6" t="s">
        <v>79</v>
      </c>
      <c r="K1477" s="12">
        <v>1680</v>
      </c>
      <c r="L1477" s="12">
        <v>2184</v>
      </c>
      <c r="M1477" s="12">
        <v>2</v>
      </c>
      <c r="N1477" s="12">
        <v>3360</v>
      </c>
      <c r="O1477" s="12">
        <v>4368</v>
      </c>
      <c r="P1477" s="6" t="s">
        <v>1398</v>
      </c>
      <c r="Q1477" s="12">
        <f t="shared" si="23"/>
        <v>1008</v>
      </c>
    </row>
    <row r="1478" spans="1:17" x14ac:dyDescent="0.3">
      <c r="A1478" s="6">
        <v>140850</v>
      </c>
      <c r="B1478" s="6" t="s">
        <v>1392</v>
      </c>
      <c r="C1478" s="6" t="s">
        <v>1391</v>
      </c>
      <c r="D1478" s="6" t="s">
        <v>2111</v>
      </c>
      <c r="E1478" s="6" t="s">
        <v>16</v>
      </c>
      <c r="F1478" s="7">
        <v>44133</v>
      </c>
      <c r="G1478" s="6" t="s">
        <v>35</v>
      </c>
      <c r="H1478" s="8" t="s">
        <v>65</v>
      </c>
      <c r="I1478" s="6" t="s">
        <v>37</v>
      </c>
      <c r="J1478" s="8" t="s">
        <v>84</v>
      </c>
      <c r="K1478" s="12">
        <v>6540</v>
      </c>
      <c r="L1478" s="12">
        <v>8502</v>
      </c>
      <c r="M1478" s="12">
        <v>4</v>
      </c>
      <c r="N1478" s="12">
        <v>26160</v>
      </c>
      <c r="O1478" s="12">
        <v>34008</v>
      </c>
      <c r="P1478" s="6" t="s">
        <v>1397</v>
      </c>
      <c r="Q1478" s="12">
        <f t="shared" si="23"/>
        <v>7848</v>
      </c>
    </row>
    <row r="1479" spans="1:17" x14ac:dyDescent="0.3">
      <c r="A1479" s="6">
        <v>140851</v>
      </c>
      <c r="B1479" s="6" t="s">
        <v>1394</v>
      </c>
      <c r="C1479" s="6" t="s">
        <v>1393</v>
      </c>
      <c r="D1479" s="6" t="s">
        <v>2130</v>
      </c>
      <c r="E1479" s="6" t="s">
        <v>15</v>
      </c>
      <c r="F1479" s="7">
        <v>44134</v>
      </c>
      <c r="G1479" s="6" t="s">
        <v>1296</v>
      </c>
      <c r="H1479" s="6" t="s">
        <v>68</v>
      </c>
      <c r="I1479" s="6" t="s">
        <v>45</v>
      </c>
      <c r="J1479" s="6" t="s">
        <v>82</v>
      </c>
      <c r="K1479" s="12">
        <v>2680</v>
      </c>
      <c r="L1479" s="12">
        <v>3484</v>
      </c>
      <c r="M1479" s="12">
        <v>1</v>
      </c>
      <c r="N1479" s="12">
        <v>2680</v>
      </c>
      <c r="O1479" s="12">
        <v>3484</v>
      </c>
      <c r="P1479" s="6" t="s">
        <v>1399</v>
      </c>
      <c r="Q1479" s="12">
        <f t="shared" si="23"/>
        <v>804</v>
      </c>
    </row>
    <row r="1480" spans="1:17" x14ac:dyDescent="0.3">
      <c r="A1480" s="6">
        <v>140852</v>
      </c>
      <c r="B1480" s="6" t="s">
        <v>1337</v>
      </c>
      <c r="C1480" s="6" t="s">
        <v>1336</v>
      </c>
      <c r="D1480" s="6" t="s">
        <v>1424</v>
      </c>
      <c r="E1480" s="6" t="s">
        <v>14</v>
      </c>
      <c r="F1480" s="7">
        <v>44135</v>
      </c>
      <c r="G1480" s="6" t="s">
        <v>33</v>
      </c>
      <c r="H1480" s="6" t="s">
        <v>71</v>
      </c>
      <c r="I1480" s="6" t="s">
        <v>38</v>
      </c>
      <c r="J1480" s="6" t="s">
        <v>76</v>
      </c>
      <c r="K1480" s="12">
        <v>8250</v>
      </c>
      <c r="L1480" s="12">
        <v>10725</v>
      </c>
      <c r="M1480" s="12">
        <v>3</v>
      </c>
      <c r="N1480" s="12">
        <v>24750</v>
      </c>
      <c r="O1480" s="12">
        <v>32175</v>
      </c>
      <c r="P1480" s="6" t="s">
        <v>1400</v>
      </c>
      <c r="Q1480" s="12">
        <f t="shared" si="23"/>
        <v>7425</v>
      </c>
    </row>
    <row r="1481" spans="1:17" x14ac:dyDescent="0.3">
      <c r="A1481" s="6">
        <v>140853</v>
      </c>
      <c r="B1481" s="6" t="s">
        <v>1339</v>
      </c>
      <c r="C1481" s="6" t="s">
        <v>1338</v>
      </c>
      <c r="D1481" s="6" t="s">
        <v>1441</v>
      </c>
      <c r="E1481" s="6" t="s">
        <v>13</v>
      </c>
      <c r="F1481" s="7">
        <v>44136</v>
      </c>
      <c r="G1481" s="6" t="s">
        <v>34</v>
      </c>
      <c r="H1481" s="6" t="s">
        <v>374</v>
      </c>
      <c r="I1481" s="6" t="s">
        <v>42</v>
      </c>
      <c r="J1481" s="6" t="s">
        <v>76</v>
      </c>
      <c r="K1481" s="12">
        <v>2650</v>
      </c>
      <c r="L1481" s="12">
        <v>3445</v>
      </c>
      <c r="M1481" s="12">
        <v>1</v>
      </c>
      <c r="N1481" s="12">
        <v>2650</v>
      </c>
      <c r="O1481" s="12">
        <v>3445</v>
      </c>
      <c r="P1481" s="6" t="s">
        <v>1401</v>
      </c>
      <c r="Q1481" s="12">
        <f t="shared" si="23"/>
        <v>795</v>
      </c>
    </row>
    <row r="1482" spans="1:17" x14ac:dyDescent="0.3">
      <c r="A1482" s="6">
        <v>140854</v>
      </c>
      <c r="B1482" s="6" t="s">
        <v>1341</v>
      </c>
      <c r="C1482" s="6" t="s">
        <v>1340</v>
      </c>
      <c r="D1482" s="6" t="s">
        <v>1479</v>
      </c>
      <c r="E1482" s="6" t="s">
        <v>12</v>
      </c>
      <c r="F1482" s="7">
        <v>44137</v>
      </c>
      <c r="G1482" s="6" t="s">
        <v>35</v>
      </c>
      <c r="H1482" s="6" t="s">
        <v>72</v>
      </c>
      <c r="I1482" s="6" t="s">
        <v>38</v>
      </c>
      <c r="J1482" s="6" t="s">
        <v>85</v>
      </c>
      <c r="K1482" s="12">
        <v>12550</v>
      </c>
      <c r="L1482" s="12">
        <v>16315</v>
      </c>
      <c r="M1482" s="12">
        <v>1</v>
      </c>
      <c r="N1482" s="12">
        <v>12550</v>
      </c>
      <c r="O1482" s="12">
        <v>16315</v>
      </c>
      <c r="P1482" s="6" t="s">
        <v>1325</v>
      </c>
      <c r="Q1482" s="12">
        <f t="shared" si="23"/>
        <v>3765</v>
      </c>
    </row>
    <row r="1483" spans="1:17" x14ac:dyDescent="0.3">
      <c r="A1483" s="6">
        <v>140855</v>
      </c>
      <c r="B1483" s="6" t="s">
        <v>1343</v>
      </c>
      <c r="C1483" s="6" t="s">
        <v>1342</v>
      </c>
      <c r="D1483" s="6" t="s">
        <v>1498</v>
      </c>
      <c r="E1483" s="6" t="s">
        <v>11</v>
      </c>
      <c r="F1483" s="7">
        <v>44138</v>
      </c>
      <c r="G1483" s="6" t="s">
        <v>1296</v>
      </c>
      <c r="H1483" s="6" t="s">
        <v>73</v>
      </c>
      <c r="I1483" s="6" t="s">
        <v>41</v>
      </c>
      <c r="J1483" s="8" t="s">
        <v>78</v>
      </c>
      <c r="K1483" s="12">
        <v>14500</v>
      </c>
      <c r="L1483" s="12">
        <v>18850</v>
      </c>
      <c r="M1483" s="12">
        <v>1</v>
      </c>
      <c r="N1483" s="12">
        <v>14500</v>
      </c>
      <c r="O1483" s="12">
        <v>18850</v>
      </c>
      <c r="P1483" s="6" t="s">
        <v>1398</v>
      </c>
      <c r="Q1483" s="12">
        <f t="shared" si="23"/>
        <v>4350</v>
      </c>
    </row>
    <row r="1484" spans="1:17" x14ac:dyDescent="0.3">
      <c r="A1484" s="6">
        <v>140856</v>
      </c>
      <c r="B1484" s="6" t="s">
        <v>1343</v>
      </c>
      <c r="C1484" s="6" t="s">
        <v>1342</v>
      </c>
      <c r="D1484" s="6" t="s">
        <v>1519</v>
      </c>
      <c r="E1484" s="6" t="s">
        <v>1321</v>
      </c>
      <c r="F1484" s="7">
        <v>44139</v>
      </c>
      <c r="G1484" s="6" t="s">
        <v>33</v>
      </c>
      <c r="H1484" s="6" t="s">
        <v>46</v>
      </c>
      <c r="I1484" s="6" t="s">
        <v>36</v>
      </c>
      <c r="J1484" s="6" t="s">
        <v>75</v>
      </c>
      <c r="K1484" s="12">
        <v>800</v>
      </c>
      <c r="L1484" s="12">
        <v>1040</v>
      </c>
      <c r="M1484" s="12">
        <v>2</v>
      </c>
      <c r="N1484" s="12">
        <v>1600</v>
      </c>
      <c r="O1484" s="12">
        <v>2080</v>
      </c>
      <c r="P1484" s="6" t="s">
        <v>1397</v>
      </c>
      <c r="Q1484" s="12">
        <f t="shared" si="23"/>
        <v>480</v>
      </c>
    </row>
    <row r="1485" spans="1:17" x14ac:dyDescent="0.3">
      <c r="A1485" s="6">
        <v>140857</v>
      </c>
      <c r="B1485" s="6" t="s">
        <v>1343</v>
      </c>
      <c r="C1485" s="6" t="s">
        <v>1342</v>
      </c>
      <c r="D1485" s="6" t="s">
        <v>1524</v>
      </c>
      <c r="E1485" s="6" t="s">
        <v>1322</v>
      </c>
      <c r="F1485" s="7">
        <v>44140</v>
      </c>
      <c r="G1485" s="6" t="s">
        <v>34</v>
      </c>
      <c r="H1485" s="6" t="s">
        <v>48</v>
      </c>
      <c r="I1485" s="6" t="s">
        <v>37</v>
      </c>
      <c r="J1485" s="6" t="s">
        <v>76</v>
      </c>
      <c r="K1485" s="12">
        <v>600</v>
      </c>
      <c r="L1485" s="12">
        <v>780</v>
      </c>
      <c r="M1485" s="12">
        <v>2</v>
      </c>
      <c r="N1485" s="12">
        <v>1200</v>
      </c>
      <c r="O1485" s="12">
        <v>1560</v>
      </c>
      <c r="P1485" s="6" t="s">
        <v>1399</v>
      </c>
      <c r="Q1485" s="12">
        <f t="shared" si="23"/>
        <v>360</v>
      </c>
    </row>
    <row r="1486" spans="1:17" x14ac:dyDescent="0.3">
      <c r="A1486" s="6">
        <v>140858</v>
      </c>
      <c r="B1486" s="6" t="s">
        <v>1343</v>
      </c>
      <c r="C1486" s="6" t="s">
        <v>1342</v>
      </c>
      <c r="D1486" s="6" t="s">
        <v>1514</v>
      </c>
      <c r="E1486" s="6" t="s">
        <v>1323</v>
      </c>
      <c r="F1486" s="7">
        <v>44140</v>
      </c>
      <c r="G1486" s="6" t="s">
        <v>35</v>
      </c>
      <c r="H1486" s="6" t="s">
        <v>50</v>
      </c>
      <c r="I1486" s="6" t="s">
        <v>38</v>
      </c>
      <c r="J1486" s="6" t="s">
        <v>75</v>
      </c>
      <c r="K1486" s="12">
        <v>10500</v>
      </c>
      <c r="L1486" s="12">
        <v>13650</v>
      </c>
      <c r="M1486" s="12">
        <v>2</v>
      </c>
      <c r="N1486" s="12">
        <v>21000</v>
      </c>
      <c r="O1486" s="12">
        <v>27300</v>
      </c>
      <c r="P1486" s="6" t="s">
        <v>1400</v>
      </c>
      <c r="Q1486" s="12">
        <f t="shared" si="23"/>
        <v>6300</v>
      </c>
    </row>
    <row r="1487" spans="1:17" x14ac:dyDescent="0.3">
      <c r="A1487" s="6">
        <v>140859</v>
      </c>
      <c r="B1487" s="6" t="s">
        <v>1343</v>
      </c>
      <c r="C1487" s="6" t="s">
        <v>1342</v>
      </c>
      <c r="D1487" s="6" t="s">
        <v>1511</v>
      </c>
      <c r="E1487" s="6" t="s">
        <v>10</v>
      </c>
      <c r="F1487" s="7">
        <v>44140</v>
      </c>
      <c r="G1487" s="6" t="s">
        <v>1296</v>
      </c>
      <c r="H1487" s="6" t="s">
        <v>435</v>
      </c>
      <c r="I1487" s="6" t="s">
        <v>39</v>
      </c>
      <c r="J1487" s="6" t="s">
        <v>77</v>
      </c>
      <c r="K1487" s="12">
        <v>6500</v>
      </c>
      <c r="L1487" s="12">
        <v>8450</v>
      </c>
      <c r="M1487" s="12">
        <v>2</v>
      </c>
      <c r="N1487" s="12">
        <v>13000</v>
      </c>
      <c r="O1487" s="12">
        <v>16900</v>
      </c>
      <c r="P1487" s="6" t="s">
        <v>1401</v>
      </c>
      <c r="Q1487" s="12">
        <f t="shared" si="23"/>
        <v>3900</v>
      </c>
    </row>
    <row r="1488" spans="1:17" x14ac:dyDescent="0.3">
      <c r="A1488" s="6">
        <v>140860</v>
      </c>
      <c r="B1488" s="6" t="s">
        <v>1343</v>
      </c>
      <c r="C1488" s="6" t="s">
        <v>1342</v>
      </c>
      <c r="D1488" s="6" t="s">
        <v>1488</v>
      </c>
      <c r="E1488" s="6" t="s">
        <v>9</v>
      </c>
      <c r="F1488" s="7">
        <v>44140</v>
      </c>
      <c r="G1488" s="6" t="s">
        <v>33</v>
      </c>
      <c r="H1488" s="6" t="s">
        <v>441</v>
      </c>
      <c r="I1488" s="6" t="s">
        <v>40</v>
      </c>
      <c r="J1488" s="6" t="s">
        <v>76</v>
      </c>
      <c r="K1488" s="12">
        <v>4500</v>
      </c>
      <c r="L1488" s="12">
        <v>5850</v>
      </c>
      <c r="M1488" s="12">
        <v>3</v>
      </c>
      <c r="N1488" s="12">
        <v>13500</v>
      </c>
      <c r="O1488" s="12">
        <v>17550</v>
      </c>
      <c r="P1488" s="6" t="s">
        <v>1325</v>
      </c>
      <c r="Q1488" s="12">
        <f t="shared" si="23"/>
        <v>4050</v>
      </c>
    </row>
    <row r="1489" spans="1:17" x14ac:dyDescent="0.3">
      <c r="A1489" s="6">
        <v>140861</v>
      </c>
      <c r="B1489" s="6" t="s">
        <v>1343</v>
      </c>
      <c r="C1489" s="6" t="s">
        <v>1342</v>
      </c>
      <c r="D1489" s="6" t="s">
        <v>1499</v>
      </c>
      <c r="E1489" s="6" t="s">
        <v>1324</v>
      </c>
      <c r="F1489" s="7">
        <v>44140</v>
      </c>
      <c r="G1489" s="6" t="s">
        <v>34</v>
      </c>
      <c r="H1489" s="6" t="s">
        <v>51</v>
      </c>
      <c r="I1489" s="6" t="s">
        <v>41</v>
      </c>
      <c r="J1489" s="6" t="s">
        <v>78</v>
      </c>
      <c r="K1489" s="12">
        <v>8500</v>
      </c>
      <c r="L1489" s="12">
        <v>11050</v>
      </c>
      <c r="M1489" s="12">
        <v>1</v>
      </c>
      <c r="N1489" s="12">
        <v>8500</v>
      </c>
      <c r="O1489" s="12">
        <v>11050</v>
      </c>
      <c r="P1489" s="6" t="s">
        <v>1398</v>
      </c>
      <c r="Q1489" s="12">
        <f t="shared" si="23"/>
        <v>2550</v>
      </c>
    </row>
    <row r="1490" spans="1:17" x14ac:dyDescent="0.3">
      <c r="A1490" s="6">
        <v>140862</v>
      </c>
      <c r="B1490" s="6" t="s">
        <v>1343</v>
      </c>
      <c r="C1490" s="6" t="s">
        <v>1342</v>
      </c>
      <c r="D1490" s="6" t="s">
        <v>1503</v>
      </c>
      <c r="E1490" s="6" t="s">
        <v>8</v>
      </c>
      <c r="F1490" s="7">
        <v>44140</v>
      </c>
      <c r="G1490" s="6" t="s">
        <v>35</v>
      </c>
      <c r="H1490" s="6" t="s">
        <v>52</v>
      </c>
      <c r="I1490" s="6" t="s">
        <v>44</v>
      </c>
      <c r="J1490" s="6" t="s">
        <v>80</v>
      </c>
      <c r="K1490" s="12">
        <v>12500</v>
      </c>
      <c r="L1490" s="12">
        <v>16250</v>
      </c>
      <c r="M1490" s="12">
        <v>1</v>
      </c>
      <c r="N1490" s="12">
        <v>12500</v>
      </c>
      <c r="O1490" s="12">
        <v>16250</v>
      </c>
      <c r="P1490" s="6" t="s">
        <v>1397</v>
      </c>
      <c r="Q1490" s="12">
        <f t="shared" si="23"/>
        <v>3750</v>
      </c>
    </row>
    <row r="1491" spans="1:17" x14ac:dyDescent="0.3">
      <c r="A1491" s="6">
        <v>140863</v>
      </c>
      <c r="B1491" s="6" t="s">
        <v>1343</v>
      </c>
      <c r="C1491" s="6" t="s">
        <v>1342</v>
      </c>
      <c r="D1491" s="6" t="s">
        <v>1520</v>
      </c>
      <c r="E1491" s="6" t="s">
        <v>7</v>
      </c>
      <c r="F1491" s="7">
        <v>44140</v>
      </c>
      <c r="G1491" s="6" t="s">
        <v>1296</v>
      </c>
      <c r="H1491" s="6" t="s">
        <v>382</v>
      </c>
      <c r="I1491" s="6" t="s">
        <v>98</v>
      </c>
      <c r="J1491" s="6" t="s">
        <v>79</v>
      </c>
      <c r="K1491" s="12">
        <v>3500</v>
      </c>
      <c r="L1491" s="12">
        <v>4550</v>
      </c>
      <c r="M1491" s="12">
        <v>1</v>
      </c>
      <c r="N1491" s="12">
        <v>3500</v>
      </c>
      <c r="O1491" s="12">
        <v>4550</v>
      </c>
      <c r="P1491" s="6" t="s">
        <v>1399</v>
      </c>
      <c r="Q1491" s="12">
        <f t="shared" si="23"/>
        <v>1050</v>
      </c>
    </row>
    <row r="1492" spans="1:17" x14ac:dyDescent="0.3">
      <c r="A1492" s="6">
        <v>140864</v>
      </c>
      <c r="B1492" s="6" t="s">
        <v>1343</v>
      </c>
      <c r="C1492" s="6" t="s">
        <v>1342</v>
      </c>
      <c r="D1492" s="6" t="s">
        <v>1493</v>
      </c>
      <c r="E1492" s="6" t="s">
        <v>1325</v>
      </c>
      <c r="F1492" s="7">
        <v>44140</v>
      </c>
      <c r="G1492" s="6" t="s">
        <v>33</v>
      </c>
      <c r="H1492" s="8" t="s">
        <v>67</v>
      </c>
      <c r="I1492" s="6" t="s">
        <v>99</v>
      </c>
      <c r="J1492" s="6" t="s">
        <v>81</v>
      </c>
      <c r="K1492" s="12">
        <v>4500</v>
      </c>
      <c r="L1492" s="12">
        <v>5850</v>
      </c>
      <c r="M1492" s="12">
        <v>3</v>
      </c>
      <c r="N1492" s="12">
        <v>13500</v>
      </c>
      <c r="O1492" s="12">
        <v>17550</v>
      </c>
      <c r="P1492" s="6" t="s">
        <v>1400</v>
      </c>
      <c r="Q1492" s="12">
        <f t="shared" si="23"/>
        <v>4050</v>
      </c>
    </row>
    <row r="1493" spans="1:17" x14ac:dyDescent="0.3">
      <c r="A1493" s="6">
        <v>140865</v>
      </c>
      <c r="B1493" s="6" t="s">
        <v>1343</v>
      </c>
      <c r="C1493" s="6" t="s">
        <v>1342</v>
      </c>
      <c r="D1493" s="6" t="s">
        <v>1491</v>
      </c>
      <c r="E1493" s="6" t="s">
        <v>1326</v>
      </c>
      <c r="F1493" s="7">
        <v>44140</v>
      </c>
      <c r="G1493" s="6" t="s">
        <v>34</v>
      </c>
      <c r="H1493" s="6" t="s">
        <v>442</v>
      </c>
      <c r="I1493" s="6" t="s">
        <v>45</v>
      </c>
      <c r="J1493" s="6" t="s">
        <v>82</v>
      </c>
      <c r="K1493" s="12">
        <v>2100</v>
      </c>
      <c r="L1493" s="12">
        <v>2730</v>
      </c>
      <c r="M1493" s="12">
        <v>3</v>
      </c>
      <c r="N1493" s="12">
        <v>6300</v>
      </c>
      <c r="O1493" s="12">
        <v>8190</v>
      </c>
      <c r="P1493" s="6" t="s">
        <v>1401</v>
      </c>
      <c r="Q1493" s="12">
        <f t="shared" si="23"/>
        <v>1890</v>
      </c>
    </row>
    <row r="1494" spans="1:17" x14ac:dyDescent="0.3">
      <c r="A1494" s="6">
        <v>140866</v>
      </c>
      <c r="B1494" s="6" t="s">
        <v>1343</v>
      </c>
      <c r="C1494" s="6" t="s">
        <v>1342</v>
      </c>
      <c r="D1494" s="6" t="s">
        <v>1521</v>
      </c>
      <c r="E1494" s="6" t="s">
        <v>6</v>
      </c>
      <c r="F1494" s="7">
        <v>44140</v>
      </c>
      <c r="G1494" s="6" t="s">
        <v>35</v>
      </c>
      <c r="H1494" s="6" t="s">
        <v>49</v>
      </c>
      <c r="I1494" s="6" t="s">
        <v>36</v>
      </c>
      <c r="J1494" s="6" t="s">
        <v>75</v>
      </c>
      <c r="K1494" s="12">
        <v>1150</v>
      </c>
      <c r="L1494" s="12">
        <v>1495</v>
      </c>
      <c r="M1494" s="12">
        <v>1</v>
      </c>
      <c r="N1494" s="12">
        <v>1150</v>
      </c>
      <c r="O1494" s="12">
        <v>1495</v>
      </c>
      <c r="P1494" s="6" t="s">
        <v>1325</v>
      </c>
      <c r="Q1494" s="12">
        <f t="shared" si="23"/>
        <v>345</v>
      </c>
    </row>
    <row r="1495" spans="1:17" x14ac:dyDescent="0.3">
      <c r="A1495" s="6">
        <v>140867</v>
      </c>
      <c r="B1495" s="6" t="s">
        <v>1343</v>
      </c>
      <c r="C1495" s="6" t="s">
        <v>1342</v>
      </c>
      <c r="D1495" s="6" t="s">
        <v>1500</v>
      </c>
      <c r="E1495" s="6" t="s">
        <v>5</v>
      </c>
      <c r="F1495" s="7">
        <v>44140</v>
      </c>
      <c r="G1495" s="6" t="s">
        <v>1296</v>
      </c>
      <c r="H1495" s="6" t="s">
        <v>47</v>
      </c>
      <c r="I1495" s="6" t="s">
        <v>37</v>
      </c>
      <c r="J1495" s="6" t="s">
        <v>76</v>
      </c>
      <c r="K1495" s="12">
        <v>350</v>
      </c>
      <c r="L1495" s="12">
        <v>455</v>
      </c>
      <c r="M1495" s="12">
        <v>3</v>
      </c>
      <c r="N1495" s="12">
        <v>1050</v>
      </c>
      <c r="O1495" s="12">
        <v>1365</v>
      </c>
      <c r="P1495" s="6" t="s">
        <v>1398</v>
      </c>
      <c r="Q1495" s="12">
        <f t="shared" si="23"/>
        <v>315</v>
      </c>
    </row>
    <row r="1496" spans="1:17" x14ac:dyDescent="0.3">
      <c r="A1496" s="6">
        <v>140868</v>
      </c>
      <c r="B1496" s="6" t="s">
        <v>1343</v>
      </c>
      <c r="C1496" s="6" t="s">
        <v>1342</v>
      </c>
      <c r="D1496" s="6" t="s">
        <v>1511</v>
      </c>
      <c r="E1496" s="6" t="s">
        <v>4</v>
      </c>
      <c r="F1496" s="7">
        <v>44140</v>
      </c>
      <c r="G1496" s="6" t="s">
        <v>33</v>
      </c>
      <c r="H1496" s="6" t="s">
        <v>53</v>
      </c>
      <c r="I1496" s="6" t="s">
        <v>38</v>
      </c>
      <c r="J1496" s="6" t="s">
        <v>75</v>
      </c>
      <c r="K1496" s="12">
        <v>9500</v>
      </c>
      <c r="L1496" s="12">
        <v>12350</v>
      </c>
      <c r="M1496" s="12">
        <v>2</v>
      </c>
      <c r="N1496" s="12">
        <v>19000</v>
      </c>
      <c r="O1496" s="12">
        <v>24700</v>
      </c>
      <c r="P1496" s="6" t="s">
        <v>1397</v>
      </c>
      <c r="Q1496" s="12">
        <f t="shared" si="23"/>
        <v>5700</v>
      </c>
    </row>
    <row r="1497" spans="1:17" x14ac:dyDescent="0.3">
      <c r="A1497" s="6">
        <v>140869</v>
      </c>
      <c r="B1497" s="6" t="s">
        <v>1343</v>
      </c>
      <c r="C1497" s="6" t="s">
        <v>1342</v>
      </c>
      <c r="D1497" s="6" t="s">
        <v>1516</v>
      </c>
      <c r="E1497" s="6" t="s">
        <v>30</v>
      </c>
      <c r="F1497" s="7">
        <v>44140</v>
      </c>
      <c r="G1497" s="6" t="s">
        <v>34</v>
      </c>
      <c r="H1497" s="6" t="s">
        <v>443</v>
      </c>
      <c r="I1497" s="6" t="s">
        <v>39</v>
      </c>
      <c r="J1497" s="6" t="s">
        <v>77</v>
      </c>
      <c r="K1497" s="12">
        <v>10000</v>
      </c>
      <c r="L1497" s="12">
        <v>13000</v>
      </c>
      <c r="M1497" s="12">
        <v>2</v>
      </c>
      <c r="N1497" s="12">
        <v>20000</v>
      </c>
      <c r="O1497" s="12">
        <v>26000</v>
      </c>
      <c r="P1497" s="6" t="s">
        <v>1399</v>
      </c>
      <c r="Q1497" s="12">
        <f t="shared" si="23"/>
        <v>6000</v>
      </c>
    </row>
    <row r="1498" spans="1:17" x14ac:dyDescent="0.3">
      <c r="A1498" s="6">
        <v>140870</v>
      </c>
      <c r="B1498" s="6" t="s">
        <v>1371</v>
      </c>
      <c r="C1498" s="6" t="s">
        <v>1328</v>
      </c>
      <c r="D1498" s="6" t="s">
        <v>1829</v>
      </c>
      <c r="E1498" s="6" t="s">
        <v>31</v>
      </c>
      <c r="F1498" s="7">
        <v>44140</v>
      </c>
      <c r="G1498" s="6" t="s">
        <v>35</v>
      </c>
      <c r="H1498" s="6" t="s">
        <v>444</v>
      </c>
      <c r="I1498" s="6" t="s">
        <v>40</v>
      </c>
      <c r="J1498" s="6" t="s">
        <v>76</v>
      </c>
      <c r="K1498" s="12">
        <v>6500</v>
      </c>
      <c r="L1498" s="12">
        <v>8450</v>
      </c>
      <c r="M1498" s="12">
        <v>2</v>
      </c>
      <c r="N1498" s="12">
        <v>13000</v>
      </c>
      <c r="O1498" s="12">
        <v>16900</v>
      </c>
      <c r="P1498" s="6" t="s">
        <v>1400</v>
      </c>
      <c r="Q1498" s="12">
        <f t="shared" si="23"/>
        <v>3900</v>
      </c>
    </row>
    <row r="1499" spans="1:17" x14ac:dyDescent="0.3">
      <c r="A1499" s="6">
        <v>140871</v>
      </c>
      <c r="B1499" s="6" t="s">
        <v>1373</v>
      </c>
      <c r="C1499" s="6" t="s">
        <v>1372</v>
      </c>
      <c r="D1499" s="6" t="s">
        <v>1831</v>
      </c>
      <c r="E1499" s="6" t="s">
        <v>32</v>
      </c>
      <c r="F1499" s="7">
        <v>44140</v>
      </c>
      <c r="G1499" s="6" t="s">
        <v>1296</v>
      </c>
      <c r="H1499" s="6" t="s">
        <v>445</v>
      </c>
      <c r="I1499" s="6" t="s">
        <v>41</v>
      </c>
      <c r="J1499" s="6" t="s">
        <v>78</v>
      </c>
      <c r="K1499" s="12">
        <v>8500</v>
      </c>
      <c r="L1499" s="12">
        <v>11050</v>
      </c>
      <c r="M1499" s="12">
        <v>1</v>
      </c>
      <c r="N1499" s="12">
        <v>8500</v>
      </c>
      <c r="O1499" s="12">
        <v>11050</v>
      </c>
      <c r="P1499" s="6" t="s">
        <v>1401</v>
      </c>
      <c r="Q1499" s="12">
        <f t="shared" si="23"/>
        <v>2550</v>
      </c>
    </row>
    <row r="1500" spans="1:17" x14ac:dyDescent="0.3">
      <c r="A1500" s="6">
        <v>140872</v>
      </c>
      <c r="B1500" s="6" t="s">
        <v>1374</v>
      </c>
      <c r="C1500" s="6" t="s">
        <v>1329</v>
      </c>
      <c r="D1500" s="6" t="s">
        <v>1869</v>
      </c>
      <c r="E1500" s="6" t="s">
        <v>28</v>
      </c>
      <c r="F1500" s="7">
        <v>44140</v>
      </c>
      <c r="G1500" s="6" t="s">
        <v>33</v>
      </c>
      <c r="H1500" s="6" t="s">
        <v>57</v>
      </c>
      <c r="I1500" s="6" t="s">
        <v>44</v>
      </c>
      <c r="J1500" s="6" t="s">
        <v>80</v>
      </c>
      <c r="K1500" s="12">
        <v>7000</v>
      </c>
      <c r="L1500" s="12">
        <v>9100</v>
      </c>
      <c r="M1500" s="12">
        <v>1</v>
      </c>
      <c r="N1500" s="12">
        <v>7000</v>
      </c>
      <c r="O1500" s="12">
        <v>9100</v>
      </c>
      <c r="P1500" s="6" t="s">
        <v>1325</v>
      </c>
      <c r="Q1500" s="12">
        <f t="shared" si="23"/>
        <v>2100</v>
      </c>
    </row>
    <row r="1501" spans="1:17" x14ac:dyDescent="0.3">
      <c r="A1501" s="6">
        <v>140873</v>
      </c>
      <c r="B1501" s="6" t="s">
        <v>1375</v>
      </c>
      <c r="C1501" s="6" t="s">
        <v>1330</v>
      </c>
      <c r="D1501" s="6" t="s">
        <v>1912</v>
      </c>
      <c r="E1501" s="6" t="s">
        <v>1311</v>
      </c>
      <c r="F1501" s="7">
        <v>44140</v>
      </c>
      <c r="G1501" s="6" t="s">
        <v>34</v>
      </c>
      <c r="H1501" s="6" t="s">
        <v>446</v>
      </c>
      <c r="I1501" s="6" t="s">
        <v>98</v>
      </c>
      <c r="J1501" s="6" t="s">
        <v>79</v>
      </c>
      <c r="K1501" s="12">
        <v>6550</v>
      </c>
      <c r="L1501" s="12">
        <v>8515</v>
      </c>
      <c r="M1501" s="12">
        <v>1</v>
      </c>
      <c r="N1501" s="12">
        <v>6550</v>
      </c>
      <c r="O1501" s="12">
        <v>8515</v>
      </c>
      <c r="P1501" s="6" t="s">
        <v>1398</v>
      </c>
      <c r="Q1501" s="12">
        <f t="shared" si="23"/>
        <v>1965</v>
      </c>
    </row>
    <row r="1502" spans="1:17" x14ac:dyDescent="0.3">
      <c r="A1502" s="6">
        <v>140874</v>
      </c>
      <c r="B1502" s="6" t="s">
        <v>1376</v>
      </c>
      <c r="C1502" s="6" t="s">
        <v>1331</v>
      </c>
      <c r="D1502" s="6" t="s">
        <v>1917</v>
      </c>
      <c r="E1502" s="6" t="s">
        <v>1312</v>
      </c>
      <c r="F1502" s="7">
        <v>44140</v>
      </c>
      <c r="G1502" s="6" t="s">
        <v>35</v>
      </c>
      <c r="H1502" s="8" t="s">
        <v>66</v>
      </c>
      <c r="I1502" s="6" t="s">
        <v>99</v>
      </c>
      <c r="J1502" s="6" t="s">
        <v>81</v>
      </c>
      <c r="K1502" s="12">
        <v>7650</v>
      </c>
      <c r="L1502" s="12">
        <v>9945</v>
      </c>
      <c r="M1502" s="12">
        <v>2</v>
      </c>
      <c r="N1502" s="12">
        <v>15300</v>
      </c>
      <c r="O1502" s="12">
        <v>19890</v>
      </c>
      <c r="P1502" s="6" t="s">
        <v>1397</v>
      </c>
      <c r="Q1502" s="12">
        <f t="shared" si="23"/>
        <v>4590</v>
      </c>
    </row>
    <row r="1503" spans="1:17" x14ac:dyDescent="0.3">
      <c r="A1503" s="6">
        <v>140875</v>
      </c>
      <c r="B1503" s="6" t="s">
        <v>1378</v>
      </c>
      <c r="C1503" s="6" t="s">
        <v>1377</v>
      </c>
      <c r="D1503" s="6" t="s">
        <v>1941</v>
      </c>
      <c r="E1503" s="6" t="s">
        <v>1313</v>
      </c>
      <c r="F1503" s="7">
        <v>44140</v>
      </c>
      <c r="G1503" s="6" t="s">
        <v>1296</v>
      </c>
      <c r="H1503" s="6" t="s">
        <v>58</v>
      </c>
      <c r="I1503" s="6" t="s">
        <v>45</v>
      </c>
      <c r="J1503" s="6" t="s">
        <v>82</v>
      </c>
      <c r="K1503" s="12">
        <v>1150</v>
      </c>
      <c r="L1503" s="12">
        <v>1495</v>
      </c>
      <c r="M1503" s="12">
        <v>1</v>
      </c>
      <c r="N1503" s="12">
        <v>1150</v>
      </c>
      <c r="O1503" s="12">
        <v>1495</v>
      </c>
      <c r="P1503" s="6" t="s">
        <v>1399</v>
      </c>
      <c r="Q1503" s="12">
        <f t="shared" si="23"/>
        <v>345</v>
      </c>
    </row>
    <row r="1504" spans="1:17" x14ac:dyDescent="0.3">
      <c r="A1504" s="6">
        <v>140876</v>
      </c>
      <c r="B1504" s="6" t="s">
        <v>1379</v>
      </c>
      <c r="C1504" s="6" t="s">
        <v>1332</v>
      </c>
      <c r="D1504" s="6" t="s">
        <v>1991</v>
      </c>
      <c r="E1504" s="6" t="s">
        <v>3</v>
      </c>
      <c r="F1504" s="7">
        <v>44140</v>
      </c>
      <c r="G1504" s="6" t="s">
        <v>33</v>
      </c>
      <c r="H1504" s="6" t="s">
        <v>59</v>
      </c>
      <c r="I1504" s="6" t="s">
        <v>36</v>
      </c>
      <c r="J1504" s="6" t="s">
        <v>75</v>
      </c>
      <c r="K1504" s="12">
        <v>850</v>
      </c>
      <c r="L1504" s="12">
        <v>1105</v>
      </c>
      <c r="M1504" s="12">
        <v>2</v>
      </c>
      <c r="N1504" s="12">
        <v>1700</v>
      </c>
      <c r="O1504" s="12">
        <v>2210</v>
      </c>
      <c r="P1504" s="6" t="s">
        <v>1400</v>
      </c>
      <c r="Q1504" s="12">
        <f t="shared" si="23"/>
        <v>510</v>
      </c>
    </row>
    <row r="1505" spans="1:17" x14ac:dyDescent="0.3">
      <c r="A1505" s="6">
        <v>140877</v>
      </c>
      <c r="B1505" s="6" t="s">
        <v>1380</v>
      </c>
      <c r="C1505" s="6" t="s">
        <v>1334</v>
      </c>
      <c r="D1505" s="6" t="s">
        <v>2071</v>
      </c>
      <c r="E1505" s="6" t="s">
        <v>2</v>
      </c>
      <c r="F1505" s="7">
        <v>44140</v>
      </c>
      <c r="G1505" s="6" t="s">
        <v>34</v>
      </c>
      <c r="H1505" s="6" t="s">
        <v>60</v>
      </c>
      <c r="I1505" s="6" t="s">
        <v>37</v>
      </c>
      <c r="J1505" s="6" t="s">
        <v>76</v>
      </c>
      <c r="K1505" s="12">
        <v>650</v>
      </c>
      <c r="L1505" s="12">
        <v>845</v>
      </c>
      <c r="M1505" s="12">
        <v>4</v>
      </c>
      <c r="N1505" s="12">
        <v>2600</v>
      </c>
      <c r="O1505" s="12">
        <v>3380</v>
      </c>
      <c r="P1505" s="6" t="s">
        <v>1401</v>
      </c>
      <c r="Q1505" s="12">
        <f t="shared" si="23"/>
        <v>780</v>
      </c>
    </row>
    <row r="1506" spans="1:17" x14ac:dyDescent="0.3">
      <c r="A1506" s="6">
        <v>140878</v>
      </c>
      <c r="B1506" s="6" t="s">
        <v>1381</v>
      </c>
      <c r="C1506" s="6" t="s">
        <v>1333</v>
      </c>
      <c r="D1506" s="6" t="s">
        <v>1612</v>
      </c>
      <c r="E1506" s="6" t="s">
        <v>1</v>
      </c>
      <c r="F1506" s="7">
        <v>44140</v>
      </c>
      <c r="G1506" s="6" t="s">
        <v>35</v>
      </c>
      <c r="H1506" s="6" t="s">
        <v>61</v>
      </c>
      <c r="I1506" s="6" t="s">
        <v>38</v>
      </c>
      <c r="J1506" s="6" t="s">
        <v>75</v>
      </c>
      <c r="K1506" s="12">
        <v>7500</v>
      </c>
      <c r="L1506" s="12">
        <v>9750</v>
      </c>
      <c r="M1506" s="12">
        <v>4</v>
      </c>
      <c r="N1506" s="12">
        <v>30000</v>
      </c>
      <c r="O1506" s="12">
        <v>39000</v>
      </c>
      <c r="P1506" s="6" t="s">
        <v>1325</v>
      </c>
      <c r="Q1506" s="12">
        <f t="shared" si="23"/>
        <v>9000</v>
      </c>
    </row>
    <row r="1507" spans="1:17" x14ac:dyDescent="0.3">
      <c r="A1507" s="6">
        <v>140879</v>
      </c>
      <c r="B1507" s="6" t="s">
        <v>1382</v>
      </c>
      <c r="C1507" s="6" t="s">
        <v>1335</v>
      </c>
      <c r="D1507" s="6" t="s">
        <v>2083</v>
      </c>
      <c r="E1507" s="6" t="s">
        <v>1314</v>
      </c>
      <c r="F1507" s="7">
        <v>44140</v>
      </c>
      <c r="G1507" s="6" t="s">
        <v>1296</v>
      </c>
      <c r="H1507" s="6" t="s">
        <v>443</v>
      </c>
      <c r="I1507" s="6" t="s">
        <v>39</v>
      </c>
      <c r="J1507" s="8" t="s">
        <v>83</v>
      </c>
      <c r="K1507" s="12">
        <v>10000</v>
      </c>
      <c r="L1507" s="12">
        <v>13000</v>
      </c>
      <c r="M1507" s="12">
        <v>4</v>
      </c>
      <c r="N1507" s="12">
        <v>40000</v>
      </c>
      <c r="O1507" s="12">
        <v>52000</v>
      </c>
      <c r="P1507" s="6" t="s">
        <v>1398</v>
      </c>
      <c r="Q1507" s="12">
        <f t="shared" si="23"/>
        <v>12000</v>
      </c>
    </row>
    <row r="1508" spans="1:17" x14ac:dyDescent="0.3">
      <c r="A1508" s="6">
        <v>140880</v>
      </c>
      <c r="B1508" s="6" t="s">
        <v>1378</v>
      </c>
      <c r="C1508" s="6" t="s">
        <v>1377</v>
      </c>
      <c r="D1508" s="6" t="s">
        <v>1954</v>
      </c>
      <c r="E1508" s="6" t="s">
        <v>1315</v>
      </c>
      <c r="F1508" s="7">
        <v>44140</v>
      </c>
      <c r="G1508" s="6" t="s">
        <v>33</v>
      </c>
      <c r="H1508" s="6" t="s">
        <v>447</v>
      </c>
      <c r="I1508" s="6" t="s">
        <v>40</v>
      </c>
      <c r="J1508" s="6" t="s">
        <v>76</v>
      </c>
      <c r="K1508" s="12">
        <v>10500</v>
      </c>
      <c r="L1508" s="12">
        <v>13650</v>
      </c>
      <c r="M1508" s="12">
        <v>1</v>
      </c>
      <c r="N1508" s="12">
        <v>10500</v>
      </c>
      <c r="O1508" s="12">
        <v>13650</v>
      </c>
      <c r="P1508" s="6" t="s">
        <v>1397</v>
      </c>
      <c r="Q1508" s="12">
        <f t="shared" si="23"/>
        <v>3150</v>
      </c>
    </row>
    <row r="1509" spans="1:17" x14ac:dyDescent="0.3">
      <c r="A1509" s="6">
        <v>140881</v>
      </c>
      <c r="B1509" s="6" t="s">
        <v>1379</v>
      </c>
      <c r="C1509" s="6" t="s">
        <v>1332</v>
      </c>
      <c r="D1509" s="6" t="s">
        <v>1996</v>
      </c>
      <c r="E1509" s="6" t="s">
        <v>0</v>
      </c>
      <c r="F1509" s="7">
        <v>44140</v>
      </c>
      <c r="G1509" s="6" t="s">
        <v>34</v>
      </c>
      <c r="H1509" s="6" t="s">
        <v>63</v>
      </c>
      <c r="I1509" s="6" t="s">
        <v>41</v>
      </c>
      <c r="J1509" s="6" t="s">
        <v>78</v>
      </c>
      <c r="K1509" s="12">
        <v>8500</v>
      </c>
      <c r="L1509" s="12">
        <v>11050</v>
      </c>
      <c r="M1509" s="12">
        <v>3</v>
      </c>
      <c r="N1509" s="12">
        <v>25500</v>
      </c>
      <c r="O1509" s="12">
        <v>33150</v>
      </c>
      <c r="P1509" s="6" t="s">
        <v>1399</v>
      </c>
      <c r="Q1509" s="12">
        <f t="shared" si="23"/>
        <v>7650</v>
      </c>
    </row>
    <row r="1510" spans="1:17" x14ac:dyDescent="0.3">
      <c r="A1510" s="6">
        <v>140882</v>
      </c>
      <c r="B1510" s="6" t="s">
        <v>1384</v>
      </c>
      <c r="C1510" s="6" t="s">
        <v>1383</v>
      </c>
      <c r="D1510" s="6" t="s">
        <v>2104</v>
      </c>
      <c r="E1510" s="6" t="s">
        <v>1316</v>
      </c>
      <c r="F1510" s="7">
        <v>44140</v>
      </c>
      <c r="G1510" s="6" t="s">
        <v>35</v>
      </c>
      <c r="H1510" s="6" t="s">
        <v>57</v>
      </c>
      <c r="I1510" s="6" t="s">
        <v>44</v>
      </c>
      <c r="J1510" s="6" t="s">
        <v>80</v>
      </c>
      <c r="K1510" s="12">
        <v>7000</v>
      </c>
      <c r="L1510" s="12">
        <v>9100</v>
      </c>
      <c r="M1510" s="12">
        <v>4</v>
      </c>
      <c r="N1510" s="12">
        <v>28000</v>
      </c>
      <c r="O1510" s="12">
        <v>36400</v>
      </c>
      <c r="P1510" s="6" t="s">
        <v>1400</v>
      </c>
      <c r="Q1510" s="12">
        <f t="shared" si="23"/>
        <v>8400</v>
      </c>
    </row>
    <row r="1511" spans="1:17" x14ac:dyDescent="0.3">
      <c r="A1511" s="6">
        <v>140883</v>
      </c>
      <c r="B1511" s="6" t="s">
        <v>1385</v>
      </c>
      <c r="C1511" s="6" t="s">
        <v>27</v>
      </c>
      <c r="D1511" s="6" t="s">
        <v>27</v>
      </c>
      <c r="E1511" s="6" t="s">
        <v>1317</v>
      </c>
      <c r="F1511" s="7">
        <v>44140</v>
      </c>
      <c r="G1511" s="6" t="s">
        <v>1296</v>
      </c>
      <c r="H1511" s="6" t="s">
        <v>448</v>
      </c>
      <c r="I1511" s="6" t="s">
        <v>98</v>
      </c>
      <c r="J1511" s="6" t="s">
        <v>79</v>
      </c>
      <c r="K1511" s="12">
        <v>1680</v>
      </c>
      <c r="L1511" s="12">
        <v>2184</v>
      </c>
      <c r="M1511" s="12">
        <v>4</v>
      </c>
      <c r="N1511" s="12">
        <v>6720</v>
      </c>
      <c r="O1511" s="12">
        <v>8736</v>
      </c>
      <c r="P1511" s="6" t="s">
        <v>1401</v>
      </c>
      <c r="Q1511" s="12">
        <f t="shared" si="23"/>
        <v>2016</v>
      </c>
    </row>
    <row r="1512" spans="1:17" x14ac:dyDescent="0.3">
      <c r="A1512" s="6">
        <v>140884</v>
      </c>
      <c r="B1512" s="6" t="s">
        <v>1387</v>
      </c>
      <c r="C1512" s="6" t="s">
        <v>1386</v>
      </c>
      <c r="D1512" s="6" t="s">
        <v>2107</v>
      </c>
      <c r="E1512" s="6" t="s">
        <v>1318</v>
      </c>
      <c r="F1512" s="7">
        <v>44140</v>
      </c>
      <c r="G1512" s="6" t="s">
        <v>33</v>
      </c>
      <c r="H1512" s="8" t="s">
        <v>65</v>
      </c>
      <c r="I1512" s="6" t="s">
        <v>99</v>
      </c>
      <c r="J1512" s="8" t="s">
        <v>84</v>
      </c>
      <c r="K1512" s="12">
        <v>6540</v>
      </c>
      <c r="L1512" s="12">
        <v>8502</v>
      </c>
      <c r="M1512" s="12">
        <v>4</v>
      </c>
      <c r="N1512" s="12">
        <v>26160</v>
      </c>
      <c r="O1512" s="12">
        <v>34008</v>
      </c>
      <c r="P1512" s="6" t="s">
        <v>1325</v>
      </c>
      <c r="Q1512" s="12">
        <f t="shared" si="23"/>
        <v>7848</v>
      </c>
    </row>
    <row r="1513" spans="1:17" x14ac:dyDescent="0.3">
      <c r="A1513" s="6">
        <v>140885</v>
      </c>
      <c r="B1513" s="6" t="s">
        <v>2156</v>
      </c>
      <c r="C1513" s="6" t="s">
        <v>2157</v>
      </c>
      <c r="D1513" s="6" t="s">
        <v>1976</v>
      </c>
      <c r="E1513" s="6" t="s">
        <v>29</v>
      </c>
      <c r="F1513" s="7">
        <v>44140</v>
      </c>
      <c r="G1513" s="6" t="s">
        <v>34</v>
      </c>
      <c r="H1513" s="6" t="s">
        <v>68</v>
      </c>
      <c r="I1513" s="6" t="s">
        <v>45</v>
      </c>
      <c r="J1513" s="6" t="s">
        <v>82</v>
      </c>
      <c r="K1513" s="12">
        <v>2680</v>
      </c>
      <c r="L1513" s="12">
        <v>3484</v>
      </c>
      <c r="M1513" s="12">
        <v>2</v>
      </c>
      <c r="N1513" s="12">
        <v>5360</v>
      </c>
      <c r="O1513" s="12">
        <v>6968</v>
      </c>
      <c r="P1513" s="6" t="s">
        <v>1398</v>
      </c>
      <c r="Q1513" s="12">
        <f t="shared" si="23"/>
        <v>1608</v>
      </c>
    </row>
    <row r="1514" spans="1:17" x14ac:dyDescent="0.3">
      <c r="A1514" s="6">
        <v>140886</v>
      </c>
      <c r="B1514" s="6" t="s">
        <v>1390</v>
      </c>
      <c r="C1514" s="6" t="s">
        <v>26</v>
      </c>
      <c r="D1514" s="6" t="s">
        <v>2122</v>
      </c>
      <c r="E1514" s="6" t="s">
        <v>20</v>
      </c>
      <c r="F1514" s="7">
        <v>44140</v>
      </c>
      <c r="G1514" s="6" t="s">
        <v>35</v>
      </c>
      <c r="H1514" s="6" t="s">
        <v>71</v>
      </c>
      <c r="I1514" s="6" t="s">
        <v>38</v>
      </c>
      <c r="J1514" s="6" t="s">
        <v>76</v>
      </c>
      <c r="K1514" s="12">
        <v>8250</v>
      </c>
      <c r="L1514" s="12">
        <v>10725</v>
      </c>
      <c r="M1514" s="12">
        <v>2</v>
      </c>
      <c r="N1514" s="12">
        <v>16500</v>
      </c>
      <c r="O1514" s="12">
        <v>21450</v>
      </c>
      <c r="P1514" s="6" t="s">
        <v>1397</v>
      </c>
      <c r="Q1514" s="12">
        <f t="shared" si="23"/>
        <v>4950</v>
      </c>
    </row>
    <row r="1515" spans="1:17" x14ac:dyDescent="0.3">
      <c r="A1515" s="6">
        <v>140887</v>
      </c>
      <c r="B1515" s="6" t="s">
        <v>1392</v>
      </c>
      <c r="C1515" s="6" t="s">
        <v>1391</v>
      </c>
      <c r="D1515" s="6" t="s">
        <v>2116</v>
      </c>
      <c r="E1515" s="6" t="s">
        <v>19</v>
      </c>
      <c r="F1515" s="7">
        <v>44140</v>
      </c>
      <c r="G1515" s="6" t="s">
        <v>1296</v>
      </c>
      <c r="H1515" s="6" t="s">
        <v>382</v>
      </c>
      <c r="I1515" s="6" t="s">
        <v>42</v>
      </c>
      <c r="J1515" s="6" t="s">
        <v>76</v>
      </c>
      <c r="K1515" s="12">
        <v>2650</v>
      </c>
      <c r="L1515" s="12">
        <v>3445</v>
      </c>
      <c r="M1515" s="12">
        <v>3</v>
      </c>
      <c r="N1515" s="12">
        <v>7950</v>
      </c>
      <c r="O1515" s="12">
        <v>10335</v>
      </c>
      <c r="P1515" s="6" t="s">
        <v>1399</v>
      </c>
      <c r="Q1515" s="12">
        <f t="shared" si="23"/>
        <v>2385</v>
      </c>
    </row>
    <row r="1516" spans="1:17" x14ac:dyDescent="0.3">
      <c r="A1516" s="6">
        <v>140888</v>
      </c>
      <c r="B1516" s="6" t="s">
        <v>1394</v>
      </c>
      <c r="C1516" s="6" t="s">
        <v>1393</v>
      </c>
      <c r="D1516" s="6" t="s">
        <v>2131</v>
      </c>
      <c r="E1516" s="6" t="s">
        <v>1319</v>
      </c>
      <c r="F1516" s="7">
        <v>44141</v>
      </c>
      <c r="G1516" s="6" t="s">
        <v>33</v>
      </c>
      <c r="H1516" s="6" t="s">
        <v>72</v>
      </c>
      <c r="I1516" s="6" t="s">
        <v>38</v>
      </c>
      <c r="J1516" s="6" t="s">
        <v>85</v>
      </c>
      <c r="K1516" s="12">
        <v>12550</v>
      </c>
      <c r="L1516" s="12">
        <v>16315</v>
      </c>
      <c r="M1516" s="12">
        <v>3</v>
      </c>
      <c r="N1516" s="12">
        <v>37650</v>
      </c>
      <c r="O1516" s="12">
        <v>48945</v>
      </c>
      <c r="P1516" s="6" t="s">
        <v>1400</v>
      </c>
      <c r="Q1516" s="12">
        <f t="shared" si="23"/>
        <v>11295</v>
      </c>
    </row>
    <row r="1517" spans="1:17" x14ac:dyDescent="0.3">
      <c r="A1517" s="6">
        <v>140889</v>
      </c>
      <c r="B1517" s="6" t="s">
        <v>1337</v>
      </c>
      <c r="C1517" s="6" t="s">
        <v>1336</v>
      </c>
      <c r="D1517" s="6" t="s">
        <v>1424</v>
      </c>
      <c r="E1517" s="6" t="s">
        <v>18</v>
      </c>
      <c r="F1517" s="7">
        <v>44142</v>
      </c>
      <c r="G1517" s="6" t="s">
        <v>34</v>
      </c>
      <c r="H1517" s="6" t="s">
        <v>73</v>
      </c>
      <c r="I1517" s="6" t="s">
        <v>41</v>
      </c>
      <c r="J1517" s="8" t="s">
        <v>78</v>
      </c>
      <c r="K1517" s="12">
        <v>14500</v>
      </c>
      <c r="L1517" s="12">
        <v>18850</v>
      </c>
      <c r="M1517" s="12">
        <v>2</v>
      </c>
      <c r="N1517" s="12">
        <v>29000</v>
      </c>
      <c r="O1517" s="12">
        <v>37700</v>
      </c>
      <c r="P1517" s="6" t="s">
        <v>1401</v>
      </c>
      <c r="Q1517" s="12">
        <f t="shared" si="23"/>
        <v>8700</v>
      </c>
    </row>
    <row r="1518" spans="1:17" x14ac:dyDescent="0.3">
      <c r="A1518" s="6">
        <v>140890</v>
      </c>
      <c r="B1518" s="6" t="s">
        <v>1339</v>
      </c>
      <c r="C1518" s="6" t="s">
        <v>1338</v>
      </c>
      <c r="D1518" s="6" t="s">
        <v>1435</v>
      </c>
      <c r="E1518" s="6" t="s">
        <v>17</v>
      </c>
      <c r="F1518" s="7">
        <v>44143</v>
      </c>
      <c r="G1518" s="6" t="s">
        <v>35</v>
      </c>
      <c r="H1518" s="6" t="s">
        <v>46</v>
      </c>
      <c r="I1518" s="6" t="s">
        <v>36</v>
      </c>
      <c r="J1518" s="6" t="s">
        <v>75</v>
      </c>
      <c r="K1518" s="12">
        <v>800</v>
      </c>
      <c r="L1518" s="12">
        <v>1040</v>
      </c>
      <c r="M1518" s="12">
        <v>1</v>
      </c>
      <c r="N1518" s="12">
        <v>800</v>
      </c>
      <c r="O1518" s="12">
        <v>1040</v>
      </c>
      <c r="P1518" s="6" t="s">
        <v>1325</v>
      </c>
      <c r="Q1518" s="12">
        <f t="shared" si="23"/>
        <v>240</v>
      </c>
    </row>
    <row r="1519" spans="1:17" x14ac:dyDescent="0.3">
      <c r="A1519" s="6">
        <v>140891</v>
      </c>
      <c r="B1519" s="6" t="s">
        <v>1341</v>
      </c>
      <c r="C1519" s="6" t="s">
        <v>1340</v>
      </c>
      <c r="D1519" s="6" t="s">
        <v>1460</v>
      </c>
      <c r="E1519" s="6" t="s">
        <v>1320</v>
      </c>
      <c r="F1519" s="7">
        <v>44144</v>
      </c>
      <c r="G1519" s="6" t="s">
        <v>1296</v>
      </c>
      <c r="H1519" s="6" t="s">
        <v>48</v>
      </c>
      <c r="I1519" s="6" t="s">
        <v>37</v>
      </c>
      <c r="J1519" s="6" t="s">
        <v>76</v>
      </c>
      <c r="K1519" s="12">
        <v>600</v>
      </c>
      <c r="L1519" s="12">
        <v>780</v>
      </c>
      <c r="M1519" s="12">
        <v>2</v>
      </c>
      <c r="N1519" s="12">
        <v>1200</v>
      </c>
      <c r="O1519" s="12">
        <v>1560</v>
      </c>
      <c r="P1519" s="6" t="s">
        <v>1325</v>
      </c>
      <c r="Q1519" s="12">
        <f t="shared" si="23"/>
        <v>360</v>
      </c>
    </row>
    <row r="1520" spans="1:17" x14ac:dyDescent="0.3">
      <c r="A1520" s="6">
        <v>140892</v>
      </c>
      <c r="B1520" s="6" t="s">
        <v>1343</v>
      </c>
      <c r="C1520" s="6" t="s">
        <v>1342</v>
      </c>
      <c r="D1520" s="6" t="s">
        <v>1490</v>
      </c>
      <c r="E1520" s="6" t="s">
        <v>16</v>
      </c>
      <c r="F1520" s="7">
        <v>44145</v>
      </c>
      <c r="G1520" s="6" t="s">
        <v>33</v>
      </c>
      <c r="H1520" s="6" t="s">
        <v>50</v>
      </c>
      <c r="I1520" s="6" t="s">
        <v>38</v>
      </c>
      <c r="J1520" s="6" t="s">
        <v>75</v>
      </c>
      <c r="K1520" s="12">
        <v>10500</v>
      </c>
      <c r="L1520" s="12">
        <v>13650</v>
      </c>
      <c r="M1520" s="12">
        <v>3</v>
      </c>
      <c r="N1520" s="12">
        <v>31500</v>
      </c>
      <c r="O1520" s="12">
        <v>40950</v>
      </c>
      <c r="P1520" s="6" t="s">
        <v>1398</v>
      </c>
      <c r="Q1520" s="12">
        <f t="shared" si="23"/>
        <v>9450</v>
      </c>
    </row>
    <row r="1521" spans="1:17" x14ac:dyDescent="0.3">
      <c r="A1521" s="6">
        <v>140893</v>
      </c>
      <c r="B1521" s="6" t="s">
        <v>1345</v>
      </c>
      <c r="C1521" s="6" t="s">
        <v>1344</v>
      </c>
      <c r="D1521" s="6" t="s">
        <v>1551</v>
      </c>
      <c r="E1521" s="6" t="s">
        <v>15</v>
      </c>
      <c r="F1521" s="7">
        <v>44146</v>
      </c>
      <c r="G1521" s="6" t="s">
        <v>34</v>
      </c>
      <c r="H1521" s="6" t="s">
        <v>443</v>
      </c>
      <c r="I1521" s="6" t="s">
        <v>39</v>
      </c>
      <c r="J1521" s="6" t="s">
        <v>77</v>
      </c>
      <c r="K1521" s="12">
        <v>6500</v>
      </c>
      <c r="L1521" s="12">
        <v>8450</v>
      </c>
      <c r="M1521" s="12">
        <v>3</v>
      </c>
      <c r="N1521" s="12">
        <v>19500</v>
      </c>
      <c r="O1521" s="12">
        <v>25350</v>
      </c>
      <c r="P1521" s="6" t="s">
        <v>1397</v>
      </c>
      <c r="Q1521" s="12">
        <f t="shared" si="23"/>
        <v>5850</v>
      </c>
    </row>
    <row r="1522" spans="1:17" x14ac:dyDescent="0.3">
      <c r="A1522" s="6">
        <v>140894</v>
      </c>
      <c r="B1522" s="6" t="s">
        <v>1347</v>
      </c>
      <c r="C1522" s="6" t="s">
        <v>1346</v>
      </c>
      <c r="D1522" s="6" t="s">
        <v>1555</v>
      </c>
      <c r="E1522" s="6" t="s">
        <v>14</v>
      </c>
      <c r="F1522" s="7">
        <v>44147</v>
      </c>
      <c r="G1522" s="6" t="s">
        <v>35</v>
      </c>
      <c r="H1522" s="6" t="s">
        <v>449</v>
      </c>
      <c r="I1522" s="6" t="s">
        <v>40</v>
      </c>
      <c r="J1522" s="6" t="s">
        <v>76</v>
      </c>
      <c r="K1522" s="12">
        <v>4500</v>
      </c>
      <c r="L1522" s="12">
        <v>5850</v>
      </c>
      <c r="M1522" s="12">
        <v>3</v>
      </c>
      <c r="N1522" s="12">
        <v>13500</v>
      </c>
      <c r="O1522" s="12">
        <v>17550</v>
      </c>
      <c r="P1522" s="6" t="s">
        <v>1399</v>
      </c>
      <c r="Q1522" s="12">
        <f t="shared" si="23"/>
        <v>4050</v>
      </c>
    </row>
    <row r="1523" spans="1:17" x14ac:dyDescent="0.3">
      <c r="A1523" s="6">
        <v>140895</v>
      </c>
      <c r="B1523" s="6" t="s">
        <v>1349</v>
      </c>
      <c r="C1523" s="6" t="s">
        <v>1348</v>
      </c>
      <c r="D1523" s="6" t="s">
        <v>1562</v>
      </c>
      <c r="E1523" s="6" t="s">
        <v>13</v>
      </c>
      <c r="F1523" s="7">
        <v>44148</v>
      </c>
      <c r="G1523" s="6" t="s">
        <v>1296</v>
      </c>
      <c r="H1523" s="6" t="s">
        <v>51</v>
      </c>
      <c r="I1523" s="6" t="s">
        <v>41</v>
      </c>
      <c r="J1523" s="6" t="s">
        <v>78</v>
      </c>
      <c r="K1523" s="12">
        <v>8500</v>
      </c>
      <c r="L1523" s="12">
        <v>11050</v>
      </c>
      <c r="M1523" s="12">
        <v>4</v>
      </c>
      <c r="N1523" s="12">
        <v>34000</v>
      </c>
      <c r="O1523" s="12">
        <v>44200</v>
      </c>
      <c r="P1523" s="6" t="s">
        <v>1400</v>
      </c>
      <c r="Q1523" s="12">
        <f t="shared" si="23"/>
        <v>10200</v>
      </c>
    </row>
    <row r="1524" spans="1:17" x14ac:dyDescent="0.3">
      <c r="A1524" s="6">
        <v>140896</v>
      </c>
      <c r="B1524" s="6" t="s">
        <v>1349</v>
      </c>
      <c r="C1524" s="6" t="s">
        <v>1348</v>
      </c>
      <c r="D1524" s="6" t="s">
        <v>1574</v>
      </c>
      <c r="E1524" s="6" t="s">
        <v>12</v>
      </c>
      <c r="F1524" s="7">
        <v>44149</v>
      </c>
      <c r="G1524" s="6" t="s">
        <v>33</v>
      </c>
      <c r="H1524" s="6" t="s">
        <v>52</v>
      </c>
      <c r="I1524" s="6" t="s">
        <v>44</v>
      </c>
      <c r="J1524" s="6" t="s">
        <v>80</v>
      </c>
      <c r="K1524" s="12">
        <v>12500</v>
      </c>
      <c r="L1524" s="12">
        <v>16250</v>
      </c>
      <c r="M1524" s="12">
        <v>3</v>
      </c>
      <c r="N1524" s="12">
        <v>37500</v>
      </c>
      <c r="O1524" s="12">
        <v>48750</v>
      </c>
      <c r="P1524" s="6" t="s">
        <v>1401</v>
      </c>
      <c r="Q1524" s="12">
        <f t="shared" si="23"/>
        <v>11250</v>
      </c>
    </row>
    <row r="1525" spans="1:17" x14ac:dyDescent="0.3">
      <c r="A1525" s="6">
        <v>140897</v>
      </c>
      <c r="B1525" s="6" t="s">
        <v>1349</v>
      </c>
      <c r="C1525" s="6" t="s">
        <v>1348</v>
      </c>
      <c r="D1525" s="6" t="s">
        <v>1565</v>
      </c>
      <c r="E1525" s="6" t="s">
        <v>11</v>
      </c>
      <c r="F1525" s="7">
        <v>44150</v>
      </c>
      <c r="G1525" s="6" t="s">
        <v>34</v>
      </c>
      <c r="H1525" s="6" t="s">
        <v>390</v>
      </c>
      <c r="I1525" s="6" t="s">
        <v>42</v>
      </c>
      <c r="J1525" s="6" t="s">
        <v>79</v>
      </c>
      <c r="K1525" s="12">
        <v>3500</v>
      </c>
      <c r="L1525" s="12">
        <v>4550</v>
      </c>
      <c r="M1525" s="12">
        <v>1</v>
      </c>
      <c r="N1525" s="12">
        <v>3500</v>
      </c>
      <c r="O1525" s="12">
        <v>4550</v>
      </c>
      <c r="P1525" s="6" t="s">
        <v>1325</v>
      </c>
      <c r="Q1525" s="12">
        <f t="shared" si="23"/>
        <v>1050</v>
      </c>
    </row>
    <row r="1526" spans="1:17" x14ac:dyDescent="0.3">
      <c r="A1526" s="6">
        <v>140898</v>
      </c>
      <c r="B1526" s="6" t="s">
        <v>1349</v>
      </c>
      <c r="C1526" s="6" t="s">
        <v>1348</v>
      </c>
      <c r="D1526" s="6" t="s">
        <v>1588</v>
      </c>
      <c r="E1526" s="6" t="s">
        <v>1321</v>
      </c>
      <c r="F1526" s="7">
        <v>44151</v>
      </c>
      <c r="G1526" s="6" t="s">
        <v>35</v>
      </c>
      <c r="H1526" s="8" t="s">
        <v>67</v>
      </c>
      <c r="I1526" s="6" t="s">
        <v>109</v>
      </c>
      <c r="J1526" s="6" t="s">
        <v>81</v>
      </c>
      <c r="K1526" s="12">
        <v>4500</v>
      </c>
      <c r="L1526" s="12">
        <v>5850</v>
      </c>
      <c r="M1526" s="12">
        <v>3</v>
      </c>
      <c r="N1526" s="12">
        <v>13500</v>
      </c>
      <c r="O1526" s="12">
        <v>17550</v>
      </c>
      <c r="P1526" s="6" t="s">
        <v>1398</v>
      </c>
      <c r="Q1526" s="12">
        <f t="shared" si="23"/>
        <v>4050</v>
      </c>
    </row>
    <row r="1527" spans="1:17" x14ac:dyDescent="0.3">
      <c r="A1527" s="6">
        <v>140899</v>
      </c>
      <c r="B1527" s="6" t="s">
        <v>1349</v>
      </c>
      <c r="C1527" s="6" t="s">
        <v>1348</v>
      </c>
      <c r="D1527" s="6" t="s">
        <v>1560</v>
      </c>
      <c r="E1527" s="6" t="s">
        <v>1322</v>
      </c>
      <c r="F1527" s="7">
        <v>44152</v>
      </c>
      <c r="G1527" s="6" t="s">
        <v>1296</v>
      </c>
      <c r="H1527" s="6" t="s">
        <v>450</v>
      </c>
      <c r="I1527" s="6" t="s">
        <v>45</v>
      </c>
      <c r="J1527" s="6" t="s">
        <v>82</v>
      </c>
      <c r="K1527" s="12">
        <v>2100</v>
      </c>
      <c r="L1527" s="12">
        <v>2730</v>
      </c>
      <c r="M1527" s="12">
        <v>2</v>
      </c>
      <c r="N1527" s="12">
        <v>4200</v>
      </c>
      <c r="O1527" s="12">
        <v>5460</v>
      </c>
      <c r="P1527" s="6" t="s">
        <v>1397</v>
      </c>
      <c r="Q1527" s="12">
        <f t="shared" si="23"/>
        <v>1260</v>
      </c>
    </row>
    <row r="1528" spans="1:17" x14ac:dyDescent="0.3">
      <c r="A1528" s="6">
        <v>140900</v>
      </c>
      <c r="B1528" s="6" t="s">
        <v>1349</v>
      </c>
      <c r="C1528" s="6" t="s">
        <v>1348</v>
      </c>
      <c r="D1528" s="6" t="s">
        <v>1574</v>
      </c>
      <c r="E1528" s="6" t="s">
        <v>1323</v>
      </c>
      <c r="F1528" s="7">
        <v>44153</v>
      </c>
      <c r="G1528" s="6" t="s">
        <v>33</v>
      </c>
      <c r="H1528" s="6" t="s">
        <v>49</v>
      </c>
      <c r="I1528" s="6" t="s">
        <v>36</v>
      </c>
      <c r="J1528" s="6" t="s">
        <v>75</v>
      </c>
      <c r="K1528" s="12">
        <v>1150</v>
      </c>
      <c r="L1528" s="12">
        <v>1495</v>
      </c>
      <c r="M1528" s="12">
        <v>4</v>
      </c>
      <c r="N1528" s="12">
        <v>4600</v>
      </c>
      <c r="O1528" s="12">
        <v>5980</v>
      </c>
      <c r="P1528" s="6" t="s">
        <v>1399</v>
      </c>
      <c r="Q1528" s="12">
        <f t="shared" si="23"/>
        <v>1380</v>
      </c>
    </row>
    <row r="1529" spans="1:17" x14ac:dyDescent="0.3">
      <c r="A1529" s="6">
        <v>140901</v>
      </c>
      <c r="B1529" s="6" t="s">
        <v>1349</v>
      </c>
      <c r="C1529" s="6" t="s">
        <v>1348</v>
      </c>
      <c r="D1529" s="6" t="s">
        <v>1568</v>
      </c>
      <c r="E1529" s="6" t="s">
        <v>10</v>
      </c>
      <c r="F1529" s="7">
        <v>44154</v>
      </c>
      <c r="G1529" s="6" t="s">
        <v>34</v>
      </c>
      <c r="H1529" s="6" t="s">
        <v>47</v>
      </c>
      <c r="I1529" s="6" t="s">
        <v>37</v>
      </c>
      <c r="J1529" s="6" t="s">
        <v>76</v>
      </c>
      <c r="K1529" s="12">
        <v>350</v>
      </c>
      <c r="L1529" s="12">
        <v>455</v>
      </c>
      <c r="M1529" s="12">
        <v>4</v>
      </c>
      <c r="N1529" s="12">
        <v>1400</v>
      </c>
      <c r="O1529" s="12">
        <v>1820</v>
      </c>
      <c r="P1529" s="6" t="s">
        <v>1400</v>
      </c>
      <c r="Q1529" s="12">
        <f t="shared" si="23"/>
        <v>420</v>
      </c>
    </row>
    <row r="1530" spans="1:17" x14ac:dyDescent="0.3">
      <c r="A1530" s="6">
        <v>140902</v>
      </c>
      <c r="B1530" s="6" t="s">
        <v>1349</v>
      </c>
      <c r="C1530" s="6" t="s">
        <v>1348</v>
      </c>
      <c r="D1530" s="6" t="s">
        <v>1568</v>
      </c>
      <c r="E1530" s="6" t="s">
        <v>9</v>
      </c>
      <c r="F1530" s="7">
        <v>44155</v>
      </c>
      <c r="G1530" s="6" t="s">
        <v>35</v>
      </c>
      <c r="H1530" s="6" t="s">
        <v>53</v>
      </c>
      <c r="I1530" s="6" t="s">
        <v>38</v>
      </c>
      <c r="J1530" s="6" t="s">
        <v>75</v>
      </c>
      <c r="K1530" s="12">
        <v>9500</v>
      </c>
      <c r="L1530" s="12">
        <v>12350</v>
      </c>
      <c r="M1530" s="12">
        <v>1</v>
      </c>
      <c r="N1530" s="12">
        <v>9500</v>
      </c>
      <c r="O1530" s="12">
        <v>12350</v>
      </c>
      <c r="P1530" s="6" t="s">
        <v>1401</v>
      </c>
      <c r="Q1530" s="12">
        <f t="shared" si="23"/>
        <v>2850</v>
      </c>
    </row>
    <row r="1531" spans="1:17" x14ac:dyDescent="0.3">
      <c r="A1531" s="6">
        <v>140903</v>
      </c>
      <c r="B1531" s="6" t="s">
        <v>1349</v>
      </c>
      <c r="C1531" s="6" t="s">
        <v>1348</v>
      </c>
      <c r="D1531" s="6" t="s">
        <v>1578</v>
      </c>
      <c r="E1531" s="6" t="s">
        <v>1324</v>
      </c>
      <c r="F1531" s="7">
        <v>44156</v>
      </c>
      <c r="G1531" s="6" t="s">
        <v>1296</v>
      </c>
      <c r="H1531" s="6" t="s">
        <v>451</v>
      </c>
      <c r="I1531" s="6" t="s">
        <v>39</v>
      </c>
      <c r="J1531" s="6" t="s">
        <v>77</v>
      </c>
      <c r="K1531" s="12">
        <v>10000</v>
      </c>
      <c r="L1531" s="12">
        <v>13000</v>
      </c>
      <c r="M1531" s="12">
        <v>2</v>
      </c>
      <c r="N1531" s="12">
        <v>20000</v>
      </c>
      <c r="O1531" s="12">
        <v>26000</v>
      </c>
      <c r="P1531" s="6" t="s">
        <v>1325</v>
      </c>
      <c r="Q1531" s="12">
        <f t="shared" si="23"/>
        <v>6000</v>
      </c>
    </row>
    <row r="1532" spans="1:17" x14ac:dyDescent="0.3">
      <c r="A1532" s="6">
        <v>140904</v>
      </c>
      <c r="B1532" s="6" t="s">
        <v>1349</v>
      </c>
      <c r="C1532" s="6" t="s">
        <v>1348</v>
      </c>
      <c r="D1532" s="6" t="s">
        <v>1563</v>
      </c>
      <c r="E1532" s="6" t="s">
        <v>8</v>
      </c>
      <c r="F1532" s="7">
        <v>44157</v>
      </c>
      <c r="G1532" s="6" t="s">
        <v>33</v>
      </c>
      <c r="H1532" s="6" t="s">
        <v>452</v>
      </c>
      <c r="I1532" s="6" t="s">
        <v>40</v>
      </c>
      <c r="J1532" s="6" t="s">
        <v>76</v>
      </c>
      <c r="K1532" s="12">
        <v>6500</v>
      </c>
      <c r="L1532" s="12">
        <v>8450</v>
      </c>
      <c r="M1532" s="12">
        <v>1</v>
      </c>
      <c r="N1532" s="12">
        <v>6500</v>
      </c>
      <c r="O1532" s="12">
        <v>8450</v>
      </c>
      <c r="P1532" s="6" t="s">
        <v>1398</v>
      </c>
      <c r="Q1532" s="12">
        <f t="shared" si="23"/>
        <v>1950</v>
      </c>
    </row>
    <row r="1533" spans="1:17" x14ac:dyDescent="0.3">
      <c r="A1533" s="6">
        <v>140905</v>
      </c>
      <c r="B1533" s="6" t="s">
        <v>1349</v>
      </c>
      <c r="C1533" s="6" t="s">
        <v>1348</v>
      </c>
      <c r="D1533" s="6" t="s">
        <v>1582</v>
      </c>
      <c r="E1533" s="6" t="s">
        <v>7</v>
      </c>
      <c r="F1533" s="7">
        <v>44157</v>
      </c>
      <c r="G1533" s="6" t="s">
        <v>34</v>
      </c>
      <c r="H1533" s="6" t="s">
        <v>453</v>
      </c>
      <c r="I1533" s="6" t="s">
        <v>41</v>
      </c>
      <c r="J1533" s="6" t="s">
        <v>78</v>
      </c>
      <c r="K1533" s="12">
        <v>8500</v>
      </c>
      <c r="L1533" s="12">
        <v>11050</v>
      </c>
      <c r="M1533" s="12">
        <v>4</v>
      </c>
      <c r="N1533" s="12">
        <v>34000</v>
      </c>
      <c r="O1533" s="12">
        <v>44200</v>
      </c>
      <c r="P1533" s="6" t="s">
        <v>1397</v>
      </c>
      <c r="Q1533" s="12">
        <f t="shared" si="23"/>
        <v>10200</v>
      </c>
    </row>
    <row r="1534" spans="1:17" x14ac:dyDescent="0.3">
      <c r="A1534" s="6">
        <v>140906</v>
      </c>
      <c r="B1534" s="6" t="s">
        <v>1349</v>
      </c>
      <c r="C1534" s="6" t="s">
        <v>1348</v>
      </c>
      <c r="D1534" s="6" t="s">
        <v>1559</v>
      </c>
      <c r="E1534" s="6" t="s">
        <v>1325</v>
      </c>
      <c r="F1534" s="7">
        <v>44157</v>
      </c>
      <c r="G1534" s="6" t="s">
        <v>35</v>
      </c>
      <c r="H1534" s="6" t="s">
        <v>57</v>
      </c>
      <c r="I1534" s="6" t="s">
        <v>44</v>
      </c>
      <c r="J1534" s="6" t="s">
        <v>80</v>
      </c>
      <c r="K1534" s="12">
        <v>7000</v>
      </c>
      <c r="L1534" s="12">
        <v>9100</v>
      </c>
      <c r="M1534" s="12">
        <v>4</v>
      </c>
      <c r="N1534" s="12">
        <v>28000</v>
      </c>
      <c r="O1534" s="12">
        <v>36400</v>
      </c>
      <c r="P1534" s="6" t="s">
        <v>1399</v>
      </c>
      <c r="Q1534" s="12">
        <f t="shared" si="23"/>
        <v>8400</v>
      </c>
    </row>
    <row r="1535" spans="1:17" x14ac:dyDescent="0.3">
      <c r="A1535" s="6">
        <v>140907</v>
      </c>
      <c r="B1535" s="6" t="s">
        <v>1349</v>
      </c>
      <c r="C1535" s="6" t="s">
        <v>1348</v>
      </c>
      <c r="D1535" s="6" t="s">
        <v>1563</v>
      </c>
      <c r="E1535" s="6" t="s">
        <v>1326</v>
      </c>
      <c r="F1535" s="7">
        <v>44157</v>
      </c>
      <c r="G1535" s="6" t="s">
        <v>1296</v>
      </c>
      <c r="H1535" s="6" t="s">
        <v>454</v>
      </c>
      <c r="I1535" s="6" t="s">
        <v>42</v>
      </c>
      <c r="J1535" s="6" t="s">
        <v>79</v>
      </c>
      <c r="K1535" s="12">
        <v>6550</v>
      </c>
      <c r="L1535" s="12">
        <v>8515</v>
      </c>
      <c r="M1535" s="12">
        <v>4</v>
      </c>
      <c r="N1535" s="12">
        <v>26200</v>
      </c>
      <c r="O1535" s="12">
        <v>34060</v>
      </c>
      <c r="P1535" s="6" t="s">
        <v>1400</v>
      </c>
      <c r="Q1535" s="12">
        <f t="shared" si="23"/>
        <v>7860</v>
      </c>
    </row>
    <row r="1536" spans="1:17" x14ac:dyDescent="0.3">
      <c r="A1536" s="6">
        <v>140908</v>
      </c>
      <c r="B1536" s="6" t="s">
        <v>1349</v>
      </c>
      <c r="C1536" s="6" t="s">
        <v>1348</v>
      </c>
      <c r="D1536" s="6" t="s">
        <v>1570</v>
      </c>
      <c r="E1536" s="6" t="s">
        <v>6</v>
      </c>
      <c r="F1536" s="7">
        <v>44157</v>
      </c>
      <c r="G1536" s="6" t="s">
        <v>33</v>
      </c>
      <c r="H1536" s="8" t="s">
        <v>66</v>
      </c>
      <c r="I1536" s="6" t="s">
        <v>109</v>
      </c>
      <c r="J1536" s="6" t="s">
        <v>81</v>
      </c>
      <c r="K1536" s="12">
        <v>7650</v>
      </c>
      <c r="L1536" s="12">
        <v>9945</v>
      </c>
      <c r="M1536" s="12">
        <v>2</v>
      </c>
      <c r="N1536" s="12">
        <v>15300</v>
      </c>
      <c r="O1536" s="12">
        <v>19890</v>
      </c>
      <c r="P1536" s="6" t="s">
        <v>1401</v>
      </c>
      <c r="Q1536" s="12">
        <f t="shared" si="23"/>
        <v>4590</v>
      </c>
    </row>
    <row r="1537" spans="1:17" x14ac:dyDescent="0.3">
      <c r="A1537" s="6">
        <v>140909</v>
      </c>
      <c r="B1537" s="6" t="s">
        <v>1349</v>
      </c>
      <c r="C1537" s="6" t="s">
        <v>1348</v>
      </c>
      <c r="D1537" s="6" t="s">
        <v>1586</v>
      </c>
      <c r="E1537" s="6" t="s">
        <v>5</v>
      </c>
      <c r="F1537" s="7">
        <v>44157</v>
      </c>
      <c r="G1537" s="6" t="s">
        <v>34</v>
      </c>
      <c r="H1537" s="6" t="s">
        <v>58</v>
      </c>
      <c r="I1537" s="6" t="s">
        <v>45</v>
      </c>
      <c r="J1537" s="6" t="s">
        <v>82</v>
      </c>
      <c r="K1537" s="12">
        <v>1150</v>
      </c>
      <c r="L1537" s="12">
        <v>1495</v>
      </c>
      <c r="M1537" s="12">
        <v>1</v>
      </c>
      <c r="N1537" s="12">
        <v>1150</v>
      </c>
      <c r="O1537" s="12">
        <v>1495</v>
      </c>
      <c r="P1537" s="6" t="s">
        <v>1325</v>
      </c>
      <c r="Q1537" s="12">
        <f t="shared" si="23"/>
        <v>345</v>
      </c>
    </row>
    <row r="1538" spans="1:17" x14ac:dyDescent="0.3">
      <c r="A1538" s="6">
        <v>140910</v>
      </c>
      <c r="B1538" s="6" t="s">
        <v>1349</v>
      </c>
      <c r="C1538" s="6" t="s">
        <v>1348</v>
      </c>
      <c r="D1538" s="6" t="s">
        <v>1559</v>
      </c>
      <c r="E1538" s="6" t="s">
        <v>4</v>
      </c>
      <c r="F1538" s="7">
        <v>44157</v>
      </c>
      <c r="G1538" s="6" t="s">
        <v>35</v>
      </c>
      <c r="H1538" s="6" t="s">
        <v>59</v>
      </c>
      <c r="I1538" s="6" t="s">
        <v>36</v>
      </c>
      <c r="J1538" s="6" t="s">
        <v>75</v>
      </c>
      <c r="K1538" s="12">
        <v>850</v>
      </c>
      <c r="L1538" s="12">
        <v>1105</v>
      </c>
      <c r="M1538" s="12">
        <v>1</v>
      </c>
      <c r="N1538" s="12">
        <v>850</v>
      </c>
      <c r="O1538" s="12">
        <v>1105</v>
      </c>
      <c r="P1538" s="6" t="s">
        <v>1398</v>
      </c>
      <c r="Q1538" s="12">
        <f t="shared" si="23"/>
        <v>255</v>
      </c>
    </row>
    <row r="1539" spans="1:17" x14ac:dyDescent="0.3">
      <c r="A1539" s="6">
        <v>140911</v>
      </c>
      <c r="B1539" s="6" t="s">
        <v>1349</v>
      </c>
      <c r="C1539" s="6" t="s">
        <v>1348</v>
      </c>
      <c r="D1539" s="6" t="s">
        <v>1571</v>
      </c>
      <c r="E1539" s="6" t="s">
        <v>30</v>
      </c>
      <c r="F1539" s="7">
        <v>44157</v>
      </c>
      <c r="G1539" s="6" t="s">
        <v>1296</v>
      </c>
      <c r="H1539" s="6" t="s">
        <v>60</v>
      </c>
      <c r="I1539" s="6" t="s">
        <v>37</v>
      </c>
      <c r="J1539" s="6" t="s">
        <v>76</v>
      </c>
      <c r="K1539" s="12">
        <v>650</v>
      </c>
      <c r="L1539" s="12">
        <v>845</v>
      </c>
      <c r="M1539" s="12">
        <v>3</v>
      </c>
      <c r="N1539" s="12">
        <v>1950</v>
      </c>
      <c r="O1539" s="12">
        <v>2535</v>
      </c>
      <c r="P1539" s="6" t="s">
        <v>1397</v>
      </c>
      <c r="Q1539" s="12">
        <f t="shared" ref="Q1539:Q1602" si="24">O1539-N1539</f>
        <v>585</v>
      </c>
    </row>
    <row r="1540" spans="1:17" x14ac:dyDescent="0.3">
      <c r="A1540" s="6">
        <v>140912</v>
      </c>
      <c r="B1540" s="6" t="s">
        <v>1349</v>
      </c>
      <c r="C1540" s="6" t="s">
        <v>1348</v>
      </c>
      <c r="D1540" s="6" t="s">
        <v>1557</v>
      </c>
      <c r="E1540" s="6" t="s">
        <v>31</v>
      </c>
      <c r="F1540" s="7">
        <v>44157</v>
      </c>
      <c r="G1540" s="6" t="s">
        <v>33</v>
      </c>
      <c r="H1540" s="6" t="s">
        <v>61</v>
      </c>
      <c r="I1540" s="6" t="s">
        <v>38</v>
      </c>
      <c r="J1540" s="6" t="s">
        <v>75</v>
      </c>
      <c r="K1540" s="12">
        <v>7500</v>
      </c>
      <c r="L1540" s="12">
        <v>9750</v>
      </c>
      <c r="M1540" s="12">
        <v>3</v>
      </c>
      <c r="N1540" s="12">
        <v>22500</v>
      </c>
      <c r="O1540" s="12">
        <v>29250</v>
      </c>
      <c r="P1540" s="6" t="s">
        <v>1399</v>
      </c>
      <c r="Q1540" s="12">
        <f t="shared" si="24"/>
        <v>6750</v>
      </c>
    </row>
    <row r="1541" spans="1:17" x14ac:dyDescent="0.3">
      <c r="A1541" s="6">
        <v>140913</v>
      </c>
      <c r="B1541" s="6" t="s">
        <v>1349</v>
      </c>
      <c r="C1541" s="6" t="s">
        <v>1348</v>
      </c>
      <c r="D1541" s="6" t="s">
        <v>1569</v>
      </c>
      <c r="E1541" s="6" t="s">
        <v>32</v>
      </c>
      <c r="F1541" s="7">
        <v>44157</v>
      </c>
      <c r="G1541" s="6" t="s">
        <v>34</v>
      </c>
      <c r="H1541" s="6" t="s">
        <v>451</v>
      </c>
      <c r="I1541" s="6" t="s">
        <v>39</v>
      </c>
      <c r="J1541" s="8" t="s">
        <v>83</v>
      </c>
      <c r="K1541" s="12">
        <v>10000</v>
      </c>
      <c r="L1541" s="12">
        <v>13000</v>
      </c>
      <c r="M1541" s="12">
        <v>1</v>
      </c>
      <c r="N1541" s="12">
        <v>10000</v>
      </c>
      <c r="O1541" s="12">
        <v>13000</v>
      </c>
      <c r="P1541" s="6" t="s">
        <v>1400</v>
      </c>
      <c r="Q1541" s="12">
        <f t="shared" si="24"/>
        <v>3000</v>
      </c>
    </row>
    <row r="1542" spans="1:17" x14ac:dyDescent="0.3">
      <c r="A1542" s="6">
        <v>140914</v>
      </c>
      <c r="B1542" s="6" t="s">
        <v>1349</v>
      </c>
      <c r="C1542" s="6" t="s">
        <v>1348</v>
      </c>
      <c r="D1542" s="6" t="s">
        <v>1578</v>
      </c>
      <c r="E1542" s="6" t="s">
        <v>28</v>
      </c>
      <c r="F1542" s="7">
        <v>44157</v>
      </c>
      <c r="G1542" s="6" t="s">
        <v>35</v>
      </c>
      <c r="H1542" s="6" t="s">
        <v>455</v>
      </c>
      <c r="I1542" s="6" t="s">
        <v>40</v>
      </c>
      <c r="J1542" s="6" t="s">
        <v>76</v>
      </c>
      <c r="K1542" s="12">
        <v>10500</v>
      </c>
      <c r="L1542" s="12">
        <v>13650</v>
      </c>
      <c r="M1542" s="12">
        <v>2</v>
      </c>
      <c r="N1542" s="12">
        <v>21000</v>
      </c>
      <c r="O1542" s="12">
        <v>27300</v>
      </c>
      <c r="P1542" s="6" t="s">
        <v>1401</v>
      </c>
      <c r="Q1542" s="12">
        <f t="shared" si="24"/>
        <v>6300</v>
      </c>
    </row>
    <row r="1543" spans="1:17" x14ac:dyDescent="0.3">
      <c r="A1543" s="6">
        <v>140915</v>
      </c>
      <c r="B1543" s="6" t="s">
        <v>1349</v>
      </c>
      <c r="C1543" s="6" t="s">
        <v>1348</v>
      </c>
      <c r="D1543" s="6" t="s">
        <v>1566</v>
      </c>
      <c r="E1543" s="6" t="s">
        <v>1311</v>
      </c>
      <c r="F1543" s="7">
        <v>44157</v>
      </c>
      <c r="G1543" s="6" t="s">
        <v>1296</v>
      </c>
      <c r="H1543" s="6" t="s">
        <v>63</v>
      </c>
      <c r="I1543" s="6" t="s">
        <v>41</v>
      </c>
      <c r="J1543" s="6" t="s">
        <v>78</v>
      </c>
      <c r="K1543" s="12">
        <v>8500</v>
      </c>
      <c r="L1543" s="12">
        <v>11050</v>
      </c>
      <c r="M1543" s="12">
        <v>2</v>
      </c>
      <c r="N1543" s="12">
        <v>17000</v>
      </c>
      <c r="O1543" s="12">
        <v>22100</v>
      </c>
      <c r="P1543" s="6" t="s">
        <v>1325</v>
      </c>
      <c r="Q1543" s="12">
        <f t="shared" si="24"/>
        <v>5100</v>
      </c>
    </row>
    <row r="1544" spans="1:17" x14ac:dyDescent="0.3">
      <c r="A1544" s="6">
        <v>140916</v>
      </c>
      <c r="B1544" s="6" t="s">
        <v>1349</v>
      </c>
      <c r="C1544" s="6" t="s">
        <v>1348</v>
      </c>
      <c r="D1544" s="6" t="s">
        <v>1580</v>
      </c>
      <c r="E1544" s="6" t="s">
        <v>1312</v>
      </c>
      <c r="F1544" s="7">
        <v>44157</v>
      </c>
      <c r="G1544" s="6" t="s">
        <v>33</v>
      </c>
      <c r="H1544" s="6" t="s">
        <v>57</v>
      </c>
      <c r="I1544" s="6" t="s">
        <v>44</v>
      </c>
      <c r="J1544" s="6" t="s">
        <v>80</v>
      </c>
      <c r="K1544" s="12">
        <v>7000</v>
      </c>
      <c r="L1544" s="12">
        <v>9100</v>
      </c>
      <c r="M1544" s="12">
        <v>4</v>
      </c>
      <c r="N1544" s="12">
        <v>28000</v>
      </c>
      <c r="O1544" s="12">
        <v>36400</v>
      </c>
      <c r="P1544" s="6" t="s">
        <v>1398</v>
      </c>
      <c r="Q1544" s="12">
        <f t="shared" si="24"/>
        <v>8400</v>
      </c>
    </row>
    <row r="1545" spans="1:17" x14ac:dyDescent="0.3">
      <c r="A1545" s="6">
        <v>140917</v>
      </c>
      <c r="B1545" s="6" t="s">
        <v>1349</v>
      </c>
      <c r="C1545" s="6" t="s">
        <v>1348</v>
      </c>
      <c r="D1545" s="6" t="s">
        <v>1559</v>
      </c>
      <c r="E1545" s="6" t="s">
        <v>1313</v>
      </c>
      <c r="F1545" s="7">
        <v>44157</v>
      </c>
      <c r="G1545" s="6" t="s">
        <v>34</v>
      </c>
      <c r="H1545" s="6" t="s">
        <v>456</v>
      </c>
      <c r="I1545" s="6" t="s">
        <v>42</v>
      </c>
      <c r="J1545" s="6" t="s">
        <v>79</v>
      </c>
      <c r="K1545" s="12">
        <v>1680</v>
      </c>
      <c r="L1545" s="12">
        <v>2184</v>
      </c>
      <c r="M1545" s="12">
        <v>1</v>
      </c>
      <c r="N1545" s="12">
        <v>1680</v>
      </c>
      <c r="O1545" s="12">
        <v>2184</v>
      </c>
      <c r="P1545" s="6" t="s">
        <v>1397</v>
      </c>
      <c r="Q1545" s="12">
        <f t="shared" si="24"/>
        <v>504</v>
      </c>
    </row>
    <row r="1546" spans="1:17" x14ac:dyDescent="0.3">
      <c r="A1546" s="6">
        <v>140918</v>
      </c>
      <c r="B1546" s="6" t="s">
        <v>1349</v>
      </c>
      <c r="C1546" s="6" t="s">
        <v>1348</v>
      </c>
      <c r="D1546" s="6" t="s">
        <v>1581</v>
      </c>
      <c r="E1546" s="6" t="s">
        <v>3</v>
      </c>
      <c r="F1546" s="7">
        <v>44157</v>
      </c>
      <c r="G1546" s="6" t="s">
        <v>35</v>
      </c>
      <c r="H1546" s="8" t="s">
        <v>65</v>
      </c>
      <c r="I1546" s="6" t="s">
        <v>109</v>
      </c>
      <c r="J1546" s="8" t="s">
        <v>84</v>
      </c>
      <c r="K1546" s="12">
        <v>6540</v>
      </c>
      <c r="L1546" s="12">
        <v>8502</v>
      </c>
      <c r="M1546" s="12">
        <v>2</v>
      </c>
      <c r="N1546" s="12">
        <v>13080</v>
      </c>
      <c r="O1546" s="12">
        <v>17004</v>
      </c>
      <c r="P1546" s="6" t="s">
        <v>1399</v>
      </c>
      <c r="Q1546" s="12">
        <f t="shared" si="24"/>
        <v>3924</v>
      </c>
    </row>
    <row r="1547" spans="1:17" x14ac:dyDescent="0.3">
      <c r="A1547" s="6">
        <v>140919</v>
      </c>
      <c r="B1547" s="6" t="s">
        <v>1349</v>
      </c>
      <c r="C1547" s="6" t="s">
        <v>1348</v>
      </c>
      <c r="D1547" s="6" t="s">
        <v>1575</v>
      </c>
      <c r="E1547" s="6" t="s">
        <v>2</v>
      </c>
      <c r="F1547" s="7">
        <v>44157</v>
      </c>
      <c r="G1547" s="6" t="s">
        <v>1296</v>
      </c>
      <c r="H1547" s="6" t="s">
        <v>68</v>
      </c>
      <c r="I1547" s="6" t="s">
        <v>45</v>
      </c>
      <c r="J1547" s="6" t="s">
        <v>82</v>
      </c>
      <c r="K1547" s="12">
        <v>2680</v>
      </c>
      <c r="L1547" s="12">
        <v>3484</v>
      </c>
      <c r="M1547" s="12">
        <v>3</v>
      </c>
      <c r="N1547" s="12">
        <v>8040</v>
      </c>
      <c r="O1547" s="12">
        <v>10452</v>
      </c>
      <c r="P1547" s="6" t="s">
        <v>1400</v>
      </c>
      <c r="Q1547" s="12">
        <f t="shared" si="24"/>
        <v>2412</v>
      </c>
    </row>
    <row r="1548" spans="1:17" x14ac:dyDescent="0.3">
      <c r="A1548" s="6">
        <v>140920</v>
      </c>
      <c r="B1548" s="6" t="s">
        <v>1349</v>
      </c>
      <c r="C1548" s="6" t="s">
        <v>1348</v>
      </c>
      <c r="D1548" s="6" t="s">
        <v>1587</v>
      </c>
      <c r="E1548" s="6" t="s">
        <v>1</v>
      </c>
      <c r="F1548" s="7">
        <v>44157</v>
      </c>
      <c r="G1548" s="6" t="s">
        <v>33</v>
      </c>
      <c r="H1548" s="6" t="s">
        <v>71</v>
      </c>
      <c r="I1548" s="6" t="s">
        <v>38</v>
      </c>
      <c r="J1548" s="6" t="s">
        <v>76</v>
      </c>
      <c r="K1548" s="12">
        <v>8250</v>
      </c>
      <c r="L1548" s="12">
        <v>10725</v>
      </c>
      <c r="M1548" s="12">
        <v>1</v>
      </c>
      <c r="N1548" s="12">
        <v>8250</v>
      </c>
      <c r="O1548" s="12">
        <v>10725</v>
      </c>
      <c r="P1548" s="6" t="s">
        <v>1401</v>
      </c>
      <c r="Q1548" s="12">
        <f t="shared" si="24"/>
        <v>2475</v>
      </c>
    </row>
    <row r="1549" spans="1:17" x14ac:dyDescent="0.3">
      <c r="A1549" s="6">
        <v>140921</v>
      </c>
      <c r="B1549" s="6" t="s">
        <v>1349</v>
      </c>
      <c r="C1549" s="6" t="s">
        <v>1348</v>
      </c>
      <c r="D1549" s="6" t="s">
        <v>1569</v>
      </c>
      <c r="E1549" s="6" t="s">
        <v>1314</v>
      </c>
      <c r="F1549" s="7">
        <v>44157</v>
      </c>
      <c r="G1549" s="6" t="s">
        <v>34</v>
      </c>
      <c r="H1549" s="6" t="s">
        <v>390</v>
      </c>
      <c r="I1549" s="6" t="s">
        <v>42</v>
      </c>
      <c r="J1549" s="6" t="s">
        <v>76</v>
      </c>
      <c r="K1549" s="12">
        <v>2650</v>
      </c>
      <c r="L1549" s="12">
        <v>3445</v>
      </c>
      <c r="M1549" s="12">
        <v>2</v>
      </c>
      <c r="N1549" s="12">
        <v>5300</v>
      </c>
      <c r="O1549" s="12">
        <v>6890</v>
      </c>
      <c r="P1549" s="6" t="s">
        <v>1325</v>
      </c>
      <c r="Q1549" s="12">
        <f t="shared" si="24"/>
        <v>1590</v>
      </c>
    </row>
    <row r="1550" spans="1:17" x14ac:dyDescent="0.3">
      <c r="A1550" s="6">
        <v>140922</v>
      </c>
      <c r="B1550" s="6" t="s">
        <v>1349</v>
      </c>
      <c r="C1550" s="6" t="s">
        <v>1348</v>
      </c>
      <c r="D1550" s="6" t="s">
        <v>1559</v>
      </c>
      <c r="E1550" s="6" t="s">
        <v>1315</v>
      </c>
      <c r="F1550" s="7">
        <v>44157</v>
      </c>
      <c r="G1550" s="6" t="s">
        <v>35</v>
      </c>
      <c r="H1550" s="6" t="s">
        <v>72</v>
      </c>
      <c r="I1550" s="6" t="s">
        <v>38</v>
      </c>
      <c r="J1550" s="6" t="s">
        <v>85</v>
      </c>
      <c r="K1550" s="12">
        <v>12550</v>
      </c>
      <c r="L1550" s="12">
        <v>16315</v>
      </c>
      <c r="M1550" s="12">
        <v>1</v>
      </c>
      <c r="N1550" s="12">
        <v>12550</v>
      </c>
      <c r="O1550" s="12">
        <v>16315</v>
      </c>
      <c r="P1550" s="6" t="s">
        <v>1398</v>
      </c>
      <c r="Q1550" s="12">
        <f t="shared" si="24"/>
        <v>3765</v>
      </c>
    </row>
    <row r="1551" spans="1:17" x14ac:dyDescent="0.3">
      <c r="A1551" s="6">
        <v>140923</v>
      </c>
      <c r="B1551" s="6" t="s">
        <v>1349</v>
      </c>
      <c r="C1551" s="6" t="s">
        <v>1348</v>
      </c>
      <c r="D1551" s="6" t="s">
        <v>1561</v>
      </c>
      <c r="E1551" s="6" t="s">
        <v>0</v>
      </c>
      <c r="F1551" s="7">
        <v>44158</v>
      </c>
      <c r="G1551" s="6" t="s">
        <v>1296</v>
      </c>
      <c r="H1551" s="6" t="s">
        <v>73</v>
      </c>
      <c r="I1551" s="6" t="s">
        <v>41</v>
      </c>
      <c r="J1551" s="8" t="s">
        <v>78</v>
      </c>
      <c r="K1551" s="12">
        <v>14500</v>
      </c>
      <c r="L1551" s="12">
        <v>18850</v>
      </c>
      <c r="M1551" s="12">
        <v>1</v>
      </c>
      <c r="N1551" s="12">
        <v>14500</v>
      </c>
      <c r="O1551" s="12">
        <v>18850</v>
      </c>
      <c r="P1551" s="6" t="s">
        <v>1397</v>
      </c>
      <c r="Q1551" s="12">
        <f t="shared" si="24"/>
        <v>4350</v>
      </c>
    </row>
    <row r="1552" spans="1:17" x14ac:dyDescent="0.3">
      <c r="A1552" s="6">
        <v>140924</v>
      </c>
      <c r="B1552" s="6" t="s">
        <v>1349</v>
      </c>
      <c r="C1552" s="6" t="s">
        <v>1348</v>
      </c>
      <c r="D1552" s="6" t="s">
        <v>1575</v>
      </c>
      <c r="E1552" s="6" t="s">
        <v>1316</v>
      </c>
      <c r="F1552" s="7">
        <v>44159</v>
      </c>
      <c r="G1552" s="6" t="s">
        <v>33</v>
      </c>
      <c r="H1552" s="6" t="s">
        <v>46</v>
      </c>
      <c r="I1552" s="6" t="s">
        <v>36</v>
      </c>
      <c r="J1552" s="6" t="s">
        <v>75</v>
      </c>
      <c r="K1552" s="12">
        <v>800</v>
      </c>
      <c r="L1552" s="12">
        <v>1040</v>
      </c>
      <c r="M1552" s="12">
        <v>1</v>
      </c>
      <c r="N1552" s="12">
        <v>800</v>
      </c>
      <c r="O1552" s="12">
        <v>1040</v>
      </c>
      <c r="P1552" s="6" t="s">
        <v>1399</v>
      </c>
      <c r="Q1552" s="12">
        <f t="shared" si="24"/>
        <v>240</v>
      </c>
    </row>
    <row r="1553" spans="1:17" x14ac:dyDescent="0.3">
      <c r="A1553" s="6">
        <v>140925</v>
      </c>
      <c r="B1553" s="6" t="s">
        <v>1349</v>
      </c>
      <c r="C1553" s="6" t="s">
        <v>1348</v>
      </c>
      <c r="D1553" s="6" t="s">
        <v>1563</v>
      </c>
      <c r="E1553" s="6" t="s">
        <v>1317</v>
      </c>
      <c r="F1553" s="7">
        <v>44160</v>
      </c>
      <c r="G1553" s="6" t="s">
        <v>34</v>
      </c>
      <c r="H1553" s="6" t="s">
        <v>48</v>
      </c>
      <c r="I1553" s="6" t="s">
        <v>37</v>
      </c>
      <c r="J1553" s="6" t="s">
        <v>76</v>
      </c>
      <c r="K1553" s="12">
        <v>600</v>
      </c>
      <c r="L1553" s="12">
        <v>780</v>
      </c>
      <c r="M1553" s="12">
        <v>1</v>
      </c>
      <c r="N1553" s="12">
        <v>600</v>
      </c>
      <c r="O1553" s="12">
        <v>780</v>
      </c>
      <c r="P1553" s="6" t="s">
        <v>1400</v>
      </c>
      <c r="Q1553" s="12">
        <f t="shared" si="24"/>
        <v>180</v>
      </c>
    </row>
    <row r="1554" spans="1:17" x14ac:dyDescent="0.3">
      <c r="A1554" s="6">
        <v>140926</v>
      </c>
      <c r="B1554" s="6" t="s">
        <v>1349</v>
      </c>
      <c r="C1554" s="6" t="s">
        <v>1348</v>
      </c>
      <c r="D1554" s="6" t="s">
        <v>1572</v>
      </c>
      <c r="E1554" s="6" t="s">
        <v>1318</v>
      </c>
      <c r="F1554" s="7">
        <v>44161</v>
      </c>
      <c r="G1554" s="6" t="s">
        <v>35</v>
      </c>
      <c r="H1554" s="6" t="s">
        <v>50</v>
      </c>
      <c r="I1554" s="6" t="s">
        <v>38</v>
      </c>
      <c r="J1554" s="6" t="s">
        <v>75</v>
      </c>
      <c r="K1554" s="12">
        <v>10500</v>
      </c>
      <c r="L1554" s="12">
        <v>13650</v>
      </c>
      <c r="M1554" s="12">
        <v>2</v>
      </c>
      <c r="N1554" s="12">
        <v>21000</v>
      </c>
      <c r="O1554" s="12">
        <v>27300</v>
      </c>
      <c r="P1554" s="6" t="s">
        <v>1401</v>
      </c>
      <c r="Q1554" s="12">
        <f t="shared" si="24"/>
        <v>6300</v>
      </c>
    </row>
    <row r="1555" spans="1:17" x14ac:dyDescent="0.3">
      <c r="A1555" s="6">
        <v>140927</v>
      </c>
      <c r="B1555" s="6" t="s">
        <v>1349</v>
      </c>
      <c r="C1555" s="6" t="s">
        <v>1348</v>
      </c>
      <c r="D1555" s="6" t="s">
        <v>1559</v>
      </c>
      <c r="E1555" s="6" t="s">
        <v>29</v>
      </c>
      <c r="F1555" s="7">
        <v>44162</v>
      </c>
      <c r="G1555" s="6" t="s">
        <v>1296</v>
      </c>
      <c r="H1555" s="6" t="s">
        <v>451</v>
      </c>
      <c r="I1555" s="6" t="s">
        <v>39</v>
      </c>
      <c r="J1555" s="6" t="s">
        <v>77</v>
      </c>
      <c r="K1555" s="12">
        <v>6500</v>
      </c>
      <c r="L1555" s="12">
        <v>8450</v>
      </c>
      <c r="M1555" s="12">
        <v>2</v>
      </c>
      <c r="N1555" s="12">
        <v>13000</v>
      </c>
      <c r="O1555" s="12">
        <v>16900</v>
      </c>
      <c r="P1555" s="6" t="s">
        <v>1325</v>
      </c>
      <c r="Q1555" s="12">
        <f t="shared" si="24"/>
        <v>3900</v>
      </c>
    </row>
    <row r="1556" spans="1:17" x14ac:dyDescent="0.3">
      <c r="A1556" s="6">
        <v>140928</v>
      </c>
      <c r="B1556" s="6" t="s">
        <v>1349</v>
      </c>
      <c r="C1556" s="6" t="s">
        <v>1348</v>
      </c>
      <c r="D1556" s="6" t="s">
        <v>1563</v>
      </c>
      <c r="E1556" s="6" t="s">
        <v>20</v>
      </c>
      <c r="F1556" s="7">
        <v>44163</v>
      </c>
      <c r="G1556" s="6" t="s">
        <v>33</v>
      </c>
      <c r="H1556" s="6" t="s">
        <v>457</v>
      </c>
      <c r="I1556" s="6" t="s">
        <v>40</v>
      </c>
      <c r="J1556" s="6" t="s">
        <v>76</v>
      </c>
      <c r="K1556" s="12">
        <v>4500</v>
      </c>
      <c r="L1556" s="12">
        <v>5850</v>
      </c>
      <c r="M1556" s="12">
        <v>1</v>
      </c>
      <c r="N1556" s="12">
        <v>4500</v>
      </c>
      <c r="O1556" s="12">
        <v>5850</v>
      </c>
      <c r="P1556" s="6" t="s">
        <v>1398</v>
      </c>
      <c r="Q1556" s="12">
        <f t="shared" si="24"/>
        <v>1350</v>
      </c>
    </row>
    <row r="1557" spans="1:17" x14ac:dyDescent="0.3">
      <c r="A1557" s="6">
        <v>140929</v>
      </c>
      <c r="B1557" s="6" t="s">
        <v>1349</v>
      </c>
      <c r="C1557" s="6" t="s">
        <v>1348</v>
      </c>
      <c r="D1557" s="6" t="s">
        <v>1583</v>
      </c>
      <c r="E1557" s="6" t="s">
        <v>19</v>
      </c>
      <c r="F1557" s="7">
        <v>44164</v>
      </c>
      <c r="G1557" s="6" t="s">
        <v>34</v>
      </c>
      <c r="H1557" s="6" t="s">
        <v>51</v>
      </c>
      <c r="I1557" s="6" t="s">
        <v>41</v>
      </c>
      <c r="J1557" s="6" t="s">
        <v>78</v>
      </c>
      <c r="K1557" s="12">
        <v>8500</v>
      </c>
      <c r="L1557" s="12">
        <v>11050</v>
      </c>
      <c r="M1557" s="12">
        <v>2</v>
      </c>
      <c r="N1557" s="12">
        <v>17000</v>
      </c>
      <c r="O1557" s="12">
        <v>22100</v>
      </c>
      <c r="P1557" s="6" t="s">
        <v>1397</v>
      </c>
      <c r="Q1557" s="12">
        <f t="shared" si="24"/>
        <v>5100</v>
      </c>
    </row>
    <row r="1558" spans="1:17" x14ac:dyDescent="0.3">
      <c r="A1558" s="6">
        <v>140930</v>
      </c>
      <c r="B1558" s="6" t="s">
        <v>1349</v>
      </c>
      <c r="C1558" s="6" t="s">
        <v>1348</v>
      </c>
      <c r="D1558" s="6" t="s">
        <v>1585</v>
      </c>
      <c r="E1558" s="6" t="s">
        <v>1319</v>
      </c>
      <c r="F1558" s="7">
        <v>44165</v>
      </c>
      <c r="G1558" s="6" t="s">
        <v>35</v>
      </c>
      <c r="H1558" s="6" t="s">
        <v>52</v>
      </c>
      <c r="I1558" s="6" t="s">
        <v>44</v>
      </c>
      <c r="J1558" s="6" t="s">
        <v>80</v>
      </c>
      <c r="K1558" s="12">
        <v>12500</v>
      </c>
      <c r="L1558" s="12">
        <v>16250</v>
      </c>
      <c r="M1558" s="12">
        <v>4</v>
      </c>
      <c r="N1558" s="12">
        <v>50000</v>
      </c>
      <c r="O1558" s="12">
        <v>65000</v>
      </c>
      <c r="P1558" s="6" t="s">
        <v>1399</v>
      </c>
      <c r="Q1558" s="12">
        <f t="shared" si="24"/>
        <v>15000</v>
      </c>
    </row>
    <row r="1559" spans="1:17" x14ac:dyDescent="0.3">
      <c r="A1559" s="6">
        <v>140931</v>
      </c>
      <c r="B1559" s="6" t="s">
        <v>1349</v>
      </c>
      <c r="C1559" s="6" t="s">
        <v>1348</v>
      </c>
      <c r="D1559" s="6" t="s">
        <v>1571</v>
      </c>
      <c r="E1559" s="6" t="s">
        <v>18</v>
      </c>
      <c r="F1559" s="7">
        <v>44166</v>
      </c>
      <c r="G1559" s="6" t="s">
        <v>1296</v>
      </c>
      <c r="H1559" s="6" t="s">
        <v>398</v>
      </c>
      <c r="I1559" s="6" t="s">
        <v>89</v>
      </c>
      <c r="J1559" s="6" t="s">
        <v>79</v>
      </c>
      <c r="K1559" s="12">
        <v>3500</v>
      </c>
      <c r="L1559" s="12">
        <v>4550</v>
      </c>
      <c r="M1559" s="12">
        <v>3</v>
      </c>
      <c r="N1559" s="12">
        <v>10500</v>
      </c>
      <c r="O1559" s="12">
        <v>13650</v>
      </c>
      <c r="P1559" s="6" t="s">
        <v>1400</v>
      </c>
      <c r="Q1559" s="12">
        <f t="shared" si="24"/>
        <v>3150</v>
      </c>
    </row>
    <row r="1560" spans="1:17" x14ac:dyDescent="0.3">
      <c r="A1560" s="6">
        <v>140932</v>
      </c>
      <c r="B1560" s="6" t="s">
        <v>1349</v>
      </c>
      <c r="C1560" s="6" t="s">
        <v>1348</v>
      </c>
      <c r="D1560" s="6" t="s">
        <v>1569</v>
      </c>
      <c r="E1560" s="6" t="s">
        <v>17</v>
      </c>
      <c r="F1560" s="7">
        <v>44167</v>
      </c>
      <c r="G1560" s="6" t="s">
        <v>33</v>
      </c>
      <c r="H1560" s="8" t="s">
        <v>67</v>
      </c>
      <c r="I1560" s="6" t="s">
        <v>37</v>
      </c>
      <c r="J1560" s="6" t="s">
        <v>81</v>
      </c>
      <c r="K1560" s="12">
        <v>4500</v>
      </c>
      <c r="L1560" s="12">
        <v>5850</v>
      </c>
      <c r="M1560" s="12">
        <v>3</v>
      </c>
      <c r="N1560" s="12">
        <v>13500</v>
      </c>
      <c r="O1560" s="12">
        <v>17550</v>
      </c>
      <c r="P1560" s="6" t="s">
        <v>1401</v>
      </c>
      <c r="Q1560" s="12">
        <f t="shared" si="24"/>
        <v>4050</v>
      </c>
    </row>
    <row r="1561" spans="1:17" x14ac:dyDescent="0.3">
      <c r="A1561" s="6">
        <v>140933</v>
      </c>
      <c r="B1561" s="6" t="s">
        <v>1349</v>
      </c>
      <c r="C1561" s="6" t="s">
        <v>1348</v>
      </c>
      <c r="D1561" s="6" t="s">
        <v>1579</v>
      </c>
      <c r="E1561" s="6" t="s">
        <v>1320</v>
      </c>
      <c r="F1561" s="7">
        <v>44168</v>
      </c>
      <c r="G1561" s="6" t="s">
        <v>34</v>
      </c>
      <c r="H1561" s="6" t="s">
        <v>458</v>
      </c>
      <c r="I1561" s="6" t="s">
        <v>45</v>
      </c>
      <c r="J1561" s="6" t="s">
        <v>82</v>
      </c>
      <c r="K1561" s="12">
        <v>2100</v>
      </c>
      <c r="L1561" s="12">
        <v>2730</v>
      </c>
      <c r="M1561" s="12">
        <v>2</v>
      </c>
      <c r="N1561" s="12">
        <v>4200</v>
      </c>
      <c r="O1561" s="12">
        <v>5460</v>
      </c>
      <c r="P1561" s="6" t="s">
        <v>1325</v>
      </c>
      <c r="Q1561" s="12">
        <f t="shared" si="24"/>
        <v>1260</v>
      </c>
    </row>
    <row r="1562" spans="1:17" x14ac:dyDescent="0.3">
      <c r="A1562" s="6">
        <v>140934</v>
      </c>
      <c r="B1562" s="6" t="s">
        <v>1349</v>
      </c>
      <c r="C1562" s="6" t="s">
        <v>1348</v>
      </c>
      <c r="D1562" s="6" t="s">
        <v>1571</v>
      </c>
      <c r="E1562" s="6" t="s">
        <v>16</v>
      </c>
      <c r="F1562" s="7">
        <v>44169</v>
      </c>
      <c r="G1562" s="6" t="s">
        <v>35</v>
      </c>
      <c r="H1562" s="6" t="s">
        <v>49</v>
      </c>
      <c r="I1562" s="6" t="s">
        <v>36</v>
      </c>
      <c r="J1562" s="6" t="s">
        <v>75</v>
      </c>
      <c r="K1562" s="12">
        <v>1150</v>
      </c>
      <c r="L1562" s="12">
        <v>1495</v>
      </c>
      <c r="M1562" s="12">
        <v>3</v>
      </c>
      <c r="N1562" s="12">
        <v>3450</v>
      </c>
      <c r="O1562" s="12">
        <v>4485</v>
      </c>
      <c r="P1562" s="6" t="s">
        <v>1398</v>
      </c>
      <c r="Q1562" s="12">
        <f t="shared" si="24"/>
        <v>1035</v>
      </c>
    </row>
    <row r="1563" spans="1:17" x14ac:dyDescent="0.3">
      <c r="A1563" s="6">
        <v>140935</v>
      </c>
      <c r="B1563" s="6" t="s">
        <v>1349</v>
      </c>
      <c r="C1563" s="6" t="s">
        <v>1348</v>
      </c>
      <c r="D1563" s="6" t="s">
        <v>1570</v>
      </c>
      <c r="E1563" s="6" t="s">
        <v>15</v>
      </c>
      <c r="F1563" s="7">
        <v>44170</v>
      </c>
      <c r="G1563" s="6" t="s">
        <v>1296</v>
      </c>
      <c r="H1563" s="6" t="s">
        <v>47</v>
      </c>
      <c r="I1563" s="6" t="s">
        <v>37</v>
      </c>
      <c r="J1563" s="6" t="s">
        <v>76</v>
      </c>
      <c r="K1563" s="12">
        <v>350</v>
      </c>
      <c r="L1563" s="12">
        <v>455</v>
      </c>
      <c r="M1563" s="12">
        <v>4</v>
      </c>
      <c r="N1563" s="12">
        <v>1400</v>
      </c>
      <c r="O1563" s="12">
        <v>1820</v>
      </c>
      <c r="P1563" s="6" t="s">
        <v>1397</v>
      </c>
      <c r="Q1563" s="12">
        <f t="shared" si="24"/>
        <v>420</v>
      </c>
    </row>
    <row r="1564" spans="1:17" x14ac:dyDescent="0.3">
      <c r="A1564" s="6">
        <v>140936</v>
      </c>
      <c r="B1564" s="6" t="s">
        <v>1349</v>
      </c>
      <c r="C1564" s="6" t="s">
        <v>1348</v>
      </c>
      <c r="D1564" s="6" t="s">
        <v>1588</v>
      </c>
      <c r="E1564" s="6" t="s">
        <v>14</v>
      </c>
      <c r="F1564" s="7">
        <v>44171</v>
      </c>
      <c r="G1564" s="6" t="s">
        <v>33</v>
      </c>
      <c r="H1564" s="6" t="s">
        <v>53</v>
      </c>
      <c r="I1564" s="6" t="s">
        <v>38</v>
      </c>
      <c r="J1564" s="6" t="s">
        <v>75</v>
      </c>
      <c r="K1564" s="12">
        <v>9500</v>
      </c>
      <c r="L1564" s="12">
        <v>12350</v>
      </c>
      <c r="M1564" s="12">
        <v>2</v>
      </c>
      <c r="N1564" s="12">
        <v>19000</v>
      </c>
      <c r="O1564" s="12">
        <v>24700</v>
      </c>
      <c r="P1564" s="6" t="s">
        <v>1399</v>
      </c>
      <c r="Q1564" s="12">
        <f t="shared" si="24"/>
        <v>5700</v>
      </c>
    </row>
    <row r="1565" spans="1:17" x14ac:dyDescent="0.3">
      <c r="A1565" s="6">
        <v>140937</v>
      </c>
      <c r="B1565" s="6" t="s">
        <v>1349</v>
      </c>
      <c r="C1565" s="6" t="s">
        <v>1348</v>
      </c>
      <c r="D1565" s="6" t="s">
        <v>1577</v>
      </c>
      <c r="E1565" s="6" t="s">
        <v>13</v>
      </c>
      <c r="F1565" s="7">
        <v>44172</v>
      </c>
      <c r="G1565" s="6" t="s">
        <v>34</v>
      </c>
      <c r="H1565" s="6" t="s">
        <v>459</v>
      </c>
      <c r="I1565" s="6" t="s">
        <v>39</v>
      </c>
      <c r="J1565" s="6" t="s">
        <v>77</v>
      </c>
      <c r="K1565" s="12">
        <v>10000</v>
      </c>
      <c r="L1565" s="12">
        <v>13000</v>
      </c>
      <c r="M1565" s="12">
        <v>2</v>
      </c>
      <c r="N1565" s="12">
        <v>20000</v>
      </c>
      <c r="O1565" s="12">
        <v>26000</v>
      </c>
      <c r="P1565" s="6" t="s">
        <v>1400</v>
      </c>
      <c r="Q1565" s="12">
        <f t="shared" si="24"/>
        <v>6000</v>
      </c>
    </row>
    <row r="1566" spans="1:17" x14ac:dyDescent="0.3">
      <c r="A1566" s="6">
        <v>140938</v>
      </c>
      <c r="B1566" s="6" t="s">
        <v>1349</v>
      </c>
      <c r="C1566" s="6" t="s">
        <v>1348</v>
      </c>
      <c r="D1566" s="6" t="s">
        <v>1569</v>
      </c>
      <c r="E1566" s="6" t="s">
        <v>12</v>
      </c>
      <c r="F1566" s="7">
        <v>44173</v>
      </c>
      <c r="G1566" s="6" t="s">
        <v>35</v>
      </c>
      <c r="H1566" s="6" t="s">
        <v>460</v>
      </c>
      <c r="I1566" s="6" t="s">
        <v>40</v>
      </c>
      <c r="J1566" s="6" t="s">
        <v>76</v>
      </c>
      <c r="K1566" s="12">
        <v>6500</v>
      </c>
      <c r="L1566" s="12">
        <v>8450</v>
      </c>
      <c r="M1566" s="12">
        <v>3</v>
      </c>
      <c r="N1566" s="12">
        <v>19500</v>
      </c>
      <c r="O1566" s="12">
        <v>25350</v>
      </c>
      <c r="P1566" s="6" t="s">
        <v>1401</v>
      </c>
      <c r="Q1566" s="12">
        <f t="shared" si="24"/>
        <v>5850</v>
      </c>
    </row>
    <row r="1567" spans="1:17" x14ac:dyDescent="0.3">
      <c r="A1567" s="6">
        <v>140939</v>
      </c>
      <c r="B1567" s="6" t="s">
        <v>1349</v>
      </c>
      <c r="C1567" s="6" t="s">
        <v>1348</v>
      </c>
      <c r="D1567" s="6" t="s">
        <v>1573</v>
      </c>
      <c r="E1567" s="6" t="s">
        <v>11</v>
      </c>
      <c r="F1567" s="7">
        <v>44174</v>
      </c>
      <c r="G1567" s="6" t="s">
        <v>1296</v>
      </c>
      <c r="H1567" s="6" t="s">
        <v>461</v>
      </c>
      <c r="I1567" s="6" t="s">
        <v>41</v>
      </c>
      <c r="J1567" s="6" t="s">
        <v>78</v>
      </c>
      <c r="K1567" s="12">
        <v>8500</v>
      </c>
      <c r="L1567" s="12">
        <v>11050</v>
      </c>
      <c r="M1567" s="12">
        <v>3</v>
      </c>
      <c r="N1567" s="12">
        <v>25500</v>
      </c>
      <c r="O1567" s="12">
        <v>33150</v>
      </c>
      <c r="P1567" s="6" t="s">
        <v>1325</v>
      </c>
      <c r="Q1567" s="12">
        <f t="shared" si="24"/>
        <v>7650</v>
      </c>
    </row>
    <row r="1568" spans="1:17" x14ac:dyDescent="0.3">
      <c r="A1568" s="6">
        <v>140940</v>
      </c>
      <c r="B1568" s="6" t="s">
        <v>1349</v>
      </c>
      <c r="C1568" s="6" t="s">
        <v>1348</v>
      </c>
      <c r="D1568" s="6" t="s">
        <v>1570</v>
      </c>
      <c r="E1568" s="6" t="s">
        <v>1321</v>
      </c>
      <c r="F1568" s="7">
        <v>44175</v>
      </c>
      <c r="G1568" s="6" t="s">
        <v>33</v>
      </c>
      <c r="H1568" s="6" t="s">
        <v>57</v>
      </c>
      <c r="I1568" s="6" t="s">
        <v>44</v>
      </c>
      <c r="J1568" s="6" t="s">
        <v>80</v>
      </c>
      <c r="K1568" s="12">
        <v>7000</v>
      </c>
      <c r="L1568" s="12">
        <v>9100</v>
      </c>
      <c r="M1568" s="12">
        <v>4</v>
      </c>
      <c r="N1568" s="12">
        <v>28000</v>
      </c>
      <c r="O1568" s="12">
        <v>36400</v>
      </c>
      <c r="P1568" s="6" t="s">
        <v>1398</v>
      </c>
      <c r="Q1568" s="12">
        <f t="shared" si="24"/>
        <v>8400</v>
      </c>
    </row>
    <row r="1569" spans="1:17" x14ac:dyDescent="0.3">
      <c r="A1569" s="6">
        <v>140941</v>
      </c>
      <c r="B1569" s="6" t="s">
        <v>1349</v>
      </c>
      <c r="C1569" s="6" t="s">
        <v>1348</v>
      </c>
      <c r="D1569" s="6" t="s">
        <v>1567</v>
      </c>
      <c r="E1569" s="6" t="s">
        <v>1322</v>
      </c>
      <c r="F1569" s="7">
        <v>44175</v>
      </c>
      <c r="G1569" s="6" t="s">
        <v>34</v>
      </c>
      <c r="H1569" s="6" t="s">
        <v>462</v>
      </c>
      <c r="I1569" s="6" t="s">
        <v>89</v>
      </c>
      <c r="J1569" s="6" t="s">
        <v>79</v>
      </c>
      <c r="K1569" s="12">
        <v>6550</v>
      </c>
      <c r="L1569" s="12">
        <v>8515</v>
      </c>
      <c r="M1569" s="12">
        <v>4</v>
      </c>
      <c r="N1569" s="12">
        <v>26200</v>
      </c>
      <c r="O1569" s="12">
        <v>34060</v>
      </c>
      <c r="P1569" s="6" t="s">
        <v>1397</v>
      </c>
      <c r="Q1569" s="12">
        <f t="shared" si="24"/>
        <v>7860</v>
      </c>
    </row>
    <row r="1570" spans="1:17" x14ac:dyDescent="0.3">
      <c r="A1570" s="6">
        <v>140942</v>
      </c>
      <c r="B1570" s="6" t="s">
        <v>1349</v>
      </c>
      <c r="C1570" s="6" t="s">
        <v>1348</v>
      </c>
      <c r="D1570" s="6" t="s">
        <v>1588</v>
      </c>
      <c r="E1570" s="6" t="s">
        <v>1323</v>
      </c>
      <c r="F1570" s="7">
        <v>44175</v>
      </c>
      <c r="G1570" s="6" t="s">
        <v>35</v>
      </c>
      <c r="H1570" s="8" t="s">
        <v>66</v>
      </c>
      <c r="I1570" s="6" t="s">
        <v>37</v>
      </c>
      <c r="J1570" s="6" t="s">
        <v>81</v>
      </c>
      <c r="K1570" s="12">
        <v>7650</v>
      </c>
      <c r="L1570" s="12">
        <v>9945</v>
      </c>
      <c r="M1570" s="12">
        <v>1</v>
      </c>
      <c r="N1570" s="12">
        <v>7650</v>
      </c>
      <c r="O1570" s="12">
        <v>9945</v>
      </c>
      <c r="P1570" s="6" t="s">
        <v>1399</v>
      </c>
      <c r="Q1570" s="12">
        <f t="shared" si="24"/>
        <v>2295</v>
      </c>
    </row>
    <row r="1571" spans="1:17" x14ac:dyDescent="0.3">
      <c r="A1571" s="6">
        <v>140943</v>
      </c>
      <c r="B1571" s="6" t="s">
        <v>1349</v>
      </c>
      <c r="C1571" s="6" t="s">
        <v>1348</v>
      </c>
      <c r="D1571" s="6" t="s">
        <v>1567</v>
      </c>
      <c r="E1571" s="6" t="s">
        <v>10</v>
      </c>
      <c r="F1571" s="7">
        <v>44175</v>
      </c>
      <c r="G1571" s="6" t="s">
        <v>1296</v>
      </c>
      <c r="H1571" s="6" t="s">
        <v>58</v>
      </c>
      <c r="I1571" s="6" t="s">
        <v>45</v>
      </c>
      <c r="J1571" s="6" t="s">
        <v>82</v>
      </c>
      <c r="K1571" s="12">
        <v>1150</v>
      </c>
      <c r="L1571" s="12">
        <v>1495</v>
      </c>
      <c r="M1571" s="12">
        <v>3</v>
      </c>
      <c r="N1571" s="12">
        <v>3450</v>
      </c>
      <c r="O1571" s="12">
        <v>4485</v>
      </c>
      <c r="P1571" s="6" t="s">
        <v>1400</v>
      </c>
      <c r="Q1571" s="12">
        <f t="shared" si="24"/>
        <v>1035</v>
      </c>
    </row>
    <row r="1572" spans="1:17" x14ac:dyDescent="0.3">
      <c r="A1572" s="6">
        <v>140944</v>
      </c>
      <c r="B1572" s="6" t="s">
        <v>1349</v>
      </c>
      <c r="C1572" s="6" t="s">
        <v>1348</v>
      </c>
      <c r="D1572" s="6" t="s">
        <v>1575</v>
      </c>
      <c r="E1572" s="6" t="s">
        <v>9</v>
      </c>
      <c r="F1572" s="7">
        <v>44175</v>
      </c>
      <c r="G1572" s="6" t="s">
        <v>33</v>
      </c>
      <c r="H1572" s="6" t="s">
        <v>59</v>
      </c>
      <c r="I1572" s="6" t="s">
        <v>36</v>
      </c>
      <c r="J1572" s="6" t="s">
        <v>75</v>
      </c>
      <c r="K1572" s="12">
        <v>850</v>
      </c>
      <c r="L1572" s="12">
        <v>1105</v>
      </c>
      <c r="M1572" s="12">
        <v>2</v>
      </c>
      <c r="N1572" s="12">
        <v>1700</v>
      </c>
      <c r="O1572" s="12">
        <v>2210</v>
      </c>
      <c r="P1572" s="6" t="s">
        <v>1401</v>
      </c>
      <c r="Q1572" s="12">
        <f t="shared" si="24"/>
        <v>510</v>
      </c>
    </row>
    <row r="1573" spans="1:17" x14ac:dyDescent="0.3">
      <c r="A1573" s="6">
        <v>140945</v>
      </c>
      <c r="B1573" s="6" t="s">
        <v>1349</v>
      </c>
      <c r="C1573" s="6" t="s">
        <v>1348</v>
      </c>
      <c r="D1573" s="6" t="s">
        <v>1579</v>
      </c>
      <c r="E1573" s="6" t="s">
        <v>1324</v>
      </c>
      <c r="F1573" s="7">
        <v>44175</v>
      </c>
      <c r="G1573" s="6" t="s">
        <v>34</v>
      </c>
      <c r="H1573" s="6" t="s">
        <v>60</v>
      </c>
      <c r="I1573" s="6" t="s">
        <v>37</v>
      </c>
      <c r="J1573" s="6" t="s">
        <v>76</v>
      </c>
      <c r="K1573" s="12">
        <v>650</v>
      </c>
      <c r="L1573" s="12">
        <v>845</v>
      </c>
      <c r="M1573" s="12">
        <v>3</v>
      </c>
      <c r="N1573" s="12">
        <v>1950</v>
      </c>
      <c r="O1573" s="12">
        <v>2535</v>
      </c>
      <c r="P1573" s="6" t="s">
        <v>1325</v>
      </c>
      <c r="Q1573" s="12">
        <f t="shared" si="24"/>
        <v>585</v>
      </c>
    </row>
    <row r="1574" spans="1:17" x14ac:dyDescent="0.3">
      <c r="A1574" s="6">
        <v>140946</v>
      </c>
      <c r="B1574" s="6" t="s">
        <v>1349</v>
      </c>
      <c r="C1574" s="6" t="s">
        <v>1348</v>
      </c>
      <c r="D1574" s="6" t="s">
        <v>1572</v>
      </c>
      <c r="E1574" s="6" t="s">
        <v>8</v>
      </c>
      <c r="F1574" s="7">
        <v>44175</v>
      </c>
      <c r="G1574" s="6" t="s">
        <v>35</v>
      </c>
      <c r="H1574" s="6" t="s">
        <v>61</v>
      </c>
      <c r="I1574" s="6" t="s">
        <v>38</v>
      </c>
      <c r="J1574" s="6" t="s">
        <v>75</v>
      </c>
      <c r="K1574" s="12">
        <v>7500</v>
      </c>
      <c r="L1574" s="12">
        <v>9750</v>
      </c>
      <c r="M1574" s="12">
        <v>4</v>
      </c>
      <c r="N1574" s="12">
        <v>30000</v>
      </c>
      <c r="O1574" s="12">
        <v>39000</v>
      </c>
      <c r="P1574" s="6" t="s">
        <v>1398</v>
      </c>
      <c r="Q1574" s="12">
        <f t="shared" si="24"/>
        <v>9000</v>
      </c>
    </row>
    <row r="1575" spans="1:17" x14ac:dyDescent="0.3">
      <c r="A1575" s="6">
        <v>140947</v>
      </c>
      <c r="B1575" s="6" t="s">
        <v>1349</v>
      </c>
      <c r="C1575" s="6" t="s">
        <v>1348</v>
      </c>
      <c r="D1575" s="6" t="s">
        <v>1583</v>
      </c>
      <c r="E1575" s="6" t="s">
        <v>7</v>
      </c>
      <c r="F1575" s="7">
        <v>44176</v>
      </c>
      <c r="G1575" s="6" t="s">
        <v>1296</v>
      </c>
      <c r="H1575" s="6" t="s">
        <v>459</v>
      </c>
      <c r="I1575" s="6" t="s">
        <v>39</v>
      </c>
      <c r="J1575" s="8" t="s">
        <v>83</v>
      </c>
      <c r="K1575" s="12">
        <v>10000</v>
      </c>
      <c r="L1575" s="12">
        <v>13000</v>
      </c>
      <c r="M1575" s="12">
        <v>2</v>
      </c>
      <c r="N1575" s="12">
        <v>20000</v>
      </c>
      <c r="O1575" s="12">
        <v>26000</v>
      </c>
      <c r="P1575" s="6" t="s">
        <v>1397</v>
      </c>
      <c r="Q1575" s="12">
        <f t="shared" si="24"/>
        <v>6000</v>
      </c>
    </row>
    <row r="1576" spans="1:17" x14ac:dyDescent="0.3">
      <c r="A1576" s="6">
        <v>140948</v>
      </c>
      <c r="B1576" s="6" t="s">
        <v>1349</v>
      </c>
      <c r="C1576" s="6" t="s">
        <v>1348</v>
      </c>
      <c r="D1576" s="6" t="s">
        <v>1575</v>
      </c>
      <c r="E1576" s="6" t="s">
        <v>1325</v>
      </c>
      <c r="F1576" s="7">
        <v>44177</v>
      </c>
      <c r="G1576" s="6" t="s">
        <v>33</v>
      </c>
      <c r="H1576" s="6" t="s">
        <v>463</v>
      </c>
      <c r="I1576" s="6" t="s">
        <v>40</v>
      </c>
      <c r="J1576" s="6" t="s">
        <v>76</v>
      </c>
      <c r="K1576" s="12">
        <v>10500</v>
      </c>
      <c r="L1576" s="12">
        <v>13650</v>
      </c>
      <c r="M1576" s="12">
        <v>1</v>
      </c>
      <c r="N1576" s="12">
        <v>10500</v>
      </c>
      <c r="O1576" s="12">
        <v>13650</v>
      </c>
      <c r="P1576" s="6" t="s">
        <v>1399</v>
      </c>
      <c r="Q1576" s="12">
        <f t="shared" si="24"/>
        <v>3150</v>
      </c>
    </row>
    <row r="1577" spans="1:17" x14ac:dyDescent="0.3">
      <c r="A1577" s="6">
        <v>140949</v>
      </c>
      <c r="B1577" s="6" t="s">
        <v>1349</v>
      </c>
      <c r="C1577" s="6" t="s">
        <v>1348</v>
      </c>
      <c r="D1577" s="6" t="s">
        <v>1587</v>
      </c>
      <c r="E1577" s="6" t="s">
        <v>1326</v>
      </c>
      <c r="F1577" s="7">
        <v>44178</v>
      </c>
      <c r="G1577" s="6" t="s">
        <v>34</v>
      </c>
      <c r="H1577" s="6" t="s">
        <v>63</v>
      </c>
      <c r="I1577" s="6" t="s">
        <v>41</v>
      </c>
      <c r="J1577" s="6" t="s">
        <v>78</v>
      </c>
      <c r="K1577" s="12">
        <v>8500</v>
      </c>
      <c r="L1577" s="12">
        <v>11050</v>
      </c>
      <c r="M1577" s="12">
        <v>4</v>
      </c>
      <c r="N1577" s="12">
        <v>34000</v>
      </c>
      <c r="O1577" s="12">
        <v>44200</v>
      </c>
      <c r="P1577" s="6" t="s">
        <v>1400</v>
      </c>
      <c r="Q1577" s="12">
        <f t="shared" si="24"/>
        <v>10200</v>
      </c>
    </row>
    <row r="1578" spans="1:17" x14ac:dyDescent="0.3">
      <c r="A1578" s="6">
        <v>140950</v>
      </c>
      <c r="B1578" s="6" t="s">
        <v>1349</v>
      </c>
      <c r="C1578" s="6" t="s">
        <v>1348</v>
      </c>
      <c r="D1578" s="6" t="s">
        <v>1570</v>
      </c>
      <c r="E1578" s="6" t="s">
        <v>6</v>
      </c>
      <c r="F1578" s="7">
        <v>44179</v>
      </c>
      <c r="G1578" s="6" t="s">
        <v>35</v>
      </c>
      <c r="H1578" s="6" t="s">
        <v>57</v>
      </c>
      <c r="I1578" s="6" t="s">
        <v>44</v>
      </c>
      <c r="J1578" s="6" t="s">
        <v>80</v>
      </c>
      <c r="K1578" s="12">
        <v>7000</v>
      </c>
      <c r="L1578" s="12">
        <v>9100</v>
      </c>
      <c r="M1578" s="12">
        <v>1</v>
      </c>
      <c r="N1578" s="12">
        <v>7000</v>
      </c>
      <c r="O1578" s="12">
        <v>9100</v>
      </c>
      <c r="P1578" s="6" t="s">
        <v>1401</v>
      </c>
      <c r="Q1578" s="12">
        <f t="shared" si="24"/>
        <v>2100</v>
      </c>
    </row>
    <row r="1579" spans="1:17" x14ac:dyDescent="0.3">
      <c r="A1579" s="6">
        <v>140951</v>
      </c>
      <c r="B1579" s="6" t="s">
        <v>1349</v>
      </c>
      <c r="C1579" s="6" t="s">
        <v>1348</v>
      </c>
      <c r="D1579" s="6" t="s">
        <v>1571</v>
      </c>
      <c r="E1579" s="6" t="s">
        <v>5</v>
      </c>
      <c r="F1579" s="7">
        <v>44180</v>
      </c>
      <c r="G1579" s="6" t="s">
        <v>1296</v>
      </c>
      <c r="H1579" s="6" t="s">
        <v>464</v>
      </c>
      <c r="I1579" s="6" t="s">
        <v>89</v>
      </c>
      <c r="J1579" s="6" t="s">
        <v>79</v>
      </c>
      <c r="K1579" s="12">
        <v>1680</v>
      </c>
      <c r="L1579" s="12">
        <v>2184</v>
      </c>
      <c r="M1579" s="12">
        <v>4</v>
      </c>
      <c r="N1579" s="12">
        <v>6720</v>
      </c>
      <c r="O1579" s="12">
        <v>8736</v>
      </c>
      <c r="P1579" s="6" t="s">
        <v>1325</v>
      </c>
      <c r="Q1579" s="12">
        <f t="shared" si="24"/>
        <v>2016</v>
      </c>
    </row>
    <row r="1580" spans="1:17" x14ac:dyDescent="0.3">
      <c r="A1580" s="6">
        <v>140952</v>
      </c>
      <c r="B1580" s="6" t="s">
        <v>1349</v>
      </c>
      <c r="C1580" s="6" t="s">
        <v>1348</v>
      </c>
      <c r="D1580" s="6" t="s">
        <v>1586</v>
      </c>
      <c r="E1580" s="6" t="s">
        <v>4</v>
      </c>
      <c r="F1580" s="7">
        <v>44181</v>
      </c>
      <c r="G1580" s="6" t="s">
        <v>33</v>
      </c>
      <c r="H1580" s="8" t="s">
        <v>65</v>
      </c>
      <c r="I1580" s="6" t="s">
        <v>37</v>
      </c>
      <c r="J1580" s="8" t="s">
        <v>84</v>
      </c>
      <c r="K1580" s="12">
        <v>6540</v>
      </c>
      <c r="L1580" s="12">
        <v>8502</v>
      </c>
      <c r="M1580" s="12">
        <v>3</v>
      </c>
      <c r="N1580" s="12">
        <v>19620</v>
      </c>
      <c r="O1580" s="12">
        <v>25506</v>
      </c>
      <c r="P1580" s="6" t="s">
        <v>1398</v>
      </c>
      <c r="Q1580" s="12">
        <f t="shared" si="24"/>
        <v>5886</v>
      </c>
    </row>
    <row r="1581" spans="1:17" x14ac:dyDescent="0.3">
      <c r="A1581" s="6">
        <v>140953</v>
      </c>
      <c r="B1581" s="6" t="s">
        <v>1349</v>
      </c>
      <c r="C1581" s="6" t="s">
        <v>1348</v>
      </c>
      <c r="D1581" s="6" t="s">
        <v>1577</v>
      </c>
      <c r="E1581" s="6" t="s">
        <v>30</v>
      </c>
      <c r="F1581" s="7">
        <v>44182</v>
      </c>
      <c r="G1581" s="6" t="s">
        <v>34</v>
      </c>
      <c r="H1581" s="6" t="s">
        <v>68</v>
      </c>
      <c r="I1581" s="6" t="s">
        <v>45</v>
      </c>
      <c r="J1581" s="6" t="s">
        <v>82</v>
      </c>
      <c r="K1581" s="12">
        <v>2680</v>
      </c>
      <c r="L1581" s="12">
        <v>3484</v>
      </c>
      <c r="M1581" s="12">
        <v>1</v>
      </c>
      <c r="N1581" s="12">
        <v>2680</v>
      </c>
      <c r="O1581" s="12">
        <v>3484</v>
      </c>
      <c r="P1581" s="6" t="s">
        <v>1397</v>
      </c>
      <c r="Q1581" s="12">
        <f t="shared" si="24"/>
        <v>804</v>
      </c>
    </row>
    <row r="1582" spans="1:17" x14ac:dyDescent="0.3">
      <c r="A1582" s="6">
        <v>140954</v>
      </c>
      <c r="B1582" s="6" t="s">
        <v>1349</v>
      </c>
      <c r="C1582" s="6" t="s">
        <v>1348</v>
      </c>
      <c r="D1582" s="6" t="s">
        <v>1556</v>
      </c>
      <c r="E1582" s="6" t="s">
        <v>31</v>
      </c>
      <c r="F1582" s="7">
        <v>44182</v>
      </c>
      <c r="G1582" s="6" t="s">
        <v>35</v>
      </c>
      <c r="H1582" s="6" t="s">
        <v>71</v>
      </c>
      <c r="I1582" s="6" t="s">
        <v>38</v>
      </c>
      <c r="J1582" s="6" t="s">
        <v>76</v>
      </c>
      <c r="K1582" s="12">
        <v>8250</v>
      </c>
      <c r="L1582" s="12">
        <v>10725</v>
      </c>
      <c r="M1582" s="12">
        <v>3</v>
      </c>
      <c r="N1582" s="12">
        <v>24750</v>
      </c>
      <c r="O1582" s="12">
        <v>32175</v>
      </c>
      <c r="P1582" s="6" t="s">
        <v>1399</v>
      </c>
      <c r="Q1582" s="12">
        <f t="shared" si="24"/>
        <v>7425</v>
      </c>
    </row>
    <row r="1583" spans="1:17" x14ac:dyDescent="0.3">
      <c r="A1583" s="6">
        <v>140955</v>
      </c>
      <c r="B1583" s="6" t="s">
        <v>1349</v>
      </c>
      <c r="C1583" s="6" t="s">
        <v>1348</v>
      </c>
      <c r="D1583" s="6" t="s">
        <v>1559</v>
      </c>
      <c r="E1583" s="6" t="s">
        <v>32</v>
      </c>
      <c r="F1583" s="7">
        <v>44182</v>
      </c>
      <c r="G1583" s="6" t="s">
        <v>1296</v>
      </c>
      <c r="H1583" s="6" t="s">
        <v>398</v>
      </c>
      <c r="I1583" s="6" t="s">
        <v>42</v>
      </c>
      <c r="J1583" s="6" t="s">
        <v>76</v>
      </c>
      <c r="K1583" s="12">
        <v>2650</v>
      </c>
      <c r="L1583" s="12">
        <v>3445</v>
      </c>
      <c r="M1583" s="12">
        <v>4</v>
      </c>
      <c r="N1583" s="12">
        <v>10600</v>
      </c>
      <c r="O1583" s="12">
        <v>13780</v>
      </c>
      <c r="P1583" s="6" t="s">
        <v>1400</v>
      </c>
      <c r="Q1583" s="12">
        <f t="shared" si="24"/>
        <v>3180</v>
      </c>
    </row>
    <row r="1584" spans="1:17" x14ac:dyDescent="0.3">
      <c r="A1584" s="6">
        <v>140956</v>
      </c>
      <c r="B1584" s="6" t="s">
        <v>1349</v>
      </c>
      <c r="C1584" s="6" t="s">
        <v>1348</v>
      </c>
      <c r="D1584" s="6" t="s">
        <v>1567</v>
      </c>
      <c r="E1584" s="6" t="s">
        <v>28</v>
      </c>
      <c r="F1584" s="7">
        <v>44182</v>
      </c>
      <c r="G1584" s="6" t="s">
        <v>33</v>
      </c>
      <c r="H1584" s="6" t="s">
        <v>72</v>
      </c>
      <c r="I1584" s="6" t="s">
        <v>38</v>
      </c>
      <c r="J1584" s="6" t="s">
        <v>85</v>
      </c>
      <c r="K1584" s="12">
        <v>12550</v>
      </c>
      <c r="L1584" s="12">
        <v>16315</v>
      </c>
      <c r="M1584" s="12">
        <v>4</v>
      </c>
      <c r="N1584" s="12">
        <v>50200</v>
      </c>
      <c r="O1584" s="12">
        <v>65260</v>
      </c>
      <c r="P1584" s="6" t="s">
        <v>1401</v>
      </c>
      <c r="Q1584" s="12">
        <f t="shared" si="24"/>
        <v>15060</v>
      </c>
    </row>
    <row r="1585" spans="1:17" x14ac:dyDescent="0.3">
      <c r="A1585" s="6">
        <v>140957</v>
      </c>
      <c r="B1585" s="6" t="s">
        <v>1349</v>
      </c>
      <c r="C1585" s="6" t="s">
        <v>1348</v>
      </c>
      <c r="D1585" s="6" t="s">
        <v>1583</v>
      </c>
      <c r="E1585" s="6" t="s">
        <v>1311</v>
      </c>
      <c r="F1585" s="7">
        <v>44182</v>
      </c>
      <c r="G1585" s="6" t="s">
        <v>34</v>
      </c>
      <c r="H1585" s="6" t="s">
        <v>73</v>
      </c>
      <c r="I1585" s="6" t="s">
        <v>41</v>
      </c>
      <c r="J1585" s="8" t="s">
        <v>78</v>
      </c>
      <c r="K1585" s="12">
        <v>14500</v>
      </c>
      <c r="L1585" s="12">
        <v>18850</v>
      </c>
      <c r="M1585" s="12">
        <v>2</v>
      </c>
      <c r="N1585" s="12">
        <v>29000</v>
      </c>
      <c r="O1585" s="12">
        <v>37700</v>
      </c>
      <c r="P1585" s="6" t="s">
        <v>1325</v>
      </c>
      <c r="Q1585" s="12">
        <f t="shared" si="24"/>
        <v>8700</v>
      </c>
    </row>
    <row r="1586" spans="1:17" x14ac:dyDescent="0.3">
      <c r="A1586" s="6">
        <v>140958</v>
      </c>
      <c r="B1586" s="6" t="s">
        <v>1349</v>
      </c>
      <c r="C1586" s="6" t="s">
        <v>1348</v>
      </c>
      <c r="D1586" s="6" t="s">
        <v>1556</v>
      </c>
      <c r="E1586" s="6" t="s">
        <v>1312</v>
      </c>
      <c r="F1586" s="7">
        <v>44182</v>
      </c>
      <c r="G1586" s="6" t="s">
        <v>35</v>
      </c>
      <c r="H1586" s="6" t="s">
        <v>46</v>
      </c>
      <c r="I1586" s="6" t="s">
        <v>36</v>
      </c>
      <c r="J1586" s="6" t="s">
        <v>75</v>
      </c>
      <c r="K1586" s="12">
        <v>800</v>
      </c>
      <c r="L1586" s="12">
        <v>1040</v>
      </c>
      <c r="M1586" s="12">
        <v>4</v>
      </c>
      <c r="N1586" s="12">
        <v>3200</v>
      </c>
      <c r="O1586" s="12">
        <v>4160</v>
      </c>
      <c r="P1586" s="6" t="s">
        <v>1398</v>
      </c>
      <c r="Q1586" s="12">
        <f t="shared" si="24"/>
        <v>960</v>
      </c>
    </row>
    <row r="1587" spans="1:17" x14ac:dyDescent="0.3">
      <c r="A1587" s="6">
        <v>140959</v>
      </c>
      <c r="B1587" s="6" t="s">
        <v>1349</v>
      </c>
      <c r="C1587" s="6" t="s">
        <v>1348</v>
      </c>
      <c r="D1587" s="6" t="s">
        <v>1560</v>
      </c>
      <c r="E1587" s="6" t="s">
        <v>1313</v>
      </c>
      <c r="F1587" s="7">
        <v>44182</v>
      </c>
      <c r="G1587" s="6" t="s">
        <v>1296</v>
      </c>
      <c r="H1587" s="6" t="s">
        <v>48</v>
      </c>
      <c r="I1587" s="6" t="s">
        <v>37</v>
      </c>
      <c r="J1587" s="6" t="s">
        <v>76</v>
      </c>
      <c r="K1587" s="12">
        <v>600</v>
      </c>
      <c r="L1587" s="12">
        <v>780</v>
      </c>
      <c r="M1587" s="12">
        <v>1</v>
      </c>
      <c r="N1587" s="12">
        <v>600</v>
      </c>
      <c r="O1587" s="12">
        <v>780</v>
      </c>
      <c r="P1587" s="6" t="s">
        <v>1397</v>
      </c>
      <c r="Q1587" s="12">
        <f t="shared" si="24"/>
        <v>180</v>
      </c>
    </row>
    <row r="1588" spans="1:17" x14ac:dyDescent="0.3">
      <c r="A1588" s="6">
        <v>140960</v>
      </c>
      <c r="B1588" s="6" t="s">
        <v>1349</v>
      </c>
      <c r="C1588" s="6" t="s">
        <v>1348</v>
      </c>
      <c r="D1588" s="6" t="s">
        <v>1567</v>
      </c>
      <c r="E1588" s="6" t="s">
        <v>3</v>
      </c>
      <c r="F1588" s="7">
        <v>44182</v>
      </c>
      <c r="G1588" s="6" t="s">
        <v>33</v>
      </c>
      <c r="H1588" s="6" t="s">
        <v>50</v>
      </c>
      <c r="I1588" s="6" t="s">
        <v>38</v>
      </c>
      <c r="J1588" s="6" t="s">
        <v>75</v>
      </c>
      <c r="K1588" s="12">
        <v>10500</v>
      </c>
      <c r="L1588" s="12">
        <v>13650</v>
      </c>
      <c r="M1588" s="12">
        <v>1</v>
      </c>
      <c r="N1588" s="12">
        <v>10500</v>
      </c>
      <c r="O1588" s="12">
        <v>13650</v>
      </c>
      <c r="P1588" s="6" t="s">
        <v>1399</v>
      </c>
      <c r="Q1588" s="12">
        <f t="shared" si="24"/>
        <v>3150</v>
      </c>
    </row>
    <row r="1589" spans="1:17" x14ac:dyDescent="0.3">
      <c r="A1589" s="6">
        <v>140961</v>
      </c>
      <c r="B1589" s="6" t="s">
        <v>1349</v>
      </c>
      <c r="C1589" s="6" t="s">
        <v>1348</v>
      </c>
      <c r="D1589" s="6" t="s">
        <v>1569</v>
      </c>
      <c r="E1589" s="6" t="s">
        <v>2</v>
      </c>
      <c r="F1589" s="7">
        <v>44182</v>
      </c>
      <c r="G1589" s="6" t="s">
        <v>34</v>
      </c>
      <c r="H1589" s="6" t="s">
        <v>459</v>
      </c>
      <c r="I1589" s="6" t="s">
        <v>39</v>
      </c>
      <c r="J1589" s="6" t="s">
        <v>77</v>
      </c>
      <c r="K1589" s="12">
        <v>6500</v>
      </c>
      <c r="L1589" s="12">
        <v>8450</v>
      </c>
      <c r="M1589" s="12">
        <v>1</v>
      </c>
      <c r="N1589" s="12">
        <v>6500</v>
      </c>
      <c r="O1589" s="12">
        <v>8450</v>
      </c>
      <c r="P1589" s="6" t="s">
        <v>1400</v>
      </c>
      <c r="Q1589" s="12">
        <f t="shared" si="24"/>
        <v>1950</v>
      </c>
    </row>
    <row r="1590" spans="1:17" x14ac:dyDescent="0.3">
      <c r="A1590" s="6">
        <v>140962</v>
      </c>
      <c r="B1590" s="6" t="s">
        <v>1349</v>
      </c>
      <c r="C1590" s="6" t="s">
        <v>1348</v>
      </c>
      <c r="D1590" s="6" t="s">
        <v>1570</v>
      </c>
      <c r="E1590" s="6" t="s">
        <v>1</v>
      </c>
      <c r="F1590" s="7">
        <v>44182</v>
      </c>
      <c r="G1590" s="6" t="s">
        <v>35</v>
      </c>
      <c r="H1590" s="6" t="s">
        <v>465</v>
      </c>
      <c r="I1590" s="6" t="s">
        <v>40</v>
      </c>
      <c r="J1590" s="6" t="s">
        <v>76</v>
      </c>
      <c r="K1590" s="12">
        <v>4500</v>
      </c>
      <c r="L1590" s="12">
        <v>5850</v>
      </c>
      <c r="M1590" s="12">
        <v>2</v>
      </c>
      <c r="N1590" s="12">
        <v>9000</v>
      </c>
      <c r="O1590" s="12">
        <v>11700</v>
      </c>
      <c r="P1590" s="6" t="s">
        <v>1401</v>
      </c>
      <c r="Q1590" s="12">
        <f t="shared" si="24"/>
        <v>2700</v>
      </c>
    </row>
    <row r="1591" spans="1:17" x14ac:dyDescent="0.3">
      <c r="A1591" s="6">
        <v>140963</v>
      </c>
      <c r="B1591" s="6" t="s">
        <v>1349</v>
      </c>
      <c r="C1591" s="6" t="s">
        <v>1348</v>
      </c>
      <c r="D1591" s="6" t="s">
        <v>1571</v>
      </c>
      <c r="E1591" s="6" t="s">
        <v>1314</v>
      </c>
      <c r="F1591" s="7">
        <v>44182</v>
      </c>
      <c r="G1591" s="6" t="s">
        <v>1296</v>
      </c>
      <c r="H1591" s="6" t="s">
        <v>51</v>
      </c>
      <c r="I1591" s="6" t="s">
        <v>41</v>
      </c>
      <c r="J1591" s="6" t="s">
        <v>78</v>
      </c>
      <c r="K1591" s="12">
        <v>8500</v>
      </c>
      <c r="L1591" s="12">
        <v>11050</v>
      </c>
      <c r="M1591" s="12">
        <v>1</v>
      </c>
      <c r="N1591" s="12">
        <v>8500</v>
      </c>
      <c r="O1591" s="12">
        <v>11050</v>
      </c>
      <c r="P1591" s="6" t="s">
        <v>1325</v>
      </c>
      <c r="Q1591" s="12">
        <f t="shared" si="24"/>
        <v>2550</v>
      </c>
    </row>
    <row r="1592" spans="1:17" x14ac:dyDescent="0.3">
      <c r="A1592" s="6">
        <v>140964</v>
      </c>
      <c r="B1592" s="6" t="s">
        <v>1349</v>
      </c>
      <c r="C1592" s="6" t="s">
        <v>1348</v>
      </c>
      <c r="D1592" s="6" t="s">
        <v>1561</v>
      </c>
      <c r="E1592" s="6" t="s">
        <v>1315</v>
      </c>
      <c r="F1592" s="7">
        <v>44182</v>
      </c>
      <c r="G1592" s="6" t="s">
        <v>33</v>
      </c>
      <c r="H1592" s="6" t="s">
        <v>52</v>
      </c>
      <c r="I1592" s="6" t="s">
        <v>44</v>
      </c>
      <c r="J1592" s="6" t="s">
        <v>80</v>
      </c>
      <c r="K1592" s="12">
        <v>12500</v>
      </c>
      <c r="L1592" s="12">
        <v>16250</v>
      </c>
      <c r="M1592" s="12">
        <v>1</v>
      </c>
      <c r="N1592" s="12">
        <v>12500</v>
      </c>
      <c r="O1592" s="12">
        <v>16250</v>
      </c>
      <c r="P1592" s="6" t="s">
        <v>1398</v>
      </c>
      <c r="Q1592" s="12">
        <f t="shared" si="24"/>
        <v>3750</v>
      </c>
    </row>
    <row r="1593" spans="1:17" x14ac:dyDescent="0.3">
      <c r="A1593" s="6">
        <v>140965</v>
      </c>
      <c r="B1593" s="6" t="s">
        <v>1349</v>
      </c>
      <c r="C1593" s="6" t="s">
        <v>1348</v>
      </c>
      <c r="D1593" s="6" t="s">
        <v>1580</v>
      </c>
      <c r="E1593" s="6" t="s">
        <v>0</v>
      </c>
      <c r="F1593" s="7">
        <v>44182</v>
      </c>
      <c r="G1593" s="6" t="s">
        <v>34</v>
      </c>
      <c r="H1593" s="6" t="s">
        <v>406</v>
      </c>
      <c r="I1593" s="6" t="s">
        <v>98</v>
      </c>
      <c r="J1593" s="6" t="s">
        <v>79</v>
      </c>
      <c r="K1593" s="12">
        <v>3500</v>
      </c>
      <c r="L1593" s="12">
        <v>4550</v>
      </c>
      <c r="M1593" s="12">
        <v>3</v>
      </c>
      <c r="N1593" s="12">
        <v>10500</v>
      </c>
      <c r="O1593" s="12">
        <v>13650</v>
      </c>
      <c r="P1593" s="6" t="s">
        <v>1397</v>
      </c>
      <c r="Q1593" s="12">
        <f t="shared" si="24"/>
        <v>3150</v>
      </c>
    </row>
    <row r="1594" spans="1:17" x14ac:dyDescent="0.3">
      <c r="A1594" s="6">
        <v>140966</v>
      </c>
      <c r="B1594" s="6" t="s">
        <v>1349</v>
      </c>
      <c r="C1594" s="6" t="s">
        <v>1348</v>
      </c>
      <c r="D1594" s="6" t="s">
        <v>1580</v>
      </c>
      <c r="E1594" s="6" t="s">
        <v>1316</v>
      </c>
      <c r="F1594" s="7">
        <v>44183</v>
      </c>
      <c r="G1594" s="6" t="s">
        <v>35</v>
      </c>
      <c r="H1594" s="8" t="s">
        <v>67</v>
      </c>
      <c r="I1594" s="6" t="s">
        <v>99</v>
      </c>
      <c r="J1594" s="6" t="s">
        <v>81</v>
      </c>
      <c r="K1594" s="12">
        <v>4500</v>
      </c>
      <c r="L1594" s="12">
        <v>5850</v>
      </c>
      <c r="M1594" s="12">
        <v>3</v>
      </c>
      <c r="N1594" s="12">
        <v>13500</v>
      </c>
      <c r="O1594" s="12">
        <v>17550</v>
      </c>
      <c r="P1594" s="6" t="s">
        <v>1399</v>
      </c>
      <c r="Q1594" s="12">
        <f t="shared" si="24"/>
        <v>4050</v>
      </c>
    </row>
    <row r="1595" spans="1:17" x14ac:dyDescent="0.3">
      <c r="A1595" s="6">
        <v>140967</v>
      </c>
      <c r="B1595" s="6" t="s">
        <v>1349</v>
      </c>
      <c r="C1595" s="6" t="s">
        <v>1348</v>
      </c>
      <c r="D1595" s="6" t="s">
        <v>1576</v>
      </c>
      <c r="E1595" s="6" t="s">
        <v>1317</v>
      </c>
      <c r="F1595" s="7">
        <v>44184</v>
      </c>
      <c r="G1595" s="6" t="s">
        <v>1296</v>
      </c>
      <c r="H1595" s="6" t="s">
        <v>466</v>
      </c>
      <c r="I1595" s="6" t="s">
        <v>45</v>
      </c>
      <c r="J1595" s="6" t="s">
        <v>82</v>
      </c>
      <c r="K1595" s="12">
        <v>2100</v>
      </c>
      <c r="L1595" s="12">
        <v>2730</v>
      </c>
      <c r="M1595" s="12">
        <v>3</v>
      </c>
      <c r="N1595" s="12">
        <v>6300</v>
      </c>
      <c r="O1595" s="12">
        <v>8190</v>
      </c>
      <c r="P1595" s="6" t="s">
        <v>1400</v>
      </c>
      <c r="Q1595" s="12">
        <f t="shared" si="24"/>
        <v>1890</v>
      </c>
    </row>
    <row r="1596" spans="1:17" x14ac:dyDescent="0.3">
      <c r="A1596" s="6">
        <v>140968</v>
      </c>
      <c r="B1596" s="6" t="s">
        <v>1349</v>
      </c>
      <c r="C1596" s="6" t="s">
        <v>1348</v>
      </c>
      <c r="D1596" s="6" t="s">
        <v>1563</v>
      </c>
      <c r="E1596" s="6" t="s">
        <v>1318</v>
      </c>
      <c r="F1596" s="7">
        <v>44185</v>
      </c>
      <c r="G1596" s="6" t="s">
        <v>33</v>
      </c>
      <c r="H1596" s="6" t="s">
        <v>49</v>
      </c>
      <c r="I1596" s="6" t="s">
        <v>36</v>
      </c>
      <c r="J1596" s="6" t="s">
        <v>75</v>
      </c>
      <c r="K1596" s="12">
        <v>1150</v>
      </c>
      <c r="L1596" s="12">
        <v>1495</v>
      </c>
      <c r="M1596" s="12">
        <v>4</v>
      </c>
      <c r="N1596" s="12">
        <v>4600</v>
      </c>
      <c r="O1596" s="12">
        <v>5980</v>
      </c>
      <c r="P1596" s="6" t="s">
        <v>1401</v>
      </c>
      <c r="Q1596" s="12">
        <f t="shared" si="24"/>
        <v>1380</v>
      </c>
    </row>
    <row r="1597" spans="1:17" x14ac:dyDescent="0.3">
      <c r="A1597" s="6">
        <v>140969</v>
      </c>
      <c r="B1597" s="6" t="s">
        <v>1349</v>
      </c>
      <c r="C1597" s="6" t="s">
        <v>1348</v>
      </c>
      <c r="D1597" s="6" t="s">
        <v>1557</v>
      </c>
      <c r="E1597" s="6" t="s">
        <v>29</v>
      </c>
      <c r="F1597" s="7">
        <v>44186</v>
      </c>
      <c r="G1597" s="6" t="s">
        <v>34</v>
      </c>
      <c r="H1597" s="6" t="s">
        <v>47</v>
      </c>
      <c r="I1597" s="6" t="s">
        <v>37</v>
      </c>
      <c r="J1597" s="6" t="s">
        <v>76</v>
      </c>
      <c r="K1597" s="12">
        <v>350</v>
      </c>
      <c r="L1597" s="12">
        <v>455</v>
      </c>
      <c r="M1597" s="12">
        <v>2</v>
      </c>
      <c r="N1597" s="12">
        <v>700</v>
      </c>
      <c r="O1597" s="12">
        <v>910</v>
      </c>
      <c r="P1597" s="6" t="s">
        <v>1325</v>
      </c>
      <c r="Q1597" s="12">
        <f t="shared" si="24"/>
        <v>210</v>
      </c>
    </row>
    <row r="1598" spans="1:17" x14ac:dyDescent="0.3">
      <c r="A1598" s="6">
        <v>140970</v>
      </c>
      <c r="B1598" s="6" t="s">
        <v>1349</v>
      </c>
      <c r="C1598" s="6" t="s">
        <v>1348</v>
      </c>
      <c r="D1598" s="6" t="s">
        <v>1556</v>
      </c>
      <c r="E1598" s="6" t="s">
        <v>20</v>
      </c>
      <c r="F1598" s="7">
        <v>44187</v>
      </c>
      <c r="G1598" s="6" t="s">
        <v>35</v>
      </c>
      <c r="H1598" s="6" t="s">
        <v>53</v>
      </c>
      <c r="I1598" s="6" t="s">
        <v>38</v>
      </c>
      <c r="J1598" s="6" t="s">
        <v>75</v>
      </c>
      <c r="K1598" s="12">
        <v>9500</v>
      </c>
      <c r="L1598" s="12">
        <v>12350</v>
      </c>
      <c r="M1598" s="12">
        <v>4</v>
      </c>
      <c r="N1598" s="12">
        <v>38000</v>
      </c>
      <c r="O1598" s="12">
        <v>49400</v>
      </c>
      <c r="P1598" s="6" t="s">
        <v>1398</v>
      </c>
      <c r="Q1598" s="12">
        <f t="shared" si="24"/>
        <v>11400</v>
      </c>
    </row>
    <row r="1599" spans="1:17" x14ac:dyDescent="0.3">
      <c r="A1599" s="6">
        <v>140971</v>
      </c>
      <c r="B1599" s="6" t="s">
        <v>1349</v>
      </c>
      <c r="C1599" s="6" t="s">
        <v>1348</v>
      </c>
      <c r="D1599" s="6" t="s">
        <v>1562</v>
      </c>
      <c r="E1599" s="6" t="s">
        <v>19</v>
      </c>
      <c r="F1599" s="7">
        <v>44187</v>
      </c>
      <c r="G1599" s="6" t="s">
        <v>1296</v>
      </c>
      <c r="H1599" s="6" t="s">
        <v>467</v>
      </c>
      <c r="I1599" s="6" t="s">
        <v>39</v>
      </c>
      <c r="J1599" s="6" t="s">
        <v>77</v>
      </c>
      <c r="K1599" s="12">
        <v>10000</v>
      </c>
      <c r="L1599" s="12">
        <v>13000</v>
      </c>
      <c r="M1599" s="12">
        <v>2</v>
      </c>
      <c r="N1599" s="12">
        <v>20000</v>
      </c>
      <c r="O1599" s="12">
        <v>26000</v>
      </c>
      <c r="P1599" s="6" t="s">
        <v>1397</v>
      </c>
      <c r="Q1599" s="12">
        <f t="shared" si="24"/>
        <v>6000</v>
      </c>
    </row>
    <row r="1600" spans="1:17" x14ac:dyDescent="0.3">
      <c r="A1600" s="6">
        <v>140972</v>
      </c>
      <c r="B1600" s="6" t="s">
        <v>1349</v>
      </c>
      <c r="C1600" s="6" t="s">
        <v>1348</v>
      </c>
      <c r="D1600" s="6" t="s">
        <v>1577</v>
      </c>
      <c r="E1600" s="6" t="s">
        <v>1319</v>
      </c>
      <c r="F1600" s="7">
        <v>44187</v>
      </c>
      <c r="G1600" s="6" t="s">
        <v>33</v>
      </c>
      <c r="H1600" s="6" t="s">
        <v>468</v>
      </c>
      <c r="I1600" s="6" t="s">
        <v>40</v>
      </c>
      <c r="J1600" s="6" t="s">
        <v>76</v>
      </c>
      <c r="K1600" s="12">
        <v>6500</v>
      </c>
      <c r="L1600" s="12">
        <v>8450</v>
      </c>
      <c r="M1600" s="12">
        <v>3</v>
      </c>
      <c r="N1600" s="12">
        <v>19500</v>
      </c>
      <c r="O1600" s="12">
        <v>25350</v>
      </c>
      <c r="P1600" s="6" t="s">
        <v>1399</v>
      </c>
      <c r="Q1600" s="12">
        <f t="shared" si="24"/>
        <v>5850</v>
      </c>
    </row>
    <row r="1601" spans="1:17" x14ac:dyDescent="0.3">
      <c r="A1601" s="6">
        <v>140973</v>
      </c>
      <c r="B1601" s="6" t="s">
        <v>1349</v>
      </c>
      <c r="C1601" s="6" t="s">
        <v>1348</v>
      </c>
      <c r="D1601" s="6" t="s">
        <v>1563</v>
      </c>
      <c r="E1601" s="6" t="s">
        <v>18</v>
      </c>
      <c r="F1601" s="7">
        <v>44187</v>
      </c>
      <c r="G1601" s="6" t="s">
        <v>34</v>
      </c>
      <c r="H1601" s="6" t="s">
        <v>469</v>
      </c>
      <c r="I1601" s="6" t="s">
        <v>41</v>
      </c>
      <c r="J1601" s="6" t="s">
        <v>78</v>
      </c>
      <c r="K1601" s="12">
        <v>8500</v>
      </c>
      <c r="L1601" s="12">
        <v>11050</v>
      </c>
      <c r="M1601" s="12">
        <v>4</v>
      </c>
      <c r="N1601" s="12">
        <v>34000</v>
      </c>
      <c r="O1601" s="12">
        <v>44200</v>
      </c>
      <c r="P1601" s="6" t="s">
        <v>1400</v>
      </c>
      <c r="Q1601" s="12">
        <f t="shared" si="24"/>
        <v>10200</v>
      </c>
    </row>
    <row r="1602" spans="1:17" x14ac:dyDescent="0.3">
      <c r="A1602" s="6">
        <v>140974</v>
      </c>
      <c r="B1602" s="6" t="s">
        <v>1349</v>
      </c>
      <c r="C1602" s="6" t="s">
        <v>1348</v>
      </c>
      <c r="D1602" s="6" t="s">
        <v>1579</v>
      </c>
      <c r="E1602" s="6" t="s">
        <v>17</v>
      </c>
      <c r="F1602" s="7">
        <v>44187</v>
      </c>
      <c r="G1602" s="6" t="s">
        <v>35</v>
      </c>
      <c r="H1602" s="6" t="s">
        <v>57</v>
      </c>
      <c r="I1602" s="6" t="s">
        <v>44</v>
      </c>
      <c r="J1602" s="6" t="s">
        <v>80</v>
      </c>
      <c r="K1602" s="12">
        <v>7000</v>
      </c>
      <c r="L1602" s="12">
        <v>9100</v>
      </c>
      <c r="M1602" s="12">
        <v>4</v>
      </c>
      <c r="N1602" s="12">
        <v>28000</v>
      </c>
      <c r="O1602" s="12">
        <v>36400</v>
      </c>
      <c r="P1602" s="6" t="s">
        <v>1401</v>
      </c>
      <c r="Q1602" s="12">
        <f t="shared" si="24"/>
        <v>8400</v>
      </c>
    </row>
    <row r="1603" spans="1:17" x14ac:dyDescent="0.3">
      <c r="A1603" s="6">
        <v>140975</v>
      </c>
      <c r="B1603" s="6" t="s">
        <v>1349</v>
      </c>
      <c r="C1603" s="6" t="s">
        <v>1348</v>
      </c>
      <c r="D1603" s="6" t="s">
        <v>1570</v>
      </c>
      <c r="E1603" s="6" t="s">
        <v>1320</v>
      </c>
      <c r="F1603" s="7">
        <v>44187</v>
      </c>
      <c r="G1603" s="6" t="s">
        <v>1296</v>
      </c>
      <c r="H1603" s="6" t="s">
        <v>470</v>
      </c>
      <c r="I1603" s="6" t="s">
        <v>98</v>
      </c>
      <c r="J1603" s="6" t="s">
        <v>79</v>
      </c>
      <c r="K1603" s="12">
        <v>6550</v>
      </c>
      <c r="L1603" s="12">
        <v>8515</v>
      </c>
      <c r="M1603" s="12">
        <v>1</v>
      </c>
      <c r="N1603" s="12">
        <v>6550</v>
      </c>
      <c r="O1603" s="12">
        <v>8515</v>
      </c>
      <c r="P1603" s="6" t="s">
        <v>1325</v>
      </c>
      <c r="Q1603" s="12">
        <f t="shared" ref="Q1603:Q1666" si="25">O1603-N1603</f>
        <v>1965</v>
      </c>
    </row>
    <row r="1604" spans="1:17" x14ac:dyDescent="0.3">
      <c r="A1604" s="6">
        <v>140976</v>
      </c>
      <c r="B1604" s="6" t="s">
        <v>1349</v>
      </c>
      <c r="C1604" s="6" t="s">
        <v>1348</v>
      </c>
      <c r="D1604" s="6" t="s">
        <v>1583</v>
      </c>
      <c r="E1604" s="6" t="s">
        <v>16</v>
      </c>
      <c r="F1604" s="7">
        <v>44187</v>
      </c>
      <c r="G1604" s="6" t="s">
        <v>33</v>
      </c>
      <c r="H1604" s="8" t="s">
        <v>66</v>
      </c>
      <c r="I1604" s="6" t="s">
        <v>99</v>
      </c>
      <c r="J1604" s="6" t="s">
        <v>81</v>
      </c>
      <c r="K1604" s="12">
        <v>7650</v>
      </c>
      <c r="L1604" s="12">
        <v>9945</v>
      </c>
      <c r="M1604" s="12">
        <v>4</v>
      </c>
      <c r="N1604" s="12">
        <v>30600</v>
      </c>
      <c r="O1604" s="12">
        <v>39780</v>
      </c>
      <c r="P1604" s="6" t="s">
        <v>1398</v>
      </c>
      <c r="Q1604" s="12">
        <f t="shared" si="25"/>
        <v>9180</v>
      </c>
    </row>
    <row r="1605" spans="1:17" x14ac:dyDescent="0.3">
      <c r="A1605" s="6">
        <v>140977</v>
      </c>
      <c r="B1605" s="6" t="s">
        <v>1349</v>
      </c>
      <c r="C1605" s="6" t="s">
        <v>1348</v>
      </c>
      <c r="D1605" s="6" t="s">
        <v>1583</v>
      </c>
      <c r="E1605" s="6" t="s">
        <v>15</v>
      </c>
      <c r="F1605" s="7">
        <v>44187</v>
      </c>
      <c r="G1605" s="6" t="s">
        <v>34</v>
      </c>
      <c r="H1605" s="6" t="s">
        <v>58</v>
      </c>
      <c r="I1605" s="6" t="s">
        <v>45</v>
      </c>
      <c r="J1605" s="6" t="s">
        <v>82</v>
      </c>
      <c r="K1605" s="12">
        <v>1150</v>
      </c>
      <c r="L1605" s="12">
        <v>1495</v>
      </c>
      <c r="M1605" s="12">
        <v>2</v>
      </c>
      <c r="N1605" s="12">
        <v>2300</v>
      </c>
      <c r="O1605" s="12">
        <v>2990</v>
      </c>
      <c r="P1605" s="6" t="s">
        <v>1397</v>
      </c>
      <c r="Q1605" s="12">
        <f t="shared" si="25"/>
        <v>690</v>
      </c>
    </row>
    <row r="1606" spans="1:17" x14ac:dyDescent="0.3">
      <c r="A1606" s="6">
        <v>140978</v>
      </c>
      <c r="B1606" s="6" t="s">
        <v>1349</v>
      </c>
      <c r="C1606" s="6" t="s">
        <v>1348</v>
      </c>
      <c r="D1606" s="6" t="s">
        <v>1566</v>
      </c>
      <c r="E1606" s="6" t="s">
        <v>14</v>
      </c>
      <c r="F1606" s="7">
        <v>44187</v>
      </c>
      <c r="G1606" s="6" t="s">
        <v>35</v>
      </c>
      <c r="H1606" s="6" t="s">
        <v>59</v>
      </c>
      <c r="I1606" s="6" t="s">
        <v>36</v>
      </c>
      <c r="J1606" s="6" t="s">
        <v>75</v>
      </c>
      <c r="K1606" s="12">
        <v>850</v>
      </c>
      <c r="L1606" s="12">
        <v>1105</v>
      </c>
      <c r="M1606" s="12">
        <v>3</v>
      </c>
      <c r="N1606" s="12">
        <v>2550</v>
      </c>
      <c r="O1606" s="12">
        <v>3315</v>
      </c>
      <c r="P1606" s="6" t="s">
        <v>1399</v>
      </c>
      <c r="Q1606" s="12">
        <f t="shared" si="25"/>
        <v>765</v>
      </c>
    </row>
    <row r="1607" spans="1:17" x14ac:dyDescent="0.3">
      <c r="A1607" s="6">
        <v>140979</v>
      </c>
      <c r="B1607" s="6" t="s">
        <v>1349</v>
      </c>
      <c r="C1607" s="6" t="s">
        <v>1348</v>
      </c>
      <c r="D1607" s="6" t="s">
        <v>1561</v>
      </c>
      <c r="E1607" s="6" t="s">
        <v>13</v>
      </c>
      <c r="F1607" s="7">
        <v>44187</v>
      </c>
      <c r="G1607" s="6" t="s">
        <v>1296</v>
      </c>
      <c r="H1607" s="6" t="s">
        <v>60</v>
      </c>
      <c r="I1607" s="6" t="s">
        <v>37</v>
      </c>
      <c r="J1607" s="6" t="s">
        <v>76</v>
      </c>
      <c r="K1607" s="12">
        <v>650</v>
      </c>
      <c r="L1607" s="12">
        <v>845</v>
      </c>
      <c r="M1607" s="12">
        <v>4</v>
      </c>
      <c r="N1607" s="12">
        <v>2600</v>
      </c>
      <c r="O1607" s="12">
        <v>3380</v>
      </c>
      <c r="P1607" s="6" t="s">
        <v>1400</v>
      </c>
      <c r="Q1607" s="12">
        <f t="shared" si="25"/>
        <v>780</v>
      </c>
    </row>
    <row r="1608" spans="1:17" x14ac:dyDescent="0.3">
      <c r="A1608" s="6">
        <v>140980</v>
      </c>
      <c r="B1608" s="6" t="s">
        <v>1349</v>
      </c>
      <c r="C1608" s="6" t="s">
        <v>1348</v>
      </c>
      <c r="D1608" s="6" t="s">
        <v>1585</v>
      </c>
      <c r="E1608" s="6" t="s">
        <v>12</v>
      </c>
      <c r="F1608" s="7">
        <v>44187</v>
      </c>
      <c r="G1608" s="6" t="s">
        <v>33</v>
      </c>
      <c r="H1608" s="6" t="s">
        <v>61</v>
      </c>
      <c r="I1608" s="6" t="s">
        <v>38</v>
      </c>
      <c r="J1608" s="6" t="s">
        <v>75</v>
      </c>
      <c r="K1608" s="12">
        <v>7500</v>
      </c>
      <c r="L1608" s="12">
        <v>9750</v>
      </c>
      <c r="M1608" s="12">
        <v>2</v>
      </c>
      <c r="N1608" s="12">
        <v>15000</v>
      </c>
      <c r="O1608" s="12">
        <v>19500</v>
      </c>
      <c r="P1608" s="6" t="s">
        <v>1401</v>
      </c>
      <c r="Q1608" s="12">
        <f t="shared" si="25"/>
        <v>4500</v>
      </c>
    </row>
    <row r="1609" spans="1:17" x14ac:dyDescent="0.3">
      <c r="A1609" s="6">
        <v>140981</v>
      </c>
      <c r="B1609" s="6" t="s">
        <v>1349</v>
      </c>
      <c r="C1609" s="6" t="s">
        <v>1348</v>
      </c>
      <c r="D1609" s="6" t="s">
        <v>1568</v>
      </c>
      <c r="E1609" s="6" t="s">
        <v>11</v>
      </c>
      <c r="F1609" s="7">
        <v>44187</v>
      </c>
      <c r="G1609" s="6" t="s">
        <v>34</v>
      </c>
      <c r="H1609" s="6" t="s">
        <v>467</v>
      </c>
      <c r="I1609" s="6" t="s">
        <v>39</v>
      </c>
      <c r="J1609" s="8" t="s">
        <v>83</v>
      </c>
      <c r="K1609" s="12">
        <v>10000</v>
      </c>
      <c r="L1609" s="12">
        <v>13000</v>
      </c>
      <c r="M1609" s="12">
        <v>4</v>
      </c>
      <c r="N1609" s="12">
        <v>40000</v>
      </c>
      <c r="O1609" s="12">
        <v>52000</v>
      </c>
      <c r="P1609" s="6" t="s">
        <v>1325</v>
      </c>
      <c r="Q1609" s="12">
        <f t="shared" si="25"/>
        <v>12000</v>
      </c>
    </row>
    <row r="1610" spans="1:17" x14ac:dyDescent="0.3">
      <c r="A1610" s="6">
        <v>140982</v>
      </c>
      <c r="B1610" s="6" t="s">
        <v>1349</v>
      </c>
      <c r="C1610" s="6" t="s">
        <v>1348</v>
      </c>
      <c r="D1610" s="6" t="s">
        <v>1581</v>
      </c>
      <c r="E1610" s="6" t="s">
        <v>1321</v>
      </c>
      <c r="F1610" s="7">
        <v>44187</v>
      </c>
      <c r="G1610" s="6" t="s">
        <v>35</v>
      </c>
      <c r="H1610" s="6" t="s">
        <v>471</v>
      </c>
      <c r="I1610" s="6" t="s">
        <v>40</v>
      </c>
      <c r="J1610" s="6" t="s">
        <v>76</v>
      </c>
      <c r="K1610" s="12">
        <v>10500</v>
      </c>
      <c r="L1610" s="12">
        <v>13650</v>
      </c>
      <c r="M1610" s="12">
        <v>1</v>
      </c>
      <c r="N1610" s="12">
        <v>10500</v>
      </c>
      <c r="O1610" s="12">
        <v>13650</v>
      </c>
      <c r="P1610" s="6" t="s">
        <v>1398</v>
      </c>
      <c r="Q1610" s="12">
        <f t="shared" si="25"/>
        <v>3150</v>
      </c>
    </row>
    <row r="1611" spans="1:17" x14ac:dyDescent="0.3">
      <c r="A1611" s="6">
        <v>140983</v>
      </c>
      <c r="B1611" s="6" t="s">
        <v>1349</v>
      </c>
      <c r="C1611" s="6" t="s">
        <v>1348</v>
      </c>
      <c r="D1611" s="6" t="s">
        <v>1574</v>
      </c>
      <c r="E1611" s="6" t="s">
        <v>1322</v>
      </c>
      <c r="F1611" s="7">
        <v>44187</v>
      </c>
      <c r="G1611" s="6" t="s">
        <v>1296</v>
      </c>
      <c r="H1611" s="6" t="s">
        <v>63</v>
      </c>
      <c r="I1611" s="6" t="s">
        <v>41</v>
      </c>
      <c r="J1611" s="6" t="s">
        <v>78</v>
      </c>
      <c r="K1611" s="12">
        <v>8500</v>
      </c>
      <c r="L1611" s="12">
        <v>11050</v>
      </c>
      <c r="M1611" s="12">
        <v>4</v>
      </c>
      <c r="N1611" s="12">
        <v>34000</v>
      </c>
      <c r="O1611" s="12">
        <v>44200</v>
      </c>
      <c r="P1611" s="6" t="s">
        <v>1397</v>
      </c>
      <c r="Q1611" s="12">
        <f t="shared" si="25"/>
        <v>10200</v>
      </c>
    </row>
    <row r="1612" spans="1:17" x14ac:dyDescent="0.3">
      <c r="A1612" s="6">
        <v>140984</v>
      </c>
      <c r="B1612" s="6" t="s">
        <v>1349</v>
      </c>
      <c r="C1612" s="6" t="s">
        <v>1348</v>
      </c>
      <c r="D1612" s="6" t="s">
        <v>1578</v>
      </c>
      <c r="E1612" s="6" t="s">
        <v>1323</v>
      </c>
      <c r="F1612" s="7">
        <v>44187</v>
      </c>
      <c r="G1612" s="6" t="s">
        <v>33</v>
      </c>
      <c r="H1612" s="6" t="s">
        <v>57</v>
      </c>
      <c r="I1612" s="6" t="s">
        <v>44</v>
      </c>
      <c r="J1612" s="6" t="s">
        <v>80</v>
      </c>
      <c r="K1612" s="12">
        <v>7000</v>
      </c>
      <c r="L1612" s="12">
        <v>9100</v>
      </c>
      <c r="M1612" s="12">
        <v>4</v>
      </c>
      <c r="N1612" s="12">
        <v>28000</v>
      </c>
      <c r="O1612" s="12">
        <v>36400</v>
      </c>
      <c r="P1612" s="6" t="s">
        <v>1399</v>
      </c>
      <c r="Q1612" s="12">
        <f t="shared" si="25"/>
        <v>8400</v>
      </c>
    </row>
    <row r="1613" spans="1:17" x14ac:dyDescent="0.3">
      <c r="A1613" s="6">
        <v>140985</v>
      </c>
      <c r="B1613" s="6" t="s">
        <v>1349</v>
      </c>
      <c r="C1613" s="6" t="s">
        <v>1348</v>
      </c>
      <c r="D1613" s="6" t="s">
        <v>1564</v>
      </c>
      <c r="E1613" s="6" t="s">
        <v>10</v>
      </c>
      <c r="F1613" s="7">
        <v>44187</v>
      </c>
      <c r="G1613" s="6" t="s">
        <v>34</v>
      </c>
      <c r="H1613" s="6" t="s">
        <v>472</v>
      </c>
      <c r="I1613" s="6" t="s">
        <v>98</v>
      </c>
      <c r="J1613" s="6" t="s">
        <v>79</v>
      </c>
      <c r="K1613" s="12">
        <v>1680</v>
      </c>
      <c r="L1613" s="12">
        <v>2184</v>
      </c>
      <c r="M1613" s="12">
        <v>3</v>
      </c>
      <c r="N1613" s="12">
        <v>5040</v>
      </c>
      <c r="O1613" s="12">
        <v>6552</v>
      </c>
      <c r="P1613" s="6" t="s">
        <v>1400</v>
      </c>
      <c r="Q1613" s="12">
        <f t="shared" si="25"/>
        <v>1512</v>
      </c>
    </row>
    <row r="1614" spans="1:17" x14ac:dyDescent="0.3">
      <c r="A1614" s="6">
        <v>140986</v>
      </c>
      <c r="B1614" s="6" t="s">
        <v>1349</v>
      </c>
      <c r="C1614" s="6" t="s">
        <v>1348</v>
      </c>
      <c r="D1614" s="6" t="s">
        <v>1573</v>
      </c>
      <c r="E1614" s="6" t="s">
        <v>9</v>
      </c>
      <c r="F1614" s="7">
        <v>44187</v>
      </c>
      <c r="G1614" s="6" t="s">
        <v>35</v>
      </c>
      <c r="H1614" s="8" t="s">
        <v>65</v>
      </c>
      <c r="I1614" s="6" t="s">
        <v>99</v>
      </c>
      <c r="J1614" s="8" t="s">
        <v>84</v>
      </c>
      <c r="K1614" s="12">
        <v>6540</v>
      </c>
      <c r="L1614" s="12">
        <v>8502</v>
      </c>
      <c r="M1614" s="12">
        <v>1</v>
      </c>
      <c r="N1614" s="12">
        <v>6540</v>
      </c>
      <c r="O1614" s="12">
        <v>8502</v>
      </c>
      <c r="P1614" s="6" t="s">
        <v>1401</v>
      </c>
      <c r="Q1614" s="12">
        <f t="shared" si="25"/>
        <v>1962</v>
      </c>
    </row>
    <row r="1615" spans="1:17" x14ac:dyDescent="0.3">
      <c r="A1615" s="6">
        <v>140987</v>
      </c>
      <c r="B1615" s="6" t="s">
        <v>1349</v>
      </c>
      <c r="C1615" s="6" t="s">
        <v>1348</v>
      </c>
      <c r="D1615" s="6" t="s">
        <v>1581</v>
      </c>
      <c r="E1615" s="6" t="s">
        <v>1324</v>
      </c>
      <c r="F1615" s="7">
        <v>44187</v>
      </c>
      <c r="G1615" s="6" t="s">
        <v>1296</v>
      </c>
      <c r="H1615" s="6" t="s">
        <v>68</v>
      </c>
      <c r="I1615" s="6" t="s">
        <v>45</v>
      </c>
      <c r="J1615" s="6" t="s">
        <v>82</v>
      </c>
      <c r="K1615" s="12">
        <v>2680</v>
      </c>
      <c r="L1615" s="12">
        <v>3484</v>
      </c>
      <c r="M1615" s="12">
        <v>3</v>
      </c>
      <c r="N1615" s="12">
        <v>8040</v>
      </c>
      <c r="O1615" s="12">
        <v>10452</v>
      </c>
      <c r="P1615" s="6" t="s">
        <v>1325</v>
      </c>
      <c r="Q1615" s="12">
        <f t="shared" si="25"/>
        <v>2412</v>
      </c>
    </row>
    <row r="1616" spans="1:17" x14ac:dyDescent="0.3">
      <c r="A1616" s="6">
        <v>140988</v>
      </c>
      <c r="B1616" s="6" t="s">
        <v>1349</v>
      </c>
      <c r="C1616" s="6" t="s">
        <v>1348</v>
      </c>
      <c r="D1616" s="6" t="s">
        <v>1569</v>
      </c>
      <c r="E1616" s="6" t="s">
        <v>8</v>
      </c>
      <c r="F1616" s="7">
        <v>44187</v>
      </c>
      <c r="G1616" s="6" t="s">
        <v>33</v>
      </c>
      <c r="H1616" s="6" t="s">
        <v>71</v>
      </c>
      <c r="I1616" s="6" t="s">
        <v>38</v>
      </c>
      <c r="J1616" s="6" t="s">
        <v>76</v>
      </c>
      <c r="K1616" s="12">
        <v>8250</v>
      </c>
      <c r="L1616" s="12">
        <v>10725</v>
      </c>
      <c r="M1616" s="12">
        <v>3</v>
      </c>
      <c r="N1616" s="12">
        <v>24750</v>
      </c>
      <c r="O1616" s="12">
        <v>32175</v>
      </c>
      <c r="P1616" s="6" t="s">
        <v>1398</v>
      </c>
      <c r="Q1616" s="12">
        <f t="shared" si="25"/>
        <v>7425</v>
      </c>
    </row>
    <row r="1617" spans="1:17" x14ac:dyDescent="0.3">
      <c r="A1617" s="6">
        <v>140989</v>
      </c>
      <c r="B1617" s="6" t="s">
        <v>1349</v>
      </c>
      <c r="C1617" s="6" t="s">
        <v>1348</v>
      </c>
      <c r="D1617" s="6" t="s">
        <v>1568</v>
      </c>
      <c r="E1617" s="6" t="s">
        <v>7</v>
      </c>
      <c r="F1617" s="7">
        <v>44187</v>
      </c>
      <c r="G1617" s="6" t="s">
        <v>34</v>
      </c>
      <c r="H1617" s="6" t="s">
        <v>406</v>
      </c>
      <c r="I1617" s="6" t="s">
        <v>42</v>
      </c>
      <c r="J1617" s="6" t="s">
        <v>76</v>
      </c>
      <c r="K1617" s="12">
        <v>2650</v>
      </c>
      <c r="L1617" s="12">
        <v>3445</v>
      </c>
      <c r="M1617" s="12">
        <v>3</v>
      </c>
      <c r="N1617" s="12">
        <v>7950</v>
      </c>
      <c r="O1617" s="12">
        <v>10335</v>
      </c>
      <c r="P1617" s="6" t="s">
        <v>1397</v>
      </c>
      <c r="Q1617" s="12">
        <f t="shared" si="25"/>
        <v>2385</v>
      </c>
    </row>
    <row r="1618" spans="1:17" x14ac:dyDescent="0.3">
      <c r="A1618" s="6">
        <v>140990</v>
      </c>
      <c r="B1618" s="6" t="s">
        <v>1349</v>
      </c>
      <c r="C1618" s="6" t="s">
        <v>1348</v>
      </c>
      <c r="D1618" s="6" t="s">
        <v>1585</v>
      </c>
      <c r="E1618" s="6" t="s">
        <v>1325</v>
      </c>
      <c r="F1618" s="7">
        <v>44188</v>
      </c>
      <c r="G1618" s="6" t="s">
        <v>35</v>
      </c>
      <c r="H1618" s="6" t="s">
        <v>72</v>
      </c>
      <c r="I1618" s="6" t="s">
        <v>38</v>
      </c>
      <c r="J1618" s="6" t="s">
        <v>85</v>
      </c>
      <c r="K1618" s="12">
        <v>12550</v>
      </c>
      <c r="L1618" s="12">
        <v>16315</v>
      </c>
      <c r="M1618" s="12">
        <v>3</v>
      </c>
      <c r="N1618" s="12">
        <v>37650</v>
      </c>
      <c r="O1618" s="12">
        <v>48945</v>
      </c>
      <c r="P1618" s="6" t="s">
        <v>1399</v>
      </c>
      <c r="Q1618" s="12">
        <f t="shared" si="25"/>
        <v>11295</v>
      </c>
    </row>
    <row r="1619" spans="1:17" x14ac:dyDescent="0.3">
      <c r="A1619" s="6">
        <v>140991</v>
      </c>
      <c r="B1619" s="6" t="s">
        <v>1349</v>
      </c>
      <c r="C1619" s="6" t="s">
        <v>1348</v>
      </c>
      <c r="D1619" s="6" t="s">
        <v>1588</v>
      </c>
      <c r="E1619" s="6" t="s">
        <v>1326</v>
      </c>
      <c r="F1619" s="7">
        <v>44189</v>
      </c>
      <c r="G1619" s="6" t="s">
        <v>1296</v>
      </c>
      <c r="H1619" s="6" t="s">
        <v>73</v>
      </c>
      <c r="I1619" s="6" t="s">
        <v>41</v>
      </c>
      <c r="J1619" s="8" t="s">
        <v>78</v>
      </c>
      <c r="K1619" s="12">
        <v>14500</v>
      </c>
      <c r="L1619" s="12">
        <v>18850</v>
      </c>
      <c r="M1619" s="12">
        <v>3</v>
      </c>
      <c r="N1619" s="12">
        <v>43500</v>
      </c>
      <c r="O1619" s="12">
        <v>56550</v>
      </c>
      <c r="P1619" s="6" t="s">
        <v>1400</v>
      </c>
      <c r="Q1619" s="12">
        <f t="shared" si="25"/>
        <v>13050</v>
      </c>
    </row>
    <row r="1620" spans="1:17" x14ac:dyDescent="0.3">
      <c r="A1620" s="6">
        <v>140992</v>
      </c>
      <c r="B1620" s="6" t="s">
        <v>1349</v>
      </c>
      <c r="C1620" s="6" t="s">
        <v>1348</v>
      </c>
      <c r="D1620" s="6" t="s">
        <v>1558</v>
      </c>
      <c r="E1620" s="6" t="s">
        <v>6</v>
      </c>
      <c r="F1620" s="7">
        <v>44190</v>
      </c>
      <c r="G1620" s="6" t="s">
        <v>33</v>
      </c>
      <c r="H1620" s="6" t="s">
        <v>46</v>
      </c>
      <c r="I1620" s="6" t="s">
        <v>36</v>
      </c>
      <c r="J1620" s="6" t="s">
        <v>75</v>
      </c>
      <c r="K1620" s="12">
        <v>800</v>
      </c>
      <c r="L1620" s="12">
        <v>1040</v>
      </c>
      <c r="M1620" s="12">
        <v>3</v>
      </c>
      <c r="N1620" s="12">
        <v>2400</v>
      </c>
      <c r="O1620" s="12">
        <v>3120</v>
      </c>
      <c r="P1620" s="6" t="s">
        <v>1401</v>
      </c>
      <c r="Q1620" s="12">
        <f t="shared" si="25"/>
        <v>720</v>
      </c>
    </row>
    <row r="1621" spans="1:17" x14ac:dyDescent="0.3">
      <c r="A1621" s="6">
        <v>140993</v>
      </c>
      <c r="B1621" s="6" t="s">
        <v>1349</v>
      </c>
      <c r="C1621" s="6" t="s">
        <v>1348</v>
      </c>
      <c r="D1621" s="6" t="s">
        <v>1588</v>
      </c>
      <c r="E1621" s="6" t="s">
        <v>5</v>
      </c>
      <c r="F1621" s="7">
        <v>44191</v>
      </c>
      <c r="G1621" s="6" t="s">
        <v>34</v>
      </c>
      <c r="H1621" s="6" t="s">
        <v>48</v>
      </c>
      <c r="I1621" s="6" t="s">
        <v>37</v>
      </c>
      <c r="J1621" s="6" t="s">
        <v>76</v>
      </c>
      <c r="K1621" s="12">
        <v>600</v>
      </c>
      <c r="L1621" s="12">
        <v>780</v>
      </c>
      <c r="M1621" s="12">
        <v>1</v>
      </c>
      <c r="N1621" s="12">
        <v>600</v>
      </c>
      <c r="O1621" s="12">
        <v>780</v>
      </c>
      <c r="P1621" s="6" t="s">
        <v>1325</v>
      </c>
      <c r="Q1621" s="12">
        <f t="shared" si="25"/>
        <v>180</v>
      </c>
    </row>
    <row r="1622" spans="1:17" x14ac:dyDescent="0.3">
      <c r="A1622" s="6">
        <v>140994</v>
      </c>
      <c r="B1622" s="6" t="s">
        <v>1349</v>
      </c>
      <c r="C1622" s="6" t="s">
        <v>1348</v>
      </c>
      <c r="D1622" s="6" t="s">
        <v>1572</v>
      </c>
      <c r="E1622" s="6" t="s">
        <v>4</v>
      </c>
      <c r="F1622" s="7">
        <v>44192</v>
      </c>
      <c r="G1622" s="6" t="s">
        <v>35</v>
      </c>
      <c r="H1622" s="6" t="s">
        <v>50</v>
      </c>
      <c r="I1622" s="6" t="s">
        <v>38</v>
      </c>
      <c r="J1622" s="6" t="s">
        <v>75</v>
      </c>
      <c r="K1622" s="12">
        <v>10500</v>
      </c>
      <c r="L1622" s="12">
        <v>13650</v>
      </c>
      <c r="M1622" s="12">
        <v>4</v>
      </c>
      <c r="N1622" s="12">
        <v>42000</v>
      </c>
      <c r="O1622" s="12">
        <v>54600</v>
      </c>
      <c r="P1622" s="6" t="s">
        <v>1398</v>
      </c>
      <c r="Q1622" s="12">
        <f t="shared" si="25"/>
        <v>12600</v>
      </c>
    </row>
    <row r="1623" spans="1:17" x14ac:dyDescent="0.3">
      <c r="A1623" s="6">
        <v>140995</v>
      </c>
      <c r="B1623" s="6" t="s">
        <v>1349</v>
      </c>
      <c r="C1623" s="6" t="s">
        <v>1348</v>
      </c>
      <c r="D1623" s="6" t="s">
        <v>1575</v>
      </c>
      <c r="E1623" s="6" t="s">
        <v>30</v>
      </c>
      <c r="F1623" s="7">
        <v>44192</v>
      </c>
      <c r="G1623" s="6" t="s">
        <v>1296</v>
      </c>
      <c r="H1623" s="6" t="s">
        <v>467</v>
      </c>
      <c r="I1623" s="6" t="s">
        <v>39</v>
      </c>
      <c r="J1623" s="6" t="s">
        <v>77</v>
      </c>
      <c r="K1623" s="12">
        <v>6500</v>
      </c>
      <c r="L1623" s="12">
        <v>8450</v>
      </c>
      <c r="M1623" s="12">
        <v>3</v>
      </c>
      <c r="N1623" s="12">
        <v>19500</v>
      </c>
      <c r="O1623" s="12">
        <v>25350</v>
      </c>
      <c r="P1623" s="6" t="s">
        <v>1397</v>
      </c>
      <c r="Q1623" s="12">
        <f t="shared" si="25"/>
        <v>5850</v>
      </c>
    </row>
    <row r="1624" spans="1:17" x14ac:dyDescent="0.3">
      <c r="A1624" s="6">
        <v>140996</v>
      </c>
      <c r="B1624" s="6" t="s">
        <v>1349</v>
      </c>
      <c r="C1624" s="6" t="s">
        <v>1348</v>
      </c>
      <c r="D1624" s="6" t="s">
        <v>1559</v>
      </c>
      <c r="E1624" s="6" t="s">
        <v>31</v>
      </c>
      <c r="F1624" s="7">
        <v>44192</v>
      </c>
      <c r="G1624" s="6" t="s">
        <v>33</v>
      </c>
      <c r="H1624" s="6" t="s">
        <v>473</v>
      </c>
      <c r="I1624" s="6" t="s">
        <v>40</v>
      </c>
      <c r="J1624" s="6" t="s">
        <v>76</v>
      </c>
      <c r="K1624" s="12">
        <v>4500</v>
      </c>
      <c r="L1624" s="12">
        <v>5850</v>
      </c>
      <c r="M1624" s="12">
        <v>3</v>
      </c>
      <c r="N1624" s="12">
        <v>13500</v>
      </c>
      <c r="O1624" s="12">
        <v>17550</v>
      </c>
      <c r="P1624" s="6" t="s">
        <v>1399</v>
      </c>
      <c r="Q1624" s="12">
        <f t="shared" si="25"/>
        <v>4050</v>
      </c>
    </row>
    <row r="1625" spans="1:17" x14ac:dyDescent="0.3">
      <c r="A1625" s="6">
        <v>140997</v>
      </c>
      <c r="B1625" s="6" t="s">
        <v>1349</v>
      </c>
      <c r="C1625" s="6" t="s">
        <v>1348</v>
      </c>
      <c r="D1625" s="6" t="s">
        <v>1565</v>
      </c>
      <c r="E1625" s="6" t="s">
        <v>32</v>
      </c>
      <c r="F1625" s="7">
        <v>44192</v>
      </c>
      <c r="G1625" s="6" t="s">
        <v>34</v>
      </c>
      <c r="H1625" s="6" t="s">
        <v>51</v>
      </c>
      <c r="I1625" s="6" t="s">
        <v>41</v>
      </c>
      <c r="J1625" s="6" t="s">
        <v>78</v>
      </c>
      <c r="K1625" s="12">
        <v>8500</v>
      </c>
      <c r="L1625" s="12">
        <v>11050</v>
      </c>
      <c r="M1625" s="12">
        <v>3</v>
      </c>
      <c r="N1625" s="12">
        <v>25500</v>
      </c>
      <c r="O1625" s="12">
        <v>33150</v>
      </c>
      <c r="P1625" s="6" t="s">
        <v>1400</v>
      </c>
      <c r="Q1625" s="12">
        <f t="shared" si="25"/>
        <v>7650</v>
      </c>
    </row>
    <row r="1626" spans="1:17" x14ac:dyDescent="0.3">
      <c r="A1626" s="6">
        <v>140998</v>
      </c>
      <c r="B1626" s="6" t="s">
        <v>1349</v>
      </c>
      <c r="C1626" s="6" t="s">
        <v>1348</v>
      </c>
      <c r="D1626" s="6" t="s">
        <v>1581</v>
      </c>
      <c r="E1626" s="6" t="s">
        <v>28</v>
      </c>
      <c r="F1626" s="7">
        <v>44192</v>
      </c>
      <c r="G1626" s="6" t="s">
        <v>35</v>
      </c>
      <c r="H1626" s="6" t="s">
        <v>52</v>
      </c>
      <c r="I1626" s="6" t="s">
        <v>44</v>
      </c>
      <c r="J1626" s="6" t="s">
        <v>80</v>
      </c>
      <c r="K1626" s="12">
        <v>12500</v>
      </c>
      <c r="L1626" s="12">
        <v>16250</v>
      </c>
      <c r="M1626" s="12">
        <v>1</v>
      </c>
      <c r="N1626" s="12">
        <v>12500</v>
      </c>
      <c r="O1626" s="12">
        <v>16250</v>
      </c>
      <c r="P1626" s="6" t="s">
        <v>1401</v>
      </c>
      <c r="Q1626" s="12">
        <f t="shared" si="25"/>
        <v>3750</v>
      </c>
    </row>
    <row r="1627" spans="1:17" x14ac:dyDescent="0.3">
      <c r="A1627" s="6">
        <v>140999</v>
      </c>
      <c r="B1627" s="6" t="s">
        <v>1349</v>
      </c>
      <c r="C1627" s="6" t="s">
        <v>1348</v>
      </c>
      <c r="D1627" s="6" t="s">
        <v>1586</v>
      </c>
      <c r="E1627" s="6" t="s">
        <v>1311</v>
      </c>
      <c r="F1627" s="7">
        <v>44192</v>
      </c>
      <c r="G1627" s="6" t="s">
        <v>1296</v>
      </c>
      <c r="H1627" s="6" t="s">
        <v>414</v>
      </c>
      <c r="I1627" s="6" t="s">
        <v>42</v>
      </c>
      <c r="J1627" s="6" t="s">
        <v>79</v>
      </c>
      <c r="K1627" s="12">
        <v>3500</v>
      </c>
      <c r="L1627" s="12">
        <v>4550</v>
      </c>
      <c r="M1627" s="12">
        <v>4</v>
      </c>
      <c r="N1627" s="12">
        <v>14000</v>
      </c>
      <c r="O1627" s="12">
        <v>18200</v>
      </c>
      <c r="P1627" s="6" t="s">
        <v>1325</v>
      </c>
      <c r="Q1627" s="12">
        <f t="shared" si="25"/>
        <v>4200</v>
      </c>
    </row>
    <row r="1628" spans="1:17" x14ac:dyDescent="0.3">
      <c r="A1628" s="6">
        <v>141000</v>
      </c>
      <c r="B1628" s="6" t="s">
        <v>1349</v>
      </c>
      <c r="C1628" s="6" t="s">
        <v>1348</v>
      </c>
      <c r="D1628" s="6" t="s">
        <v>1574</v>
      </c>
      <c r="E1628" s="6" t="s">
        <v>1312</v>
      </c>
      <c r="F1628" s="7">
        <v>44192</v>
      </c>
      <c r="G1628" s="6" t="s">
        <v>33</v>
      </c>
      <c r="H1628" s="8" t="s">
        <v>67</v>
      </c>
      <c r="I1628" s="6" t="s">
        <v>109</v>
      </c>
      <c r="J1628" s="6" t="s">
        <v>81</v>
      </c>
      <c r="K1628" s="12">
        <v>4500</v>
      </c>
      <c r="L1628" s="12">
        <v>5850</v>
      </c>
      <c r="M1628" s="12">
        <v>2</v>
      </c>
      <c r="N1628" s="12">
        <v>9000</v>
      </c>
      <c r="O1628" s="12">
        <v>11700</v>
      </c>
      <c r="P1628" s="6" t="s">
        <v>1398</v>
      </c>
      <c r="Q1628" s="12">
        <f t="shared" si="25"/>
        <v>2700</v>
      </c>
    </row>
    <row r="1629" spans="1:17" x14ac:dyDescent="0.3">
      <c r="A1629" s="6">
        <v>141001</v>
      </c>
      <c r="B1629" s="6" t="s">
        <v>1349</v>
      </c>
      <c r="C1629" s="6" t="s">
        <v>1348</v>
      </c>
      <c r="D1629" s="6" t="s">
        <v>1586</v>
      </c>
      <c r="E1629" s="6" t="s">
        <v>1313</v>
      </c>
      <c r="F1629" s="7">
        <v>44192</v>
      </c>
      <c r="G1629" s="6" t="s">
        <v>34</v>
      </c>
      <c r="H1629" s="6" t="s">
        <v>474</v>
      </c>
      <c r="I1629" s="6" t="s">
        <v>45</v>
      </c>
      <c r="J1629" s="6" t="s">
        <v>82</v>
      </c>
      <c r="K1629" s="12">
        <v>2100</v>
      </c>
      <c r="L1629" s="12">
        <v>2730</v>
      </c>
      <c r="M1629" s="12">
        <v>2</v>
      </c>
      <c r="N1629" s="12">
        <v>4200</v>
      </c>
      <c r="O1629" s="12">
        <v>5460</v>
      </c>
      <c r="P1629" s="6" t="s">
        <v>1397</v>
      </c>
      <c r="Q1629" s="12">
        <f t="shared" si="25"/>
        <v>1260</v>
      </c>
    </row>
    <row r="1630" spans="1:17" x14ac:dyDescent="0.3">
      <c r="A1630" s="6">
        <v>141002</v>
      </c>
      <c r="B1630" s="6" t="s">
        <v>1349</v>
      </c>
      <c r="C1630" s="6" t="s">
        <v>1348</v>
      </c>
      <c r="D1630" s="6" t="s">
        <v>1583</v>
      </c>
      <c r="E1630" s="6" t="s">
        <v>3</v>
      </c>
      <c r="F1630" s="7">
        <v>44192</v>
      </c>
      <c r="G1630" s="6" t="s">
        <v>35</v>
      </c>
      <c r="H1630" s="6" t="s">
        <v>49</v>
      </c>
      <c r="I1630" s="6" t="s">
        <v>36</v>
      </c>
      <c r="J1630" s="6" t="s">
        <v>75</v>
      </c>
      <c r="K1630" s="12">
        <v>1150</v>
      </c>
      <c r="L1630" s="12">
        <v>1495</v>
      </c>
      <c r="M1630" s="12">
        <v>3</v>
      </c>
      <c r="N1630" s="12">
        <v>3450</v>
      </c>
      <c r="O1630" s="12">
        <v>4485</v>
      </c>
      <c r="P1630" s="6" t="s">
        <v>1399</v>
      </c>
      <c r="Q1630" s="12">
        <f t="shared" si="25"/>
        <v>1035</v>
      </c>
    </row>
    <row r="1631" spans="1:17" x14ac:dyDescent="0.3">
      <c r="A1631" s="6">
        <v>141003</v>
      </c>
      <c r="B1631" s="6" t="s">
        <v>1349</v>
      </c>
      <c r="C1631" s="6" t="s">
        <v>1348</v>
      </c>
      <c r="D1631" s="6" t="s">
        <v>1573</v>
      </c>
      <c r="E1631" s="6" t="s">
        <v>2</v>
      </c>
      <c r="F1631" s="7">
        <v>44192</v>
      </c>
      <c r="G1631" s="6" t="s">
        <v>1296</v>
      </c>
      <c r="H1631" s="6" t="s">
        <v>47</v>
      </c>
      <c r="I1631" s="6" t="s">
        <v>37</v>
      </c>
      <c r="J1631" s="6" t="s">
        <v>76</v>
      </c>
      <c r="K1631" s="12">
        <v>350</v>
      </c>
      <c r="L1631" s="12">
        <v>455</v>
      </c>
      <c r="M1631" s="12">
        <v>1</v>
      </c>
      <c r="N1631" s="12">
        <v>350</v>
      </c>
      <c r="O1631" s="12">
        <v>455</v>
      </c>
      <c r="P1631" s="6" t="s">
        <v>1400</v>
      </c>
      <c r="Q1631" s="12">
        <f t="shared" si="25"/>
        <v>105</v>
      </c>
    </row>
    <row r="1632" spans="1:17" x14ac:dyDescent="0.3">
      <c r="A1632" s="6">
        <v>141004</v>
      </c>
      <c r="B1632" s="6" t="s">
        <v>1349</v>
      </c>
      <c r="C1632" s="6" t="s">
        <v>1348</v>
      </c>
      <c r="D1632" s="6" t="s">
        <v>1559</v>
      </c>
      <c r="E1632" s="6" t="s">
        <v>1</v>
      </c>
      <c r="F1632" s="7">
        <v>44192</v>
      </c>
      <c r="G1632" s="6" t="s">
        <v>33</v>
      </c>
      <c r="H1632" s="6" t="s">
        <v>53</v>
      </c>
      <c r="I1632" s="6" t="s">
        <v>38</v>
      </c>
      <c r="J1632" s="6" t="s">
        <v>75</v>
      </c>
      <c r="K1632" s="12">
        <v>9500</v>
      </c>
      <c r="L1632" s="12">
        <v>12350</v>
      </c>
      <c r="M1632" s="12">
        <v>4</v>
      </c>
      <c r="N1632" s="12">
        <v>38000</v>
      </c>
      <c r="O1632" s="12">
        <v>49400</v>
      </c>
      <c r="P1632" s="6" t="s">
        <v>1401</v>
      </c>
      <c r="Q1632" s="12">
        <f t="shared" si="25"/>
        <v>11400</v>
      </c>
    </row>
    <row r="1633" spans="1:17" x14ac:dyDescent="0.3">
      <c r="A1633" s="6">
        <v>141005</v>
      </c>
      <c r="B1633" s="6" t="s">
        <v>1349</v>
      </c>
      <c r="C1633" s="6" t="s">
        <v>1348</v>
      </c>
      <c r="D1633" s="6" t="s">
        <v>1560</v>
      </c>
      <c r="E1633" s="6" t="s">
        <v>1314</v>
      </c>
      <c r="F1633" s="7">
        <v>44192</v>
      </c>
      <c r="G1633" s="6" t="s">
        <v>34</v>
      </c>
      <c r="H1633" s="6" t="s">
        <v>475</v>
      </c>
      <c r="I1633" s="6" t="s">
        <v>39</v>
      </c>
      <c r="J1633" s="6" t="s">
        <v>77</v>
      </c>
      <c r="K1633" s="12">
        <v>10000</v>
      </c>
      <c r="L1633" s="12">
        <v>13000</v>
      </c>
      <c r="M1633" s="12">
        <v>3</v>
      </c>
      <c r="N1633" s="12">
        <v>30000</v>
      </c>
      <c r="O1633" s="12">
        <v>39000</v>
      </c>
      <c r="P1633" s="6" t="s">
        <v>1325</v>
      </c>
      <c r="Q1633" s="12">
        <f t="shared" si="25"/>
        <v>9000</v>
      </c>
    </row>
    <row r="1634" spans="1:17" x14ac:dyDescent="0.3">
      <c r="A1634" s="6">
        <v>141006</v>
      </c>
      <c r="B1634" s="6" t="s">
        <v>1349</v>
      </c>
      <c r="C1634" s="6" t="s">
        <v>1348</v>
      </c>
      <c r="D1634" s="6" t="s">
        <v>1574</v>
      </c>
      <c r="E1634" s="6" t="s">
        <v>1315</v>
      </c>
      <c r="F1634" s="7">
        <v>44192</v>
      </c>
      <c r="G1634" s="6" t="s">
        <v>35</v>
      </c>
      <c r="H1634" s="6" t="s">
        <v>476</v>
      </c>
      <c r="I1634" s="6" t="s">
        <v>40</v>
      </c>
      <c r="J1634" s="6" t="s">
        <v>76</v>
      </c>
      <c r="K1634" s="12">
        <v>6500</v>
      </c>
      <c r="L1634" s="12">
        <v>8450</v>
      </c>
      <c r="M1634" s="12">
        <v>4</v>
      </c>
      <c r="N1634" s="12">
        <v>26000</v>
      </c>
      <c r="O1634" s="12">
        <v>33800</v>
      </c>
      <c r="P1634" s="6" t="s">
        <v>1398</v>
      </c>
      <c r="Q1634" s="12">
        <f t="shared" si="25"/>
        <v>7800</v>
      </c>
    </row>
    <row r="1635" spans="1:17" x14ac:dyDescent="0.3">
      <c r="A1635" s="6">
        <v>141007</v>
      </c>
      <c r="B1635" s="6" t="s">
        <v>1349</v>
      </c>
      <c r="C1635" s="6" t="s">
        <v>1348</v>
      </c>
      <c r="D1635" s="6" t="s">
        <v>1570</v>
      </c>
      <c r="E1635" s="6" t="s">
        <v>0</v>
      </c>
      <c r="F1635" s="7">
        <v>44192</v>
      </c>
      <c r="G1635" s="6" t="s">
        <v>1296</v>
      </c>
      <c r="H1635" s="6" t="s">
        <v>477</v>
      </c>
      <c r="I1635" s="6" t="s">
        <v>41</v>
      </c>
      <c r="J1635" s="6" t="s">
        <v>78</v>
      </c>
      <c r="K1635" s="12">
        <v>8500</v>
      </c>
      <c r="L1635" s="12">
        <v>11050</v>
      </c>
      <c r="M1635" s="12">
        <v>3</v>
      </c>
      <c r="N1635" s="12">
        <v>25500</v>
      </c>
      <c r="O1635" s="12">
        <v>33150</v>
      </c>
      <c r="P1635" s="6" t="s">
        <v>1397</v>
      </c>
      <c r="Q1635" s="12">
        <f t="shared" si="25"/>
        <v>7650</v>
      </c>
    </row>
    <row r="1636" spans="1:17" x14ac:dyDescent="0.3">
      <c r="A1636" s="6">
        <v>141008</v>
      </c>
      <c r="B1636" s="6" t="s">
        <v>1349</v>
      </c>
      <c r="C1636" s="6" t="s">
        <v>1348</v>
      </c>
      <c r="D1636" s="6" t="s">
        <v>1561</v>
      </c>
      <c r="E1636" s="6" t="s">
        <v>1316</v>
      </c>
      <c r="F1636" s="7">
        <v>44192</v>
      </c>
      <c r="G1636" s="6" t="s">
        <v>33</v>
      </c>
      <c r="H1636" s="6" t="s">
        <v>57</v>
      </c>
      <c r="I1636" s="6" t="s">
        <v>44</v>
      </c>
      <c r="J1636" s="6" t="s">
        <v>80</v>
      </c>
      <c r="K1636" s="12">
        <v>7000</v>
      </c>
      <c r="L1636" s="12">
        <v>9100</v>
      </c>
      <c r="M1636" s="12">
        <v>1</v>
      </c>
      <c r="N1636" s="12">
        <v>7000</v>
      </c>
      <c r="O1636" s="12">
        <v>9100</v>
      </c>
      <c r="P1636" s="6" t="s">
        <v>1399</v>
      </c>
      <c r="Q1636" s="12">
        <f t="shared" si="25"/>
        <v>2100</v>
      </c>
    </row>
    <row r="1637" spans="1:17" x14ac:dyDescent="0.3">
      <c r="A1637" s="6">
        <v>141009</v>
      </c>
      <c r="B1637" s="6" t="s">
        <v>1349</v>
      </c>
      <c r="C1637" s="6" t="s">
        <v>1348</v>
      </c>
      <c r="D1637" s="6" t="s">
        <v>1578</v>
      </c>
      <c r="E1637" s="6" t="s">
        <v>1317</v>
      </c>
      <c r="F1637" s="7">
        <v>44192</v>
      </c>
      <c r="G1637" s="6" t="s">
        <v>34</v>
      </c>
      <c r="H1637" s="6" t="s">
        <v>478</v>
      </c>
      <c r="I1637" s="6" t="s">
        <v>42</v>
      </c>
      <c r="J1637" s="6" t="s">
        <v>79</v>
      </c>
      <c r="K1637" s="12">
        <v>6550</v>
      </c>
      <c r="L1637" s="12">
        <v>8515</v>
      </c>
      <c r="M1637" s="12">
        <v>2</v>
      </c>
      <c r="N1637" s="12">
        <v>13100</v>
      </c>
      <c r="O1637" s="12">
        <v>17030</v>
      </c>
      <c r="P1637" s="6" t="s">
        <v>1400</v>
      </c>
      <c r="Q1637" s="12">
        <f t="shared" si="25"/>
        <v>3930</v>
      </c>
    </row>
    <row r="1638" spans="1:17" x14ac:dyDescent="0.3">
      <c r="A1638" s="6">
        <v>141010</v>
      </c>
      <c r="B1638" s="6" t="s">
        <v>1349</v>
      </c>
      <c r="C1638" s="6" t="s">
        <v>1348</v>
      </c>
      <c r="D1638" s="6" t="s">
        <v>1561</v>
      </c>
      <c r="E1638" s="6" t="s">
        <v>1318</v>
      </c>
      <c r="F1638" s="7">
        <v>44192</v>
      </c>
      <c r="G1638" s="6" t="s">
        <v>35</v>
      </c>
      <c r="H1638" s="8" t="s">
        <v>66</v>
      </c>
      <c r="I1638" s="6" t="s">
        <v>109</v>
      </c>
      <c r="J1638" s="6" t="s">
        <v>81</v>
      </c>
      <c r="K1638" s="12">
        <v>7650</v>
      </c>
      <c r="L1638" s="12">
        <v>9945</v>
      </c>
      <c r="M1638" s="12">
        <v>4</v>
      </c>
      <c r="N1638" s="12">
        <v>30600</v>
      </c>
      <c r="O1638" s="12">
        <v>39780</v>
      </c>
      <c r="P1638" s="6" t="s">
        <v>1401</v>
      </c>
      <c r="Q1638" s="12">
        <f t="shared" si="25"/>
        <v>9180</v>
      </c>
    </row>
    <row r="1639" spans="1:17" x14ac:dyDescent="0.3">
      <c r="A1639" s="6">
        <v>141011</v>
      </c>
      <c r="B1639" s="6" t="s">
        <v>1349</v>
      </c>
      <c r="C1639" s="6" t="s">
        <v>1348</v>
      </c>
      <c r="D1639" s="6" t="s">
        <v>1577</v>
      </c>
      <c r="E1639" s="6" t="s">
        <v>29</v>
      </c>
      <c r="F1639" s="7">
        <v>44192</v>
      </c>
      <c r="G1639" s="6" t="s">
        <v>1296</v>
      </c>
      <c r="H1639" s="6" t="s">
        <v>58</v>
      </c>
      <c r="I1639" s="6" t="s">
        <v>45</v>
      </c>
      <c r="J1639" s="6" t="s">
        <v>82</v>
      </c>
      <c r="K1639" s="12">
        <v>1150</v>
      </c>
      <c r="L1639" s="12">
        <v>1495</v>
      </c>
      <c r="M1639" s="12">
        <v>1</v>
      </c>
      <c r="N1639" s="12">
        <v>1150</v>
      </c>
      <c r="O1639" s="12">
        <v>1495</v>
      </c>
      <c r="P1639" s="6" t="s">
        <v>1325</v>
      </c>
      <c r="Q1639" s="12">
        <f t="shared" si="25"/>
        <v>345</v>
      </c>
    </row>
    <row r="1640" spans="1:17" x14ac:dyDescent="0.3">
      <c r="A1640" s="6">
        <v>141012</v>
      </c>
      <c r="B1640" s="6" t="s">
        <v>1349</v>
      </c>
      <c r="C1640" s="6" t="s">
        <v>1348</v>
      </c>
      <c r="D1640" s="6" t="s">
        <v>1578</v>
      </c>
      <c r="E1640" s="6" t="s">
        <v>20</v>
      </c>
      <c r="F1640" s="7">
        <v>44192</v>
      </c>
      <c r="G1640" s="6" t="s">
        <v>33</v>
      </c>
      <c r="H1640" s="6" t="s">
        <v>59</v>
      </c>
      <c r="I1640" s="6" t="s">
        <v>36</v>
      </c>
      <c r="J1640" s="6" t="s">
        <v>75</v>
      </c>
      <c r="K1640" s="12">
        <v>850</v>
      </c>
      <c r="L1640" s="12">
        <v>1105</v>
      </c>
      <c r="M1640" s="12">
        <v>1</v>
      </c>
      <c r="N1640" s="12">
        <v>850</v>
      </c>
      <c r="O1640" s="12">
        <v>1105</v>
      </c>
      <c r="P1640" s="6" t="s">
        <v>1398</v>
      </c>
      <c r="Q1640" s="12">
        <f t="shared" si="25"/>
        <v>255</v>
      </c>
    </row>
    <row r="1641" spans="1:17" x14ac:dyDescent="0.3">
      <c r="A1641" s="6">
        <v>141013</v>
      </c>
      <c r="B1641" s="6" t="s">
        <v>1349</v>
      </c>
      <c r="C1641" s="6" t="s">
        <v>1348</v>
      </c>
      <c r="D1641" s="6" t="s">
        <v>1573</v>
      </c>
      <c r="E1641" s="6" t="s">
        <v>19</v>
      </c>
      <c r="F1641" s="7">
        <v>44192</v>
      </c>
      <c r="G1641" s="6" t="s">
        <v>34</v>
      </c>
      <c r="H1641" s="6" t="s">
        <v>60</v>
      </c>
      <c r="I1641" s="6" t="s">
        <v>37</v>
      </c>
      <c r="J1641" s="6" t="s">
        <v>76</v>
      </c>
      <c r="K1641" s="12">
        <v>650</v>
      </c>
      <c r="L1641" s="12">
        <v>845</v>
      </c>
      <c r="M1641" s="12">
        <v>1</v>
      </c>
      <c r="N1641" s="12">
        <v>650</v>
      </c>
      <c r="O1641" s="12">
        <v>845</v>
      </c>
      <c r="P1641" s="6" t="s">
        <v>1397</v>
      </c>
      <c r="Q1641" s="12">
        <f t="shared" si="25"/>
        <v>195</v>
      </c>
    </row>
    <row r="1642" spans="1:17" x14ac:dyDescent="0.3">
      <c r="A1642" s="6">
        <v>141014</v>
      </c>
      <c r="B1642" s="6" t="s">
        <v>1349</v>
      </c>
      <c r="C1642" s="6" t="s">
        <v>1348</v>
      </c>
      <c r="D1642" s="6" t="s">
        <v>1572</v>
      </c>
      <c r="E1642" s="6" t="s">
        <v>1319</v>
      </c>
      <c r="F1642" s="7">
        <v>44192</v>
      </c>
      <c r="G1642" s="6" t="s">
        <v>35</v>
      </c>
      <c r="H1642" s="6" t="s">
        <v>61</v>
      </c>
      <c r="I1642" s="6" t="s">
        <v>38</v>
      </c>
      <c r="J1642" s="6" t="s">
        <v>75</v>
      </c>
      <c r="K1642" s="12">
        <v>7500</v>
      </c>
      <c r="L1642" s="12">
        <v>9750</v>
      </c>
      <c r="M1642" s="12">
        <v>4</v>
      </c>
      <c r="N1642" s="12">
        <v>30000</v>
      </c>
      <c r="O1642" s="12">
        <v>39000</v>
      </c>
      <c r="P1642" s="6" t="s">
        <v>1399</v>
      </c>
      <c r="Q1642" s="12">
        <f t="shared" si="25"/>
        <v>9000</v>
      </c>
    </row>
    <row r="1643" spans="1:17" x14ac:dyDescent="0.3">
      <c r="A1643" s="6">
        <v>141015</v>
      </c>
      <c r="B1643" s="6" t="s">
        <v>1349</v>
      </c>
      <c r="C1643" s="6" t="s">
        <v>1348</v>
      </c>
      <c r="D1643" s="6" t="s">
        <v>1560</v>
      </c>
      <c r="E1643" s="6" t="s">
        <v>18</v>
      </c>
      <c r="F1643" s="7">
        <v>44192</v>
      </c>
      <c r="G1643" s="6" t="s">
        <v>1296</v>
      </c>
      <c r="H1643" s="6" t="s">
        <v>475</v>
      </c>
      <c r="I1643" s="6" t="s">
        <v>39</v>
      </c>
      <c r="J1643" s="8" t="s">
        <v>83</v>
      </c>
      <c r="K1643" s="12">
        <v>10000</v>
      </c>
      <c r="L1643" s="12">
        <v>13000</v>
      </c>
      <c r="M1643" s="12">
        <v>1</v>
      </c>
      <c r="N1643" s="12">
        <v>10000</v>
      </c>
      <c r="O1643" s="12">
        <v>13000</v>
      </c>
      <c r="P1643" s="6" t="s">
        <v>1400</v>
      </c>
      <c r="Q1643" s="12">
        <f t="shared" si="25"/>
        <v>3000</v>
      </c>
    </row>
    <row r="1644" spans="1:17" x14ac:dyDescent="0.3">
      <c r="A1644" s="6">
        <v>141016</v>
      </c>
      <c r="B1644" s="6" t="s">
        <v>1349</v>
      </c>
      <c r="C1644" s="6" t="s">
        <v>1348</v>
      </c>
      <c r="D1644" s="6" t="s">
        <v>1574</v>
      </c>
      <c r="E1644" s="6" t="s">
        <v>17</v>
      </c>
      <c r="F1644" s="7">
        <v>44193</v>
      </c>
      <c r="G1644" s="6" t="s">
        <v>33</v>
      </c>
      <c r="H1644" s="6" t="s">
        <v>479</v>
      </c>
      <c r="I1644" s="6" t="s">
        <v>40</v>
      </c>
      <c r="J1644" s="6" t="s">
        <v>76</v>
      </c>
      <c r="K1644" s="12">
        <v>10500</v>
      </c>
      <c r="L1644" s="12">
        <v>13650</v>
      </c>
      <c r="M1644" s="12">
        <v>3</v>
      </c>
      <c r="N1644" s="12">
        <v>31500</v>
      </c>
      <c r="O1644" s="12">
        <v>40950</v>
      </c>
      <c r="P1644" s="6" t="s">
        <v>1401</v>
      </c>
      <c r="Q1644" s="12">
        <f t="shared" si="25"/>
        <v>9450</v>
      </c>
    </row>
    <row r="1645" spans="1:17" x14ac:dyDescent="0.3">
      <c r="A1645" s="6">
        <v>141017</v>
      </c>
      <c r="B1645" s="6" t="s">
        <v>1349</v>
      </c>
      <c r="C1645" s="6" t="s">
        <v>1348</v>
      </c>
      <c r="D1645" s="6" t="s">
        <v>1562</v>
      </c>
      <c r="E1645" s="6" t="s">
        <v>1320</v>
      </c>
      <c r="F1645" s="7">
        <v>44194</v>
      </c>
      <c r="G1645" s="6" t="s">
        <v>34</v>
      </c>
      <c r="H1645" s="6" t="s">
        <v>63</v>
      </c>
      <c r="I1645" s="6" t="s">
        <v>41</v>
      </c>
      <c r="J1645" s="6" t="s">
        <v>78</v>
      </c>
      <c r="K1645" s="12">
        <v>8500</v>
      </c>
      <c r="L1645" s="12">
        <v>11050</v>
      </c>
      <c r="M1645" s="12">
        <v>4</v>
      </c>
      <c r="N1645" s="12">
        <v>34000</v>
      </c>
      <c r="O1645" s="12">
        <v>44200</v>
      </c>
      <c r="P1645" s="6" t="s">
        <v>1325</v>
      </c>
      <c r="Q1645" s="12">
        <f t="shared" si="25"/>
        <v>10200</v>
      </c>
    </row>
    <row r="1646" spans="1:17" x14ac:dyDescent="0.3">
      <c r="A1646" s="6">
        <v>141018</v>
      </c>
      <c r="B1646" s="6" t="s">
        <v>1349</v>
      </c>
      <c r="C1646" s="6" t="s">
        <v>1348</v>
      </c>
      <c r="D1646" s="6" t="s">
        <v>1559</v>
      </c>
      <c r="E1646" s="6" t="s">
        <v>16</v>
      </c>
      <c r="F1646" s="7">
        <v>44195</v>
      </c>
      <c r="G1646" s="6" t="s">
        <v>35</v>
      </c>
      <c r="H1646" s="6" t="s">
        <v>57</v>
      </c>
      <c r="I1646" s="6" t="s">
        <v>44</v>
      </c>
      <c r="J1646" s="6" t="s">
        <v>80</v>
      </c>
      <c r="K1646" s="12">
        <v>7000</v>
      </c>
      <c r="L1646" s="12">
        <v>9100</v>
      </c>
      <c r="M1646" s="12">
        <v>4</v>
      </c>
      <c r="N1646" s="12">
        <v>28000</v>
      </c>
      <c r="O1646" s="12">
        <v>36400</v>
      </c>
      <c r="P1646" s="6" t="s">
        <v>1398</v>
      </c>
      <c r="Q1646" s="12">
        <f t="shared" si="25"/>
        <v>8400</v>
      </c>
    </row>
    <row r="1647" spans="1:17" x14ac:dyDescent="0.3">
      <c r="A1647" s="6">
        <v>141019</v>
      </c>
      <c r="B1647" s="6" t="s">
        <v>1349</v>
      </c>
      <c r="C1647" s="6" t="s">
        <v>1348</v>
      </c>
      <c r="D1647" s="6" t="s">
        <v>1587</v>
      </c>
      <c r="E1647" s="6" t="s">
        <v>15</v>
      </c>
      <c r="F1647" s="7">
        <v>44196</v>
      </c>
      <c r="G1647" s="6" t="s">
        <v>1296</v>
      </c>
      <c r="H1647" s="6" t="s">
        <v>480</v>
      </c>
      <c r="I1647" s="6" t="s">
        <v>42</v>
      </c>
      <c r="J1647" s="6" t="s">
        <v>79</v>
      </c>
      <c r="K1647" s="12">
        <v>1680</v>
      </c>
      <c r="L1647" s="12">
        <v>2184</v>
      </c>
      <c r="M1647" s="12">
        <v>1</v>
      </c>
      <c r="N1647" s="12">
        <v>1680</v>
      </c>
      <c r="O1647" s="12">
        <v>2184</v>
      </c>
      <c r="P1647" s="6" t="s">
        <v>1397</v>
      </c>
      <c r="Q1647" s="12">
        <f t="shared" si="25"/>
        <v>504</v>
      </c>
    </row>
    <row r="1648" spans="1:17" x14ac:dyDescent="0.3">
      <c r="A1648" s="6">
        <v>141020</v>
      </c>
      <c r="B1648" s="6" t="s">
        <v>1349</v>
      </c>
      <c r="C1648" s="6" t="s">
        <v>1348</v>
      </c>
      <c r="D1648" s="6" t="s">
        <v>1581</v>
      </c>
      <c r="E1648" s="6" t="s">
        <v>14</v>
      </c>
      <c r="F1648" s="7">
        <v>44197</v>
      </c>
      <c r="G1648" s="6" t="s">
        <v>33</v>
      </c>
      <c r="H1648" s="8" t="s">
        <v>65</v>
      </c>
      <c r="I1648" s="6" t="s">
        <v>109</v>
      </c>
      <c r="J1648" s="8" t="s">
        <v>84</v>
      </c>
      <c r="K1648" s="12">
        <v>6540</v>
      </c>
      <c r="L1648" s="12">
        <v>8502</v>
      </c>
      <c r="M1648" s="12">
        <v>2</v>
      </c>
      <c r="N1648" s="12">
        <v>13080</v>
      </c>
      <c r="O1648" s="12">
        <v>17004</v>
      </c>
      <c r="P1648" s="6" t="s">
        <v>1399</v>
      </c>
      <c r="Q1648" s="12">
        <f t="shared" si="25"/>
        <v>3924</v>
      </c>
    </row>
    <row r="1649" spans="1:17" x14ac:dyDescent="0.3">
      <c r="A1649" s="6">
        <v>141021</v>
      </c>
      <c r="B1649" s="6" t="s">
        <v>1349</v>
      </c>
      <c r="C1649" s="6" t="s">
        <v>1348</v>
      </c>
      <c r="D1649" s="6" t="s">
        <v>1562</v>
      </c>
      <c r="E1649" s="6" t="s">
        <v>13</v>
      </c>
      <c r="F1649" s="7">
        <v>44197</v>
      </c>
      <c r="G1649" s="6" t="s">
        <v>34</v>
      </c>
      <c r="H1649" s="6" t="s">
        <v>68</v>
      </c>
      <c r="I1649" s="6" t="s">
        <v>45</v>
      </c>
      <c r="J1649" s="6" t="s">
        <v>82</v>
      </c>
      <c r="K1649" s="12">
        <v>2680</v>
      </c>
      <c r="L1649" s="12">
        <v>3484</v>
      </c>
      <c r="M1649" s="12">
        <v>3</v>
      </c>
      <c r="N1649" s="12">
        <v>8040</v>
      </c>
      <c r="O1649" s="12">
        <v>10452</v>
      </c>
      <c r="P1649" s="6" t="s">
        <v>1400</v>
      </c>
      <c r="Q1649" s="12">
        <f t="shared" si="25"/>
        <v>2412</v>
      </c>
    </row>
    <row r="1650" spans="1:17" x14ac:dyDescent="0.3">
      <c r="A1650" s="6">
        <v>141022</v>
      </c>
      <c r="B1650" s="6" t="s">
        <v>1349</v>
      </c>
      <c r="C1650" s="6" t="s">
        <v>1348</v>
      </c>
      <c r="D1650" s="6" t="s">
        <v>1563</v>
      </c>
      <c r="E1650" s="6" t="s">
        <v>12</v>
      </c>
      <c r="F1650" s="7">
        <v>44197</v>
      </c>
      <c r="G1650" s="6" t="s">
        <v>35</v>
      </c>
      <c r="H1650" s="6" t="s">
        <v>71</v>
      </c>
      <c r="I1650" s="6" t="s">
        <v>38</v>
      </c>
      <c r="J1650" s="6" t="s">
        <v>76</v>
      </c>
      <c r="K1650" s="12">
        <v>8250</v>
      </c>
      <c r="L1650" s="12">
        <v>10725</v>
      </c>
      <c r="M1650" s="12">
        <v>4</v>
      </c>
      <c r="N1650" s="12">
        <v>33000</v>
      </c>
      <c r="O1650" s="12">
        <v>42900</v>
      </c>
      <c r="P1650" s="6" t="s">
        <v>1401</v>
      </c>
      <c r="Q1650" s="12">
        <f t="shared" si="25"/>
        <v>9900</v>
      </c>
    </row>
    <row r="1651" spans="1:17" x14ac:dyDescent="0.3">
      <c r="A1651" s="6">
        <v>141023</v>
      </c>
      <c r="B1651" s="6" t="s">
        <v>1349</v>
      </c>
      <c r="C1651" s="6" t="s">
        <v>1348</v>
      </c>
      <c r="D1651" s="6" t="s">
        <v>1588</v>
      </c>
      <c r="E1651" s="6" t="s">
        <v>11</v>
      </c>
      <c r="F1651" s="7">
        <v>44197</v>
      </c>
      <c r="G1651" s="6" t="s">
        <v>1296</v>
      </c>
      <c r="H1651" s="6" t="s">
        <v>414</v>
      </c>
      <c r="I1651" s="6" t="s">
        <v>42</v>
      </c>
      <c r="J1651" s="6" t="s">
        <v>76</v>
      </c>
      <c r="K1651" s="12">
        <v>2650</v>
      </c>
      <c r="L1651" s="12">
        <v>3445</v>
      </c>
      <c r="M1651" s="12">
        <v>3</v>
      </c>
      <c r="N1651" s="12">
        <v>7950</v>
      </c>
      <c r="O1651" s="12">
        <v>10335</v>
      </c>
      <c r="P1651" s="6" t="s">
        <v>1325</v>
      </c>
      <c r="Q1651" s="12">
        <f t="shared" si="25"/>
        <v>2385</v>
      </c>
    </row>
    <row r="1652" spans="1:17" x14ac:dyDescent="0.3">
      <c r="A1652" s="6">
        <v>141024</v>
      </c>
      <c r="B1652" s="6" t="s">
        <v>1349</v>
      </c>
      <c r="C1652" s="6" t="s">
        <v>1348</v>
      </c>
      <c r="D1652" s="6" t="s">
        <v>1587</v>
      </c>
      <c r="E1652" s="6" t="s">
        <v>1321</v>
      </c>
      <c r="F1652" s="7">
        <v>44197</v>
      </c>
      <c r="G1652" s="6" t="s">
        <v>33</v>
      </c>
      <c r="H1652" s="6" t="s">
        <v>72</v>
      </c>
      <c r="I1652" s="6" t="s">
        <v>38</v>
      </c>
      <c r="J1652" s="6" t="s">
        <v>85</v>
      </c>
      <c r="K1652" s="12">
        <v>12550</v>
      </c>
      <c r="L1652" s="12">
        <v>16315</v>
      </c>
      <c r="M1652" s="12">
        <v>3</v>
      </c>
      <c r="N1652" s="12">
        <v>37650</v>
      </c>
      <c r="O1652" s="12">
        <v>48945</v>
      </c>
      <c r="P1652" s="6" t="s">
        <v>1398</v>
      </c>
      <c r="Q1652" s="12">
        <f t="shared" si="25"/>
        <v>11295</v>
      </c>
    </row>
    <row r="1653" spans="1:17" x14ac:dyDescent="0.3">
      <c r="A1653" s="6">
        <v>141025</v>
      </c>
      <c r="B1653" s="6" t="s">
        <v>1349</v>
      </c>
      <c r="C1653" s="6" t="s">
        <v>1348</v>
      </c>
      <c r="D1653" s="6" t="s">
        <v>1557</v>
      </c>
      <c r="E1653" s="6" t="s">
        <v>1322</v>
      </c>
      <c r="F1653" s="7">
        <v>44197</v>
      </c>
      <c r="G1653" s="6" t="s">
        <v>34</v>
      </c>
      <c r="H1653" s="6" t="s">
        <v>73</v>
      </c>
      <c r="I1653" s="6" t="s">
        <v>41</v>
      </c>
      <c r="J1653" s="8" t="s">
        <v>78</v>
      </c>
      <c r="K1653" s="12">
        <v>14500</v>
      </c>
      <c r="L1653" s="12">
        <v>18850</v>
      </c>
      <c r="M1653" s="12">
        <v>1</v>
      </c>
      <c r="N1653" s="12">
        <v>14500</v>
      </c>
      <c r="O1653" s="12">
        <v>18850</v>
      </c>
      <c r="P1653" s="6" t="s">
        <v>1397</v>
      </c>
      <c r="Q1653" s="12">
        <f t="shared" si="25"/>
        <v>4350</v>
      </c>
    </row>
    <row r="1654" spans="1:17" x14ac:dyDescent="0.3">
      <c r="A1654" s="6">
        <v>141026</v>
      </c>
      <c r="B1654" s="6" t="s">
        <v>1349</v>
      </c>
      <c r="C1654" s="6" t="s">
        <v>1348</v>
      </c>
      <c r="D1654" s="6" t="s">
        <v>1562</v>
      </c>
      <c r="E1654" s="6" t="s">
        <v>1323</v>
      </c>
      <c r="F1654" s="7">
        <v>44197</v>
      </c>
      <c r="G1654" s="6" t="s">
        <v>35</v>
      </c>
      <c r="H1654" s="6" t="s">
        <v>46</v>
      </c>
      <c r="I1654" s="6" t="s">
        <v>36</v>
      </c>
      <c r="J1654" s="6" t="s">
        <v>75</v>
      </c>
      <c r="K1654" s="12">
        <v>800</v>
      </c>
      <c r="L1654" s="12">
        <v>1040</v>
      </c>
      <c r="M1654" s="12">
        <v>2</v>
      </c>
      <c r="N1654" s="12">
        <v>1600</v>
      </c>
      <c r="O1654" s="12">
        <v>2080</v>
      </c>
      <c r="P1654" s="6" t="s">
        <v>1399</v>
      </c>
      <c r="Q1654" s="12">
        <f t="shared" si="25"/>
        <v>480</v>
      </c>
    </row>
    <row r="1655" spans="1:17" x14ac:dyDescent="0.3">
      <c r="A1655" s="6">
        <v>141027</v>
      </c>
      <c r="B1655" s="6" t="s">
        <v>1349</v>
      </c>
      <c r="C1655" s="6" t="s">
        <v>1348</v>
      </c>
      <c r="D1655" s="6" t="s">
        <v>1587</v>
      </c>
      <c r="E1655" s="6" t="s">
        <v>10</v>
      </c>
      <c r="F1655" s="7">
        <v>44197</v>
      </c>
      <c r="G1655" s="6" t="s">
        <v>1296</v>
      </c>
      <c r="H1655" s="6" t="s">
        <v>48</v>
      </c>
      <c r="I1655" s="6" t="s">
        <v>37</v>
      </c>
      <c r="J1655" s="6" t="s">
        <v>76</v>
      </c>
      <c r="K1655" s="12">
        <v>600</v>
      </c>
      <c r="L1655" s="12">
        <v>780</v>
      </c>
      <c r="M1655" s="12">
        <v>4</v>
      </c>
      <c r="N1655" s="12">
        <v>2400</v>
      </c>
      <c r="O1655" s="12">
        <v>3120</v>
      </c>
      <c r="P1655" s="6" t="s">
        <v>1400</v>
      </c>
      <c r="Q1655" s="12">
        <f t="shared" si="25"/>
        <v>720</v>
      </c>
    </row>
    <row r="1656" spans="1:17" x14ac:dyDescent="0.3">
      <c r="A1656" s="6">
        <v>141028</v>
      </c>
      <c r="B1656" s="6" t="s">
        <v>1349</v>
      </c>
      <c r="C1656" s="6" t="s">
        <v>1348</v>
      </c>
      <c r="D1656" s="6" t="s">
        <v>1576</v>
      </c>
      <c r="E1656" s="6" t="s">
        <v>9</v>
      </c>
      <c r="F1656" s="7">
        <v>44197</v>
      </c>
      <c r="G1656" s="6" t="s">
        <v>33</v>
      </c>
      <c r="H1656" s="6" t="s">
        <v>50</v>
      </c>
      <c r="I1656" s="6" t="s">
        <v>38</v>
      </c>
      <c r="J1656" s="6" t="s">
        <v>75</v>
      </c>
      <c r="K1656" s="12">
        <v>10500</v>
      </c>
      <c r="L1656" s="12">
        <v>13650</v>
      </c>
      <c r="M1656" s="12">
        <v>3</v>
      </c>
      <c r="N1656" s="12">
        <v>31500</v>
      </c>
      <c r="O1656" s="12">
        <v>40950</v>
      </c>
      <c r="P1656" s="6" t="s">
        <v>1401</v>
      </c>
      <c r="Q1656" s="12">
        <f t="shared" si="25"/>
        <v>9450</v>
      </c>
    </row>
    <row r="1657" spans="1:17" x14ac:dyDescent="0.3">
      <c r="A1657" s="6">
        <v>141029</v>
      </c>
      <c r="B1657" s="6" t="s">
        <v>1349</v>
      </c>
      <c r="C1657" s="6" t="s">
        <v>1348</v>
      </c>
      <c r="D1657" s="6" t="s">
        <v>1558</v>
      </c>
      <c r="E1657" s="6" t="s">
        <v>1324</v>
      </c>
      <c r="F1657" s="7">
        <v>44197</v>
      </c>
      <c r="G1657" s="6" t="s">
        <v>34</v>
      </c>
      <c r="H1657" s="6" t="s">
        <v>475</v>
      </c>
      <c r="I1657" s="6" t="s">
        <v>39</v>
      </c>
      <c r="J1657" s="6" t="s">
        <v>77</v>
      </c>
      <c r="K1657" s="12">
        <v>6500</v>
      </c>
      <c r="L1657" s="12">
        <v>8450</v>
      </c>
      <c r="M1657" s="12">
        <v>1</v>
      </c>
      <c r="N1657" s="12">
        <v>6500</v>
      </c>
      <c r="O1657" s="12">
        <v>8450</v>
      </c>
      <c r="P1657" s="6" t="s">
        <v>1325</v>
      </c>
      <c r="Q1657" s="12">
        <f t="shared" si="25"/>
        <v>1950</v>
      </c>
    </row>
    <row r="1658" spans="1:17" x14ac:dyDescent="0.3">
      <c r="A1658" s="6">
        <v>141030</v>
      </c>
      <c r="B1658" s="6" t="s">
        <v>1349</v>
      </c>
      <c r="C1658" s="6" t="s">
        <v>1348</v>
      </c>
      <c r="D1658" s="6" t="s">
        <v>1576</v>
      </c>
      <c r="E1658" s="6" t="s">
        <v>8</v>
      </c>
      <c r="F1658" s="7">
        <v>44197</v>
      </c>
      <c r="G1658" s="6" t="s">
        <v>35</v>
      </c>
      <c r="H1658" s="6" t="s">
        <v>481</v>
      </c>
      <c r="I1658" s="6" t="s">
        <v>40</v>
      </c>
      <c r="J1658" s="6" t="s">
        <v>76</v>
      </c>
      <c r="K1658" s="12">
        <v>4500</v>
      </c>
      <c r="L1658" s="12">
        <v>5850</v>
      </c>
      <c r="M1658" s="12">
        <v>4</v>
      </c>
      <c r="N1658" s="12">
        <v>18000</v>
      </c>
      <c r="O1658" s="12">
        <v>23400</v>
      </c>
      <c r="P1658" s="6" t="s">
        <v>1398</v>
      </c>
      <c r="Q1658" s="12">
        <f t="shared" si="25"/>
        <v>5400</v>
      </c>
    </row>
    <row r="1659" spans="1:17" x14ac:dyDescent="0.3">
      <c r="A1659" s="6">
        <v>141031</v>
      </c>
      <c r="B1659" s="6" t="s">
        <v>1349</v>
      </c>
      <c r="C1659" s="6" t="s">
        <v>1348</v>
      </c>
      <c r="D1659" s="6" t="s">
        <v>1572</v>
      </c>
      <c r="E1659" s="6" t="s">
        <v>7</v>
      </c>
      <c r="F1659" s="7">
        <v>44197</v>
      </c>
      <c r="G1659" s="6" t="s">
        <v>1296</v>
      </c>
      <c r="H1659" s="6" t="s">
        <v>51</v>
      </c>
      <c r="I1659" s="6" t="s">
        <v>41</v>
      </c>
      <c r="J1659" s="6" t="s">
        <v>78</v>
      </c>
      <c r="K1659" s="12">
        <v>8500</v>
      </c>
      <c r="L1659" s="12">
        <v>11050</v>
      </c>
      <c r="M1659" s="12">
        <v>4</v>
      </c>
      <c r="N1659" s="12">
        <v>34000</v>
      </c>
      <c r="O1659" s="12">
        <v>44200</v>
      </c>
      <c r="P1659" s="6" t="s">
        <v>1397</v>
      </c>
      <c r="Q1659" s="12">
        <f t="shared" si="25"/>
        <v>10200</v>
      </c>
    </row>
    <row r="1660" spans="1:17" x14ac:dyDescent="0.3">
      <c r="A1660" s="6">
        <v>141032</v>
      </c>
      <c r="B1660" s="6" t="s">
        <v>1349</v>
      </c>
      <c r="C1660" s="6" t="s">
        <v>1348</v>
      </c>
      <c r="D1660" s="6" t="s">
        <v>1580</v>
      </c>
      <c r="E1660" s="6" t="s">
        <v>1325</v>
      </c>
      <c r="F1660" s="7">
        <v>44197</v>
      </c>
      <c r="G1660" s="6" t="s">
        <v>33</v>
      </c>
      <c r="H1660" s="6" t="s">
        <v>52</v>
      </c>
      <c r="I1660" s="6" t="s">
        <v>44</v>
      </c>
      <c r="J1660" s="6" t="s">
        <v>80</v>
      </c>
      <c r="K1660" s="12">
        <v>12500</v>
      </c>
      <c r="L1660" s="12">
        <v>16250</v>
      </c>
      <c r="M1660" s="12">
        <v>4</v>
      </c>
      <c r="N1660" s="12">
        <v>50000</v>
      </c>
      <c r="O1660" s="12">
        <v>65000</v>
      </c>
      <c r="P1660" s="6" t="s">
        <v>1399</v>
      </c>
      <c r="Q1660" s="12">
        <f t="shared" si="25"/>
        <v>15000</v>
      </c>
    </row>
    <row r="1661" spans="1:17" x14ac:dyDescent="0.3">
      <c r="A1661" s="6">
        <v>141033</v>
      </c>
      <c r="B1661" s="6" t="s">
        <v>1349</v>
      </c>
      <c r="C1661" s="6" t="s">
        <v>1348</v>
      </c>
      <c r="D1661" s="6" t="s">
        <v>1568</v>
      </c>
      <c r="E1661" s="6" t="s">
        <v>1326</v>
      </c>
      <c r="F1661" s="7">
        <v>44197</v>
      </c>
      <c r="G1661" s="6" t="s">
        <v>34</v>
      </c>
      <c r="H1661" s="6" t="s">
        <v>422</v>
      </c>
      <c r="I1661" s="6" t="s">
        <v>89</v>
      </c>
      <c r="J1661" s="6" t="s">
        <v>79</v>
      </c>
      <c r="K1661" s="12">
        <v>3500</v>
      </c>
      <c r="L1661" s="12">
        <v>4550</v>
      </c>
      <c r="M1661" s="12">
        <v>4</v>
      </c>
      <c r="N1661" s="12">
        <v>14000</v>
      </c>
      <c r="O1661" s="12">
        <v>18200</v>
      </c>
      <c r="P1661" s="6" t="s">
        <v>1400</v>
      </c>
      <c r="Q1661" s="12">
        <f t="shared" si="25"/>
        <v>4200</v>
      </c>
    </row>
    <row r="1662" spans="1:17" x14ac:dyDescent="0.3">
      <c r="A1662" s="6">
        <v>141034</v>
      </c>
      <c r="B1662" s="6" t="s">
        <v>1390</v>
      </c>
      <c r="C1662" s="6" t="s">
        <v>26</v>
      </c>
      <c r="D1662" s="6" t="s">
        <v>2129</v>
      </c>
      <c r="E1662" s="6" t="s">
        <v>6</v>
      </c>
      <c r="F1662" s="7">
        <v>44197</v>
      </c>
      <c r="G1662" s="6" t="s">
        <v>35</v>
      </c>
      <c r="H1662" s="8" t="s">
        <v>67</v>
      </c>
      <c r="I1662" s="6" t="s">
        <v>37</v>
      </c>
      <c r="J1662" s="6" t="s">
        <v>81</v>
      </c>
      <c r="K1662" s="12">
        <v>4500</v>
      </c>
      <c r="L1662" s="12">
        <v>5850</v>
      </c>
      <c r="M1662" s="12">
        <v>4</v>
      </c>
      <c r="N1662" s="12">
        <v>18000</v>
      </c>
      <c r="O1662" s="12">
        <v>23400</v>
      </c>
      <c r="P1662" s="6" t="s">
        <v>1401</v>
      </c>
      <c r="Q1662" s="12">
        <f t="shared" si="25"/>
        <v>5400</v>
      </c>
    </row>
    <row r="1663" spans="1:17" x14ac:dyDescent="0.3">
      <c r="A1663" s="6">
        <v>141035</v>
      </c>
      <c r="B1663" s="6" t="s">
        <v>1392</v>
      </c>
      <c r="C1663" s="6" t="s">
        <v>1391</v>
      </c>
      <c r="D1663" s="6" t="s">
        <v>2111</v>
      </c>
      <c r="E1663" s="6" t="s">
        <v>5</v>
      </c>
      <c r="F1663" s="7">
        <v>44197</v>
      </c>
      <c r="G1663" s="6" t="s">
        <v>1296</v>
      </c>
      <c r="H1663" s="6" t="s">
        <v>482</v>
      </c>
      <c r="I1663" s="6" t="s">
        <v>45</v>
      </c>
      <c r="J1663" s="6" t="s">
        <v>82</v>
      </c>
      <c r="K1663" s="12">
        <v>2100</v>
      </c>
      <c r="L1663" s="12">
        <v>2730</v>
      </c>
      <c r="M1663" s="12">
        <v>4</v>
      </c>
      <c r="N1663" s="12">
        <v>8400</v>
      </c>
      <c r="O1663" s="12">
        <v>10920</v>
      </c>
      <c r="P1663" s="6" t="s">
        <v>1325</v>
      </c>
      <c r="Q1663" s="12">
        <f t="shared" si="25"/>
        <v>2520</v>
      </c>
    </row>
    <row r="1664" spans="1:17" x14ac:dyDescent="0.3">
      <c r="A1664" s="6">
        <v>141036</v>
      </c>
      <c r="B1664" s="6" t="s">
        <v>1394</v>
      </c>
      <c r="C1664" s="6" t="s">
        <v>1393</v>
      </c>
      <c r="D1664" s="6" t="s">
        <v>2131</v>
      </c>
      <c r="E1664" s="6" t="s">
        <v>4</v>
      </c>
      <c r="F1664" s="7">
        <v>44197</v>
      </c>
      <c r="G1664" s="6" t="s">
        <v>33</v>
      </c>
      <c r="H1664" s="6" t="s">
        <v>49</v>
      </c>
      <c r="I1664" s="6" t="s">
        <v>36</v>
      </c>
      <c r="J1664" s="6" t="s">
        <v>75</v>
      </c>
      <c r="K1664" s="12">
        <v>1150</v>
      </c>
      <c r="L1664" s="12">
        <v>1495</v>
      </c>
      <c r="M1664" s="12">
        <v>2</v>
      </c>
      <c r="N1664" s="12">
        <v>2300</v>
      </c>
      <c r="O1664" s="12">
        <v>2990</v>
      </c>
      <c r="P1664" s="6" t="s">
        <v>1398</v>
      </c>
      <c r="Q1664" s="12">
        <f t="shared" si="25"/>
        <v>690</v>
      </c>
    </row>
    <row r="1665" spans="1:17" x14ac:dyDescent="0.3">
      <c r="A1665" s="6">
        <v>141037</v>
      </c>
      <c r="B1665" s="6" t="s">
        <v>1337</v>
      </c>
      <c r="C1665" s="6" t="s">
        <v>1336</v>
      </c>
      <c r="D1665" s="6" t="s">
        <v>1428</v>
      </c>
      <c r="E1665" s="6" t="s">
        <v>30</v>
      </c>
      <c r="F1665" s="7">
        <v>44197</v>
      </c>
      <c r="G1665" s="6" t="s">
        <v>34</v>
      </c>
      <c r="H1665" s="6" t="s">
        <v>47</v>
      </c>
      <c r="I1665" s="6" t="s">
        <v>37</v>
      </c>
      <c r="J1665" s="6" t="s">
        <v>76</v>
      </c>
      <c r="K1665" s="12">
        <v>350</v>
      </c>
      <c r="L1665" s="12">
        <v>455</v>
      </c>
      <c r="M1665" s="12">
        <v>1</v>
      </c>
      <c r="N1665" s="12">
        <v>350</v>
      </c>
      <c r="O1665" s="12">
        <v>455</v>
      </c>
      <c r="P1665" s="6" t="s">
        <v>1397</v>
      </c>
      <c r="Q1665" s="12">
        <f t="shared" si="25"/>
        <v>105</v>
      </c>
    </row>
    <row r="1666" spans="1:17" x14ac:dyDescent="0.3">
      <c r="A1666" s="6">
        <v>141038</v>
      </c>
      <c r="B1666" s="6" t="s">
        <v>1339</v>
      </c>
      <c r="C1666" s="6" t="s">
        <v>1338</v>
      </c>
      <c r="D1666" s="6" t="s">
        <v>1454</v>
      </c>
      <c r="E1666" s="6" t="s">
        <v>31</v>
      </c>
      <c r="F1666" s="7">
        <v>44198</v>
      </c>
      <c r="G1666" s="6" t="s">
        <v>35</v>
      </c>
      <c r="H1666" s="6" t="s">
        <v>53</v>
      </c>
      <c r="I1666" s="6" t="s">
        <v>38</v>
      </c>
      <c r="J1666" s="6" t="s">
        <v>75</v>
      </c>
      <c r="K1666" s="12">
        <v>9500</v>
      </c>
      <c r="L1666" s="12">
        <v>12350</v>
      </c>
      <c r="M1666" s="12">
        <v>1</v>
      </c>
      <c r="N1666" s="12">
        <v>9500</v>
      </c>
      <c r="O1666" s="12">
        <v>12350</v>
      </c>
      <c r="P1666" s="6" t="s">
        <v>1399</v>
      </c>
      <c r="Q1666" s="12">
        <f t="shared" si="25"/>
        <v>2850</v>
      </c>
    </row>
    <row r="1667" spans="1:17" x14ac:dyDescent="0.3">
      <c r="A1667" s="6">
        <v>141039</v>
      </c>
      <c r="B1667" s="6" t="s">
        <v>1341</v>
      </c>
      <c r="C1667" s="6" t="s">
        <v>1340</v>
      </c>
      <c r="D1667" s="6" t="s">
        <v>1485</v>
      </c>
      <c r="E1667" s="6" t="s">
        <v>32</v>
      </c>
      <c r="F1667" s="7">
        <v>44199</v>
      </c>
      <c r="G1667" s="6" t="s">
        <v>1296</v>
      </c>
      <c r="H1667" s="6" t="s">
        <v>483</v>
      </c>
      <c r="I1667" s="6" t="s">
        <v>39</v>
      </c>
      <c r="J1667" s="6" t="s">
        <v>77</v>
      </c>
      <c r="K1667" s="12">
        <v>10000</v>
      </c>
      <c r="L1667" s="12">
        <v>13000</v>
      </c>
      <c r="M1667" s="12">
        <v>4</v>
      </c>
      <c r="N1667" s="12">
        <v>40000</v>
      </c>
      <c r="O1667" s="12">
        <v>52000</v>
      </c>
      <c r="P1667" s="6" t="s">
        <v>1400</v>
      </c>
      <c r="Q1667" s="12">
        <f t="shared" ref="Q1667:Q1730" si="26">O1667-N1667</f>
        <v>12000</v>
      </c>
    </row>
    <row r="1668" spans="1:17" x14ac:dyDescent="0.3">
      <c r="A1668" s="6">
        <v>141040</v>
      </c>
      <c r="B1668" s="6" t="s">
        <v>1343</v>
      </c>
      <c r="C1668" s="6" t="s">
        <v>1342</v>
      </c>
      <c r="D1668" s="6" t="s">
        <v>1490</v>
      </c>
      <c r="E1668" s="6" t="s">
        <v>28</v>
      </c>
      <c r="F1668" s="7">
        <v>44200</v>
      </c>
      <c r="G1668" s="6" t="s">
        <v>33</v>
      </c>
      <c r="H1668" s="6" t="s">
        <v>484</v>
      </c>
      <c r="I1668" s="6" t="s">
        <v>40</v>
      </c>
      <c r="J1668" s="6" t="s">
        <v>76</v>
      </c>
      <c r="K1668" s="12">
        <v>6500</v>
      </c>
      <c r="L1668" s="12">
        <v>8450</v>
      </c>
      <c r="M1668" s="12">
        <v>2</v>
      </c>
      <c r="N1668" s="12">
        <v>13000</v>
      </c>
      <c r="O1668" s="12">
        <v>16900</v>
      </c>
      <c r="P1668" s="6" t="s">
        <v>1401</v>
      </c>
      <c r="Q1668" s="12">
        <f t="shared" si="26"/>
        <v>3900</v>
      </c>
    </row>
    <row r="1669" spans="1:17" x14ac:dyDescent="0.3">
      <c r="A1669" s="6">
        <v>141041</v>
      </c>
      <c r="B1669" s="6" t="s">
        <v>1345</v>
      </c>
      <c r="C1669" s="6" t="s">
        <v>1344</v>
      </c>
      <c r="D1669" s="6" t="s">
        <v>1538</v>
      </c>
      <c r="E1669" s="6" t="s">
        <v>1311</v>
      </c>
      <c r="F1669" s="7">
        <v>44201</v>
      </c>
      <c r="G1669" s="6" t="s">
        <v>34</v>
      </c>
      <c r="H1669" s="6" t="s">
        <v>485</v>
      </c>
      <c r="I1669" s="6" t="s">
        <v>41</v>
      </c>
      <c r="J1669" s="6" t="s">
        <v>78</v>
      </c>
      <c r="K1669" s="12">
        <v>8500</v>
      </c>
      <c r="L1669" s="12">
        <v>11050</v>
      </c>
      <c r="M1669" s="12">
        <v>4</v>
      </c>
      <c r="N1669" s="12">
        <v>34000</v>
      </c>
      <c r="O1669" s="12">
        <v>44200</v>
      </c>
      <c r="P1669" s="6" t="s">
        <v>1325</v>
      </c>
      <c r="Q1669" s="12">
        <f t="shared" si="26"/>
        <v>10200</v>
      </c>
    </row>
    <row r="1670" spans="1:17" x14ac:dyDescent="0.3">
      <c r="A1670" s="6">
        <v>141042</v>
      </c>
      <c r="B1670" s="6" t="s">
        <v>1347</v>
      </c>
      <c r="C1670" s="6" t="s">
        <v>1346</v>
      </c>
      <c r="D1670" s="6" t="s">
        <v>1555</v>
      </c>
      <c r="E1670" s="6" t="s">
        <v>1312</v>
      </c>
      <c r="F1670" s="7">
        <v>44202</v>
      </c>
      <c r="G1670" s="6" t="s">
        <v>35</v>
      </c>
      <c r="H1670" s="6" t="s">
        <v>57</v>
      </c>
      <c r="I1670" s="6" t="s">
        <v>44</v>
      </c>
      <c r="J1670" s="6" t="s">
        <v>80</v>
      </c>
      <c r="K1670" s="12">
        <v>7000</v>
      </c>
      <c r="L1670" s="12">
        <v>9100</v>
      </c>
      <c r="M1670" s="12">
        <v>4</v>
      </c>
      <c r="N1670" s="12">
        <v>28000</v>
      </c>
      <c r="O1670" s="12">
        <v>36400</v>
      </c>
      <c r="P1670" s="6" t="s">
        <v>1398</v>
      </c>
      <c r="Q1670" s="12">
        <f t="shared" si="26"/>
        <v>8400</v>
      </c>
    </row>
    <row r="1671" spans="1:17" x14ac:dyDescent="0.3">
      <c r="A1671" s="6">
        <v>141043</v>
      </c>
      <c r="B1671" s="6" t="s">
        <v>1349</v>
      </c>
      <c r="C1671" s="6" t="s">
        <v>1348</v>
      </c>
      <c r="D1671" s="6" t="s">
        <v>1568</v>
      </c>
      <c r="E1671" s="6" t="s">
        <v>1313</v>
      </c>
      <c r="F1671" s="7">
        <v>44203</v>
      </c>
      <c r="G1671" s="6" t="s">
        <v>1296</v>
      </c>
      <c r="H1671" s="6" t="s">
        <v>486</v>
      </c>
      <c r="I1671" s="6" t="s">
        <v>89</v>
      </c>
      <c r="J1671" s="6" t="s">
        <v>79</v>
      </c>
      <c r="K1671" s="12">
        <v>6550</v>
      </c>
      <c r="L1671" s="12">
        <v>8515</v>
      </c>
      <c r="M1671" s="12">
        <v>3</v>
      </c>
      <c r="N1671" s="12">
        <v>19650</v>
      </c>
      <c r="O1671" s="12">
        <v>25545</v>
      </c>
      <c r="P1671" s="6" t="s">
        <v>1397</v>
      </c>
      <c r="Q1671" s="12">
        <f t="shared" si="26"/>
        <v>5895</v>
      </c>
    </row>
    <row r="1672" spans="1:17" x14ac:dyDescent="0.3">
      <c r="A1672" s="6">
        <v>141044</v>
      </c>
      <c r="B1672" s="6" t="s">
        <v>1351</v>
      </c>
      <c r="C1672" s="6" t="s">
        <v>1350</v>
      </c>
      <c r="D1672" s="6" t="s">
        <v>1604</v>
      </c>
      <c r="E1672" s="6" t="s">
        <v>3</v>
      </c>
      <c r="F1672" s="7">
        <v>44204</v>
      </c>
      <c r="G1672" s="6" t="s">
        <v>33</v>
      </c>
      <c r="H1672" s="8" t="s">
        <v>66</v>
      </c>
      <c r="I1672" s="6" t="s">
        <v>37</v>
      </c>
      <c r="J1672" s="6" t="s">
        <v>81</v>
      </c>
      <c r="K1672" s="12">
        <v>7650</v>
      </c>
      <c r="L1672" s="12">
        <v>9945</v>
      </c>
      <c r="M1672" s="12">
        <v>4</v>
      </c>
      <c r="N1672" s="12">
        <v>30600</v>
      </c>
      <c r="O1672" s="12">
        <v>39780</v>
      </c>
      <c r="P1672" s="6" t="s">
        <v>1399</v>
      </c>
      <c r="Q1672" s="12">
        <f t="shared" si="26"/>
        <v>9180</v>
      </c>
    </row>
    <row r="1673" spans="1:17" x14ac:dyDescent="0.3">
      <c r="A1673" s="6">
        <v>141045</v>
      </c>
      <c r="B1673" s="6" t="s">
        <v>1353</v>
      </c>
      <c r="C1673" s="6" t="s">
        <v>1352</v>
      </c>
      <c r="D1673" s="6" t="s">
        <v>1619</v>
      </c>
      <c r="E1673" s="6" t="s">
        <v>2</v>
      </c>
      <c r="F1673" s="7">
        <v>44205</v>
      </c>
      <c r="G1673" s="6" t="s">
        <v>34</v>
      </c>
      <c r="H1673" s="6" t="s">
        <v>58</v>
      </c>
      <c r="I1673" s="6" t="s">
        <v>45</v>
      </c>
      <c r="J1673" s="6" t="s">
        <v>82</v>
      </c>
      <c r="K1673" s="12">
        <v>1150</v>
      </c>
      <c r="L1673" s="12">
        <v>1495</v>
      </c>
      <c r="M1673" s="12">
        <v>4</v>
      </c>
      <c r="N1673" s="12">
        <v>4600</v>
      </c>
      <c r="O1673" s="12">
        <v>5980</v>
      </c>
      <c r="P1673" s="6" t="s">
        <v>1400</v>
      </c>
      <c r="Q1673" s="12">
        <f t="shared" si="26"/>
        <v>1380</v>
      </c>
    </row>
    <row r="1674" spans="1:17" x14ac:dyDescent="0.3">
      <c r="A1674" s="6">
        <v>141046</v>
      </c>
      <c r="B1674" s="6" t="s">
        <v>1355</v>
      </c>
      <c r="C1674" s="6" t="s">
        <v>1354</v>
      </c>
      <c r="D1674" s="6" t="s">
        <v>2137</v>
      </c>
      <c r="E1674" s="6" t="s">
        <v>1</v>
      </c>
      <c r="F1674" s="7">
        <v>44206</v>
      </c>
      <c r="G1674" s="6" t="s">
        <v>35</v>
      </c>
      <c r="H1674" s="6" t="s">
        <v>59</v>
      </c>
      <c r="I1674" s="6" t="s">
        <v>36</v>
      </c>
      <c r="J1674" s="6" t="s">
        <v>75</v>
      </c>
      <c r="K1674" s="12">
        <v>850</v>
      </c>
      <c r="L1674" s="12">
        <v>1105</v>
      </c>
      <c r="M1674" s="12">
        <v>1</v>
      </c>
      <c r="N1674" s="12">
        <v>850</v>
      </c>
      <c r="O1674" s="12">
        <v>1105</v>
      </c>
      <c r="P1674" s="6" t="s">
        <v>1401</v>
      </c>
      <c r="Q1674" s="12">
        <f t="shared" si="26"/>
        <v>255</v>
      </c>
    </row>
    <row r="1675" spans="1:17" x14ac:dyDescent="0.3">
      <c r="A1675" s="6">
        <v>141047</v>
      </c>
      <c r="B1675" s="6" t="s">
        <v>1357</v>
      </c>
      <c r="C1675" s="6" t="s">
        <v>1356</v>
      </c>
      <c r="D1675" s="6" t="s">
        <v>1644</v>
      </c>
      <c r="E1675" s="6" t="s">
        <v>1314</v>
      </c>
      <c r="F1675" s="7">
        <v>44207</v>
      </c>
      <c r="G1675" s="6" t="s">
        <v>1296</v>
      </c>
      <c r="H1675" s="6" t="s">
        <v>60</v>
      </c>
      <c r="I1675" s="6" t="s">
        <v>37</v>
      </c>
      <c r="J1675" s="6" t="s">
        <v>76</v>
      </c>
      <c r="K1675" s="12">
        <v>650</v>
      </c>
      <c r="L1675" s="12">
        <v>845</v>
      </c>
      <c r="M1675" s="12">
        <v>4</v>
      </c>
      <c r="N1675" s="12">
        <v>2600</v>
      </c>
      <c r="O1675" s="12">
        <v>3380</v>
      </c>
      <c r="P1675" s="6" t="s">
        <v>1325</v>
      </c>
      <c r="Q1675" s="12">
        <f t="shared" si="26"/>
        <v>780</v>
      </c>
    </row>
    <row r="1676" spans="1:17" x14ac:dyDescent="0.3">
      <c r="A1676" s="6">
        <v>141048</v>
      </c>
      <c r="B1676" s="6" t="s">
        <v>1359</v>
      </c>
      <c r="C1676" s="6" t="s">
        <v>1358</v>
      </c>
      <c r="D1676" s="6" t="s">
        <v>1658</v>
      </c>
      <c r="E1676" s="6" t="s">
        <v>1315</v>
      </c>
      <c r="F1676" s="7">
        <v>44208</v>
      </c>
      <c r="G1676" s="6" t="s">
        <v>33</v>
      </c>
      <c r="H1676" s="6" t="s">
        <v>61</v>
      </c>
      <c r="I1676" s="6" t="s">
        <v>38</v>
      </c>
      <c r="J1676" s="6" t="s">
        <v>75</v>
      </c>
      <c r="K1676" s="12">
        <v>7500</v>
      </c>
      <c r="L1676" s="12">
        <v>9750</v>
      </c>
      <c r="M1676" s="12">
        <v>1</v>
      </c>
      <c r="N1676" s="12">
        <v>7500</v>
      </c>
      <c r="O1676" s="12">
        <v>9750</v>
      </c>
      <c r="P1676" s="6" t="s">
        <v>1398</v>
      </c>
      <c r="Q1676" s="12">
        <f t="shared" si="26"/>
        <v>2250</v>
      </c>
    </row>
    <row r="1677" spans="1:17" x14ac:dyDescent="0.3">
      <c r="A1677" s="6">
        <v>141049</v>
      </c>
      <c r="B1677" s="6" t="s">
        <v>1361</v>
      </c>
      <c r="C1677" s="6" t="s">
        <v>1360</v>
      </c>
      <c r="D1677" s="6" t="s">
        <v>1679</v>
      </c>
      <c r="E1677" s="6" t="s">
        <v>0</v>
      </c>
      <c r="F1677" s="7">
        <v>44208</v>
      </c>
      <c r="G1677" s="6" t="s">
        <v>34</v>
      </c>
      <c r="H1677" s="6" t="s">
        <v>483</v>
      </c>
      <c r="I1677" s="6" t="s">
        <v>39</v>
      </c>
      <c r="J1677" s="8" t="s">
        <v>83</v>
      </c>
      <c r="K1677" s="12">
        <v>10000</v>
      </c>
      <c r="L1677" s="12">
        <v>13000</v>
      </c>
      <c r="M1677" s="12">
        <v>2</v>
      </c>
      <c r="N1677" s="12">
        <v>20000</v>
      </c>
      <c r="O1677" s="12">
        <v>26000</v>
      </c>
      <c r="P1677" s="6" t="s">
        <v>1397</v>
      </c>
      <c r="Q1677" s="12">
        <f t="shared" si="26"/>
        <v>6000</v>
      </c>
    </row>
    <row r="1678" spans="1:17" x14ac:dyDescent="0.3">
      <c r="A1678" s="6">
        <v>141050</v>
      </c>
      <c r="B1678" s="6" t="s">
        <v>1363</v>
      </c>
      <c r="C1678" s="6" t="s">
        <v>1362</v>
      </c>
      <c r="D1678" s="6" t="s">
        <v>1722</v>
      </c>
      <c r="E1678" s="6" t="s">
        <v>1316</v>
      </c>
      <c r="F1678" s="7">
        <v>44208</v>
      </c>
      <c r="G1678" s="6" t="s">
        <v>35</v>
      </c>
      <c r="H1678" s="6" t="s">
        <v>487</v>
      </c>
      <c r="I1678" s="6" t="s">
        <v>40</v>
      </c>
      <c r="J1678" s="6" t="s">
        <v>76</v>
      </c>
      <c r="K1678" s="12">
        <v>10500</v>
      </c>
      <c r="L1678" s="12">
        <v>13650</v>
      </c>
      <c r="M1678" s="12">
        <v>1</v>
      </c>
      <c r="N1678" s="12">
        <v>10500</v>
      </c>
      <c r="O1678" s="12">
        <v>13650</v>
      </c>
      <c r="P1678" s="6" t="s">
        <v>1399</v>
      </c>
      <c r="Q1678" s="12">
        <f t="shared" si="26"/>
        <v>3150</v>
      </c>
    </row>
    <row r="1679" spans="1:17" x14ac:dyDescent="0.3">
      <c r="A1679" s="6">
        <v>141051</v>
      </c>
      <c r="B1679" s="6" t="s">
        <v>1365</v>
      </c>
      <c r="C1679" s="6" t="s">
        <v>1364</v>
      </c>
      <c r="D1679" s="6" t="s">
        <v>1755</v>
      </c>
      <c r="E1679" s="6" t="s">
        <v>1317</v>
      </c>
      <c r="F1679" s="7">
        <v>44208</v>
      </c>
      <c r="G1679" s="6" t="s">
        <v>1296</v>
      </c>
      <c r="H1679" s="6" t="s">
        <v>63</v>
      </c>
      <c r="I1679" s="6" t="s">
        <v>41</v>
      </c>
      <c r="J1679" s="6" t="s">
        <v>78</v>
      </c>
      <c r="K1679" s="12">
        <v>8500</v>
      </c>
      <c r="L1679" s="12">
        <v>11050</v>
      </c>
      <c r="M1679" s="12">
        <v>1</v>
      </c>
      <c r="N1679" s="12">
        <v>8500</v>
      </c>
      <c r="O1679" s="12">
        <v>11050</v>
      </c>
      <c r="P1679" s="6" t="s">
        <v>1400</v>
      </c>
      <c r="Q1679" s="12">
        <f t="shared" si="26"/>
        <v>2550</v>
      </c>
    </row>
    <row r="1680" spans="1:17" x14ac:dyDescent="0.3">
      <c r="A1680" s="6">
        <v>141052</v>
      </c>
      <c r="B1680" s="6" t="s">
        <v>1367</v>
      </c>
      <c r="C1680" s="6" t="s">
        <v>1366</v>
      </c>
      <c r="D1680" s="6" t="s">
        <v>1780</v>
      </c>
      <c r="E1680" s="6" t="s">
        <v>1318</v>
      </c>
      <c r="F1680" s="7">
        <v>44209</v>
      </c>
      <c r="G1680" s="6" t="s">
        <v>33</v>
      </c>
      <c r="H1680" s="6" t="s">
        <v>57</v>
      </c>
      <c r="I1680" s="6" t="s">
        <v>44</v>
      </c>
      <c r="J1680" s="6" t="s">
        <v>80</v>
      </c>
      <c r="K1680" s="12">
        <v>7000</v>
      </c>
      <c r="L1680" s="12">
        <v>9100</v>
      </c>
      <c r="M1680" s="12">
        <v>4</v>
      </c>
      <c r="N1680" s="12">
        <v>28000</v>
      </c>
      <c r="O1680" s="12">
        <v>36400</v>
      </c>
      <c r="P1680" s="6" t="s">
        <v>1401</v>
      </c>
      <c r="Q1680" s="12">
        <f t="shared" si="26"/>
        <v>8400</v>
      </c>
    </row>
    <row r="1681" spans="1:17" x14ac:dyDescent="0.3">
      <c r="A1681" s="6">
        <v>141053</v>
      </c>
      <c r="B1681" s="6" t="s">
        <v>1369</v>
      </c>
      <c r="C1681" s="6" t="s">
        <v>1368</v>
      </c>
      <c r="D1681" s="6" t="s">
        <v>1795</v>
      </c>
      <c r="E1681" s="6" t="s">
        <v>29</v>
      </c>
      <c r="F1681" s="7">
        <v>44210</v>
      </c>
      <c r="G1681" s="6" t="s">
        <v>34</v>
      </c>
      <c r="H1681" s="6" t="s">
        <v>488</v>
      </c>
      <c r="I1681" s="6" t="s">
        <v>89</v>
      </c>
      <c r="J1681" s="6" t="s">
        <v>79</v>
      </c>
      <c r="K1681" s="12">
        <v>1680</v>
      </c>
      <c r="L1681" s="12">
        <v>2184</v>
      </c>
      <c r="M1681" s="12">
        <v>4</v>
      </c>
      <c r="N1681" s="12">
        <v>6720</v>
      </c>
      <c r="O1681" s="12">
        <v>8736</v>
      </c>
      <c r="P1681" s="6" t="s">
        <v>1325</v>
      </c>
      <c r="Q1681" s="12">
        <f t="shared" si="26"/>
        <v>2016</v>
      </c>
    </row>
    <row r="1682" spans="1:17" x14ac:dyDescent="0.3">
      <c r="A1682" s="6">
        <v>141054</v>
      </c>
      <c r="B1682" s="6" t="s">
        <v>1370</v>
      </c>
      <c r="C1682" s="6" t="s">
        <v>1327</v>
      </c>
      <c r="D1682" s="6" t="s">
        <v>1807</v>
      </c>
      <c r="E1682" s="6" t="s">
        <v>20</v>
      </c>
      <c r="F1682" s="7">
        <v>44211</v>
      </c>
      <c r="G1682" s="6" t="s">
        <v>35</v>
      </c>
      <c r="H1682" s="8" t="s">
        <v>65</v>
      </c>
      <c r="I1682" s="6" t="s">
        <v>37</v>
      </c>
      <c r="J1682" s="8" t="s">
        <v>84</v>
      </c>
      <c r="K1682" s="12">
        <v>6540</v>
      </c>
      <c r="L1682" s="12">
        <v>8502</v>
      </c>
      <c r="M1682" s="12">
        <v>3</v>
      </c>
      <c r="N1682" s="12">
        <v>19620</v>
      </c>
      <c r="O1682" s="12">
        <v>25506</v>
      </c>
      <c r="P1682" s="6" t="s">
        <v>1398</v>
      </c>
      <c r="Q1682" s="12">
        <f t="shared" si="26"/>
        <v>5886</v>
      </c>
    </row>
    <row r="1683" spans="1:17" x14ac:dyDescent="0.3">
      <c r="A1683" s="6">
        <v>141055</v>
      </c>
      <c r="B1683" s="6" t="s">
        <v>1371</v>
      </c>
      <c r="C1683" s="6" t="s">
        <v>1328</v>
      </c>
      <c r="D1683" s="6" t="s">
        <v>1819</v>
      </c>
      <c r="E1683" s="6" t="s">
        <v>19</v>
      </c>
      <c r="F1683" s="7">
        <v>44212</v>
      </c>
      <c r="G1683" s="6" t="s">
        <v>1296</v>
      </c>
      <c r="H1683" s="6" t="s">
        <v>68</v>
      </c>
      <c r="I1683" s="6" t="s">
        <v>45</v>
      </c>
      <c r="J1683" s="6" t="s">
        <v>82</v>
      </c>
      <c r="K1683" s="12">
        <v>2680</v>
      </c>
      <c r="L1683" s="12">
        <v>3484</v>
      </c>
      <c r="M1683" s="12">
        <v>2</v>
      </c>
      <c r="N1683" s="12">
        <v>5360</v>
      </c>
      <c r="O1683" s="12">
        <v>6968</v>
      </c>
      <c r="P1683" s="6" t="s">
        <v>1397</v>
      </c>
      <c r="Q1683" s="12">
        <f t="shared" si="26"/>
        <v>1608</v>
      </c>
    </row>
    <row r="1684" spans="1:17" x14ac:dyDescent="0.3">
      <c r="A1684" s="6">
        <v>141056</v>
      </c>
      <c r="B1684" s="6" t="s">
        <v>1373</v>
      </c>
      <c r="C1684" s="6" t="s">
        <v>1372</v>
      </c>
      <c r="D1684" s="6" t="s">
        <v>1847</v>
      </c>
      <c r="E1684" s="6" t="s">
        <v>1319</v>
      </c>
      <c r="F1684" s="7">
        <v>44213</v>
      </c>
      <c r="G1684" s="6" t="s">
        <v>33</v>
      </c>
      <c r="H1684" s="6" t="s">
        <v>71</v>
      </c>
      <c r="I1684" s="6" t="s">
        <v>38</v>
      </c>
      <c r="J1684" s="6" t="s">
        <v>76</v>
      </c>
      <c r="K1684" s="12">
        <v>8250</v>
      </c>
      <c r="L1684" s="12">
        <v>10725</v>
      </c>
      <c r="M1684" s="12">
        <v>2</v>
      </c>
      <c r="N1684" s="12">
        <v>16500</v>
      </c>
      <c r="O1684" s="12">
        <v>21450</v>
      </c>
      <c r="P1684" s="6" t="s">
        <v>1399</v>
      </c>
      <c r="Q1684" s="12">
        <f t="shared" si="26"/>
        <v>4950</v>
      </c>
    </row>
    <row r="1685" spans="1:17" x14ac:dyDescent="0.3">
      <c r="A1685" s="6">
        <v>141057</v>
      </c>
      <c r="B1685" s="6" t="s">
        <v>1374</v>
      </c>
      <c r="C1685" s="6" t="s">
        <v>1329</v>
      </c>
      <c r="D1685" s="6" t="s">
        <v>1875</v>
      </c>
      <c r="E1685" s="6" t="s">
        <v>18</v>
      </c>
      <c r="F1685" s="7">
        <v>44214</v>
      </c>
      <c r="G1685" s="6" t="s">
        <v>34</v>
      </c>
      <c r="H1685" s="6" t="s">
        <v>422</v>
      </c>
      <c r="I1685" s="6" t="s">
        <v>42</v>
      </c>
      <c r="J1685" s="6" t="s">
        <v>76</v>
      </c>
      <c r="K1685" s="12">
        <v>2650</v>
      </c>
      <c r="L1685" s="12">
        <v>3445</v>
      </c>
      <c r="M1685" s="12">
        <v>4</v>
      </c>
      <c r="N1685" s="12">
        <v>10600</v>
      </c>
      <c r="O1685" s="12">
        <v>13780</v>
      </c>
      <c r="P1685" s="6" t="s">
        <v>1400</v>
      </c>
      <c r="Q1685" s="12">
        <f t="shared" si="26"/>
        <v>3180</v>
      </c>
    </row>
    <row r="1686" spans="1:17" x14ac:dyDescent="0.3">
      <c r="A1686" s="6">
        <v>141058</v>
      </c>
      <c r="B1686" s="6" t="s">
        <v>1375</v>
      </c>
      <c r="C1686" s="6" t="s">
        <v>1330</v>
      </c>
      <c r="D1686" s="6" t="s">
        <v>1891</v>
      </c>
      <c r="E1686" s="6" t="s">
        <v>17</v>
      </c>
      <c r="F1686" s="7">
        <v>44215</v>
      </c>
      <c r="G1686" s="6" t="s">
        <v>35</v>
      </c>
      <c r="H1686" s="6" t="s">
        <v>72</v>
      </c>
      <c r="I1686" s="6" t="s">
        <v>38</v>
      </c>
      <c r="J1686" s="6" t="s">
        <v>85</v>
      </c>
      <c r="K1686" s="12">
        <v>12550</v>
      </c>
      <c r="L1686" s="12">
        <v>16315</v>
      </c>
      <c r="M1686" s="12">
        <v>4</v>
      </c>
      <c r="N1686" s="12">
        <v>50200</v>
      </c>
      <c r="O1686" s="12">
        <v>65260</v>
      </c>
      <c r="P1686" s="6" t="s">
        <v>1401</v>
      </c>
      <c r="Q1686" s="12">
        <f t="shared" si="26"/>
        <v>15060</v>
      </c>
    </row>
    <row r="1687" spans="1:17" x14ac:dyDescent="0.3">
      <c r="A1687" s="6">
        <v>141059</v>
      </c>
      <c r="B1687" s="6" t="s">
        <v>1376</v>
      </c>
      <c r="C1687" s="6" t="s">
        <v>1331</v>
      </c>
      <c r="D1687" s="6" t="s">
        <v>1915</v>
      </c>
      <c r="E1687" s="6" t="s">
        <v>1320</v>
      </c>
      <c r="F1687" s="7">
        <v>44216</v>
      </c>
      <c r="G1687" s="6" t="s">
        <v>1296</v>
      </c>
      <c r="H1687" s="6" t="s">
        <v>73</v>
      </c>
      <c r="I1687" s="6" t="s">
        <v>41</v>
      </c>
      <c r="J1687" s="8" t="s">
        <v>78</v>
      </c>
      <c r="K1687" s="12">
        <v>14500</v>
      </c>
      <c r="L1687" s="12">
        <v>18850</v>
      </c>
      <c r="M1687" s="12">
        <v>2</v>
      </c>
      <c r="N1687" s="12">
        <v>29000</v>
      </c>
      <c r="O1687" s="12">
        <v>37700</v>
      </c>
      <c r="P1687" s="6" t="s">
        <v>1325</v>
      </c>
      <c r="Q1687" s="12">
        <f t="shared" si="26"/>
        <v>8700</v>
      </c>
    </row>
    <row r="1688" spans="1:17" x14ac:dyDescent="0.3">
      <c r="A1688" s="6">
        <v>141060</v>
      </c>
      <c r="B1688" s="6" t="s">
        <v>1378</v>
      </c>
      <c r="C1688" s="6" t="s">
        <v>1377</v>
      </c>
      <c r="D1688" s="6" t="s">
        <v>1920</v>
      </c>
      <c r="E1688" s="6" t="s">
        <v>16</v>
      </c>
      <c r="F1688" s="7">
        <v>44217</v>
      </c>
      <c r="G1688" s="6" t="s">
        <v>33</v>
      </c>
      <c r="H1688" s="6" t="s">
        <v>46</v>
      </c>
      <c r="I1688" s="6" t="s">
        <v>36</v>
      </c>
      <c r="J1688" s="6" t="s">
        <v>75</v>
      </c>
      <c r="K1688" s="12">
        <v>800</v>
      </c>
      <c r="L1688" s="12">
        <v>1040</v>
      </c>
      <c r="M1688" s="12">
        <v>4</v>
      </c>
      <c r="N1688" s="12">
        <v>3200</v>
      </c>
      <c r="O1688" s="12">
        <v>4160</v>
      </c>
      <c r="P1688" s="6" t="s">
        <v>1398</v>
      </c>
      <c r="Q1688" s="12">
        <f t="shared" si="26"/>
        <v>960</v>
      </c>
    </row>
    <row r="1689" spans="1:17" x14ac:dyDescent="0.3">
      <c r="A1689" s="6">
        <v>141061</v>
      </c>
      <c r="B1689" s="6" t="s">
        <v>1379</v>
      </c>
      <c r="C1689" s="6" t="s">
        <v>1332</v>
      </c>
      <c r="D1689" s="6" t="s">
        <v>1995</v>
      </c>
      <c r="E1689" s="6" t="s">
        <v>15</v>
      </c>
      <c r="F1689" s="7">
        <v>44218</v>
      </c>
      <c r="G1689" s="6" t="s">
        <v>34</v>
      </c>
      <c r="H1689" s="6" t="s">
        <v>48</v>
      </c>
      <c r="I1689" s="6" t="s">
        <v>37</v>
      </c>
      <c r="J1689" s="6" t="s">
        <v>76</v>
      </c>
      <c r="K1689" s="12">
        <v>600</v>
      </c>
      <c r="L1689" s="12">
        <v>780</v>
      </c>
      <c r="M1689" s="12">
        <v>2</v>
      </c>
      <c r="N1689" s="12">
        <v>1200</v>
      </c>
      <c r="O1689" s="12">
        <v>1560</v>
      </c>
      <c r="P1689" s="6" t="s">
        <v>1397</v>
      </c>
      <c r="Q1689" s="12">
        <f t="shared" si="26"/>
        <v>360</v>
      </c>
    </row>
    <row r="1690" spans="1:17" x14ac:dyDescent="0.3">
      <c r="A1690" s="6">
        <v>141062</v>
      </c>
      <c r="B1690" s="6" t="s">
        <v>1380</v>
      </c>
      <c r="C1690" s="6" t="s">
        <v>1334</v>
      </c>
      <c r="D1690" s="6" t="s">
        <v>2080</v>
      </c>
      <c r="E1690" s="6" t="s">
        <v>14</v>
      </c>
      <c r="F1690" s="7">
        <v>44219</v>
      </c>
      <c r="G1690" s="6" t="s">
        <v>35</v>
      </c>
      <c r="H1690" s="6" t="s">
        <v>50</v>
      </c>
      <c r="I1690" s="6" t="s">
        <v>38</v>
      </c>
      <c r="J1690" s="6" t="s">
        <v>75</v>
      </c>
      <c r="K1690" s="12">
        <v>10500</v>
      </c>
      <c r="L1690" s="12">
        <v>13650</v>
      </c>
      <c r="M1690" s="12">
        <v>4</v>
      </c>
      <c r="N1690" s="12">
        <v>42000</v>
      </c>
      <c r="O1690" s="12">
        <v>54600</v>
      </c>
      <c r="P1690" s="6" t="s">
        <v>1399</v>
      </c>
      <c r="Q1690" s="12">
        <f t="shared" si="26"/>
        <v>12600</v>
      </c>
    </row>
    <row r="1691" spans="1:17" x14ac:dyDescent="0.3">
      <c r="A1691" s="6">
        <v>141063</v>
      </c>
      <c r="B1691" s="6" t="s">
        <v>1381</v>
      </c>
      <c r="C1691" s="6" t="s">
        <v>1333</v>
      </c>
      <c r="D1691" s="6" t="s">
        <v>2044</v>
      </c>
      <c r="E1691" s="6" t="s">
        <v>13</v>
      </c>
      <c r="F1691" s="7">
        <v>44220</v>
      </c>
      <c r="G1691" s="6" t="s">
        <v>1296</v>
      </c>
      <c r="H1691" s="6" t="s">
        <v>483</v>
      </c>
      <c r="I1691" s="6" t="s">
        <v>39</v>
      </c>
      <c r="J1691" s="6" t="s">
        <v>77</v>
      </c>
      <c r="K1691" s="12">
        <v>6500</v>
      </c>
      <c r="L1691" s="12">
        <v>8450</v>
      </c>
      <c r="M1691" s="12">
        <v>1</v>
      </c>
      <c r="N1691" s="12">
        <v>6500</v>
      </c>
      <c r="O1691" s="12">
        <v>8450</v>
      </c>
      <c r="P1691" s="6" t="s">
        <v>1400</v>
      </c>
      <c r="Q1691" s="12">
        <f t="shared" si="26"/>
        <v>1950</v>
      </c>
    </row>
    <row r="1692" spans="1:17" x14ac:dyDescent="0.3">
      <c r="A1692" s="6">
        <v>141064</v>
      </c>
      <c r="B1692" s="6" t="s">
        <v>1382</v>
      </c>
      <c r="C1692" s="6" t="s">
        <v>1335</v>
      </c>
      <c r="D1692" s="6" t="s">
        <v>2099</v>
      </c>
      <c r="E1692" s="6" t="s">
        <v>12</v>
      </c>
      <c r="F1692" s="7">
        <v>44221</v>
      </c>
      <c r="G1692" s="6" t="s">
        <v>33</v>
      </c>
      <c r="H1692" s="6" t="s">
        <v>489</v>
      </c>
      <c r="I1692" s="6" t="s">
        <v>40</v>
      </c>
      <c r="J1692" s="6" t="s">
        <v>76</v>
      </c>
      <c r="K1692" s="12">
        <v>4500</v>
      </c>
      <c r="L1692" s="12">
        <v>5850</v>
      </c>
      <c r="M1692" s="12">
        <v>4</v>
      </c>
      <c r="N1692" s="12">
        <v>18000</v>
      </c>
      <c r="O1692" s="12">
        <v>23400</v>
      </c>
      <c r="P1692" s="6" t="s">
        <v>1401</v>
      </c>
      <c r="Q1692" s="12">
        <f t="shared" si="26"/>
        <v>5400</v>
      </c>
    </row>
    <row r="1693" spans="1:17" x14ac:dyDescent="0.3">
      <c r="A1693" s="6">
        <v>141065</v>
      </c>
      <c r="B1693" s="6" t="s">
        <v>1378</v>
      </c>
      <c r="C1693" s="6" t="s">
        <v>1377</v>
      </c>
      <c r="D1693" s="6" t="s">
        <v>1930</v>
      </c>
      <c r="E1693" s="6" t="s">
        <v>11</v>
      </c>
      <c r="F1693" s="7">
        <v>44222</v>
      </c>
      <c r="G1693" s="6" t="s">
        <v>34</v>
      </c>
      <c r="H1693" s="6" t="s">
        <v>51</v>
      </c>
      <c r="I1693" s="6" t="s">
        <v>41</v>
      </c>
      <c r="J1693" s="6" t="s">
        <v>78</v>
      </c>
      <c r="K1693" s="12">
        <v>8500</v>
      </c>
      <c r="L1693" s="12">
        <v>11050</v>
      </c>
      <c r="M1693" s="12">
        <v>2</v>
      </c>
      <c r="N1693" s="12">
        <v>17000</v>
      </c>
      <c r="O1693" s="12">
        <v>22100</v>
      </c>
      <c r="P1693" s="6" t="s">
        <v>1325</v>
      </c>
      <c r="Q1693" s="12">
        <f t="shared" si="26"/>
        <v>5100</v>
      </c>
    </row>
    <row r="1694" spans="1:17" x14ac:dyDescent="0.3">
      <c r="A1694" s="6">
        <v>141066</v>
      </c>
      <c r="B1694" s="6" t="s">
        <v>1379</v>
      </c>
      <c r="C1694" s="6" t="s">
        <v>1332</v>
      </c>
      <c r="D1694" s="6" t="s">
        <v>1990</v>
      </c>
      <c r="E1694" s="6" t="s">
        <v>1321</v>
      </c>
      <c r="F1694" s="7">
        <v>44223</v>
      </c>
      <c r="G1694" s="6" t="s">
        <v>35</v>
      </c>
      <c r="H1694" s="6" t="s">
        <v>52</v>
      </c>
      <c r="I1694" s="6" t="s">
        <v>44</v>
      </c>
      <c r="J1694" s="6" t="s">
        <v>80</v>
      </c>
      <c r="K1694" s="12">
        <v>12500</v>
      </c>
      <c r="L1694" s="12">
        <v>16250</v>
      </c>
      <c r="M1694" s="12">
        <v>3</v>
      </c>
      <c r="N1694" s="12">
        <v>37500</v>
      </c>
      <c r="O1694" s="12">
        <v>48750</v>
      </c>
      <c r="P1694" s="6" t="s">
        <v>1398</v>
      </c>
      <c r="Q1694" s="12">
        <f t="shared" si="26"/>
        <v>11250</v>
      </c>
    </row>
    <row r="1695" spans="1:17" x14ac:dyDescent="0.3">
      <c r="A1695" s="6">
        <v>141067</v>
      </c>
      <c r="B1695" s="6" t="s">
        <v>1384</v>
      </c>
      <c r="C1695" s="6" t="s">
        <v>1383</v>
      </c>
      <c r="D1695" s="6" t="s">
        <v>2105</v>
      </c>
      <c r="E1695" s="6" t="s">
        <v>1322</v>
      </c>
      <c r="F1695" s="7">
        <v>44224</v>
      </c>
      <c r="G1695" s="6" t="s">
        <v>1296</v>
      </c>
      <c r="H1695" s="6" t="s">
        <v>430</v>
      </c>
      <c r="I1695" s="6" t="s">
        <v>98</v>
      </c>
      <c r="J1695" s="6" t="s">
        <v>79</v>
      </c>
      <c r="K1695" s="12">
        <v>3500</v>
      </c>
      <c r="L1695" s="12">
        <v>4550</v>
      </c>
      <c r="M1695" s="12">
        <v>2</v>
      </c>
      <c r="N1695" s="12">
        <v>7000</v>
      </c>
      <c r="O1695" s="12">
        <v>9100</v>
      </c>
      <c r="P1695" s="6" t="s">
        <v>1397</v>
      </c>
      <c r="Q1695" s="12">
        <f t="shared" si="26"/>
        <v>2100</v>
      </c>
    </row>
    <row r="1696" spans="1:17" x14ac:dyDescent="0.3">
      <c r="A1696" s="6">
        <v>141068</v>
      </c>
      <c r="B1696" s="6" t="s">
        <v>1385</v>
      </c>
      <c r="C1696" s="6" t="s">
        <v>27</v>
      </c>
      <c r="D1696" s="6" t="s">
        <v>27</v>
      </c>
      <c r="E1696" s="6" t="s">
        <v>1323</v>
      </c>
      <c r="F1696" s="7">
        <v>44225</v>
      </c>
      <c r="G1696" s="6" t="s">
        <v>33</v>
      </c>
      <c r="H1696" s="8" t="s">
        <v>67</v>
      </c>
      <c r="I1696" s="6" t="s">
        <v>99</v>
      </c>
      <c r="J1696" s="6" t="s">
        <v>81</v>
      </c>
      <c r="K1696" s="12">
        <v>4500</v>
      </c>
      <c r="L1696" s="12">
        <v>5850</v>
      </c>
      <c r="M1696" s="12">
        <v>2</v>
      </c>
      <c r="N1696" s="12">
        <v>9000</v>
      </c>
      <c r="O1696" s="12">
        <v>11700</v>
      </c>
      <c r="P1696" s="6" t="s">
        <v>1399</v>
      </c>
      <c r="Q1696" s="12">
        <f t="shared" si="26"/>
        <v>2700</v>
      </c>
    </row>
    <row r="1697" spans="1:17" x14ac:dyDescent="0.3">
      <c r="A1697" s="6">
        <v>141069</v>
      </c>
      <c r="B1697" s="6" t="s">
        <v>1387</v>
      </c>
      <c r="C1697" s="6" t="s">
        <v>1386</v>
      </c>
      <c r="D1697" s="6" t="s">
        <v>2108</v>
      </c>
      <c r="E1697" s="6" t="s">
        <v>10</v>
      </c>
      <c r="F1697" s="7">
        <v>44226</v>
      </c>
      <c r="G1697" s="6" t="s">
        <v>34</v>
      </c>
      <c r="H1697" s="6" t="s">
        <v>490</v>
      </c>
      <c r="I1697" s="6" t="s">
        <v>45</v>
      </c>
      <c r="J1697" s="6" t="s">
        <v>82</v>
      </c>
      <c r="K1697" s="12">
        <v>2100</v>
      </c>
      <c r="L1697" s="12">
        <v>2730</v>
      </c>
      <c r="M1697" s="12">
        <v>3</v>
      </c>
      <c r="N1697" s="12">
        <v>6300</v>
      </c>
      <c r="O1697" s="12">
        <v>8190</v>
      </c>
      <c r="P1697" s="6" t="s">
        <v>1400</v>
      </c>
      <c r="Q1697" s="12">
        <f t="shared" si="26"/>
        <v>1890</v>
      </c>
    </row>
    <row r="1698" spans="1:17" x14ac:dyDescent="0.3">
      <c r="A1698" s="6">
        <v>141070</v>
      </c>
      <c r="B1698" s="6" t="s">
        <v>2156</v>
      </c>
      <c r="C1698" s="6" t="s">
        <v>2157</v>
      </c>
      <c r="D1698" s="6" t="s">
        <v>1958</v>
      </c>
      <c r="E1698" s="6" t="s">
        <v>9</v>
      </c>
      <c r="F1698" s="7">
        <v>44227</v>
      </c>
      <c r="G1698" s="6" t="s">
        <v>35</v>
      </c>
      <c r="H1698" s="6" t="s">
        <v>49</v>
      </c>
      <c r="I1698" s="6" t="s">
        <v>36</v>
      </c>
      <c r="J1698" s="6" t="s">
        <v>75</v>
      </c>
      <c r="K1698" s="12">
        <v>1150</v>
      </c>
      <c r="L1698" s="12">
        <v>1495</v>
      </c>
      <c r="M1698" s="12">
        <v>2</v>
      </c>
      <c r="N1698" s="12">
        <v>2300</v>
      </c>
      <c r="O1698" s="12">
        <v>2990</v>
      </c>
      <c r="P1698" s="6" t="s">
        <v>1401</v>
      </c>
      <c r="Q1698" s="12">
        <f t="shared" si="26"/>
        <v>690</v>
      </c>
    </row>
    <row r="1699" spans="1:17" x14ac:dyDescent="0.3">
      <c r="A1699" s="6">
        <v>141071</v>
      </c>
      <c r="B1699" s="6" t="s">
        <v>1390</v>
      </c>
      <c r="C1699" s="6" t="s">
        <v>26</v>
      </c>
      <c r="D1699" s="6" t="s">
        <v>2121</v>
      </c>
      <c r="E1699" s="6" t="s">
        <v>1324</v>
      </c>
      <c r="F1699" s="7">
        <v>44228</v>
      </c>
      <c r="G1699" s="6" t="s">
        <v>1296</v>
      </c>
      <c r="H1699" s="6" t="s">
        <v>47</v>
      </c>
      <c r="I1699" s="6" t="s">
        <v>37</v>
      </c>
      <c r="J1699" s="6" t="s">
        <v>76</v>
      </c>
      <c r="K1699" s="12">
        <v>350</v>
      </c>
      <c r="L1699" s="12">
        <v>455</v>
      </c>
      <c r="M1699" s="12">
        <v>3</v>
      </c>
      <c r="N1699" s="12">
        <v>1050</v>
      </c>
      <c r="O1699" s="12">
        <v>1365</v>
      </c>
      <c r="P1699" s="6" t="s">
        <v>1325</v>
      </c>
      <c r="Q1699" s="12">
        <f t="shared" si="26"/>
        <v>315</v>
      </c>
    </row>
    <row r="1700" spans="1:17" x14ac:dyDescent="0.3">
      <c r="A1700" s="6">
        <v>141072</v>
      </c>
      <c r="B1700" s="6" t="s">
        <v>1390</v>
      </c>
      <c r="C1700" s="6" t="s">
        <v>26</v>
      </c>
      <c r="D1700" s="6" t="s">
        <v>2126</v>
      </c>
      <c r="E1700" s="6" t="s">
        <v>8</v>
      </c>
      <c r="F1700" s="7">
        <v>44228</v>
      </c>
      <c r="G1700" s="6" t="s">
        <v>33</v>
      </c>
      <c r="H1700" s="6" t="s">
        <v>53</v>
      </c>
      <c r="I1700" s="6" t="s">
        <v>38</v>
      </c>
      <c r="J1700" s="6" t="s">
        <v>75</v>
      </c>
      <c r="K1700" s="12">
        <v>9500</v>
      </c>
      <c r="L1700" s="12">
        <v>12350</v>
      </c>
      <c r="M1700" s="12">
        <v>3</v>
      </c>
      <c r="N1700" s="12">
        <v>28500</v>
      </c>
      <c r="O1700" s="12">
        <v>37050</v>
      </c>
      <c r="P1700" s="6" t="s">
        <v>1398</v>
      </c>
      <c r="Q1700" s="12">
        <f t="shared" si="26"/>
        <v>8550</v>
      </c>
    </row>
    <row r="1701" spans="1:17" x14ac:dyDescent="0.3">
      <c r="A1701" s="6">
        <v>141073</v>
      </c>
      <c r="B1701" s="6" t="s">
        <v>1390</v>
      </c>
      <c r="C1701" s="6" t="s">
        <v>26</v>
      </c>
      <c r="D1701" s="6" t="s">
        <v>2120</v>
      </c>
      <c r="E1701" s="6" t="s">
        <v>7</v>
      </c>
      <c r="F1701" s="7">
        <v>44229</v>
      </c>
      <c r="G1701" s="6" t="s">
        <v>34</v>
      </c>
      <c r="H1701" s="6" t="s">
        <v>491</v>
      </c>
      <c r="I1701" s="6" t="s">
        <v>39</v>
      </c>
      <c r="J1701" s="6" t="s">
        <v>77</v>
      </c>
      <c r="K1701" s="12">
        <v>10000</v>
      </c>
      <c r="L1701" s="12">
        <v>13000</v>
      </c>
      <c r="M1701" s="12">
        <v>2</v>
      </c>
      <c r="N1701" s="12">
        <v>20000</v>
      </c>
      <c r="O1701" s="12">
        <v>26000</v>
      </c>
      <c r="P1701" s="6" t="s">
        <v>1397</v>
      </c>
      <c r="Q1701" s="12">
        <f t="shared" si="26"/>
        <v>6000</v>
      </c>
    </row>
    <row r="1702" spans="1:17" x14ac:dyDescent="0.3">
      <c r="A1702" s="6">
        <v>141074</v>
      </c>
      <c r="B1702" s="6" t="s">
        <v>1390</v>
      </c>
      <c r="C1702" s="6" t="s">
        <v>26</v>
      </c>
      <c r="D1702" s="6" t="s">
        <v>2121</v>
      </c>
      <c r="E1702" s="6" t="s">
        <v>1325</v>
      </c>
      <c r="F1702" s="7">
        <v>44230</v>
      </c>
      <c r="G1702" s="6" t="s">
        <v>35</v>
      </c>
      <c r="H1702" s="6" t="s">
        <v>492</v>
      </c>
      <c r="I1702" s="6" t="s">
        <v>40</v>
      </c>
      <c r="J1702" s="6" t="s">
        <v>76</v>
      </c>
      <c r="K1702" s="12">
        <v>6500</v>
      </c>
      <c r="L1702" s="12">
        <v>8450</v>
      </c>
      <c r="M1702" s="12">
        <v>1</v>
      </c>
      <c r="N1702" s="12">
        <v>6500</v>
      </c>
      <c r="O1702" s="12">
        <v>8450</v>
      </c>
      <c r="P1702" s="6" t="s">
        <v>1399</v>
      </c>
      <c r="Q1702" s="12">
        <f t="shared" si="26"/>
        <v>1950</v>
      </c>
    </row>
    <row r="1703" spans="1:17" x14ac:dyDescent="0.3">
      <c r="A1703" s="6">
        <v>141075</v>
      </c>
      <c r="B1703" s="6" t="s">
        <v>1390</v>
      </c>
      <c r="C1703" s="6" t="s">
        <v>26</v>
      </c>
      <c r="D1703" s="6" t="s">
        <v>2127</v>
      </c>
      <c r="E1703" s="6" t="s">
        <v>1326</v>
      </c>
      <c r="F1703" s="7">
        <v>44230</v>
      </c>
      <c r="G1703" s="6" t="s">
        <v>1296</v>
      </c>
      <c r="H1703" s="6" t="s">
        <v>493</v>
      </c>
      <c r="I1703" s="6" t="s">
        <v>41</v>
      </c>
      <c r="J1703" s="6" t="s">
        <v>78</v>
      </c>
      <c r="K1703" s="12">
        <v>8500</v>
      </c>
      <c r="L1703" s="12">
        <v>11050</v>
      </c>
      <c r="M1703" s="12">
        <v>4</v>
      </c>
      <c r="N1703" s="12">
        <v>34000</v>
      </c>
      <c r="O1703" s="12">
        <v>44200</v>
      </c>
      <c r="P1703" s="6" t="s">
        <v>1400</v>
      </c>
      <c r="Q1703" s="12">
        <f t="shared" si="26"/>
        <v>10200</v>
      </c>
    </row>
    <row r="1704" spans="1:17" x14ac:dyDescent="0.3">
      <c r="A1704" s="6">
        <v>141076</v>
      </c>
      <c r="B1704" s="6" t="s">
        <v>1390</v>
      </c>
      <c r="C1704" s="6" t="s">
        <v>26</v>
      </c>
      <c r="D1704" s="6" t="s">
        <v>2124</v>
      </c>
      <c r="E1704" s="6" t="s">
        <v>6</v>
      </c>
      <c r="F1704" s="7">
        <v>44230</v>
      </c>
      <c r="G1704" s="6" t="s">
        <v>33</v>
      </c>
      <c r="H1704" s="6" t="s">
        <v>57</v>
      </c>
      <c r="I1704" s="6" t="s">
        <v>44</v>
      </c>
      <c r="J1704" s="6" t="s">
        <v>80</v>
      </c>
      <c r="K1704" s="12">
        <v>7000</v>
      </c>
      <c r="L1704" s="12">
        <v>9100</v>
      </c>
      <c r="M1704" s="12">
        <v>2</v>
      </c>
      <c r="N1704" s="12">
        <v>14000</v>
      </c>
      <c r="O1704" s="12">
        <v>18200</v>
      </c>
      <c r="P1704" s="6" t="s">
        <v>1401</v>
      </c>
      <c r="Q1704" s="12">
        <f t="shared" si="26"/>
        <v>4200</v>
      </c>
    </row>
    <row r="1705" spans="1:17" x14ac:dyDescent="0.3">
      <c r="A1705" s="6">
        <v>141077</v>
      </c>
      <c r="B1705" s="6" t="s">
        <v>1390</v>
      </c>
      <c r="C1705" s="6" t="s">
        <v>26</v>
      </c>
      <c r="D1705" s="6" t="s">
        <v>2129</v>
      </c>
      <c r="E1705" s="6" t="s">
        <v>5</v>
      </c>
      <c r="F1705" s="7">
        <v>44231</v>
      </c>
      <c r="G1705" s="6" t="s">
        <v>34</v>
      </c>
      <c r="H1705" s="6" t="s">
        <v>494</v>
      </c>
      <c r="I1705" s="6" t="s">
        <v>98</v>
      </c>
      <c r="J1705" s="6" t="s">
        <v>79</v>
      </c>
      <c r="K1705" s="12">
        <v>6550</v>
      </c>
      <c r="L1705" s="12">
        <v>8515</v>
      </c>
      <c r="M1705" s="12">
        <v>4</v>
      </c>
      <c r="N1705" s="12">
        <v>26200</v>
      </c>
      <c r="O1705" s="12">
        <v>34060</v>
      </c>
      <c r="P1705" s="6" t="s">
        <v>1325</v>
      </c>
      <c r="Q1705" s="12">
        <f t="shared" si="26"/>
        <v>7860</v>
      </c>
    </row>
    <row r="1706" spans="1:17" x14ac:dyDescent="0.3">
      <c r="A1706" s="6">
        <v>141078</v>
      </c>
      <c r="B1706" s="6" t="s">
        <v>1390</v>
      </c>
      <c r="C1706" s="6" t="s">
        <v>26</v>
      </c>
      <c r="D1706" s="6" t="s">
        <v>2129</v>
      </c>
      <c r="E1706" s="6" t="s">
        <v>4</v>
      </c>
      <c r="F1706" s="7">
        <v>44232</v>
      </c>
      <c r="G1706" s="6" t="s">
        <v>35</v>
      </c>
      <c r="H1706" s="8" t="s">
        <v>66</v>
      </c>
      <c r="I1706" s="6" t="s">
        <v>99</v>
      </c>
      <c r="J1706" s="6" t="s">
        <v>81</v>
      </c>
      <c r="K1706" s="12">
        <v>7650</v>
      </c>
      <c r="L1706" s="12">
        <v>9945</v>
      </c>
      <c r="M1706" s="12">
        <v>2</v>
      </c>
      <c r="N1706" s="12">
        <v>15300</v>
      </c>
      <c r="O1706" s="12">
        <v>19890</v>
      </c>
      <c r="P1706" s="6" t="s">
        <v>1398</v>
      </c>
      <c r="Q1706" s="12">
        <f t="shared" si="26"/>
        <v>4590</v>
      </c>
    </row>
    <row r="1707" spans="1:17" x14ac:dyDescent="0.3">
      <c r="A1707" s="6">
        <v>141079</v>
      </c>
      <c r="B1707" s="6" t="s">
        <v>1390</v>
      </c>
      <c r="C1707" s="6" t="s">
        <v>26</v>
      </c>
      <c r="D1707" s="6" t="s">
        <v>2127</v>
      </c>
      <c r="E1707" s="6" t="s">
        <v>30</v>
      </c>
      <c r="F1707" s="7">
        <v>44233</v>
      </c>
      <c r="G1707" s="6" t="s">
        <v>1296</v>
      </c>
      <c r="H1707" s="6" t="s">
        <v>58</v>
      </c>
      <c r="I1707" s="6" t="s">
        <v>45</v>
      </c>
      <c r="J1707" s="6" t="s">
        <v>82</v>
      </c>
      <c r="K1707" s="12">
        <v>1150</v>
      </c>
      <c r="L1707" s="12">
        <v>1495</v>
      </c>
      <c r="M1707" s="12">
        <v>1</v>
      </c>
      <c r="N1707" s="12">
        <v>1150</v>
      </c>
      <c r="O1707" s="12">
        <v>1495</v>
      </c>
      <c r="P1707" s="6" t="s">
        <v>1397</v>
      </c>
      <c r="Q1707" s="12">
        <f t="shared" si="26"/>
        <v>345</v>
      </c>
    </row>
    <row r="1708" spans="1:17" x14ac:dyDescent="0.3">
      <c r="A1708" s="6">
        <v>141080</v>
      </c>
      <c r="B1708" s="6" t="s">
        <v>1390</v>
      </c>
      <c r="C1708" s="6" t="s">
        <v>26</v>
      </c>
      <c r="D1708" s="6" t="s">
        <v>2119</v>
      </c>
      <c r="E1708" s="6" t="s">
        <v>31</v>
      </c>
      <c r="F1708" s="7">
        <v>44234</v>
      </c>
      <c r="G1708" s="6" t="s">
        <v>33</v>
      </c>
      <c r="H1708" s="6" t="s">
        <v>59</v>
      </c>
      <c r="I1708" s="6" t="s">
        <v>36</v>
      </c>
      <c r="J1708" s="6" t="s">
        <v>75</v>
      </c>
      <c r="K1708" s="12">
        <v>850</v>
      </c>
      <c r="L1708" s="12">
        <v>1105</v>
      </c>
      <c r="M1708" s="12">
        <v>2</v>
      </c>
      <c r="N1708" s="12">
        <v>1700</v>
      </c>
      <c r="O1708" s="12">
        <v>2210</v>
      </c>
      <c r="P1708" s="6" t="s">
        <v>1399</v>
      </c>
      <c r="Q1708" s="12">
        <f t="shared" si="26"/>
        <v>510</v>
      </c>
    </row>
    <row r="1709" spans="1:17" x14ac:dyDescent="0.3">
      <c r="A1709" s="6">
        <v>141081</v>
      </c>
      <c r="B1709" s="6" t="s">
        <v>1390</v>
      </c>
      <c r="C1709" s="6" t="s">
        <v>26</v>
      </c>
      <c r="D1709" s="6" t="s">
        <v>2126</v>
      </c>
      <c r="E1709" s="6" t="s">
        <v>32</v>
      </c>
      <c r="F1709" s="7">
        <v>44235</v>
      </c>
      <c r="G1709" s="6" t="s">
        <v>34</v>
      </c>
      <c r="H1709" s="6" t="s">
        <v>60</v>
      </c>
      <c r="I1709" s="6" t="s">
        <v>37</v>
      </c>
      <c r="J1709" s="6" t="s">
        <v>76</v>
      </c>
      <c r="K1709" s="12">
        <v>650</v>
      </c>
      <c r="L1709" s="12">
        <v>845</v>
      </c>
      <c r="M1709" s="12">
        <v>1</v>
      </c>
      <c r="N1709" s="12">
        <v>650</v>
      </c>
      <c r="O1709" s="12">
        <v>845</v>
      </c>
      <c r="P1709" s="6" t="s">
        <v>1400</v>
      </c>
      <c r="Q1709" s="12">
        <f t="shared" si="26"/>
        <v>195</v>
      </c>
    </row>
    <row r="1710" spans="1:17" x14ac:dyDescent="0.3">
      <c r="A1710" s="6">
        <v>141082</v>
      </c>
      <c r="B1710" s="6" t="s">
        <v>1390</v>
      </c>
      <c r="C1710" s="6" t="s">
        <v>26</v>
      </c>
      <c r="D1710" s="6" t="s">
        <v>2128</v>
      </c>
      <c r="E1710" s="6" t="s">
        <v>28</v>
      </c>
      <c r="F1710" s="7">
        <v>44236</v>
      </c>
      <c r="G1710" s="6" t="s">
        <v>35</v>
      </c>
      <c r="H1710" s="6" t="s">
        <v>61</v>
      </c>
      <c r="I1710" s="6" t="s">
        <v>38</v>
      </c>
      <c r="J1710" s="6" t="s">
        <v>75</v>
      </c>
      <c r="K1710" s="12">
        <v>7500</v>
      </c>
      <c r="L1710" s="12">
        <v>9750</v>
      </c>
      <c r="M1710" s="12">
        <v>3</v>
      </c>
      <c r="N1710" s="12">
        <v>22500</v>
      </c>
      <c r="O1710" s="12">
        <v>29250</v>
      </c>
      <c r="P1710" s="6" t="s">
        <v>1401</v>
      </c>
      <c r="Q1710" s="12">
        <f t="shared" si="26"/>
        <v>6750</v>
      </c>
    </row>
    <row r="1711" spans="1:17" x14ac:dyDescent="0.3">
      <c r="A1711" s="6">
        <v>141083</v>
      </c>
      <c r="B1711" s="6" t="s">
        <v>1390</v>
      </c>
      <c r="C1711" s="6" t="s">
        <v>26</v>
      </c>
      <c r="D1711" s="6" t="s">
        <v>2126</v>
      </c>
      <c r="E1711" s="6" t="s">
        <v>1311</v>
      </c>
      <c r="F1711" s="7">
        <v>44237</v>
      </c>
      <c r="G1711" s="6" t="s">
        <v>1296</v>
      </c>
      <c r="H1711" s="6" t="s">
        <v>491</v>
      </c>
      <c r="I1711" s="6" t="s">
        <v>39</v>
      </c>
      <c r="J1711" s="8" t="s">
        <v>83</v>
      </c>
      <c r="K1711" s="12">
        <v>10000</v>
      </c>
      <c r="L1711" s="12">
        <v>13000</v>
      </c>
      <c r="M1711" s="12">
        <v>2</v>
      </c>
      <c r="N1711" s="12">
        <v>20000</v>
      </c>
      <c r="O1711" s="12">
        <v>26000</v>
      </c>
      <c r="P1711" s="6" t="s">
        <v>1325</v>
      </c>
      <c r="Q1711" s="12">
        <f t="shared" si="26"/>
        <v>6000</v>
      </c>
    </row>
    <row r="1712" spans="1:17" x14ac:dyDescent="0.3">
      <c r="A1712" s="6">
        <v>141084</v>
      </c>
      <c r="B1712" s="6" t="s">
        <v>1390</v>
      </c>
      <c r="C1712" s="6" t="s">
        <v>26</v>
      </c>
      <c r="D1712" s="6" t="s">
        <v>2128</v>
      </c>
      <c r="E1712" s="6" t="s">
        <v>1312</v>
      </c>
      <c r="F1712" s="7">
        <v>44238</v>
      </c>
      <c r="G1712" s="6" t="s">
        <v>33</v>
      </c>
      <c r="H1712" s="6" t="s">
        <v>495</v>
      </c>
      <c r="I1712" s="6" t="s">
        <v>40</v>
      </c>
      <c r="J1712" s="6" t="s">
        <v>76</v>
      </c>
      <c r="K1712" s="12">
        <v>10500</v>
      </c>
      <c r="L1712" s="12">
        <v>13650</v>
      </c>
      <c r="M1712" s="12">
        <v>1</v>
      </c>
      <c r="N1712" s="12">
        <v>10500</v>
      </c>
      <c r="O1712" s="12">
        <v>13650</v>
      </c>
      <c r="P1712" s="6" t="s">
        <v>1398</v>
      </c>
      <c r="Q1712" s="12">
        <f t="shared" si="26"/>
        <v>3150</v>
      </c>
    </row>
    <row r="1713" spans="1:17" x14ac:dyDescent="0.3">
      <c r="A1713" s="6">
        <v>141085</v>
      </c>
      <c r="B1713" s="6" t="s">
        <v>1390</v>
      </c>
      <c r="C1713" s="6" t="s">
        <v>26</v>
      </c>
      <c r="D1713" s="6" t="s">
        <v>2120</v>
      </c>
      <c r="E1713" s="6" t="s">
        <v>1313</v>
      </c>
      <c r="F1713" s="7">
        <v>44239</v>
      </c>
      <c r="G1713" s="6" t="s">
        <v>34</v>
      </c>
      <c r="H1713" s="6" t="s">
        <v>63</v>
      </c>
      <c r="I1713" s="6" t="s">
        <v>41</v>
      </c>
      <c r="J1713" s="6" t="s">
        <v>78</v>
      </c>
      <c r="K1713" s="12">
        <v>8500</v>
      </c>
      <c r="L1713" s="12">
        <v>11050</v>
      </c>
      <c r="M1713" s="12">
        <v>2</v>
      </c>
      <c r="N1713" s="12">
        <v>17000</v>
      </c>
      <c r="O1713" s="12">
        <v>22100</v>
      </c>
      <c r="P1713" s="6" t="s">
        <v>1397</v>
      </c>
      <c r="Q1713" s="12">
        <f t="shared" si="26"/>
        <v>5100</v>
      </c>
    </row>
    <row r="1714" spans="1:17" x14ac:dyDescent="0.3">
      <c r="A1714" s="6">
        <v>141086</v>
      </c>
      <c r="B1714" s="6" t="s">
        <v>1390</v>
      </c>
      <c r="C1714" s="6" t="s">
        <v>26</v>
      </c>
      <c r="D1714" s="6" t="s">
        <v>2126</v>
      </c>
      <c r="E1714" s="6" t="s">
        <v>3</v>
      </c>
      <c r="F1714" s="7">
        <v>44240</v>
      </c>
      <c r="G1714" s="6" t="s">
        <v>35</v>
      </c>
      <c r="H1714" s="6" t="s">
        <v>57</v>
      </c>
      <c r="I1714" s="6" t="s">
        <v>44</v>
      </c>
      <c r="J1714" s="6" t="s">
        <v>80</v>
      </c>
      <c r="K1714" s="12">
        <v>7000</v>
      </c>
      <c r="L1714" s="12">
        <v>9100</v>
      </c>
      <c r="M1714" s="12">
        <v>3</v>
      </c>
      <c r="N1714" s="12">
        <v>21000</v>
      </c>
      <c r="O1714" s="12">
        <v>27300</v>
      </c>
      <c r="P1714" s="6" t="s">
        <v>1399</v>
      </c>
      <c r="Q1714" s="12">
        <f t="shared" si="26"/>
        <v>6300</v>
      </c>
    </row>
    <row r="1715" spans="1:17" x14ac:dyDescent="0.3">
      <c r="A1715" s="6">
        <v>141087</v>
      </c>
      <c r="B1715" s="6" t="s">
        <v>1390</v>
      </c>
      <c r="C1715" s="6" t="s">
        <v>26</v>
      </c>
      <c r="D1715" s="6" t="s">
        <v>2128</v>
      </c>
      <c r="E1715" s="6" t="s">
        <v>2</v>
      </c>
      <c r="F1715" s="7">
        <v>44241</v>
      </c>
      <c r="G1715" s="6" t="s">
        <v>1296</v>
      </c>
      <c r="H1715" s="6" t="s">
        <v>496</v>
      </c>
      <c r="I1715" s="6" t="s">
        <v>98</v>
      </c>
      <c r="J1715" s="6" t="s">
        <v>79</v>
      </c>
      <c r="K1715" s="12">
        <v>1680</v>
      </c>
      <c r="L1715" s="12">
        <v>2184</v>
      </c>
      <c r="M1715" s="12">
        <v>2</v>
      </c>
      <c r="N1715" s="12">
        <v>3360</v>
      </c>
      <c r="O1715" s="12">
        <v>4368</v>
      </c>
      <c r="P1715" s="6" t="s">
        <v>1400</v>
      </c>
      <c r="Q1715" s="12">
        <f t="shared" si="26"/>
        <v>1008</v>
      </c>
    </row>
    <row r="1716" spans="1:17" x14ac:dyDescent="0.3">
      <c r="A1716" s="6">
        <v>141088</v>
      </c>
      <c r="B1716" s="6" t="s">
        <v>1390</v>
      </c>
      <c r="C1716" s="6" t="s">
        <v>26</v>
      </c>
      <c r="D1716" s="6" t="s">
        <v>2129</v>
      </c>
      <c r="E1716" s="6" t="s">
        <v>1</v>
      </c>
      <c r="F1716" s="7">
        <v>44242</v>
      </c>
      <c r="G1716" s="6" t="s">
        <v>33</v>
      </c>
      <c r="H1716" s="8" t="s">
        <v>65</v>
      </c>
      <c r="I1716" s="6" t="s">
        <v>99</v>
      </c>
      <c r="J1716" s="8" t="s">
        <v>84</v>
      </c>
      <c r="K1716" s="12">
        <v>6540</v>
      </c>
      <c r="L1716" s="12">
        <v>8502</v>
      </c>
      <c r="M1716" s="12">
        <v>2</v>
      </c>
      <c r="N1716" s="12">
        <v>13080</v>
      </c>
      <c r="O1716" s="12">
        <v>17004</v>
      </c>
      <c r="P1716" s="6" t="s">
        <v>1401</v>
      </c>
      <c r="Q1716" s="12">
        <f t="shared" si="26"/>
        <v>3924</v>
      </c>
    </row>
    <row r="1717" spans="1:17" x14ac:dyDescent="0.3">
      <c r="A1717" s="6">
        <v>141089</v>
      </c>
      <c r="B1717" s="6" t="s">
        <v>1390</v>
      </c>
      <c r="C1717" s="6" t="s">
        <v>26</v>
      </c>
      <c r="D1717" s="6" t="s">
        <v>2129</v>
      </c>
      <c r="E1717" s="6" t="s">
        <v>1314</v>
      </c>
      <c r="F1717" s="7">
        <v>44243</v>
      </c>
      <c r="G1717" s="6" t="s">
        <v>34</v>
      </c>
      <c r="H1717" s="6" t="s">
        <v>68</v>
      </c>
      <c r="I1717" s="6" t="s">
        <v>45</v>
      </c>
      <c r="J1717" s="6" t="s">
        <v>82</v>
      </c>
      <c r="K1717" s="12">
        <v>2680</v>
      </c>
      <c r="L1717" s="12">
        <v>3484</v>
      </c>
      <c r="M1717" s="12">
        <v>4</v>
      </c>
      <c r="N1717" s="12">
        <v>10720</v>
      </c>
      <c r="O1717" s="12">
        <v>13936</v>
      </c>
      <c r="P1717" s="6" t="s">
        <v>1325</v>
      </c>
      <c r="Q1717" s="12">
        <f t="shared" si="26"/>
        <v>3216</v>
      </c>
    </row>
    <row r="1718" spans="1:17" x14ac:dyDescent="0.3">
      <c r="A1718" s="6">
        <v>141090</v>
      </c>
      <c r="B1718" s="6" t="s">
        <v>1390</v>
      </c>
      <c r="C1718" s="6" t="s">
        <v>26</v>
      </c>
      <c r="D1718" s="6" t="s">
        <v>2123</v>
      </c>
      <c r="E1718" s="6" t="s">
        <v>1315</v>
      </c>
      <c r="F1718" s="7">
        <v>44244</v>
      </c>
      <c r="G1718" s="6" t="s">
        <v>35</v>
      </c>
      <c r="H1718" s="6" t="s">
        <v>71</v>
      </c>
      <c r="I1718" s="6" t="s">
        <v>38</v>
      </c>
      <c r="J1718" s="6" t="s">
        <v>76</v>
      </c>
      <c r="K1718" s="12">
        <v>8250</v>
      </c>
      <c r="L1718" s="12">
        <v>10725</v>
      </c>
      <c r="M1718" s="12">
        <v>4</v>
      </c>
      <c r="N1718" s="12">
        <v>33000</v>
      </c>
      <c r="O1718" s="12">
        <v>42900</v>
      </c>
      <c r="P1718" s="6" t="s">
        <v>1398</v>
      </c>
      <c r="Q1718" s="12">
        <f t="shared" si="26"/>
        <v>9900</v>
      </c>
    </row>
    <row r="1719" spans="1:17" x14ac:dyDescent="0.3">
      <c r="A1719" s="6">
        <v>141091</v>
      </c>
      <c r="B1719" s="6" t="s">
        <v>1390</v>
      </c>
      <c r="C1719" s="6" t="s">
        <v>26</v>
      </c>
      <c r="D1719" s="6" t="s">
        <v>2122</v>
      </c>
      <c r="E1719" s="6" t="s">
        <v>0</v>
      </c>
      <c r="F1719" s="7">
        <v>44245</v>
      </c>
      <c r="G1719" s="6" t="s">
        <v>1296</v>
      </c>
      <c r="H1719" s="6" t="s">
        <v>430</v>
      </c>
      <c r="I1719" s="6" t="s">
        <v>42</v>
      </c>
      <c r="J1719" s="6" t="s">
        <v>76</v>
      </c>
      <c r="K1719" s="12">
        <v>2650</v>
      </c>
      <c r="L1719" s="12">
        <v>3445</v>
      </c>
      <c r="M1719" s="12">
        <v>4</v>
      </c>
      <c r="N1719" s="12">
        <v>10600</v>
      </c>
      <c r="O1719" s="12">
        <v>13780</v>
      </c>
      <c r="P1719" s="6" t="s">
        <v>1397</v>
      </c>
      <c r="Q1719" s="12">
        <f t="shared" si="26"/>
        <v>3180</v>
      </c>
    </row>
    <row r="1720" spans="1:17" x14ac:dyDescent="0.3">
      <c r="A1720" s="6">
        <v>141092</v>
      </c>
      <c r="B1720" s="6" t="s">
        <v>1390</v>
      </c>
      <c r="C1720" s="6" t="s">
        <v>26</v>
      </c>
      <c r="D1720" s="6" t="s">
        <v>2127</v>
      </c>
      <c r="E1720" s="6" t="s">
        <v>1316</v>
      </c>
      <c r="F1720" s="7">
        <v>44246</v>
      </c>
      <c r="G1720" s="6" t="s">
        <v>33</v>
      </c>
      <c r="H1720" s="6" t="s">
        <v>72</v>
      </c>
      <c r="I1720" s="6" t="s">
        <v>38</v>
      </c>
      <c r="J1720" s="6" t="s">
        <v>85</v>
      </c>
      <c r="K1720" s="12">
        <v>12550</v>
      </c>
      <c r="L1720" s="12">
        <v>16315</v>
      </c>
      <c r="M1720" s="12">
        <v>3</v>
      </c>
      <c r="N1720" s="12">
        <v>37650</v>
      </c>
      <c r="O1720" s="12">
        <v>48945</v>
      </c>
      <c r="P1720" s="6" t="s">
        <v>1399</v>
      </c>
      <c r="Q1720" s="12">
        <f t="shared" si="26"/>
        <v>11295</v>
      </c>
    </row>
    <row r="1721" spans="1:17" x14ac:dyDescent="0.3">
      <c r="A1721" s="6">
        <v>141093</v>
      </c>
      <c r="B1721" s="6" t="s">
        <v>1390</v>
      </c>
      <c r="C1721" s="6" t="s">
        <v>26</v>
      </c>
      <c r="D1721" s="6" t="s">
        <v>2124</v>
      </c>
      <c r="E1721" s="6" t="s">
        <v>1317</v>
      </c>
      <c r="F1721" s="7">
        <v>44246</v>
      </c>
      <c r="G1721" s="6" t="s">
        <v>34</v>
      </c>
      <c r="H1721" s="6" t="s">
        <v>73</v>
      </c>
      <c r="I1721" s="6" t="s">
        <v>41</v>
      </c>
      <c r="J1721" s="8" t="s">
        <v>78</v>
      </c>
      <c r="K1721" s="12">
        <v>14500</v>
      </c>
      <c r="L1721" s="12">
        <v>18850</v>
      </c>
      <c r="M1721" s="12">
        <v>4</v>
      </c>
      <c r="N1721" s="12">
        <v>58000</v>
      </c>
      <c r="O1721" s="12">
        <v>75400</v>
      </c>
      <c r="P1721" s="6" t="s">
        <v>1400</v>
      </c>
      <c r="Q1721" s="12">
        <f t="shared" si="26"/>
        <v>17400</v>
      </c>
    </row>
    <row r="1722" spans="1:17" x14ac:dyDescent="0.3">
      <c r="A1722" s="6">
        <v>141094</v>
      </c>
      <c r="B1722" s="6" t="s">
        <v>1390</v>
      </c>
      <c r="C1722" s="6" t="s">
        <v>26</v>
      </c>
      <c r="D1722" s="6" t="s">
        <v>2123</v>
      </c>
      <c r="E1722" s="6" t="s">
        <v>1318</v>
      </c>
      <c r="F1722" s="7">
        <v>44246</v>
      </c>
      <c r="G1722" s="6" t="s">
        <v>35</v>
      </c>
      <c r="H1722" s="6" t="s">
        <v>46</v>
      </c>
      <c r="I1722" s="6" t="s">
        <v>36</v>
      </c>
      <c r="J1722" s="6" t="s">
        <v>75</v>
      </c>
      <c r="K1722" s="12">
        <v>800</v>
      </c>
      <c r="L1722" s="12">
        <v>1040</v>
      </c>
      <c r="M1722" s="12">
        <v>4</v>
      </c>
      <c r="N1722" s="12">
        <v>3200</v>
      </c>
      <c r="O1722" s="12">
        <v>4160</v>
      </c>
      <c r="P1722" s="6" t="s">
        <v>1401</v>
      </c>
      <c r="Q1722" s="12">
        <f t="shared" si="26"/>
        <v>960</v>
      </c>
    </row>
    <row r="1723" spans="1:17" x14ac:dyDescent="0.3">
      <c r="A1723" s="6">
        <v>141095</v>
      </c>
      <c r="B1723" s="6" t="s">
        <v>1390</v>
      </c>
      <c r="C1723" s="6" t="s">
        <v>26</v>
      </c>
      <c r="D1723" s="6" t="s">
        <v>2128</v>
      </c>
      <c r="E1723" s="6" t="s">
        <v>29</v>
      </c>
      <c r="F1723" s="7">
        <v>44246</v>
      </c>
      <c r="G1723" s="6" t="s">
        <v>1296</v>
      </c>
      <c r="H1723" s="6" t="s">
        <v>48</v>
      </c>
      <c r="I1723" s="6" t="s">
        <v>37</v>
      </c>
      <c r="J1723" s="6" t="s">
        <v>76</v>
      </c>
      <c r="K1723" s="12">
        <v>600</v>
      </c>
      <c r="L1723" s="12">
        <v>780</v>
      </c>
      <c r="M1723" s="12">
        <v>3</v>
      </c>
      <c r="N1723" s="12">
        <v>1800</v>
      </c>
      <c r="O1723" s="12">
        <v>2340</v>
      </c>
      <c r="P1723" s="6" t="s">
        <v>1325</v>
      </c>
      <c r="Q1723" s="12">
        <f t="shared" si="26"/>
        <v>540</v>
      </c>
    </row>
    <row r="1724" spans="1:17" x14ac:dyDescent="0.3">
      <c r="A1724" s="6">
        <v>141096</v>
      </c>
      <c r="B1724" s="6" t="s">
        <v>1390</v>
      </c>
      <c r="C1724" s="6" t="s">
        <v>26</v>
      </c>
      <c r="D1724" s="6" t="s">
        <v>2120</v>
      </c>
      <c r="E1724" s="6" t="s">
        <v>20</v>
      </c>
      <c r="F1724" s="7">
        <v>44247</v>
      </c>
      <c r="G1724" s="6" t="s">
        <v>33</v>
      </c>
      <c r="H1724" s="6" t="s">
        <v>50</v>
      </c>
      <c r="I1724" s="6" t="s">
        <v>38</v>
      </c>
      <c r="J1724" s="6" t="s">
        <v>75</v>
      </c>
      <c r="K1724" s="12">
        <v>10500</v>
      </c>
      <c r="L1724" s="12">
        <v>13650</v>
      </c>
      <c r="M1724" s="12">
        <v>2</v>
      </c>
      <c r="N1724" s="12">
        <v>21000</v>
      </c>
      <c r="O1724" s="12">
        <v>27300</v>
      </c>
      <c r="P1724" s="6" t="s">
        <v>1398</v>
      </c>
      <c r="Q1724" s="12">
        <f t="shared" si="26"/>
        <v>6300</v>
      </c>
    </row>
    <row r="1725" spans="1:17" x14ac:dyDescent="0.3">
      <c r="A1725" s="6">
        <v>141097</v>
      </c>
      <c r="B1725" s="6" t="s">
        <v>1390</v>
      </c>
      <c r="C1725" s="6" t="s">
        <v>26</v>
      </c>
      <c r="D1725" s="6" t="s">
        <v>2128</v>
      </c>
      <c r="E1725" s="6" t="s">
        <v>19</v>
      </c>
      <c r="F1725" s="7">
        <v>44248</v>
      </c>
      <c r="G1725" s="6" t="s">
        <v>34</v>
      </c>
      <c r="H1725" s="6" t="s">
        <v>491</v>
      </c>
      <c r="I1725" s="6" t="s">
        <v>39</v>
      </c>
      <c r="J1725" s="6" t="s">
        <v>77</v>
      </c>
      <c r="K1725" s="12">
        <v>6500</v>
      </c>
      <c r="L1725" s="12">
        <v>8450</v>
      </c>
      <c r="M1725" s="12">
        <v>2</v>
      </c>
      <c r="N1725" s="12">
        <v>13000</v>
      </c>
      <c r="O1725" s="12">
        <v>16900</v>
      </c>
      <c r="P1725" s="6" t="s">
        <v>1397</v>
      </c>
      <c r="Q1725" s="12">
        <f t="shared" si="26"/>
        <v>3900</v>
      </c>
    </row>
    <row r="1726" spans="1:17" x14ac:dyDescent="0.3">
      <c r="A1726" s="6">
        <v>141098</v>
      </c>
      <c r="B1726" s="6" t="s">
        <v>1390</v>
      </c>
      <c r="C1726" s="6" t="s">
        <v>26</v>
      </c>
      <c r="D1726" s="6" t="s">
        <v>2123</v>
      </c>
      <c r="E1726" s="6" t="s">
        <v>1319</v>
      </c>
      <c r="F1726" s="7">
        <v>44249</v>
      </c>
      <c r="G1726" s="6" t="s">
        <v>35</v>
      </c>
      <c r="H1726" s="6" t="s">
        <v>497</v>
      </c>
      <c r="I1726" s="6" t="s">
        <v>40</v>
      </c>
      <c r="J1726" s="6" t="s">
        <v>76</v>
      </c>
      <c r="K1726" s="12">
        <v>4500</v>
      </c>
      <c r="L1726" s="12">
        <v>5850</v>
      </c>
      <c r="M1726" s="12">
        <v>2</v>
      </c>
      <c r="N1726" s="12">
        <v>9000</v>
      </c>
      <c r="O1726" s="12">
        <v>11700</v>
      </c>
      <c r="P1726" s="6" t="s">
        <v>1399</v>
      </c>
      <c r="Q1726" s="12">
        <f t="shared" si="26"/>
        <v>2700</v>
      </c>
    </row>
    <row r="1727" spans="1:17" x14ac:dyDescent="0.3">
      <c r="A1727" s="6">
        <v>141099</v>
      </c>
      <c r="B1727" s="6" t="s">
        <v>1390</v>
      </c>
      <c r="C1727" s="6" t="s">
        <v>26</v>
      </c>
      <c r="D1727" s="6" t="s">
        <v>2129</v>
      </c>
      <c r="E1727" s="6" t="s">
        <v>18</v>
      </c>
      <c r="F1727" s="7">
        <v>44250</v>
      </c>
      <c r="G1727" s="6" t="s">
        <v>1296</v>
      </c>
      <c r="H1727" s="6" t="s">
        <v>51</v>
      </c>
      <c r="I1727" s="6" t="s">
        <v>41</v>
      </c>
      <c r="J1727" s="6" t="s">
        <v>78</v>
      </c>
      <c r="K1727" s="12">
        <v>8500</v>
      </c>
      <c r="L1727" s="12">
        <v>11050</v>
      </c>
      <c r="M1727" s="12">
        <v>2</v>
      </c>
      <c r="N1727" s="12">
        <v>17000</v>
      </c>
      <c r="O1727" s="12">
        <v>22100</v>
      </c>
      <c r="P1727" s="6" t="s">
        <v>1400</v>
      </c>
      <c r="Q1727" s="12">
        <f t="shared" si="26"/>
        <v>5100</v>
      </c>
    </row>
    <row r="1728" spans="1:17" x14ac:dyDescent="0.3">
      <c r="A1728" s="6">
        <v>141100</v>
      </c>
      <c r="B1728" s="6" t="s">
        <v>1390</v>
      </c>
      <c r="C1728" s="6" t="s">
        <v>26</v>
      </c>
      <c r="D1728" s="6" t="s">
        <v>2127</v>
      </c>
      <c r="E1728" s="6" t="s">
        <v>17</v>
      </c>
      <c r="F1728" s="7">
        <v>44251</v>
      </c>
      <c r="G1728" s="6" t="s">
        <v>33</v>
      </c>
      <c r="H1728" s="6" t="s">
        <v>52</v>
      </c>
      <c r="I1728" s="6" t="s">
        <v>44</v>
      </c>
      <c r="J1728" s="6" t="s">
        <v>80</v>
      </c>
      <c r="K1728" s="12">
        <v>12500</v>
      </c>
      <c r="L1728" s="12">
        <v>16250</v>
      </c>
      <c r="M1728" s="12">
        <v>2</v>
      </c>
      <c r="N1728" s="12">
        <v>25000</v>
      </c>
      <c r="O1728" s="12">
        <v>32500</v>
      </c>
      <c r="P1728" s="6" t="s">
        <v>1401</v>
      </c>
      <c r="Q1728" s="12">
        <f t="shared" si="26"/>
        <v>7500</v>
      </c>
    </row>
    <row r="1729" spans="1:17" x14ac:dyDescent="0.3">
      <c r="A1729" s="6">
        <v>141101</v>
      </c>
      <c r="B1729" s="6" t="s">
        <v>1390</v>
      </c>
      <c r="C1729" s="6" t="s">
        <v>26</v>
      </c>
      <c r="D1729" s="6" t="s">
        <v>2128</v>
      </c>
      <c r="E1729" s="6" t="s">
        <v>1320</v>
      </c>
      <c r="F1729" s="7">
        <v>44252</v>
      </c>
      <c r="G1729" s="6" t="s">
        <v>34</v>
      </c>
      <c r="H1729" s="6" t="s">
        <v>438</v>
      </c>
      <c r="I1729" s="6" t="s">
        <v>42</v>
      </c>
      <c r="J1729" s="6" t="s">
        <v>79</v>
      </c>
      <c r="K1729" s="12">
        <v>3500</v>
      </c>
      <c r="L1729" s="12">
        <v>4550</v>
      </c>
      <c r="M1729" s="12">
        <v>2</v>
      </c>
      <c r="N1729" s="12">
        <v>7000</v>
      </c>
      <c r="O1729" s="12">
        <v>9100</v>
      </c>
      <c r="P1729" s="6" t="s">
        <v>1325</v>
      </c>
      <c r="Q1729" s="12">
        <f t="shared" si="26"/>
        <v>2100</v>
      </c>
    </row>
    <row r="1730" spans="1:17" x14ac:dyDescent="0.3">
      <c r="A1730" s="6">
        <v>141102</v>
      </c>
      <c r="B1730" s="6" t="s">
        <v>1390</v>
      </c>
      <c r="C1730" s="6" t="s">
        <v>26</v>
      </c>
      <c r="D1730" s="6" t="s">
        <v>2127</v>
      </c>
      <c r="E1730" s="6" t="s">
        <v>16</v>
      </c>
      <c r="F1730" s="7">
        <v>44253</v>
      </c>
      <c r="G1730" s="6" t="s">
        <v>35</v>
      </c>
      <c r="H1730" s="8" t="s">
        <v>67</v>
      </c>
      <c r="I1730" s="6" t="s">
        <v>109</v>
      </c>
      <c r="J1730" s="6" t="s">
        <v>81</v>
      </c>
      <c r="K1730" s="12">
        <v>4500</v>
      </c>
      <c r="L1730" s="12">
        <v>5850</v>
      </c>
      <c r="M1730" s="12">
        <v>2</v>
      </c>
      <c r="N1730" s="12">
        <v>9000</v>
      </c>
      <c r="O1730" s="12">
        <v>11700</v>
      </c>
      <c r="P1730" s="6" t="s">
        <v>1398</v>
      </c>
      <c r="Q1730" s="12">
        <f t="shared" si="26"/>
        <v>2700</v>
      </c>
    </row>
    <row r="1731" spans="1:17" x14ac:dyDescent="0.3">
      <c r="A1731" s="6">
        <v>141103</v>
      </c>
      <c r="B1731" s="6" t="s">
        <v>1390</v>
      </c>
      <c r="C1731" s="6" t="s">
        <v>26</v>
      </c>
      <c r="D1731" s="6" t="s">
        <v>2128</v>
      </c>
      <c r="E1731" s="6" t="s">
        <v>15</v>
      </c>
      <c r="F1731" s="7">
        <v>44254</v>
      </c>
      <c r="G1731" s="6" t="s">
        <v>1296</v>
      </c>
      <c r="H1731" s="6" t="s">
        <v>498</v>
      </c>
      <c r="I1731" s="6" t="s">
        <v>45</v>
      </c>
      <c r="J1731" s="6" t="s">
        <v>82</v>
      </c>
      <c r="K1731" s="12">
        <v>2100</v>
      </c>
      <c r="L1731" s="12">
        <v>2730</v>
      </c>
      <c r="M1731" s="12">
        <v>4</v>
      </c>
      <c r="N1731" s="12">
        <v>8400</v>
      </c>
      <c r="O1731" s="12">
        <v>10920</v>
      </c>
      <c r="P1731" s="6" t="s">
        <v>1397</v>
      </c>
      <c r="Q1731" s="12">
        <f t="shared" ref="Q1731:Q1794" si="27">O1731-N1731</f>
        <v>2520</v>
      </c>
    </row>
    <row r="1732" spans="1:17" x14ac:dyDescent="0.3">
      <c r="A1732" s="6">
        <v>141104</v>
      </c>
      <c r="B1732" s="6" t="s">
        <v>1390</v>
      </c>
      <c r="C1732" s="6" t="s">
        <v>26</v>
      </c>
      <c r="D1732" s="6" t="s">
        <v>2129</v>
      </c>
      <c r="E1732" s="6" t="s">
        <v>14</v>
      </c>
      <c r="F1732" s="7">
        <v>44255</v>
      </c>
      <c r="G1732" s="6" t="s">
        <v>33</v>
      </c>
      <c r="H1732" s="6" t="s">
        <v>49</v>
      </c>
      <c r="I1732" s="6" t="s">
        <v>36</v>
      </c>
      <c r="J1732" s="6" t="s">
        <v>75</v>
      </c>
      <c r="K1732" s="12">
        <v>1150</v>
      </c>
      <c r="L1732" s="12">
        <v>1495</v>
      </c>
      <c r="M1732" s="12">
        <v>3</v>
      </c>
      <c r="N1732" s="12">
        <v>3450</v>
      </c>
      <c r="O1732" s="12">
        <v>4485</v>
      </c>
      <c r="P1732" s="6" t="s">
        <v>1399</v>
      </c>
      <c r="Q1732" s="12">
        <f t="shared" si="27"/>
        <v>1035</v>
      </c>
    </row>
    <row r="1733" spans="1:17" x14ac:dyDescent="0.3">
      <c r="A1733" s="6">
        <v>141105</v>
      </c>
      <c r="B1733" s="6" t="s">
        <v>1390</v>
      </c>
      <c r="C1733" s="6" t="s">
        <v>26</v>
      </c>
      <c r="D1733" s="6" t="s">
        <v>2124</v>
      </c>
      <c r="E1733" s="6" t="s">
        <v>13</v>
      </c>
      <c r="F1733" s="7">
        <v>44256</v>
      </c>
      <c r="G1733" s="6" t="s">
        <v>34</v>
      </c>
      <c r="H1733" s="6" t="s">
        <v>47</v>
      </c>
      <c r="I1733" s="6" t="s">
        <v>37</v>
      </c>
      <c r="J1733" s="6" t="s">
        <v>76</v>
      </c>
      <c r="K1733" s="12">
        <v>350</v>
      </c>
      <c r="L1733" s="12">
        <v>455</v>
      </c>
      <c r="M1733" s="12">
        <v>4</v>
      </c>
      <c r="N1733" s="12">
        <v>1400</v>
      </c>
      <c r="O1733" s="12">
        <v>1820</v>
      </c>
      <c r="P1733" s="6" t="s">
        <v>1400</v>
      </c>
      <c r="Q1733" s="12">
        <f t="shared" si="27"/>
        <v>420</v>
      </c>
    </row>
    <row r="1734" spans="1:17" x14ac:dyDescent="0.3">
      <c r="A1734" s="6">
        <v>141106</v>
      </c>
      <c r="B1734" s="6" t="s">
        <v>1390</v>
      </c>
      <c r="C1734" s="6" t="s">
        <v>26</v>
      </c>
      <c r="D1734" s="6" t="s">
        <v>2127</v>
      </c>
      <c r="E1734" s="6" t="s">
        <v>12</v>
      </c>
      <c r="F1734" s="7">
        <v>44257</v>
      </c>
      <c r="G1734" s="6" t="s">
        <v>35</v>
      </c>
      <c r="H1734" s="6" t="s">
        <v>53</v>
      </c>
      <c r="I1734" s="6" t="s">
        <v>38</v>
      </c>
      <c r="J1734" s="6" t="s">
        <v>75</v>
      </c>
      <c r="K1734" s="12">
        <v>9500</v>
      </c>
      <c r="L1734" s="12">
        <v>12350</v>
      </c>
      <c r="M1734" s="12">
        <v>1</v>
      </c>
      <c r="N1734" s="12">
        <v>9500</v>
      </c>
      <c r="O1734" s="12">
        <v>12350</v>
      </c>
      <c r="P1734" s="6" t="s">
        <v>1401</v>
      </c>
      <c r="Q1734" s="12">
        <f t="shared" si="27"/>
        <v>2850</v>
      </c>
    </row>
    <row r="1735" spans="1:17" x14ac:dyDescent="0.3">
      <c r="A1735" s="6">
        <v>141107</v>
      </c>
      <c r="B1735" s="6" t="s">
        <v>1390</v>
      </c>
      <c r="C1735" s="6" t="s">
        <v>26</v>
      </c>
      <c r="D1735" s="6" t="s">
        <v>2125</v>
      </c>
      <c r="E1735" s="6" t="s">
        <v>11</v>
      </c>
      <c r="F1735" s="7">
        <v>44258</v>
      </c>
      <c r="G1735" s="6" t="s">
        <v>1296</v>
      </c>
      <c r="H1735" s="6" t="s">
        <v>499</v>
      </c>
      <c r="I1735" s="6" t="s">
        <v>39</v>
      </c>
      <c r="J1735" s="6" t="s">
        <v>77</v>
      </c>
      <c r="K1735" s="12">
        <v>10000</v>
      </c>
      <c r="L1735" s="12">
        <v>13000</v>
      </c>
      <c r="M1735" s="12">
        <v>3</v>
      </c>
      <c r="N1735" s="12">
        <v>30000</v>
      </c>
      <c r="O1735" s="12">
        <v>39000</v>
      </c>
      <c r="P1735" s="6" t="s">
        <v>1325</v>
      </c>
      <c r="Q1735" s="12">
        <f t="shared" si="27"/>
        <v>9000</v>
      </c>
    </row>
    <row r="1736" spans="1:17" x14ac:dyDescent="0.3">
      <c r="A1736" s="6">
        <v>141108</v>
      </c>
      <c r="B1736" s="6" t="s">
        <v>1390</v>
      </c>
      <c r="C1736" s="6" t="s">
        <v>26</v>
      </c>
      <c r="D1736" s="6" t="s">
        <v>2119</v>
      </c>
      <c r="E1736" s="6" t="s">
        <v>1321</v>
      </c>
      <c r="F1736" s="7">
        <v>44259</v>
      </c>
      <c r="G1736" s="6" t="s">
        <v>33</v>
      </c>
      <c r="H1736" s="6" t="s">
        <v>500</v>
      </c>
      <c r="I1736" s="6" t="s">
        <v>40</v>
      </c>
      <c r="J1736" s="6" t="s">
        <v>76</v>
      </c>
      <c r="K1736" s="12">
        <v>6500</v>
      </c>
      <c r="L1736" s="12">
        <v>8450</v>
      </c>
      <c r="M1736" s="12">
        <v>3</v>
      </c>
      <c r="N1736" s="12">
        <v>19500</v>
      </c>
      <c r="O1736" s="12">
        <v>25350</v>
      </c>
      <c r="P1736" s="6" t="s">
        <v>1398</v>
      </c>
      <c r="Q1736" s="12">
        <f t="shared" si="27"/>
        <v>5850</v>
      </c>
    </row>
    <row r="1737" spans="1:17" x14ac:dyDescent="0.3">
      <c r="A1737" s="6">
        <v>141109</v>
      </c>
      <c r="B1737" s="6" t="s">
        <v>1390</v>
      </c>
      <c r="C1737" s="6" t="s">
        <v>26</v>
      </c>
      <c r="D1737" s="6" t="s">
        <v>2123</v>
      </c>
      <c r="E1737" s="6" t="s">
        <v>1322</v>
      </c>
      <c r="F1737" s="7">
        <v>44260</v>
      </c>
      <c r="G1737" s="6" t="s">
        <v>34</v>
      </c>
      <c r="H1737" s="6" t="s">
        <v>501</v>
      </c>
      <c r="I1737" s="6" t="s">
        <v>41</v>
      </c>
      <c r="J1737" s="6" t="s">
        <v>78</v>
      </c>
      <c r="K1737" s="12">
        <v>8500</v>
      </c>
      <c r="L1737" s="12">
        <v>11050</v>
      </c>
      <c r="M1737" s="12">
        <v>1</v>
      </c>
      <c r="N1737" s="12">
        <v>8500</v>
      </c>
      <c r="O1737" s="12">
        <v>11050</v>
      </c>
      <c r="P1737" s="6" t="s">
        <v>1397</v>
      </c>
      <c r="Q1737" s="12">
        <f t="shared" si="27"/>
        <v>2550</v>
      </c>
    </row>
    <row r="1738" spans="1:17" x14ac:dyDescent="0.3">
      <c r="A1738" s="6">
        <v>141110</v>
      </c>
      <c r="B1738" s="6" t="s">
        <v>1390</v>
      </c>
      <c r="C1738" s="6" t="s">
        <v>26</v>
      </c>
      <c r="D1738" s="6" t="s">
        <v>2127</v>
      </c>
      <c r="E1738" s="6" t="s">
        <v>1323</v>
      </c>
      <c r="F1738" s="7">
        <v>44260</v>
      </c>
      <c r="G1738" s="6" t="s">
        <v>35</v>
      </c>
      <c r="H1738" s="6" t="s">
        <v>57</v>
      </c>
      <c r="I1738" s="6" t="s">
        <v>44</v>
      </c>
      <c r="J1738" s="6" t="s">
        <v>80</v>
      </c>
      <c r="K1738" s="12">
        <v>7000</v>
      </c>
      <c r="L1738" s="12">
        <v>9100</v>
      </c>
      <c r="M1738" s="12">
        <v>3</v>
      </c>
      <c r="N1738" s="12">
        <v>21000</v>
      </c>
      <c r="O1738" s="12">
        <v>27300</v>
      </c>
      <c r="P1738" s="6" t="s">
        <v>1399</v>
      </c>
      <c r="Q1738" s="12">
        <f t="shared" si="27"/>
        <v>6300</v>
      </c>
    </row>
    <row r="1739" spans="1:17" x14ac:dyDescent="0.3">
      <c r="A1739" s="6">
        <v>141111</v>
      </c>
      <c r="B1739" s="6" t="s">
        <v>1390</v>
      </c>
      <c r="C1739" s="6" t="s">
        <v>26</v>
      </c>
      <c r="D1739" s="6" t="s">
        <v>2119</v>
      </c>
      <c r="E1739" s="6" t="s">
        <v>10</v>
      </c>
      <c r="F1739" s="7">
        <v>44261</v>
      </c>
      <c r="G1739" s="6" t="s">
        <v>1296</v>
      </c>
      <c r="H1739" s="6" t="s">
        <v>502</v>
      </c>
      <c r="I1739" s="6" t="s">
        <v>42</v>
      </c>
      <c r="J1739" s="6" t="s">
        <v>79</v>
      </c>
      <c r="K1739" s="12">
        <v>6550</v>
      </c>
      <c r="L1739" s="12">
        <v>8515</v>
      </c>
      <c r="M1739" s="12">
        <v>4</v>
      </c>
      <c r="N1739" s="12">
        <v>26200</v>
      </c>
      <c r="O1739" s="12">
        <v>34060</v>
      </c>
      <c r="P1739" s="6" t="s">
        <v>1400</v>
      </c>
      <c r="Q1739" s="12">
        <f t="shared" si="27"/>
        <v>7860</v>
      </c>
    </row>
    <row r="1740" spans="1:17" x14ac:dyDescent="0.3">
      <c r="A1740" s="6">
        <v>141112</v>
      </c>
      <c r="B1740" s="6" t="s">
        <v>1390</v>
      </c>
      <c r="C1740" s="6" t="s">
        <v>26</v>
      </c>
      <c r="D1740" s="6" t="s">
        <v>2128</v>
      </c>
      <c r="E1740" s="6" t="s">
        <v>9</v>
      </c>
      <c r="F1740" s="7">
        <v>44262</v>
      </c>
      <c r="G1740" s="6" t="s">
        <v>33</v>
      </c>
      <c r="H1740" s="8" t="s">
        <v>66</v>
      </c>
      <c r="I1740" s="6" t="s">
        <v>109</v>
      </c>
      <c r="J1740" s="6" t="s">
        <v>81</v>
      </c>
      <c r="K1740" s="12">
        <v>7650</v>
      </c>
      <c r="L1740" s="12">
        <v>9945</v>
      </c>
      <c r="M1740" s="12">
        <v>4</v>
      </c>
      <c r="N1740" s="12">
        <v>30600</v>
      </c>
      <c r="O1740" s="12">
        <v>39780</v>
      </c>
      <c r="P1740" s="6" t="s">
        <v>1401</v>
      </c>
      <c r="Q1740" s="12">
        <f t="shared" si="27"/>
        <v>9180</v>
      </c>
    </row>
    <row r="1741" spans="1:17" x14ac:dyDescent="0.3">
      <c r="A1741" s="6">
        <v>141113</v>
      </c>
      <c r="B1741" s="6" t="s">
        <v>1390</v>
      </c>
      <c r="C1741" s="6" t="s">
        <v>26</v>
      </c>
      <c r="D1741" s="6" t="s">
        <v>2119</v>
      </c>
      <c r="E1741" s="6" t="s">
        <v>1324</v>
      </c>
      <c r="F1741" s="7">
        <v>44262</v>
      </c>
      <c r="G1741" s="6" t="s">
        <v>34</v>
      </c>
      <c r="H1741" s="6" t="s">
        <v>58</v>
      </c>
      <c r="I1741" s="6" t="s">
        <v>45</v>
      </c>
      <c r="J1741" s="6" t="s">
        <v>82</v>
      </c>
      <c r="K1741" s="12">
        <v>1150</v>
      </c>
      <c r="L1741" s="12">
        <v>1495</v>
      </c>
      <c r="M1741" s="12">
        <v>3</v>
      </c>
      <c r="N1741" s="12">
        <v>3450</v>
      </c>
      <c r="O1741" s="12">
        <v>4485</v>
      </c>
      <c r="P1741" s="6" t="s">
        <v>1325</v>
      </c>
      <c r="Q1741" s="12">
        <f t="shared" si="27"/>
        <v>1035</v>
      </c>
    </row>
    <row r="1742" spans="1:17" x14ac:dyDescent="0.3">
      <c r="A1742" s="6">
        <v>141114</v>
      </c>
      <c r="B1742" s="6" t="s">
        <v>1390</v>
      </c>
      <c r="C1742" s="6" t="s">
        <v>26</v>
      </c>
      <c r="D1742" s="6" t="s">
        <v>2122</v>
      </c>
      <c r="E1742" s="6" t="s">
        <v>8</v>
      </c>
      <c r="F1742" s="7">
        <v>44262</v>
      </c>
      <c r="G1742" s="6" t="s">
        <v>35</v>
      </c>
      <c r="H1742" s="6" t="s">
        <v>59</v>
      </c>
      <c r="I1742" s="6" t="s">
        <v>36</v>
      </c>
      <c r="J1742" s="6" t="s">
        <v>75</v>
      </c>
      <c r="K1742" s="12">
        <v>850</v>
      </c>
      <c r="L1742" s="12">
        <v>1105</v>
      </c>
      <c r="M1742" s="12">
        <v>3</v>
      </c>
      <c r="N1742" s="12">
        <v>2550</v>
      </c>
      <c r="O1742" s="12">
        <v>3315</v>
      </c>
      <c r="P1742" s="6" t="s">
        <v>1398</v>
      </c>
      <c r="Q1742" s="12">
        <f t="shared" si="27"/>
        <v>765</v>
      </c>
    </row>
    <row r="1743" spans="1:17" x14ac:dyDescent="0.3">
      <c r="A1743" s="6">
        <v>141115</v>
      </c>
      <c r="B1743" s="6" t="s">
        <v>1390</v>
      </c>
      <c r="C1743" s="6" t="s">
        <v>26</v>
      </c>
      <c r="D1743" s="6" t="s">
        <v>2126</v>
      </c>
      <c r="E1743" s="6" t="s">
        <v>7</v>
      </c>
      <c r="F1743" s="7">
        <v>44262</v>
      </c>
      <c r="G1743" s="6" t="s">
        <v>1296</v>
      </c>
      <c r="H1743" s="6" t="s">
        <v>60</v>
      </c>
      <c r="I1743" s="6" t="s">
        <v>37</v>
      </c>
      <c r="J1743" s="6" t="s">
        <v>76</v>
      </c>
      <c r="K1743" s="12">
        <v>650</v>
      </c>
      <c r="L1743" s="12">
        <v>845</v>
      </c>
      <c r="M1743" s="12">
        <v>3</v>
      </c>
      <c r="N1743" s="12">
        <v>1950</v>
      </c>
      <c r="O1743" s="12">
        <v>2535</v>
      </c>
      <c r="P1743" s="6" t="s">
        <v>1397</v>
      </c>
      <c r="Q1743" s="12">
        <f t="shared" si="27"/>
        <v>585</v>
      </c>
    </row>
    <row r="1744" spans="1:17" x14ac:dyDescent="0.3">
      <c r="A1744" s="6">
        <v>141116</v>
      </c>
      <c r="B1744" s="6" t="s">
        <v>1390</v>
      </c>
      <c r="C1744" s="6" t="s">
        <v>26</v>
      </c>
      <c r="D1744" s="6" t="s">
        <v>2129</v>
      </c>
      <c r="E1744" s="6" t="s">
        <v>1325</v>
      </c>
      <c r="F1744" s="7">
        <v>44262</v>
      </c>
      <c r="G1744" s="6" t="s">
        <v>33</v>
      </c>
      <c r="H1744" s="6" t="s">
        <v>61</v>
      </c>
      <c r="I1744" s="6" t="s">
        <v>38</v>
      </c>
      <c r="J1744" s="6" t="s">
        <v>75</v>
      </c>
      <c r="K1744" s="12">
        <v>7500</v>
      </c>
      <c r="L1744" s="12">
        <v>9750</v>
      </c>
      <c r="M1744" s="12">
        <v>1</v>
      </c>
      <c r="N1744" s="12">
        <v>7500</v>
      </c>
      <c r="O1744" s="12">
        <v>9750</v>
      </c>
      <c r="P1744" s="6" t="s">
        <v>1399</v>
      </c>
      <c r="Q1744" s="12">
        <f t="shared" si="27"/>
        <v>2250</v>
      </c>
    </row>
    <row r="1745" spans="1:17" x14ac:dyDescent="0.3">
      <c r="A1745" s="6">
        <v>141117</v>
      </c>
      <c r="B1745" s="6" t="s">
        <v>1390</v>
      </c>
      <c r="C1745" s="6" t="s">
        <v>26</v>
      </c>
      <c r="D1745" s="6" t="s">
        <v>2125</v>
      </c>
      <c r="E1745" s="6" t="s">
        <v>1326</v>
      </c>
      <c r="F1745" s="7">
        <v>44262</v>
      </c>
      <c r="G1745" s="6" t="s">
        <v>34</v>
      </c>
      <c r="H1745" s="6" t="s">
        <v>499</v>
      </c>
      <c r="I1745" s="6" t="s">
        <v>39</v>
      </c>
      <c r="J1745" s="8" t="s">
        <v>83</v>
      </c>
      <c r="K1745" s="12">
        <v>10000</v>
      </c>
      <c r="L1745" s="12">
        <v>13000</v>
      </c>
      <c r="M1745" s="12">
        <v>4</v>
      </c>
      <c r="N1745" s="12">
        <v>40000</v>
      </c>
      <c r="O1745" s="12">
        <v>52000</v>
      </c>
      <c r="P1745" s="6" t="s">
        <v>1400</v>
      </c>
      <c r="Q1745" s="12">
        <f t="shared" si="27"/>
        <v>12000</v>
      </c>
    </row>
    <row r="1746" spans="1:17" x14ac:dyDescent="0.3">
      <c r="A1746" s="6">
        <v>141118</v>
      </c>
      <c r="B1746" s="6" t="s">
        <v>1390</v>
      </c>
      <c r="C1746" s="6" t="s">
        <v>26</v>
      </c>
      <c r="D1746" s="6" t="s">
        <v>2128</v>
      </c>
      <c r="E1746" s="6" t="s">
        <v>6</v>
      </c>
      <c r="F1746" s="7">
        <v>44262</v>
      </c>
      <c r="G1746" s="6" t="s">
        <v>35</v>
      </c>
      <c r="H1746" s="6" t="s">
        <v>503</v>
      </c>
      <c r="I1746" s="6" t="s">
        <v>40</v>
      </c>
      <c r="J1746" s="6" t="s">
        <v>76</v>
      </c>
      <c r="K1746" s="12">
        <v>10500</v>
      </c>
      <c r="L1746" s="12">
        <v>13650</v>
      </c>
      <c r="M1746" s="12">
        <v>3</v>
      </c>
      <c r="N1746" s="12">
        <v>31500</v>
      </c>
      <c r="O1746" s="12">
        <v>40950</v>
      </c>
      <c r="P1746" s="6" t="s">
        <v>1401</v>
      </c>
      <c r="Q1746" s="12">
        <f t="shared" si="27"/>
        <v>9450</v>
      </c>
    </row>
    <row r="1747" spans="1:17" x14ac:dyDescent="0.3">
      <c r="A1747" s="6">
        <v>141119</v>
      </c>
      <c r="B1747" s="6" t="s">
        <v>1390</v>
      </c>
      <c r="C1747" s="6" t="s">
        <v>26</v>
      </c>
      <c r="D1747" s="6" t="s">
        <v>2127</v>
      </c>
      <c r="E1747" s="6" t="s">
        <v>5</v>
      </c>
      <c r="F1747" s="7">
        <v>44263</v>
      </c>
      <c r="G1747" s="6" t="s">
        <v>1296</v>
      </c>
      <c r="H1747" s="6" t="s">
        <v>63</v>
      </c>
      <c r="I1747" s="6" t="s">
        <v>41</v>
      </c>
      <c r="J1747" s="6" t="s">
        <v>78</v>
      </c>
      <c r="K1747" s="12">
        <v>8500</v>
      </c>
      <c r="L1747" s="12">
        <v>11050</v>
      </c>
      <c r="M1747" s="12">
        <v>3</v>
      </c>
      <c r="N1747" s="12">
        <v>25500</v>
      </c>
      <c r="O1747" s="12">
        <v>33150</v>
      </c>
      <c r="P1747" s="6" t="s">
        <v>1325</v>
      </c>
      <c r="Q1747" s="12">
        <f t="shared" si="27"/>
        <v>7650</v>
      </c>
    </row>
    <row r="1748" spans="1:17" x14ac:dyDescent="0.3">
      <c r="A1748" s="6">
        <v>141120</v>
      </c>
      <c r="B1748" s="6" t="s">
        <v>1390</v>
      </c>
      <c r="C1748" s="6" t="s">
        <v>26</v>
      </c>
      <c r="D1748" s="6" t="s">
        <v>2119</v>
      </c>
      <c r="E1748" s="6" t="s">
        <v>4</v>
      </c>
      <c r="F1748" s="7">
        <v>44264</v>
      </c>
      <c r="G1748" s="6" t="s">
        <v>33</v>
      </c>
      <c r="H1748" s="6" t="s">
        <v>57</v>
      </c>
      <c r="I1748" s="6" t="s">
        <v>44</v>
      </c>
      <c r="J1748" s="6" t="s">
        <v>80</v>
      </c>
      <c r="K1748" s="12">
        <v>7000</v>
      </c>
      <c r="L1748" s="12">
        <v>9100</v>
      </c>
      <c r="M1748" s="12">
        <v>4</v>
      </c>
      <c r="N1748" s="12">
        <v>28000</v>
      </c>
      <c r="O1748" s="12">
        <v>36400</v>
      </c>
      <c r="P1748" s="6" t="s">
        <v>1398</v>
      </c>
      <c r="Q1748" s="12">
        <f t="shared" si="27"/>
        <v>8400</v>
      </c>
    </row>
    <row r="1749" spans="1:17" x14ac:dyDescent="0.3">
      <c r="A1749" s="6">
        <v>141121</v>
      </c>
      <c r="B1749" s="6" t="s">
        <v>1390</v>
      </c>
      <c r="C1749" s="6" t="s">
        <v>26</v>
      </c>
      <c r="D1749" s="6" t="s">
        <v>2128</v>
      </c>
      <c r="E1749" s="6" t="s">
        <v>30</v>
      </c>
      <c r="F1749" s="7">
        <v>44265</v>
      </c>
      <c r="G1749" s="6" t="s">
        <v>34</v>
      </c>
      <c r="H1749" s="6" t="s">
        <v>504</v>
      </c>
      <c r="I1749" s="6" t="s">
        <v>42</v>
      </c>
      <c r="J1749" s="6" t="s">
        <v>79</v>
      </c>
      <c r="K1749" s="12">
        <v>1680</v>
      </c>
      <c r="L1749" s="12">
        <v>2184</v>
      </c>
      <c r="M1749" s="12">
        <v>4</v>
      </c>
      <c r="N1749" s="12">
        <v>6720</v>
      </c>
      <c r="O1749" s="12">
        <v>8736</v>
      </c>
      <c r="P1749" s="6" t="s">
        <v>1397</v>
      </c>
      <c r="Q1749" s="12">
        <f t="shared" si="27"/>
        <v>2016</v>
      </c>
    </row>
    <row r="1750" spans="1:17" x14ac:dyDescent="0.3">
      <c r="A1750" s="6">
        <v>141122</v>
      </c>
      <c r="B1750" s="6" t="s">
        <v>1390</v>
      </c>
      <c r="C1750" s="6" t="s">
        <v>26</v>
      </c>
      <c r="D1750" s="6" t="s">
        <v>2128</v>
      </c>
      <c r="E1750" s="6" t="s">
        <v>31</v>
      </c>
      <c r="F1750" s="7">
        <v>44266</v>
      </c>
      <c r="G1750" s="6" t="s">
        <v>35</v>
      </c>
      <c r="H1750" s="8" t="s">
        <v>65</v>
      </c>
      <c r="I1750" s="6" t="s">
        <v>109</v>
      </c>
      <c r="J1750" s="8" t="s">
        <v>84</v>
      </c>
      <c r="K1750" s="12">
        <v>6540</v>
      </c>
      <c r="L1750" s="12">
        <v>8502</v>
      </c>
      <c r="M1750" s="12">
        <v>3</v>
      </c>
      <c r="N1750" s="12">
        <v>19620</v>
      </c>
      <c r="O1750" s="12">
        <v>25506</v>
      </c>
      <c r="P1750" s="6" t="s">
        <v>1399</v>
      </c>
      <c r="Q1750" s="12">
        <f t="shared" si="27"/>
        <v>5886</v>
      </c>
    </row>
    <row r="1751" spans="1:17" x14ac:dyDescent="0.3">
      <c r="A1751" s="6">
        <v>141123</v>
      </c>
      <c r="B1751" s="6" t="s">
        <v>1390</v>
      </c>
      <c r="C1751" s="6" t="s">
        <v>26</v>
      </c>
      <c r="D1751" s="6" t="s">
        <v>2120</v>
      </c>
      <c r="E1751" s="6" t="s">
        <v>32</v>
      </c>
      <c r="F1751" s="7">
        <v>44267</v>
      </c>
      <c r="G1751" s="6" t="s">
        <v>1296</v>
      </c>
      <c r="H1751" s="6" t="s">
        <v>68</v>
      </c>
      <c r="I1751" s="6" t="s">
        <v>45</v>
      </c>
      <c r="J1751" s="6" t="s">
        <v>82</v>
      </c>
      <c r="K1751" s="12">
        <v>2680</v>
      </c>
      <c r="L1751" s="12">
        <v>3484</v>
      </c>
      <c r="M1751" s="12">
        <v>3</v>
      </c>
      <c r="N1751" s="12">
        <v>8040</v>
      </c>
      <c r="O1751" s="12">
        <v>10452</v>
      </c>
      <c r="P1751" s="6" t="s">
        <v>1400</v>
      </c>
      <c r="Q1751" s="12">
        <f t="shared" si="27"/>
        <v>2412</v>
      </c>
    </row>
    <row r="1752" spans="1:17" x14ac:dyDescent="0.3">
      <c r="A1752" s="6">
        <v>141124</v>
      </c>
      <c r="B1752" s="6" t="s">
        <v>1390</v>
      </c>
      <c r="C1752" s="6" t="s">
        <v>26</v>
      </c>
      <c r="D1752" s="6" t="s">
        <v>2128</v>
      </c>
      <c r="E1752" s="6" t="s">
        <v>28</v>
      </c>
      <c r="F1752" s="7">
        <v>44268</v>
      </c>
      <c r="G1752" s="6" t="s">
        <v>33</v>
      </c>
      <c r="H1752" s="6" t="s">
        <v>71</v>
      </c>
      <c r="I1752" s="6" t="s">
        <v>38</v>
      </c>
      <c r="J1752" s="6" t="s">
        <v>76</v>
      </c>
      <c r="K1752" s="12">
        <v>8250</v>
      </c>
      <c r="L1752" s="12">
        <v>10725</v>
      </c>
      <c r="M1752" s="12">
        <v>1</v>
      </c>
      <c r="N1752" s="12">
        <v>8250</v>
      </c>
      <c r="O1752" s="12">
        <v>10725</v>
      </c>
      <c r="P1752" s="6" t="s">
        <v>1401</v>
      </c>
      <c r="Q1752" s="12">
        <f t="shared" si="27"/>
        <v>2475</v>
      </c>
    </row>
    <row r="1753" spans="1:17" x14ac:dyDescent="0.3">
      <c r="A1753" s="6">
        <v>141125</v>
      </c>
      <c r="B1753" s="6" t="s">
        <v>1390</v>
      </c>
      <c r="C1753" s="6" t="s">
        <v>26</v>
      </c>
      <c r="D1753" s="6" t="s">
        <v>2124</v>
      </c>
      <c r="E1753" s="6" t="s">
        <v>1311</v>
      </c>
      <c r="F1753" s="7">
        <v>44269</v>
      </c>
      <c r="G1753" s="6" t="s">
        <v>34</v>
      </c>
      <c r="H1753" s="6" t="s">
        <v>438</v>
      </c>
      <c r="I1753" s="6" t="s">
        <v>42</v>
      </c>
      <c r="J1753" s="6" t="s">
        <v>76</v>
      </c>
      <c r="K1753" s="12">
        <v>2650</v>
      </c>
      <c r="L1753" s="12">
        <v>3445</v>
      </c>
      <c r="M1753" s="12">
        <v>1</v>
      </c>
      <c r="N1753" s="12">
        <v>2650</v>
      </c>
      <c r="O1753" s="12">
        <v>3445</v>
      </c>
      <c r="P1753" s="6" t="s">
        <v>1325</v>
      </c>
      <c r="Q1753" s="12">
        <f t="shared" si="27"/>
        <v>795</v>
      </c>
    </row>
    <row r="1754" spans="1:17" x14ac:dyDescent="0.3">
      <c r="A1754" s="6">
        <v>141126</v>
      </c>
      <c r="B1754" s="6" t="s">
        <v>1390</v>
      </c>
      <c r="C1754" s="6" t="s">
        <v>26</v>
      </c>
      <c r="D1754" s="6" t="s">
        <v>2126</v>
      </c>
      <c r="E1754" s="6" t="s">
        <v>1312</v>
      </c>
      <c r="F1754" s="7">
        <v>44270</v>
      </c>
      <c r="G1754" s="6" t="s">
        <v>35</v>
      </c>
      <c r="H1754" s="6" t="s">
        <v>72</v>
      </c>
      <c r="I1754" s="6" t="s">
        <v>38</v>
      </c>
      <c r="J1754" s="6" t="s">
        <v>85</v>
      </c>
      <c r="K1754" s="12">
        <v>12550</v>
      </c>
      <c r="L1754" s="12">
        <v>16315</v>
      </c>
      <c r="M1754" s="12">
        <v>3</v>
      </c>
      <c r="N1754" s="12">
        <v>37650</v>
      </c>
      <c r="O1754" s="12">
        <v>48945</v>
      </c>
      <c r="P1754" s="6" t="s">
        <v>1398</v>
      </c>
      <c r="Q1754" s="12">
        <f t="shared" si="27"/>
        <v>11295</v>
      </c>
    </row>
    <row r="1755" spans="1:17" x14ac:dyDescent="0.3">
      <c r="A1755" s="6">
        <v>141127</v>
      </c>
      <c r="B1755" s="6" t="s">
        <v>1390</v>
      </c>
      <c r="C1755" s="6" t="s">
        <v>26</v>
      </c>
      <c r="D1755" s="6" t="s">
        <v>2120</v>
      </c>
      <c r="E1755" s="6" t="s">
        <v>1313</v>
      </c>
      <c r="F1755" s="7">
        <v>44271</v>
      </c>
      <c r="G1755" s="6" t="s">
        <v>1296</v>
      </c>
      <c r="H1755" s="6" t="s">
        <v>73</v>
      </c>
      <c r="I1755" s="6" t="s">
        <v>41</v>
      </c>
      <c r="J1755" s="8" t="s">
        <v>78</v>
      </c>
      <c r="K1755" s="12">
        <v>14500</v>
      </c>
      <c r="L1755" s="12">
        <v>18850</v>
      </c>
      <c r="M1755" s="12">
        <v>2</v>
      </c>
      <c r="N1755" s="12">
        <v>29000</v>
      </c>
      <c r="O1755" s="12">
        <v>37700</v>
      </c>
      <c r="P1755" s="6" t="s">
        <v>1397</v>
      </c>
      <c r="Q1755" s="12">
        <f t="shared" si="27"/>
        <v>8700</v>
      </c>
    </row>
    <row r="1756" spans="1:17" x14ac:dyDescent="0.3">
      <c r="A1756" s="6">
        <v>141128</v>
      </c>
      <c r="B1756" s="6" t="s">
        <v>1390</v>
      </c>
      <c r="C1756" s="6" t="s">
        <v>26</v>
      </c>
      <c r="D1756" s="6" t="s">
        <v>2119</v>
      </c>
      <c r="E1756" s="6" t="s">
        <v>3</v>
      </c>
      <c r="F1756" s="7">
        <v>44271</v>
      </c>
      <c r="G1756" s="6" t="s">
        <v>33</v>
      </c>
      <c r="H1756" s="6" t="s">
        <v>46</v>
      </c>
      <c r="I1756" s="6" t="s">
        <v>36</v>
      </c>
      <c r="J1756" s="6" t="s">
        <v>75</v>
      </c>
      <c r="K1756" s="12">
        <v>800</v>
      </c>
      <c r="L1756" s="12">
        <v>1040</v>
      </c>
      <c r="M1756" s="12">
        <v>4</v>
      </c>
      <c r="N1756" s="12">
        <v>3200</v>
      </c>
      <c r="O1756" s="12">
        <v>4160</v>
      </c>
      <c r="P1756" s="6" t="s">
        <v>1399</v>
      </c>
      <c r="Q1756" s="12">
        <f t="shared" si="27"/>
        <v>960</v>
      </c>
    </row>
    <row r="1757" spans="1:17" x14ac:dyDescent="0.3">
      <c r="A1757" s="6">
        <v>141129</v>
      </c>
      <c r="B1757" s="6" t="s">
        <v>1390</v>
      </c>
      <c r="C1757" s="6" t="s">
        <v>26</v>
      </c>
      <c r="D1757" s="6" t="s">
        <v>2121</v>
      </c>
      <c r="E1757" s="6" t="s">
        <v>2</v>
      </c>
      <c r="F1757" s="7">
        <v>44271</v>
      </c>
      <c r="G1757" s="6" t="s">
        <v>34</v>
      </c>
      <c r="H1757" s="6" t="s">
        <v>48</v>
      </c>
      <c r="I1757" s="6" t="s">
        <v>37</v>
      </c>
      <c r="J1757" s="6" t="s">
        <v>76</v>
      </c>
      <c r="K1757" s="12">
        <v>600</v>
      </c>
      <c r="L1757" s="12">
        <v>780</v>
      </c>
      <c r="M1757" s="12">
        <v>4</v>
      </c>
      <c r="N1757" s="12">
        <v>2400</v>
      </c>
      <c r="O1757" s="12">
        <v>3120</v>
      </c>
      <c r="P1757" s="6" t="s">
        <v>1400</v>
      </c>
      <c r="Q1757" s="12">
        <f t="shared" si="27"/>
        <v>720</v>
      </c>
    </row>
    <row r="1758" spans="1:17" x14ac:dyDescent="0.3">
      <c r="A1758" s="6">
        <v>141130</v>
      </c>
      <c r="B1758" s="6" t="s">
        <v>1390</v>
      </c>
      <c r="C1758" s="6" t="s">
        <v>26</v>
      </c>
      <c r="D1758" s="6" t="s">
        <v>2120</v>
      </c>
      <c r="E1758" s="6" t="s">
        <v>1</v>
      </c>
      <c r="F1758" s="7">
        <v>44271</v>
      </c>
      <c r="G1758" s="6" t="s">
        <v>35</v>
      </c>
      <c r="H1758" s="6" t="s">
        <v>50</v>
      </c>
      <c r="I1758" s="6" t="s">
        <v>38</v>
      </c>
      <c r="J1758" s="6" t="s">
        <v>75</v>
      </c>
      <c r="K1758" s="12">
        <v>10500</v>
      </c>
      <c r="L1758" s="12">
        <v>13650</v>
      </c>
      <c r="M1758" s="12">
        <v>1</v>
      </c>
      <c r="N1758" s="12">
        <v>10500</v>
      </c>
      <c r="O1758" s="12">
        <v>13650</v>
      </c>
      <c r="P1758" s="6" t="s">
        <v>1401</v>
      </c>
      <c r="Q1758" s="12">
        <f t="shared" si="27"/>
        <v>3150</v>
      </c>
    </row>
    <row r="1759" spans="1:17" x14ac:dyDescent="0.3">
      <c r="A1759" s="6">
        <v>141131</v>
      </c>
      <c r="B1759" s="6" t="s">
        <v>1390</v>
      </c>
      <c r="C1759" s="6" t="s">
        <v>26</v>
      </c>
      <c r="D1759" s="6" t="s">
        <v>2126</v>
      </c>
      <c r="E1759" s="6" t="s">
        <v>1314</v>
      </c>
      <c r="F1759" s="7">
        <v>44271</v>
      </c>
      <c r="G1759" s="6" t="s">
        <v>1296</v>
      </c>
      <c r="H1759" s="6" t="s">
        <v>499</v>
      </c>
      <c r="I1759" s="6" t="s">
        <v>39</v>
      </c>
      <c r="J1759" s="6" t="s">
        <v>77</v>
      </c>
      <c r="K1759" s="12">
        <v>6500</v>
      </c>
      <c r="L1759" s="12">
        <v>8450</v>
      </c>
      <c r="M1759" s="12">
        <v>4</v>
      </c>
      <c r="N1759" s="12">
        <v>26000</v>
      </c>
      <c r="O1759" s="12">
        <v>33800</v>
      </c>
      <c r="P1759" s="6" t="s">
        <v>1325</v>
      </c>
      <c r="Q1759" s="12">
        <f t="shared" si="27"/>
        <v>7800</v>
      </c>
    </row>
    <row r="1760" spans="1:17" x14ac:dyDescent="0.3">
      <c r="A1760" s="6">
        <v>141132</v>
      </c>
      <c r="B1760" s="6" t="s">
        <v>1390</v>
      </c>
      <c r="C1760" s="6" t="s">
        <v>26</v>
      </c>
      <c r="D1760" s="6" t="s">
        <v>2127</v>
      </c>
      <c r="E1760" s="6" t="s">
        <v>1315</v>
      </c>
      <c r="F1760" s="7">
        <v>44271</v>
      </c>
      <c r="G1760" s="6" t="s">
        <v>33</v>
      </c>
      <c r="H1760" s="6" t="s">
        <v>505</v>
      </c>
      <c r="I1760" s="6" t="s">
        <v>40</v>
      </c>
      <c r="J1760" s="6" t="s">
        <v>76</v>
      </c>
      <c r="K1760" s="12">
        <v>4500</v>
      </c>
      <c r="L1760" s="12">
        <v>5850</v>
      </c>
      <c r="M1760" s="12">
        <v>4</v>
      </c>
      <c r="N1760" s="12">
        <v>18000</v>
      </c>
      <c r="O1760" s="12">
        <v>23400</v>
      </c>
      <c r="P1760" s="6" t="s">
        <v>1398</v>
      </c>
      <c r="Q1760" s="12">
        <f t="shared" si="27"/>
        <v>5400</v>
      </c>
    </row>
    <row r="1761" spans="1:17" x14ac:dyDescent="0.3">
      <c r="A1761" s="6">
        <v>141133</v>
      </c>
      <c r="B1761" s="6" t="s">
        <v>1390</v>
      </c>
      <c r="C1761" s="6" t="s">
        <v>26</v>
      </c>
      <c r="D1761" s="6" t="s">
        <v>2120</v>
      </c>
      <c r="E1761" s="6" t="s">
        <v>0</v>
      </c>
      <c r="F1761" s="7">
        <v>44271</v>
      </c>
      <c r="G1761" s="6" t="s">
        <v>34</v>
      </c>
      <c r="H1761" s="6" t="s">
        <v>51</v>
      </c>
      <c r="I1761" s="6" t="s">
        <v>41</v>
      </c>
      <c r="J1761" s="6" t="s">
        <v>78</v>
      </c>
      <c r="K1761" s="12">
        <v>8500</v>
      </c>
      <c r="L1761" s="12">
        <v>11050</v>
      </c>
      <c r="M1761" s="12">
        <v>4</v>
      </c>
      <c r="N1761" s="12">
        <v>34000</v>
      </c>
      <c r="O1761" s="12">
        <v>44200</v>
      </c>
      <c r="P1761" s="6" t="s">
        <v>1397</v>
      </c>
      <c r="Q1761" s="12">
        <f t="shared" si="27"/>
        <v>10200</v>
      </c>
    </row>
    <row r="1762" spans="1:17" x14ac:dyDescent="0.3">
      <c r="A1762" s="6">
        <v>141134</v>
      </c>
      <c r="B1762" s="6" t="s">
        <v>1390</v>
      </c>
      <c r="C1762" s="6" t="s">
        <v>26</v>
      </c>
      <c r="D1762" s="6" t="s">
        <v>2121</v>
      </c>
      <c r="E1762" s="6" t="s">
        <v>1316</v>
      </c>
      <c r="F1762" s="7">
        <v>44271</v>
      </c>
      <c r="G1762" s="6" t="s">
        <v>35</v>
      </c>
      <c r="H1762" s="6" t="s">
        <v>52</v>
      </c>
      <c r="I1762" s="6" t="s">
        <v>44</v>
      </c>
      <c r="J1762" s="6" t="s">
        <v>80</v>
      </c>
      <c r="K1762" s="12">
        <v>12500</v>
      </c>
      <c r="L1762" s="12">
        <v>16250</v>
      </c>
      <c r="M1762" s="12">
        <v>3</v>
      </c>
      <c r="N1762" s="12">
        <v>37500</v>
      </c>
      <c r="O1762" s="12">
        <v>48750</v>
      </c>
      <c r="P1762" s="6" t="s">
        <v>1399</v>
      </c>
      <c r="Q1762" s="12">
        <f t="shared" si="27"/>
        <v>11250</v>
      </c>
    </row>
    <row r="1763" spans="1:17" x14ac:dyDescent="0.3">
      <c r="A1763" s="6">
        <v>141135</v>
      </c>
      <c r="B1763" s="6" t="s">
        <v>1390</v>
      </c>
      <c r="C1763" s="6" t="s">
        <v>26</v>
      </c>
      <c r="D1763" s="6" t="s">
        <v>2128</v>
      </c>
      <c r="E1763" s="6" t="s">
        <v>1317</v>
      </c>
      <c r="F1763" s="7">
        <v>44271</v>
      </c>
      <c r="G1763" s="6" t="s">
        <v>1296</v>
      </c>
      <c r="H1763" s="6" t="s">
        <v>446</v>
      </c>
      <c r="I1763" s="6" t="s">
        <v>89</v>
      </c>
      <c r="J1763" s="6" t="s">
        <v>79</v>
      </c>
      <c r="K1763" s="12">
        <v>3500</v>
      </c>
      <c r="L1763" s="12">
        <v>4550</v>
      </c>
      <c r="M1763" s="12">
        <v>1</v>
      </c>
      <c r="N1763" s="12">
        <v>3500</v>
      </c>
      <c r="O1763" s="12">
        <v>4550</v>
      </c>
      <c r="P1763" s="6" t="s">
        <v>1400</v>
      </c>
      <c r="Q1763" s="12">
        <f t="shared" si="27"/>
        <v>1050</v>
      </c>
    </row>
    <row r="1764" spans="1:17" x14ac:dyDescent="0.3">
      <c r="A1764" s="6">
        <v>141136</v>
      </c>
      <c r="B1764" s="6" t="s">
        <v>1390</v>
      </c>
      <c r="C1764" s="6" t="s">
        <v>26</v>
      </c>
      <c r="D1764" s="6" t="s">
        <v>2128</v>
      </c>
      <c r="E1764" s="6" t="s">
        <v>1318</v>
      </c>
      <c r="F1764" s="7">
        <v>44271</v>
      </c>
      <c r="G1764" s="6" t="s">
        <v>33</v>
      </c>
      <c r="H1764" s="8" t="s">
        <v>67</v>
      </c>
      <c r="I1764" s="6" t="s">
        <v>37</v>
      </c>
      <c r="J1764" s="6" t="s">
        <v>81</v>
      </c>
      <c r="K1764" s="12">
        <v>4500</v>
      </c>
      <c r="L1764" s="12">
        <v>5850</v>
      </c>
      <c r="M1764" s="12">
        <v>4</v>
      </c>
      <c r="N1764" s="12">
        <v>18000</v>
      </c>
      <c r="O1764" s="12">
        <v>23400</v>
      </c>
      <c r="P1764" s="6" t="s">
        <v>1401</v>
      </c>
      <c r="Q1764" s="12">
        <f t="shared" si="27"/>
        <v>5400</v>
      </c>
    </row>
    <row r="1765" spans="1:17" x14ac:dyDescent="0.3">
      <c r="A1765" s="6">
        <v>141137</v>
      </c>
      <c r="B1765" s="6" t="s">
        <v>1390</v>
      </c>
      <c r="C1765" s="6" t="s">
        <v>26</v>
      </c>
      <c r="D1765" s="6" t="s">
        <v>2128</v>
      </c>
      <c r="E1765" s="6" t="s">
        <v>29</v>
      </c>
      <c r="F1765" s="7">
        <v>44272</v>
      </c>
      <c r="G1765" s="6" t="s">
        <v>34</v>
      </c>
      <c r="H1765" s="6" t="s">
        <v>506</v>
      </c>
      <c r="I1765" s="6" t="s">
        <v>45</v>
      </c>
      <c r="J1765" s="6" t="s">
        <v>82</v>
      </c>
      <c r="K1765" s="12">
        <v>2100</v>
      </c>
      <c r="L1765" s="12">
        <v>2730</v>
      </c>
      <c r="M1765" s="12">
        <v>4</v>
      </c>
      <c r="N1765" s="12">
        <v>8400</v>
      </c>
      <c r="O1765" s="12">
        <v>10920</v>
      </c>
      <c r="P1765" s="6" t="s">
        <v>1325</v>
      </c>
      <c r="Q1765" s="12">
        <f t="shared" si="27"/>
        <v>2520</v>
      </c>
    </row>
    <row r="1766" spans="1:17" x14ac:dyDescent="0.3">
      <c r="A1766" s="6">
        <v>141138</v>
      </c>
      <c r="B1766" s="6" t="s">
        <v>1390</v>
      </c>
      <c r="C1766" s="6" t="s">
        <v>26</v>
      </c>
      <c r="D1766" s="6" t="s">
        <v>2121</v>
      </c>
      <c r="E1766" s="6" t="s">
        <v>20</v>
      </c>
      <c r="F1766" s="7">
        <v>44273</v>
      </c>
      <c r="G1766" s="6" t="s">
        <v>35</v>
      </c>
      <c r="H1766" s="6" t="s">
        <v>49</v>
      </c>
      <c r="I1766" s="6" t="s">
        <v>36</v>
      </c>
      <c r="J1766" s="6" t="s">
        <v>75</v>
      </c>
      <c r="K1766" s="12">
        <v>1150</v>
      </c>
      <c r="L1766" s="12">
        <v>1495</v>
      </c>
      <c r="M1766" s="12">
        <v>3</v>
      </c>
      <c r="N1766" s="12">
        <v>3450</v>
      </c>
      <c r="O1766" s="12">
        <v>4485</v>
      </c>
      <c r="P1766" s="6" t="s">
        <v>1398</v>
      </c>
      <c r="Q1766" s="12">
        <f t="shared" si="27"/>
        <v>1035</v>
      </c>
    </row>
    <row r="1767" spans="1:17" x14ac:dyDescent="0.3">
      <c r="A1767" s="6">
        <v>141139</v>
      </c>
      <c r="B1767" s="6" t="s">
        <v>1390</v>
      </c>
      <c r="C1767" s="6" t="s">
        <v>26</v>
      </c>
      <c r="D1767" s="6" t="s">
        <v>2125</v>
      </c>
      <c r="E1767" s="6" t="s">
        <v>19</v>
      </c>
      <c r="F1767" s="7">
        <v>44273</v>
      </c>
      <c r="G1767" s="6" t="s">
        <v>1296</v>
      </c>
      <c r="H1767" s="6" t="s">
        <v>47</v>
      </c>
      <c r="I1767" s="6" t="s">
        <v>37</v>
      </c>
      <c r="J1767" s="6" t="s">
        <v>76</v>
      </c>
      <c r="K1767" s="12">
        <v>350</v>
      </c>
      <c r="L1767" s="12">
        <v>455</v>
      </c>
      <c r="M1767" s="12">
        <v>1</v>
      </c>
      <c r="N1767" s="12">
        <v>350</v>
      </c>
      <c r="O1767" s="12">
        <v>455</v>
      </c>
      <c r="P1767" s="6" t="s">
        <v>1397</v>
      </c>
      <c r="Q1767" s="12">
        <f t="shared" si="27"/>
        <v>105</v>
      </c>
    </row>
    <row r="1768" spans="1:17" x14ac:dyDescent="0.3">
      <c r="A1768" s="6">
        <v>141140</v>
      </c>
      <c r="B1768" s="6" t="s">
        <v>1390</v>
      </c>
      <c r="C1768" s="6" t="s">
        <v>26</v>
      </c>
      <c r="D1768" s="6" t="s">
        <v>2123</v>
      </c>
      <c r="E1768" s="6" t="s">
        <v>1319</v>
      </c>
      <c r="F1768" s="7">
        <v>44273</v>
      </c>
      <c r="G1768" s="6" t="s">
        <v>33</v>
      </c>
      <c r="H1768" s="6" t="s">
        <v>53</v>
      </c>
      <c r="I1768" s="6" t="s">
        <v>38</v>
      </c>
      <c r="J1768" s="6" t="s">
        <v>75</v>
      </c>
      <c r="K1768" s="12">
        <v>9500</v>
      </c>
      <c r="L1768" s="12">
        <v>12350</v>
      </c>
      <c r="M1768" s="12">
        <v>4</v>
      </c>
      <c r="N1768" s="12">
        <v>38000</v>
      </c>
      <c r="O1768" s="12">
        <v>49400</v>
      </c>
      <c r="P1768" s="6" t="s">
        <v>1399</v>
      </c>
      <c r="Q1768" s="12">
        <f t="shared" si="27"/>
        <v>11400</v>
      </c>
    </row>
    <row r="1769" spans="1:17" x14ac:dyDescent="0.3">
      <c r="A1769" s="6">
        <v>141141</v>
      </c>
      <c r="B1769" s="6" t="s">
        <v>1390</v>
      </c>
      <c r="C1769" s="6" t="s">
        <v>26</v>
      </c>
      <c r="D1769" s="6" t="s">
        <v>2121</v>
      </c>
      <c r="E1769" s="6" t="s">
        <v>18</v>
      </c>
      <c r="F1769" s="7">
        <v>44273</v>
      </c>
      <c r="G1769" s="6" t="s">
        <v>34</v>
      </c>
      <c r="H1769" s="6" t="s">
        <v>507</v>
      </c>
      <c r="I1769" s="6" t="s">
        <v>39</v>
      </c>
      <c r="J1769" s="6" t="s">
        <v>77</v>
      </c>
      <c r="K1769" s="12">
        <v>10000</v>
      </c>
      <c r="L1769" s="12">
        <v>13000</v>
      </c>
      <c r="M1769" s="12">
        <v>3</v>
      </c>
      <c r="N1769" s="12">
        <v>30000</v>
      </c>
      <c r="O1769" s="12">
        <v>39000</v>
      </c>
      <c r="P1769" s="6" t="s">
        <v>1400</v>
      </c>
      <c r="Q1769" s="12">
        <f t="shared" si="27"/>
        <v>9000</v>
      </c>
    </row>
    <row r="1770" spans="1:17" x14ac:dyDescent="0.3">
      <c r="A1770" s="6">
        <v>141142</v>
      </c>
      <c r="B1770" s="6" t="s">
        <v>1390</v>
      </c>
      <c r="C1770" s="6" t="s">
        <v>26</v>
      </c>
      <c r="D1770" s="6" t="s">
        <v>2121</v>
      </c>
      <c r="E1770" s="6" t="s">
        <v>17</v>
      </c>
      <c r="F1770" s="7">
        <v>44273</v>
      </c>
      <c r="G1770" s="6" t="s">
        <v>35</v>
      </c>
      <c r="H1770" s="6" t="s">
        <v>508</v>
      </c>
      <c r="I1770" s="6" t="s">
        <v>40</v>
      </c>
      <c r="J1770" s="6" t="s">
        <v>76</v>
      </c>
      <c r="K1770" s="12">
        <v>6500</v>
      </c>
      <c r="L1770" s="12">
        <v>8450</v>
      </c>
      <c r="M1770" s="12">
        <v>1</v>
      </c>
      <c r="N1770" s="12">
        <v>6500</v>
      </c>
      <c r="O1770" s="12">
        <v>8450</v>
      </c>
      <c r="P1770" s="6" t="s">
        <v>1401</v>
      </c>
      <c r="Q1770" s="12">
        <f t="shared" si="27"/>
        <v>1950</v>
      </c>
    </row>
    <row r="1771" spans="1:17" x14ac:dyDescent="0.3">
      <c r="A1771" s="6">
        <v>141143</v>
      </c>
      <c r="B1771" s="6" t="s">
        <v>1390</v>
      </c>
      <c r="C1771" s="6" t="s">
        <v>26</v>
      </c>
      <c r="D1771" s="6" t="s">
        <v>2119</v>
      </c>
      <c r="E1771" s="6" t="s">
        <v>1320</v>
      </c>
      <c r="F1771" s="7">
        <v>44273</v>
      </c>
      <c r="G1771" s="6" t="s">
        <v>1296</v>
      </c>
      <c r="H1771" s="6" t="s">
        <v>509</v>
      </c>
      <c r="I1771" s="6" t="s">
        <v>41</v>
      </c>
      <c r="J1771" s="6" t="s">
        <v>78</v>
      </c>
      <c r="K1771" s="12">
        <v>8500</v>
      </c>
      <c r="L1771" s="12">
        <v>11050</v>
      </c>
      <c r="M1771" s="12">
        <v>4</v>
      </c>
      <c r="N1771" s="12">
        <v>34000</v>
      </c>
      <c r="O1771" s="12">
        <v>44200</v>
      </c>
      <c r="P1771" s="6" t="s">
        <v>1325</v>
      </c>
      <c r="Q1771" s="12">
        <f t="shared" si="27"/>
        <v>10200</v>
      </c>
    </row>
    <row r="1772" spans="1:17" x14ac:dyDescent="0.3">
      <c r="A1772" s="6">
        <v>141144</v>
      </c>
      <c r="B1772" s="6" t="s">
        <v>1390</v>
      </c>
      <c r="C1772" s="6" t="s">
        <v>26</v>
      </c>
      <c r="D1772" s="6" t="s">
        <v>2128</v>
      </c>
      <c r="E1772" s="6" t="s">
        <v>16</v>
      </c>
      <c r="F1772" s="7">
        <v>44273</v>
      </c>
      <c r="G1772" s="6" t="s">
        <v>33</v>
      </c>
      <c r="H1772" s="6" t="s">
        <v>57</v>
      </c>
      <c r="I1772" s="6" t="s">
        <v>44</v>
      </c>
      <c r="J1772" s="6" t="s">
        <v>80</v>
      </c>
      <c r="K1772" s="12">
        <v>7000</v>
      </c>
      <c r="L1772" s="12">
        <v>9100</v>
      </c>
      <c r="M1772" s="12">
        <v>3</v>
      </c>
      <c r="N1772" s="12">
        <v>21000</v>
      </c>
      <c r="O1772" s="12">
        <v>27300</v>
      </c>
      <c r="P1772" s="6" t="s">
        <v>1398</v>
      </c>
      <c r="Q1772" s="12">
        <f t="shared" si="27"/>
        <v>6300</v>
      </c>
    </row>
    <row r="1773" spans="1:17" x14ac:dyDescent="0.3">
      <c r="A1773" s="6">
        <v>141145</v>
      </c>
      <c r="B1773" s="6" t="s">
        <v>1390</v>
      </c>
      <c r="C1773" s="6" t="s">
        <v>26</v>
      </c>
      <c r="D1773" s="6" t="s">
        <v>2121</v>
      </c>
      <c r="E1773" s="6" t="s">
        <v>15</v>
      </c>
      <c r="F1773" s="7">
        <v>44273</v>
      </c>
      <c r="G1773" s="6" t="s">
        <v>34</v>
      </c>
      <c r="H1773" s="6" t="s">
        <v>510</v>
      </c>
      <c r="I1773" s="6" t="s">
        <v>89</v>
      </c>
      <c r="J1773" s="6" t="s">
        <v>79</v>
      </c>
      <c r="K1773" s="12">
        <v>6550</v>
      </c>
      <c r="L1773" s="12">
        <v>8515</v>
      </c>
      <c r="M1773" s="12">
        <v>3</v>
      </c>
      <c r="N1773" s="12">
        <v>19650</v>
      </c>
      <c r="O1773" s="12">
        <v>25545</v>
      </c>
      <c r="P1773" s="6" t="s">
        <v>1397</v>
      </c>
      <c r="Q1773" s="12">
        <f t="shared" si="27"/>
        <v>5895</v>
      </c>
    </row>
    <row r="1774" spans="1:17" x14ac:dyDescent="0.3">
      <c r="A1774" s="6">
        <v>141146</v>
      </c>
      <c r="B1774" s="6" t="s">
        <v>1390</v>
      </c>
      <c r="C1774" s="6" t="s">
        <v>26</v>
      </c>
      <c r="D1774" s="6" t="s">
        <v>2125</v>
      </c>
      <c r="E1774" s="6" t="s">
        <v>14</v>
      </c>
      <c r="F1774" s="7">
        <v>44274</v>
      </c>
      <c r="G1774" s="6" t="s">
        <v>35</v>
      </c>
      <c r="H1774" s="8" t="s">
        <v>66</v>
      </c>
      <c r="I1774" s="6" t="s">
        <v>37</v>
      </c>
      <c r="J1774" s="6" t="s">
        <v>81</v>
      </c>
      <c r="K1774" s="12">
        <v>7650</v>
      </c>
      <c r="L1774" s="12">
        <v>9945</v>
      </c>
      <c r="M1774" s="12">
        <v>4</v>
      </c>
      <c r="N1774" s="12">
        <v>30600</v>
      </c>
      <c r="O1774" s="12">
        <v>39780</v>
      </c>
      <c r="P1774" s="6" t="s">
        <v>1399</v>
      </c>
      <c r="Q1774" s="12">
        <f t="shared" si="27"/>
        <v>9180</v>
      </c>
    </row>
    <row r="1775" spans="1:17" x14ac:dyDescent="0.3">
      <c r="A1775" s="6">
        <v>141147</v>
      </c>
      <c r="B1775" s="6" t="s">
        <v>1390</v>
      </c>
      <c r="C1775" s="6" t="s">
        <v>26</v>
      </c>
      <c r="D1775" s="6" t="s">
        <v>2124</v>
      </c>
      <c r="E1775" s="6" t="s">
        <v>13</v>
      </c>
      <c r="F1775" s="7">
        <v>44274</v>
      </c>
      <c r="G1775" s="6" t="s">
        <v>1296</v>
      </c>
      <c r="H1775" s="6" t="s">
        <v>58</v>
      </c>
      <c r="I1775" s="6" t="s">
        <v>45</v>
      </c>
      <c r="J1775" s="6" t="s">
        <v>82</v>
      </c>
      <c r="K1775" s="12">
        <v>1150</v>
      </c>
      <c r="L1775" s="12">
        <v>1495</v>
      </c>
      <c r="M1775" s="12">
        <v>2</v>
      </c>
      <c r="N1775" s="12">
        <v>2300</v>
      </c>
      <c r="O1775" s="12">
        <v>2990</v>
      </c>
      <c r="P1775" s="6" t="s">
        <v>1400</v>
      </c>
      <c r="Q1775" s="12">
        <f t="shared" si="27"/>
        <v>690</v>
      </c>
    </row>
    <row r="1776" spans="1:17" x14ac:dyDescent="0.3">
      <c r="A1776" s="6">
        <v>141148</v>
      </c>
      <c r="B1776" s="6" t="s">
        <v>1390</v>
      </c>
      <c r="C1776" s="6" t="s">
        <v>26</v>
      </c>
      <c r="D1776" s="6" t="s">
        <v>2121</v>
      </c>
      <c r="E1776" s="6" t="s">
        <v>12</v>
      </c>
      <c r="F1776" s="7">
        <v>44274</v>
      </c>
      <c r="G1776" s="6" t="s">
        <v>33</v>
      </c>
      <c r="H1776" s="6" t="s">
        <v>59</v>
      </c>
      <c r="I1776" s="6" t="s">
        <v>36</v>
      </c>
      <c r="J1776" s="6" t="s">
        <v>75</v>
      </c>
      <c r="K1776" s="12">
        <v>850</v>
      </c>
      <c r="L1776" s="12">
        <v>1105</v>
      </c>
      <c r="M1776" s="12">
        <v>4</v>
      </c>
      <c r="N1776" s="12">
        <v>3400</v>
      </c>
      <c r="O1776" s="12">
        <v>4420</v>
      </c>
      <c r="P1776" s="6" t="s">
        <v>1401</v>
      </c>
      <c r="Q1776" s="12">
        <f t="shared" si="27"/>
        <v>1020</v>
      </c>
    </row>
    <row r="1777" spans="1:17" x14ac:dyDescent="0.3">
      <c r="A1777" s="6">
        <v>141149</v>
      </c>
      <c r="B1777" s="6" t="s">
        <v>1390</v>
      </c>
      <c r="C1777" s="6" t="s">
        <v>26</v>
      </c>
      <c r="D1777" s="6" t="s">
        <v>2123</v>
      </c>
      <c r="E1777" s="6" t="s">
        <v>11</v>
      </c>
      <c r="F1777" s="7">
        <v>44274</v>
      </c>
      <c r="G1777" s="6" t="s">
        <v>34</v>
      </c>
      <c r="H1777" s="6" t="s">
        <v>60</v>
      </c>
      <c r="I1777" s="6" t="s">
        <v>37</v>
      </c>
      <c r="J1777" s="6" t="s">
        <v>76</v>
      </c>
      <c r="K1777" s="12">
        <v>650</v>
      </c>
      <c r="L1777" s="12">
        <v>845</v>
      </c>
      <c r="M1777" s="12">
        <v>2</v>
      </c>
      <c r="N1777" s="12">
        <v>1300</v>
      </c>
      <c r="O1777" s="12">
        <v>1690</v>
      </c>
      <c r="P1777" s="6" t="s">
        <v>1325</v>
      </c>
      <c r="Q1777" s="12">
        <f t="shared" si="27"/>
        <v>390</v>
      </c>
    </row>
    <row r="1778" spans="1:17" x14ac:dyDescent="0.3">
      <c r="A1778" s="6">
        <v>141150</v>
      </c>
      <c r="B1778" s="6" t="s">
        <v>1390</v>
      </c>
      <c r="C1778" s="6" t="s">
        <v>26</v>
      </c>
      <c r="D1778" s="6" t="s">
        <v>2124</v>
      </c>
      <c r="E1778" s="6" t="s">
        <v>1321</v>
      </c>
      <c r="F1778" s="7">
        <v>44274</v>
      </c>
      <c r="G1778" s="6" t="s">
        <v>35</v>
      </c>
      <c r="H1778" s="6" t="s">
        <v>61</v>
      </c>
      <c r="I1778" s="6" t="s">
        <v>38</v>
      </c>
      <c r="J1778" s="6" t="s">
        <v>75</v>
      </c>
      <c r="K1778" s="12">
        <v>7500</v>
      </c>
      <c r="L1778" s="12">
        <v>9750</v>
      </c>
      <c r="M1778" s="12">
        <v>4</v>
      </c>
      <c r="N1778" s="12">
        <v>30000</v>
      </c>
      <c r="O1778" s="12">
        <v>39000</v>
      </c>
      <c r="P1778" s="6" t="s">
        <v>1398</v>
      </c>
      <c r="Q1778" s="12">
        <f t="shared" si="27"/>
        <v>9000</v>
      </c>
    </row>
    <row r="1779" spans="1:17" x14ac:dyDescent="0.3">
      <c r="A1779" s="6">
        <v>141151</v>
      </c>
      <c r="B1779" s="6" t="s">
        <v>1390</v>
      </c>
      <c r="C1779" s="6" t="s">
        <v>26</v>
      </c>
      <c r="D1779" s="6" t="s">
        <v>2126</v>
      </c>
      <c r="E1779" s="6" t="s">
        <v>1322</v>
      </c>
      <c r="F1779" s="7">
        <v>44274</v>
      </c>
      <c r="G1779" s="6" t="s">
        <v>1296</v>
      </c>
      <c r="H1779" s="6" t="s">
        <v>507</v>
      </c>
      <c r="I1779" s="6" t="s">
        <v>39</v>
      </c>
      <c r="J1779" s="8" t="s">
        <v>83</v>
      </c>
      <c r="K1779" s="12">
        <v>10000</v>
      </c>
      <c r="L1779" s="12">
        <v>13000</v>
      </c>
      <c r="M1779" s="12">
        <v>2</v>
      </c>
      <c r="N1779" s="12">
        <v>20000</v>
      </c>
      <c r="O1779" s="12">
        <v>26000</v>
      </c>
      <c r="P1779" s="6" t="s">
        <v>1397</v>
      </c>
      <c r="Q1779" s="12">
        <f t="shared" si="27"/>
        <v>6000</v>
      </c>
    </row>
    <row r="1780" spans="1:17" x14ac:dyDescent="0.3">
      <c r="A1780" s="6">
        <v>141152</v>
      </c>
      <c r="B1780" s="6" t="s">
        <v>1390</v>
      </c>
      <c r="C1780" s="6" t="s">
        <v>26</v>
      </c>
      <c r="D1780" s="6" t="s">
        <v>2126</v>
      </c>
      <c r="E1780" s="6" t="s">
        <v>1323</v>
      </c>
      <c r="F1780" s="7">
        <v>44274</v>
      </c>
      <c r="G1780" s="6" t="s">
        <v>33</v>
      </c>
      <c r="H1780" s="6" t="s">
        <v>511</v>
      </c>
      <c r="I1780" s="6" t="s">
        <v>40</v>
      </c>
      <c r="J1780" s="6" t="s">
        <v>76</v>
      </c>
      <c r="K1780" s="12">
        <v>10500</v>
      </c>
      <c r="L1780" s="12">
        <v>13650</v>
      </c>
      <c r="M1780" s="12">
        <v>2</v>
      </c>
      <c r="N1780" s="12">
        <v>21000</v>
      </c>
      <c r="O1780" s="12">
        <v>27300</v>
      </c>
      <c r="P1780" s="6" t="s">
        <v>1399</v>
      </c>
      <c r="Q1780" s="12">
        <f t="shared" si="27"/>
        <v>6300</v>
      </c>
    </row>
    <row r="1781" spans="1:17" x14ac:dyDescent="0.3">
      <c r="A1781" s="6">
        <v>141153</v>
      </c>
      <c r="B1781" s="6" t="s">
        <v>1390</v>
      </c>
      <c r="C1781" s="6" t="s">
        <v>26</v>
      </c>
      <c r="D1781" s="6" t="s">
        <v>2126</v>
      </c>
      <c r="E1781" s="6" t="s">
        <v>10</v>
      </c>
      <c r="F1781" s="7">
        <v>44275</v>
      </c>
      <c r="G1781" s="6" t="s">
        <v>34</v>
      </c>
      <c r="H1781" s="6" t="s">
        <v>63</v>
      </c>
      <c r="I1781" s="6" t="s">
        <v>41</v>
      </c>
      <c r="J1781" s="6" t="s">
        <v>78</v>
      </c>
      <c r="K1781" s="12">
        <v>8500</v>
      </c>
      <c r="L1781" s="12">
        <v>11050</v>
      </c>
      <c r="M1781" s="12">
        <v>3</v>
      </c>
      <c r="N1781" s="12">
        <v>25500</v>
      </c>
      <c r="O1781" s="12">
        <v>33150</v>
      </c>
      <c r="P1781" s="6" t="s">
        <v>1400</v>
      </c>
      <c r="Q1781" s="12">
        <f t="shared" si="27"/>
        <v>7650</v>
      </c>
    </row>
    <row r="1782" spans="1:17" x14ac:dyDescent="0.3">
      <c r="A1782" s="6">
        <v>141154</v>
      </c>
      <c r="B1782" s="6" t="s">
        <v>1390</v>
      </c>
      <c r="C1782" s="6" t="s">
        <v>26</v>
      </c>
      <c r="D1782" s="6" t="s">
        <v>2129</v>
      </c>
      <c r="E1782" s="6" t="s">
        <v>9</v>
      </c>
      <c r="F1782" s="7">
        <v>44276</v>
      </c>
      <c r="G1782" s="6" t="s">
        <v>35</v>
      </c>
      <c r="H1782" s="6" t="s">
        <v>57</v>
      </c>
      <c r="I1782" s="6" t="s">
        <v>44</v>
      </c>
      <c r="J1782" s="6" t="s">
        <v>80</v>
      </c>
      <c r="K1782" s="12">
        <v>7000</v>
      </c>
      <c r="L1782" s="12">
        <v>9100</v>
      </c>
      <c r="M1782" s="12">
        <v>2</v>
      </c>
      <c r="N1782" s="12">
        <v>14000</v>
      </c>
      <c r="O1782" s="12">
        <v>18200</v>
      </c>
      <c r="P1782" s="6" t="s">
        <v>1401</v>
      </c>
      <c r="Q1782" s="12">
        <f t="shared" si="27"/>
        <v>4200</v>
      </c>
    </row>
    <row r="1783" spans="1:17" x14ac:dyDescent="0.3">
      <c r="A1783" s="6">
        <v>141155</v>
      </c>
      <c r="B1783" s="6" t="s">
        <v>1390</v>
      </c>
      <c r="C1783" s="6" t="s">
        <v>26</v>
      </c>
      <c r="D1783" s="6" t="s">
        <v>2123</v>
      </c>
      <c r="E1783" s="6" t="s">
        <v>1324</v>
      </c>
      <c r="F1783" s="7">
        <v>44277</v>
      </c>
      <c r="G1783" s="6" t="s">
        <v>1296</v>
      </c>
      <c r="H1783" s="6" t="s">
        <v>512</v>
      </c>
      <c r="I1783" s="6" t="s">
        <v>89</v>
      </c>
      <c r="J1783" s="6" t="s">
        <v>79</v>
      </c>
      <c r="K1783" s="12">
        <v>1680</v>
      </c>
      <c r="L1783" s="12">
        <v>2184</v>
      </c>
      <c r="M1783" s="12">
        <v>2</v>
      </c>
      <c r="N1783" s="12">
        <v>3360</v>
      </c>
      <c r="O1783" s="12">
        <v>4368</v>
      </c>
      <c r="P1783" s="6" t="s">
        <v>1325</v>
      </c>
      <c r="Q1783" s="12">
        <f t="shared" si="27"/>
        <v>1008</v>
      </c>
    </row>
    <row r="1784" spans="1:17" x14ac:dyDescent="0.3">
      <c r="A1784" s="6">
        <v>141156</v>
      </c>
      <c r="B1784" s="6" t="s">
        <v>1390</v>
      </c>
      <c r="C1784" s="6" t="s">
        <v>26</v>
      </c>
      <c r="D1784" s="6" t="s">
        <v>2128</v>
      </c>
      <c r="E1784" s="6" t="s">
        <v>8</v>
      </c>
      <c r="F1784" s="7">
        <v>44278</v>
      </c>
      <c r="G1784" s="6" t="s">
        <v>33</v>
      </c>
      <c r="H1784" s="8" t="s">
        <v>65</v>
      </c>
      <c r="I1784" s="6" t="s">
        <v>37</v>
      </c>
      <c r="J1784" s="8" t="s">
        <v>84</v>
      </c>
      <c r="K1784" s="12">
        <v>6540</v>
      </c>
      <c r="L1784" s="12">
        <v>8502</v>
      </c>
      <c r="M1784" s="12">
        <v>1</v>
      </c>
      <c r="N1784" s="12">
        <v>6540</v>
      </c>
      <c r="O1784" s="12">
        <v>8502</v>
      </c>
      <c r="P1784" s="6" t="s">
        <v>1398</v>
      </c>
      <c r="Q1784" s="12">
        <f t="shared" si="27"/>
        <v>1962</v>
      </c>
    </row>
    <row r="1785" spans="1:17" x14ac:dyDescent="0.3">
      <c r="A1785" s="6">
        <v>141157</v>
      </c>
      <c r="B1785" s="6" t="s">
        <v>1390</v>
      </c>
      <c r="C1785" s="6" t="s">
        <v>26</v>
      </c>
      <c r="D1785" s="6" t="s">
        <v>2122</v>
      </c>
      <c r="E1785" s="6" t="s">
        <v>7</v>
      </c>
      <c r="F1785" s="7">
        <v>44279</v>
      </c>
      <c r="G1785" s="6" t="s">
        <v>34</v>
      </c>
      <c r="H1785" s="6" t="s">
        <v>68</v>
      </c>
      <c r="I1785" s="6" t="s">
        <v>45</v>
      </c>
      <c r="J1785" s="6" t="s">
        <v>82</v>
      </c>
      <c r="K1785" s="12">
        <v>2680</v>
      </c>
      <c r="L1785" s="12">
        <v>3484</v>
      </c>
      <c r="M1785" s="12">
        <v>3</v>
      </c>
      <c r="N1785" s="12">
        <v>8040</v>
      </c>
      <c r="O1785" s="12">
        <v>10452</v>
      </c>
      <c r="P1785" s="6" t="s">
        <v>1397</v>
      </c>
      <c r="Q1785" s="12">
        <f t="shared" si="27"/>
        <v>2412</v>
      </c>
    </row>
    <row r="1786" spans="1:17" x14ac:dyDescent="0.3">
      <c r="A1786" s="6">
        <v>141158</v>
      </c>
      <c r="B1786" s="6" t="s">
        <v>1390</v>
      </c>
      <c r="C1786" s="6" t="s">
        <v>26</v>
      </c>
      <c r="D1786" s="6" t="s">
        <v>2124</v>
      </c>
      <c r="E1786" s="6" t="s">
        <v>1325</v>
      </c>
      <c r="F1786" s="7">
        <v>44279</v>
      </c>
      <c r="G1786" s="6" t="s">
        <v>35</v>
      </c>
      <c r="H1786" s="6" t="s">
        <v>71</v>
      </c>
      <c r="I1786" s="6" t="s">
        <v>38</v>
      </c>
      <c r="J1786" s="6" t="s">
        <v>76</v>
      </c>
      <c r="K1786" s="12">
        <v>8250</v>
      </c>
      <c r="L1786" s="12">
        <v>10725</v>
      </c>
      <c r="M1786" s="12">
        <v>4</v>
      </c>
      <c r="N1786" s="12">
        <v>33000</v>
      </c>
      <c r="O1786" s="12">
        <v>42900</v>
      </c>
      <c r="P1786" s="6" t="s">
        <v>1399</v>
      </c>
      <c r="Q1786" s="12">
        <f t="shared" si="27"/>
        <v>9900</v>
      </c>
    </row>
    <row r="1787" spans="1:17" x14ac:dyDescent="0.3">
      <c r="A1787" s="6">
        <v>141159</v>
      </c>
      <c r="B1787" s="6" t="s">
        <v>1390</v>
      </c>
      <c r="C1787" s="6" t="s">
        <v>26</v>
      </c>
      <c r="D1787" s="6" t="s">
        <v>2122</v>
      </c>
      <c r="E1787" s="6" t="s">
        <v>1326</v>
      </c>
      <c r="F1787" s="7">
        <v>44279</v>
      </c>
      <c r="G1787" s="6" t="s">
        <v>1296</v>
      </c>
      <c r="H1787" s="6" t="s">
        <v>446</v>
      </c>
      <c r="I1787" s="6" t="s">
        <v>42</v>
      </c>
      <c r="J1787" s="6" t="s">
        <v>76</v>
      </c>
      <c r="K1787" s="12">
        <v>2650</v>
      </c>
      <c r="L1787" s="12">
        <v>3445</v>
      </c>
      <c r="M1787" s="12">
        <v>1</v>
      </c>
      <c r="N1787" s="12">
        <v>2650</v>
      </c>
      <c r="O1787" s="12">
        <v>3445</v>
      </c>
      <c r="P1787" s="6" t="s">
        <v>1400</v>
      </c>
      <c r="Q1787" s="12">
        <f t="shared" si="27"/>
        <v>795</v>
      </c>
    </row>
    <row r="1788" spans="1:17" x14ac:dyDescent="0.3">
      <c r="A1788" s="6">
        <v>141160</v>
      </c>
      <c r="B1788" s="6" t="s">
        <v>1390</v>
      </c>
      <c r="C1788" s="6" t="s">
        <v>26</v>
      </c>
      <c r="D1788" s="6" t="s">
        <v>2125</v>
      </c>
      <c r="E1788" s="6" t="s">
        <v>6</v>
      </c>
      <c r="F1788" s="7">
        <v>44279</v>
      </c>
      <c r="G1788" s="6" t="s">
        <v>33</v>
      </c>
      <c r="H1788" s="6" t="s">
        <v>72</v>
      </c>
      <c r="I1788" s="6" t="s">
        <v>38</v>
      </c>
      <c r="J1788" s="6" t="s">
        <v>85</v>
      </c>
      <c r="K1788" s="12">
        <v>12550</v>
      </c>
      <c r="L1788" s="12">
        <v>16315</v>
      </c>
      <c r="M1788" s="12">
        <v>2</v>
      </c>
      <c r="N1788" s="12">
        <v>25100</v>
      </c>
      <c r="O1788" s="12">
        <v>32630</v>
      </c>
      <c r="P1788" s="6" t="s">
        <v>1401</v>
      </c>
      <c r="Q1788" s="12">
        <f t="shared" si="27"/>
        <v>7530</v>
      </c>
    </row>
    <row r="1789" spans="1:17" x14ac:dyDescent="0.3">
      <c r="A1789" s="6">
        <v>141161</v>
      </c>
      <c r="B1789" s="6" t="s">
        <v>1390</v>
      </c>
      <c r="C1789" s="6" t="s">
        <v>26</v>
      </c>
      <c r="D1789" s="6" t="s">
        <v>2129</v>
      </c>
      <c r="E1789" s="6" t="s">
        <v>5</v>
      </c>
      <c r="F1789" s="7">
        <v>44279</v>
      </c>
      <c r="G1789" s="6" t="s">
        <v>34</v>
      </c>
      <c r="H1789" s="6" t="s">
        <v>73</v>
      </c>
      <c r="I1789" s="6" t="s">
        <v>41</v>
      </c>
      <c r="J1789" s="8" t="s">
        <v>78</v>
      </c>
      <c r="K1789" s="12">
        <v>14500</v>
      </c>
      <c r="L1789" s="12">
        <v>18850</v>
      </c>
      <c r="M1789" s="12">
        <v>4</v>
      </c>
      <c r="N1789" s="12">
        <v>58000</v>
      </c>
      <c r="O1789" s="12">
        <v>75400</v>
      </c>
      <c r="P1789" s="6" t="s">
        <v>1325</v>
      </c>
      <c r="Q1789" s="12">
        <f t="shared" si="27"/>
        <v>17400</v>
      </c>
    </row>
    <row r="1790" spans="1:17" x14ac:dyDescent="0.3">
      <c r="A1790" s="6">
        <v>141162</v>
      </c>
      <c r="B1790" s="6" t="s">
        <v>1390</v>
      </c>
      <c r="C1790" s="6" t="s">
        <v>26</v>
      </c>
      <c r="D1790" s="6" t="s">
        <v>2124</v>
      </c>
      <c r="E1790" s="6" t="s">
        <v>4</v>
      </c>
      <c r="F1790" s="7">
        <v>44279</v>
      </c>
      <c r="G1790" s="6" t="s">
        <v>35</v>
      </c>
      <c r="H1790" s="6" t="s">
        <v>46</v>
      </c>
      <c r="I1790" s="6" t="s">
        <v>36</v>
      </c>
      <c r="J1790" s="6" t="s">
        <v>75</v>
      </c>
      <c r="K1790" s="12">
        <v>800</v>
      </c>
      <c r="L1790" s="12">
        <v>1040</v>
      </c>
      <c r="M1790" s="12">
        <v>3</v>
      </c>
      <c r="N1790" s="12">
        <v>2400</v>
      </c>
      <c r="O1790" s="12">
        <v>3120</v>
      </c>
      <c r="P1790" s="6" t="s">
        <v>1398</v>
      </c>
      <c r="Q1790" s="12">
        <f t="shared" si="27"/>
        <v>720</v>
      </c>
    </row>
    <row r="1791" spans="1:17" x14ac:dyDescent="0.3">
      <c r="A1791" s="6">
        <v>141163</v>
      </c>
      <c r="B1791" s="6" t="s">
        <v>1390</v>
      </c>
      <c r="C1791" s="6" t="s">
        <v>26</v>
      </c>
      <c r="D1791" s="6" t="s">
        <v>2123</v>
      </c>
      <c r="E1791" s="6" t="s">
        <v>30</v>
      </c>
      <c r="F1791" s="7">
        <v>44279</v>
      </c>
      <c r="G1791" s="6" t="s">
        <v>1296</v>
      </c>
      <c r="H1791" s="6" t="s">
        <v>48</v>
      </c>
      <c r="I1791" s="6" t="s">
        <v>37</v>
      </c>
      <c r="J1791" s="6" t="s">
        <v>76</v>
      </c>
      <c r="K1791" s="12">
        <v>600</v>
      </c>
      <c r="L1791" s="12">
        <v>780</v>
      </c>
      <c r="M1791" s="12">
        <v>1</v>
      </c>
      <c r="N1791" s="12">
        <v>600</v>
      </c>
      <c r="O1791" s="12">
        <v>780</v>
      </c>
      <c r="P1791" s="6" t="s">
        <v>1397</v>
      </c>
      <c r="Q1791" s="12">
        <f t="shared" si="27"/>
        <v>180</v>
      </c>
    </row>
    <row r="1792" spans="1:17" x14ac:dyDescent="0.3">
      <c r="A1792" s="6">
        <v>141164</v>
      </c>
      <c r="B1792" s="6" t="s">
        <v>1390</v>
      </c>
      <c r="C1792" s="6" t="s">
        <v>26</v>
      </c>
      <c r="D1792" s="6" t="s">
        <v>2122</v>
      </c>
      <c r="E1792" s="6" t="s">
        <v>31</v>
      </c>
      <c r="F1792" s="7">
        <v>44279</v>
      </c>
      <c r="G1792" s="6" t="s">
        <v>33</v>
      </c>
      <c r="H1792" s="6" t="s">
        <v>50</v>
      </c>
      <c r="I1792" s="6" t="s">
        <v>38</v>
      </c>
      <c r="J1792" s="6" t="s">
        <v>75</v>
      </c>
      <c r="K1792" s="12">
        <v>10500</v>
      </c>
      <c r="L1792" s="12">
        <v>13650</v>
      </c>
      <c r="M1792" s="12">
        <v>4</v>
      </c>
      <c r="N1792" s="12">
        <v>42000</v>
      </c>
      <c r="O1792" s="12">
        <v>54600</v>
      </c>
      <c r="P1792" s="6" t="s">
        <v>1399</v>
      </c>
      <c r="Q1792" s="12">
        <f t="shared" si="27"/>
        <v>12600</v>
      </c>
    </row>
    <row r="1793" spans="1:17" x14ac:dyDescent="0.3">
      <c r="A1793" s="6">
        <v>141165</v>
      </c>
      <c r="B1793" s="6" t="s">
        <v>1390</v>
      </c>
      <c r="C1793" s="6" t="s">
        <v>26</v>
      </c>
      <c r="D1793" s="6" t="s">
        <v>2127</v>
      </c>
      <c r="E1793" s="6" t="s">
        <v>32</v>
      </c>
      <c r="F1793" s="7">
        <v>44279</v>
      </c>
      <c r="G1793" s="6" t="s">
        <v>34</v>
      </c>
      <c r="H1793" s="6" t="s">
        <v>507</v>
      </c>
      <c r="I1793" s="6" t="s">
        <v>39</v>
      </c>
      <c r="J1793" s="6" t="s">
        <v>77</v>
      </c>
      <c r="K1793" s="12">
        <v>6500</v>
      </c>
      <c r="L1793" s="12">
        <v>8450</v>
      </c>
      <c r="M1793" s="12">
        <v>2</v>
      </c>
      <c r="N1793" s="12">
        <v>13000</v>
      </c>
      <c r="O1793" s="12">
        <v>16900</v>
      </c>
      <c r="P1793" s="6" t="s">
        <v>1400</v>
      </c>
      <c r="Q1793" s="12">
        <f t="shared" si="27"/>
        <v>3900</v>
      </c>
    </row>
    <row r="1794" spans="1:17" x14ac:dyDescent="0.3">
      <c r="A1794" s="6">
        <v>141166</v>
      </c>
      <c r="B1794" s="6" t="s">
        <v>1390</v>
      </c>
      <c r="C1794" s="6" t="s">
        <v>26</v>
      </c>
      <c r="D1794" s="6" t="s">
        <v>2121</v>
      </c>
      <c r="E1794" s="6" t="s">
        <v>28</v>
      </c>
      <c r="F1794" s="7">
        <v>44280</v>
      </c>
      <c r="G1794" s="6" t="s">
        <v>35</v>
      </c>
      <c r="H1794" s="6" t="s">
        <v>513</v>
      </c>
      <c r="I1794" s="6" t="s">
        <v>40</v>
      </c>
      <c r="J1794" s="6" t="s">
        <v>76</v>
      </c>
      <c r="K1794" s="12">
        <v>4500</v>
      </c>
      <c r="L1794" s="12">
        <v>5850</v>
      </c>
      <c r="M1794" s="12">
        <v>2</v>
      </c>
      <c r="N1794" s="12">
        <v>9000</v>
      </c>
      <c r="O1794" s="12">
        <v>11700</v>
      </c>
      <c r="P1794" s="6" t="s">
        <v>1401</v>
      </c>
      <c r="Q1794" s="12">
        <f t="shared" si="27"/>
        <v>2700</v>
      </c>
    </row>
    <row r="1795" spans="1:17" x14ac:dyDescent="0.3">
      <c r="A1795" s="6">
        <v>141167</v>
      </c>
      <c r="B1795" s="6" t="s">
        <v>1390</v>
      </c>
      <c r="C1795" s="6" t="s">
        <v>26</v>
      </c>
      <c r="D1795" s="6" t="s">
        <v>2125</v>
      </c>
      <c r="E1795" s="6" t="s">
        <v>1311</v>
      </c>
      <c r="F1795" s="7">
        <v>44280</v>
      </c>
      <c r="G1795" s="6" t="s">
        <v>1296</v>
      </c>
      <c r="H1795" s="6" t="s">
        <v>51</v>
      </c>
      <c r="I1795" s="6" t="s">
        <v>41</v>
      </c>
      <c r="J1795" s="6" t="s">
        <v>78</v>
      </c>
      <c r="K1795" s="12">
        <v>8500</v>
      </c>
      <c r="L1795" s="12">
        <v>11050</v>
      </c>
      <c r="M1795" s="12">
        <v>4</v>
      </c>
      <c r="N1795" s="12">
        <v>34000</v>
      </c>
      <c r="O1795" s="12">
        <v>44200</v>
      </c>
      <c r="P1795" s="6" t="s">
        <v>1325</v>
      </c>
      <c r="Q1795" s="12">
        <f t="shared" ref="Q1795:Q1858" si="28">O1795-N1795</f>
        <v>10200</v>
      </c>
    </row>
    <row r="1796" spans="1:17" x14ac:dyDescent="0.3">
      <c r="A1796" s="6">
        <v>141168</v>
      </c>
      <c r="B1796" s="6" t="s">
        <v>1390</v>
      </c>
      <c r="C1796" s="6" t="s">
        <v>26</v>
      </c>
      <c r="D1796" s="6" t="s">
        <v>2125</v>
      </c>
      <c r="E1796" s="6" t="s">
        <v>1312</v>
      </c>
      <c r="F1796" s="7">
        <v>44280</v>
      </c>
      <c r="G1796" s="6" t="s">
        <v>33</v>
      </c>
      <c r="H1796" s="6" t="s">
        <v>52</v>
      </c>
      <c r="I1796" s="6" t="s">
        <v>44</v>
      </c>
      <c r="J1796" s="6" t="s">
        <v>80</v>
      </c>
      <c r="K1796" s="12">
        <v>12500</v>
      </c>
      <c r="L1796" s="12">
        <v>16250</v>
      </c>
      <c r="M1796" s="12">
        <v>2</v>
      </c>
      <c r="N1796" s="12">
        <v>25000</v>
      </c>
      <c r="O1796" s="12">
        <v>32500</v>
      </c>
      <c r="P1796" s="6" t="s">
        <v>1398</v>
      </c>
      <c r="Q1796" s="12">
        <f t="shared" si="28"/>
        <v>7500</v>
      </c>
    </row>
    <row r="1797" spans="1:17" x14ac:dyDescent="0.3">
      <c r="A1797" s="6">
        <v>141169</v>
      </c>
      <c r="B1797" s="6" t="s">
        <v>1390</v>
      </c>
      <c r="C1797" s="6" t="s">
        <v>26</v>
      </c>
      <c r="D1797" s="6" t="s">
        <v>2129</v>
      </c>
      <c r="E1797" s="6" t="s">
        <v>1313</v>
      </c>
      <c r="F1797" s="7">
        <v>44280</v>
      </c>
      <c r="G1797" s="6" t="s">
        <v>34</v>
      </c>
      <c r="H1797" s="6" t="s">
        <v>454</v>
      </c>
      <c r="I1797" s="6" t="s">
        <v>98</v>
      </c>
      <c r="J1797" s="6" t="s">
        <v>79</v>
      </c>
      <c r="K1797" s="12">
        <v>3500</v>
      </c>
      <c r="L1797" s="12">
        <v>4550</v>
      </c>
      <c r="M1797" s="12">
        <v>3</v>
      </c>
      <c r="N1797" s="12">
        <v>10500</v>
      </c>
      <c r="O1797" s="12">
        <v>13650</v>
      </c>
      <c r="P1797" s="6" t="s">
        <v>1397</v>
      </c>
      <c r="Q1797" s="12">
        <f t="shared" si="28"/>
        <v>3150</v>
      </c>
    </row>
    <row r="1798" spans="1:17" x14ac:dyDescent="0.3">
      <c r="A1798" s="6">
        <v>141170</v>
      </c>
      <c r="B1798" s="6" t="s">
        <v>1390</v>
      </c>
      <c r="C1798" s="6" t="s">
        <v>26</v>
      </c>
      <c r="D1798" s="6" t="s">
        <v>2125</v>
      </c>
      <c r="E1798" s="6" t="s">
        <v>3</v>
      </c>
      <c r="F1798" s="7">
        <v>44280</v>
      </c>
      <c r="G1798" s="6" t="s">
        <v>35</v>
      </c>
      <c r="H1798" s="8" t="s">
        <v>67</v>
      </c>
      <c r="I1798" s="6" t="s">
        <v>99</v>
      </c>
      <c r="J1798" s="6" t="s">
        <v>81</v>
      </c>
      <c r="K1798" s="12">
        <v>4500</v>
      </c>
      <c r="L1798" s="12">
        <v>5850</v>
      </c>
      <c r="M1798" s="12">
        <v>1</v>
      </c>
      <c r="N1798" s="12">
        <v>4500</v>
      </c>
      <c r="O1798" s="12">
        <v>5850</v>
      </c>
      <c r="P1798" s="6" t="s">
        <v>1399</v>
      </c>
      <c r="Q1798" s="12">
        <f t="shared" si="28"/>
        <v>1350</v>
      </c>
    </row>
    <row r="1799" spans="1:17" x14ac:dyDescent="0.3">
      <c r="A1799" s="6">
        <v>141171</v>
      </c>
      <c r="B1799" s="6" t="s">
        <v>1390</v>
      </c>
      <c r="C1799" s="6" t="s">
        <v>26</v>
      </c>
      <c r="D1799" s="6" t="s">
        <v>2122</v>
      </c>
      <c r="E1799" s="6" t="s">
        <v>2</v>
      </c>
      <c r="F1799" s="7">
        <v>44280</v>
      </c>
      <c r="G1799" s="6" t="s">
        <v>1296</v>
      </c>
      <c r="H1799" s="6" t="s">
        <v>514</v>
      </c>
      <c r="I1799" s="6" t="s">
        <v>45</v>
      </c>
      <c r="J1799" s="6" t="s">
        <v>82</v>
      </c>
      <c r="K1799" s="12">
        <v>2100</v>
      </c>
      <c r="L1799" s="12">
        <v>2730</v>
      </c>
      <c r="M1799" s="12">
        <v>1</v>
      </c>
      <c r="N1799" s="12">
        <v>2100</v>
      </c>
      <c r="O1799" s="12">
        <v>2730</v>
      </c>
      <c r="P1799" s="6" t="s">
        <v>1400</v>
      </c>
      <c r="Q1799" s="12">
        <f t="shared" si="28"/>
        <v>630</v>
      </c>
    </row>
    <row r="1800" spans="1:17" x14ac:dyDescent="0.3">
      <c r="A1800" s="6">
        <v>141172</v>
      </c>
      <c r="B1800" s="6" t="s">
        <v>1390</v>
      </c>
      <c r="C1800" s="6" t="s">
        <v>26</v>
      </c>
      <c r="D1800" s="6" t="s">
        <v>2124</v>
      </c>
      <c r="E1800" s="6" t="s">
        <v>1</v>
      </c>
      <c r="F1800" s="7">
        <v>44280</v>
      </c>
      <c r="G1800" s="6" t="s">
        <v>33</v>
      </c>
      <c r="H1800" s="6" t="s">
        <v>49</v>
      </c>
      <c r="I1800" s="6" t="s">
        <v>36</v>
      </c>
      <c r="J1800" s="6" t="s">
        <v>75</v>
      </c>
      <c r="K1800" s="12">
        <v>1150</v>
      </c>
      <c r="L1800" s="12">
        <v>1495</v>
      </c>
      <c r="M1800" s="12">
        <v>4</v>
      </c>
      <c r="N1800" s="12">
        <v>4600</v>
      </c>
      <c r="O1800" s="12">
        <v>5980</v>
      </c>
      <c r="P1800" s="6" t="s">
        <v>1401</v>
      </c>
      <c r="Q1800" s="12">
        <f t="shared" si="28"/>
        <v>1380</v>
      </c>
    </row>
    <row r="1801" spans="1:17" x14ac:dyDescent="0.3">
      <c r="A1801" s="6">
        <v>141173</v>
      </c>
      <c r="B1801" s="6" t="s">
        <v>1390</v>
      </c>
      <c r="C1801" s="6" t="s">
        <v>26</v>
      </c>
      <c r="D1801" s="6" t="s">
        <v>2127</v>
      </c>
      <c r="E1801" s="6" t="s">
        <v>1314</v>
      </c>
      <c r="F1801" s="7">
        <v>44280</v>
      </c>
      <c r="G1801" s="6" t="s">
        <v>34</v>
      </c>
      <c r="H1801" s="6" t="s">
        <v>47</v>
      </c>
      <c r="I1801" s="6" t="s">
        <v>37</v>
      </c>
      <c r="J1801" s="6" t="s">
        <v>76</v>
      </c>
      <c r="K1801" s="12">
        <v>350</v>
      </c>
      <c r="L1801" s="12">
        <v>455</v>
      </c>
      <c r="M1801" s="12">
        <v>1</v>
      </c>
      <c r="N1801" s="12">
        <v>350</v>
      </c>
      <c r="O1801" s="12">
        <v>455</v>
      </c>
      <c r="P1801" s="6" t="s">
        <v>1325</v>
      </c>
      <c r="Q1801" s="12">
        <f t="shared" si="28"/>
        <v>105</v>
      </c>
    </row>
    <row r="1802" spans="1:17" x14ac:dyDescent="0.3">
      <c r="A1802" s="6">
        <v>141174</v>
      </c>
      <c r="B1802" s="6" t="s">
        <v>1390</v>
      </c>
      <c r="C1802" s="6" t="s">
        <v>26</v>
      </c>
      <c r="D1802" s="6" t="s">
        <v>2129</v>
      </c>
      <c r="E1802" s="6" t="s">
        <v>1315</v>
      </c>
      <c r="F1802" s="7">
        <v>44280</v>
      </c>
      <c r="G1802" s="6" t="s">
        <v>35</v>
      </c>
      <c r="H1802" s="6" t="s">
        <v>53</v>
      </c>
      <c r="I1802" s="6" t="s">
        <v>38</v>
      </c>
      <c r="J1802" s="6" t="s">
        <v>75</v>
      </c>
      <c r="K1802" s="12">
        <v>9500</v>
      </c>
      <c r="L1802" s="12">
        <v>12350</v>
      </c>
      <c r="M1802" s="12">
        <v>4</v>
      </c>
      <c r="N1802" s="12">
        <v>38000</v>
      </c>
      <c r="O1802" s="12">
        <v>49400</v>
      </c>
      <c r="P1802" s="6" t="s">
        <v>1398</v>
      </c>
      <c r="Q1802" s="12">
        <f t="shared" si="28"/>
        <v>11400</v>
      </c>
    </row>
    <row r="1803" spans="1:17" x14ac:dyDescent="0.3">
      <c r="A1803" s="6">
        <v>141175</v>
      </c>
      <c r="B1803" s="6" t="s">
        <v>1390</v>
      </c>
      <c r="C1803" s="6" t="s">
        <v>26</v>
      </c>
      <c r="D1803" s="6" t="s">
        <v>2122</v>
      </c>
      <c r="E1803" s="6" t="s">
        <v>0</v>
      </c>
      <c r="F1803" s="7">
        <v>44281</v>
      </c>
      <c r="G1803" s="6" t="s">
        <v>1296</v>
      </c>
      <c r="H1803" s="6" t="s">
        <v>515</v>
      </c>
      <c r="I1803" s="6" t="s">
        <v>39</v>
      </c>
      <c r="J1803" s="6" t="s">
        <v>77</v>
      </c>
      <c r="K1803" s="12">
        <v>10000</v>
      </c>
      <c r="L1803" s="12">
        <v>13000</v>
      </c>
      <c r="M1803" s="12">
        <v>1</v>
      </c>
      <c r="N1803" s="12">
        <v>10000</v>
      </c>
      <c r="O1803" s="12">
        <v>13000</v>
      </c>
      <c r="P1803" s="6" t="s">
        <v>1397</v>
      </c>
      <c r="Q1803" s="12">
        <f t="shared" si="28"/>
        <v>3000</v>
      </c>
    </row>
    <row r="1804" spans="1:17" x14ac:dyDescent="0.3">
      <c r="A1804" s="6">
        <v>141176</v>
      </c>
      <c r="B1804" s="6" t="s">
        <v>1390</v>
      </c>
      <c r="C1804" s="6" t="s">
        <v>26</v>
      </c>
      <c r="D1804" s="6" t="s">
        <v>2121</v>
      </c>
      <c r="E1804" s="6" t="s">
        <v>1316</v>
      </c>
      <c r="F1804" s="7">
        <v>44281</v>
      </c>
      <c r="G1804" s="6" t="s">
        <v>33</v>
      </c>
      <c r="H1804" s="6" t="s">
        <v>516</v>
      </c>
      <c r="I1804" s="6" t="s">
        <v>40</v>
      </c>
      <c r="J1804" s="6" t="s">
        <v>76</v>
      </c>
      <c r="K1804" s="12">
        <v>6500</v>
      </c>
      <c r="L1804" s="12">
        <v>8450</v>
      </c>
      <c r="M1804" s="12">
        <v>1</v>
      </c>
      <c r="N1804" s="12">
        <v>6500</v>
      </c>
      <c r="O1804" s="12">
        <v>8450</v>
      </c>
      <c r="P1804" s="6" t="s">
        <v>1399</v>
      </c>
      <c r="Q1804" s="12">
        <f t="shared" si="28"/>
        <v>1950</v>
      </c>
    </row>
    <row r="1805" spans="1:17" x14ac:dyDescent="0.3">
      <c r="A1805" s="6">
        <v>141177</v>
      </c>
      <c r="B1805" s="6" t="s">
        <v>1390</v>
      </c>
      <c r="C1805" s="6" t="s">
        <v>26</v>
      </c>
      <c r="D1805" s="6" t="s">
        <v>2121</v>
      </c>
      <c r="E1805" s="6" t="s">
        <v>1317</v>
      </c>
      <c r="F1805" s="7">
        <v>44281</v>
      </c>
      <c r="G1805" s="6" t="s">
        <v>34</v>
      </c>
      <c r="H1805" s="6" t="s">
        <v>517</v>
      </c>
      <c r="I1805" s="6" t="s">
        <v>41</v>
      </c>
      <c r="J1805" s="6" t="s">
        <v>78</v>
      </c>
      <c r="K1805" s="12">
        <v>8500</v>
      </c>
      <c r="L1805" s="12">
        <v>11050</v>
      </c>
      <c r="M1805" s="12">
        <v>2</v>
      </c>
      <c r="N1805" s="12">
        <v>17000</v>
      </c>
      <c r="O1805" s="12">
        <v>22100</v>
      </c>
      <c r="P1805" s="6" t="s">
        <v>1400</v>
      </c>
      <c r="Q1805" s="12">
        <f t="shared" si="28"/>
        <v>5100</v>
      </c>
    </row>
    <row r="1806" spans="1:17" x14ac:dyDescent="0.3">
      <c r="A1806" s="6">
        <v>141178</v>
      </c>
      <c r="B1806" s="6" t="s">
        <v>1390</v>
      </c>
      <c r="C1806" s="6" t="s">
        <v>26</v>
      </c>
      <c r="D1806" s="6" t="s">
        <v>2122</v>
      </c>
      <c r="E1806" s="6" t="s">
        <v>1318</v>
      </c>
      <c r="F1806" s="7">
        <v>44281</v>
      </c>
      <c r="G1806" s="6" t="s">
        <v>35</v>
      </c>
      <c r="H1806" s="6" t="s">
        <v>57</v>
      </c>
      <c r="I1806" s="6" t="s">
        <v>44</v>
      </c>
      <c r="J1806" s="6" t="s">
        <v>80</v>
      </c>
      <c r="K1806" s="12">
        <v>7000</v>
      </c>
      <c r="L1806" s="12">
        <v>9100</v>
      </c>
      <c r="M1806" s="12">
        <v>1</v>
      </c>
      <c r="N1806" s="12">
        <v>7000</v>
      </c>
      <c r="O1806" s="12">
        <v>9100</v>
      </c>
      <c r="P1806" s="6" t="s">
        <v>1401</v>
      </c>
      <c r="Q1806" s="12">
        <f t="shared" si="28"/>
        <v>2100</v>
      </c>
    </row>
    <row r="1807" spans="1:17" x14ac:dyDescent="0.3">
      <c r="A1807" s="6">
        <v>141179</v>
      </c>
      <c r="B1807" s="6" t="s">
        <v>1390</v>
      </c>
      <c r="C1807" s="6" t="s">
        <v>26</v>
      </c>
      <c r="D1807" s="6" t="s">
        <v>2125</v>
      </c>
      <c r="E1807" s="6" t="s">
        <v>29</v>
      </c>
      <c r="F1807" s="7">
        <v>44281</v>
      </c>
      <c r="G1807" s="6" t="s">
        <v>1296</v>
      </c>
      <c r="H1807" s="6" t="s">
        <v>518</v>
      </c>
      <c r="I1807" s="6" t="s">
        <v>98</v>
      </c>
      <c r="J1807" s="6" t="s">
        <v>79</v>
      </c>
      <c r="K1807" s="12">
        <v>6550</v>
      </c>
      <c r="L1807" s="12">
        <v>8515</v>
      </c>
      <c r="M1807" s="12">
        <v>2</v>
      </c>
      <c r="N1807" s="12">
        <v>13100</v>
      </c>
      <c r="O1807" s="12">
        <v>17030</v>
      </c>
      <c r="P1807" s="6" t="s">
        <v>1325</v>
      </c>
      <c r="Q1807" s="12">
        <f t="shared" si="28"/>
        <v>3930</v>
      </c>
    </row>
    <row r="1808" spans="1:17" x14ac:dyDescent="0.3">
      <c r="A1808" s="6">
        <v>141180</v>
      </c>
      <c r="B1808" s="6" t="s">
        <v>1390</v>
      </c>
      <c r="C1808" s="6" t="s">
        <v>26</v>
      </c>
      <c r="D1808" s="6" t="s">
        <v>2128</v>
      </c>
      <c r="E1808" s="6" t="s">
        <v>20</v>
      </c>
      <c r="F1808" s="7">
        <v>44281</v>
      </c>
      <c r="G1808" s="6" t="s">
        <v>33</v>
      </c>
      <c r="H1808" s="8" t="s">
        <v>66</v>
      </c>
      <c r="I1808" s="6" t="s">
        <v>99</v>
      </c>
      <c r="J1808" s="6" t="s">
        <v>81</v>
      </c>
      <c r="K1808" s="12">
        <v>7650</v>
      </c>
      <c r="L1808" s="12">
        <v>9945</v>
      </c>
      <c r="M1808" s="12">
        <v>3</v>
      </c>
      <c r="N1808" s="12">
        <v>22950</v>
      </c>
      <c r="O1808" s="12">
        <v>29835</v>
      </c>
      <c r="P1808" s="6" t="s">
        <v>1398</v>
      </c>
      <c r="Q1808" s="12">
        <f t="shared" si="28"/>
        <v>6885</v>
      </c>
    </row>
    <row r="1809" spans="1:17" x14ac:dyDescent="0.3">
      <c r="A1809" s="6">
        <v>141181</v>
      </c>
      <c r="B1809" s="6" t="s">
        <v>1390</v>
      </c>
      <c r="C1809" s="6" t="s">
        <v>26</v>
      </c>
      <c r="D1809" s="6" t="s">
        <v>2128</v>
      </c>
      <c r="E1809" s="6" t="s">
        <v>19</v>
      </c>
      <c r="F1809" s="7">
        <v>44281</v>
      </c>
      <c r="G1809" s="6" t="s">
        <v>34</v>
      </c>
      <c r="H1809" s="6" t="s">
        <v>58</v>
      </c>
      <c r="I1809" s="6" t="s">
        <v>45</v>
      </c>
      <c r="J1809" s="6" t="s">
        <v>82</v>
      </c>
      <c r="K1809" s="12">
        <v>1150</v>
      </c>
      <c r="L1809" s="12">
        <v>1495</v>
      </c>
      <c r="M1809" s="12">
        <v>1</v>
      </c>
      <c r="N1809" s="12">
        <v>1150</v>
      </c>
      <c r="O1809" s="12">
        <v>1495</v>
      </c>
      <c r="P1809" s="6" t="s">
        <v>1397</v>
      </c>
      <c r="Q1809" s="12">
        <f t="shared" si="28"/>
        <v>345</v>
      </c>
    </row>
    <row r="1810" spans="1:17" x14ac:dyDescent="0.3">
      <c r="A1810" s="6">
        <v>141182</v>
      </c>
      <c r="B1810" s="6" t="s">
        <v>1390</v>
      </c>
      <c r="C1810" s="6" t="s">
        <v>26</v>
      </c>
      <c r="D1810" s="6" t="s">
        <v>2121</v>
      </c>
      <c r="E1810" s="6" t="s">
        <v>1319</v>
      </c>
      <c r="F1810" s="7">
        <v>44281</v>
      </c>
      <c r="G1810" s="6" t="s">
        <v>35</v>
      </c>
      <c r="H1810" s="6" t="s">
        <v>59</v>
      </c>
      <c r="I1810" s="6" t="s">
        <v>36</v>
      </c>
      <c r="J1810" s="6" t="s">
        <v>75</v>
      </c>
      <c r="K1810" s="12">
        <v>850</v>
      </c>
      <c r="L1810" s="12">
        <v>1105</v>
      </c>
      <c r="M1810" s="12">
        <v>1</v>
      </c>
      <c r="N1810" s="12">
        <v>850</v>
      </c>
      <c r="O1810" s="12">
        <v>1105</v>
      </c>
      <c r="P1810" s="6" t="s">
        <v>1399</v>
      </c>
      <c r="Q1810" s="12">
        <f t="shared" si="28"/>
        <v>255</v>
      </c>
    </row>
    <row r="1811" spans="1:17" x14ac:dyDescent="0.3">
      <c r="A1811" s="6">
        <v>141183</v>
      </c>
      <c r="B1811" s="6" t="s">
        <v>1390</v>
      </c>
      <c r="C1811" s="6" t="s">
        <v>26</v>
      </c>
      <c r="D1811" s="6" t="s">
        <v>2126</v>
      </c>
      <c r="E1811" s="6" t="s">
        <v>18</v>
      </c>
      <c r="F1811" s="7">
        <v>44281</v>
      </c>
      <c r="G1811" s="6" t="s">
        <v>1296</v>
      </c>
      <c r="H1811" s="6" t="s">
        <v>60</v>
      </c>
      <c r="I1811" s="6" t="s">
        <v>37</v>
      </c>
      <c r="J1811" s="6" t="s">
        <v>76</v>
      </c>
      <c r="K1811" s="12">
        <v>650</v>
      </c>
      <c r="L1811" s="12">
        <v>845</v>
      </c>
      <c r="M1811" s="12">
        <v>4</v>
      </c>
      <c r="N1811" s="12">
        <v>2600</v>
      </c>
      <c r="O1811" s="12">
        <v>3380</v>
      </c>
      <c r="P1811" s="6" t="s">
        <v>1400</v>
      </c>
      <c r="Q1811" s="12">
        <f t="shared" si="28"/>
        <v>780</v>
      </c>
    </row>
    <row r="1812" spans="1:17" x14ac:dyDescent="0.3">
      <c r="A1812" s="6">
        <v>141184</v>
      </c>
      <c r="B1812" s="6" t="s">
        <v>1390</v>
      </c>
      <c r="C1812" s="6" t="s">
        <v>26</v>
      </c>
      <c r="D1812" s="6" t="s">
        <v>2129</v>
      </c>
      <c r="E1812" s="6" t="s">
        <v>17</v>
      </c>
      <c r="F1812" s="7">
        <v>44281</v>
      </c>
      <c r="G1812" s="6" t="s">
        <v>33</v>
      </c>
      <c r="H1812" s="6" t="s">
        <v>61</v>
      </c>
      <c r="I1812" s="6" t="s">
        <v>38</v>
      </c>
      <c r="J1812" s="6" t="s">
        <v>75</v>
      </c>
      <c r="K1812" s="12">
        <v>7500</v>
      </c>
      <c r="L1812" s="12">
        <v>9750</v>
      </c>
      <c r="M1812" s="12">
        <v>3</v>
      </c>
      <c r="N1812" s="12">
        <v>22500</v>
      </c>
      <c r="O1812" s="12">
        <v>29250</v>
      </c>
      <c r="P1812" s="6" t="s">
        <v>1401</v>
      </c>
      <c r="Q1812" s="12">
        <f t="shared" si="28"/>
        <v>6750</v>
      </c>
    </row>
    <row r="1813" spans="1:17" x14ac:dyDescent="0.3">
      <c r="A1813" s="6">
        <v>141185</v>
      </c>
      <c r="B1813" s="6" t="s">
        <v>1390</v>
      </c>
      <c r="C1813" s="6" t="s">
        <v>26</v>
      </c>
      <c r="D1813" s="6" t="s">
        <v>2126</v>
      </c>
      <c r="E1813" s="6" t="s">
        <v>1320</v>
      </c>
      <c r="F1813" s="7">
        <v>44281</v>
      </c>
      <c r="G1813" s="6" t="s">
        <v>34</v>
      </c>
      <c r="H1813" s="6" t="s">
        <v>515</v>
      </c>
      <c r="I1813" s="6" t="s">
        <v>39</v>
      </c>
      <c r="J1813" s="8" t="s">
        <v>83</v>
      </c>
      <c r="K1813" s="12">
        <v>10000</v>
      </c>
      <c r="L1813" s="12">
        <v>13000</v>
      </c>
      <c r="M1813" s="12">
        <v>2</v>
      </c>
      <c r="N1813" s="12">
        <v>20000</v>
      </c>
      <c r="O1813" s="12">
        <v>26000</v>
      </c>
      <c r="P1813" s="6" t="s">
        <v>1325</v>
      </c>
      <c r="Q1813" s="12">
        <f t="shared" si="28"/>
        <v>6000</v>
      </c>
    </row>
    <row r="1814" spans="1:17" x14ac:dyDescent="0.3">
      <c r="A1814" s="6">
        <v>141186</v>
      </c>
      <c r="B1814" s="6" t="s">
        <v>1390</v>
      </c>
      <c r="C1814" s="6" t="s">
        <v>26</v>
      </c>
      <c r="D1814" s="6" t="s">
        <v>2121</v>
      </c>
      <c r="E1814" s="6" t="s">
        <v>16</v>
      </c>
      <c r="F1814" s="7">
        <v>44281</v>
      </c>
      <c r="G1814" s="6" t="s">
        <v>35</v>
      </c>
      <c r="H1814" s="6" t="s">
        <v>519</v>
      </c>
      <c r="I1814" s="6" t="s">
        <v>40</v>
      </c>
      <c r="J1814" s="6" t="s">
        <v>76</v>
      </c>
      <c r="K1814" s="12">
        <v>10500</v>
      </c>
      <c r="L1814" s="12">
        <v>13650</v>
      </c>
      <c r="M1814" s="12">
        <v>3</v>
      </c>
      <c r="N1814" s="12">
        <v>31500</v>
      </c>
      <c r="O1814" s="12">
        <v>40950</v>
      </c>
      <c r="P1814" s="6" t="s">
        <v>1398</v>
      </c>
      <c r="Q1814" s="12">
        <f t="shared" si="28"/>
        <v>9450</v>
      </c>
    </row>
    <row r="1815" spans="1:17" x14ac:dyDescent="0.3">
      <c r="A1815" s="6">
        <v>141187</v>
      </c>
      <c r="B1815" s="6" t="s">
        <v>1390</v>
      </c>
      <c r="C1815" s="6" t="s">
        <v>26</v>
      </c>
      <c r="D1815" s="6" t="s">
        <v>2129</v>
      </c>
      <c r="E1815" s="6" t="s">
        <v>15</v>
      </c>
      <c r="F1815" s="7">
        <v>44281</v>
      </c>
      <c r="G1815" s="6" t="s">
        <v>1296</v>
      </c>
      <c r="H1815" s="6" t="s">
        <v>63</v>
      </c>
      <c r="I1815" s="6" t="s">
        <v>41</v>
      </c>
      <c r="J1815" s="6" t="s">
        <v>78</v>
      </c>
      <c r="K1815" s="12">
        <v>8500</v>
      </c>
      <c r="L1815" s="12">
        <v>11050</v>
      </c>
      <c r="M1815" s="12">
        <v>4</v>
      </c>
      <c r="N1815" s="12">
        <v>34000</v>
      </c>
      <c r="O1815" s="12">
        <v>44200</v>
      </c>
      <c r="P1815" s="6" t="s">
        <v>1397</v>
      </c>
      <c r="Q1815" s="12">
        <f t="shared" si="28"/>
        <v>10200</v>
      </c>
    </row>
    <row r="1816" spans="1:17" x14ac:dyDescent="0.3">
      <c r="A1816" s="6">
        <v>141188</v>
      </c>
      <c r="B1816" s="6" t="s">
        <v>1390</v>
      </c>
      <c r="C1816" s="6" t="s">
        <v>26</v>
      </c>
      <c r="D1816" s="6" t="s">
        <v>2124</v>
      </c>
      <c r="E1816" s="6" t="s">
        <v>14</v>
      </c>
      <c r="F1816" s="7">
        <v>44281</v>
      </c>
      <c r="G1816" s="6" t="s">
        <v>33</v>
      </c>
      <c r="H1816" s="6" t="s">
        <v>57</v>
      </c>
      <c r="I1816" s="6" t="s">
        <v>44</v>
      </c>
      <c r="J1816" s="6" t="s">
        <v>80</v>
      </c>
      <c r="K1816" s="12">
        <v>7000</v>
      </c>
      <c r="L1816" s="12">
        <v>9100</v>
      </c>
      <c r="M1816" s="12">
        <v>2</v>
      </c>
      <c r="N1816" s="12">
        <v>14000</v>
      </c>
      <c r="O1816" s="12">
        <v>18200</v>
      </c>
      <c r="P1816" s="6" t="s">
        <v>1399</v>
      </c>
      <c r="Q1816" s="12">
        <f t="shared" si="28"/>
        <v>4200</v>
      </c>
    </row>
    <row r="1817" spans="1:17" x14ac:dyDescent="0.3">
      <c r="A1817" s="6">
        <v>141189</v>
      </c>
      <c r="B1817" s="6" t="s">
        <v>1390</v>
      </c>
      <c r="C1817" s="6" t="s">
        <v>26</v>
      </c>
      <c r="D1817" s="6" t="s">
        <v>2128</v>
      </c>
      <c r="E1817" s="6" t="s">
        <v>13</v>
      </c>
      <c r="F1817" s="7">
        <v>44281</v>
      </c>
      <c r="G1817" s="6" t="s">
        <v>34</v>
      </c>
      <c r="H1817" s="6" t="s">
        <v>520</v>
      </c>
      <c r="I1817" s="6" t="s">
        <v>98</v>
      </c>
      <c r="J1817" s="6" t="s">
        <v>79</v>
      </c>
      <c r="K1817" s="12">
        <v>1680</v>
      </c>
      <c r="L1817" s="12">
        <v>2184</v>
      </c>
      <c r="M1817" s="12">
        <v>1</v>
      </c>
      <c r="N1817" s="12">
        <v>1680</v>
      </c>
      <c r="O1817" s="12">
        <v>2184</v>
      </c>
      <c r="P1817" s="6" t="s">
        <v>1400</v>
      </c>
      <c r="Q1817" s="12">
        <f t="shared" si="28"/>
        <v>504</v>
      </c>
    </row>
    <row r="1818" spans="1:17" x14ac:dyDescent="0.3">
      <c r="A1818" s="6">
        <v>141190</v>
      </c>
      <c r="B1818" s="6" t="s">
        <v>1347</v>
      </c>
      <c r="C1818" s="6" t="s">
        <v>1346</v>
      </c>
      <c r="D1818" s="6" t="s">
        <v>1555</v>
      </c>
      <c r="E1818" s="6" t="s">
        <v>12</v>
      </c>
      <c r="F1818" s="7">
        <v>44282</v>
      </c>
      <c r="G1818" s="6" t="s">
        <v>35</v>
      </c>
      <c r="H1818" s="8" t="s">
        <v>65</v>
      </c>
      <c r="I1818" s="6" t="s">
        <v>99</v>
      </c>
      <c r="J1818" s="8" t="s">
        <v>84</v>
      </c>
      <c r="K1818" s="12">
        <v>6540</v>
      </c>
      <c r="L1818" s="12">
        <v>8502</v>
      </c>
      <c r="M1818" s="12">
        <v>3</v>
      </c>
      <c r="N1818" s="12">
        <v>19620</v>
      </c>
      <c r="O1818" s="12">
        <v>25506</v>
      </c>
      <c r="P1818" s="6" t="s">
        <v>1401</v>
      </c>
      <c r="Q1818" s="12">
        <f t="shared" si="28"/>
        <v>5886</v>
      </c>
    </row>
    <row r="1819" spans="1:17" x14ac:dyDescent="0.3">
      <c r="A1819" s="6">
        <v>141191</v>
      </c>
      <c r="B1819" s="6" t="s">
        <v>1349</v>
      </c>
      <c r="C1819" s="6" t="s">
        <v>1348</v>
      </c>
      <c r="D1819" s="6" t="s">
        <v>1561</v>
      </c>
      <c r="E1819" s="6" t="s">
        <v>11</v>
      </c>
      <c r="F1819" s="7">
        <v>44282</v>
      </c>
      <c r="G1819" s="6" t="s">
        <v>1296</v>
      </c>
      <c r="H1819" s="6" t="s">
        <v>68</v>
      </c>
      <c r="I1819" s="6" t="s">
        <v>45</v>
      </c>
      <c r="J1819" s="6" t="s">
        <v>82</v>
      </c>
      <c r="K1819" s="12">
        <v>2680</v>
      </c>
      <c r="L1819" s="12">
        <v>3484</v>
      </c>
      <c r="M1819" s="12">
        <v>4</v>
      </c>
      <c r="N1819" s="12">
        <v>10720</v>
      </c>
      <c r="O1819" s="12">
        <v>13936</v>
      </c>
      <c r="P1819" s="6" t="s">
        <v>1325</v>
      </c>
      <c r="Q1819" s="12">
        <f t="shared" si="28"/>
        <v>3216</v>
      </c>
    </row>
    <row r="1820" spans="1:17" x14ac:dyDescent="0.3">
      <c r="A1820" s="6">
        <v>141192</v>
      </c>
      <c r="B1820" s="6" t="s">
        <v>1351</v>
      </c>
      <c r="C1820" s="6" t="s">
        <v>1350</v>
      </c>
      <c r="D1820" s="6" t="s">
        <v>1591</v>
      </c>
      <c r="E1820" s="6" t="s">
        <v>1321</v>
      </c>
      <c r="F1820" s="7">
        <v>44282</v>
      </c>
      <c r="G1820" s="6" t="s">
        <v>33</v>
      </c>
      <c r="H1820" s="6" t="s">
        <v>71</v>
      </c>
      <c r="I1820" s="6" t="s">
        <v>38</v>
      </c>
      <c r="J1820" s="6" t="s">
        <v>76</v>
      </c>
      <c r="K1820" s="12">
        <v>8250</v>
      </c>
      <c r="L1820" s="12">
        <v>10725</v>
      </c>
      <c r="M1820" s="12">
        <v>2</v>
      </c>
      <c r="N1820" s="12">
        <v>16500</v>
      </c>
      <c r="O1820" s="12">
        <v>21450</v>
      </c>
      <c r="P1820" s="6" t="s">
        <v>1398</v>
      </c>
      <c r="Q1820" s="12">
        <f t="shared" si="28"/>
        <v>4950</v>
      </c>
    </row>
    <row r="1821" spans="1:17" x14ac:dyDescent="0.3">
      <c r="A1821" s="6">
        <v>141193</v>
      </c>
      <c r="B1821" s="6" t="s">
        <v>1353</v>
      </c>
      <c r="C1821" s="6" t="s">
        <v>1352</v>
      </c>
      <c r="D1821" s="6" t="s">
        <v>1615</v>
      </c>
      <c r="E1821" s="6" t="s">
        <v>1322</v>
      </c>
      <c r="F1821" s="7">
        <v>44282</v>
      </c>
      <c r="G1821" s="6" t="s">
        <v>34</v>
      </c>
      <c r="H1821" s="6" t="s">
        <v>454</v>
      </c>
      <c r="I1821" s="6" t="s">
        <v>42</v>
      </c>
      <c r="J1821" s="6" t="s">
        <v>76</v>
      </c>
      <c r="K1821" s="12">
        <v>2650</v>
      </c>
      <c r="L1821" s="12">
        <v>3445</v>
      </c>
      <c r="M1821" s="12">
        <v>2</v>
      </c>
      <c r="N1821" s="12">
        <v>5300</v>
      </c>
      <c r="O1821" s="12">
        <v>6890</v>
      </c>
      <c r="P1821" s="6" t="s">
        <v>1397</v>
      </c>
      <c r="Q1821" s="12">
        <f t="shared" si="28"/>
        <v>1590</v>
      </c>
    </row>
    <row r="1822" spans="1:17" x14ac:dyDescent="0.3">
      <c r="A1822" s="6">
        <v>141194</v>
      </c>
      <c r="B1822" s="6" t="s">
        <v>1355</v>
      </c>
      <c r="C1822" s="6" t="s">
        <v>1354</v>
      </c>
      <c r="D1822" s="6" t="s">
        <v>2141</v>
      </c>
      <c r="E1822" s="6" t="s">
        <v>1323</v>
      </c>
      <c r="F1822" s="7">
        <v>44282</v>
      </c>
      <c r="G1822" s="6" t="s">
        <v>35</v>
      </c>
      <c r="H1822" s="6" t="s">
        <v>72</v>
      </c>
      <c r="I1822" s="6" t="s">
        <v>38</v>
      </c>
      <c r="J1822" s="6" t="s">
        <v>85</v>
      </c>
      <c r="K1822" s="12">
        <v>12550</v>
      </c>
      <c r="L1822" s="12">
        <v>16315</v>
      </c>
      <c r="M1822" s="12">
        <v>3</v>
      </c>
      <c r="N1822" s="12">
        <v>37650</v>
      </c>
      <c r="O1822" s="12">
        <v>48945</v>
      </c>
      <c r="P1822" s="6" t="s">
        <v>1399</v>
      </c>
      <c r="Q1822" s="12">
        <f t="shared" si="28"/>
        <v>11295</v>
      </c>
    </row>
    <row r="1823" spans="1:17" x14ac:dyDescent="0.3">
      <c r="A1823" s="6">
        <v>141195</v>
      </c>
      <c r="B1823" s="6" t="s">
        <v>1357</v>
      </c>
      <c r="C1823" s="6" t="s">
        <v>1356</v>
      </c>
      <c r="D1823" s="6" t="s">
        <v>1636</v>
      </c>
      <c r="E1823" s="6" t="s">
        <v>10</v>
      </c>
      <c r="F1823" s="7">
        <v>44282</v>
      </c>
      <c r="G1823" s="6" t="s">
        <v>1296</v>
      </c>
      <c r="H1823" s="6" t="s">
        <v>73</v>
      </c>
      <c r="I1823" s="6" t="s">
        <v>41</v>
      </c>
      <c r="J1823" s="8" t="s">
        <v>78</v>
      </c>
      <c r="K1823" s="12">
        <v>14500</v>
      </c>
      <c r="L1823" s="12">
        <v>18850</v>
      </c>
      <c r="M1823" s="12">
        <v>2</v>
      </c>
      <c r="N1823" s="12">
        <v>29000</v>
      </c>
      <c r="O1823" s="12">
        <v>37700</v>
      </c>
      <c r="P1823" s="6" t="s">
        <v>1400</v>
      </c>
      <c r="Q1823" s="12">
        <f t="shared" si="28"/>
        <v>8700</v>
      </c>
    </row>
    <row r="1824" spans="1:17" x14ac:dyDescent="0.3">
      <c r="A1824" s="6">
        <v>141196</v>
      </c>
      <c r="B1824" s="6" t="s">
        <v>1359</v>
      </c>
      <c r="C1824" s="6" t="s">
        <v>1358</v>
      </c>
      <c r="D1824" s="6" t="s">
        <v>1654</v>
      </c>
      <c r="E1824" s="6" t="s">
        <v>9</v>
      </c>
      <c r="F1824" s="7">
        <v>44282</v>
      </c>
      <c r="G1824" s="6" t="s">
        <v>33</v>
      </c>
      <c r="H1824" s="6" t="s">
        <v>46</v>
      </c>
      <c r="I1824" s="6" t="s">
        <v>36</v>
      </c>
      <c r="J1824" s="6" t="s">
        <v>75</v>
      </c>
      <c r="K1824" s="12">
        <v>800</v>
      </c>
      <c r="L1824" s="12">
        <v>1040</v>
      </c>
      <c r="M1824" s="12">
        <v>2</v>
      </c>
      <c r="N1824" s="12">
        <v>1600</v>
      </c>
      <c r="O1824" s="12">
        <v>2080</v>
      </c>
      <c r="P1824" s="6" t="s">
        <v>1401</v>
      </c>
      <c r="Q1824" s="12">
        <f t="shared" si="28"/>
        <v>480</v>
      </c>
    </row>
    <row r="1825" spans="1:17" x14ac:dyDescent="0.3">
      <c r="A1825" s="6">
        <v>141197</v>
      </c>
      <c r="B1825" s="6" t="s">
        <v>1390</v>
      </c>
      <c r="C1825" s="6" t="s">
        <v>26</v>
      </c>
      <c r="D1825" s="6" t="s">
        <v>2127</v>
      </c>
      <c r="E1825" s="6" t="s">
        <v>1324</v>
      </c>
      <c r="F1825" s="7">
        <v>44282</v>
      </c>
      <c r="G1825" s="6" t="s">
        <v>34</v>
      </c>
      <c r="H1825" s="6" t="s">
        <v>48</v>
      </c>
      <c r="I1825" s="6" t="s">
        <v>37</v>
      </c>
      <c r="J1825" s="6" t="s">
        <v>76</v>
      </c>
      <c r="K1825" s="12">
        <v>600</v>
      </c>
      <c r="L1825" s="12">
        <v>780</v>
      </c>
      <c r="M1825" s="12">
        <v>4</v>
      </c>
      <c r="N1825" s="12">
        <v>2400</v>
      </c>
      <c r="O1825" s="12">
        <v>3120</v>
      </c>
      <c r="P1825" s="6" t="s">
        <v>1325</v>
      </c>
      <c r="Q1825" s="12">
        <f t="shared" si="28"/>
        <v>720</v>
      </c>
    </row>
    <row r="1826" spans="1:17" x14ac:dyDescent="0.3">
      <c r="A1826" s="6">
        <v>141198</v>
      </c>
      <c r="B1826" s="6" t="s">
        <v>1390</v>
      </c>
      <c r="C1826" s="6" t="s">
        <v>26</v>
      </c>
      <c r="D1826" s="6" t="s">
        <v>2120</v>
      </c>
      <c r="E1826" s="6" t="s">
        <v>8</v>
      </c>
      <c r="F1826" s="7">
        <v>44282</v>
      </c>
      <c r="G1826" s="6" t="s">
        <v>35</v>
      </c>
      <c r="H1826" s="6" t="s">
        <v>50</v>
      </c>
      <c r="I1826" s="6" t="s">
        <v>38</v>
      </c>
      <c r="J1826" s="6" t="s">
        <v>75</v>
      </c>
      <c r="K1826" s="12">
        <v>10500</v>
      </c>
      <c r="L1826" s="12">
        <v>13650</v>
      </c>
      <c r="M1826" s="12">
        <v>2</v>
      </c>
      <c r="N1826" s="12">
        <v>21000</v>
      </c>
      <c r="O1826" s="12">
        <v>27300</v>
      </c>
      <c r="P1826" s="6" t="s">
        <v>1398</v>
      </c>
      <c r="Q1826" s="12">
        <f t="shared" si="28"/>
        <v>6300</v>
      </c>
    </row>
    <row r="1827" spans="1:17" x14ac:dyDescent="0.3">
      <c r="A1827" s="6">
        <v>141199</v>
      </c>
      <c r="B1827" s="6" t="s">
        <v>1390</v>
      </c>
      <c r="C1827" s="6" t="s">
        <v>26</v>
      </c>
      <c r="D1827" s="6" t="s">
        <v>2127</v>
      </c>
      <c r="E1827" s="6" t="s">
        <v>7</v>
      </c>
      <c r="F1827" s="7">
        <v>44282</v>
      </c>
      <c r="G1827" s="6" t="s">
        <v>1296</v>
      </c>
      <c r="H1827" s="6" t="s">
        <v>515</v>
      </c>
      <c r="I1827" s="6" t="s">
        <v>39</v>
      </c>
      <c r="J1827" s="6" t="s">
        <v>77</v>
      </c>
      <c r="K1827" s="12">
        <v>6500</v>
      </c>
      <c r="L1827" s="12">
        <v>8450</v>
      </c>
      <c r="M1827" s="12">
        <v>4</v>
      </c>
      <c r="N1827" s="12">
        <v>26000</v>
      </c>
      <c r="O1827" s="12">
        <v>33800</v>
      </c>
      <c r="P1827" s="6" t="s">
        <v>1397</v>
      </c>
      <c r="Q1827" s="12">
        <f t="shared" si="28"/>
        <v>7800</v>
      </c>
    </row>
    <row r="1828" spans="1:17" x14ac:dyDescent="0.3">
      <c r="A1828" s="6">
        <v>141200</v>
      </c>
      <c r="B1828" s="6" t="s">
        <v>1390</v>
      </c>
      <c r="C1828" s="6" t="s">
        <v>26</v>
      </c>
      <c r="D1828" s="6" t="s">
        <v>2119</v>
      </c>
      <c r="E1828" s="6" t="s">
        <v>1325</v>
      </c>
      <c r="F1828" s="7">
        <v>44282</v>
      </c>
      <c r="G1828" s="6" t="s">
        <v>33</v>
      </c>
      <c r="H1828" s="6" t="s">
        <v>521</v>
      </c>
      <c r="I1828" s="6" t="s">
        <v>40</v>
      </c>
      <c r="J1828" s="6" t="s">
        <v>76</v>
      </c>
      <c r="K1828" s="12">
        <v>4500</v>
      </c>
      <c r="L1828" s="12">
        <v>5850</v>
      </c>
      <c r="M1828" s="12">
        <v>4</v>
      </c>
      <c r="N1828" s="12">
        <v>18000</v>
      </c>
      <c r="O1828" s="12">
        <v>23400</v>
      </c>
      <c r="P1828" s="6" t="s">
        <v>1399</v>
      </c>
      <c r="Q1828" s="12">
        <f t="shared" si="28"/>
        <v>5400</v>
      </c>
    </row>
    <row r="1829" spans="1:17" x14ac:dyDescent="0.3">
      <c r="A1829" s="6">
        <v>141201</v>
      </c>
      <c r="B1829" s="6" t="s">
        <v>1390</v>
      </c>
      <c r="C1829" s="6" t="s">
        <v>26</v>
      </c>
      <c r="D1829" s="6" t="s">
        <v>2126</v>
      </c>
      <c r="E1829" s="6" t="s">
        <v>1326</v>
      </c>
      <c r="F1829" s="7">
        <v>44282</v>
      </c>
      <c r="G1829" s="6" t="s">
        <v>34</v>
      </c>
      <c r="H1829" s="6" t="s">
        <v>51</v>
      </c>
      <c r="I1829" s="6" t="s">
        <v>41</v>
      </c>
      <c r="J1829" s="6" t="s">
        <v>78</v>
      </c>
      <c r="K1829" s="12">
        <v>8500</v>
      </c>
      <c r="L1829" s="12">
        <v>11050</v>
      </c>
      <c r="M1829" s="12">
        <v>3</v>
      </c>
      <c r="N1829" s="12">
        <v>25500</v>
      </c>
      <c r="O1829" s="12">
        <v>33150</v>
      </c>
      <c r="P1829" s="6" t="s">
        <v>1400</v>
      </c>
      <c r="Q1829" s="12">
        <f t="shared" si="28"/>
        <v>7650</v>
      </c>
    </row>
    <row r="1830" spans="1:17" x14ac:dyDescent="0.3">
      <c r="A1830" s="6">
        <v>141202</v>
      </c>
      <c r="B1830" s="6" t="s">
        <v>1390</v>
      </c>
      <c r="C1830" s="6" t="s">
        <v>26</v>
      </c>
      <c r="D1830" s="6" t="s">
        <v>2123</v>
      </c>
      <c r="E1830" s="6" t="s">
        <v>6</v>
      </c>
      <c r="F1830" s="7">
        <v>44282</v>
      </c>
      <c r="G1830" s="6" t="s">
        <v>35</v>
      </c>
      <c r="H1830" s="6" t="s">
        <v>52</v>
      </c>
      <c r="I1830" s="6" t="s">
        <v>44</v>
      </c>
      <c r="J1830" s="6" t="s">
        <v>80</v>
      </c>
      <c r="K1830" s="12">
        <v>12500</v>
      </c>
      <c r="L1830" s="12">
        <v>16250</v>
      </c>
      <c r="M1830" s="12">
        <v>2</v>
      </c>
      <c r="N1830" s="12">
        <v>25000</v>
      </c>
      <c r="O1830" s="12">
        <v>32500</v>
      </c>
      <c r="P1830" s="6" t="s">
        <v>1401</v>
      </c>
      <c r="Q1830" s="12">
        <f t="shared" si="28"/>
        <v>7500</v>
      </c>
    </row>
    <row r="1831" spans="1:17" x14ac:dyDescent="0.3">
      <c r="A1831" s="6">
        <v>141203</v>
      </c>
      <c r="B1831" s="6" t="s">
        <v>1390</v>
      </c>
      <c r="C1831" s="6" t="s">
        <v>26</v>
      </c>
      <c r="D1831" s="6" t="s">
        <v>2127</v>
      </c>
      <c r="E1831" s="6" t="s">
        <v>5</v>
      </c>
      <c r="F1831" s="7">
        <v>44282</v>
      </c>
      <c r="G1831" s="6" t="s">
        <v>1296</v>
      </c>
      <c r="H1831" s="6" t="s">
        <v>462</v>
      </c>
      <c r="I1831" s="6" t="s">
        <v>42</v>
      </c>
      <c r="J1831" s="6" t="s">
        <v>79</v>
      </c>
      <c r="K1831" s="12">
        <v>3500</v>
      </c>
      <c r="L1831" s="12">
        <v>4550</v>
      </c>
      <c r="M1831" s="12">
        <v>1</v>
      </c>
      <c r="N1831" s="12">
        <v>3500</v>
      </c>
      <c r="O1831" s="12">
        <v>4550</v>
      </c>
      <c r="P1831" s="6" t="s">
        <v>1325</v>
      </c>
      <c r="Q1831" s="12">
        <f t="shared" si="28"/>
        <v>1050</v>
      </c>
    </row>
    <row r="1832" spans="1:17" x14ac:dyDescent="0.3">
      <c r="A1832" s="6">
        <v>141204</v>
      </c>
      <c r="B1832" s="6" t="s">
        <v>1390</v>
      </c>
      <c r="C1832" s="6" t="s">
        <v>26</v>
      </c>
      <c r="D1832" s="6" t="s">
        <v>2119</v>
      </c>
      <c r="E1832" s="6" t="s">
        <v>4</v>
      </c>
      <c r="F1832" s="7">
        <v>44282</v>
      </c>
      <c r="G1832" s="6" t="s">
        <v>33</v>
      </c>
      <c r="H1832" s="8" t="s">
        <v>67</v>
      </c>
      <c r="I1832" s="6" t="s">
        <v>109</v>
      </c>
      <c r="J1832" s="6" t="s">
        <v>81</v>
      </c>
      <c r="K1832" s="12">
        <v>4500</v>
      </c>
      <c r="L1832" s="12">
        <v>5850</v>
      </c>
      <c r="M1832" s="12">
        <v>1</v>
      </c>
      <c r="N1832" s="12">
        <v>4500</v>
      </c>
      <c r="O1832" s="12">
        <v>5850</v>
      </c>
      <c r="P1832" s="6" t="s">
        <v>1398</v>
      </c>
      <c r="Q1832" s="12">
        <f t="shared" si="28"/>
        <v>1350</v>
      </c>
    </row>
    <row r="1833" spans="1:17" x14ac:dyDescent="0.3">
      <c r="A1833" s="6">
        <v>141205</v>
      </c>
      <c r="B1833" s="6" t="s">
        <v>1390</v>
      </c>
      <c r="C1833" s="6" t="s">
        <v>26</v>
      </c>
      <c r="D1833" s="6" t="s">
        <v>2124</v>
      </c>
      <c r="E1833" s="6" t="s">
        <v>30</v>
      </c>
      <c r="F1833" s="7">
        <v>44282</v>
      </c>
      <c r="G1833" s="6" t="s">
        <v>34</v>
      </c>
      <c r="H1833" s="6" t="s">
        <v>522</v>
      </c>
      <c r="I1833" s="6" t="s">
        <v>45</v>
      </c>
      <c r="J1833" s="6" t="s">
        <v>82</v>
      </c>
      <c r="K1833" s="12">
        <v>2100</v>
      </c>
      <c r="L1833" s="12">
        <v>2730</v>
      </c>
      <c r="M1833" s="12">
        <v>4</v>
      </c>
      <c r="N1833" s="12">
        <v>8400</v>
      </c>
      <c r="O1833" s="12">
        <v>10920</v>
      </c>
      <c r="P1833" s="6" t="s">
        <v>1397</v>
      </c>
      <c r="Q1833" s="12">
        <f t="shared" si="28"/>
        <v>2520</v>
      </c>
    </row>
    <row r="1834" spans="1:17" x14ac:dyDescent="0.3">
      <c r="A1834" s="6">
        <v>141206</v>
      </c>
      <c r="B1834" s="6" t="s">
        <v>1390</v>
      </c>
      <c r="C1834" s="6" t="s">
        <v>26</v>
      </c>
      <c r="D1834" s="6" t="s">
        <v>2121</v>
      </c>
      <c r="E1834" s="6" t="s">
        <v>31</v>
      </c>
      <c r="F1834" s="7">
        <v>44282</v>
      </c>
      <c r="G1834" s="6" t="s">
        <v>35</v>
      </c>
      <c r="H1834" s="6" t="s">
        <v>49</v>
      </c>
      <c r="I1834" s="6" t="s">
        <v>36</v>
      </c>
      <c r="J1834" s="6" t="s">
        <v>75</v>
      </c>
      <c r="K1834" s="12">
        <v>1150</v>
      </c>
      <c r="L1834" s="12">
        <v>1495</v>
      </c>
      <c r="M1834" s="12">
        <v>3</v>
      </c>
      <c r="N1834" s="12">
        <v>3450</v>
      </c>
      <c r="O1834" s="12">
        <v>4485</v>
      </c>
      <c r="P1834" s="6" t="s">
        <v>1399</v>
      </c>
      <c r="Q1834" s="12">
        <f t="shared" si="28"/>
        <v>1035</v>
      </c>
    </row>
    <row r="1835" spans="1:17" x14ac:dyDescent="0.3">
      <c r="A1835" s="6">
        <v>141207</v>
      </c>
      <c r="B1835" s="6" t="s">
        <v>1390</v>
      </c>
      <c r="C1835" s="6" t="s">
        <v>26</v>
      </c>
      <c r="D1835" s="6" t="s">
        <v>2121</v>
      </c>
      <c r="E1835" s="6" t="s">
        <v>32</v>
      </c>
      <c r="F1835" s="7">
        <v>44282</v>
      </c>
      <c r="G1835" s="6" t="s">
        <v>1296</v>
      </c>
      <c r="H1835" s="6" t="s">
        <v>47</v>
      </c>
      <c r="I1835" s="6" t="s">
        <v>37</v>
      </c>
      <c r="J1835" s="6" t="s">
        <v>76</v>
      </c>
      <c r="K1835" s="12">
        <v>350</v>
      </c>
      <c r="L1835" s="12">
        <v>455</v>
      </c>
      <c r="M1835" s="12">
        <v>3</v>
      </c>
      <c r="N1835" s="12">
        <v>1050</v>
      </c>
      <c r="O1835" s="12">
        <v>1365</v>
      </c>
      <c r="P1835" s="6" t="s">
        <v>1400</v>
      </c>
      <c r="Q1835" s="12">
        <f t="shared" si="28"/>
        <v>315</v>
      </c>
    </row>
    <row r="1836" spans="1:17" x14ac:dyDescent="0.3">
      <c r="A1836" s="6">
        <v>141208</v>
      </c>
      <c r="B1836" s="6" t="s">
        <v>1378</v>
      </c>
      <c r="C1836" s="6" t="s">
        <v>1377</v>
      </c>
      <c r="D1836" s="6" t="s">
        <v>1934</v>
      </c>
      <c r="E1836" s="6" t="s">
        <v>28</v>
      </c>
      <c r="F1836" s="7">
        <v>44282</v>
      </c>
      <c r="G1836" s="6" t="s">
        <v>33</v>
      </c>
      <c r="H1836" s="6" t="s">
        <v>53</v>
      </c>
      <c r="I1836" s="6" t="s">
        <v>38</v>
      </c>
      <c r="J1836" s="6" t="s">
        <v>75</v>
      </c>
      <c r="K1836" s="12">
        <v>9500</v>
      </c>
      <c r="L1836" s="12">
        <v>12350</v>
      </c>
      <c r="M1836" s="12">
        <v>3</v>
      </c>
      <c r="N1836" s="12">
        <v>28500</v>
      </c>
      <c r="O1836" s="12">
        <v>37050</v>
      </c>
      <c r="P1836" s="6" t="s">
        <v>1401</v>
      </c>
      <c r="Q1836" s="12">
        <f t="shared" si="28"/>
        <v>8550</v>
      </c>
    </row>
    <row r="1837" spans="1:17" x14ac:dyDescent="0.3">
      <c r="A1837" s="6">
        <v>141209</v>
      </c>
      <c r="B1837" s="6" t="s">
        <v>1379</v>
      </c>
      <c r="C1837" s="6" t="s">
        <v>1332</v>
      </c>
      <c r="D1837" s="6" t="s">
        <v>1990</v>
      </c>
      <c r="E1837" s="6" t="s">
        <v>1311</v>
      </c>
      <c r="F1837" s="7">
        <v>44282</v>
      </c>
      <c r="G1837" s="6" t="s">
        <v>34</v>
      </c>
      <c r="H1837" s="6" t="s">
        <v>523</v>
      </c>
      <c r="I1837" s="6" t="s">
        <v>39</v>
      </c>
      <c r="J1837" s="6" t="s">
        <v>77</v>
      </c>
      <c r="K1837" s="12">
        <v>10000</v>
      </c>
      <c r="L1837" s="12">
        <v>13000</v>
      </c>
      <c r="M1837" s="12">
        <v>4</v>
      </c>
      <c r="N1837" s="12">
        <v>40000</v>
      </c>
      <c r="O1837" s="12">
        <v>52000</v>
      </c>
      <c r="P1837" s="6" t="s">
        <v>1325</v>
      </c>
      <c r="Q1837" s="12">
        <f t="shared" si="28"/>
        <v>12000</v>
      </c>
    </row>
    <row r="1838" spans="1:17" x14ac:dyDescent="0.3">
      <c r="A1838" s="6">
        <v>141210</v>
      </c>
      <c r="B1838" s="6" t="s">
        <v>1380</v>
      </c>
      <c r="C1838" s="6" t="s">
        <v>1334</v>
      </c>
      <c r="D1838" s="6" t="s">
        <v>2072</v>
      </c>
      <c r="E1838" s="6" t="s">
        <v>1312</v>
      </c>
      <c r="F1838" s="7">
        <v>44282</v>
      </c>
      <c r="G1838" s="6" t="s">
        <v>35</v>
      </c>
      <c r="H1838" s="6" t="s">
        <v>524</v>
      </c>
      <c r="I1838" s="6" t="s">
        <v>40</v>
      </c>
      <c r="J1838" s="6" t="s">
        <v>76</v>
      </c>
      <c r="K1838" s="12">
        <v>6500</v>
      </c>
      <c r="L1838" s="12">
        <v>8450</v>
      </c>
      <c r="M1838" s="12">
        <v>4</v>
      </c>
      <c r="N1838" s="12">
        <v>26000</v>
      </c>
      <c r="O1838" s="12">
        <v>33800</v>
      </c>
      <c r="P1838" s="6" t="s">
        <v>1398</v>
      </c>
      <c r="Q1838" s="12">
        <f t="shared" si="28"/>
        <v>7800</v>
      </c>
    </row>
    <row r="1839" spans="1:17" x14ac:dyDescent="0.3">
      <c r="A1839" s="6">
        <v>141211</v>
      </c>
      <c r="B1839" s="6" t="s">
        <v>1381</v>
      </c>
      <c r="C1839" s="6" t="s">
        <v>1333</v>
      </c>
      <c r="D1839" s="6" t="s">
        <v>2054</v>
      </c>
      <c r="E1839" s="6" t="s">
        <v>1313</v>
      </c>
      <c r="F1839" s="7">
        <v>44282</v>
      </c>
      <c r="G1839" s="6" t="s">
        <v>1296</v>
      </c>
      <c r="H1839" s="6" t="s">
        <v>525</v>
      </c>
      <c r="I1839" s="6" t="s">
        <v>41</v>
      </c>
      <c r="J1839" s="6" t="s">
        <v>78</v>
      </c>
      <c r="K1839" s="12">
        <v>8500</v>
      </c>
      <c r="L1839" s="12">
        <v>11050</v>
      </c>
      <c r="M1839" s="12">
        <v>3</v>
      </c>
      <c r="N1839" s="12">
        <v>25500</v>
      </c>
      <c r="O1839" s="12">
        <v>33150</v>
      </c>
      <c r="P1839" s="6" t="s">
        <v>1397</v>
      </c>
      <c r="Q1839" s="12">
        <f t="shared" si="28"/>
        <v>7650</v>
      </c>
    </row>
    <row r="1840" spans="1:17" x14ac:dyDescent="0.3">
      <c r="A1840" s="6">
        <v>141212</v>
      </c>
      <c r="B1840" s="6" t="s">
        <v>1382</v>
      </c>
      <c r="C1840" s="6" t="s">
        <v>1335</v>
      </c>
      <c r="D1840" s="6" t="s">
        <v>2084</v>
      </c>
      <c r="E1840" s="6" t="s">
        <v>3</v>
      </c>
      <c r="F1840" s="7">
        <v>44282</v>
      </c>
      <c r="G1840" s="6" t="s">
        <v>33</v>
      </c>
      <c r="H1840" s="6" t="s">
        <v>57</v>
      </c>
      <c r="I1840" s="6" t="s">
        <v>44</v>
      </c>
      <c r="J1840" s="6" t="s">
        <v>80</v>
      </c>
      <c r="K1840" s="12">
        <v>7000</v>
      </c>
      <c r="L1840" s="12">
        <v>9100</v>
      </c>
      <c r="M1840" s="12">
        <v>4</v>
      </c>
      <c r="N1840" s="12">
        <v>28000</v>
      </c>
      <c r="O1840" s="12">
        <v>36400</v>
      </c>
      <c r="P1840" s="6" t="s">
        <v>1399</v>
      </c>
      <c r="Q1840" s="12">
        <f t="shared" si="28"/>
        <v>8400</v>
      </c>
    </row>
    <row r="1841" spans="1:17" x14ac:dyDescent="0.3">
      <c r="A1841" s="6">
        <v>141213</v>
      </c>
      <c r="B1841" s="6" t="s">
        <v>1378</v>
      </c>
      <c r="C1841" s="6" t="s">
        <v>1377</v>
      </c>
      <c r="D1841" s="6" t="s">
        <v>1925</v>
      </c>
      <c r="E1841" s="6" t="s">
        <v>2</v>
      </c>
      <c r="F1841" s="7">
        <v>44282</v>
      </c>
      <c r="G1841" s="6" t="s">
        <v>34</v>
      </c>
      <c r="H1841" s="6" t="s">
        <v>526</v>
      </c>
      <c r="I1841" s="6" t="s">
        <v>42</v>
      </c>
      <c r="J1841" s="6" t="s">
        <v>79</v>
      </c>
      <c r="K1841" s="12">
        <v>6550</v>
      </c>
      <c r="L1841" s="12">
        <v>8515</v>
      </c>
      <c r="M1841" s="12">
        <v>3</v>
      </c>
      <c r="N1841" s="12">
        <v>19650</v>
      </c>
      <c r="O1841" s="12">
        <v>25545</v>
      </c>
      <c r="P1841" s="6" t="s">
        <v>1400</v>
      </c>
      <c r="Q1841" s="12">
        <f t="shared" si="28"/>
        <v>5895</v>
      </c>
    </row>
    <row r="1842" spans="1:17" x14ac:dyDescent="0.3">
      <c r="A1842" s="6">
        <v>141214</v>
      </c>
      <c r="B1842" s="6" t="s">
        <v>1379</v>
      </c>
      <c r="C1842" s="6" t="s">
        <v>1332</v>
      </c>
      <c r="D1842" s="6" t="s">
        <v>1989</v>
      </c>
      <c r="E1842" s="6" t="s">
        <v>1</v>
      </c>
      <c r="F1842" s="7">
        <v>44282</v>
      </c>
      <c r="G1842" s="6" t="s">
        <v>35</v>
      </c>
      <c r="H1842" s="8" t="s">
        <v>66</v>
      </c>
      <c r="I1842" s="6" t="s">
        <v>109</v>
      </c>
      <c r="J1842" s="6" t="s">
        <v>81</v>
      </c>
      <c r="K1842" s="12">
        <v>7650</v>
      </c>
      <c r="L1842" s="12">
        <v>9945</v>
      </c>
      <c r="M1842" s="12">
        <v>4</v>
      </c>
      <c r="N1842" s="12">
        <v>30600</v>
      </c>
      <c r="O1842" s="12">
        <v>39780</v>
      </c>
      <c r="P1842" s="6" t="s">
        <v>1401</v>
      </c>
      <c r="Q1842" s="12">
        <f t="shared" si="28"/>
        <v>9180</v>
      </c>
    </row>
    <row r="1843" spans="1:17" x14ac:dyDescent="0.3">
      <c r="A1843" s="6">
        <v>141215</v>
      </c>
      <c r="B1843" s="6" t="s">
        <v>1384</v>
      </c>
      <c r="C1843" s="6" t="s">
        <v>1383</v>
      </c>
      <c r="D1843" s="6" t="s">
        <v>2104</v>
      </c>
      <c r="E1843" s="6" t="s">
        <v>1314</v>
      </c>
      <c r="F1843" s="7">
        <v>44282</v>
      </c>
      <c r="G1843" s="6" t="s">
        <v>1296</v>
      </c>
      <c r="H1843" s="6" t="s">
        <v>58</v>
      </c>
      <c r="I1843" s="6" t="s">
        <v>45</v>
      </c>
      <c r="J1843" s="6" t="s">
        <v>82</v>
      </c>
      <c r="K1843" s="12">
        <v>1150</v>
      </c>
      <c r="L1843" s="12">
        <v>1495</v>
      </c>
      <c r="M1843" s="12">
        <v>4</v>
      </c>
      <c r="N1843" s="12">
        <v>4600</v>
      </c>
      <c r="O1843" s="12">
        <v>5980</v>
      </c>
      <c r="P1843" s="6" t="s">
        <v>1325</v>
      </c>
      <c r="Q1843" s="12">
        <f t="shared" si="28"/>
        <v>1380</v>
      </c>
    </row>
    <row r="1844" spans="1:17" x14ac:dyDescent="0.3">
      <c r="A1844" s="6">
        <v>141216</v>
      </c>
      <c r="B1844" s="6" t="s">
        <v>1385</v>
      </c>
      <c r="C1844" s="6" t="s">
        <v>27</v>
      </c>
      <c r="D1844" s="6" t="s">
        <v>27</v>
      </c>
      <c r="E1844" s="6" t="s">
        <v>1315</v>
      </c>
      <c r="F1844" s="7">
        <v>44282</v>
      </c>
      <c r="G1844" s="6" t="s">
        <v>33</v>
      </c>
      <c r="H1844" s="6" t="s">
        <v>59</v>
      </c>
      <c r="I1844" s="6" t="s">
        <v>36</v>
      </c>
      <c r="J1844" s="6" t="s">
        <v>75</v>
      </c>
      <c r="K1844" s="12">
        <v>850</v>
      </c>
      <c r="L1844" s="12">
        <v>1105</v>
      </c>
      <c r="M1844" s="12">
        <v>3</v>
      </c>
      <c r="N1844" s="12">
        <v>2550</v>
      </c>
      <c r="O1844" s="12">
        <v>3315</v>
      </c>
      <c r="P1844" s="6" t="s">
        <v>1398</v>
      </c>
      <c r="Q1844" s="12">
        <f t="shared" si="28"/>
        <v>765</v>
      </c>
    </row>
    <row r="1845" spans="1:17" x14ac:dyDescent="0.3">
      <c r="A1845" s="6">
        <v>141217</v>
      </c>
      <c r="B1845" s="6" t="s">
        <v>1387</v>
      </c>
      <c r="C1845" s="6" t="s">
        <v>1386</v>
      </c>
      <c r="D1845" s="6" t="s">
        <v>2108</v>
      </c>
      <c r="E1845" s="6" t="s">
        <v>0</v>
      </c>
      <c r="F1845" s="7">
        <v>44282</v>
      </c>
      <c r="G1845" s="6" t="s">
        <v>34</v>
      </c>
      <c r="H1845" s="6" t="s">
        <v>60</v>
      </c>
      <c r="I1845" s="6" t="s">
        <v>37</v>
      </c>
      <c r="J1845" s="6" t="s">
        <v>76</v>
      </c>
      <c r="K1845" s="12">
        <v>650</v>
      </c>
      <c r="L1845" s="12">
        <v>845</v>
      </c>
      <c r="M1845" s="12">
        <v>2</v>
      </c>
      <c r="N1845" s="12">
        <v>1300</v>
      </c>
      <c r="O1845" s="12">
        <v>1690</v>
      </c>
      <c r="P1845" s="6" t="s">
        <v>1397</v>
      </c>
      <c r="Q1845" s="12">
        <f t="shared" si="28"/>
        <v>390</v>
      </c>
    </row>
    <row r="1846" spans="1:17" x14ac:dyDescent="0.3">
      <c r="A1846" s="6">
        <v>141218</v>
      </c>
      <c r="B1846" s="6" t="s">
        <v>2156</v>
      </c>
      <c r="C1846" s="6" t="s">
        <v>2157</v>
      </c>
      <c r="D1846" s="6" t="s">
        <v>1988</v>
      </c>
      <c r="E1846" s="6" t="s">
        <v>1316</v>
      </c>
      <c r="F1846" s="7">
        <v>44282</v>
      </c>
      <c r="G1846" s="6" t="s">
        <v>35</v>
      </c>
      <c r="H1846" s="6" t="s">
        <v>61</v>
      </c>
      <c r="I1846" s="6" t="s">
        <v>38</v>
      </c>
      <c r="J1846" s="6" t="s">
        <v>75</v>
      </c>
      <c r="K1846" s="12">
        <v>7500</v>
      </c>
      <c r="L1846" s="12">
        <v>9750</v>
      </c>
      <c r="M1846" s="12">
        <v>2</v>
      </c>
      <c r="N1846" s="12">
        <v>15000</v>
      </c>
      <c r="O1846" s="12">
        <v>19500</v>
      </c>
      <c r="P1846" s="6" t="s">
        <v>1399</v>
      </c>
      <c r="Q1846" s="12">
        <f t="shared" si="28"/>
        <v>4500</v>
      </c>
    </row>
    <row r="1847" spans="1:17" x14ac:dyDescent="0.3">
      <c r="A1847" s="6">
        <v>141219</v>
      </c>
      <c r="B1847" s="6" t="s">
        <v>1390</v>
      </c>
      <c r="C1847" s="6" t="s">
        <v>26</v>
      </c>
      <c r="D1847" s="6" t="s">
        <v>2125</v>
      </c>
      <c r="E1847" s="6" t="s">
        <v>1317</v>
      </c>
      <c r="F1847" s="7">
        <v>44282</v>
      </c>
      <c r="G1847" s="6" t="s">
        <v>1296</v>
      </c>
      <c r="H1847" s="6" t="s">
        <v>523</v>
      </c>
      <c r="I1847" s="6" t="s">
        <v>39</v>
      </c>
      <c r="J1847" s="8" t="s">
        <v>83</v>
      </c>
      <c r="K1847" s="12">
        <v>10000</v>
      </c>
      <c r="L1847" s="12">
        <v>13000</v>
      </c>
      <c r="M1847" s="12">
        <v>4</v>
      </c>
      <c r="N1847" s="12">
        <v>40000</v>
      </c>
      <c r="O1847" s="12">
        <v>52000</v>
      </c>
      <c r="P1847" s="6" t="s">
        <v>1400</v>
      </c>
      <c r="Q1847" s="12">
        <f t="shared" si="28"/>
        <v>12000</v>
      </c>
    </row>
    <row r="1848" spans="1:17" x14ac:dyDescent="0.3">
      <c r="A1848" s="6">
        <v>141220</v>
      </c>
      <c r="B1848" s="6" t="s">
        <v>1390</v>
      </c>
      <c r="C1848" s="6" t="s">
        <v>26</v>
      </c>
      <c r="D1848" s="6" t="s">
        <v>2128</v>
      </c>
      <c r="E1848" s="6" t="s">
        <v>1318</v>
      </c>
      <c r="F1848" s="7">
        <v>44282</v>
      </c>
      <c r="G1848" s="6" t="s">
        <v>33</v>
      </c>
      <c r="H1848" s="6" t="s">
        <v>527</v>
      </c>
      <c r="I1848" s="6" t="s">
        <v>40</v>
      </c>
      <c r="J1848" s="6" t="s">
        <v>76</v>
      </c>
      <c r="K1848" s="12">
        <v>10500</v>
      </c>
      <c r="L1848" s="12">
        <v>13650</v>
      </c>
      <c r="M1848" s="12">
        <v>1</v>
      </c>
      <c r="N1848" s="12">
        <v>10500</v>
      </c>
      <c r="O1848" s="12">
        <v>13650</v>
      </c>
      <c r="P1848" s="6" t="s">
        <v>1401</v>
      </c>
      <c r="Q1848" s="12">
        <f t="shared" si="28"/>
        <v>3150</v>
      </c>
    </row>
    <row r="1849" spans="1:17" x14ac:dyDescent="0.3">
      <c r="A1849" s="6">
        <v>141221</v>
      </c>
      <c r="B1849" s="6" t="s">
        <v>1390</v>
      </c>
      <c r="C1849" s="6" t="s">
        <v>26</v>
      </c>
      <c r="D1849" s="6" t="s">
        <v>2121</v>
      </c>
      <c r="E1849" s="6" t="s">
        <v>29</v>
      </c>
      <c r="F1849" s="7">
        <v>44282</v>
      </c>
      <c r="G1849" s="6" t="s">
        <v>34</v>
      </c>
      <c r="H1849" s="6" t="s">
        <v>63</v>
      </c>
      <c r="I1849" s="6" t="s">
        <v>41</v>
      </c>
      <c r="J1849" s="6" t="s">
        <v>78</v>
      </c>
      <c r="K1849" s="12">
        <v>8500</v>
      </c>
      <c r="L1849" s="12">
        <v>11050</v>
      </c>
      <c r="M1849" s="12">
        <v>1</v>
      </c>
      <c r="N1849" s="12">
        <v>8500</v>
      </c>
      <c r="O1849" s="12">
        <v>11050</v>
      </c>
      <c r="P1849" s="6" t="s">
        <v>1325</v>
      </c>
      <c r="Q1849" s="12">
        <f t="shared" si="28"/>
        <v>2550</v>
      </c>
    </row>
    <row r="1850" spans="1:17" x14ac:dyDescent="0.3">
      <c r="A1850" s="6">
        <v>141222</v>
      </c>
      <c r="B1850" s="6" t="s">
        <v>1390</v>
      </c>
      <c r="C1850" s="6" t="s">
        <v>26</v>
      </c>
      <c r="D1850" s="6" t="s">
        <v>2128</v>
      </c>
      <c r="E1850" s="6" t="s">
        <v>20</v>
      </c>
      <c r="F1850" s="7">
        <v>44283</v>
      </c>
      <c r="G1850" s="6" t="s">
        <v>35</v>
      </c>
      <c r="H1850" s="6" t="s">
        <v>57</v>
      </c>
      <c r="I1850" s="6" t="s">
        <v>44</v>
      </c>
      <c r="J1850" s="6" t="s">
        <v>80</v>
      </c>
      <c r="K1850" s="12">
        <v>7000</v>
      </c>
      <c r="L1850" s="12">
        <v>9100</v>
      </c>
      <c r="M1850" s="12">
        <v>1</v>
      </c>
      <c r="N1850" s="12">
        <v>7000</v>
      </c>
      <c r="O1850" s="12">
        <v>9100</v>
      </c>
      <c r="P1850" s="6" t="s">
        <v>1398</v>
      </c>
      <c r="Q1850" s="12">
        <f t="shared" si="28"/>
        <v>2100</v>
      </c>
    </row>
    <row r="1851" spans="1:17" x14ac:dyDescent="0.3">
      <c r="A1851" s="6">
        <v>141223</v>
      </c>
      <c r="B1851" s="6" t="s">
        <v>1390</v>
      </c>
      <c r="C1851" s="6" t="s">
        <v>26</v>
      </c>
      <c r="D1851" s="6" t="s">
        <v>2120</v>
      </c>
      <c r="E1851" s="6" t="s">
        <v>19</v>
      </c>
      <c r="F1851" s="7">
        <v>44283</v>
      </c>
      <c r="G1851" s="6" t="s">
        <v>1296</v>
      </c>
      <c r="H1851" s="6" t="s">
        <v>528</v>
      </c>
      <c r="I1851" s="6" t="s">
        <v>42</v>
      </c>
      <c r="J1851" s="6" t="s">
        <v>79</v>
      </c>
      <c r="K1851" s="12">
        <v>1680</v>
      </c>
      <c r="L1851" s="12">
        <v>2184</v>
      </c>
      <c r="M1851" s="12">
        <v>4</v>
      </c>
      <c r="N1851" s="12">
        <v>6720</v>
      </c>
      <c r="O1851" s="12">
        <v>8736</v>
      </c>
      <c r="P1851" s="6" t="s">
        <v>1397</v>
      </c>
      <c r="Q1851" s="12">
        <f t="shared" si="28"/>
        <v>2016</v>
      </c>
    </row>
    <row r="1852" spans="1:17" x14ac:dyDescent="0.3">
      <c r="A1852" s="6">
        <v>141224</v>
      </c>
      <c r="B1852" s="6" t="s">
        <v>1390</v>
      </c>
      <c r="C1852" s="6" t="s">
        <v>26</v>
      </c>
      <c r="D1852" s="6" t="s">
        <v>2124</v>
      </c>
      <c r="E1852" s="6" t="s">
        <v>1319</v>
      </c>
      <c r="F1852" s="7">
        <v>44283</v>
      </c>
      <c r="G1852" s="6" t="s">
        <v>33</v>
      </c>
      <c r="H1852" s="8" t="s">
        <v>65</v>
      </c>
      <c r="I1852" s="6" t="s">
        <v>109</v>
      </c>
      <c r="J1852" s="8" t="s">
        <v>84</v>
      </c>
      <c r="K1852" s="12">
        <v>6540</v>
      </c>
      <c r="L1852" s="12">
        <v>8502</v>
      </c>
      <c r="M1852" s="12">
        <v>2</v>
      </c>
      <c r="N1852" s="12">
        <v>13080</v>
      </c>
      <c r="O1852" s="12">
        <v>17004</v>
      </c>
      <c r="P1852" s="6" t="s">
        <v>1399</v>
      </c>
      <c r="Q1852" s="12">
        <f t="shared" si="28"/>
        <v>3924</v>
      </c>
    </row>
    <row r="1853" spans="1:17" x14ac:dyDescent="0.3">
      <c r="A1853" s="6">
        <v>141225</v>
      </c>
      <c r="B1853" s="6" t="s">
        <v>1390</v>
      </c>
      <c r="C1853" s="6" t="s">
        <v>26</v>
      </c>
      <c r="D1853" s="6" t="s">
        <v>2128</v>
      </c>
      <c r="E1853" s="6" t="s">
        <v>18</v>
      </c>
      <c r="F1853" s="7">
        <v>44283</v>
      </c>
      <c r="G1853" s="6" t="s">
        <v>34</v>
      </c>
      <c r="H1853" s="6" t="s">
        <v>68</v>
      </c>
      <c r="I1853" s="6" t="s">
        <v>45</v>
      </c>
      <c r="J1853" s="6" t="s">
        <v>82</v>
      </c>
      <c r="K1853" s="12">
        <v>2680</v>
      </c>
      <c r="L1853" s="12">
        <v>3484</v>
      </c>
      <c r="M1853" s="12">
        <v>2</v>
      </c>
      <c r="N1853" s="12">
        <v>5360</v>
      </c>
      <c r="O1853" s="12">
        <v>6968</v>
      </c>
      <c r="P1853" s="6" t="s">
        <v>1400</v>
      </c>
      <c r="Q1853" s="12">
        <f t="shared" si="28"/>
        <v>1608</v>
      </c>
    </row>
    <row r="1854" spans="1:17" x14ac:dyDescent="0.3">
      <c r="A1854" s="6">
        <v>141226</v>
      </c>
      <c r="B1854" s="6" t="s">
        <v>1390</v>
      </c>
      <c r="C1854" s="6" t="s">
        <v>26</v>
      </c>
      <c r="D1854" s="6" t="s">
        <v>2122</v>
      </c>
      <c r="E1854" s="6" t="s">
        <v>17</v>
      </c>
      <c r="F1854" s="7">
        <v>44283</v>
      </c>
      <c r="G1854" s="6" t="s">
        <v>35</v>
      </c>
      <c r="H1854" s="6" t="s">
        <v>71</v>
      </c>
      <c r="I1854" s="6" t="s">
        <v>38</v>
      </c>
      <c r="J1854" s="6" t="s">
        <v>76</v>
      </c>
      <c r="K1854" s="12">
        <v>8250</v>
      </c>
      <c r="L1854" s="12">
        <v>10725</v>
      </c>
      <c r="M1854" s="12">
        <v>4</v>
      </c>
      <c r="N1854" s="12">
        <v>33000</v>
      </c>
      <c r="O1854" s="12">
        <v>42900</v>
      </c>
      <c r="P1854" s="6" t="s">
        <v>1401</v>
      </c>
      <c r="Q1854" s="12">
        <f t="shared" si="28"/>
        <v>9900</v>
      </c>
    </row>
    <row r="1855" spans="1:17" x14ac:dyDescent="0.3">
      <c r="A1855" s="6">
        <v>141227</v>
      </c>
      <c r="B1855" s="6" t="s">
        <v>1390</v>
      </c>
      <c r="C1855" s="6" t="s">
        <v>26</v>
      </c>
      <c r="D1855" s="6" t="s">
        <v>2126</v>
      </c>
      <c r="E1855" s="6" t="s">
        <v>1320</v>
      </c>
      <c r="F1855" s="7">
        <v>44283</v>
      </c>
      <c r="G1855" s="6" t="s">
        <v>1296</v>
      </c>
      <c r="H1855" s="6" t="s">
        <v>462</v>
      </c>
      <c r="I1855" s="6" t="s">
        <v>42</v>
      </c>
      <c r="J1855" s="6" t="s">
        <v>76</v>
      </c>
      <c r="K1855" s="12">
        <v>2650</v>
      </c>
      <c r="L1855" s="12">
        <v>3445</v>
      </c>
      <c r="M1855" s="12">
        <v>2</v>
      </c>
      <c r="N1855" s="12">
        <v>5300</v>
      </c>
      <c r="O1855" s="12">
        <v>6890</v>
      </c>
      <c r="P1855" s="6" t="s">
        <v>1325</v>
      </c>
      <c r="Q1855" s="12">
        <f t="shared" si="28"/>
        <v>1590</v>
      </c>
    </row>
    <row r="1856" spans="1:17" x14ac:dyDescent="0.3">
      <c r="A1856" s="6">
        <v>141228</v>
      </c>
      <c r="B1856" s="6" t="s">
        <v>1390</v>
      </c>
      <c r="C1856" s="6" t="s">
        <v>26</v>
      </c>
      <c r="D1856" s="6" t="s">
        <v>2123</v>
      </c>
      <c r="E1856" s="6" t="s">
        <v>16</v>
      </c>
      <c r="F1856" s="7">
        <v>44283</v>
      </c>
      <c r="G1856" s="6" t="s">
        <v>33</v>
      </c>
      <c r="H1856" s="6" t="s">
        <v>72</v>
      </c>
      <c r="I1856" s="6" t="s">
        <v>38</v>
      </c>
      <c r="J1856" s="6" t="s">
        <v>85</v>
      </c>
      <c r="K1856" s="12">
        <v>12550</v>
      </c>
      <c r="L1856" s="12">
        <v>16315</v>
      </c>
      <c r="M1856" s="12">
        <v>3</v>
      </c>
      <c r="N1856" s="12">
        <v>37650</v>
      </c>
      <c r="O1856" s="12">
        <v>48945</v>
      </c>
      <c r="P1856" s="6" t="s">
        <v>1398</v>
      </c>
      <c r="Q1856" s="12">
        <f t="shared" si="28"/>
        <v>11295</v>
      </c>
    </row>
    <row r="1857" spans="1:17" x14ac:dyDescent="0.3">
      <c r="A1857" s="6">
        <v>141229</v>
      </c>
      <c r="B1857" s="6" t="s">
        <v>1390</v>
      </c>
      <c r="C1857" s="6" t="s">
        <v>26</v>
      </c>
      <c r="D1857" s="6" t="s">
        <v>2119</v>
      </c>
      <c r="E1857" s="6" t="s">
        <v>15</v>
      </c>
      <c r="F1857" s="7">
        <v>44283</v>
      </c>
      <c r="G1857" s="6" t="s">
        <v>34</v>
      </c>
      <c r="H1857" s="6" t="s">
        <v>73</v>
      </c>
      <c r="I1857" s="6" t="s">
        <v>41</v>
      </c>
      <c r="J1857" s="8" t="s">
        <v>78</v>
      </c>
      <c r="K1857" s="12">
        <v>14500</v>
      </c>
      <c r="L1857" s="12">
        <v>18850</v>
      </c>
      <c r="M1857" s="12">
        <v>2</v>
      </c>
      <c r="N1857" s="12">
        <v>29000</v>
      </c>
      <c r="O1857" s="12">
        <v>37700</v>
      </c>
      <c r="P1857" s="6" t="s">
        <v>1397</v>
      </c>
      <c r="Q1857" s="12">
        <f t="shared" si="28"/>
        <v>8700</v>
      </c>
    </row>
    <row r="1858" spans="1:17" x14ac:dyDescent="0.3">
      <c r="A1858" s="6">
        <v>141230</v>
      </c>
      <c r="B1858" s="6" t="s">
        <v>1390</v>
      </c>
      <c r="C1858" s="6" t="s">
        <v>26</v>
      </c>
      <c r="D1858" s="6" t="s">
        <v>2123</v>
      </c>
      <c r="E1858" s="6" t="s">
        <v>14</v>
      </c>
      <c r="F1858" s="7">
        <v>44283</v>
      </c>
      <c r="G1858" s="6" t="s">
        <v>35</v>
      </c>
      <c r="H1858" s="6" t="s">
        <v>46</v>
      </c>
      <c r="I1858" s="6" t="s">
        <v>36</v>
      </c>
      <c r="J1858" s="6" t="s">
        <v>75</v>
      </c>
      <c r="K1858" s="12">
        <v>800</v>
      </c>
      <c r="L1858" s="12">
        <v>1040</v>
      </c>
      <c r="M1858" s="12">
        <v>1</v>
      </c>
      <c r="N1858" s="12">
        <v>800</v>
      </c>
      <c r="O1858" s="12">
        <v>1040</v>
      </c>
      <c r="P1858" s="6" t="s">
        <v>1399</v>
      </c>
      <c r="Q1858" s="12">
        <f t="shared" si="28"/>
        <v>240</v>
      </c>
    </row>
    <row r="1859" spans="1:17" x14ac:dyDescent="0.3">
      <c r="A1859" s="6">
        <v>141231</v>
      </c>
      <c r="B1859" s="6" t="s">
        <v>1355</v>
      </c>
      <c r="C1859" s="6" t="s">
        <v>1354</v>
      </c>
      <c r="D1859" s="6" t="s">
        <v>2148</v>
      </c>
      <c r="E1859" s="6" t="s">
        <v>13</v>
      </c>
      <c r="F1859" s="7">
        <v>44283</v>
      </c>
      <c r="G1859" s="6" t="s">
        <v>1296</v>
      </c>
      <c r="H1859" s="6" t="s">
        <v>48</v>
      </c>
      <c r="I1859" s="6" t="s">
        <v>37</v>
      </c>
      <c r="J1859" s="6" t="s">
        <v>76</v>
      </c>
      <c r="K1859" s="12">
        <v>600</v>
      </c>
      <c r="L1859" s="12">
        <v>780</v>
      </c>
      <c r="M1859" s="12">
        <v>3</v>
      </c>
      <c r="N1859" s="12">
        <v>1800</v>
      </c>
      <c r="O1859" s="12">
        <v>2340</v>
      </c>
      <c r="P1859" s="6" t="s">
        <v>1400</v>
      </c>
      <c r="Q1859" s="12">
        <f t="shared" ref="Q1859:Q1922" si="29">O1859-N1859</f>
        <v>540</v>
      </c>
    </row>
    <row r="1860" spans="1:17" x14ac:dyDescent="0.3">
      <c r="A1860" s="6">
        <v>141232</v>
      </c>
      <c r="B1860" s="6" t="s">
        <v>1357</v>
      </c>
      <c r="C1860" s="6" t="s">
        <v>1356</v>
      </c>
      <c r="D1860" s="6" t="s">
        <v>1639</v>
      </c>
      <c r="E1860" s="6" t="s">
        <v>12</v>
      </c>
      <c r="F1860" s="7">
        <v>44283</v>
      </c>
      <c r="G1860" s="6" t="s">
        <v>33</v>
      </c>
      <c r="H1860" s="6" t="s">
        <v>50</v>
      </c>
      <c r="I1860" s="6" t="s">
        <v>38</v>
      </c>
      <c r="J1860" s="6" t="s">
        <v>75</v>
      </c>
      <c r="K1860" s="12">
        <v>10500</v>
      </c>
      <c r="L1860" s="12">
        <v>13650</v>
      </c>
      <c r="M1860" s="12">
        <v>2</v>
      </c>
      <c r="N1860" s="12">
        <v>21000</v>
      </c>
      <c r="O1860" s="12">
        <v>27300</v>
      </c>
      <c r="P1860" s="6" t="s">
        <v>1401</v>
      </c>
      <c r="Q1860" s="12">
        <f t="shared" si="29"/>
        <v>6300</v>
      </c>
    </row>
    <row r="1861" spans="1:17" x14ac:dyDescent="0.3">
      <c r="A1861" s="6">
        <v>141233</v>
      </c>
      <c r="B1861" s="6" t="s">
        <v>1359</v>
      </c>
      <c r="C1861" s="6" t="s">
        <v>1358</v>
      </c>
      <c r="D1861" s="6" t="s">
        <v>1674</v>
      </c>
      <c r="E1861" s="6" t="s">
        <v>11</v>
      </c>
      <c r="F1861" s="7">
        <v>44283</v>
      </c>
      <c r="G1861" s="6" t="s">
        <v>34</v>
      </c>
      <c r="H1861" s="6" t="s">
        <v>523</v>
      </c>
      <c r="I1861" s="6" t="s">
        <v>39</v>
      </c>
      <c r="J1861" s="6" t="s">
        <v>77</v>
      </c>
      <c r="K1861" s="12">
        <v>6500</v>
      </c>
      <c r="L1861" s="12">
        <v>8450</v>
      </c>
      <c r="M1861" s="12">
        <v>1</v>
      </c>
      <c r="N1861" s="12">
        <v>6500</v>
      </c>
      <c r="O1861" s="12">
        <v>8450</v>
      </c>
      <c r="P1861" s="6" t="s">
        <v>1325</v>
      </c>
      <c r="Q1861" s="12">
        <f t="shared" si="29"/>
        <v>1950</v>
      </c>
    </row>
    <row r="1862" spans="1:17" x14ac:dyDescent="0.3">
      <c r="A1862" s="6">
        <v>141234</v>
      </c>
      <c r="B1862" s="6" t="s">
        <v>1361</v>
      </c>
      <c r="C1862" s="6" t="s">
        <v>1360</v>
      </c>
      <c r="D1862" s="6" t="s">
        <v>1679</v>
      </c>
      <c r="E1862" s="6" t="s">
        <v>1321</v>
      </c>
      <c r="F1862" s="7">
        <v>44283</v>
      </c>
      <c r="G1862" s="6" t="s">
        <v>35</v>
      </c>
      <c r="H1862" s="6" t="s">
        <v>529</v>
      </c>
      <c r="I1862" s="6" t="s">
        <v>40</v>
      </c>
      <c r="J1862" s="6" t="s">
        <v>76</v>
      </c>
      <c r="K1862" s="12">
        <v>4500</v>
      </c>
      <c r="L1862" s="12">
        <v>5850</v>
      </c>
      <c r="M1862" s="12">
        <v>4</v>
      </c>
      <c r="N1862" s="12">
        <v>18000</v>
      </c>
      <c r="O1862" s="12">
        <v>23400</v>
      </c>
      <c r="P1862" s="6" t="s">
        <v>1398</v>
      </c>
      <c r="Q1862" s="12">
        <f t="shared" si="29"/>
        <v>5400</v>
      </c>
    </row>
    <row r="1863" spans="1:17" x14ac:dyDescent="0.3">
      <c r="A1863" s="6">
        <v>141235</v>
      </c>
      <c r="B1863" s="6" t="s">
        <v>1363</v>
      </c>
      <c r="C1863" s="6" t="s">
        <v>1362</v>
      </c>
      <c r="D1863" s="6" t="s">
        <v>1695</v>
      </c>
      <c r="E1863" s="6" t="s">
        <v>1322</v>
      </c>
      <c r="F1863" s="7">
        <v>44283</v>
      </c>
      <c r="G1863" s="6" t="s">
        <v>1296</v>
      </c>
      <c r="H1863" s="6" t="s">
        <v>51</v>
      </c>
      <c r="I1863" s="6" t="s">
        <v>41</v>
      </c>
      <c r="J1863" s="6" t="s">
        <v>78</v>
      </c>
      <c r="K1863" s="12">
        <v>8500</v>
      </c>
      <c r="L1863" s="12">
        <v>11050</v>
      </c>
      <c r="M1863" s="12">
        <v>2</v>
      </c>
      <c r="N1863" s="12">
        <v>17000</v>
      </c>
      <c r="O1863" s="12">
        <v>22100</v>
      </c>
      <c r="P1863" s="6" t="s">
        <v>1397</v>
      </c>
      <c r="Q1863" s="12">
        <f t="shared" si="29"/>
        <v>5100</v>
      </c>
    </row>
    <row r="1864" spans="1:17" x14ac:dyDescent="0.3">
      <c r="A1864" s="6">
        <v>141236</v>
      </c>
      <c r="B1864" s="6" t="s">
        <v>1365</v>
      </c>
      <c r="C1864" s="6" t="s">
        <v>1364</v>
      </c>
      <c r="D1864" s="6" t="s">
        <v>1770</v>
      </c>
      <c r="E1864" s="6" t="s">
        <v>1323</v>
      </c>
      <c r="F1864" s="7">
        <v>44283</v>
      </c>
      <c r="G1864" s="6" t="s">
        <v>33</v>
      </c>
      <c r="H1864" s="6" t="s">
        <v>52</v>
      </c>
      <c r="I1864" s="6" t="s">
        <v>44</v>
      </c>
      <c r="J1864" s="6" t="s">
        <v>80</v>
      </c>
      <c r="K1864" s="12">
        <v>12500</v>
      </c>
      <c r="L1864" s="12">
        <v>16250</v>
      </c>
      <c r="M1864" s="12">
        <v>3</v>
      </c>
      <c r="N1864" s="12">
        <v>37500</v>
      </c>
      <c r="O1864" s="12">
        <v>48750</v>
      </c>
      <c r="P1864" s="6" t="s">
        <v>1399</v>
      </c>
      <c r="Q1864" s="12">
        <f t="shared" si="29"/>
        <v>11250</v>
      </c>
    </row>
    <row r="1865" spans="1:17" x14ac:dyDescent="0.3">
      <c r="A1865" s="6">
        <v>141237</v>
      </c>
      <c r="B1865" s="6" t="s">
        <v>1367</v>
      </c>
      <c r="C1865" s="6" t="s">
        <v>1366</v>
      </c>
      <c r="D1865" s="6" t="s">
        <v>1786</v>
      </c>
      <c r="E1865" s="6" t="s">
        <v>10</v>
      </c>
      <c r="F1865" s="7">
        <v>44283</v>
      </c>
      <c r="G1865" s="6" t="s">
        <v>34</v>
      </c>
      <c r="H1865" s="6" t="s">
        <v>470</v>
      </c>
      <c r="I1865" s="6" t="s">
        <v>89</v>
      </c>
      <c r="J1865" s="6" t="s">
        <v>79</v>
      </c>
      <c r="K1865" s="12">
        <v>3500</v>
      </c>
      <c r="L1865" s="12">
        <v>4550</v>
      </c>
      <c r="M1865" s="12">
        <v>3</v>
      </c>
      <c r="N1865" s="12">
        <v>10500</v>
      </c>
      <c r="O1865" s="12">
        <v>13650</v>
      </c>
      <c r="P1865" s="6" t="s">
        <v>1400</v>
      </c>
      <c r="Q1865" s="12">
        <f t="shared" si="29"/>
        <v>3150</v>
      </c>
    </row>
    <row r="1866" spans="1:17" x14ac:dyDescent="0.3">
      <c r="A1866" s="6">
        <v>141238</v>
      </c>
      <c r="B1866" s="6" t="s">
        <v>1369</v>
      </c>
      <c r="C1866" s="6" t="s">
        <v>1368</v>
      </c>
      <c r="D1866" s="6" t="s">
        <v>1794</v>
      </c>
      <c r="E1866" s="6" t="s">
        <v>9</v>
      </c>
      <c r="F1866" s="7">
        <v>44283</v>
      </c>
      <c r="G1866" s="6" t="s">
        <v>35</v>
      </c>
      <c r="H1866" s="8" t="s">
        <v>67</v>
      </c>
      <c r="I1866" s="6" t="s">
        <v>37</v>
      </c>
      <c r="J1866" s="6" t="s">
        <v>81</v>
      </c>
      <c r="K1866" s="12">
        <v>4500</v>
      </c>
      <c r="L1866" s="12">
        <v>5850</v>
      </c>
      <c r="M1866" s="12">
        <v>3</v>
      </c>
      <c r="N1866" s="12">
        <v>13500</v>
      </c>
      <c r="O1866" s="12">
        <v>17550</v>
      </c>
      <c r="P1866" s="6" t="s">
        <v>1401</v>
      </c>
      <c r="Q1866" s="12">
        <f t="shared" si="29"/>
        <v>4050</v>
      </c>
    </row>
    <row r="1867" spans="1:17" x14ac:dyDescent="0.3">
      <c r="A1867" s="6">
        <v>141239</v>
      </c>
      <c r="B1867" s="6" t="s">
        <v>1370</v>
      </c>
      <c r="C1867" s="6" t="s">
        <v>1327</v>
      </c>
      <c r="D1867" s="6" t="s">
        <v>1815</v>
      </c>
      <c r="E1867" s="6" t="s">
        <v>1324</v>
      </c>
      <c r="F1867" s="7">
        <v>44283</v>
      </c>
      <c r="G1867" s="6" t="s">
        <v>1296</v>
      </c>
      <c r="H1867" s="6" t="s">
        <v>530</v>
      </c>
      <c r="I1867" s="6" t="s">
        <v>45</v>
      </c>
      <c r="J1867" s="6" t="s">
        <v>82</v>
      </c>
      <c r="K1867" s="12">
        <v>2100</v>
      </c>
      <c r="L1867" s="12">
        <v>2730</v>
      </c>
      <c r="M1867" s="12">
        <v>4</v>
      </c>
      <c r="N1867" s="12">
        <v>8400</v>
      </c>
      <c r="O1867" s="12">
        <v>10920</v>
      </c>
      <c r="P1867" s="6" t="s">
        <v>1325</v>
      </c>
      <c r="Q1867" s="12">
        <f t="shared" si="29"/>
        <v>2520</v>
      </c>
    </row>
    <row r="1868" spans="1:17" x14ac:dyDescent="0.3">
      <c r="A1868" s="6">
        <v>141240</v>
      </c>
      <c r="B1868" s="6" t="s">
        <v>1390</v>
      </c>
      <c r="C1868" s="6" t="s">
        <v>26</v>
      </c>
      <c r="D1868" s="6" t="s">
        <v>2123</v>
      </c>
      <c r="E1868" s="6" t="s">
        <v>8</v>
      </c>
      <c r="F1868" s="7">
        <v>44283</v>
      </c>
      <c r="G1868" s="6" t="s">
        <v>33</v>
      </c>
      <c r="H1868" s="6" t="s">
        <v>49</v>
      </c>
      <c r="I1868" s="6" t="s">
        <v>36</v>
      </c>
      <c r="J1868" s="6" t="s">
        <v>75</v>
      </c>
      <c r="K1868" s="12">
        <v>1150</v>
      </c>
      <c r="L1868" s="12">
        <v>1495</v>
      </c>
      <c r="M1868" s="12">
        <v>1</v>
      </c>
      <c r="N1868" s="12">
        <v>1150</v>
      </c>
      <c r="O1868" s="12">
        <v>1495</v>
      </c>
      <c r="P1868" s="6" t="s">
        <v>1398</v>
      </c>
      <c r="Q1868" s="12">
        <f t="shared" si="29"/>
        <v>345</v>
      </c>
    </row>
    <row r="1869" spans="1:17" x14ac:dyDescent="0.3">
      <c r="A1869" s="6">
        <v>141241</v>
      </c>
      <c r="B1869" s="6" t="s">
        <v>1390</v>
      </c>
      <c r="C1869" s="6" t="s">
        <v>26</v>
      </c>
      <c r="D1869" s="6" t="s">
        <v>2123</v>
      </c>
      <c r="E1869" s="6" t="s">
        <v>7</v>
      </c>
      <c r="F1869" s="7">
        <v>44283</v>
      </c>
      <c r="G1869" s="6" t="s">
        <v>34</v>
      </c>
      <c r="H1869" s="6" t="s">
        <v>47</v>
      </c>
      <c r="I1869" s="6" t="s">
        <v>37</v>
      </c>
      <c r="J1869" s="6" t="s">
        <v>76</v>
      </c>
      <c r="K1869" s="12">
        <v>350</v>
      </c>
      <c r="L1869" s="12">
        <v>455</v>
      </c>
      <c r="M1869" s="12">
        <v>1</v>
      </c>
      <c r="N1869" s="12">
        <v>350</v>
      </c>
      <c r="O1869" s="12">
        <v>455</v>
      </c>
      <c r="P1869" s="6" t="s">
        <v>1397</v>
      </c>
      <c r="Q1869" s="12">
        <f t="shared" si="29"/>
        <v>105</v>
      </c>
    </row>
    <row r="1870" spans="1:17" x14ac:dyDescent="0.3">
      <c r="A1870" s="6">
        <v>141242</v>
      </c>
      <c r="B1870" s="6" t="s">
        <v>1390</v>
      </c>
      <c r="C1870" s="6" t="s">
        <v>26</v>
      </c>
      <c r="D1870" s="6" t="s">
        <v>2126</v>
      </c>
      <c r="E1870" s="6" t="s">
        <v>1325</v>
      </c>
      <c r="F1870" s="7">
        <v>44283</v>
      </c>
      <c r="G1870" s="6" t="s">
        <v>35</v>
      </c>
      <c r="H1870" s="6" t="s">
        <v>53</v>
      </c>
      <c r="I1870" s="6" t="s">
        <v>38</v>
      </c>
      <c r="J1870" s="6" t="s">
        <v>75</v>
      </c>
      <c r="K1870" s="12">
        <v>9500</v>
      </c>
      <c r="L1870" s="12">
        <v>12350</v>
      </c>
      <c r="M1870" s="12">
        <v>4</v>
      </c>
      <c r="N1870" s="12">
        <v>38000</v>
      </c>
      <c r="O1870" s="12">
        <v>49400</v>
      </c>
      <c r="P1870" s="6" t="s">
        <v>1399</v>
      </c>
      <c r="Q1870" s="12">
        <f t="shared" si="29"/>
        <v>11400</v>
      </c>
    </row>
    <row r="1871" spans="1:17" x14ac:dyDescent="0.3">
      <c r="A1871" s="6">
        <v>141243</v>
      </c>
      <c r="B1871" s="6" t="s">
        <v>1390</v>
      </c>
      <c r="C1871" s="6" t="s">
        <v>26</v>
      </c>
      <c r="D1871" s="6" t="s">
        <v>2122</v>
      </c>
      <c r="E1871" s="6" t="s">
        <v>1326</v>
      </c>
      <c r="F1871" s="7">
        <v>44283</v>
      </c>
      <c r="G1871" s="6" t="s">
        <v>1296</v>
      </c>
      <c r="H1871" s="6" t="s">
        <v>531</v>
      </c>
      <c r="I1871" s="6" t="s">
        <v>39</v>
      </c>
      <c r="J1871" s="6" t="s">
        <v>77</v>
      </c>
      <c r="K1871" s="12">
        <v>10000</v>
      </c>
      <c r="L1871" s="12">
        <v>13000</v>
      </c>
      <c r="M1871" s="12">
        <v>1</v>
      </c>
      <c r="N1871" s="12">
        <v>10000</v>
      </c>
      <c r="O1871" s="12">
        <v>13000</v>
      </c>
      <c r="P1871" s="6" t="s">
        <v>1400</v>
      </c>
      <c r="Q1871" s="12">
        <f t="shared" si="29"/>
        <v>3000</v>
      </c>
    </row>
    <row r="1872" spans="1:17" x14ac:dyDescent="0.3">
      <c r="A1872" s="6">
        <v>141244</v>
      </c>
      <c r="B1872" s="6" t="s">
        <v>1390</v>
      </c>
      <c r="C1872" s="6" t="s">
        <v>26</v>
      </c>
      <c r="D1872" s="6" t="s">
        <v>2129</v>
      </c>
      <c r="E1872" s="6" t="s">
        <v>6</v>
      </c>
      <c r="F1872" s="7">
        <v>44283</v>
      </c>
      <c r="G1872" s="6" t="s">
        <v>33</v>
      </c>
      <c r="H1872" s="6" t="s">
        <v>532</v>
      </c>
      <c r="I1872" s="6" t="s">
        <v>40</v>
      </c>
      <c r="J1872" s="6" t="s">
        <v>76</v>
      </c>
      <c r="K1872" s="12">
        <v>6500</v>
      </c>
      <c r="L1872" s="12">
        <v>8450</v>
      </c>
      <c r="M1872" s="12">
        <v>4</v>
      </c>
      <c r="N1872" s="12">
        <v>26000</v>
      </c>
      <c r="O1872" s="12">
        <v>33800</v>
      </c>
      <c r="P1872" s="6" t="s">
        <v>1401</v>
      </c>
      <c r="Q1872" s="12">
        <f t="shared" si="29"/>
        <v>7800</v>
      </c>
    </row>
    <row r="1873" spans="1:17" x14ac:dyDescent="0.3">
      <c r="A1873" s="6">
        <v>141245</v>
      </c>
      <c r="B1873" s="6" t="s">
        <v>1390</v>
      </c>
      <c r="C1873" s="6" t="s">
        <v>26</v>
      </c>
      <c r="D1873" s="6" t="s">
        <v>2122</v>
      </c>
      <c r="E1873" s="6" t="s">
        <v>5</v>
      </c>
      <c r="F1873" s="7">
        <v>44283</v>
      </c>
      <c r="G1873" s="6" t="s">
        <v>34</v>
      </c>
      <c r="H1873" s="6" t="s">
        <v>533</v>
      </c>
      <c r="I1873" s="6" t="s">
        <v>41</v>
      </c>
      <c r="J1873" s="6" t="s">
        <v>78</v>
      </c>
      <c r="K1873" s="12">
        <v>8500</v>
      </c>
      <c r="L1873" s="12">
        <v>11050</v>
      </c>
      <c r="M1873" s="12">
        <v>1</v>
      </c>
      <c r="N1873" s="12">
        <v>8500</v>
      </c>
      <c r="O1873" s="12">
        <v>11050</v>
      </c>
      <c r="P1873" s="6" t="s">
        <v>1325</v>
      </c>
      <c r="Q1873" s="12">
        <f t="shared" si="29"/>
        <v>2550</v>
      </c>
    </row>
    <row r="1874" spans="1:17" x14ac:dyDescent="0.3">
      <c r="A1874" s="6">
        <v>141246</v>
      </c>
      <c r="B1874" s="6" t="s">
        <v>1390</v>
      </c>
      <c r="C1874" s="6" t="s">
        <v>26</v>
      </c>
      <c r="D1874" s="6" t="s">
        <v>2128</v>
      </c>
      <c r="E1874" s="6" t="s">
        <v>4</v>
      </c>
      <c r="F1874" s="7">
        <v>44283</v>
      </c>
      <c r="G1874" s="6" t="s">
        <v>35</v>
      </c>
      <c r="H1874" s="6" t="s">
        <v>57</v>
      </c>
      <c r="I1874" s="6" t="s">
        <v>44</v>
      </c>
      <c r="J1874" s="6" t="s">
        <v>80</v>
      </c>
      <c r="K1874" s="12">
        <v>7000</v>
      </c>
      <c r="L1874" s="12">
        <v>9100</v>
      </c>
      <c r="M1874" s="12">
        <v>4</v>
      </c>
      <c r="N1874" s="12">
        <v>28000</v>
      </c>
      <c r="O1874" s="12">
        <v>36400</v>
      </c>
      <c r="P1874" s="6" t="s">
        <v>1398</v>
      </c>
      <c r="Q1874" s="12">
        <f t="shared" si="29"/>
        <v>8400</v>
      </c>
    </row>
    <row r="1875" spans="1:17" x14ac:dyDescent="0.3">
      <c r="A1875" s="6">
        <v>141247</v>
      </c>
      <c r="B1875" s="6" t="s">
        <v>1390</v>
      </c>
      <c r="C1875" s="6" t="s">
        <v>26</v>
      </c>
      <c r="D1875" s="6" t="s">
        <v>2121</v>
      </c>
      <c r="E1875" s="6" t="s">
        <v>30</v>
      </c>
      <c r="F1875" s="7">
        <v>44283</v>
      </c>
      <c r="G1875" s="6" t="s">
        <v>1296</v>
      </c>
      <c r="H1875" s="6" t="s">
        <v>534</v>
      </c>
      <c r="I1875" s="6" t="s">
        <v>89</v>
      </c>
      <c r="J1875" s="6" t="s">
        <v>79</v>
      </c>
      <c r="K1875" s="12">
        <v>6550</v>
      </c>
      <c r="L1875" s="12">
        <v>8515</v>
      </c>
      <c r="M1875" s="12">
        <v>3</v>
      </c>
      <c r="N1875" s="12">
        <v>19650</v>
      </c>
      <c r="O1875" s="12">
        <v>25545</v>
      </c>
      <c r="P1875" s="6" t="s">
        <v>1397</v>
      </c>
      <c r="Q1875" s="12">
        <f t="shared" si="29"/>
        <v>5895</v>
      </c>
    </row>
    <row r="1876" spans="1:17" x14ac:dyDescent="0.3">
      <c r="A1876" s="6">
        <v>141248</v>
      </c>
      <c r="B1876" s="6" t="s">
        <v>1390</v>
      </c>
      <c r="C1876" s="6" t="s">
        <v>26</v>
      </c>
      <c r="D1876" s="6" t="s">
        <v>2127</v>
      </c>
      <c r="E1876" s="6" t="s">
        <v>31</v>
      </c>
      <c r="F1876" s="7">
        <v>44283</v>
      </c>
      <c r="G1876" s="6" t="s">
        <v>33</v>
      </c>
      <c r="H1876" s="8" t="s">
        <v>66</v>
      </c>
      <c r="I1876" s="6" t="s">
        <v>37</v>
      </c>
      <c r="J1876" s="6" t="s">
        <v>81</v>
      </c>
      <c r="K1876" s="12">
        <v>7650</v>
      </c>
      <c r="L1876" s="12">
        <v>9945</v>
      </c>
      <c r="M1876" s="12">
        <v>4</v>
      </c>
      <c r="N1876" s="12">
        <v>30600</v>
      </c>
      <c r="O1876" s="12">
        <v>39780</v>
      </c>
      <c r="P1876" s="6" t="s">
        <v>1399</v>
      </c>
      <c r="Q1876" s="12">
        <f t="shared" si="29"/>
        <v>9180</v>
      </c>
    </row>
    <row r="1877" spans="1:17" x14ac:dyDescent="0.3">
      <c r="A1877" s="6">
        <v>141249</v>
      </c>
      <c r="B1877" s="6" t="s">
        <v>1390</v>
      </c>
      <c r="C1877" s="6" t="s">
        <v>26</v>
      </c>
      <c r="D1877" s="6" t="s">
        <v>2125</v>
      </c>
      <c r="E1877" s="6" t="s">
        <v>32</v>
      </c>
      <c r="F1877" s="7">
        <v>44283</v>
      </c>
      <c r="G1877" s="6" t="s">
        <v>34</v>
      </c>
      <c r="H1877" s="6" t="s">
        <v>58</v>
      </c>
      <c r="I1877" s="6" t="s">
        <v>45</v>
      </c>
      <c r="J1877" s="6" t="s">
        <v>82</v>
      </c>
      <c r="K1877" s="12">
        <v>1150</v>
      </c>
      <c r="L1877" s="12">
        <v>1495</v>
      </c>
      <c r="M1877" s="12">
        <v>3</v>
      </c>
      <c r="N1877" s="12">
        <v>3450</v>
      </c>
      <c r="O1877" s="12">
        <v>4485</v>
      </c>
      <c r="P1877" s="6" t="s">
        <v>1400</v>
      </c>
      <c r="Q1877" s="12">
        <f t="shared" si="29"/>
        <v>1035</v>
      </c>
    </row>
    <row r="1878" spans="1:17" x14ac:dyDescent="0.3">
      <c r="A1878" s="6">
        <v>141250</v>
      </c>
      <c r="B1878" s="6" t="s">
        <v>1390</v>
      </c>
      <c r="C1878" s="6" t="s">
        <v>26</v>
      </c>
      <c r="D1878" s="6" t="s">
        <v>2120</v>
      </c>
      <c r="E1878" s="6" t="s">
        <v>28</v>
      </c>
      <c r="F1878" s="7">
        <v>44283</v>
      </c>
      <c r="G1878" s="6" t="s">
        <v>35</v>
      </c>
      <c r="H1878" s="6" t="s">
        <v>59</v>
      </c>
      <c r="I1878" s="6" t="s">
        <v>36</v>
      </c>
      <c r="J1878" s="6" t="s">
        <v>75</v>
      </c>
      <c r="K1878" s="12">
        <v>850</v>
      </c>
      <c r="L1878" s="12">
        <v>1105</v>
      </c>
      <c r="M1878" s="12">
        <v>2</v>
      </c>
      <c r="N1878" s="12">
        <v>1700</v>
      </c>
      <c r="O1878" s="12">
        <v>2210</v>
      </c>
      <c r="P1878" s="6" t="s">
        <v>1401</v>
      </c>
      <c r="Q1878" s="12">
        <f t="shared" si="29"/>
        <v>510</v>
      </c>
    </row>
    <row r="1879" spans="1:17" x14ac:dyDescent="0.3">
      <c r="A1879" s="6">
        <v>141251</v>
      </c>
      <c r="B1879" s="6" t="s">
        <v>1379</v>
      </c>
      <c r="C1879" s="6" t="s">
        <v>1332</v>
      </c>
      <c r="D1879" s="6" t="s">
        <v>1992</v>
      </c>
      <c r="E1879" s="6" t="s">
        <v>1311</v>
      </c>
      <c r="F1879" s="7">
        <v>44283</v>
      </c>
      <c r="G1879" s="6" t="s">
        <v>1296</v>
      </c>
      <c r="H1879" s="6" t="s">
        <v>60</v>
      </c>
      <c r="I1879" s="6" t="s">
        <v>37</v>
      </c>
      <c r="J1879" s="6" t="s">
        <v>76</v>
      </c>
      <c r="K1879" s="12">
        <v>650</v>
      </c>
      <c r="L1879" s="12">
        <v>845</v>
      </c>
      <c r="M1879" s="12">
        <v>4</v>
      </c>
      <c r="N1879" s="12">
        <v>2600</v>
      </c>
      <c r="O1879" s="12">
        <v>3380</v>
      </c>
      <c r="P1879" s="6" t="s">
        <v>1325</v>
      </c>
      <c r="Q1879" s="12">
        <f t="shared" si="29"/>
        <v>780</v>
      </c>
    </row>
    <row r="1880" spans="1:17" x14ac:dyDescent="0.3">
      <c r="A1880" s="6">
        <v>141252</v>
      </c>
      <c r="B1880" s="6" t="s">
        <v>1384</v>
      </c>
      <c r="C1880" s="6" t="s">
        <v>1383</v>
      </c>
      <c r="D1880" s="6" t="s">
        <v>2106</v>
      </c>
      <c r="E1880" s="6" t="s">
        <v>1312</v>
      </c>
      <c r="F1880" s="7">
        <v>44283</v>
      </c>
      <c r="G1880" s="6" t="s">
        <v>33</v>
      </c>
      <c r="H1880" s="6" t="s">
        <v>61</v>
      </c>
      <c r="I1880" s="6" t="s">
        <v>38</v>
      </c>
      <c r="J1880" s="6" t="s">
        <v>75</v>
      </c>
      <c r="K1880" s="12">
        <v>7500</v>
      </c>
      <c r="L1880" s="12">
        <v>9750</v>
      </c>
      <c r="M1880" s="12">
        <v>2</v>
      </c>
      <c r="N1880" s="12">
        <v>15000</v>
      </c>
      <c r="O1880" s="12">
        <v>19500</v>
      </c>
      <c r="P1880" s="6" t="s">
        <v>1398</v>
      </c>
      <c r="Q1880" s="12">
        <f t="shared" si="29"/>
        <v>4500</v>
      </c>
    </row>
    <row r="1881" spans="1:17" x14ac:dyDescent="0.3">
      <c r="A1881" s="6">
        <v>141253</v>
      </c>
      <c r="B1881" s="6" t="s">
        <v>1385</v>
      </c>
      <c r="C1881" s="6" t="s">
        <v>27</v>
      </c>
      <c r="D1881" s="6" t="s">
        <v>27</v>
      </c>
      <c r="E1881" s="6" t="s">
        <v>1313</v>
      </c>
      <c r="F1881" s="7">
        <v>44283</v>
      </c>
      <c r="G1881" s="6" t="s">
        <v>34</v>
      </c>
      <c r="H1881" s="6" t="s">
        <v>531</v>
      </c>
      <c r="I1881" s="6" t="s">
        <v>39</v>
      </c>
      <c r="J1881" s="8" t="s">
        <v>83</v>
      </c>
      <c r="K1881" s="12">
        <v>10000</v>
      </c>
      <c r="L1881" s="12">
        <v>13000</v>
      </c>
      <c r="M1881" s="12">
        <v>3</v>
      </c>
      <c r="N1881" s="12">
        <v>30000</v>
      </c>
      <c r="O1881" s="12">
        <v>39000</v>
      </c>
      <c r="P1881" s="6" t="s">
        <v>1397</v>
      </c>
      <c r="Q1881" s="12">
        <f t="shared" si="29"/>
        <v>9000</v>
      </c>
    </row>
    <row r="1882" spans="1:17" x14ac:dyDescent="0.3">
      <c r="A1882" s="6">
        <v>141254</v>
      </c>
      <c r="B1882" s="6" t="s">
        <v>1387</v>
      </c>
      <c r="C1882" s="6" t="s">
        <v>1386</v>
      </c>
      <c r="D1882" s="6" t="s">
        <v>1386</v>
      </c>
      <c r="E1882" s="6" t="s">
        <v>3</v>
      </c>
      <c r="F1882" s="7">
        <v>44283</v>
      </c>
      <c r="G1882" s="6" t="s">
        <v>35</v>
      </c>
      <c r="H1882" s="6" t="s">
        <v>535</v>
      </c>
      <c r="I1882" s="6" t="s">
        <v>40</v>
      </c>
      <c r="J1882" s="6" t="s">
        <v>76</v>
      </c>
      <c r="K1882" s="12">
        <v>10500</v>
      </c>
      <c r="L1882" s="12">
        <v>13650</v>
      </c>
      <c r="M1882" s="12">
        <v>3</v>
      </c>
      <c r="N1882" s="12">
        <v>31500</v>
      </c>
      <c r="O1882" s="12">
        <v>40950</v>
      </c>
      <c r="P1882" s="6" t="s">
        <v>1399</v>
      </c>
      <c r="Q1882" s="12">
        <f t="shared" si="29"/>
        <v>9450</v>
      </c>
    </row>
    <row r="1883" spans="1:17" x14ac:dyDescent="0.3">
      <c r="A1883" s="6">
        <v>141255</v>
      </c>
      <c r="B1883" s="6" t="s">
        <v>2156</v>
      </c>
      <c r="C1883" s="6" t="s">
        <v>2157</v>
      </c>
      <c r="D1883" s="6" t="s">
        <v>1975</v>
      </c>
      <c r="E1883" s="6" t="s">
        <v>2</v>
      </c>
      <c r="F1883" s="7">
        <v>44283</v>
      </c>
      <c r="G1883" s="6" t="s">
        <v>1296</v>
      </c>
      <c r="H1883" s="6" t="s">
        <v>63</v>
      </c>
      <c r="I1883" s="6" t="s">
        <v>41</v>
      </c>
      <c r="J1883" s="6" t="s">
        <v>78</v>
      </c>
      <c r="K1883" s="12">
        <v>8500</v>
      </c>
      <c r="L1883" s="12">
        <v>11050</v>
      </c>
      <c r="M1883" s="12">
        <v>2</v>
      </c>
      <c r="N1883" s="12">
        <v>17000</v>
      </c>
      <c r="O1883" s="12">
        <v>22100</v>
      </c>
      <c r="P1883" s="6" t="s">
        <v>1400</v>
      </c>
      <c r="Q1883" s="12">
        <f t="shared" si="29"/>
        <v>5100</v>
      </c>
    </row>
    <row r="1884" spans="1:17" x14ac:dyDescent="0.3">
      <c r="A1884" s="6">
        <v>141256</v>
      </c>
      <c r="B1884" s="6" t="s">
        <v>1390</v>
      </c>
      <c r="C1884" s="6" t="s">
        <v>26</v>
      </c>
      <c r="D1884" s="6" t="s">
        <v>2119</v>
      </c>
      <c r="E1884" s="6" t="s">
        <v>1</v>
      </c>
      <c r="F1884" s="7">
        <v>44283</v>
      </c>
      <c r="G1884" s="6" t="s">
        <v>33</v>
      </c>
      <c r="H1884" s="6" t="s">
        <v>57</v>
      </c>
      <c r="I1884" s="6" t="s">
        <v>44</v>
      </c>
      <c r="J1884" s="6" t="s">
        <v>80</v>
      </c>
      <c r="K1884" s="12">
        <v>7000</v>
      </c>
      <c r="L1884" s="12">
        <v>9100</v>
      </c>
      <c r="M1884" s="12">
        <v>1</v>
      </c>
      <c r="N1884" s="12">
        <v>7000</v>
      </c>
      <c r="O1884" s="12">
        <v>9100</v>
      </c>
      <c r="P1884" s="6" t="s">
        <v>1401</v>
      </c>
      <c r="Q1884" s="12">
        <f t="shared" si="29"/>
        <v>2100</v>
      </c>
    </row>
    <row r="1885" spans="1:17" x14ac:dyDescent="0.3">
      <c r="A1885" s="6">
        <v>141257</v>
      </c>
      <c r="B1885" s="6" t="s">
        <v>1392</v>
      </c>
      <c r="C1885" s="6" t="s">
        <v>1391</v>
      </c>
      <c r="D1885" s="6" t="s">
        <v>2115</v>
      </c>
      <c r="E1885" s="6" t="s">
        <v>1314</v>
      </c>
      <c r="F1885" s="7">
        <v>44283</v>
      </c>
      <c r="G1885" s="6" t="s">
        <v>34</v>
      </c>
      <c r="H1885" s="6" t="s">
        <v>536</v>
      </c>
      <c r="I1885" s="6" t="s">
        <v>89</v>
      </c>
      <c r="J1885" s="6" t="s">
        <v>79</v>
      </c>
      <c r="K1885" s="12">
        <v>1680</v>
      </c>
      <c r="L1885" s="12">
        <v>2184</v>
      </c>
      <c r="M1885" s="12">
        <v>1</v>
      </c>
      <c r="N1885" s="12">
        <v>1680</v>
      </c>
      <c r="O1885" s="12">
        <v>2184</v>
      </c>
      <c r="P1885" s="6" t="s">
        <v>1325</v>
      </c>
      <c r="Q1885" s="12">
        <f t="shared" si="29"/>
        <v>504</v>
      </c>
    </row>
    <row r="1886" spans="1:17" x14ac:dyDescent="0.3">
      <c r="A1886" s="6">
        <v>141258</v>
      </c>
      <c r="B1886" s="6" t="s">
        <v>1394</v>
      </c>
      <c r="C1886" s="6" t="s">
        <v>1393</v>
      </c>
      <c r="D1886" s="6" t="s">
        <v>2132</v>
      </c>
      <c r="E1886" s="6" t="s">
        <v>1315</v>
      </c>
      <c r="F1886" s="7">
        <v>44283</v>
      </c>
      <c r="G1886" s="6" t="s">
        <v>35</v>
      </c>
      <c r="H1886" s="8" t="s">
        <v>65</v>
      </c>
      <c r="I1886" s="6" t="s">
        <v>37</v>
      </c>
      <c r="J1886" s="8" t="s">
        <v>84</v>
      </c>
      <c r="K1886" s="12">
        <v>6540</v>
      </c>
      <c r="L1886" s="12">
        <v>8502</v>
      </c>
      <c r="M1886" s="12">
        <v>3</v>
      </c>
      <c r="N1886" s="12">
        <v>19620</v>
      </c>
      <c r="O1886" s="12">
        <v>25506</v>
      </c>
      <c r="P1886" s="6" t="s">
        <v>1398</v>
      </c>
      <c r="Q1886" s="12">
        <f t="shared" si="29"/>
        <v>5886</v>
      </c>
    </row>
    <row r="1887" spans="1:17" x14ac:dyDescent="0.3">
      <c r="A1887" s="6">
        <v>141259</v>
      </c>
      <c r="B1887" s="6" t="s">
        <v>1337</v>
      </c>
      <c r="C1887" s="6" t="s">
        <v>1336</v>
      </c>
      <c r="D1887" s="6" t="s">
        <v>1421</v>
      </c>
      <c r="E1887" s="6" t="s">
        <v>0</v>
      </c>
      <c r="F1887" s="7">
        <v>44283</v>
      </c>
      <c r="G1887" s="6" t="s">
        <v>1296</v>
      </c>
      <c r="H1887" s="6" t="s">
        <v>68</v>
      </c>
      <c r="I1887" s="6" t="s">
        <v>45</v>
      </c>
      <c r="J1887" s="6" t="s">
        <v>82</v>
      </c>
      <c r="K1887" s="12">
        <v>2680</v>
      </c>
      <c r="L1887" s="12">
        <v>3484</v>
      </c>
      <c r="M1887" s="12">
        <v>3</v>
      </c>
      <c r="N1887" s="12">
        <v>8040</v>
      </c>
      <c r="O1887" s="12">
        <v>10452</v>
      </c>
      <c r="P1887" s="6" t="s">
        <v>1397</v>
      </c>
      <c r="Q1887" s="12">
        <f t="shared" si="29"/>
        <v>2412</v>
      </c>
    </row>
    <row r="1888" spans="1:17" x14ac:dyDescent="0.3">
      <c r="A1888" s="6">
        <v>141260</v>
      </c>
      <c r="B1888" s="6" t="s">
        <v>1339</v>
      </c>
      <c r="C1888" s="6" t="s">
        <v>1338</v>
      </c>
      <c r="D1888" s="6" t="s">
        <v>1444</v>
      </c>
      <c r="E1888" s="6" t="s">
        <v>1316</v>
      </c>
      <c r="F1888" s="7">
        <v>44284</v>
      </c>
      <c r="G1888" s="6" t="s">
        <v>33</v>
      </c>
      <c r="H1888" s="6" t="s">
        <v>71</v>
      </c>
      <c r="I1888" s="6" t="s">
        <v>38</v>
      </c>
      <c r="J1888" s="6" t="s">
        <v>76</v>
      </c>
      <c r="K1888" s="12">
        <v>8250</v>
      </c>
      <c r="L1888" s="12">
        <v>10725</v>
      </c>
      <c r="M1888" s="12">
        <v>2</v>
      </c>
      <c r="N1888" s="12">
        <v>16500</v>
      </c>
      <c r="O1888" s="12">
        <v>21450</v>
      </c>
      <c r="P1888" s="6" t="s">
        <v>1399</v>
      </c>
      <c r="Q1888" s="12">
        <f t="shared" si="29"/>
        <v>4950</v>
      </c>
    </row>
    <row r="1889" spans="1:17" x14ac:dyDescent="0.3">
      <c r="A1889" s="6">
        <v>141261</v>
      </c>
      <c r="B1889" s="6" t="s">
        <v>1390</v>
      </c>
      <c r="C1889" s="6" t="s">
        <v>26</v>
      </c>
      <c r="D1889" s="6" t="s">
        <v>2126</v>
      </c>
      <c r="E1889" s="6" t="s">
        <v>1317</v>
      </c>
      <c r="F1889" s="7">
        <v>44284</v>
      </c>
      <c r="G1889" s="6" t="s">
        <v>34</v>
      </c>
      <c r="H1889" s="6" t="s">
        <v>470</v>
      </c>
      <c r="I1889" s="6" t="s">
        <v>42</v>
      </c>
      <c r="J1889" s="6" t="s">
        <v>76</v>
      </c>
      <c r="K1889" s="12">
        <v>2650</v>
      </c>
      <c r="L1889" s="12">
        <v>3445</v>
      </c>
      <c r="M1889" s="12">
        <v>3</v>
      </c>
      <c r="N1889" s="12">
        <v>7950</v>
      </c>
      <c r="O1889" s="12">
        <v>10335</v>
      </c>
      <c r="P1889" s="6" t="s">
        <v>1400</v>
      </c>
      <c r="Q1889" s="12">
        <f t="shared" si="29"/>
        <v>2385</v>
      </c>
    </row>
    <row r="1890" spans="1:17" x14ac:dyDescent="0.3">
      <c r="A1890" s="6">
        <v>141262</v>
      </c>
      <c r="B1890" s="6" t="s">
        <v>1390</v>
      </c>
      <c r="C1890" s="6" t="s">
        <v>26</v>
      </c>
      <c r="D1890" s="6" t="s">
        <v>2122</v>
      </c>
      <c r="E1890" s="6" t="s">
        <v>1318</v>
      </c>
      <c r="F1890" s="7">
        <v>44284</v>
      </c>
      <c r="G1890" s="6" t="s">
        <v>35</v>
      </c>
      <c r="H1890" s="6" t="s">
        <v>72</v>
      </c>
      <c r="I1890" s="6" t="s">
        <v>38</v>
      </c>
      <c r="J1890" s="6" t="s">
        <v>85</v>
      </c>
      <c r="K1890" s="12">
        <v>12550</v>
      </c>
      <c r="L1890" s="12">
        <v>16315</v>
      </c>
      <c r="M1890" s="12">
        <v>4</v>
      </c>
      <c r="N1890" s="12">
        <v>50200</v>
      </c>
      <c r="O1890" s="12">
        <v>65260</v>
      </c>
      <c r="P1890" s="6" t="s">
        <v>1401</v>
      </c>
      <c r="Q1890" s="12">
        <f t="shared" si="29"/>
        <v>15060</v>
      </c>
    </row>
    <row r="1891" spans="1:17" x14ac:dyDescent="0.3">
      <c r="A1891" s="6">
        <v>141263</v>
      </c>
      <c r="B1891" s="6" t="s">
        <v>1390</v>
      </c>
      <c r="C1891" s="6" t="s">
        <v>26</v>
      </c>
      <c r="D1891" s="6" t="s">
        <v>2123</v>
      </c>
      <c r="E1891" s="6" t="s">
        <v>29</v>
      </c>
      <c r="F1891" s="7">
        <v>44284</v>
      </c>
      <c r="G1891" s="6" t="s">
        <v>1296</v>
      </c>
      <c r="H1891" s="6" t="s">
        <v>73</v>
      </c>
      <c r="I1891" s="6" t="s">
        <v>41</v>
      </c>
      <c r="J1891" s="8" t="s">
        <v>78</v>
      </c>
      <c r="K1891" s="12">
        <v>14500</v>
      </c>
      <c r="L1891" s="12">
        <v>18850</v>
      </c>
      <c r="M1891" s="12">
        <v>1</v>
      </c>
      <c r="N1891" s="12">
        <v>14500</v>
      </c>
      <c r="O1891" s="12">
        <v>18850</v>
      </c>
      <c r="P1891" s="6" t="s">
        <v>1325</v>
      </c>
      <c r="Q1891" s="12">
        <f t="shared" si="29"/>
        <v>4350</v>
      </c>
    </row>
    <row r="1892" spans="1:17" x14ac:dyDescent="0.3">
      <c r="A1892" s="6">
        <v>141264</v>
      </c>
      <c r="B1892" s="6" t="s">
        <v>1390</v>
      </c>
      <c r="C1892" s="6" t="s">
        <v>26</v>
      </c>
      <c r="D1892" s="6" t="s">
        <v>2128</v>
      </c>
      <c r="E1892" s="6" t="s">
        <v>20</v>
      </c>
      <c r="F1892" s="7">
        <v>44284</v>
      </c>
      <c r="G1892" s="6" t="s">
        <v>33</v>
      </c>
      <c r="H1892" s="6" t="s">
        <v>46</v>
      </c>
      <c r="I1892" s="6" t="s">
        <v>36</v>
      </c>
      <c r="J1892" s="6" t="s">
        <v>75</v>
      </c>
      <c r="K1892" s="12">
        <v>800</v>
      </c>
      <c r="L1892" s="12">
        <v>1040</v>
      </c>
      <c r="M1892" s="12">
        <v>3</v>
      </c>
      <c r="N1892" s="12">
        <v>2400</v>
      </c>
      <c r="O1892" s="12">
        <v>3120</v>
      </c>
      <c r="P1892" s="6" t="s">
        <v>1325</v>
      </c>
      <c r="Q1892" s="12">
        <f t="shared" si="29"/>
        <v>720</v>
      </c>
    </row>
    <row r="1893" spans="1:17" x14ac:dyDescent="0.3">
      <c r="A1893" s="6">
        <v>141265</v>
      </c>
      <c r="B1893" s="6" t="s">
        <v>1390</v>
      </c>
      <c r="C1893" s="6" t="s">
        <v>26</v>
      </c>
      <c r="D1893" s="6" t="s">
        <v>2122</v>
      </c>
      <c r="E1893" s="6" t="s">
        <v>19</v>
      </c>
      <c r="F1893" s="7">
        <v>44284</v>
      </c>
      <c r="G1893" s="6" t="s">
        <v>34</v>
      </c>
      <c r="H1893" s="6" t="s">
        <v>48</v>
      </c>
      <c r="I1893" s="6" t="s">
        <v>37</v>
      </c>
      <c r="J1893" s="6" t="s">
        <v>76</v>
      </c>
      <c r="K1893" s="12">
        <v>600</v>
      </c>
      <c r="L1893" s="12">
        <v>780</v>
      </c>
      <c r="M1893" s="12">
        <v>1</v>
      </c>
      <c r="N1893" s="12">
        <v>600</v>
      </c>
      <c r="O1893" s="12">
        <v>780</v>
      </c>
      <c r="P1893" s="6" t="s">
        <v>1398</v>
      </c>
      <c r="Q1893" s="12">
        <f t="shared" si="29"/>
        <v>180</v>
      </c>
    </row>
    <row r="1894" spans="1:17" x14ac:dyDescent="0.3">
      <c r="A1894" s="6">
        <v>141266</v>
      </c>
      <c r="B1894" s="6" t="s">
        <v>1390</v>
      </c>
      <c r="C1894" s="6" t="s">
        <v>26</v>
      </c>
      <c r="D1894" s="6" t="s">
        <v>2123</v>
      </c>
      <c r="E1894" s="6" t="s">
        <v>1319</v>
      </c>
      <c r="F1894" s="7">
        <v>44284</v>
      </c>
      <c r="G1894" s="6" t="s">
        <v>35</v>
      </c>
      <c r="H1894" s="6" t="s">
        <v>50</v>
      </c>
      <c r="I1894" s="6" t="s">
        <v>38</v>
      </c>
      <c r="J1894" s="6" t="s">
        <v>75</v>
      </c>
      <c r="K1894" s="12">
        <v>10500</v>
      </c>
      <c r="L1894" s="12">
        <v>13650</v>
      </c>
      <c r="M1894" s="12">
        <v>4</v>
      </c>
      <c r="N1894" s="12">
        <v>42000</v>
      </c>
      <c r="O1894" s="12">
        <v>54600</v>
      </c>
      <c r="P1894" s="6" t="s">
        <v>1397</v>
      </c>
      <c r="Q1894" s="12">
        <f t="shared" si="29"/>
        <v>12600</v>
      </c>
    </row>
    <row r="1895" spans="1:17" x14ac:dyDescent="0.3">
      <c r="A1895" s="6">
        <v>141267</v>
      </c>
      <c r="B1895" s="6" t="s">
        <v>1390</v>
      </c>
      <c r="C1895" s="6" t="s">
        <v>26</v>
      </c>
      <c r="D1895" s="6" t="s">
        <v>2128</v>
      </c>
      <c r="E1895" s="6" t="s">
        <v>18</v>
      </c>
      <c r="F1895" s="7">
        <v>44284</v>
      </c>
      <c r="G1895" s="6" t="s">
        <v>1296</v>
      </c>
      <c r="H1895" s="6" t="s">
        <v>531</v>
      </c>
      <c r="I1895" s="6" t="s">
        <v>39</v>
      </c>
      <c r="J1895" s="6" t="s">
        <v>77</v>
      </c>
      <c r="K1895" s="12">
        <v>6500</v>
      </c>
      <c r="L1895" s="12">
        <v>8450</v>
      </c>
      <c r="M1895" s="12">
        <v>1</v>
      </c>
      <c r="N1895" s="12">
        <v>6500</v>
      </c>
      <c r="O1895" s="12">
        <v>8450</v>
      </c>
      <c r="P1895" s="6" t="s">
        <v>1399</v>
      </c>
      <c r="Q1895" s="12">
        <f t="shared" si="29"/>
        <v>1950</v>
      </c>
    </row>
    <row r="1896" spans="1:17" x14ac:dyDescent="0.3">
      <c r="A1896" s="6">
        <v>141268</v>
      </c>
      <c r="B1896" s="6" t="s">
        <v>1390</v>
      </c>
      <c r="C1896" s="6" t="s">
        <v>26</v>
      </c>
      <c r="D1896" s="6" t="s">
        <v>2126</v>
      </c>
      <c r="E1896" s="6" t="s">
        <v>17</v>
      </c>
      <c r="F1896" s="7">
        <v>44284</v>
      </c>
      <c r="G1896" s="6" t="s">
        <v>33</v>
      </c>
      <c r="H1896" s="6" t="s">
        <v>537</v>
      </c>
      <c r="I1896" s="6" t="s">
        <v>40</v>
      </c>
      <c r="J1896" s="6" t="s">
        <v>76</v>
      </c>
      <c r="K1896" s="12">
        <v>4500</v>
      </c>
      <c r="L1896" s="12">
        <v>5850</v>
      </c>
      <c r="M1896" s="12">
        <v>3</v>
      </c>
      <c r="N1896" s="12">
        <v>13500</v>
      </c>
      <c r="O1896" s="12">
        <v>17550</v>
      </c>
      <c r="P1896" s="6" t="s">
        <v>1400</v>
      </c>
      <c r="Q1896" s="12">
        <f t="shared" si="29"/>
        <v>4050</v>
      </c>
    </row>
    <row r="1897" spans="1:17" x14ac:dyDescent="0.3">
      <c r="A1897" s="6">
        <v>141269</v>
      </c>
      <c r="B1897" s="6" t="s">
        <v>1390</v>
      </c>
      <c r="C1897" s="6" t="s">
        <v>26</v>
      </c>
      <c r="D1897" s="6" t="s">
        <v>2122</v>
      </c>
      <c r="E1897" s="6" t="s">
        <v>1320</v>
      </c>
      <c r="F1897" s="7">
        <v>44284</v>
      </c>
      <c r="G1897" s="6" t="s">
        <v>34</v>
      </c>
      <c r="H1897" s="6" t="s">
        <v>51</v>
      </c>
      <c r="I1897" s="6" t="s">
        <v>41</v>
      </c>
      <c r="J1897" s="6" t="s">
        <v>78</v>
      </c>
      <c r="K1897" s="12">
        <v>8500</v>
      </c>
      <c r="L1897" s="12">
        <v>11050</v>
      </c>
      <c r="M1897" s="12">
        <v>4</v>
      </c>
      <c r="N1897" s="12">
        <v>34000</v>
      </c>
      <c r="O1897" s="12">
        <v>44200</v>
      </c>
      <c r="P1897" s="6" t="s">
        <v>1401</v>
      </c>
      <c r="Q1897" s="12">
        <f t="shared" si="29"/>
        <v>10200</v>
      </c>
    </row>
    <row r="1898" spans="1:17" x14ac:dyDescent="0.3">
      <c r="A1898" s="6">
        <v>141270</v>
      </c>
      <c r="B1898" s="6" t="s">
        <v>1390</v>
      </c>
      <c r="C1898" s="6" t="s">
        <v>26</v>
      </c>
      <c r="D1898" s="6" t="s">
        <v>2127</v>
      </c>
      <c r="E1898" s="6" t="s">
        <v>16</v>
      </c>
      <c r="F1898" s="7">
        <v>44284</v>
      </c>
      <c r="G1898" s="6" t="s">
        <v>35</v>
      </c>
      <c r="H1898" s="6" t="s">
        <v>52</v>
      </c>
      <c r="I1898" s="6" t="s">
        <v>44</v>
      </c>
      <c r="J1898" s="6" t="s">
        <v>80</v>
      </c>
      <c r="K1898" s="12">
        <v>12500</v>
      </c>
      <c r="L1898" s="12">
        <v>16250</v>
      </c>
      <c r="M1898" s="12">
        <v>4</v>
      </c>
      <c r="N1898" s="12">
        <v>50000</v>
      </c>
      <c r="O1898" s="12">
        <v>65000</v>
      </c>
      <c r="P1898" s="6" t="s">
        <v>1325</v>
      </c>
      <c r="Q1898" s="12">
        <f t="shared" si="29"/>
        <v>15000</v>
      </c>
    </row>
    <row r="1899" spans="1:17" x14ac:dyDescent="0.3">
      <c r="A1899" s="6">
        <v>141271</v>
      </c>
      <c r="B1899" s="6" t="s">
        <v>1390</v>
      </c>
      <c r="C1899" s="6" t="s">
        <v>26</v>
      </c>
      <c r="D1899" s="6" t="s">
        <v>2125</v>
      </c>
      <c r="E1899" s="6" t="s">
        <v>15</v>
      </c>
      <c r="F1899" s="7">
        <v>44284</v>
      </c>
      <c r="G1899" s="6" t="s">
        <v>1296</v>
      </c>
      <c r="H1899" s="6" t="s">
        <v>478</v>
      </c>
      <c r="I1899" s="6" t="s">
        <v>98</v>
      </c>
      <c r="J1899" s="6" t="s">
        <v>79</v>
      </c>
      <c r="K1899" s="12">
        <v>3500</v>
      </c>
      <c r="L1899" s="12">
        <v>4550</v>
      </c>
      <c r="M1899" s="12">
        <v>2</v>
      </c>
      <c r="N1899" s="12">
        <v>7000</v>
      </c>
      <c r="O1899" s="12">
        <v>9100</v>
      </c>
      <c r="P1899" s="6" t="s">
        <v>1398</v>
      </c>
      <c r="Q1899" s="12">
        <f t="shared" si="29"/>
        <v>2100</v>
      </c>
    </row>
    <row r="1900" spans="1:17" x14ac:dyDescent="0.3">
      <c r="A1900" s="6">
        <v>141272</v>
      </c>
      <c r="B1900" s="6" t="s">
        <v>1363</v>
      </c>
      <c r="C1900" s="6" t="s">
        <v>1362</v>
      </c>
      <c r="D1900" s="6" t="s">
        <v>1700</v>
      </c>
      <c r="E1900" s="6" t="s">
        <v>14</v>
      </c>
      <c r="F1900" s="7">
        <v>44284</v>
      </c>
      <c r="G1900" s="6" t="s">
        <v>33</v>
      </c>
      <c r="H1900" s="8" t="s">
        <v>67</v>
      </c>
      <c r="I1900" s="6" t="s">
        <v>99</v>
      </c>
      <c r="J1900" s="6" t="s">
        <v>81</v>
      </c>
      <c r="K1900" s="12">
        <v>4500</v>
      </c>
      <c r="L1900" s="12">
        <v>5850</v>
      </c>
      <c r="M1900" s="12">
        <v>3</v>
      </c>
      <c r="N1900" s="12">
        <v>13500</v>
      </c>
      <c r="O1900" s="12">
        <v>17550</v>
      </c>
      <c r="P1900" s="6" t="s">
        <v>1397</v>
      </c>
      <c r="Q1900" s="12">
        <f t="shared" si="29"/>
        <v>4050</v>
      </c>
    </row>
    <row r="1901" spans="1:17" x14ac:dyDescent="0.3">
      <c r="A1901" s="6">
        <v>141273</v>
      </c>
      <c r="B1901" s="6" t="s">
        <v>1365</v>
      </c>
      <c r="C1901" s="6" t="s">
        <v>1364</v>
      </c>
      <c r="D1901" s="6" t="s">
        <v>1746</v>
      </c>
      <c r="E1901" s="6" t="s">
        <v>13</v>
      </c>
      <c r="F1901" s="7">
        <v>44284</v>
      </c>
      <c r="G1901" s="6" t="s">
        <v>34</v>
      </c>
      <c r="H1901" s="6" t="s">
        <v>538</v>
      </c>
      <c r="I1901" s="6" t="s">
        <v>45</v>
      </c>
      <c r="J1901" s="6" t="s">
        <v>82</v>
      </c>
      <c r="K1901" s="12">
        <v>2100</v>
      </c>
      <c r="L1901" s="12">
        <v>2730</v>
      </c>
      <c r="M1901" s="12">
        <v>2</v>
      </c>
      <c r="N1901" s="12">
        <v>4200</v>
      </c>
      <c r="O1901" s="12">
        <v>5460</v>
      </c>
      <c r="P1901" s="6" t="s">
        <v>1399</v>
      </c>
      <c r="Q1901" s="12">
        <f t="shared" si="29"/>
        <v>1260</v>
      </c>
    </row>
    <row r="1902" spans="1:17" x14ac:dyDescent="0.3">
      <c r="A1902" s="6">
        <v>141274</v>
      </c>
      <c r="B1902" s="6" t="s">
        <v>1367</v>
      </c>
      <c r="C1902" s="6" t="s">
        <v>1366</v>
      </c>
      <c r="D1902" s="6" t="s">
        <v>1784</v>
      </c>
      <c r="E1902" s="6" t="s">
        <v>12</v>
      </c>
      <c r="F1902" s="7">
        <v>44284</v>
      </c>
      <c r="G1902" s="6" t="s">
        <v>35</v>
      </c>
      <c r="H1902" s="6" t="s">
        <v>49</v>
      </c>
      <c r="I1902" s="6" t="s">
        <v>36</v>
      </c>
      <c r="J1902" s="6" t="s">
        <v>75</v>
      </c>
      <c r="K1902" s="12">
        <v>1150</v>
      </c>
      <c r="L1902" s="12">
        <v>1495</v>
      </c>
      <c r="M1902" s="12">
        <v>2</v>
      </c>
      <c r="N1902" s="12">
        <v>2300</v>
      </c>
      <c r="O1902" s="12">
        <v>2990</v>
      </c>
      <c r="P1902" s="6" t="s">
        <v>1400</v>
      </c>
      <c r="Q1902" s="12">
        <f t="shared" si="29"/>
        <v>690</v>
      </c>
    </row>
    <row r="1903" spans="1:17" x14ac:dyDescent="0.3">
      <c r="A1903" s="6">
        <v>141275</v>
      </c>
      <c r="B1903" s="6" t="s">
        <v>1369</v>
      </c>
      <c r="C1903" s="6" t="s">
        <v>1368</v>
      </c>
      <c r="D1903" s="6" t="s">
        <v>1794</v>
      </c>
      <c r="E1903" s="6" t="s">
        <v>11</v>
      </c>
      <c r="F1903" s="7">
        <v>44284</v>
      </c>
      <c r="G1903" s="6" t="s">
        <v>1296</v>
      </c>
      <c r="H1903" s="6" t="s">
        <v>47</v>
      </c>
      <c r="I1903" s="6" t="s">
        <v>37</v>
      </c>
      <c r="J1903" s="6" t="s">
        <v>76</v>
      </c>
      <c r="K1903" s="12">
        <v>350</v>
      </c>
      <c r="L1903" s="12">
        <v>455</v>
      </c>
      <c r="M1903" s="12">
        <v>1</v>
      </c>
      <c r="N1903" s="12">
        <v>350</v>
      </c>
      <c r="O1903" s="12">
        <v>455</v>
      </c>
      <c r="P1903" s="6" t="s">
        <v>1401</v>
      </c>
      <c r="Q1903" s="12">
        <f t="shared" si="29"/>
        <v>105</v>
      </c>
    </row>
    <row r="1904" spans="1:17" x14ac:dyDescent="0.3">
      <c r="A1904" s="6">
        <v>141276</v>
      </c>
      <c r="B1904" s="6" t="s">
        <v>1370</v>
      </c>
      <c r="C1904" s="6" t="s">
        <v>1327</v>
      </c>
      <c r="D1904" s="6" t="s">
        <v>1810</v>
      </c>
      <c r="E1904" s="6" t="s">
        <v>1321</v>
      </c>
      <c r="F1904" s="7">
        <v>44284</v>
      </c>
      <c r="G1904" s="6" t="s">
        <v>33</v>
      </c>
      <c r="H1904" s="6" t="s">
        <v>53</v>
      </c>
      <c r="I1904" s="6" t="s">
        <v>38</v>
      </c>
      <c r="J1904" s="6" t="s">
        <v>75</v>
      </c>
      <c r="K1904" s="12">
        <v>9500</v>
      </c>
      <c r="L1904" s="12">
        <v>12350</v>
      </c>
      <c r="M1904" s="12">
        <v>1</v>
      </c>
      <c r="N1904" s="12">
        <v>9500</v>
      </c>
      <c r="O1904" s="12">
        <v>12350</v>
      </c>
      <c r="P1904" s="6" t="s">
        <v>1325</v>
      </c>
      <c r="Q1904" s="12">
        <f t="shared" si="29"/>
        <v>2850</v>
      </c>
    </row>
    <row r="1905" spans="1:17" x14ac:dyDescent="0.3">
      <c r="A1905" s="6">
        <v>141277</v>
      </c>
      <c r="B1905" s="6" t="s">
        <v>1371</v>
      </c>
      <c r="C1905" s="6" t="s">
        <v>1328</v>
      </c>
      <c r="D1905" s="6" t="s">
        <v>1828</v>
      </c>
      <c r="E1905" s="6" t="s">
        <v>1322</v>
      </c>
      <c r="F1905" s="7">
        <v>44284</v>
      </c>
      <c r="G1905" s="6" t="s">
        <v>34</v>
      </c>
      <c r="H1905" s="6" t="s">
        <v>539</v>
      </c>
      <c r="I1905" s="6" t="s">
        <v>39</v>
      </c>
      <c r="J1905" s="6" t="s">
        <v>77</v>
      </c>
      <c r="K1905" s="12">
        <v>10000</v>
      </c>
      <c r="L1905" s="12">
        <v>13000</v>
      </c>
      <c r="M1905" s="12">
        <v>1</v>
      </c>
      <c r="N1905" s="12">
        <v>10000</v>
      </c>
      <c r="O1905" s="12">
        <v>13000</v>
      </c>
      <c r="P1905" s="6" t="s">
        <v>1398</v>
      </c>
      <c r="Q1905" s="12">
        <f t="shared" si="29"/>
        <v>3000</v>
      </c>
    </row>
    <row r="1906" spans="1:17" x14ac:dyDescent="0.3">
      <c r="A1906" s="6">
        <v>141278</v>
      </c>
      <c r="B1906" s="6" t="s">
        <v>1373</v>
      </c>
      <c r="C1906" s="6" t="s">
        <v>1372</v>
      </c>
      <c r="D1906" s="6" t="s">
        <v>1832</v>
      </c>
      <c r="E1906" s="6" t="s">
        <v>1323</v>
      </c>
      <c r="F1906" s="7">
        <v>44284</v>
      </c>
      <c r="G1906" s="6" t="s">
        <v>35</v>
      </c>
      <c r="H1906" s="6" t="s">
        <v>540</v>
      </c>
      <c r="I1906" s="6" t="s">
        <v>40</v>
      </c>
      <c r="J1906" s="6" t="s">
        <v>76</v>
      </c>
      <c r="K1906" s="12">
        <v>6500</v>
      </c>
      <c r="L1906" s="12">
        <v>8450</v>
      </c>
      <c r="M1906" s="12">
        <v>3</v>
      </c>
      <c r="N1906" s="12">
        <v>19500</v>
      </c>
      <c r="O1906" s="12">
        <v>25350</v>
      </c>
      <c r="P1906" s="6" t="s">
        <v>1397</v>
      </c>
      <c r="Q1906" s="12">
        <f t="shared" si="29"/>
        <v>5850</v>
      </c>
    </row>
    <row r="1907" spans="1:17" x14ac:dyDescent="0.3">
      <c r="A1907" s="6">
        <v>141279</v>
      </c>
      <c r="B1907" s="6" t="s">
        <v>1374</v>
      </c>
      <c r="C1907" s="6" t="s">
        <v>1329</v>
      </c>
      <c r="D1907" s="6" t="s">
        <v>1869</v>
      </c>
      <c r="E1907" s="6" t="s">
        <v>10</v>
      </c>
      <c r="F1907" s="7">
        <v>44284</v>
      </c>
      <c r="G1907" s="6" t="s">
        <v>1296</v>
      </c>
      <c r="H1907" s="6" t="s">
        <v>541</v>
      </c>
      <c r="I1907" s="6" t="s">
        <v>41</v>
      </c>
      <c r="J1907" s="6" t="s">
        <v>78</v>
      </c>
      <c r="K1907" s="12">
        <v>8500</v>
      </c>
      <c r="L1907" s="12">
        <v>11050</v>
      </c>
      <c r="M1907" s="12">
        <v>1</v>
      </c>
      <c r="N1907" s="12">
        <v>8500</v>
      </c>
      <c r="O1907" s="12">
        <v>11050</v>
      </c>
      <c r="P1907" s="6" t="s">
        <v>1399</v>
      </c>
      <c r="Q1907" s="12">
        <f t="shared" si="29"/>
        <v>2550</v>
      </c>
    </row>
    <row r="1908" spans="1:17" x14ac:dyDescent="0.3">
      <c r="A1908" s="6">
        <v>141280</v>
      </c>
      <c r="B1908" s="6" t="s">
        <v>1375</v>
      </c>
      <c r="C1908" s="6" t="s">
        <v>1330</v>
      </c>
      <c r="D1908" s="6" t="s">
        <v>1891</v>
      </c>
      <c r="E1908" s="6" t="s">
        <v>9</v>
      </c>
      <c r="F1908" s="7">
        <v>44284</v>
      </c>
      <c r="G1908" s="6" t="s">
        <v>33</v>
      </c>
      <c r="H1908" s="6" t="s">
        <v>57</v>
      </c>
      <c r="I1908" s="6" t="s">
        <v>44</v>
      </c>
      <c r="J1908" s="6" t="s">
        <v>80</v>
      </c>
      <c r="K1908" s="12">
        <v>7000</v>
      </c>
      <c r="L1908" s="12">
        <v>9100</v>
      </c>
      <c r="M1908" s="12">
        <v>2</v>
      </c>
      <c r="N1908" s="12">
        <v>14000</v>
      </c>
      <c r="O1908" s="12">
        <v>18200</v>
      </c>
      <c r="P1908" s="6" t="s">
        <v>1400</v>
      </c>
      <c r="Q1908" s="12">
        <f t="shared" si="29"/>
        <v>4200</v>
      </c>
    </row>
    <row r="1909" spans="1:17" x14ac:dyDescent="0.3">
      <c r="A1909" s="6">
        <v>141281</v>
      </c>
      <c r="B1909" s="6" t="s">
        <v>1376</v>
      </c>
      <c r="C1909" s="6" t="s">
        <v>1331</v>
      </c>
      <c r="D1909" s="6" t="s">
        <v>1916</v>
      </c>
      <c r="E1909" s="6" t="s">
        <v>1324</v>
      </c>
      <c r="F1909" s="7">
        <v>44284</v>
      </c>
      <c r="G1909" s="6" t="s">
        <v>34</v>
      </c>
      <c r="H1909" s="6" t="s">
        <v>542</v>
      </c>
      <c r="I1909" s="6" t="s">
        <v>98</v>
      </c>
      <c r="J1909" s="6" t="s">
        <v>79</v>
      </c>
      <c r="K1909" s="12">
        <v>6550</v>
      </c>
      <c r="L1909" s="12">
        <v>8515</v>
      </c>
      <c r="M1909" s="12">
        <v>4</v>
      </c>
      <c r="N1909" s="12">
        <v>26200</v>
      </c>
      <c r="O1909" s="12">
        <v>34060</v>
      </c>
      <c r="P1909" s="6" t="s">
        <v>1401</v>
      </c>
      <c r="Q1909" s="12">
        <f t="shared" si="29"/>
        <v>7860</v>
      </c>
    </row>
    <row r="1910" spans="1:17" x14ac:dyDescent="0.3">
      <c r="A1910" s="6">
        <v>141282</v>
      </c>
      <c r="B1910" s="6" t="s">
        <v>1378</v>
      </c>
      <c r="C1910" s="6" t="s">
        <v>1377</v>
      </c>
      <c r="D1910" s="6" t="s">
        <v>1954</v>
      </c>
      <c r="E1910" s="6" t="s">
        <v>8</v>
      </c>
      <c r="F1910" s="7">
        <v>44284</v>
      </c>
      <c r="G1910" s="6" t="s">
        <v>35</v>
      </c>
      <c r="H1910" s="8" t="s">
        <v>66</v>
      </c>
      <c r="I1910" s="6" t="s">
        <v>99</v>
      </c>
      <c r="J1910" s="6" t="s">
        <v>81</v>
      </c>
      <c r="K1910" s="12">
        <v>7650</v>
      </c>
      <c r="L1910" s="12">
        <v>9945</v>
      </c>
      <c r="M1910" s="12">
        <v>1</v>
      </c>
      <c r="N1910" s="12">
        <v>7650</v>
      </c>
      <c r="O1910" s="12">
        <v>9945</v>
      </c>
      <c r="P1910" s="6" t="s">
        <v>1325</v>
      </c>
      <c r="Q1910" s="12">
        <f t="shared" si="29"/>
        <v>2295</v>
      </c>
    </row>
    <row r="1911" spans="1:17" x14ac:dyDescent="0.3">
      <c r="A1911" s="6">
        <v>141283</v>
      </c>
      <c r="B1911" s="6" t="s">
        <v>1379</v>
      </c>
      <c r="C1911" s="6" t="s">
        <v>1332</v>
      </c>
      <c r="D1911" s="6" t="s">
        <v>1995</v>
      </c>
      <c r="E1911" s="6" t="s">
        <v>7</v>
      </c>
      <c r="F1911" s="7">
        <v>44284</v>
      </c>
      <c r="G1911" s="6" t="s">
        <v>1296</v>
      </c>
      <c r="H1911" s="6" t="s">
        <v>58</v>
      </c>
      <c r="I1911" s="6" t="s">
        <v>45</v>
      </c>
      <c r="J1911" s="6" t="s">
        <v>82</v>
      </c>
      <c r="K1911" s="12">
        <v>1150</v>
      </c>
      <c r="L1911" s="12">
        <v>1495</v>
      </c>
      <c r="M1911" s="12">
        <v>3</v>
      </c>
      <c r="N1911" s="12">
        <v>3450</v>
      </c>
      <c r="O1911" s="12">
        <v>4485</v>
      </c>
      <c r="P1911" s="6" t="s">
        <v>1398</v>
      </c>
      <c r="Q1911" s="12">
        <f t="shared" si="29"/>
        <v>1035</v>
      </c>
    </row>
    <row r="1912" spans="1:17" x14ac:dyDescent="0.3">
      <c r="A1912" s="6">
        <v>141284</v>
      </c>
      <c r="B1912" s="6" t="s">
        <v>1380</v>
      </c>
      <c r="C1912" s="6" t="s">
        <v>1334</v>
      </c>
      <c r="D1912" s="6" t="s">
        <v>2071</v>
      </c>
      <c r="E1912" s="6" t="s">
        <v>1325</v>
      </c>
      <c r="F1912" s="7">
        <v>44284</v>
      </c>
      <c r="G1912" s="6" t="s">
        <v>33</v>
      </c>
      <c r="H1912" s="6" t="s">
        <v>59</v>
      </c>
      <c r="I1912" s="6" t="s">
        <v>36</v>
      </c>
      <c r="J1912" s="6" t="s">
        <v>75</v>
      </c>
      <c r="K1912" s="12">
        <v>850</v>
      </c>
      <c r="L1912" s="12">
        <v>1105</v>
      </c>
      <c r="M1912" s="12">
        <v>3</v>
      </c>
      <c r="N1912" s="12">
        <v>2550</v>
      </c>
      <c r="O1912" s="12">
        <v>3315</v>
      </c>
      <c r="P1912" s="6" t="s">
        <v>1397</v>
      </c>
      <c r="Q1912" s="12">
        <f t="shared" si="29"/>
        <v>765</v>
      </c>
    </row>
    <row r="1913" spans="1:17" x14ac:dyDescent="0.3">
      <c r="A1913" s="6">
        <v>141285</v>
      </c>
      <c r="B1913" s="6" t="s">
        <v>1381</v>
      </c>
      <c r="C1913" s="6" t="s">
        <v>1333</v>
      </c>
      <c r="D1913" s="6" t="s">
        <v>2023</v>
      </c>
      <c r="E1913" s="6" t="s">
        <v>1326</v>
      </c>
      <c r="F1913" s="7">
        <v>44284</v>
      </c>
      <c r="G1913" s="6" t="s">
        <v>34</v>
      </c>
      <c r="H1913" s="6" t="s">
        <v>60</v>
      </c>
      <c r="I1913" s="6" t="s">
        <v>37</v>
      </c>
      <c r="J1913" s="6" t="s">
        <v>76</v>
      </c>
      <c r="K1913" s="12">
        <v>650</v>
      </c>
      <c r="L1913" s="12">
        <v>845</v>
      </c>
      <c r="M1913" s="12">
        <v>4</v>
      </c>
      <c r="N1913" s="12">
        <v>2600</v>
      </c>
      <c r="O1913" s="12">
        <v>3380</v>
      </c>
      <c r="P1913" s="6" t="s">
        <v>1399</v>
      </c>
      <c r="Q1913" s="12">
        <f t="shared" si="29"/>
        <v>780</v>
      </c>
    </row>
    <row r="1914" spans="1:17" x14ac:dyDescent="0.3">
      <c r="A1914" s="6">
        <v>141286</v>
      </c>
      <c r="B1914" s="6" t="s">
        <v>1382</v>
      </c>
      <c r="C1914" s="6" t="s">
        <v>1335</v>
      </c>
      <c r="D1914" s="6" t="s">
        <v>2101</v>
      </c>
      <c r="E1914" s="6" t="s">
        <v>6</v>
      </c>
      <c r="F1914" s="7">
        <v>44284</v>
      </c>
      <c r="G1914" s="6" t="s">
        <v>35</v>
      </c>
      <c r="H1914" s="6" t="s">
        <v>61</v>
      </c>
      <c r="I1914" s="6" t="s">
        <v>38</v>
      </c>
      <c r="J1914" s="6" t="s">
        <v>75</v>
      </c>
      <c r="K1914" s="12">
        <v>7500</v>
      </c>
      <c r="L1914" s="12">
        <v>9750</v>
      </c>
      <c r="M1914" s="12">
        <v>3</v>
      </c>
      <c r="N1914" s="12">
        <v>22500</v>
      </c>
      <c r="O1914" s="12">
        <v>29250</v>
      </c>
      <c r="P1914" s="6" t="s">
        <v>1400</v>
      </c>
      <c r="Q1914" s="12">
        <f t="shared" si="29"/>
        <v>6750</v>
      </c>
    </row>
    <row r="1915" spans="1:17" x14ac:dyDescent="0.3">
      <c r="A1915" s="6">
        <v>141287</v>
      </c>
      <c r="B1915" s="6" t="s">
        <v>1378</v>
      </c>
      <c r="C1915" s="6" t="s">
        <v>1377</v>
      </c>
      <c r="D1915" s="6" t="s">
        <v>1919</v>
      </c>
      <c r="E1915" s="6" t="s">
        <v>5</v>
      </c>
      <c r="F1915" s="7">
        <v>44284</v>
      </c>
      <c r="G1915" s="6" t="s">
        <v>1296</v>
      </c>
      <c r="H1915" s="6" t="s">
        <v>539</v>
      </c>
      <c r="I1915" s="6" t="s">
        <v>39</v>
      </c>
      <c r="J1915" s="8" t="s">
        <v>83</v>
      </c>
      <c r="K1915" s="12">
        <v>10000</v>
      </c>
      <c r="L1915" s="12">
        <v>13000</v>
      </c>
      <c r="M1915" s="12">
        <v>3</v>
      </c>
      <c r="N1915" s="12">
        <v>30000</v>
      </c>
      <c r="O1915" s="12">
        <v>39000</v>
      </c>
      <c r="P1915" s="6" t="s">
        <v>1401</v>
      </c>
      <c r="Q1915" s="12">
        <f t="shared" si="29"/>
        <v>9000</v>
      </c>
    </row>
    <row r="1916" spans="1:17" x14ac:dyDescent="0.3">
      <c r="A1916" s="6">
        <v>141288</v>
      </c>
      <c r="B1916" s="6" t="s">
        <v>1379</v>
      </c>
      <c r="C1916" s="6" t="s">
        <v>1332</v>
      </c>
      <c r="D1916" s="6" t="s">
        <v>1992</v>
      </c>
      <c r="E1916" s="6" t="s">
        <v>4</v>
      </c>
      <c r="F1916" s="7">
        <v>44284</v>
      </c>
      <c r="G1916" s="6" t="s">
        <v>33</v>
      </c>
      <c r="H1916" s="6" t="s">
        <v>543</v>
      </c>
      <c r="I1916" s="6" t="s">
        <v>40</v>
      </c>
      <c r="J1916" s="6" t="s">
        <v>76</v>
      </c>
      <c r="K1916" s="12">
        <v>10500</v>
      </c>
      <c r="L1916" s="12">
        <v>13650</v>
      </c>
      <c r="M1916" s="12">
        <v>1</v>
      </c>
      <c r="N1916" s="12">
        <v>10500</v>
      </c>
      <c r="O1916" s="12">
        <v>13650</v>
      </c>
      <c r="P1916" s="6" t="s">
        <v>1325</v>
      </c>
      <c r="Q1916" s="12">
        <f t="shared" si="29"/>
        <v>3150</v>
      </c>
    </row>
    <row r="1917" spans="1:17" x14ac:dyDescent="0.3">
      <c r="A1917" s="6">
        <v>141289</v>
      </c>
      <c r="B1917" s="6" t="s">
        <v>1384</v>
      </c>
      <c r="C1917" s="6" t="s">
        <v>1383</v>
      </c>
      <c r="D1917" s="6" t="s">
        <v>2105</v>
      </c>
      <c r="E1917" s="6" t="s">
        <v>30</v>
      </c>
      <c r="F1917" s="7">
        <v>44284</v>
      </c>
      <c r="G1917" s="6" t="s">
        <v>34</v>
      </c>
      <c r="H1917" s="6" t="s">
        <v>63</v>
      </c>
      <c r="I1917" s="6" t="s">
        <v>41</v>
      </c>
      <c r="J1917" s="6" t="s">
        <v>78</v>
      </c>
      <c r="K1917" s="12">
        <v>8500</v>
      </c>
      <c r="L1917" s="12">
        <v>11050</v>
      </c>
      <c r="M1917" s="12">
        <v>4</v>
      </c>
      <c r="N1917" s="12">
        <v>34000</v>
      </c>
      <c r="O1917" s="12">
        <v>44200</v>
      </c>
      <c r="P1917" s="6" t="s">
        <v>1398</v>
      </c>
      <c r="Q1917" s="12">
        <f t="shared" si="29"/>
        <v>10200</v>
      </c>
    </row>
    <row r="1918" spans="1:17" x14ac:dyDescent="0.3">
      <c r="A1918" s="6">
        <v>141290</v>
      </c>
      <c r="B1918" s="6" t="s">
        <v>1385</v>
      </c>
      <c r="C1918" s="6" t="s">
        <v>27</v>
      </c>
      <c r="D1918" s="6" t="s">
        <v>27</v>
      </c>
      <c r="E1918" s="6" t="s">
        <v>31</v>
      </c>
      <c r="F1918" s="7">
        <v>44284</v>
      </c>
      <c r="G1918" s="6" t="s">
        <v>35</v>
      </c>
      <c r="H1918" s="6" t="s">
        <v>57</v>
      </c>
      <c r="I1918" s="6" t="s">
        <v>44</v>
      </c>
      <c r="J1918" s="6" t="s">
        <v>80</v>
      </c>
      <c r="K1918" s="12">
        <v>7000</v>
      </c>
      <c r="L1918" s="12">
        <v>9100</v>
      </c>
      <c r="M1918" s="12">
        <v>1</v>
      </c>
      <c r="N1918" s="12">
        <v>7000</v>
      </c>
      <c r="O1918" s="12">
        <v>9100</v>
      </c>
      <c r="P1918" s="6" t="s">
        <v>1397</v>
      </c>
      <c r="Q1918" s="12">
        <f t="shared" si="29"/>
        <v>2100</v>
      </c>
    </row>
    <row r="1919" spans="1:17" x14ac:dyDescent="0.3">
      <c r="A1919" s="6">
        <v>141291</v>
      </c>
      <c r="B1919" s="6" t="s">
        <v>1387</v>
      </c>
      <c r="C1919" s="6" t="s">
        <v>1386</v>
      </c>
      <c r="D1919" s="6" t="s">
        <v>2108</v>
      </c>
      <c r="E1919" s="6" t="s">
        <v>32</v>
      </c>
      <c r="F1919" s="7">
        <v>44284</v>
      </c>
      <c r="G1919" s="6" t="s">
        <v>1296</v>
      </c>
      <c r="H1919" s="6" t="s">
        <v>544</v>
      </c>
      <c r="I1919" s="6" t="s">
        <v>98</v>
      </c>
      <c r="J1919" s="6" t="s">
        <v>79</v>
      </c>
      <c r="K1919" s="12">
        <v>1680</v>
      </c>
      <c r="L1919" s="12">
        <v>2184</v>
      </c>
      <c r="M1919" s="12">
        <v>1</v>
      </c>
      <c r="N1919" s="12">
        <v>1680</v>
      </c>
      <c r="O1919" s="12">
        <v>2184</v>
      </c>
      <c r="P1919" s="6" t="s">
        <v>1399</v>
      </c>
      <c r="Q1919" s="12">
        <f t="shared" si="29"/>
        <v>504</v>
      </c>
    </row>
    <row r="1920" spans="1:17" x14ac:dyDescent="0.3">
      <c r="A1920" s="6">
        <v>141292</v>
      </c>
      <c r="B1920" s="6" t="s">
        <v>2156</v>
      </c>
      <c r="C1920" s="6" t="s">
        <v>2157</v>
      </c>
      <c r="D1920" s="6" t="s">
        <v>1959</v>
      </c>
      <c r="E1920" s="6" t="s">
        <v>28</v>
      </c>
      <c r="F1920" s="7">
        <v>44284</v>
      </c>
      <c r="G1920" s="6" t="s">
        <v>33</v>
      </c>
      <c r="H1920" s="8" t="s">
        <v>65</v>
      </c>
      <c r="I1920" s="6" t="s">
        <v>99</v>
      </c>
      <c r="J1920" s="8" t="s">
        <v>84</v>
      </c>
      <c r="K1920" s="12">
        <v>6540</v>
      </c>
      <c r="L1920" s="12">
        <v>8502</v>
      </c>
      <c r="M1920" s="12">
        <v>2</v>
      </c>
      <c r="N1920" s="12">
        <v>13080</v>
      </c>
      <c r="O1920" s="12">
        <v>17004</v>
      </c>
      <c r="P1920" s="6" t="s">
        <v>1400</v>
      </c>
      <c r="Q1920" s="12">
        <f t="shared" si="29"/>
        <v>3924</v>
      </c>
    </row>
    <row r="1921" spans="1:17" x14ac:dyDescent="0.3">
      <c r="A1921" s="6">
        <v>141293</v>
      </c>
      <c r="B1921" s="6" t="s">
        <v>1390</v>
      </c>
      <c r="C1921" s="6" t="s">
        <v>26</v>
      </c>
      <c r="D1921" s="6" t="s">
        <v>2127</v>
      </c>
      <c r="E1921" s="6" t="s">
        <v>1311</v>
      </c>
      <c r="F1921" s="7">
        <v>44284</v>
      </c>
      <c r="G1921" s="6" t="s">
        <v>34</v>
      </c>
      <c r="H1921" s="6" t="s">
        <v>68</v>
      </c>
      <c r="I1921" s="6" t="s">
        <v>45</v>
      </c>
      <c r="J1921" s="6" t="s">
        <v>82</v>
      </c>
      <c r="K1921" s="12">
        <v>2680</v>
      </c>
      <c r="L1921" s="12">
        <v>3484</v>
      </c>
      <c r="M1921" s="12">
        <v>3</v>
      </c>
      <c r="N1921" s="12">
        <v>8040</v>
      </c>
      <c r="O1921" s="12">
        <v>10452</v>
      </c>
      <c r="P1921" s="6" t="s">
        <v>1401</v>
      </c>
      <c r="Q1921" s="12">
        <f t="shared" si="29"/>
        <v>2412</v>
      </c>
    </row>
    <row r="1922" spans="1:17" x14ac:dyDescent="0.3">
      <c r="A1922" s="6">
        <v>141294</v>
      </c>
      <c r="B1922" s="6" t="s">
        <v>1392</v>
      </c>
      <c r="C1922" s="6" t="s">
        <v>1391</v>
      </c>
      <c r="D1922" s="6" t="s">
        <v>2118</v>
      </c>
      <c r="E1922" s="6" t="s">
        <v>1312</v>
      </c>
      <c r="F1922" s="7">
        <v>44284</v>
      </c>
      <c r="G1922" s="6" t="s">
        <v>35</v>
      </c>
      <c r="H1922" s="6" t="s">
        <v>71</v>
      </c>
      <c r="I1922" s="6" t="s">
        <v>38</v>
      </c>
      <c r="J1922" s="6" t="s">
        <v>76</v>
      </c>
      <c r="K1922" s="12">
        <v>8250</v>
      </c>
      <c r="L1922" s="12">
        <v>10725</v>
      </c>
      <c r="M1922" s="12">
        <v>2</v>
      </c>
      <c r="N1922" s="12">
        <v>16500</v>
      </c>
      <c r="O1922" s="12">
        <v>21450</v>
      </c>
      <c r="P1922" s="6" t="s">
        <v>1325</v>
      </c>
      <c r="Q1922" s="12">
        <f t="shared" si="29"/>
        <v>4950</v>
      </c>
    </row>
    <row r="1923" spans="1:17" x14ac:dyDescent="0.3">
      <c r="A1923" s="6">
        <v>141295</v>
      </c>
      <c r="B1923" s="6" t="s">
        <v>1394</v>
      </c>
      <c r="C1923" s="6" t="s">
        <v>1393</v>
      </c>
      <c r="D1923" s="6" t="s">
        <v>2132</v>
      </c>
      <c r="E1923" s="6" t="s">
        <v>1313</v>
      </c>
      <c r="F1923" s="7">
        <v>44284</v>
      </c>
      <c r="G1923" s="6" t="s">
        <v>1296</v>
      </c>
      <c r="H1923" s="6" t="s">
        <v>478</v>
      </c>
      <c r="I1923" s="6" t="s">
        <v>42</v>
      </c>
      <c r="J1923" s="6" t="s">
        <v>76</v>
      </c>
      <c r="K1923" s="12">
        <v>2650</v>
      </c>
      <c r="L1923" s="12">
        <v>3445</v>
      </c>
      <c r="M1923" s="12">
        <v>3</v>
      </c>
      <c r="N1923" s="12">
        <v>7950</v>
      </c>
      <c r="O1923" s="12">
        <v>10335</v>
      </c>
      <c r="P1923" s="6" t="s">
        <v>1398</v>
      </c>
      <c r="Q1923" s="12">
        <f t="shared" ref="Q1923:Q1986" si="30">O1923-N1923</f>
        <v>2385</v>
      </c>
    </row>
    <row r="1924" spans="1:17" x14ac:dyDescent="0.3">
      <c r="A1924" s="6">
        <v>141296</v>
      </c>
      <c r="B1924" s="6" t="s">
        <v>1337</v>
      </c>
      <c r="C1924" s="6" t="s">
        <v>1336</v>
      </c>
      <c r="D1924" s="6" t="s">
        <v>1420</v>
      </c>
      <c r="E1924" s="6" t="s">
        <v>3</v>
      </c>
      <c r="F1924" s="7">
        <v>44284</v>
      </c>
      <c r="G1924" s="6" t="s">
        <v>33</v>
      </c>
      <c r="H1924" s="6" t="s">
        <v>72</v>
      </c>
      <c r="I1924" s="6" t="s">
        <v>38</v>
      </c>
      <c r="J1924" s="6" t="s">
        <v>85</v>
      </c>
      <c r="K1924" s="12">
        <v>12550</v>
      </c>
      <c r="L1924" s="12">
        <v>16315</v>
      </c>
      <c r="M1924" s="12">
        <v>3</v>
      </c>
      <c r="N1924" s="12">
        <v>37650</v>
      </c>
      <c r="O1924" s="12">
        <v>48945</v>
      </c>
      <c r="P1924" s="6" t="s">
        <v>1397</v>
      </c>
      <c r="Q1924" s="12">
        <f t="shared" si="30"/>
        <v>11295</v>
      </c>
    </row>
    <row r="1925" spans="1:17" x14ac:dyDescent="0.3">
      <c r="A1925" s="6">
        <v>141297</v>
      </c>
      <c r="B1925" s="6" t="s">
        <v>1339</v>
      </c>
      <c r="C1925" s="6" t="s">
        <v>1338</v>
      </c>
      <c r="D1925" s="6" t="s">
        <v>1440</v>
      </c>
      <c r="E1925" s="6" t="s">
        <v>2</v>
      </c>
      <c r="F1925" s="7">
        <v>44284</v>
      </c>
      <c r="G1925" s="6" t="s">
        <v>34</v>
      </c>
      <c r="H1925" s="6" t="s">
        <v>73</v>
      </c>
      <c r="I1925" s="6" t="s">
        <v>41</v>
      </c>
      <c r="J1925" s="8" t="s">
        <v>78</v>
      </c>
      <c r="K1925" s="12">
        <v>14500</v>
      </c>
      <c r="L1925" s="12">
        <v>18850</v>
      </c>
      <c r="M1925" s="12">
        <v>3</v>
      </c>
      <c r="N1925" s="12">
        <v>43500</v>
      </c>
      <c r="O1925" s="12">
        <v>56550</v>
      </c>
      <c r="P1925" s="6" t="s">
        <v>1399</v>
      </c>
      <c r="Q1925" s="12">
        <f t="shared" si="30"/>
        <v>13050</v>
      </c>
    </row>
    <row r="1926" spans="1:17" x14ac:dyDescent="0.3">
      <c r="A1926" s="6">
        <v>141298</v>
      </c>
      <c r="B1926" s="6" t="s">
        <v>1341</v>
      </c>
      <c r="C1926" s="6" t="s">
        <v>1340</v>
      </c>
      <c r="D1926" s="6" t="s">
        <v>1460</v>
      </c>
      <c r="E1926" s="6" t="s">
        <v>1</v>
      </c>
      <c r="F1926" s="7">
        <v>44284</v>
      </c>
      <c r="G1926" s="6" t="s">
        <v>35</v>
      </c>
      <c r="H1926" s="6" t="s">
        <v>46</v>
      </c>
      <c r="I1926" s="6" t="s">
        <v>36</v>
      </c>
      <c r="J1926" s="6" t="s">
        <v>75</v>
      </c>
      <c r="K1926" s="12">
        <v>800</v>
      </c>
      <c r="L1926" s="12">
        <v>1040</v>
      </c>
      <c r="M1926" s="12">
        <v>3</v>
      </c>
      <c r="N1926" s="12">
        <v>2400</v>
      </c>
      <c r="O1926" s="12">
        <v>3120</v>
      </c>
      <c r="P1926" s="6" t="s">
        <v>1400</v>
      </c>
      <c r="Q1926" s="12">
        <f t="shared" si="30"/>
        <v>720</v>
      </c>
    </row>
    <row r="1927" spans="1:17" x14ac:dyDescent="0.3">
      <c r="A1927" s="6">
        <v>141299</v>
      </c>
      <c r="B1927" s="6" t="s">
        <v>1343</v>
      </c>
      <c r="C1927" s="6" t="s">
        <v>1342</v>
      </c>
      <c r="D1927" s="6" t="s">
        <v>1520</v>
      </c>
      <c r="E1927" s="6" t="s">
        <v>1314</v>
      </c>
      <c r="F1927" s="7">
        <v>44284</v>
      </c>
      <c r="G1927" s="6" t="s">
        <v>1296</v>
      </c>
      <c r="H1927" s="6" t="s">
        <v>48</v>
      </c>
      <c r="I1927" s="6" t="s">
        <v>37</v>
      </c>
      <c r="J1927" s="6" t="s">
        <v>76</v>
      </c>
      <c r="K1927" s="12">
        <v>600</v>
      </c>
      <c r="L1927" s="12">
        <v>780</v>
      </c>
      <c r="M1927" s="12">
        <v>1</v>
      </c>
      <c r="N1927" s="12">
        <v>600</v>
      </c>
      <c r="O1927" s="12">
        <v>780</v>
      </c>
      <c r="P1927" s="6" t="s">
        <v>1401</v>
      </c>
      <c r="Q1927" s="12">
        <f t="shared" si="30"/>
        <v>180</v>
      </c>
    </row>
    <row r="1928" spans="1:17" x14ac:dyDescent="0.3">
      <c r="A1928" s="6">
        <v>141300</v>
      </c>
      <c r="B1928" s="6" t="s">
        <v>1345</v>
      </c>
      <c r="C1928" s="6" t="s">
        <v>1344</v>
      </c>
      <c r="D1928" s="6" t="s">
        <v>1531</v>
      </c>
      <c r="E1928" s="6" t="s">
        <v>1315</v>
      </c>
      <c r="F1928" s="7">
        <v>44284</v>
      </c>
      <c r="G1928" s="6" t="s">
        <v>33</v>
      </c>
      <c r="H1928" s="6" t="s">
        <v>50</v>
      </c>
      <c r="I1928" s="6" t="s">
        <v>38</v>
      </c>
      <c r="J1928" s="6" t="s">
        <v>75</v>
      </c>
      <c r="K1928" s="12">
        <v>10500</v>
      </c>
      <c r="L1928" s="12">
        <v>13650</v>
      </c>
      <c r="M1928" s="12">
        <v>1</v>
      </c>
      <c r="N1928" s="12">
        <v>10500</v>
      </c>
      <c r="O1928" s="12">
        <v>13650</v>
      </c>
      <c r="P1928" s="6" t="s">
        <v>1325</v>
      </c>
      <c r="Q1928" s="12">
        <f t="shared" si="30"/>
        <v>3150</v>
      </c>
    </row>
    <row r="1929" spans="1:17" x14ac:dyDescent="0.3">
      <c r="A1929" s="6">
        <v>141301</v>
      </c>
      <c r="B1929" s="6" t="s">
        <v>1347</v>
      </c>
      <c r="C1929" s="6" t="s">
        <v>1346</v>
      </c>
      <c r="D1929" s="6" t="s">
        <v>1555</v>
      </c>
      <c r="E1929" s="6" t="s">
        <v>0</v>
      </c>
      <c r="F1929" s="7">
        <v>44284</v>
      </c>
      <c r="G1929" s="6" t="s">
        <v>34</v>
      </c>
      <c r="H1929" s="6" t="s">
        <v>539</v>
      </c>
      <c r="I1929" s="6" t="s">
        <v>39</v>
      </c>
      <c r="J1929" s="6" t="s">
        <v>77</v>
      </c>
      <c r="K1929" s="12">
        <v>6500</v>
      </c>
      <c r="L1929" s="12">
        <v>8450</v>
      </c>
      <c r="M1929" s="12">
        <v>2</v>
      </c>
      <c r="N1929" s="12">
        <v>13000</v>
      </c>
      <c r="O1929" s="12">
        <v>16900</v>
      </c>
      <c r="P1929" s="6" t="s">
        <v>1398</v>
      </c>
      <c r="Q1929" s="12">
        <f t="shared" si="30"/>
        <v>3900</v>
      </c>
    </row>
    <row r="1930" spans="1:17" x14ac:dyDescent="0.3">
      <c r="A1930" s="6">
        <v>141302</v>
      </c>
      <c r="B1930" s="6" t="s">
        <v>1349</v>
      </c>
      <c r="C1930" s="6" t="s">
        <v>1348</v>
      </c>
      <c r="D1930" s="6" t="s">
        <v>1580</v>
      </c>
      <c r="E1930" s="6" t="s">
        <v>1316</v>
      </c>
      <c r="F1930" s="7">
        <v>44284</v>
      </c>
      <c r="G1930" s="6" t="s">
        <v>35</v>
      </c>
      <c r="H1930" s="6" t="s">
        <v>545</v>
      </c>
      <c r="I1930" s="6" t="s">
        <v>40</v>
      </c>
      <c r="J1930" s="6" t="s">
        <v>76</v>
      </c>
      <c r="K1930" s="12">
        <v>4500</v>
      </c>
      <c r="L1930" s="12">
        <v>5850</v>
      </c>
      <c r="M1930" s="12">
        <v>4</v>
      </c>
      <c r="N1930" s="12">
        <v>18000</v>
      </c>
      <c r="O1930" s="12">
        <v>23400</v>
      </c>
      <c r="P1930" s="6" t="s">
        <v>1397</v>
      </c>
      <c r="Q1930" s="12">
        <f t="shared" si="30"/>
        <v>5400</v>
      </c>
    </row>
    <row r="1931" spans="1:17" x14ac:dyDescent="0.3">
      <c r="A1931" s="6">
        <v>141303</v>
      </c>
      <c r="B1931" s="6" t="s">
        <v>1351</v>
      </c>
      <c r="C1931" s="6" t="s">
        <v>1350</v>
      </c>
      <c r="D1931" s="6" t="s">
        <v>1610</v>
      </c>
      <c r="E1931" s="6" t="s">
        <v>1317</v>
      </c>
      <c r="F1931" s="7">
        <v>44284</v>
      </c>
      <c r="G1931" s="6" t="s">
        <v>1296</v>
      </c>
      <c r="H1931" s="6" t="s">
        <v>51</v>
      </c>
      <c r="I1931" s="6" t="s">
        <v>41</v>
      </c>
      <c r="J1931" s="6" t="s">
        <v>78</v>
      </c>
      <c r="K1931" s="12">
        <v>8500</v>
      </c>
      <c r="L1931" s="12">
        <v>11050</v>
      </c>
      <c r="M1931" s="12">
        <v>1</v>
      </c>
      <c r="N1931" s="12">
        <v>8500</v>
      </c>
      <c r="O1931" s="12">
        <v>11050</v>
      </c>
      <c r="P1931" s="6" t="s">
        <v>1399</v>
      </c>
      <c r="Q1931" s="12">
        <f t="shared" si="30"/>
        <v>2550</v>
      </c>
    </row>
    <row r="1932" spans="1:17" x14ac:dyDescent="0.3">
      <c r="A1932" s="6">
        <v>141304</v>
      </c>
      <c r="B1932" s="6" t="s">
        <v>1353</v>
      </c>
      <c r="C1932" s="6" t="s">
        <v>1352</v>
      </c>
      <c r="D1932" s="6" t="s">
        <v>1615</v>
      </c>
      <c r="E1932" s="6" t="s">
        <v>1318</v>
      </c>
      <c r="F1932" s="7">
        <v>44284</v>
      </c>
      <c r="G1932" s="6" t="s">
        <v>33</v>
      </c>
      <c r="H1932" s="6" t="s">
        <v>52</v>
      </c>
      <c r="I1932" s="6" t="s">
        <v>44</v>
      </c>
      <c r="J1932" s="6" t="s">
        <v>80</v>
      </c>
      <c r="K1932" s="12">
        <v>12500</v>
      </c>
      <c r="L1932" s="12">
        <v>16250</v>
      </c>
      <c r="M1932" s="12">
        <v>2</v>
      </c>
      <c r="N1932" s="12">
        <v>25000</v>
      </c>
      <c r="O1932" s="12">
        <v>32500</v>
      </c>
      <c r="P1932" s="6" t="s">
        <v>1400</v>
      </c>
      <c r="Q1932" s="12">
        <f t="shared" si="30"/>
        <v>7500</v>
      </c>
    </row>
    <row r="1933" spans="1:17" x14ac:dyDescent="0.3">
      <c r="A1933" s="6">
        <v>141305</v>
      </c>
      <c r="B1933" s="6" t="s">
        <v>1355</v>
      </c>
      <c r="C1933" s="6" t="s">
        <v>1354</v>
      </c>
      <c r="D1933" s="6" t="s">
        <v>2137</v>
      </c>
      <c r="E1933" s="6" t="s">
        <v>29</v>
      </c>
      <c r="F1933" s="7">
        <v>44284</v>
      </c>
      <c r="G1933" s="6" t="s">
        <v>34</v>
      </c>
      <c r="H1933" s="6" t="s">
        <v>486</v>
      </c>
      <c r="I1933" s="6" t="s">
        <v>42</v>
      </c>
      <c r="J1933" s="6" t="s">
        <v>79</v>
      </c>
      <c r="K1933" s="12">
        <v>3500</v>
      </c>
      <c r="L1933" s="12">
        <v>4550</v>
      </c>
      <c r="M1933" s="12">
        <v>3</v>
      </c>
      <c r="N1933" s="12">
        <v>10500</v>
      </c>
      <c r="O1933" s="12">
        <v>13650</v>
      </c>
      <c r="P1933" s="6" t="s">
        <v>1401</v>
      </c>
      <c r="Q1933" s="12">
        <f t="shared" si="30"/>
        <v>3150</v>
      </c>
    </row>
    <row r="1934" spans="1:17" x14ac:dyDescent="0.3">
      <c r="A1934" s="6">
        <v>141306</v>
      </c>
      <c r="B1934" s="6" t="s">
        <v>1357</v>
      </c>
      <c r="C1934" s="6" t="s">
        <v>1356</v>
      </c>
      <c r="D1934" s="6" t="s">
        <v>1629</v>
      </c>
      <c r="E1934" s="6" t="s">
        <v>20</v>
      </c>
      <c r="F1934" s="7">
        <v>44284</v>
      </c>
      <c r="G1934" s="6" t="s">
        <v>35</v>
      </c>
      <c r="H1934" s="8" t="s">
        <v>67</v>
      </c>
      <c r="I1934" s="6" t="s">
        <v>109</v>
      </c>
      <c r="J1934" s="6" t="s">
        <v>81</v>
      </c>
      <c r="K1934" s="12">
        <v>4500</v>
      </c>
      <c r="L1934" s="12">
        <v>5850</v>
      </c>
      <c r="M1934" s="12">
        <v>2</v>
      </c>
      <c r="N1934" s="12">
        <v>9000</v>
      </c>
      <c r="O1934" s="12">
        <v>11700</v>
      </c>
      <c r="P1934" s="6" t="s">
        <v>1325</v>
      </c>
      <c r="Q1934" s="12">
        <f t="shared" si="30"/>
        <v>2700</v>
      </c>
    </row>
    <row r="1935" spans="1:17" x14ac:dyDescent="0.3">
      <c r="A1935" s="6">
        <v>141307</v>
      </c>
      <c r="B1935" s="6" t="s">
        <v>1359</v>
      </c>
      <c r="C1935" s="6" t="s">
        <v>1358</v>
      </c>
      <c r="D1935" s="6" t="s">
        <v>1669</v>
      </c>
      <c r="E1935" s="6" t="s">
        <v>19</v>
      </c>
      <c r="F1935" s="7">
        <v>44284</v>
      </c>
      <c r="G1935" s="6" t="s">
        <v>1296</v>
      </c>
      <c r="H1935" s="6" t="s">
        <v>546</v>
      </c>
      <c r="I1935" s="6" t="s">
        <v>45</v>
      </c>
      <c r="J1935" s="6" t="s">
        <v>82</v>
      </c>
      <c r="K1935" s="12">
        <v>2100</v>
      </c>
      <c r="L1935" s="12">
        <v>2730</v>
      </c>
      <c r="M1935" s="12">
        <v>2</v>
      </c>
      <c r="N1935" s="12">
        <v>4200</v>
      </c>
      <c r="O1935" s="12">
        <v>5460</v>
      </c>
      <c r="P1935" s="6" t="s">
        <v>1398</v>
      </c>
      <c r="Q1935" s="12">
        <f t="shared" si="30"/>
        <v>1260</v>
      </c>
    </row>
    <row r="1936" spans="1:17" x14ac:dyDescent="0.3">
      <c r="A1936" s="6">
        <v>141308</v>
      </c>
      <c r="B1936" s="6" t="s">
        <v>1361</v>
      </c>
      <c r="C1936" s="6" t="s">
        <v>1360</v>
      </c>
      <c r="D1936" s="6" t="s">
        <v>1680</v>
      </c>
      <c r="E1936" s="6" t="s">
        <v>1319</v>
      </c>
      <c r="F1936" s="7">
        <v>44284</v>
      </c>
      <c r="G1936" s="6" t="s">
        <v>33</v>
      </c>
      <c r="H1936" s="6" t="s">
        <v>49</v>
      </c>
      <c r="I1936" s="6" t="s">
        <v>36</v>
      </c>
      <c r="J1936" s="6" t="s">
        <v>75</v>
      </c>
      <c r="K1936" s="12">
        <v>1150</v>
      </c>
      <c r="L1936" s="12">
        <v>1495</v>
      </c>
      <c r="M1936" s="12">
        <v>4</v>
      </c>
      <c r="N1936" s="12">
        <v>4600</v>
      </c>
      <c r="O1936" s="12">
        <v>5980</v>
      </c>
      <c r="P1936" s="6" t="s">
        <v>1397</v>
      </c>
      <c r="Q1936" s="12">
        <f t="shared" si="30"/>
        <v>1380</v>
      </c>
    </row>
    <row r="1937" spans="1:17" x14ac:dyDescent="0.3">
      <c r="A1937" s="6">
        <v>141309</v>
      </c>
      <c r="B1937" s="6" t="s">
        <v>1363</v>
      </c>
      <c r="C1937" s="6" t="s">
        <v>1362</v>
      </c>
      <c r="D1937" s="6" t="s">
        <v>1708</v>
      </c>
      <c r="E1937" s="6" t="s">
        <v>18</v>
      </c>
      <c r="F1937" s="7">
        <v>44284</v>
      </c>
      <c r="G1937" s="6" t="s">
        <v>34</v>
      </c>
      <c r="H1937" s="6" t="s">
        <v>47</v>
      </c>
      <c r="I1937" s="6" t="s">
        <v>37</v>
      </c>
      <c r="J1937" s="6" t="s">
        <v>76</v>
      </c>
      <c r="K1937" s="12">
        <v>350</v>
      </c>
      <c r="L1937" s="12">
        <v>455</v>
      </c>
      <c r="M1937" s="12">
        <v>2</v>
      </c>
      <c r="N1937" s="12">
        <v>700</v>
      </c>
      <c r="O1937" s="12">
        <v>910</v>
      </c>
      <c r="P1937" s="6" t="s">
        <v>1399</v>
      </c>
      <c r="Q1937" s="12">
        <f t="shared" si="30"/>
        <v>210</v>
      </c>
    </row>
    <row r="1938" spans="1:17" x14ac:dyDescent="0.3">
      <c r="A1938" s="6">
        <v>141310</v>
      </c>
      <c r="B1938" s="6" t="s">
        <v>1365</v>
      </c>
      <c r="C1938" s="6" t="s">
        <v>1364</v>
      </c>
      <c r="D1938" s="6" t="s">
        <v>1754</v>
      </c>
      <c r="E1938" s="6" t="s">
        <v>17</v>
      </c>
      <c r="F1938" s="7">
        <v>44284</v>
      </c>
      <c r="G1938" s="6" t="s">
        <v>35</v>
      </c>
      <c r="H1938" s="6" t="s">
        <v>53</v>
      </c>
      <c r="I1938" s="6" t="s">
        <v>38</v>
      </c>
      <c r="J1938" s="6" t="s">
        <v>75</v>
      </c>
      <c r="K1938" s="12">
        <v>9500</v>
      </c>
      <c r="L1938" s="12">
        <v>12350</v>
      </c>
      <c r="M1938" s="12">
        <v>3</v>
      </c>
      <c r="N1938" s="12">
        <v>28500</v>
      </c>
      <c r="O1938" s="12">
        <v>37050</v>
      </c>
      <c r="P1938" s="6" t="s">
        <v>1400</v>
      </c>
      <c r="Q1938" s="12">
        <f t="shared" si="30"/>
        <v>8550</v>
      </c>
    </row>
    <row r="1939" spans="1:17" x14ac:dyDescent="0.3">
      <c r="A1939" s="6">
        <v>141311</v>
      </c>
      <c r="B1939" s="6" t="s">
        <v>1365</v>
      </c>
      <c r="C1939" s="6" t="s">
        <v>1364</v>
      </c>
      <c r="D1939" s="6" t="s">
        <v>1773</v>
      </c>
      <c r="E1939" s="6" t="s">
        <v>1320</v>
      </c>
      <c r="F1939" s="7">
        <v>44284</v>
      </c>
      <c r="G1939" s="6" t="s">
        <v>1296</v>
      </c>
      <c r="H1939" s="6" t="s">
        <v>547</v>
      </c>
      <c r="I1939" s="6" t="s">
        <v>39</v>
      </c>
      <c r="J1939" s="6" t="s">
        <v>77</v>
      </c>
      <c r="K1939" s="12">
        <v>10000</v>
      </c>
      <c r="L1939" s="12">
        <v>13000</v>
      </c>
      <c r="M1939" s="12">
        <v>4</v>
      </c>
      <c r="N1939" s="12">
        <v>40000</v>
      </c>
      <c r="O1939" s="12">
        <v>52000</v>
      </c>
      <c r="P1939" s="6" t="s">
        <v>1401</v>
      </c>
      <c r="Q1939" s="12">
        <f t="shared" si="30"/>
        <v>12000</v>
      </c>
    </row>
    <row r="1940" spans="1:17" x14ac:dyDescent="0.3">
      <c r="A1940" s="6">
        <v>141312</v>
      </c>
      <c r="B1940" s="6" t="s">
        <v>1365</v>
      </c>
      <c r="C1940" s="6" t="s">
        <v>1364</v>
      </c>
      <c r="D1940" s="6" t="s">
        <v>1762</v>
      </c>
      <c r="E1940" s="6" t="s">
        <v>16</v>
      </c>
      <c r="F1940" s="7">
        <v>44284</v>
      </c>
      <c r="G1940" s="6" t="s">
        <v>33</v>
      </c>
      <c r="H1940" s="6" t="s">
        <v>548</v>
      </c>
      <c r="I1940" s="6" t="s">
        <v>40</v>
      </c>
      <c r="J1940" s="6" t="s">
        <v>76</v>
      </c>
      <c r="K1940" s="12">
        <v>6500</v>
      </c>
      <c r="L1940" s="12">
        <v>8450</v>
      </c>
      <c r="M1940" s="12">
        <v>2</v>
      </c>
      <c r="N1940" s="12">
        <v>13000</v>
      </c>
      <c r="O1940" s="12">
        <v>16900</v>
      </c>
      <c r="P1940" s="6" t="s">
        <v>1325</v>
      </c>
      <c r="Q1940" s="12">
        <f t="shared" si="30"/>
        <v>3900</v>
      </c>
    </row>
    <row r="1941" spans="1:17" x14ac:dyDescent="0.3">
      <c r="A1941" s="6">
        <v>141313</v>
      </c>
      <c r="B1941" s="6" t="s">
        <v>1365</v>
      </c>
      <c r="C1941" s="6" t="s">
        <v>1364</v>
      </c>
      <c r="D1941" s="6" t="s">
        <v>1760</v>
      </c>
      <c r="E1941" s="6" t="s">
        <v>15</v>
      </c>
      <c r="F1941" s="7">
        <v>44284</v>
      </c>
      <c r="G1941" s="6" t="s">
        <v>34</v>
      </c>
      <c r="H1941" s="6" t="s">
        <v>549</v>
      </c>
      <c r="I1941" s="6" t="s">
        <v>41</v>
      </c>
      <c r="J1941" s="6" t="s">
        <v>78</v>
      </c>
      <c r="K1941" s="12">
        <v>8500</v>
      </c>
      <c r="L1941" s="12">
        <v>11050</v>
      </c>
      <c r="M1941" s="12">
        <v>2</v>
      </c>
      <c r="N1941" s="12">
        <v>17000</v>
      </c>
      <c r="O1941" s="12">
        <v>22100</v>
      </c>
      <c r="P1941" s="6" t="s">
        <v>1398</v>
      </c>
      <c r="Q1941" s="12">
        <f t="shared" si="30"/>
        <v>5100</v>
      </c>
    </row>
    <row r="1942" spans="1:17" x14ac:dyDescent="0.3">
      <c r="A1942" s="6">
        <v>141314</v>
      </c>
      <c r="B1942" s="6" t="s">
        <v>1365</v>
      </c>
      <c r="C1942" s="6" t="s">
        <v>1364</v>
      </c>
      <c r="D1942" s="6" t="s">
        <v>1748</v>
      </c>
      <c r="E1942" s="6" t="s">
        <v>14</v>
      </c>
      <c r="F1942" s="7">
        <v>44284</v>
      </c>
      <c r="G1942" s="6" t="s">
        <v>35</v>
      </c>
      <c r="H1942" s="6" t="s">
        <v>57</v>
      </c>
      <c r="I1942" s="6" t="s">
        <v>44</v>
      </c>
      <c r="J1942" s="6" t="s">
        <v>80</v>
      </c>
      <c r="K1942" s="12">
        <v>7000</v>
      </c>
      <c r="L1942" s="12">
        <v>9100</v>
      </c>
      <c r="M1942" s="12">
        <v>2</v>
      </c>
      <c r="N1942" s="12">
        <v>14000</v>
      </c>
      <c r="O1942" s="12">
        <v>18200</v>
      </c>
      <c r="P1942" s="6" t="s">
        <v>1397</v>
      </c>
      <c r="Q1942" s="12">
        <f t="shared" si="30"/>
        <v>4200</v>
      </c>
    </row>
    <row r="1943" spans="1:17" x14ac:dyDescent="0.3">
      <c r="A1943" s="6">
        <v>141315</v>
      </c>
      <c r="B1943" s="6" t="s">
        <v>1365</v>
      </c>
      <c r="C1943" s="6" t="s">
        <v>1364</v>
      </c>
      <c r="D1943" s="6" t="s">
        <v>1760</v>
      </c>
      <c r="E1943" s="6" t="s">
        <v>13</v>
      </c>
      <c r="F1943" s="7">
        <v>44284</v>
      </c>
      <c r="G1943" s="6" t="s">
        <v>1296</v>
      </c>
      <c r="H1943" s="6" t="s">
        <v>550</v>
      </c>
      <c r="I1943" s="6" t="s">
        <v>42</v>
      </c>
      <c r="J1943" s="6" t="s">
        <v>79</v>
      </c>
      <c r="K1943" s="12">
        <v>6550</v>
      </c>
      <c r="L1943" s="12">
        <v>8515</v>
      </c>
      <c r="M1943" s="12">
        <v>2</v>
      </c>
      <c r="N1943" s="12">
        <v>13100</v>
      </c>
      <c r="O1943" s="12">
        <v>17030</v>
      </c>
      <c r="P1943" s="6" t="s">
        <v>1399</v>
      </c>
      <c r="Q1943" s="12">
        <f t="shared" si="30"/>
        <v>3930</v>
      </c>
    </row>
    <row r="1944" spans="1:17" x14ac:dyDescent="0.3">
      <c r="A1944" s="6">
        <v>141316</v>
      </c>
      <c r="B1944" s="6" t="s">
        <v>1365</v>
      </c>
      <c r="C1944" s="6" t="s">
        <v>1364</v>
      </c>
      <c r="D1944" s="6" t="s">
        <v>1763</v>
      </c>
      <c r="E1944" s="6" t="s">
        <v>12</v>
      </c>
      <c r="F1944" s="7">
        <v>44284</v>
      </c>
      <c r="G1944" s="6" t="s">
        <v>33</v>
      </c>
      <c r="H1944" s="8" t="s">
        <v>66</v>
      </c>
      <c r="I1944" s="6" t="s">
        <v>109</v>
      </c>
      <c r="J1944" s="6" t="s">
        <v>81</v>
      </c>
      <c r="K1944" s="12">
        <v>7650</v>
      </c>
      <c r="L1944" s="12">
        <v>9945</v>
      </c>
      <c r="M1944" s="12">
        <v>2</v>
      </c>
      <c r="N1944" s="12">
        <v>15300</v>
      </c>
      <c r="O1944" s="12">
        <v>19890</v>
      </c>
      <c r="P1944" s="6" t="s">
        <v>1400</v>
      </c>
      <c r="Q1944" s="12">
        <f t="shared" si="30"/>
        <v>4590</v>
      </c>
    </row>
    <row r="1945" spans="1:17" x14ac:dyDescent="0.3">
      <c r="A1945" s="6">
        <v>141317</v>
      </c>
      <c r="B1945" s="6" t="s">
        <v>1365</v>
      </c>
      <c r="C1945" s="6" t="s">
        <v>1364</v>
      </c>
      <c r="D1945" s="6" t="s">
        <v>1751</v>
      </c>
      <c r="E1945" s="6" t="s">
        <v>11</v>
      </c>
      <c r="F1945" s="7">
        <v>44284</v>
      </c>
      <c r="G1945" s="6" t="s">
        <v>34</v>
      </c>
      <c r="H1945" s="6" t="s">
        <v>58</v>
      </c>
      <c r="I1945" s="6" t="s">
        <v>45</v>
      </c>
      <c r="J1945" s="6" t="s">
        <v>82</v>
      </c>
      <c r="K1945" s="12">
        <v>1150</v>
      </c>
      <c r="L1945" s="12">
        <v>1495</v>
      </c>
      <c r="M1945" s="12">
        <v>1</v>
      </c>
      <c r="N1945" s="12">
        <v>1150</v>
      </c>
      <c r="O1945" s="12">
        <v>1495</v>
      </c>
      <c r="P1945" s="6" t="s">
        <v>1401</v>
      </c>
      <c r="Q1945" s="12">
        <f t="shared" si="30"/>
        <v>345</v>
      </c>
    </row>
    <row r="1946" spans="1:17" x14ac:dyDescent="0.3">
      <c r="A1946" s="6">
        <v>141318</v>
      </c>
      <c r="B1946" s="6" t="s">
        <v>1365</v>
      </c>
      <c r="C1946" s="6" t="s">
        <v>1364</v>
      </c>
      <c r="D1946" s="6" t="s">
        <v>1747</v>
      </c>
      <c r="E1946" s="6" t="s">
        <v>1321</v>
      </c>
      <c r="F1946" s="7">
        <v>44284</v>
      </c>
      <c r="G1946" s="6" t="s">
        <v>35</v>
      </c>
      <c r="H1946" s="6" t="s">
        <v>59</v>
      </c>
      <c r="I1946" s="6" t="s">
        <v>36</v>
      </c>
      <c r="J1946" s="6" t="s">
        <v>75</v>
      </c>
      <c r="K1946" s="12">
        <v>850</v>
      </c>
      <c r="L1946" s="12">
        <v>1105</v>
      </c>
      <c r="M1946" s="12">
        <v>4</v>
      </c>
      <c r="N1946" s="12">
        <v>3400</v>
      </c>
      <c r="O1946" s="12">
        <v>4420</v>
      </c>
      <c r="P1946" s="6" t="s">
        <v>1325</v>
      </c>
      <c r="Q1946" s="12">
        <f t="shared" si="30"/>
        <v>1020</v>
      </c>
    </row>
    <row r="1947" spans="1:17" x14ac:dyDescent="0.3">
      <c r="A1947" s="6">
        <v>141319</v>
      </c>
      <c r="B1947" s="6" t="s">
        <v>1365</v>
      </c>
      <c r="C1947" s="6" t="s">
        <v>1364</v>
      </c>
      <c r="D1947" s="6" t="s">
        <v>1754</v>
      </c>
      <c r="E1947" s="6" t="s">
        <v>1322</v>
      </c>
      <c r="F1947" s="7">
        <v>44284</v>
      </c>
      <c r="G1947" s="6" t="s">
        <v>1296</v>
      </c>
      <c r="H1947" s="6" t="s">
        <v>60</v>
      </c>
      <c r="I1947" s="6" t="s">
        <v>37</v>
      </c>
      <c r="J1947" s="6" t="s">
        <v>76</v>
      </c>
      <c r="K1947" s="12">
        <v>650</v>
      </c>
      <c r="L1947" s="12">
        <v>845</v>
      </c>
      <c r="M1947" s="12">
        <v>1</v>
      </c>
      <c r="N1947" s="12">
        <v>650</v>
      </c>
      <c r="O1947" s="12">
        <v>845</v>
      </c>
      <c r="P1947" s="6" t="s">
        <v>1398</v>
      </c>
      <c r="Q1947" s="12">
        <f t="shared" si="30"/>
        <v>195</v>
      </c>
    </row>
    <row r="1948" spans="1:17" x14ac:dyDescent="0.3">
      <c r="A1948" s="6">
        <v>141320</v>
      </c>
      <c r="B1948" s="6" t="s">
        <v>1365</v>
      </c>
      <c r="C1948" s="6" t="s">
        <v>1364</v>
      </c>
      <c r="D1948" s="6" t="s">
        <v>1772</v>
      </c>
      <c r="E1948" s="6" t="s">
        <v>1323</v>
      </c>
      <c r="F1948" s="7">
        <v>44284</v>
      </c>
      <c r="G1948" s="6" t="s">
        <v>33</v>
      </c>
      <c r="H1948" s="6" t="s">
        <v>61</v>
      </c>
      <c r="I1948" s="6" t="s">
        <v>38</v>
      </c>
      <c r="J1948" s="6" t="s">
        <v>75</v>
      </c>
      <c r="K1948" s="12">
        <v>7500</v>
      </c>
      <c r="L1948" s="12">
        <v>9750</v>
      </c>
      <c r="M1948" s="12">
        <v>1</v>
      </c>
      <c r="N1948" s="12">
        <v>7500</v>
      </c>
      <c r="O1948" s="12">
        <v>9750</v>
      </c>
      <c r="P1948" s="6" t="s">
        <v>1397</v>
      </c>
      <c r="Q1948" s="12">
        <f t="shared" si="30"/>
        <v>2250</v>
      </c>
    </row>
    <row r="1949" spans="1:17" x14ac:dyDescent="0.3">
      <c r="A1949" s="6">
        <v>141321</v>
      </c>
      <c r="B1949" s="6" t="s">
        <v>1365</v>
      </c>
      <c r="C1949" s="6" t="s">
        <v>1364</v>
      </c>
      <c r="D1949" s="6" t="s">
        <v>1758</v>
      </c>
      <c r="E1949" s="6" t="s">
        <v>10</v>
      </c>
      <c r="F1949" s="7">
        <v>44284</v>
      </c>
      <c r="G1949" s="6" t="s">
        <v>34</v>
      </c>
      <c r="H1949" s="6" t="s">
        <v>547</v>
      </c>
      <c r="I1949" s="6" t="s">
        <v>39</v>
      </c>
      <c r="J1949" s="8" t="s">
        <v>83</v>
      </c>
      <c r="K1949" s="12">
        <v>10000</v>
      </c>
      <c r="L1949" s="12">
        <v>13000</v>
      </c>
      <c r="M1949" s="12">
        <v>4</v>
      </c>
      <c r="N1949" s="12">
        <v>40000</v>
      </c>
      <c r="O1949" s="12">
        <v>52000</v>
      </c>
      <c r="P1949" s="6" t="s">
        <v>1399</v>
      </c>
      <c r="Q1949" s="12">
        <f t="shared" si="30"/>
        <v>12000</v>
      </c>
    </row>
    <row r="1950" spans="1:17" x14ac:dyDescent="0.3">
      <c r="A1950" s="6">
        <v>141322</v>
      </c>
      <c r="B1950" s="6" t="s">
        <v>1365</v>
      </c>
      <c r="C1950" s="6" t="s">
        <v>1364</v>
      </c>
      <c r="D1950" s="6" t="s">
        <v>1772</v>
      </c>
      <c r="E1950" s="6" t="s">
        <v>9</v>
      </c>
      <c r="F1950" s="7">
        <v>44284</v>
      </c>
      <c r="G1950" s="6" t="s">
        <v>35</v>
      </c>
      <c r="H1950" s="6" t="s">
        <v>551</v>
      </c>
      <c r="I1950" s="6" t="s">
        <v>40</v>
      </c>
      <c r="J1950" s="6" t="s">
        <v>76</v>
      </c>
      <c r="K1950" s="12">
        <v>10500</v>
      </c>
      <c r="L1950" s="12">
        <v>13650</v>
      </c>
      <c r="M1950" s="12">
        <v>4</v>
      </c>
      <c r="N1950" s="12">
        <v>42000</v>
      </c>
      <c r="O1950" s="12">
        <v>54600</v>
      </c>
      <c r="P1950" s="6" t="s">
        <v>1400</v>
      </c>
      <c r="Q1950" s="12">
        <f t="shared" si="30"/>
        <v>12600</v>
      </c>
    </row>
    <row r="1951" spans="1:17" x14ac:dyDescent="0.3">
      <c r="A1951" s="6">
        <v>141323</v>
      </c>
      <c r="B1951" s="6" t="s">
        <v>1365</v>
      </c>
      <c r="C1951" s="6" t="s">
        <v>1364</v>
      </c>
      <c r="D1951" s="6" t="s">
        <v>1770</v>
      </c>
      <c r="E1951" s="6" t="s">
        <v>1324</v>
      </c>
      <c r="F1951" s="7">
        <v>44284</v>
      </c>
      <c r="G1951" s="6" t="s">
        <v>1296</v>
      </c>
      <c r="H1951" s="6" t="s">
        <v>63</v>
      </c>
      <c r="I1951" s="6" t="s">
        <v>41</v>
      </c>
      <c r="J1951" s="6" t="s">
        <v>78</v>
      </c>
      <c r="K1951" s="12">
        <v>8500</v>
      </c>
      <c r="L1951" s="12">
        <v>11050</v>
      </c>
      <c r="M1951" s="12">
        <v>4</v>
      </c>
      <c r="N1951" s="12">
        <v>34000</v>
      </c>
      <c r="O1951" s="12">
        <v>44200</v>
      </c>
      <c r="P1951" s="6" t="s">
        <v>1401</v>
      </c>
      <c r="Q1951" s="12">
        <f t="shared" si="30"/>
        <v>10200</v>
      </c>
    </row>
    <row r="1952" spans="1:17" x14ac:dyDescent="0.3">
      <c r="A1952" s="6">
        <v>141324</v>
      </c>
      <c r="B1952" s="6" t="s">
        <v>1365</v>
      </c>
      <c r="C1952" s="6" t="s">
        <v>1364</v>
      </c>
      <c r="D1952" s="6" t="s">
        <v>1767</v>
      </c>
      <c r="E1952" s="6" t="s">
        <v>8</v>
      </c>
      <c r="F1952" s="7">
        <v>44284</v>
      </c>
      <c r="G1952" s="6" t="s">
        <v>33</v>
      </c>
      <c r="H1952" s="6" t="s">
        <v>57</v>
      </c>
      <c r="I1952" s="6" t="s">
        <v>44</v>
      </c>
      <c r="J1952" s="6" t="s">
        <v>80</v>
      </c>
      <c r="K1952" s="12">
        <v>7000</v>
      </c>
      <c r="L1952" s="12">
        <v>9100</v>
      </c>
      <c r="M1952" s="12">
        <v>2</v>
      </c>
      <c r="N1952" s="12">
        <v>14000</v>
      </c>
      <c r="O1952" s="12">
        <v>18200</v>
      </c>
      <c r="P1952" s="6" t="s">
        <v>1325</v>
      </c>
      <c r="Q1952" s="12">
        <f t="shared" si="30"/>
        <v>4200</v>
      </c>
    </row>
    <row r="1953" spans="1:17" x14ac:dyDescent="0.3">
      <c r="A1953" s="6">
        <v>141325</v>
      </c>
      <c r="B1953" s="6" t="s">
        <v>1365</v>
      </c>
      <c r="C1953" s="6" t="s">
        <v>1364</v>
      </c>
      <c r="D1953" s="6" t="s">
        <v>1773</v>
      </c>
      <c r="E1953" s="6" t="s">
        <v>7</v>
      </c>
      <c r="F1953" s="7">
        <v>44284</v>
      </c>
      <c r="G1953" s="6" t="s">
        <v>34</v>
      </c>
      <c r="H1953" s="6" t="s">
        <v>552</v>
      </c>
      <c r="I1953" s="6" t="s">
        <v>42</v>
      </c>
      <c r="J1953" s="6" t="s">
        <v>79</v>
      </c>
      <c r="K1953" s="12">
        <v>1680</v>
      </c>
      <c r="L1953" s="12">
        <v>2184</v>
      </c>
      <c r="M1953" s="12">
        <v>3</v>
      </c>
      <c r="N1953" s="12">
        <v>5040</v>
      </c>
      <c r="O1953" s="12">
        <v>6552</v>
      </c>
      <c r="P1953" s="6" t="s">
        <v>1398</v>
      </c>
      <c r="Q1953" s="12">
        <f t="shared" si="30"/>
        <v>1512</v>
      </c>
    </row>
    <row r="1954" spans="1:17" x14ac:dyDescent="0.3">
      <c r="A1954" s="6">
        <v>141326</v>
      </c>
      <c r="B1954" s="6" t="s">
        <v>1365</v>
      </c>
      <c r="C1954" s="6" t="s">
        <v>1364</v>
      </c>
      <c r="D1954" s="6" t="s">
        <v>1762</v>
      </c>
      <c r="E1954" s="6" t="s">
        <v>1325</v>
      </c>
      <c r="F1954" s="7">
        <v>44284</v>
      </c>
      <c r="G1954" s="6" t="s">
        <v>35</v>
      </c>
      <c r="H1954" s="8" t="s">
        <v>65</v>
      </c>
      <c r="I1954" s="6" t="s">
        <v>109</v>
      </c>
      <c r="J1954" s="8" t="s">
        <v>84</v>
      </c>
      <c r="K1954" s="12">
        <v>6540</v>
      </c>
      <c r="L1954" s="12">
        <v>8502</v>
      </c>
      <c r="M1954" s="12">
        <v>2</v>
      </c>
      <c r="N1954" s="12">
        <v>13080</v>
      </c>
      <c r="O1954" s="12">
        <v>17004</v>
      </c>
      <c r="P1954" s="6" t="s">
        <v>1397</v>
      </c>
      <c r="Q1954" s="12">
        <f t="shared" si="30"/>
        <v>3924</v>
      </c>
    </row>
    <row r="1955" spans="1:17" x14ac:dyDescent="0.3">
      <c r="A1955" s="6">
        <v>141327</v>
      </c>
      <c r="B1955" s="6" t="s">
        <v>1365</v>
      </c>
      <c r="C1955" s="6" t="s">
        <v>1364</v>
      </c>
      <c r="D1955" s="6" t="s">
        <v>1774</v>
      </c>
      <c r="E1955" s="6" t="s">
        <v>1326</v>
      </c>
      <c r="F1955" s="7">
        <v>44284</v>
      </c>
      <c r="G1955" s="6" t="s">
        <v>1296</v>
      </c>
      <c r="H1955" s="6" t="s">
        <v>68</v>
      </c>
      <c r="I1955" s="6" t="s">
        <v>45</v>
      </c>
      <c r="J1955" s="6" t="s">
        <v>82</v>
      </c>
      <c r="K1955" s="12">
        <v>2680</v>
      </c>
      <c r="L1955" s="12">
        <v>3484</v>
      </c>
      <c r="M1955" s="12">
        <v>2</v>
      </c>
      <c r="N1955" s="12">
        <v>5360</v>
      </c>
      <c r="O1955" s="12">
        <v>6968</v>
      </c>
      <c r="P1955" s="6" t="s">
        <v>1399</v>
      </c>
      <c r="Q1955" s="12">
        <f t="shared" si="30"/>
        <v>1608</v>
      </c>
    </row>
    <row r="1956" spans="1:17" x14ac:dyDescent="0.3">
      <c r="A1956" s="6">
        <v>141328</v>
      </c>
      <c r="B1956" s="6" t="s">
        <v>1365</v>
      </c>
      <c r="C1956" s="6" t="s">
        <v>1364</v>
      </c>
      <c r="D1956" s="6" t="s">
        <v>1742</v>
      </c>
      <c r="E1956" s="6" t="s">
        <v>6</v>
      </c>
      <c r="F1956" s="7">
        <v>44284</v>
      </c>
      <c r="G1956" s="6" t="s">
        <v>33</v>
      </c>
      <c r="H1956" s="6" t="s">
        <v>71</v>
      </c>
      <c r="I1956" s="6" t="s">
        <v>38</v>
      </c>
      <c r="J1956" s="6" t="s">
        <v>76</v>
      </c>
      <c r="K1956" s="12">
        <v>8250</v>
      </c>
      <c r="L1956" s="12">
        <v>10725</v>
      </c>
      <c r="M1956" s="12">
        <v>4</v>
      </c>
      <c r="N1956" s="12">
        <v>33000</v>
      </c>
      <c r="O1956" s="12">
        <v>42900</v>
      </c>
      <c r="P1956" s="6" t="s">
        <v>1400</v>
      </c>
      <c r="Q1956" s="12">
        <f t="shared" si="30"/>
        <v>9900</v>
      </c>
    </row>
    <row r="1957" spans="1:17" x14ac:dyDescent="0.3">
      <c r="A1957" s="6">
        <v>141329</v>
      </c>
      <c r="B1957" s="6" t="s">
        <v>1365</v>
      </c>
      <c r="C1957" s="6" t="s">
        <v>1364</v>
      </c>
      <c r="D1957" s="6" t="s">
        <v>1759</v>
      </c>
      <c r="E1957" s="6" t="s">
        <v>5</v>
      </c>
      <c r="F1957" s="7">
        <v>44284</v>
      </c>
      <c r="G1957" s="6" t="s">
        <v>34</v>
      </c>
      <c r="H1957" s="6" t="s">
        <v>486</v>
      </c>
      <c r="I1957" s="6" t="s">
        <v>42</v>
      </c>
      <c r="J1957" s="6" t="s">
        <v>76</v>
      </c>
      <c r="K1957" s="12">
        <v>2650</v>
      </c>
      <c r="L1957" s="12">
        <v>3445</v>
      </c>
      <c r="M1957" s="12">
        <v>2</v>
      </c>
      <c r="N1957" s="12">
        <v>5300</v>
      </c>
      <c r="O1957" s="12">
        <v>6890</v>
      </c>
      <c r="P1957" s="6" t="s">
        <v>1401</v>
      </c>
      <c r="Q1957" s="12">
        <f t="shared" si="30"/>
        <v>1590</v>
      </c>
    </row>
    <row r="1958" spans="1:17" x14ac:dyDescent="0.3">
      <c r="A1958" s="6">
        <v>141330</v>
      </c>
      <c r="B1958" s="6" t="s">
        <v>1365</v>
      </c>
      <c r="C1958" s="6" t="s">
        <v>1364</v>
      </c>
      <c r="D1958" s="6" t="s">
        <v>1746</v>
      </c>
      <c r="E1958" s="6" t="s">
        <v>4</v>
      </c>
      <c r="F1958" s="7">
        <v>44284</v>
      </c>
      <c r="G1958" s="6" t="s">
        <v>35</v>
      </c>
      <c r="H1958" s="6" t="s">
        <v>72</v>
      </c>
      <c r="I1958" s="6" t="s">
        <v>38</v>
      </c>
      <c r="J1958" s="6" t="s">
        <v>85</v>
      </c>
      <c r="K1958" s="12">
        <v>12550</v>
      </c>
      <c r="L1958" s="12">
        <v>16315</v>
      </c>
      <c r="M1958" s="12">
        <v>2</v>
      </c>
      <c r="N1958" s="12">
        <v>25100</v>
      </c>
      <c r="O1958" s="12">
        <v>32630</v>
      </c>
      <c r="P1958" s="6" t="s">
        <v>1325</v>
      </c>
      <c r="Q1958" s="12">
        <f t="shared" si="30"/>
        <v>7530</v>
      </c>
    </row>
    <row r="1959" spans="1:17" x14ac:dyDescent="0.3">
      <c r="A1959" s="6">
        <v>141331</v>
      </c>
      <c r="B1959" s="6" t="s">
        <v>1365</v>
      </c>
      <c r="C1959" s="6" t="s">
        <v>1364</v>
      </c>
      <c r="D1959" s="6" t="s">
        <v>1772</v>
      </c>
      <c r="E1959" s="6" t="s">
        <v>30</v>
      </c>
      <c r="F1959" s="7">
        <v>44284</v>
      </c>
      <c r="G1959" s="6" t="s">
        <v>1296</v>
      </c>
      <c r="H1959" s="6" t="s">
        <v>73</v>
      </c>
      <c r="I1959" s="6" t="s">
        <v>41</v>
      </c>
      <c r="J1959" s="8" t="s">
        <v>78</v>
      </c>
      <c r="K1959" s="12">
        <v>14500</v>
      </c>
      <c r="L1959" s="12">
        <v>18850</v>
      </c>
      <c r="M1959" s="12">
        <v>4</v>
      </c>
      <c r="N1959" s="12">
        <v>58000</v>
      </c>
      <c r="O1959" s="12">
        <v>75400</v>
      </c>
      <c r="P1959" s="6" t="s">
        <v>1398</v>
      </c>
      <c r="Q1959" s="12">
        <f t="shared" si="30"/>
        <v>17400</v>
      </c>
    </row>
    <row r="1960" spans="1:17" x14ac:dyDescent="0.3">
      <c r="A1960" s="6">
        <v>141332</v>
      </c>
      <c r="B1960" s="6" t="s">
        <v>1365</v>
      </c>
      <c r="C1960" s="6" t="s">
        <v>1364</v>
      </c>
      <c r="D1960" s="6" t="s">
        <v>1761</v>
      </c>
      <c r="E1960" s="6" t="s">
        <v>31</v>
      </c>
      <c r="F1960" s="7">
        <v>44284</v>
      </c>
      <c r="G1960" s="6" t="s">
        <v>33</v>
      </c>
      <c r="H1960" s="6" t="s">
        <v>46</v>
      </c>
      <c r="I1960" s="6" t="s">
        <v>36</v>
      </c>
      <c r="J1960" s="6" t="s">
        <v>75</v>
      </c>
      <c r="K1960" s="12">
        <v>800</v>
      </c>
      <c r="L1960" s="12">
        <v>1040</v>
      </c>
      <c r="M1960" s="12">
        <v>4</v>
      </c>
      <c r="N1960" s="12">
        <v>3200</v>
      </c>
      <c r="O1960" s="12">
        <v>4160</v>
      </c>
      <c r="P1960" s="6" t="s">
        <v>1397</v>
      </c>
      <c r="Q1960" s="12">
        <f t="shared" si="30"/>
        <v>960</v>
      </c>
    </row>
    <row r="1961" spans="1:17" x14ac:dyDescent="0.3">
      <c r="A1961" s="6">
        <v>141333</v>
      </c>
      <c r="B1961" s="6" t="s">
        <v>1365</v>
      </c>
      <c r="C1961" s="6" t="s">
        <v>1364</v>
      </c>
      <c r="D1961" s="6" t="s">
        <v>1760</v>
      </c>
      <c r="E1961" s="6" t="s">
        <v>32</v>
      </c>
      <c r="F1961" s="7">
        <v>44284</v>
      </c>
      <c r="G1961" s="6" t="s">
        <v>34</v>
      </c>
      <c r="H1961" s="6" t="s">
        <v>48</v>
      </c>
      <c r="I1961" s="6" t="s">
        <v>37</v>
      </c>
      <c r="J1961" s="6" t="s">
        <v>76</v>
      </c>
      <c r="K1961" s="12">
        <v>600</v>
      </c>
      <c r="L1961" s="12">
        <v>780</v>
      </c>
      <c r="M1961" s="12">
        <v>2</v>
      </c>
      <c r="N1961" s="12">
        <v>1200</v>
      </c>
      <c r="O1961" s="12">
        <v>1560</v>
      </c>
      <c r="P1961" s="6" t="s">
        <v>1399</v>
      </c>
      <c r="Q1961" s="12">
        <f t="shared" si="30"/>
        <v>360</v>
      </c>
    </row>
    <row r="1962" spans="1:17" x14ac:dyDescent="0.3">
      <c r="A1962" s="6">
        <v>141334</v>
      </c>
      <c r="B1962" s="6" t="s">
        <v>1365</v>
      </c>
      <c r="C1962" s="6" t="s">
        <v>1364</v>
      </c>
      <c r="D1962" s="6" t="s">
        <v>1753</v>
      </c>
      <c r="E1962" s="6" t="s">
        <v>28</v>
      </c>
      <c r="F1962" s="7">
        <v>44284</v>
      </c>
      <c r="G1962" s="6" t="s">
        <v>35</v>
      </c>
      <c r="H1962" s="6" t="s">
        <v>50</v>
      </c>
      <c r="I1962" s="6" t="s">
        <v>38</v>
      </c>
      <c r="J1962" s="6" t="s">
        <v>75</v>
      </c>
      <c r="K1962" s="12">
        <v>10500</v>
      </c>
      <c r="L1962" s="12">
        <v>13650</v>
      </c>
      <c r="M1962" s="12">
        <v>4</v>
      </c>
      <c r="N1962" s="12">
        <v>42000</v>
      </c>
      <c r="O1962" s="12">
        <v>54600</v>
      </c>
      <c r="P1962" s="6" t="s">
        <v>1400</v>
      </c>
      <c r="Q1962" s="12">
        <f t="shared" si="30"/>
        <v>12600</v>
      </c>
    </row>
    <row r="1963" spans="1:17" x14ac:dyDescent="0.3">
      <c r="A1963" s="6">
        <v>141335</v>
      </c>
      <c r="B1963" s="6" t="s">
        <v>1365</v>
      </c>
      <c r="C1963" s="6" t="s">
        <v>1364</v>
      </c>
      <c r="D1963" s="6" t="s">
        <v>1775</v>
      </c>
      <c r="E1963" s="6" t="s">
        <v>1311</v>
      </c>
      <c r="F1963" s="7">
        <v>44284</v>
      </c>
      <c r="G1963" s="6" t="s">
        <v>1296</v>
      </c>
      <c r="H1963" s="6" t="s">
        <v>547</v>
      </c>
      <c r="I1963" s="6" t="s">
        <v>39</v>
      </c>
      <c r="J1963" s="6" t="s">
        <v>77</v>
      </c>
      <c r="K1963" s="12">
        <v>6500</v>
      </c>
      <c r="L1963" s="12">
        <v>8450</v>
      </c>
      <c r="M1963" s="12">
        <v>4</v>
      </c>
      <c r="N1963" s="12">
        <v>26000</v>
      </c>
      <c r="O1963" s="12">
        <v>33800</v>
      </c>
      <c r="P1963" s="6" t="s">
        <v>1401</v>
      </c>
      <c r="Q1963" s="12">
        <f t="shared" si="30"/>
        <v>7800</v>
      </c>
    </row>
    <row r="1964" spans="1:17" x14ac:dyDescent="0.3">
      <c r="A1964" s="6">
        <v>141336</v>
      </c>
      <c r="B1964" s="6" t="s">
        <v>1365</v>
      </c>
      <c r="C1964" s="6" t="s">
        <v>1364</v>
      </c>
      <c r="D1964" s="6" t="s">
        <v>1776</v>
      </c>
      <c r="E1964" s="6" t="s">
        <v>1312</v>
      </c>
      <c r="F1964" s="7">
        <v>44284</v>
      </c>
      <c r="G1964" s="6" t="s">
        <v>33</v>
      </c>
      <c r="H1964" s="6" t="s">
        <v>553</v>
      </c>
      <c r="I1964" s="6" t="s">
        <v>40</v>
      </c>
      <c r="J1964" s="6" t="s">
        <v>76</v>
      </c>
      <c r="K1964" s="12">
        <v>4500</v>
      </c>
      <c r="L1964" s="12">
        <v>5850</v>
      </c>
      <c r="M1964" s="12">
        <v>4</v>
      </c>
      <c r="N1964" s="12">
        <v>18000</v>
      </c>
      <c r="O1964" s="12">
        <v>23400</v>
      </c>
      <c r="P1964" s="6" t="s">
        <v>1325</v>
      </c>
      <c r="Q1964" s="12">
        <f t="shared" si="30"/>
        <v>5400</v>
      </c>
    </row>
    <row r="1965" spans="1:17" x14ac:dyDescent="0.3">
      <c r="A1965" s="6">
        <v>141337</v>
      </c>
      <c r="B1965" s="6" t="s">
        <v>1365</v>
      </c>
      <c r="C1965" s="6" t="s">
        <v>1364</v>
      </c>
      <c r="D1965" s="6" t="s">
        <v>1765</v>
      </c>
      <c r="E1965" s="6" t="s">
        <v>1313</v>
      </c>
      <c r="F1965" s="7">
        <v>44284</v>
      </c>
      <c r="G1965" s="6" t="s">
        <v>34</v>
      </c>
      <c r="H1965" s="6" t="s">
        <v>51</v>
      </c>
      <c r="I1965" s="6" t="s">
        <v>41</v>
      </c>
      <c r="J1965" s="6" t="s">
        <v>78</v>
      </c>
      <c r="K1965" s="12">
        <v>8500</v>
      </c>
      <c r="L1965" s="12">
        <v>11050</v>
      </c>
      <c r="M1965" s="12">
        <v>1</v>
      </c>
      <c r="N1965" s="12">
        <v>8500</v>
      </c>
      <c r="O1965" s="12">
        <v>11050</v>
      </c>
      <c r="P1965" s="6" t="s">
        <v>1398</v>
      </c>
      <c r="Q1965" s="12">
        <f t="shared" si="30"/>
        <v>2550</v>
      </c>
    </row>
    <row r="1966" spans="1:17" x14ac:dyDescent="0.3">
      <c r="A1966" s="6">
        <v>141338</v>
      </c>
      <c r="B1966" s="6" t="s">
        <v>1365</v>
      </c>
      <c r="C1966" s="6" t="s">
        <v>1364</v>
      </c>
      <c r="D1966" s="6" t="s">
        <v>1769</v>
      </c>
      <c r="E1966" s="6" t="s">
        <v>3</v>
      </c>
      <c r="F1966" s="7">
        <v>44284</v>
      </c>
      <c r="G1966" s="6" t="s">
        <v>35</v>
      </c>
      <c r="H1966" s="6" t="s">
        <v>52</v>
      </c>
      <c r="I1966" s="6" t="s">
        <v>44</v>
      </c>
      <c r="J1966" s="6" t="s">
        <v>80</v>
      </c>
      <c r="K1966" s="12">
        <v>12500</v>
      </c>
      <c r="L1966" s="12">
        <v>16250</v>
      </c>
      <c r="M1966" s="12">
        <v>2</v>
      </c>
      <c r="N1966" s="12">
        <v>25000</v>
      </c>
      <c r="O1966" s="12">
        <v>32500</v>
      </c>
      <c r="P1966" s="6" t="s">
        <v>1397</v>
      </c>
      <c r="Q1966" s="12">
        <f t="shared" si="30"/>
        <v>7500</v>
      </c>
    </row>
    <row r="1967" spans="1:17" x14ac:dyDescent="0.3">
      <c r="A1967" s="6">
        <v>141339</v>
      </c>
      <c r="B1967" s="6" t="s">
        <v>1365</v>
      </c>
      <c r="C1967" s="6" t="s">
        <v>1364</v>
      </c>
      <c r="D1967" s="6" t="s">
        <v>1763</v>
      </c>
      <c r="E1967" s="6" t="s">
        <v>2</v>
      </c>
      <c r="F1967" s="7">
        <v>44284</v>
      </c>
      <c r="G1967" s="6" t="s">
        <v>1296</v>
      </c>
      <c r="H1967" s="6" t="s">
        <v>494</v>
      </c>
      <c r="I1967" s="6" t="s">
        <v>89</v>
      </c>
      <c r="J1967" s="6" t="s">
        <v>79</v>
      </c>
      <c r="K1967" s="12">
        <v>3500</v>
      </c>
      <c r="L1967" s="12">
        <v>4550</v>
      </c>
      <c r="M1967" s="12">
        <v>4</v>
      </c>
      <c r="N1967" s="12">
        <v>14000</v>
      </c>
      <c r="O1967" s="12">
        <v>18200</v>
      </c>
      <c r="P1967" s="6" t="s">
        <v>1399</v>
      </c>
      <c r="Q1967" s="12">
        <f t="shared" si="30"/>
        <v>4200</v>
      </c>
    </row>
    <row r="1968" spans="1:17" x14ac:dyDescent="0.3">
      <c r="A1968" s="6">
        <v>141340</v>
      </c>
      <c r="B1968" s="6" t="s">
        <v>1365</v>
      </c>
      <c r="C1968" s="6" t="s">
        <v>1364</v>
      </c>
      <c r="D1968" s="6" t="s">
        <v>1743</v>
      </c>
      <c r="E1968" s="6" t="s">
        <v>1</v>
      </c>
      <c r="F1968" s="7">
        <v>44284</v>
      </c>
      <c r="G1968" s="6" t="s">
        <v>33</v>
      </c>
      <c r="H1968" s="8" t="s">
        <v>67</v>
      </c>
      <c r="I1968" s="6" t="s">
        <v>37</v>
      </c>
      <c r="J1968" s="6" t="s">
        <v>81</v>
      </c>
      <c r="K1968" s="12">
        <v>4500</v>
      </c>
      <c r="L1968" s="12">
        <v>5850</v>
      </c>
      <c r="M1968" s="12">
        <v>4</v>
      </c>
      <c r="N1968" s="12">
        <v>18000</v>
      </c>
      <c r="O1968" s="12">
        <v>23400</v>
      </c>
      <c r="P1968" s="6" t="s">
        <v>1400</v>
      </c>
      <c r="Q1968" s="12">
        <f t="shared" si="30"/>
        <v>5400</v>
      </c>
    </row>
    <row r="1969" spans="1:17" x14ac:dyDescent="0.3">
      <c r="A1969" s="6">
        <v>141341</v>
      </c>
      <c r="B1969" s="6" t="s">
        <v>1365</v>
      </c>
      <c r="C1969" s="6" t="s">
        <v>1364</v>
      </c>
      <c r="D1969" s="6" t="s">
        <v>1758</v>
      </c>
      <c r="E1969" s="6" t="s">
        <v>1314</v>
      </c>
      <c r="F1969" s="7">
        <v>44284</v>
      </c>
      <c r="G1969" s="6" t="s">
        <v>34</v>
      </c>
      <c r="H1969" s="6" t="s">
        <v>554</v>
      </c>
      <c r="I1969" s="6" t="s">
        <v>45</v>
      </c>
      <c r="J1969" s="6" t="s">
        <v>82</v>
      </c>
      <c r="K1969" s="12">
        <v>2100</v>
      </c>
      <c r="L1969" s="12">
        <v>2730</v>
      </c>
      <c r="M1969" s="12">
        <v>2</v>
      </c>
      <c r="N1969" s="12">
        <v>4200</v>
      </c>
      <c r="O1969" s="12">
        <v>5460</v>
      </c>
      <c r="P1969" s="6" t="s">
        <v>1401</v>
      </c>
      <c r="Q1969" s="12">
        <f t="shared" si="30"/>
        <v>1260</v>
      </c>
    </row>
    <row r="1970" spans="1:17" x14ac:dyDescent="0.3">
      <c r="A1970" s="6">
        <v>141342</v>
      </c>
      <c r="B1970" s="6" t="s">
        <v>1365</v>
      </c>
      <c r="C1970" s="6" t="s">
        <v>1364</v>
      </c>
      <c r="D1970" s="6" t="s">
        <v>1771</v>
      </c>
      <c r="E1970" s="6" t="s">
        <v>1315</v>
      </c>
      <c r="F1970" s="7">
        <v>44284</v>
      </c>
      <c r="G1970" s="6" t="s">
        <v>35</v>
      </c>
      <c r="H1970" s="6" t="s">
        <v>49</v>
      </c>
      <c r="I1970" s="6" t="s">
        <v>36</v>
      </c>
      <c r="J1970" s="6" t="s">
        <v>75</v>
      </c>
      <c r="K1970" s="12">
        <v>1150</v>
      </c>
      <c r="L1970" s="12">
        <v>1495</v>
      </c>
      <c r="M1970" s="12">
        <v>2</v>
      </c>
      <c r="N1970" s="12">
        <v>2300</v>
      </c>
      <c r="O1970" s="12">
        <v>2990</v>
      </c>
      <c r="P1970" s="6" t="s">
        <v>1325</v>
      </c>
      <c r="Q1970" s="12">
        <f t="shared" si="30"/>
        <v>690</v>
      </c>
    </row>
    <row r="1971" spans="1:17" x14ac:dyDescent="0.3">
      <c r="A1971" s="6">
        <v>141343</v>
      </c>
      <c r="B1971" s="6" t="s">
        <v>1365</v>
      </c>
      <c r="C1971" s="6" t="s">
        <v>1364</v>
      </c>
      <c r="D1971" s="6" t="s">
        <v>1759</v>
      </c>
      <c r="E1971" s="6" t="s">
        <v>0</v>
      </c>
      <c r="F1971" s="7">
        <v>44284</v>
      </c>
      <c r="G1971" s="6" t="s">
        <v>1296</v>
      </c>
      <c r="H1971" s="6" t="s">
        <v>47</v>
      </c>
      <c r="I1971" s="6" t="s">
        <v>37</v>
      </c>
      <c r="J1971" s="6" t="s">
        <v>76</v>
      </c>
      <c r="K1971" s="12">
        <v>350</v>
      </c>
      <c r="L1971" s="12">
        <v>455</v>
      </c>
      <c r="M1971" s="12">
        <v>3</v>
      </c>
      <c r="N1971" s="12">
        <v>1050</v>
      </c>
      <c r="O1971" s="12">
        <v>1365</v>
      </c>
      <c r="P1971" s="6" t="s">
        <v>1398</v>
      </c>
      <c r="Q1971" s="12">
        <f t="shared" si="30"/>
        <v>315</v>
      </c>
    </row>
    <row r="1972" spans="1:17" x14ac:dyDescent="0.3">
      <c r="A1972" s="6">
        <v>141344</v>
      </c>
      <c r="B1972" s="6" t="s">
        <v>1365</v>
      </c>
      <c r="C1972" s="6" t="s">
        <v>1364</v>
      </c>
      <c r="D1972" s="6" t="s">
        <v>1773</v>
      </c>
      <c r="E1972" s="6" t="s">
        <v>1316</v>
      </c>
      <c r="F1972" s="7">
        <v>44284</v>
      </c>
      <c r="G1972" s="6" t="s">
        <v>33</v>
      </c>
      <c r="H1972" s="6" t="s">
        <v>53</v>
      </c>
      <c r="I1972" s="6" t="s">
        <v>38</v>
      </c>
      <c r="J1972" s="6" t="s">
        <v>75</v>
      </c>
      <c r="K1972" s="12">
        <v>9500</v>
      </c>
      <c r="L1972" s="12">
        <v>12350</v>
      </c>
      <c r="M1972" s="12">
        <v>4</v>
      </c>
      <c r="N1972" s="12">
        <v>38000</v>
      </c>
      <c r="O1972" s="12">
        <v>49400</v>
      </c>
      <c r="P1972" s="6" t="s">
        <v>1397</v>
      </c>
      <c r="Q1972" s="12">
        <f t="shared" si="30"/>
        <v>11400</v>
      </c>
    </row>
    <row r="1973" spans="1:17" x14ac:dyDescent="0.3">
      <c r="A1973" s="6">
        <v>141345</v>
      </c>
      <c r="B1973" s="6" t="s">
        <v>1365</v>
      </c>
      <c r="C1973" s="6" t="s">
        <v>1364</v>
      </c>
      <c r="D1973" s="6" t="s">
        <v>1747</v>
      </c>
      <c r="E1973" s="6" t="s">
        <v>1317</v>
      </c>
      <c r="F1973" s="7">
        <v>44284</v>
      </c>
      <c r="G1973" s="6" t="s">
        <v>34</v>
      </c>
      <c r="H1973" s="6" t="s">
        <v>555</v>
      </c>
      <c r="I1973" s="6" t="s">
        <v>39</v>
      </c>
      <c r="J1973" s="6" t="s">
        <v>77</v>
      </c>
      <c r="K1973" s="12">
        <v>10000</v>
      </c>
      <c r="L1973" s="12">
        <v>13000</v>
      </c>
      <c r="M1973" s="12">
        <v>3</v>
      </c>
      <c r="N1973" s="12">
        <v>30000</v>
      </c>
      <c r="O1973" s="12">
        <v>39000</v>
      </c>
      <c r="P1973" s="6" t="s">
        <v>1399</v>
      </c>
      <c r="Q1973" s="12">
        <f t="shared" si="30"/>
        <v>9000</v>
      </c>
    </row>
    <row r="1974" spans="1:17" x14ac:dyDescent="0.3">
      <c r="A1974" s="6">
        <v>141346</v>
      </c>
      <c r="B1974" s="6" t="s">
        <v>1365</v>
      </c>
      <c r="C1974" s="6" t="s">
        <v>1364</v>
      </c>
      <c r="D1974" s="6" t="s">
        <v>1767</v>
      </c>
      <c r="E1974" s="6" t="s">
        <v>1318</v>
      </c>
      <c r="F1974" s="7">
        <v>44284</v>
      </c>
      <c r="G1974" s="6" t="s">
        <v>35</v>
      </c>
      <c r="H1974" s="6" t="s">
        <v>556</v>
      </c>
      <c r="I1974" s="6" t="s">
        <v>40</v>
      </c>
      <c r="J1974" s="6" t="s">
        <v>76</v>
      </c>
      <c r="K1974" s="12">
        <v>6500</v>
      </c>
      <c r="L1974" s="12">
        <v>8450</v>
      </c>
      <c r="M1974" s="12">
        <v>3</v>
      </c>
      <c r="N1974" s="12">
        <v>19500</v>
      </c>
      <c r="O1974" s="12">
        <v>25350</v>
      </c>
      <c r="P1974" s="6" t="s">
        <v>1400</v>
      </c>
      <c r="Q1974" s="12">
        <f t="shared" si="30"/>
        <v>5850</v>
      </c>
    </row>
    <row r="1975" spans="1:17" x14ac:dyDescent="0.3">
      <c r="A1975" s="6">
        <v>141347</v>
      </c>
      <c r="B1975" s="6" t="s">
        <v>1365</v>
      </c>
      <c r="C1975" s="6" t="s">
        <v>1364</v>
      </c>
      <c r="D1975" s="6" t="s">
        <v>1761</v>
      </c>
      <c r="E1975" s="6" t="s">
        <v>29</v>
      </c>
      <c r="F1975" s="7">
        <v>44284</v>
      </c>
      <c r="G1975" s="6" t="s">
        <v>1296</v>
      </c>
      <c r="H1975" s="6" t="s">
        <v>557</v>
      </c>
      <c r="I1975" s="6" t="s">
        <v>41</v>
      </c>
      <c r="J1975" s="6" t="s">
        <v>78</v>
      </c>
      <c r="K1975" s="12">
        <v>8500</v>
      </c>
      <c r="L1975" s="12">
        <v>11050</v>
      </c>
      <c r="M1975" s="12">
        <v>1</v>
      </c>
      <c r="N1975" s="12">
        <v>8500</v>
      </c>
      <c r="O1975" s="12">
        <v>11050</v>
      </c>
      <c r="P1975" s="6" t="s">
        <v>1401</v>
      </c>
      <c r="Q1975" s="12">
        <f t="shared" si="30"/>
        <v>2550</v>
      </c>
    </row>
    <row r="1976" spans="1:17" x14ac:dyDescent="0.3">
      <c r="A1976" s="6">
        <v>141348</v>
      </c>
      <c r="B1976" s="6" t="s">
        <v>1365</v>
      </c>
      <c r="C1976" s="6" t="s">
        <v>1364</v>
      </c>
      <c r="D1976" s="6" t="s">
        <v>1745</v>
      </c>
      <c r="E1976" s="6" t="s">
        <v>20</v>
      </c>
      <c r="F1976" s="7">
        <v>44284</v>
      </c>
      <c r="G1976" s="6" t="s">
        <v>33</v>
      </c>
      <c r="H1976" s="6" t="s">
        <v>57</v>
      </c>
      <c r="I1976" s="6" t="s">
        <v>44</v>
      </c>
      <c r="J1976" s="6" t="s">
        <v>80</v>
      </c>
      <c r="K1976" s="12">
        <v>7000</v>
      </c>
      <c r="L1976" s="12">
        <v>9100</v>
      </c>
      <c r="M1976" s="12">
        <v>1</v>
      </c>
      <c r="N1976" s="12">
        <v>7000</v>
      </c>
      <c r="O1976" s="12">
        <v>9100</v>
      </c>
      <c r="P1976" s="6" t="s">
        <v>1325</v>
      </c>
      <c r="Q1976" s="12">
        <f t="shared" si="30"/>
        <v>2100</v>
      </c>
    </row>
    <row r="1977" spans="1:17" x14ac:dyDescent="0.3">
      <c r="A1977" s="6">
        <v>141349</v>
      </c>
      <c r="B1977" s="6" t="s">
        <v>1365</v>
      </c>
      <c r="C1977" s="6" t="s">
        <v>1364</v>
      </c>
      <c r="D1977" s="6" t="s">
        <v>1490</v>
      </c>
      <c r="E1977" s="6" t="s">
        <v>19</v>
      </c>
      <c r="F1977" s="7">
        <v>44284</v>
      </c>
      <c r="G1977" s="6" t="s">
        <v>34</v>
      </c>
      <c r="H1977" s="6" t="s">
        <v>558</v>
      </c>
      <c r="I1977" s="6" t="s">
        <v>89</v>
      </c>
      <c r="J1977" s="6" t="s">
        <v>79</v>
      </c>
      <c r="K1977" s="12">
        <v>6550</v>
      </c>
      <c r="L1977" s="12">
        <v>8515</v>
      </c>
      <c r="M1977" s="12">
        <v>1</v>
      </c>
      <c r="N1977" s="12">
        <v>6550</v>
      </c>
      <c r="O1977" s="12">
        <v>8515</v>
      </c>
      <c r="P1977" s="6" t="s">
        <v>1398</v>
      </c>
      <c r="Q1977" s="12">
        <f t="shared" si="30"/>
        <v>1965</v>
      </c>
    </row>
    <row r="1978" spans="1:17" x14ac:dyDescent="0.3">
      <c r="A1978" s="6">
        <v>141350</v>
      </c>
      <c r="B1978" s="6" t="s">
        <v>1365</v>
      </c>
      <c r="C1978" s="6" t="s">
        <v>1364</v>
      </c>
      <c r="D1978" s="6" t="s">
        <v>1753</v>
      </c>
      <c r="E1978" s="6" t="s">
        <v>1319</v>
      </c>
      <c r="F1978" s="7">
        <v>44284</v>
      </c>
      <c r="G1978" s="6" t="s">
        <v>35</v>
      </c>
      <c r="H1978" s="8" t="s">
        <v>66</v>
      </c>
      <c r="I1978" s="6" t="s">
        <v>37</v>
      </c>
      <c r="J1978" s="6" t="s">
        <v>81</v>
      </c>
      <c r="K1978" s="12">
        <v>7650</v>
      </c>
      <c r="L1978" s="12">
        <v>9945</v>
      </c>
      <c r="M1978" s="12">
        <v>2</v>
      </c>
      <c r="N1978" s="12">
        <v>15300</v>
      </c>
      <c r="O1978" s="12">
        <v>19890</v>
      </c>
      <c r="P1978" s="6" t="s">
        <v>1397</v>
      </c>
      <c r="Q1978" s="12">
        <f t="shared" si="30"/>
        <v>4590</v>
      </c>
    </row>
    <row r="1979" spans="1:17" x14ac:dyDescent="0.3">
      <c r="A1979" s="6">
        <v>141351</v>
      </c>
      <c r="B1979" s="6" t="s">
        <v>1365</v>
      </c>
      <c r="C1979" s="6" t="s">
        <v>1364</v>
      </c>
      <c r="D1979" s="6" t="s">
        <v>1761</v>
      </c>
      <c r="E1979" s="6" t="s">
        <v>18</v>
      </c>
      <c r="F1979" s="7">
        <v>44284</v>
      </c>
      <c r="G1979" s="6" t="s">
        <v>1296</v>
      </c>
      <c r="H1979" s="6" t="s">
        <v>58</v>
      </c>
      <c r="I1979" s="6" t="s">
        <v>45</v>
      </c>
      <c r="J1979" s="6" t="s">
        <v>82</v>
      </c>
      <c r="K1979" s="12">
        <v>1150</v>
      </c>
      <c r="L1979" s="12">
        <v>1495</v>
      </c>
      <c r="M1979" s="12">
        <v>2</v>
      </c>
      <c r="N1979" s="12">
        <v>2300</v>
      </c>
      <c r="O1979" s="12">
        <v>2990</v>
      </c>
      <c r="P1979" s="6" t="s">
        <v>1399</v>
      </c>
      <c r="Q1979" s="12">
        <f t="shared" si="30"/>
        <v>690</v>
      </c>
    </row>
    <row r="1980" spans="1:17" x14ac:dyDescent="0.3">
      <c r="A1980" s="6">
        <v>141352</v>
      </c>
      <c r="B1980" s="6" t="s">
        <v>1365</v>
      </c>
      <c r="C1980" s="6" t="s">
        <v>1364</v>
      </c>
      <c r="D1980" s="6" t="s">
        <v>1749</v>
      </c>
      <c r="E1980" s="6" t="s">
        <v>17</v>
      </c>
      <c r="F1980" s="7">
        <v>44284</v>
      </c>
      <c r="G1980" s="6" t="s">
        <v>33</v>
      </c>
      <c r="H1980" s="6" t="s">
        <v>59</v>
      </c>
      <c r="I1980" s="6" t="s">
        <v>36</v>
      </c>
      <c r="J1980" s="6" t="s">
        <v>75</v>
      </c>
      <c r="K1980" s="12">
        <v>850</v>
      </c>
      <c r="L1980" s="12">
        <v>1105</v>
      </c>
      <c r="M1980" s="12">
        <v>2</v>
      </c>
      <c r="N1980" s="12">
        <v>1700</v>
      </c>
      <c r="O1980" s="12">
        <v>2210</v>
      </c>
      <c r="P1980" s="6" t="s">
        <v>1400</v>
      </c>
      <c r="Q1980" s="12">
        <f t="shared" si="30"/>
        <v>510</v>
      </c>
    </row>
    <row r="1981" spans="1:17" x14ac:dyDescent="0.3">
      <c r="A1981" s="6">
        <v>141353</v>
      </c>
      <c r="B1981" s="6" t="s">
        <v>1365</v>
      </c>
      <c r="C1981" s="6" t="s">
        <v>1364</v>
      </c>
      <c r="D1981" s="6" t="s">
        <v>1757</v>
      </c>
      <c r="E1981" s="6" t="s">
        <v>1320</v>
      </c>
      <c r="F1981" s="7">
        <v>44284</v>
      </c>
      <c r="G1981" s="6" t="s">
        <v>34</v>
      </c>
      <c r="H1981" s="6" t="s">
        <v>60</v>
      </c>
      <c r="I1981" s="6" t="s">
        <v>37</v>
      </c>
      <c r="J1981" s="6" t="s">
        <v>76</v>
      </c>
      <c r="K1981" s="12">
        <v>650</v>
      </c>
      <c r="L1981" s="12">
        <v>845</v>
      </c>
      <c r="M1981" s="12">
        <v>1</v>
      </c>
      <c r="N1981" s="12">
        <v>650</v>
      </c>
      <c r="O1981" s="12">
        <v>845</v>
      </c>
      <c r="P1981" s="6" t="s">
        <v>1401</v>
      </c>
      <c r="Q1981" s="12">
        <f t="shared" si="30"/>
        <v>195</v>
      </c>
    </row>
    <row r="1982" spans="1:17" x14ac:dyDescent="0.3">
      <c r="A1982" s="6">
        <v>141354</v>
      </c>
      <c r="B1982" s="6" t="s">
        <v>1365</v>
      </c>
      <c r="C1982" s="6" t="s">
        <v>1364</v>
      </c>
      <c r="D1982" s="6" t="s">
        <v>1755</v>
      </c>
      <c r="E1982" s="6" t="s">
        <v>16</v>
      </c>
      <c r="F1982" s="7">
        <v>44284</v>
      </c>
      <c r="G1982" s="6" t="s">
        <v>35</v>
      </c>
      <c r="H1982" s="6" t="s">
        <v>61</v>
      </c>
      <c r="I1982" s="6" t="s">
        <v>38</v>
      </c>
      <c r="J1982" s="6" t="s">
        <v>75</v>
      </c>
      <c r="K1982" s="12">
        <v>7500</v>
      </c>
      <c r="L1982" s="12">
        <v>9750</v>
      </c>
      <c r="M1982" s="12">
        <v>2</v>
      </c>
      <c r="N1982" s="12">
        <v>15000</v>
      </c>
      <c r="O1982" s="12">
        <v>19500</v>
      </c>
      <c r="P1982" s="6" t="s">
        <v>1325</v>
      </c>
      <c r="Q1982" s="12">
        <f t="shared" si="30"/>
        <v>4500</v>
      </c>
    </row>
    <row r="1983" spans="1:17" x14ac:dyDescent="0.3">
      <c r="A1983" s="6">
        <v>141355</v>
      </c>
      <c r="B1983" s="6" t="s">
        <v>1365</v>
      </c>
      <c r="C1983" s="6" t="s">
        <v>1364</v>
      </c>
      <c r="D1983" s="6" t="s">
        <v>1753</v>
      </c>
      <c r="E1983" s="6" t="s">
        <v>15</v>
      </c>
      <c r="F1983" s="7">
        <v>44284</v>
      </c>
      <c r="G1983" s="6" t="s">
        <v>1296</v>
      </c>
      <c r="H1983" s="6" t="s">
        <v>555</v>
      </c>
      <c r="I1983" s="6" t="s">
        <v>39</v>
      </c>
      <c r="J1983" s="8" t="s">
        <v>83</v>
      </c>
      <c r="K1983" s="12">
        <v>10000</v>
      </c>
      <c r="L1983" s="12">
        <v>13000</v>
      </c>
      <c r="M1983" s="12">
        <v>3</v>
      </c>
      <c r="N1983" s="12">
        <v>30000</v>
      </c>
      <c r="O1983" s="12">
        <v>39000</v>
      </c>
      <c r="P1983" s="6" t="s">
        <v>1398</v>
      </c>
      <c r="Q1983" s="12">
        <f t="shared" si="30"/>
        <v>9000</v>
      </c>
    </row>
    <row r="1984" spans="1:17" x14ac:dyDescent="0.3">
      <c r="A1984" s="6">
        <v>141356</v>
      </c>
      <c r="B1984" s="6" t="s">
        <v>1365</v>
      </c>
      <c r="C1984" s="6" t="s">
        <v>1364</v>
      </c>
      <c r="D1984" s="6" t="s">
        <v>1755</v>
      </c>
      <c r="E1984" s="6" t="s">
        <v>14</v>
      </c>
      <c r="F1984" s="7">
        <v>44284</v>
      </c>
      <c r="G1984" s="6" t="s">
        <v>33</v>
      </c>
      <c r="H1984" s="6" t="s">
        <v>559</v>
      </c>
      <c r="I1984" s="6" t="s">
        <v>40</v>
      </c>
      <c r="J1984" s="6" t="s">
        <v>76</v>
      </c>
      <c r="K1984" s="12">
        <v>10500</v>
      </c>
      <c r="L1984" s="12">
        <v>13650</v>
      </c>
      <c r="M1984" s="12">
        <v>2</v>
      </c>
      <c r="N1984" s="12">
        <v>21000</v>
      </c>
      <c r="O1984" s="12">
        <v>27300</v>
      </c>
      <c r="P1984" s="6" t="s">
        <v>1397</v>
      </c>
      <c r="Q1984" s="12">
        <f t="shared" si="30"/>
        <v>6300</v>
      </c>
    </row>
    <row r="1985" spans="1:17" x14ac:dyDescent="0.3">
      <c r="A1985" s="6">
        <v>141357</v>
      </c>
      <c r="B1985" s="6" t="s">
        <v>1365</v>
      </c>
      <c r="C1985" s="6" t="s">
        <v>1364</v>
      </c>
      <c r="D1985" s="6" t="s">
        <v>1760</v>
      </c>
      <c r="E1985" s="6" t="s">
        <v>13</v>
      </c>
      <c r="F1985" s="7">
        <v>44284</v>
      </c>
      <c r="G1985" s="6" t="s">
        <v>34</v>
      </c>
      <c r="H1985" s="6" t="s">
        <v>63</v>
      </c>
      <c r="I1985" s="6" t="s">
        <v>41</v>
      </c>
      <c r="J1985" s="6" t="s">
        <v>78</v>
      </c>
      <c r="K1985" s="12">
        <v>8500</v>
      </c>
      <c r="L1985" s="12">
        <v>11050</v>
      </c>
      <c r="M1985" s="12">
        <v>4</v>
      </c>
      <c r="N1985" s="12">
        <v>34000</v>
      </c>
      <c r="O1985" s="12">
        <v>44200</v>
      </c>
      <c r="P1985" s="6" t="s">
        <v>1399</v>
      </c>
      <c r="Q1985" s="12">
        <f t="shared" si="30"/>
        <v>10200</v>
      </c>
    </row>
    <row r="1986" spans="1:17" x14ac:dyDescent="0.3">
      <c r="A1986" s="6">
        <v>141358</v>
      </c>
      <c r="B1986" s="6" t="s">
        <v>1365</v>
      </c>
      <c r="C1986" s="6" t="s">
        <v>1364</v>
      </c>
      <c r="D1986" s="6" t="s">
        <v>1762</v>
      </c>
      <c r="E1986" s="6" t="s">
        <v>12</v>
      </c>
      <c r="F1986" s="7">
        <v>44284</v>
      </c>
      <c r="G1986" s="6" t="s">
        <v>35</v>
      </c>
      <c r="H1986" s="6" t="s">
        <v>57</v>
      </c>
      <c r="I1986" s="6" t="s">
        <v>44</v>
      </c>
      <c r="J1986" s="6" t="s">
        <v>80</v>
      </c>
      <c r="K1986" s="12">
        <v>7000</v>
      </c>
      <c r="L1986" s="12">
        <v>9100</v>
      </c>
      <c r="M1986" s="12">
        <v>3</v>
      </c>
      <c r="N1986" s="12">
        <v>21000</v>
      </c>
      <c r="O1986" s="12">
        <v>27300</v>
      </c>
      <c r="P1986" s="6" t="s">
        <v>1400</v>
      </c>
      <c r="Q1986" s="12">
        <f t="shared" si="30"/>
        <v>6300</v>
      </c>
    </row>
    <row r="1987" spans="1:17" x14ac:dyDescent="0.3">
      <c r="A1987" s="6">
        <v>141359</v>
      </c>
      <c r="B1987" s="6" t="s">
        <v>1365</v>
      </c>
      <c r="C1987" s="6" t="s">
        <v>1364</v>
      </c>
      <c r="D1987" s="6" t="s">
        <v>1774</v>
      </c>
      <c r="E1987" s="6" t="s">
        <v>11</v>
      </c>
      <c r="F1987" s="7">
        <v>44284</v>
      </c>
      <c r="G1987" s="6" t="s">
        <v>1296</v>
      </c>
      <c r="H1987" s="6" t="s">
        <v>560</v>
      </c>
      <c r="I1987" s="6" t="s">
        <v>89</v>
      </c>
      <c r="J1987" s="6" t="s">
        <v>79</v>
      </c>
      <c r="K1987" s="12">
        <v>1680</v>
      </c>
      <c r="L1987" s="12">
        <v>2184</v>
      </c>
      <c r="M1987" s="12">
        <v>3</v>
      </c>
      <c r="N1987" s="12">
        <v>5040</v>
      </c>
      <c r="O1987" s="12">
        <v>6552</v>
      </c>
      <c r="P1987" s="6" t="s">
        <v>1401</v>
      </c>
      <c r="Q1987" s="12">
        <f t="shared" ref="Q1987:Q2050" si="31">O1987-N1987</f>
        <v>1512</v>
      </c>
    </row>
    <row r="1988" spans="1:17" x14ac:dyDescent="0.3">
      <c r="A1988" s="6">
        <v>141360</v>
      </c>
      <c r="B1988" s="6" t="s">
        <v>1365</v>
      </c>
      <c r="C1988" s="6" t="s">
        <v>1364</v>
      </c>
      <c r="D1988" s="6" t="s">
        <v>1749</v>
      </c>
      <c r="E1988" s="6" t="s">
        <v>1321</v>
      </c>
      <c r="F1988" s="7">
        <v>44284</v>
      </c>
      <c r="G1988" s="6" t="s">
        <v>33</v>
      </c>
      <c r="H1988" s="8" t="s">
        <v>65</v>
      </c>
      <c r="I1988" s="6" t="s">
        <v>37</v>
      </c>
      <c r="J1988" s="8" t="s">
        <v>84</v>
      </c>
      <c r="K1988" s="12">
        <v>6540</v>
      </c>
      <c r="L1988" s="12">
        <v>8502</v>
      </c>
      <c r="M1988" s="12">
        <v>3</v>
      </c>
      <c r="N1988" s="12">
        <v>19620</v>
      </c>
      <c r="O1988" s="12">
        <v>25506</v>
      </c>
      <c r="P1988" s="6" t="s">
        <v>1325</v>
      </c>
      <c r="Q1988" s="12">
        <f t="shared" si="31"/>
        <v>5886</v>
      </c>
    </row>
    <row r="1989" spans="1:17" x14ac:dyDescent="0.3">
      <c r="A1989" s="6">
        <v>141361</v>
      </c>
      <c r="B1989" s="6" t="s">
        <v>1365</v>
      </c>
      <c r="C1989" s="6" t="s">
        <v>1364</v>
      </c>
      <c r="D1989" s="6" t="s">
        <v>1769</v>
      </c>
      <c r="E1989" s="6" t="s">
        <v>1322</v>
      </c>
      <c r="F1989" s="7">
        <v>44284</v>
      </c>
      <c r="G1989" s="6" t="s">
        <v>34</v>
      </c>
      <c r="H1989" s="6" t="s">
        <v>68</v>
      </c>
      <c r="I1989" s="6" t="s">
        <v>45</v>
      </c>
      <c r="J1989" s="6" t="s">
        <v>82</v>
      </c>
      <c r="K1989" s="12">
        <v>2680</v>
      </c>
      <c r="L1989" s="12">
        <v>3484</v>
      </c>
      <c r="M1989" s="12">
        <v>4</v>
      </c>
      <c r="N1989" s="12">
        <v>10720</v>
      </c>
      <c r="O1989" s="12">
        <v>13936</v>
      </c>
      <c r="P1989" s="6" t="s">
        <v>1398</v>
      </c>
      <c r="Q1989" s="12">
        <f t="shared" si="31"/>
        <v>3216</v>
      </c>
    </row>
    <row r="1990" spans="1:17" x14ac:dyDescent="0.3">
      <c r="A1990" s="6">
        <v>141362</v>
      </c>
      <c r="B1990" s="6" t="s">
        <v>1365</v>
      </c>
      <c r="C1990" s="6" t="s">
        <v>1364</v>
      </c>
      <c r="D1990" s="6" t="s">
        <v>1775</v>
      </c>
      <c r="E1990" s="6" t="s">
        <v>1323</v>
      </c>
      <c r="F1990" s="7">
        <v>44284</v>
      </c>
      <c r="G1990" s="6" t="s">
        <v>35</v>
      </c>
      <c r="H1990" s="6" t="s">
        <v>71</v>
      </c>
      <c r="I1990" s="6" t="s">
        <v>38</v>
      </c>
      <c r="J1990" s="6" t="s">
        <v>76</v>
      </c>
      <c r="K1990" s="12">
        <v>8250</v>
      </c>
      <c r="L1990" s="12">
        <v>10725</v>
      </c>
      <c r="M1990" s="12">
        <v>1</v>
      </c>
      <c r="N1990" s="12">
        <v>8250</v>
      </c>
      <c r="O1990" s="12">
        <v>10725</v>
      </c>
      <c r="P1990" s="6" t="s">
        <v>1397</v>
      </c>
      <c r="Q1990" s="12">
        <f t="shared" si="31"/>
        <v>2475</v>
      </c>
    </row>
    <row r="1991" spans="1:17" x14ac:dyDescent="0.3">
      <c r="A1991" s="6">
        <v>141363</v>
      </c>
      <c r="B1991" s="6" t="s">
        <v>1365</v>
      </c>
      <c r="C1991" s="6" t="s">
        <v>1364</v>
      </c>
      <c r="D1991" s="6" t="s">
        <v>1773</v>
      </c>
      <c r="E1991" s="6" t="s">
        <v>10</v>
      </c>
      <c r="F1991" s="7">
        <v>44284</v>
      </c>
      <c r="G1991" s="6" t="s">
        <v>1296</v>
      </c>
      <c r="H1991" s="6" t="s">
        <v>494</v>
      </c>
      <c r="I1991" s="6" t="s">
        <v>42</v>
      </c>
      <c r="J1991" s="6" t="s">
        <v>76</v>
      </c>
      <c r="K1991" s="12">
        <v>2650</v>
      </c>
      <c r="L1991" s="12">
        <v>3445</v>
      </c>
      <c r="M1991" s="12">
        <v>2</v>
      </c>
      <c r="N1991" s="12">
        <v>5300</v>
      </c>
      <c r="O1991" s="12">
        <v>6890</v>
      </c>
      <c r="P1991" s="6" t="s">
        <v>1399</v>
      </c>
      <c r="Q1991" s="12">
        <f t="shared" si="31"/>
        <v>1590</v>
      </c>
    </row>
    <row r="1992" spans="1:17" x14ac:dyDescent="0.3">
      <c r="A1992" s="6">
        <v>141364</v>
      </c>
      <c r="B1992" s="6" t="s">
        <v>1365</v>
      </c>
      <c r="C1992" s="6" t="s">
        <v>1364</v>
      </c>
      <c r="D1992" s="6" t="s">
        <v>1755</v>
      </c>
      <c r="E1992" s="6" t="s">
        <v>9</v>
      </c>
      <c r="F1992" s="7">
        <v>44284</v>
      </c>
      <c r="G1992" s="6" t="s">
        <v>33</v>
      </c>
      <c r="H1992" s="6" t="s">
        <v>72</v>
      </c>
      <c r="I1992" s="6" t="s">
        <v>38</v>
      </c>
      <c r="J1992" s="6" t="s">
        <v>85</v>
      </c>
      <c r="K1992" s="12">
        <v>12550</v>
      </c>
      <c r="L1992" s="12">
        <v>16315</v>
      </c>
      <c r="M1992" s="12">
        <v>3</v>
      </c>
      <c r="N1992" s="12">
        <v>37650</v>
      </c>
      <c r="O1992" s="12">
        <v>48945</v>
      </c>
      <c r="P1992" s="6" t="s">
        <v>1400</v>
      </c>
      <c r="Q1992" s="12">
        <f t="shared" si="31"/>
        <v>11295</v>
      </c>
    </row>
    <row r="1993" spans="1:17" x14ac:dyDescent="0.3">
      <c r="A1993" s="6">
        <v>141365</v>
      </c>
      <c r="B1993" s="6" t="s">
        <v>1365</v>
      </c>
      <c r="C1993" s="6" t="s">
        <v>1364</v>
      </c>
      <c r="D1993" s="6" t="s">
        <v>1766</v>
      </c>
      <c r="E1993" s="6" t="s">
        <v>1324</v>
      </c>
      <c r="F1993" s="7">
        <v>44284</v>
      </c>
      <c r="G1993" s="6" t="s">
        <v>34</v>
      </c>
      <c r="H1993" s="6" t="s">
        <v>73</v>
      </c>
      <c r="I1993" s="6" t="s">
        <v>41</v>
      </c>
      <c r="J1993" s="8" t="s">
        <v>78</v>
      </c>
      <c r="K1993" s="12">
        <v>14500</v>
      </c>
      <c r="L1993" s="12">
        <v>18850</v>
      </c>
      <c r="M1993" s="12">
        <v>3</v>
      </c>
      <c r="N1993" s="12">
        <v>43500</v>
      </c>
      <c r="O1993" s="12">
        <v>56550</v>
      </c>
      <c r="P1993" s="6" t="s">
        <v>1401</v>
      </c>
      <c r="Q1993" s="12">
        <f t="shared" si="31"/>
        <v>13050</v>
      </c>
    </row>
    <row r="1994" spans="1:17" x14ac:dyDescent="0.3">
      <c r="A1994" s="6">
        <v>141366</v>
      </c>
      <c r="B1994" s="6" t="s">
        <v>1365</v>
      </c>
      <c r="C1994" s="6" t="s">
        <v>1364</v>
      </c>
      <c r="D1994" s="6" t="s">
        <v>1753</v>
      </c>
      <c r="E1994" s="6" t="s">
        <v>8</v>
      </c>
      <c r="F1994" s="7">
        <v>44284</v>
      </c>
      <c r="G1994" s="6" t="s">
        <v>35</v>
      </c>
      <c r="H1994" s="6" t="s">
        <v>46</v>
      </c>
      <c r="I1994" s="6" t="s">
        <v>36</v>
      </c>
      <c r="J1994" s="6" t="s">
        <v>75</v>
      </c>
      <c r="K1994" s="12">
        <v>800</v>
      </c>
      <c r="L1994" s="12">
        <v>1040</v>
      </c>
      <c r="M1994" s="12">
        <v>2</v>
      </c>
      <c r="N1994" s="12">
        <v>1600</v>
      </c>
      <c r="O1994" s="12">
        <v>2080</v>
      </c>
      <c r="P1994" s="6" t="s">
        <v>1325</v>
      </c>
      <c r="Q1994" s="12">
        <f t="shared" si="31"/>
        <v>480</v>
      </c>
    </row>
    <row r="1995" spans="1:17" x14ac:dyDescent="0.3">
      <c r="A1995" s="6">
        <v>141367</v>
      </c>
      <c r="B1995" s="6" t="s">
        <v>1365</v>
      </c>
      <c r="C1995" s="6" t="s">
        <v>1364</v>
      </c>
      <c r="D1995" s="6" t="s">
        <v>1743</v>
      </c>
      <c r="E1995" s="6" t="s">
        <v>7</v>
      </c>
      <c r="F1995" s="7">
        <v>44284</v>
      </c>
      <c r="G1995" s="6" t="s">
        <v>1296</v>
      </c>
      <c r="H1995" s="6" t="s">
        <v>48</v>
      </c>
      <c r="I1995" s="6" t="s">
        <v>37</v>
      </c>
      <c r="J1995" s="6" t="s">
        <v>76</v>
      </c>
      <c r="K1995" s="12">
        <v>600</v>
      </c>
      <c r="L1995" s="12">
        <v>780</v>
      </c>
      <c r="M1995" s="12">
        <v>3</v>
      </c>
      <c r="N1995" s="12">
        <v>1800</v>
      </c>
      <c r="O1995" s="12">
        <v>2340</v>
      </c>
      <c r="P1995" s="6" t="s">
        <v>1398</v>
      </c>
      <c r="Q1995" s="12">
        <f t="shared" si="31"/>
        <v>540</v>
      </c>
    </row>
    <row r="1996" spans="1:17" x14ac:dyDescent="0.3">
      <c r="A1996" s="6">
        <v>141368</v>
      </c>
      <c r="B1996" s="6" t="s">
        <v>1365</v>
      </c>
      <c r="C1996" s="6" t="s">
        <v>1364</v>
      </c>
      <c r="D1996" s="6" t="s">
        <v>1759</v>
      </c>
      <c r="E1996" s="6" t="s">
        <v>1325</v>
      </c>
      <c r="F1996" s="7">
        <v>44284</v>
      </c>
      <c r="G1996" s="6" t="s">
        <v>33</v>
      </c>
      <c r="H1996" s="6" t="s">
        <v>50</v>
      </c>
      <c r="I1996" s="6" t="s">
        <v>38</v>
      </c>
      <c r="J1996" s="6" t="s">
        <v>75</v>
      </c>
      <c r="K1996" s="12">
        <v>10500</v>
      </c>
      <c r="L1996" s="12">
        <v>13650</v>
      </c>
      <c r="M1996" s="12">
        <v>3</v>
      </c>
      <c r="N1996" s="12">
        <v>31500</v>
      </c>
      <c r="O1996" s="12">
        <v>40950</v>
      </c>
      <c r="P1996" s="6" t="s">
        <v>1397</v>
      </c>
      <c r="Q1996" s="12">
        <f t="shared" si="31"/>
        <v>9450</v>
      </c>
    </row>
    <row r="1997" spans="1:17" x14ac:dyDescent="0.3">
      <c r="A1997" s="6">
        <v>141369</v>
      </c>
      <c r="B1997" s="6" t="s">
        <v>1365</v>
      </c>
      <c r="C1997" s="6" t="s">
        <v>1364</v>
      </c>
      <c r="D1997" s="6" t="s">
        <v>1772</v>
      </c>
      <c r="E1997" s="6" t="s">
        <v>1326</v>
      </c>
      <c r="F1997" s="7">
        <v>44284</v>
      </c>
      <c r="G1997" s="6" t="s">
        <v>34</v>
      </c>
      <c r="H1997" s="6" t="s">
        <v>555</v>
      </c>
      <c r="I1997" s="6" t="s">
        <v>39</v>
      </c>
      <c r="J1997" s="6" t="s">
        <v>77</v>
      </c>
      <c r="K1997" s="12">
        <v>6500</v>
      </c>
      <c r="L1997" s="12">
        <v>8450</v>
      </c>
      <c r="M1997" s="12">
        <v>4</v>
      </c>
      <c r="N1997" s="12">
        <v>26000</v>
      </c>
      <c r="O1997" s="12">
        <v>33800</v>
      </c>
      <c r="P1997" s="6" t="s">
        <v>1399</v>
      </c>
      <c r="Q1997" s="12">
        <f t="shared" si="31"/>
        <v>7800</v>
      </c>
    </row>
    <row r="1998" spans="1:17" x14ac:dyDescent="0.3">
      <c r="A1998" s="6">
        <v>141370</v>
      </c>
      <c r="B1998" s="6" t="s">
        <v>1365</v>
      </c>
      <c r="C1998" s="6" t="s">
        <v>1364</v>
      </c>
      <c r="D1998" s="6" t="s">
        <v>1751</v>
      </c>
      <c r="E1998" s="6" t="s">
        <v>6</v>
      </c>
      <c r="F1998" s="7">
        <v>44284</v>
      </c>
      <c r="G1998" s="6" t="s">
        <v>35</v>
      </c>
      <c r="H1998" s="6" t="s">
        <v>561</v>
      </c>
      <c r="I1998" s="6" t="s">
        <v>40</v>
      </c>
      <c r="J1998" s="6" t="s">
        <v>76</v>
      </c>
      <c r="K1998" s="12">
        <v>4500</v>
      </c>
      <c r="L1998" s="12">
        <v>5850</v>
      </c>
      <c r="M1998" s="12">
        <v>4</v>
      </c>
      <c r="N1998" s="12">
        <v>18000</v>
      </c>
      <c r="O1998" s="12">
        <v>23400</v>
      </c>
      <c r="P1998" s="6" t="s">
        <v>1400</v>
      </c>
      <c r="Q1998" s="12">
        <f t="shared" si="31"/>
        <v>5400</v>
      </c>
    </row>
    <row r="1999" spans="1:17" x14ac:dyDescent="0.3">
      <c r="A1999" s="6">
        <v>141371</v>
      </c>
      <c r="B1999" s="6" t="s">
        <v>1365</v>
      </c>
      <c r="C1999" s="6" t="s">
        <v>1364</v>
      </c>
      <c r="D1999" s="6" t="s">
        <v>1754</v>
      </c>
      <c r="E1999" s="6" t="s">
        <v>5</v>
      </c>
      <c r="F1999" s="7">
        <v>44284</v>
      </c>
      <c r="G1999" s="6" t="s">
        <v>1296</v>
      </c>
      <c r="H1999" s="6" t="s">
        <v>51</v>
      </c>
      <c r="I1999" s="6" t="s">
        <v>41</v>
      </c>
      <c r="J1999" s="6" t="s">
        <v>78</v>
      </c>
      <c r="K1999" s="12">
        <v>8500</v>
      </c>
      <c r="L1999" s="12">
        <v>11050</v>
      </c>
      <c r="M1999" s="12">
        <v>3</v>
      </c>
      <c r="N1999" s="12">
        <v>25500</v>
      </c>
      <c r="O1999" s="12">
        <v>33150</v>
      </c>
      <c r="P1999" s="6" t="s">
        <v>1401</v>
      </c>
      <c r="Q1999" s="12">
        <f t="shared" si="31"/>
        <v>7650</v>
      </c>
    </row>
    <row r="2000" spans="1:17" x14ac:dyDescent="0.3">
      <c r="A2000" s="6">
        <v>141372</v>
      </c>
      <c r="B2000" s="6" t="s">
        <v>1365</v>
      </c>
      <c r="C2000" s="6" t="s">
        <v>1364</v>
      </c>
      <c r="D2000" s="6" t="s">
        <v>1751</v>
      </c>
      <c r="E2000" s="6" t="s">
        <v>4</v>
      </c>
      <c r="F2000" s="7">
        <v>44284</v>
      </c>
      <c r="G2000" s="6" t="s">
        <v>33</v>
      </c>
      <c r="H2000" s="6" t="s">
        <v>52</v>
      </c>
      <c r="I2000" s="6" t="s">
        <v>44</v>
      </c>
      <c r="J2000" s="6" t="s">
        <v>80</v>
      </c>
      <c r="K2000" s="12">
        <v>12500</v>
      </c>
      <c r="L2000" s="12">
        <v>16250</v>
      </c>
      <c r="M2000" s="12">
        <v>4</v>
      </c>
      <c r="N2000" s="12">
        <v>50000</v>
      </c>
      <c r="O2000" s="12">
        <v>65000</v>
      </c>
      <c r="P2000" s="6" t="s">
        <v>1325</v>
      </c>
      <c r="Q2000" s="12">
        <f t="shared" si="31"/>
        <v>15000</v>
      </c>
    </row>
    <row r="2001" spans="1:17" x14ac:dyDescent="0.3">
      <c r="A2001" s="6">
        <v>141373</v>
      </c>
      <c r="B2001" s="6" t="s">
        <v>1365</v>
      </c>
      <c r="C2001" s="6" t="s">
        <v>1364</v>
      </c>
      <c r="D2001" s="6" t="s">
        <v>1754</v>
      </c>
      <c r="E2001" s="6" t="s">
        <v>30</v>
      </c>
      <c r="F2001" s="7">
        <v>44285</v>
      </c>
      <c r="G2001" s="6" t="s">
        <v>34</v>
      </c>
      <c r="H2001" s="6" t="s">
        <v>502</v>
      </c>
      <c r="I2001" s="6" t="s">
        <v>98</v>
      </c>
      <c r="J2001" s="6" t="s">
        <v>79</v>
      </c>
      <c r="K2001" s="12">
        <v>3500</v>
      </c>
      <c r="L2001" s="12">
        <v>4550</v>
      </c>
      <c r="M2001" s="12">
        <v>1</v>
      </c>
      <c r="N2001" s="12">
        <v>3500</v>
      </c>
      <c r="O2001" s="12">
        <v>4550</v>
      </c>
      <c r="P2001" s="6" t="s">
        <v>1398</v>
      </c>
      <c r="Q2001" s="12">
        <f t="shared" si="31"/>
        <v>1050</v>
      </c>
    </row>
    <row r="2002" spans="1:17" x14ac:dyDescent="0.3">
      <c r="A2002" s="6">
        <v>141374</v>
      </c>
      <c r="B2002" s="6" t="s">
        <v>1365</v>
      </c>
      <c r="C2002" s="6" t="s">
        <v>1364</v>
      </c>
      <c r="D2002" s="6" t="s">
        <v>1490</v>
      </c>
      <c r="E2002" s="6" t="s">
        <v>31</v>
      </c>
      <c r="F2002" s="7">
        <v>44285</v>
      </c>
      <c r="G2002" s="6" t="s">
        <v>35</v>
      </c>
      <c r="H2002" s="8" t="s">
        <v>67</v>
      </c>
      <c r="I2002" s="6" t="s">
        <v>99</v>
      </c>
      <c r="J2002" s="6" t="s">
        <v>81</v>
      </c>
      <c r="K2002" s="12">
        <v>4500</v>
      </c>
      <c r="L2002" s="12">
        <v>5850</v>
      </c>
      <c r="M2002" s="12">
        <v>1</v>
      </c>
      <c r="N2002" s="12">
        <v>4500</v>
      </c>
      <c r="O2002" s="12">
        <v>5850</v>
      </c>
      <c r="P2002" s="6" t="s">
        <v>1397</v>
      </c>
      <c r="Q2002" s="12">
        <f t="shared" si="31"/>
        <v>1350</v>
      </c>
    </row>
    <row r="2003" spans="1:17" x14ac:dyDescent="0.3">
      <c r="A2003" s="6">
        <v>141375</v>
      </c>
      <c r="B2003" s="6" t="s">
        <v>1365</v>
      </c>
      <c r="C2003" s="6" t="s">
        <v>1364</v>
      </c>
      <c r="D2003" s="6" t="s">
        <v>1773</v>
      </c>
      <c r="E2003" s="6" t="s">
        <v>32</v>
      </c>
      <c r="F2003" s="7">
        <v>44285</v>
      </c>
      <c r="G2003" s="6" t="s">
        <v>1296</v>
      </c>
      <c r="H2003" s="6" t="s">
        <v>562</v>
      </c>
      <c r="I2003" s="6" t="s">
        <v>45</v>
      </c>
      <c r="J2003" s="6" t="s">
        <v>82</v>
      </c>
      <c r="K2003" s="12">
        <v>2100</v>
      </c>
      <c r="L2003" s="12">
        <v>2730</v>
      </c>
      <c r="M2003" s="12">
        <v>4</v>
      </c>
      <c r="N2003" s="12">
        <v>8400</v>
      </c>
      <c r="O2003" s="12">
        <v>10920</v>
      </c>
      <c r="P2003" s="6" t="s">
        <v>1399</v>
      </c>
      <c r="Q2003" s="12">
        <f t="shared" si="31"/>
        <v>2520</v>
      </c>
    </row>
    <row r="2004" spans="1:17" x14ac:dyDescent="0.3">
      <c r="A2004" s="6">
        <v>141376</v>
      </c>
      <c r="B2004" s="6" t="s">
        <v>1365</v>
      </c>
      <c r="C2004" s="6" t="s">
        <v>1364</v>
      </c>
      <c r="D2004" s="6" t="s">
        <v>1746</v>
      </c>
      <c r="E2004" s="6" t="s">
        <v>28</v>
      </c>
      <c r="F2004" s="7">
        <v>44285</v>
      </c>
      <c r="G2004" s="6" t="s">
        <v>33</v>
      </c>
      <c r="H2004" s="6" t="s">
        <v>49</v>
      </c>
      <c r="I2004" s="6" t="s">
        <v>36</v>
      </c>
      <c r="J2004" s="6" t="s">
        <v>75</v>
      </c>
      <c r="K2004" s="12">
        <v>1150</v>
      </c>
      <c r="L2004" s="12">
        <v>1495</v>
      </c>
      <c r="M2004" s="12">
        <v>2</v>
      </c>
      <c r="N2004" s="12">
        <v>2300</v>
      </c>
      <c r="O2004" s="12">
        <v>2990</v>
      </c>
      <c r="P2004" s="6" t="s">
        <v>1400</v>
      </c>
      <c r="Q2004" s="12">
        <f t="shared" si="31"/>
        <v>690</v>
      </c>
    </row>
    <row r="2005" spans="1:17" x14ac:dyDescent="0.3">
      <c r="A2005" s="6">
        <v>141377</v>
      </c>
      <c r="B2005" s="6" t="s">
        <v>1365</v>
      </c>
      <c r="C2005" s="6" t="s">
        <v>1364</v>
      </c>
      <c r="D2005" s="6" t="s">
        <v>1754</v>
      </c>
      <c r="E2005" s="6" t="s">
        <v>1311</v>
      </c>
      <c r="F2005" s="7">
        <v>44285</v>
      </c>
      <c r="G2005" s="6" t="s">
        <v>34</v>
      </c>
      <c r="H2005" s="6" t="s">
        <v>47</v>
      </c>
      <c r="I2005" s="6" t="s">
        <v>37</v>
      </c>
      <c r="J2005" s="6" t="s">
        <v>76</v>
      </c>
      <c r="K2005" s="12">
        <v>350</v>
      </c>
      <c r="L2005" s="12">
        <v>455</v>
      </c>
      <c r="M2005" s="12">
        <v>1</v>
      </c>
      <c r="N2005" s="12">
        <v>350</v>
      </c>
      <c r="O2005" s="12">
        <v>455</v>
      </c>
      <c r="P2005" s="6" t="s">
        <v>1401</v>
      </c>
      <c r="Q2005" s="12">
        <f t="shared" si="31"/>
        <v>105</v>
      </c>
    </row>
    <row r="2006" spans="1:17" x14ac:dyDescent="0.3">
      <c r="A2006" s="6">
        <v>141378</v>
      </c>
      <c r="B2006" s="6" t="s">
        <v>1365</v>
      </c>
      <c r="C2006" s="6" t="s">
        <v>1364</v>
      </c>
      <c r="D2006" s="6" t="s">
        <v>1777</v>
      </c>
      <c r="E2006" s="6" t="s">
        <v>1312</v>
      </c>
      <c r="F2006" s="7">
        <v>44285</v>
      </c>
      <c r="G2006" s="6" t="s">
        <v>35</v>
      </c>
      <c r="H2006" s="6" t="s">
        <v>53</v>
      </c>
      <c r="I2006" s="6" t="s">
        <v>38</v>
      </c>
      <c r="J2006" s="6" t="s">
        <v>75</v>
      </c>
      <c r="K2006" s="12">
        <v>9500</v>
      </c>
      <c r="L2006" s="12">
        <v>12350</v>
      </c>
      <c r="M2006" s="12">
        <v>1</v>
      </c>
      <c r="N2006" s="12">
        <v>9500</v>
      </c>
      <c r="O2006" s="12">
        <v>12350</v>
      </c>
      <c r="P2006" s="6" t="s">
        <v>1325</v>
      </c>
      <c r="Q2006" s="12">
        <f t="shared" si="31"/>
        <v>2850</v>
      </c>
    </row>
    <row r="2007" spans="1:17" x14ac:dyDescent="0.3">
      <c r="A2007" s="6">
        <v>141379</v>
      </c>
      <c r="B2007" s="6" t="s">
        <v>1365</v>
      </c>
      <c r="C2007" s="6" t="s">
        <v>1364</v>
      </c>
      <c r="D2007" s="6" t="s">
        <v>1760</v>
      </c>
      <c r="E2007" s="6" t="s">
        <v>1313</v>
      </c>
      <c r="F2007" s="7">
        <v>44285</v>
      </c>
      <c r="G2007" s="6" t="s">
        <v>1296</v>
      </c>
      <c r="H2007" s="6" t="s">
        <v>563</v>
      </c>
      <c r="I2007" s="6" t="s">
        <v>39</v>
      </c>
      <c r="J2007" s="6" t="s">
        <v>77</v>
      </c>
      <c r="K2007" s="12">
        <v>10000</v>
      </c>
      <c r="L2007" s="12">
        <v>13000</v>
      </c>
      <c r="M2007" s="12">
        <v>2</v>
      </c>
      <c r="N2007" s="12">
        <v>20000</v>
      </c>
      <c r="O2007" s="12">
        <v>26000</v>
      </c>
      <c r="P2007" s="6" t="s">
        <v>1398</v>
      </c>
      <c r="Q2007" s="12">
        <f t="shared" si="31"/>
        <v>6000</v>
      </c>
    </row>
    <row r="2008" spans="1:17" x14ac:dyDescent="0.3">
      <c r="A2008" s="6">
        <v>141380</v>
      </c>
      <c r="B2008" s="6" t="s">
        <v>1365</v>
      </c>
      <c r="C2008" s="6" t="s">
        <v>1364</v>
      </c>
      <c r="D2008" s="6" t="s">
        <v>1755</v>
      </c>
      <c r="E2008" s="6" t="s">
        <v>3</v>
      </c>
      <c r="F2008" s="7">
        <v>44285</v>
      </c>
      <c r="G2008" s="6" t="s">
        <v>33</v>
      </c>
      <c r="H2008" s="6" t="s">
        <v>564</v>
      </c>
      <c r="I2008" s="6" t="s">
        <v>40</v>
      </c>
      <c r="J2008" s="6" t="s">
        <v>76</v>
      </c>
      <c r="K2008" s="12">
        <v>6500</v>
      </c>
      <c r="L2008" s="12">
        <v>8450</v>
      </c>
      <c r="M2008" s="12">
        <v>3</v>
      </c>
      <c r="N2008" s="12">
        <v>19500</v>
      </c>
      <c r="O2008" s="12">
        <v>25350</v>
      </c>
      <c r="P2008" s="6" t="s">
        <v>1397</v>
      </c>
      <c r="Q2008" s="12">
        <f t="shared" si="31"/>
        <v>5850</v>
      </c>
    </row>
    <row r="2009" spans="1:17" x14ac:dyDescent="0.3">
      <c r="A2009" s="6">
        <v>141381</v>
      </c>
      <c r="B2009" s="6" t="s">
        <v>1365</v>
      </c>
      <c r="C2009" s="6" t="s">
        <v>1364</v>
      </c>
      <c r="D2009" s="6" t="s">
        <v>1775</v>
      </c>
      <c r="E2009" s="6" t="s">
        <v>2</v>
      </c>
      <c r="F2009" s="7">
        <v>44285</v>
      </c>
      <c r="G2009" s="6" t="s">
        <v>34</v>
      </c>
      <c r="H2009" s="6" t="s">
        <v>565</v>
      </c>
      <c r="I2009" s="6" t="s">
        <v>41</v>
      </c>
      <c r="J2009" s="6" t="s">
        <v>78</v>
      </c>
      <c r="K2009" s="12">
        <v>8500</v>
      </c>
      <c r="L2009" s="12">
        <v>11050</v>
      </c>
      <c r="M2009" s="12">
        <v>2</v>
      </c>
      <c r="N2009" s="12">
        <v>17000</v>
      </c>
      <c r="O2009" s="12">
        <v>22100</v>
      </c>
      <c r="P2009" s="6" t="s">
        <v>1399</v>
      </c>
      <c r="Q2009" s="12">
        <f t="shared" si="31"/>
        <v>5100</v>
      </c>
    </row>
    <row r="2010" spans="1:17" x14ac:dyDescent="0.3">
      <c r="A2010" s="6">
        <v>141382</v>
      </c>
      <c r="B2010" s="6" t="s">
        <v>1365</v>
      </c>
      <c r="C2010" s="6" t="s">
        <v>1364</v>
      </c>
      <c r="D2010" s="6" t="s">
        <v>1776</v>
      </c>
      <c r="E2010" s="6" t="s">
        <v>1</v>
      </c>
      <c r="F2010" s="7">
        <v>44285</v>
      </c>
      <c r="G2010" s="6" t="s">
        <v>35</v>
      </c>
      <c r="H2010" s="6" t="s">
        <v>57</v>
      </c>
      <c r="I2010" s="6" t="s">
        <v>44</v>
      </c>
      <c r="J2010" s="6" t="s">
        <v>80</v>
      </c>
      <c r="K2010" s="12">
        <v>7000</v>
      </c>
      <c r="L2010" s="12">
        <v>9100</v>
      </c>
      <c r="M2010" s="12">
        <v>1</v>
      </c>
      <c r="N2010" s="12">
        <v>7000</v>
      </c>
      <c r="O2010" s="12">
        <v>9100</v>
      </c>
      <c r="P2010" s="6" t="s">
        <v>1400</v>
      </c>
      <c r="Q2010" s="12">
        <f t="shared" si="31"/>
        <v>2100</v>
      </c>
    </row>
    <row r="2011" spans="1:17" x14ac:dyDescent="0.3">
      <c r="A2011" s="6">
        <v>141383</v>
      </c>
      <c r="B2011" s="6" t="s">
        <v>1365</v>
      </c>
      <c r="C2011" s="6" t="s">
        <v>1364</v>
      </c>
      <c r="D2011" s="6" t="s">
        <v>1490</v>
      </c>
      <c r="E2011" s="6" t="s">
        <v>1314</v>
      </c>
      <c r="F2011" s="7">
        <v>44285</v>
      </c>
      <c r="G2011" s="6" t="s">
        <v>1296</v>
      </c>
      <c r="H2011" s="6" t="s">
        <v>566</v>
      </c>
      <c r="I2011" s="6" t="s">
        <v>98</v>
      </c>
      <c r="J2011" s="6" t="s">
        <v>79</v>
      </c>
      <c r="K2011" s="12">
        <v>6550</v>
      </c>
      <c r="L2011" s="12">
        <v>8515</v>
      </c>
      <c r="M2011" s="12">
        <v>4</v>
      </c>
      <c r="N2011" s="12">
        <v>26200</v>
      </c>
      <c r="O2011" s="12">
        <v>34060</v>
      </c>
      <c r="P2011" s="6" t="s">
        <v>1401</v>
      </c>
      <c r="Q2011" s="12">
        <f t="shared" si="31"/>
        <v>7860</v>
      </c>
    </row>
    <row r="2012" spans="1:17" x14ac:dyDescent="0.3">
      <c r="A2012" s="6">
        <v>141384</v>
      </c>
      <c r="B2012" s="6" t="s">
        <v>1365</v>
      </c>
      <c r="C2012" s="6" t="s">
        <v>1364</v>
      </c>
      <c r="D2012" s="6" t="s">
        <v>1754</v>
      </c>
      <c r="E2012" s="6" t="s">
        <v>1315</v>
      </c>
      <c r="F2012" s="7">
        <v>44285</v>
      </c>
      <c r="G2012" s="6" t="s">
        <v>33</v>
      </c>
      <c r="H2012" s="8" t="s">
        <v>66</v>
      </c>
      <c r="I2012" s="6" t="s">
        <v>99</v>
      </c>
      <c r="J2012" s="6" t="s">
        <v>81</v>
      </c>
      <c r="K2012" s="12">
        <v>7650</v>
      </c>
      <c r="L2012" s="12">
        <v>9945</v>
      </c>
      <c r="M2012" s="12">
        <v>4</v>
      </c>
      <c r="N2012" s="12">
        <v>30600</v>
      </c>
      <c r="O2012" s="12">
        <v>39780</v>
      </c>
      <c r="P2012" s="6" t="s">
        <v>1325</v>
      </c>
      <c r="Q2012" s="12">
        <f t="shared" si="31"/>
        <v>9180</v>
      </c>
    </row>
    <row r="2013" spans="1:17" x14ac:dyDescent="0.3">
      <c r="A2013" s="6">
        <v>141385</v>
      </c>
      <c r="B2013" s="6" t="s">
        <v>1365</v>
      </c>
      <c r="C2013" s="6" t="s">
        <v>1364</v>
      </c>
      <c r="D2013" s="6" t="s">
        <v>1766</v>
      </c>
      <c r="E2013" s="6" t="s">
        <v>0</v>
      </c>
      <c r="F2013" s="7">
        <v>44285</v>
      </c>
      <c r="G2013" s="6" t="s">
        <v>34</v>
      </c>
      <c r="H2013" s="6" t="s">
        <v>58</v>
      </c>
      <c r="I2013" s="6" t="s">
        <v>45</v>
      </c>
      <c r="J2013" s="6" t="s">
        <v>82</v>
      </c>
      <c r="K2013" s="12">
        <v>1150</v>
      </c>
      <c r="L2013" s="12">
        <v>1495</v>
      </c>
      <c r="M2013" s="12">
        <v>3</v>
      </c>
      <c r="N2013" s="12">
        <v>3450</v>
      </c>
      <c r="O2013" s="12">
        <v>4485</v>
      </c>
      <c r="P2013" s="6" t="s">
        <v>1398</v>
      </c>
      <c r="Q2013" s="12">
        <f t="shared" si="31"/>
        <v>1035</v>
      </c>
    </row>
    <row r="2014" spans="1:17" x14ac:dyDescent="0.3">
      <c r="A2014" s="6">
        <v>141386</v>
      </c>
      <c r="B2014" s="6" t="s">
        <v>1365</v>
      </c>
      <c r="C2014" s="6" t="s">
        <v>1364</v>
      </c>
      <c r="D2014" s="6" t="s">
        <v>1768</v>
      </c>
      <c r="E2014" s="6" t="s">
        <v>1316</v>
      </c>
      <c r="F2014" s="7">
        <v>44285</v>
      </c>
      <c r="G2014" s="6" t="s">
        <v>35</v>
      </c>
      <c r="H2014" s="6" t="s">
        <v>59</v>
      </c>
      <c r="I2014" s="6" t="s">
        <v>36</v>
      </c>
      <c r="J2014" s="6" t="s">
        <v>75</v>
      </c>
      <c r="K2014" s="12">
        <v>850</v>
      </c>
      <c r="L2014" s="12">
        <v>1105</v>
      </c>
      <c r="M2014" s="12">
        <v>2</v>
      </c>
      <c r="N2014" s="12">
        <v>1700</v>
      </c>
      <c r="O2014" s="12">
        <v>2210</v>
      </c>
      <c r="P2014" s="6" t="s">
        <v>1397</v>
      </c>
      <c r="Q2014" s="12">
        <f t="shared" si="31"/>
        <v>510</v>
      </c>
    </row>
    <row r="2015" spans="1:17" x14ac:dyDescent="0.3">
      <c r="A2015" s="6">
        <v>141387</v>
      </c>
      <c r="B2015" s="6" t="s">
        <v>1365</v>
      </c>
      <c r="C2015" s="6" t="s">
        <v>1364</v>
      </c>
      <c r="D2015" s="6" t="s">
        <v>1773</v>
      </c>
      <c r="E2015" s="6" t="s">
        <v>1317</v>
      </c>
      <c r="F2015" s="7">
        <v>44285</v>
      </c>
      <c r="G2015" s="6" t="s">
        <v>1296</v>
      </c>
      <c r="H2015" s="6" t="s">
        <v>60</v>
      </c>
      <c r="I2015" s="6" t="s">
        <v>37</v>
      </c>
      <c r="J2015" s="6" t="s">
        <v>76</v>
      </c>
      <c r="K2015" s="12">
        <v>650</v>
      </c>
      <c r="L2015" s="12">
        <v>845</v>
      </c>
      <c r="M2015" s="12">
        <v>1</v>
      </c>
      <c r="N2015" s="12">
        <v>650</v>
      </c>
      <c r="O2015" s="12">
        <v>845</v>
      </c>
      <c r="P2015" s="6" t="s">
        <v>1399</v>
      </c>
      <c r="Q2015" s="12">
        <f t="shared" si="31"/>
        <v>195</v>
      </c>
    </row>
    <row r="2016" spans="1:17" x14ac:dyDescent="0.3">
      <c r="A2016" s="6">
        <v>141388</v>
      </c>
      <c r="B2016" s="6" t="s">
        <v>1365</v>
      </c>
      <c r="C2016" s="6" t="s">
        <v>1364</v>
      </c>
      <c r="D2016" s="6" t="s">
        <v>1771</v>
      </c>
      <c r="E2016" s="6" t="s">
        <v>1318</v>
      </c>
      <c r="F2016" s="7">
        <v>44285</v>
      </c>
      <c r="G2016" s="6" t="s">
        <v>33</v>
      </c>
      <c r="H2016" s="6" t="s">
        <v>61</v>
      </c>
      <c r="I2016" s="6" t="s">
        <v>38</v>
      </c>
      <c r="J2016" s="6" t="s">
        <v>75</v>
      </c>
      <c r="K2016" s="12">
        <v>7500</v>
      </c>
      <c r="L2016" s="12">
        <v>9750</v>
      </c>
      <c r="M2016" s="12">
        <v>3</v>
      </c>
      <c r="N2016" s="12">
        <v>22500</v>
      </c>
      <c r="O2016" s="12">
        <v>29250</v>
      </c>
      <c r="P2016" s="6" t="s">
        <v>1400</v>
      </c>
      <c r="Q2016" s="12">
        <f t="shared" si="31"/>
        <v>6750</v>
      </c>
    </row>
    <row r="2017" spans="1:17" x14ac:dyDescent="0.3">
      <c r="A2017" s="6">
        <v>141389</v>
      </c>
      <c r="B2017" s="6" t="s">
        <v>1365</v>
      </c>
      <c r="C2017" s="6" t="s">
        <v>1364</v>
      </c>
      <c r="D2017" s="6" t="s">
        <v>1761</v>
      </c>
      <c r="E2017" s="6" t="s">
        <v>29</v>
      </c>
      <c r="F2017" s="7">
        <v>44285</v>
      </c>
      <c r="G2017" s="6" t="s">
        <v>34</v>
      </c>
      <c r="H2017" s="6" t="s">
        <v>563</v>
      </c>
      <c r="I2017" s="6" t="s">
        <v>39</v>
      </c>
      <c r="J2017" s="8" t="s">
        <v>83</v>
      </c>
      <c r="K2017" s="12">
        <v>10000</v>
      </c>
      <c r="L2017" s="12">
        <v>13000</v>
      </c>
      <c r="M2017" s="12">
        <v>2</v>
      </c>
      <c r="N2017" s="12">
        <v>20000</v>
      </c>
      <c r="O2017" s="12">
        <v>26000</v>
      </c>
      <c r="P2017" s="6" t="s">
        <v>1401</v>
      </c>
      <c r="Q2017" s="12">
        <f t="shared" si="31"/>
        <v>6000</v>
      </c>
    </row>
    <row r="2018" spans="1:17" x14ac:dyDescent="0.3">
      <c r="A2018" s="6">
        <v>141390</v>
      </c>
      <c r="B2018" s="6" t="s">
        <v>1365</v>
      </c>
      <c r="C2018" s="6" t="s">
        <v>1364</v>
      </c>
      <c r="D2018" s="6" t="s">
        <v>1749</v>
      </c>
      <c r="E2018" s="6" t="s">
        <v>20</v>
      </c>
      <c r="F2018" s="7">
        <v>44285</v>
      </c>
      <c r="G2018" s="6" t="s">
        <v>35</v>
      </c>
      <c r="H2018" s="6" t="s">
        <v>567</v>
      </c>
      <c r="I2018" s="6" t="s">
        <v>40</v>
      </c>
      <c r="J2018" s="6" t="s">
        <v>76</v>
      </c>
      <c r="K2018" s="12">
        <v>10500</v>
      </c>
      <c r="L2018" s="12">
        <v>13650</v>
      </c>
      <c r="M2018" s="12">
        <v>2</v>
      </c>
      <c r="N2018" s="12">
        <v>21000</v>
      </c>
      <c r="O2018" s="12">
        <v>27300</v>
      </c>
      <c r="P2018" s="6" t="s">
        <v>1325</v>
      </c>
      <c r="Q2018" s="12">
        <f t="shared" si="31"/>
        <v>6300</v>
      </c>
    </row>
    <row r="2019" spans="1:17" x14ac:dyDescent="0.3">
      <c r="A2019" s="6">
        <v>141391</v>
      </c>
      <c r="B2019" s="6" t="s">
        <v>1365</v>
      </c>
      <c r="C2019" s="6" t="s">
        <v>1364</v>
      </c>
      <c r="D2019" s="6" t="s">
        <v>1752</v>
      </c>
      <c r="E2019" s="6" t="s">
        <v>19</v>
      </c>
      <c r="F2019" s="7">
        <v>44285</v>
      </c>
      <c r="G2019" s="6" t="s">
        <v>1296</v>
      </c>
      <c r="H2019" s="6" t="s">
        <v>63</v>
      </c>
      <c r="I2019" s="6" t="s">
        <v>41</v>
      </c>
      <c r="J2019" s="6" t="s">
        <v>78</v>
      </c>
      <c r="K2019" s="12">
        <v>8500</v>
      </c>
      <c r="L2019" s="12">
        <v>11050</v>
      </c>
      <c r="M2019" s="12">
        <v>2</v>
      </c>
      <c r="N2019" s="12">
        <v>17000</v>
      </c>
      <c r="O2019" s="12">
        <v>22100</v>
      </c>
      <c r="P2019" s="6" t="s">
        <v>1398</v>
      </c>
      <c r="Q2019" s="12">
        <f t="shared" si="31"/>
        <v>5100</v>
      </c>
    </row>
    <row r="2020" spans="1:17" x14ac:dyDescent="0.3">
      <c r="A2020" s="6">
        <v>141392</v>
      </c>
      <c r="B2020" s="6" t="s">
        <v>1365</v>
      </c>
      <c r="C2020" s="6" t="s">
        <v>1364</v>
      </c>
      <c r="D2020" s="6" t="s">
        <v>1745</v>
      </c>
      <c r="E2020" s="6" t="s">
        <v>1319</v>
      </c>
      <c r="F2020" s="7">
        <v>44285</v>
      </c>
      <c r="G2020" s="6" t="s">
        <v>33</v>
      </c>
      <c r="H2020" s="6" t="s">
        <v>57</v>
      </c>
      <c r="I2020" s="6" t="s">
        <v>44</v>
      </c>
      <c r="J2020" s="6" t="s">
        <v>80</v>
      </c>
      <c r="K2020" s="12">
        <v>7000</v>
      </c>
      <c r="L2020" s="12">
        <v>9100</v>
      </c>
      <c r="M2020" s="12">
        <v>1</v>
      </c>
      <c r="N2020" s="12">
        <v>7000</v>
      </c>
      <c r="O2020" s="12">
        <v>9100</v>
      </c>
      <c r="P2020" s="6" t="s">
        <v>1397</v>
      </c>
      <c r="Q2020" s="12">
        <f t="shared" si="31"/>
        <v>2100</v>
      </c>
    </row>
    <row r="2021" spans="1:17" x14ac:dyDescent="0.3">
      <c r="A2021" s="6">
        <v>141393</v>
      </c>
      <c r="B2021" s="6" t="s">
        <v>1365</v>
      </c>
      <c r="C2021" s="6" t="s">
        <v>1364</v>
      </c>
      <c r="D2021" s="6" t="s">
        <v>1771</v>
      </c>
      <c r="E2021" s="6" t="s">
        <v>18</v>
      </c>
      <c r="F2021" s="7">
        <v>44285</v>
      </c>
      <c r="G2021" s="6" t="s">
        <v>34</v>
      </c>
      <c r="H2021" s="6" t="s">
        <v>568</v>
      </c>
      <c r="I2021" s="6" t="s">
        <v>98</v>
      </c>
      <c r="J2021" s="6" t="s">
        <v>79</v>
      </c>
      <c r="K2021" s="12">
        <v>1680</v>
      </c>
      <c r="L2021" s="12">
        <v>2184</v>
      </c>
      <c r="M2021" s="12">
        <v>2</v>
      </c>
      <c r="N2021" s="12">
        <v>3360</v>
      </c>
      <c r="O2021" s="12">
        <v>4368</v>
      </c>
      <c r="P2021" s="6" t="s">
        <v>1399</v>
      </c>
      <c r="Q2021" s="12">
        <f t="shared" si="31"/>
        <v>1008</v>
      </c>
    </row>
    <row r="2022" spans="1:17" x14ac:dyDescent="0.3">
      <c r="A2022" s="6">
        <v>141394</v>
      </c>
      <c r="B2022" s="6" t="s">
        <v>1365</v>
      </c>
      <c r="C2022" s="6" t="s">
        <v>1364</v>
      </c>
      <c r="D2022" s="6" t="s">
        <v>1755</v>
      </c>
      <c r="E2022" s="6" t="s">
        <v>17</v>
      </c>
      <c r="F2022" s="7">
        <v>44285</v>
      </c>
      <c r="G2022" s="6" t="s">
        <v>35</v>
      </c>
      <c r="H2022" s="8" t="s">
        <v>65</v>
      </c>
      <c r="I2022" s="6" t="s">
        <v>99</v>
      </c>
      <c r="J2022" s="8" t="s">
        <v>84</v>
      </c>
      <c r="K2022" s="12">
        <v>6540</v>
      </c>
      <c r="L2022" s="12">
        <v>8502</v>
      </c>
      <c r="M2022" s="12">
        <v>4</v>
      </c>
      <c r="N2022" s="12">
        <v>26160</v>
      </c>
      <c r="O2022" s="12">
        <v>34008</v>
      </c>
      <c r="P2022" s="6" t="s">
        <v>1400</v>
      </c>
      <c r="Q2022" s="12">
        <f t="shared" si="31"/>
        <v>7848</v>
      </c>
    </row>
    <row r="2023" spans="1:17" x14ac:dyDescent="0.3">
      <c r="A2023" s="6">
        <v>141395</v>
      </c>
      <c r="B2023" s="6" t="s">
        <v>1365</v>
      </c>
      <c r="C2023" s="6" t="s">
        <v>1364</v>
      </c>
      <c r="D2023" s="6" t="s">
        <v>1769</v>
      </c>
      <c r="E2023" s="6" t="s">
        <v>1320</v>
      </c>
      <c r="F2023" s="7">
        <v>44285</v>
      </c>
      <c r="G2023" s="6" t="s">
        <v>1296</v>
      </c>
      <c r="H2023" s="6" t="s">
        <v>68</v>
      </c>
      <c r="I2023" s="6" t="s">
        <v>45</v>
      </c>
      <c r="J2023" s="6" t="s">
        <v>82</v>
      </c>
      <c r="K2023" s="12">
        <v>2680</v>
      </c>
      <c r="L2023" s="12">
        <v>3484</v>
      </c>
      <c r="M2023" s="12">
        <v>1</v>
      </c>
      <c r="N2023" s="12">
        <v>2680</v>
      </c>
      <c r="O2023" s="12">
        <v>3484</v>
      </c>
      <c r="P2023" s="6" t="s">
        <v>1401</v>
      </c>
      <c r="Q2023" s="12">
        <f t="shared" si="31"/>
        <v>804</v>
      </c>
    </row>
    <row r="2024" spans="1:17" x14ac:dyDescent="0.3">
      <c r="A2024" s="6">
        <v>141396</v>
      </c>
      <c r="B2024" s="6" t="s">
        <v>1365</v>
      </c>
      <c r="C2024" s="6" t="s">
        <v>1364</v>
      </c>
      <c r="D2024" s="6" t="s">
        <v>1759</v>
      </c>
      <c r="E2024" s="6" t="s">
        <v>16</v>
      </c>
      <c r="F2024" s="7">
        <v>44285</v>
      </c>
      <c r="G2024" s="6" t="s">
        <v>33</v>
      </c>
      <c r="H2024" s="6" t="s">
        <v>71</v>
      </c>
      <c r="I2024" s="6" t="s">
        <v>38</v>
      </c>
      <c r="J2024" s="6" t="s">
        <v>76</v>
      </c>
      <c r="K2024" s="12">
        <v>8250</v>
      </c>
      <c r="L2024" s="12">
        <v>10725</v>
      </c>
      <c r="M2024" s="12">
        <v>2</v>
      </c>
      <c r="N2024" s="12">
        <v>16500</v>
      </c>
      <c r="O2024" s="12">
        <v>21450</v>
      </c>
      <c r="P2024" s="6" t="s">
        <v>1325</v>
      </c>
      <c r="Q2024" s="12">
        <f t="shared" si="31"/>
        <v>4950</v>
      </c>
    </row>
    <row r="2025" spans="1:17" x14ac:dyDescent="0.3">
      <c r="A2025" s="6">
        <v>141397</v>
      </c>
      <c r="B2025" s="6" t="s">
        <v>1365</v>
      </c>
      <c r="C2025" s="6" t="s">
        <v>1364</v>
      </c>
      <c r="D2025" s="6" t="s">
        <v>1755</v>
      </c>
      <c r="E2025" s="6" t="s">
        <v>15</v>
      </c>
      <c r="F2025" s="7">
        <v>44285</v>
      </c>
      <c r="G2025" s="6" t="s">
        <v>34</v>
      </c>
      <c r="H2025" s="6" t="s">
        <v>502</v>
      </c>
      <c r="I2025" s="6" t="s">
        <v>42</v>
      </c>
      <c r="J2025" s="6" t="s">
        <v>76</v>
      </c>
      <c r="K2025" s="12">
        <v>2650</v>
      </c>
      <c r="L2025" s="12">
        <v>3445</v>
      </c>
      <c r="M2025" s="12">
        <v>1</v>
      </c>
      <c r="N2025" s="12">
        <v>2650</v>
      </c>
      <c r="O2025" s="12">
        <v>3445</v>
      </c>
      <c r="P2025" s="6" t="s">
        <v>1398</v>
      </c>
      <c r="Q2025" s="12">
        <f t="shared" si="31"/>
        <v>795</v>
      </c>
    </row>
    <row r="2026" spans="1:17" x14ac:dyDescent="0.3">
      <c r="A2026" s="6">
        <v>141398</v>
      </c>
      <c r="B2026" s="6" t="s">
        <v>1365</v>
      </c>
      <c r="C2026" s="6" t="s">
        <v>1364</v>
      </c>
      <c r="D2026" s="6" t="s">
        <v>1753</v>
      </c>
      <c r="E2026" s="6" t="s">
        <v>14</v>
      </c>
      <c r="F2026" s="7">
        <v>44285</v>
      </c>
      <c r="G2026" s="6" t="s">
        <v>35</v>
      </c>
      <c r="H2026" s="6" t="s">
        <v>72</v>
      </c>
      <c r="I2026" s="6" t="s">
        <v>38</v>
      </c>
      <c r="J2026" s="6" t="s">
        <v>85</v>
      </c>
      <c r="K2026" s="12">
        <v>12550</v>
      </c>
      <c r="L2026" s="12">
        <v>16315</v>
      </c>
      <c r="M2026" s="12">
        <v>3</v>
      </c>
      <c r="N2026" s="12">
        <v>37650</v>
      </c>
      <c r="O2026" s="12">
        <v>48945</v>
      </c>
      <c r="P2026" s="6" t="s">
        <v>1397</v>
      </c>
      <c r="Q2026" s="12">
        <f t="shared" si="31"/>
        <v>11295</v>
      </c>
    </row>
    <row r="2027" spans="1:17" x14ac:dyDescent="0.3">
      <c r="A2027" s="6">
        <v>141399</v>
      </c>
      <c r="B2027" s="6" t="s">
        <v>1365</v>
      </c>
      <c r="C2027" s="6" t="s">
        <v>1364</v>
      </c>
      <c r="D2027" s="6" t="s">
        <v>1755</v>
      </c>
      <c r="E2027" s="6" t="s">
        <v>13</v>
      </c>
      <c r="F2027" s="7">
        <v>44285</v>
      </c>
      <c r="G2027" s="6" t="s">
        <v>1296</v>
      </c>
      <c r="H2027" s="6" t="s">
        <v>73</v>
      </c>
      <c r="I2027" s="6" t="s">
        <v>41</v>
      </c>
      <c r="J2027" s="8" t="s">
        <v>78</v>
      </c>
      <c r="K2027" s="12">
        <v>14500</v>
      </c>
      <c r="L2027" s="12">
        <v>18850</v>
      </c>
      <c r="M2027" s="12">
        <v>4</v>
      </c>
      <c r="N2027" s="12">
        <v>58000</v>
      </c>
      <c r="O2027" s="12">
        <v>75400</v>
      </c>
      <c r="P2027" s="6" t="s">
        <v>1399</v>
      </c>
      <c r="Q2027" s="12">
        <f t="shared" si="31"/>
        <v>17400</v>
      </c>
    </row>
    <row r="2028" spans="1:17" x14ac:dyDescent="0.3">
      <c r="A2028" s="6">
        <v>141400</v>
      </c>
      <c r="B2028" s="6" t="s">
        <v>1365</v>
      </c>
      <c r="C2028" s="6" t="s">
        <v>1364</v>
      </c>
      <c r="D2028" s="6" t="s">
        <v>1768</v>
      </c>
      <c r="E2028" s="6" t="s">
        <v>12</v>
      </c>
      <c r="F2028" s="7">
        <v>44285</v>
      </c>
      <c r="G2028" s="6" t="s">
        <v>33</v>
      </c>
      <c r="H2028" s="6" t="s">
        <v>46</v>
      </c>
      <c r="I2028" s="6" t="s">
        <v>36</v>
      </c>
      <c r="J2028" s="6" t="s">
        <v>75</v>
      </c>
      <c r="K2028" s="12">
        <v>800</v>
      </c>
      <c r="L2028" s="12">
        <v>1040</v>
      </c>
      <c r="M2028" s="12">
        <v>1</v>
      </c>
      <c r="N2028" s="12">
        <v>800</v>
      </c>
      <c r="O2028" s="12">
        <v>1040</v>
      </c>
      <c r="P2028" s="6" t="s">
        <v>1400</v>
      </c>
      <c r="Q2028" s="12">
        <f t="shared" si="31"/>
        <v>240</v>
      </c>
    </row>
    <row r="2029" spans="1:17" x14ac:dyDescent="0.3">
      <c r="A2029" s="6">
        <v>141401</v>
      </c>
      <c r="B2029" s="6" t="s">
        <v>1365</v>
      </c>
      <c r="C2029" s="6" t="s">
        <v>1364</v>
      </c>
      <c r="D2029" s="6" t="s">
        <v>1768</v>
      </c>
      <c r="E2029" s="6" t="s">
        <v>11</v>
      </c>
      <c r="F2029" s="7">
        <v>44285</v>
      </c>
      <c r="G2029" s="6" t="s">
        <v>34</v>
      </c>
      <c r="H2029" s="6" t="s">
        <v>48</v>
      </c>
      <c r="I2029" s="6" t="s">
        <v>37</v>
      </c>
      <c r="J2029" s="6" t="s">
        <v>76</v>
      </c>
      <c r="K2029" s="12">
        <v>600</v>
      </c>
      <c r="L2029" s="12">
        <v>780</v>
      </c>
      <c r="M2029" s="12">
        <v>2</v>
      </c>
      <c r="N2029" s="12">
        <v>1200</v>
      </c>
      <c r="O2029" s="12">
        <v>1560</v>
      </c>
      <c r="P2029" s="6" t="s">
        <v>1401</v>
      </c>
      <c r="Q2029" s="12">
        <f t="shared" si="31"/>
        <v>360</v>
      </c>
    </row>
    <row r="2030" spans="1:17" x14ac:dyDescent="0.3">
      <c r="A2030" s="6">
        <v>141402</v>
      </c>
      <c r="B2030" s="6" t="s">
        <v>1365</v>
      </c>
      <c r="C2030" s="6" t="s">
        <v>1364</v>
      </c>
      <c r="D2030" s="6" t="s">
        <v>1744</v>
      </c>
      <c r="E2030" s="6" t="s">
        <v>1321</v>
      </c>
      <c r="F2030" s="7">
        <v>44285</v>
      </c>
      <c r="G2030" s="6" t="s">
        <v>35</v>
      </c>
      <c r="H2030" s="6" t="s">
        <v>50</v>
      </c>
      <c r="I2030" s="6" t="s">
        <v>38</v>
      </c>
      <c r="J2030" s="6" t="s">
        <v>75</v>
      </c>
      <c r="K2030" s="12">
        <v>10500</v>
      </c>
      <c r="L2030" s="12">
        <v>13650</v>
      </c>
      <c r="M2030" s="12">
        <v>1</v>
      </c>
      <c r="N2030" s="12">
        <v>10500</v>
      </c>
      <c r="O2030" s="12">
        <v>13650</v>
      </c>
      <c r="P2030" s="6" t="s">
        <v>1325</v>
      </c>
      <c r="Q2030" s="12">
        <f t="shared" si="31"/>
        <v>3150</v>
      </c>
    </row>
    <row r="2031" spans="1:17" x14ac:dyDescent="0.3">
      <c r="A2031" s="6">
        <v>141403</v>
      </c>
      <c r="B2031" s="6" t="s">
        <v>1365</v>
      </c>
      <c r="C2031" s="6" t="s">
        <v>1364</v>
      </c>
      <c r="D2031" s="6" t="s">
        <v>1760</v>
      </c>
      <c r="E2031" s="6" t="s">
        <v>1322</v>
      </c>
      <c r="F2031" s="7">
        <v>44285</v>
      </c>
      <c r="G2031" s="6" t="s">
        <v>1296</v>
      </c>
      <c r="H2031" s="6" t="s">
        <v>563</v>
      </c>
      <c r="I2031" s="6" t="s">
        <v>39</v>
      </c>
      <c r="J2031" s="6" t="s">
        <v>77</v>
      </c>
      <c r="K2031" s="12">
        <v>6500</v>
      </c>
      <c r="L2031" s="12">
        <v>8450</v>
      </c>
      <c r="M2031" s="12">
        <v>3</v>
      </c>
      <c r="N2031" s="12">
        <v>19500</v>
      </c>
      <c r="O2031" s="12">
        <v>25350</v>
      </c>
      <c r="P2031" s="6" t="s">
        <v>1398</v>
      </c>
      <c r="Q2031" s="12">
        <f t="shared" si="31"/>
        <v>5850</v>
      </c>
    </row>
    <row r="2032" spans="1:17" x14ac:dyDescent="0.3">
      <c r="A2032" s="6">
        <v>141404</v>
      </c>
      <c r="B2032" s="6" t="s">
        <v>1365</v>
      </c>
      <c r="C2032" s="6" t="s">
        <v>1364</v>
      </c>
      <c r="D2032" s="6" t="s">
        <v>1766</v>
      </c>
      <c r="E2032" s="6" t="s">
        <v>1323</v>
      </c>
      <c r="F2032" s="7">
        <v>44285</v>
      </c>
      <c r="G2032" s="6" t="s">
        <v>33</v>
      </c>
      <c r="H2032" s="6" t="s">
        <v>569</v>
      </c>
      <c r="I2032" s="6" t="s">
        <v>40</v>
      </c>
      <c r="J2032" s="6" t="s">
        <v>76</v>
      </c>
      <c r="K2032" s="12">
        <v>4500</v>
      </c>
      <c r="L2032" s="12">
        <v>5850</v>
      </c>
      <c r="M2032" s="12">
        <v>3</v>
      </c>
      <c r="N2032" s="12">
        <v>13500</v>
      </c>
      <c r="O2032" s="12">
        <v>17550</v>
      </c>
      <c r="P2032" s="6" t="s">
        <v>1397</v>
      </c>
      <c r="Q2032" s="12">
        <f t="shared" si="31"/>
        <v>4050</v>
      </c>
    </row>
    <row r="2033" spans="1:17" x14ac:dyDescent="0.3">
      <c r="A2033" s="6">
        <v>141405</v>
      </c>
      <c r="B2033" s="6" t="s">
        <v>1365</v>
      </c>
      <c r="C2033" s="6" t="s">
        <v>1364</v>
      </c>
      <c r="D2033" s="6" t="s">
        <v>1776</v>
      </c>
      <c r="E2033" s="6" t="s">
        <v>10</v>
      </c>
      <c r="F2033" s="7">
        <v>44285</v>
      </c>
      <c r="G2033" s="6" t="s">
        <v>34</v>
      </c>
      <c r="H2033" s="6" t="s">
        <v>51</v>
      </c>
      <c r="I2033" s="6" t="s">
        <v>41</v>
      </c>
      <c r="J2033" s="6" t="s">
        <v>78</v>
      </c>
      <c r="K2033" s="12">
        <v>8500</v>
      </c>
      <c r="L2033" s="12">
        <v>11050</v>
      </c>
      <c r="M2033" s="12">
        <v>2</v>
      </c>
      <c r="N2033" s="12">
        <v>17000</v>
      </c>
      <c r="O2033" s="12">
        <v>22100</v>
      </c>
      <c r="P2033" s="6" t="s">
        <v>1399</v>
      </c>
      <c r="Q2033" s="12">
        <f t="shared" si="31"/>
        <v>5100</v>
      </c>
    </row>
    <row r="2034" spans="1:17" x14ac:dyDescent="0.3">
      <c r="A2034" s="6">
        <v>141406</v>
      </c>
      <c r="B2034" s="6" t="s">
        <v>1365</v>
      </c>
      <c r="C2034" s="6" t="s">
        <v>1364</v>
      </c>
      <c r="D2034" s="6" t="s">
        <v>1748</v>
      </c>
      <c r="E2034" s="6" t="s">
        <v>9</v>
      </c>
      <c r="F2034" s="7">
        <v>44285</v>
      </c>
      <c r="G2034" s="6" t="s">
        <v>35</v>
      </c>
      <c r="H2034" s="6" t="s">
        <v>52</v>
      </c>
      <c r="I2034" s="6" t="s">
        <v>44</v>
      </c>
      <c r="J2034" s="6" t="s">
        <v>80</v>
      </c>
      <c r="K2034" s="12">
        <v>12500</v>
      </c>
      <c r="L2034" s="12">
        <v>16250</v>
      </c>
      <c r="M2034" s="12">
        <v>1</v>
      </c>
      <c r="N2034" s="12">
        <v>12500</v>
      </c>
      <c r="O2034" s="12">
        <v>16250</v>
      </c>
      <c r="P2034" s="6" t="s">
        <v>1400</v>
      </c>
      <c r="Q2034" s="12">
        <f t="shared" si="31"/>
        <v>3750</v>
      </c>
    </row>
    <row r="2035" spans="1:17" x14ac:dyDescent="0.3">
      <c r="A2035" s="6">
        <v>141407</v>
      </c>
      <c r="B2035" s="6" t="s">
        <v>1365</v>
      </c>
      <c r="C2035" s="6" t="s">
        <v>1364</v>
      </c>
      <c r="D2035" s="6" t="s">
        <v>1745</v>
      </c>
      <c r="E2035" s="6" t="s">
        <v>1324</v>
      </c>
      <c r="F2035" s="7">
        <v>44285</v>
      </c>
      <c r="G2035" s="6" t="s">
        <v>1296</v>
      </c>
      <c r="H2035" s="6" t="s">
        <v>510</v>
      </c>
      <c r="I2035" s="6" t="s">
        <v>42</v>
      </c>
      <c r="J2035" s="6" t="s">
        <v>79</v>
      </c>
      <c r="K2035" s="12">
        <v>3500</v>
      </c>
      <c r="L2035" s="12">
        <v>4550</v>
      </c>
      <c r="M2035" s="12">
        <v>1</v>
      </c>
      <c r="N2035" s="12">
        <v>3500</v>
      </c>
      <c r="O2035" s="12">
        <v>4550</v>
      </c>
      <c r="P2035" s="6" t="s">
        <v>1401</v>
      </c>
      <c r="Q2035" s="12">
        <f t="shared" si="31"/>
        <v>1050</v>
      </c>
    </row>
    <row r="2036" spans="1:17" x14ac:dyDescent="0.3">
      <c r="A2036" s="6">
        <v>141408</v>
      </c>
      <c r="B2036" s="6" t="s">
        <v>1365</v>
      </c>
      <c r="C2036" s="6" t="s">
        <v>1364</v>
      </c>
      <c r="D2036" s="6" t="s">
        <v>1744</v>
      </c>
      <c r="E2036" s="6" t="s">
        <v>8</v>
      </c>
      <c r="F2036" s="7">
        <v>44285</v>
      </c>
      <c r="G2036" s="6" t="s">
        <v>33</v>
      </c>
      <c r="H2036" s="8" t="s">
        <v>67</v>
      </c>
      <c r="I2036" s="6" t="s">
        <v>109</v>
      </c>
      <c r="J2036" s="6" t="s">
        <v>81</v>
      </c>
      <c r="K2036" s="12">
        <v>4500</v>
      </c>
      <c r="L2036" s="12">
        <v>5850</v>
      </c>
      <c r="M2036" s="12">
        <v>3</v>
      </c>
      <c r="N2036" s="12">
        <v>13500</v>
      </c>
      <c r="O2036" s="12">
        <v>17550</v>
      </c>
      <c r="P2036" s="6" t="s">
        <v>1325</v>
      </c>
      <c r="Q2036" s="12">
        <f t="shared" si="31"/>
        <v>4050</v>
      </c>
    </row>
    <row r="2037" spans="1:17" x14ac:dyDescent="0.3">
      <c r="A2037" s="6">
        <v>141409</v>
      </c>
      <c r="B2037" s="6" t="s">
        <v>1365</v>
      </c>
      <c r="C2037" s="6" t="s">
        <v>1364</v>
      </c>
      <c r="D2037" s="6" t="s">
        <v>1742</v>
      </c>
      <c r="E2037" s="6" t="s">
        <v>7</v>
      </c>
      <c r="F2037" s="7">
        <v>44285</v>
      </c>
      <c r="G2037" s="6" t="s">
        <v>34</v>
      </c>
      <c r="H2037" s="6" t="s">
        <v>570</v>
      </c>
      <c r="I2037" s="6" t="s">
        <v>45</v>
      </c>
      <c r="J2037" s="6" t="s">
        <v>82</v>
      </c>
      <c r="K2037" s="12">
        <v>2100</v>
      </c>
      <c r="L2037" s="12">
        <v>2730</v>
      </c>
      <c r="M2037" s="12">
        <v>2</v>
      </c>
      <c r="N2037" s="12">
        <v>4200</v>
      </c>
      <c r="O2037" s="12">
        <v>5460</v>
      </c>
      <c r="P2037" s="6" t="s">
        <v>1398</v>
      </c>
      <c r="Q2037" s="12">
        <f t="shared" si="31"/>
        <v>1260</v>
      </c>
    </row>
    <row r="2038" spans="1:17" x14ac:dyDescent="0.3">
      <c r="A2038" s="6">
        <v>141410</v>
      </c>
      <c r="B2038" s="6" t="s">
        <v>1365</v>
      </c>
      <c r="C2038" s="6" t="s">
        <v>1364</v>
      </c>
      <c r="D2038" s="6" t="s">
        <v>1760</v>
      </c>
      <c r="E2038" s="6" t="s">
        <v>1325</v>
      </c>
      <c r="F2038" s="7">
        <v>44285</v>
      </c>
      <c r="G2038" s="6" t="s">
        <v>35</v>
      </c>
      <c r="H2038" s="6" t="s">
        <v>49</v>
      </c>
      <c r="I2038" s="6" t="s">
        <v>36</v>
      </c>
      <c r="J2038" s="6" t="s">
        <v>75</v>
      </c>
      <c r="K2038" s="12">
        <v>1150</v>
      </c>
      <c r="L2038" s="12">
        <v>1495</v>
      </c>
      <c r="M2038" s="12">
        <v>3</v>
      </c>
      <c r="N2038" s="12">
        <v>3450</v>
      </c>
      <c r="O2038" s="12">
        <v>4485</v>
      </c>
      <c r="P2038" s="6" t="s">
        <v>1397</v>
      </c>
      <c r="Q2038" s="12">
        <f t="shared" si="31"/>
        <v>1035</v>
      </c>
    </row>
    <row r="2039" spans="1:17" x14ac:dyDescent="0.3">
      <c r="A2039" s="6">
        <v>141411</v>
      </c>
      <c r="B2039" s="6" t="s">
        <v>1365</v>
      </c>
      <c r="C2039" s="6" t="s">
        <v>1364</v>
      </c>
      <c r="D2039" s="6" t="s">
        <v>1748</v>
      </c>
      <c r="E2039" s="6" t="s">
        <v>1326</v>
      </c>
      <c r="F2039" s="7">
        <v>44285</v>
      </c>
      <c r="G2039" s="6" t="s">
        <v>1296</v>
      </c>
      <c r="H2039" s="6" t="s">
        <v>47</v>
      </c>
      <c r="I2039" s="6" t="s">
        <v>37</v>
      </c>
      <c r="J2039" s="6" t="s">
        <v>76</v>
      </c>
      <c r="K2039" s="12">
        <v>350</v>
      </c>
      <c r="L2039" s="12">
        <v>455</v>
      </c>
      <c r="M2039" s="12">
        <v>4</v>
      </c>
      <c r="N2039" s="12">
        <v>1400</v>
      </c>
      <c r="O2039" s="12">
        <v>1820</v>
      </c>
      <c r="P2039" s="6" t="s">
        <v>1399</v>
      </c>
      <c r="Q2039" s="12">
        <f t="shared" si="31"/>
        <v>420</v>
      </c>
    </row>
    <row r="2040" spans="1:17" x14ac:dyDescent="0.3">
      <c r="A2040" s="6">
        <v>141412</v>
      </c>
      <c r="B2040" s="6" t="s">
        <v>1365</v>
      </c>
      <c r="C2040" s="6" t="s">
        <v>1364</v>
      </c>
      <c r="D2040" s="6" t="s">
        <v>1750</v>
      </c>
      <c r="E2040" s="6" t="s">
        <v>6</v>
      </c>
      <c r="F2040" s="7">
        <v>44285</v>
      </c>
      <c r="G2040" s="6" t="s">
        <v>33</v>
      </c>
      <c r="H2040" s="6" t="s">
        <v>53</v>
      </c>
      <c r="I2040" s="6" t="s">
        <v>38</v>
      </c>
      <c r="J2040" s="6" t="s">
        <v>75</v>
      </c>
      <c r="K2040" s="12">
        <v>9500</v>
      </c>
      <c r="L2040" s="12">
        <v>12350</v>
      </c>
      <c r="M2040" s="12">
        <v>4</v>
      </c>
      <c r="N2040" s="12">
        <v>38000</v>
      </c>
      <c r="O2040" s="12">
        <v>49400</v>
      </c>
      <c r="P2040" s="6" t="s">
        <v>1400</v>
      </c>
      <c r="Q2040" s="12">
        <f t="shared" si="31"/>
        <v>11400</v>
      </c>
    </row>
    <row r="2041" spans="1:17" x14ac:dyDescent="0.3">
      <c r="A2041" s="6">
        <v>141413</v>
      </c>
      <c r="B2041" s="6" t="s">
        <v>1365</v>
      </c>
      <c r="C2041" s="6" t="s">
        <v>1364</v>
      </c>
      <c r="D2041" s="6" t="s">
        <v>1742</v>
      </c>
      <c r="E2041" s="6" t="s">
        <v>5</v>
      </c>
      <c r="F2041" s="7">
        <v>44285</v>
      </c>
      <c r="G2041" s="6" t="s">
        <v>34</v>
      </c>
      <c r="H2041" s="6" t="s">
        <v>571</v>
      </c>
      <c r="I2041" s="6" t="s">
        <v>39</v>
      </c>
      <c r="J2041" s="6" t="s">
        <v>77</v>
      </c>
      <c r="K2041" s="12">
        <v>10000</v>
      </c>
      <c r="L2041" s="12">
        <v>13000</v>
      </c>
      <c r="M2041" s="12">
        <v>2</v>
      </c>
      <c r="N2041" s="12">
        <v>20000</v>
      </c>
      <c r="O2041" s="12">
        <v>26000</v>
      </c>
      <c r="P2041" s="6" t="s">
        <v>1401</v>
      </c>
      <c r="Q2041" s="12">
        <f t="shared" si="31"/>
        <v>6000</v>
      </c>
    </row>
    <row r="2042" spans="1:17" x14ac:dyDescent="0.3">
      <c r="A2042" s="6">
        <v>141414</v>
      </c>
      <c r="B2042" s="6" t="s">
        <v>1365</v>
      </c>
      <c r="C2042" s="6" t="s">
        <v>1364</v>
      </c>
      <c r="D2042" s="6" t="s">
        <v>1751</v>
      </c>
      <c r="E2042" s="6" t="s">
        <v>4</v>
      </c>
      <c r="F2042" s="7">
        <v>44285</v>
      </c>
      <c r="G2042" s="6" t="s">
        <v>35</v>
      </c>
      <c r="H2042" s="6" t="s">
        <v>572</v>
      </c>
      <c r="I2042" s="6" t="s">
        <v>40</v>
      </c>
      <c r="J2042" s="6" t="s">
        <v>76</v>
      </c>
      <c r="K2042" s="12">
        <v>6500</v>
      </c>
      <c r="L2042" s="12">
        <v>8450</v>
      </c>
      <c r="M2042" s="12">
        <v>3</v>
      </c>
      <c r="N2042" s="12">
        <v>19500</v>
      </c>
      <c r="O2042" s="12">
        <v>25350</v>
      </c>
      <c r="P2042" s="6" t="s">
        <v>1325</v>
      </c>
      <c r="Q2042" s="12">
        <f t="shared" si="31"/>
        <v>5850</v>
      </c>
    </row>
    <row r="2043" spans="1:17" x14ac:dyDescent="0.3">
      <c r="A2043" s="6">
        <v>141415</v>
      </c>
      <c r="B2043" s="6" t="s">
        <v>1365</v>
      </c>
      <c r="C2043" s="6" t="s">
        <v>1364</v>
      </c>
      <c r="D2043" s="6" t="s">
        <v>1764</v>
      </c>
      <c r="E2043" s="6" t="s">
        <v>30</v>
      </c>
      <c r="F2043" s="7">
        <v>44285</v>
      </c>
      <c r="G2043" s="6" t="s">
        <v>1296</v>
      </c>
      <c r="H2043" s="6" t="s">
        <v>573</v>
      </c>
      <c r="I2043" s="6" t="s">
        <v>41</v>
      </c>
      <c r="J2043" s="6" t="s">
        <v>78</v>
      </c>
      <c r="K2043" s="12">
        <v>8500</v>
      </c>
      <c r="L2043" s="12">
        <v>11050</v>
      </c>
      <c r="M2043" s="12">
        <v>2</v>
      </c>
      <c r="N2043" s="12">
        <v>17000</v>
      </c>
      <c r="O2043" s="12">
        <v>22100</v>
      </c>
      <c r="P2043" s="6" t="s">
        <v>1398</v>
      </c>
      <c r="Q2043" s="12">
        <f t="shared" si="31"/>
        <v>5100</v>
      </c>
    </row>
    <row r="2044" spans="1:17" x14ac:dyDescent="0.3">
      <c r="A2044" s="6">
        <v>141416</v>
      </c>
      <c r="B2044" s="6" t="s">
        <v>1365</v>
      </c>
      <c r="C2044" s="6" t="s">
        <v>1364</v>
      </c>
      <c r="D2044" s="6" t="s">
        <v>1746</v>
      </c>
      <c r="E2044" s="6" t="s">
        <v>31</v>
      </c>
      <c r="F2044" s="7">
        <v>44285</v>
      </c>
      <c r="G2044" s="6" t="s">
        <v>33</v>
      </c>
      <c r="H2044" s="6" t="s">
        <v>57</v>
      </c>
      <c r="I2044" s="6" t="s">
        <v>44</v>
      </c>
      <c r="J2044" s="6" t="s">
        <v>80</v>
      </c>
      <c r="K2044" s="12">
        <v>7000</v>
      </c>
      <c r="L2044" s="12">
        <v>9100</v>
      </c>
      <c r="M2044" s="12">
        <v>2</v>
      </c>
      <c r="N2044" s="12">
        <v>14000</v>
      </c>
      <c r="O2044" s="12">
        <v>18200</v>
      </c>
      <c r="P2044" s="6" t="s">
        <v>1397</v>
      </c>
      <c r="Q2044" s="12">
        <f t="shared" si="31"/>
        <v>4200</v>
      </c>
    </row>
    <row r="2045" spans="1:17" x14ac:dyDescent="0.3">
      <c r="A2045" s="6">
        <v>141417</v>
      </c>
      <c r="B2045" s="6" t="s">
        <v>1365</v>
      </c>
      <c r="C2045" s="6" t="s">
        <v>1364</v>
      </c>
      <c r="D2045" s="6" t="s">
        <v>1751</v>
      </c>
      <c r="E2045" s="6" t="s">
        <v>32</v>
      </c>
      <c r="F2045" s="7">
        <v>44285</v>
      </c>
      <c r="G2045" s="6" t="s">
        <v>34</v>
      </c>
      <c r="H2045" s="6" t="s">
        <v>574</v>
      </c>
      <c r="I2045" s="6" t="s">
        <v>42</v>
      </c>
      <c r="J2045" s="6" t="s">
        <v>79</v>
      </c>
      <c r="K2045" s="12">
        <v>6550</v>
      </c>
      <c r="L2045" s="12">
        <v>8515</v>
      </c>
      <c r="M2045" s="12">
        <v>2</v>
      </c>
      <c r="N2045" s="12">
        <v>13100</v>
      </c>
      <c r="O2045" s="12">
        <v>17030</v>
      </c>
      <c r="P2045" s="6" t="s">
        <v>1399</v>
      </c>
      <c r="Q2045" s="12">
        <f t="shared" si="31"/>
        <v>3930</v>
      </c>
    </row>
    <row r="2046" spans="1:17" x14ac:dyDescent="0.3">
      <c r="A2046" s="6">
        <v>141418</v>
      </c>
      <c r="B2046" s="6" t="s">
        <v>1365</v>
      </c>
      <c r="C2046" s="6" t="s">
        <v>1364</v>
      </c>
      <c r="D2046" s="6" t="s">
        <v>1774</v>
      </c>
      <c r="E2046" s="6" t="s">
        <v>28</v>
      </c>
      <c r="F2046" s="7">
        <v>44285</v>
      </c>
      <c r="G2046" s="6" t="s">
        <v>35</v>
      </c>
      <c r="H2046" s="8" t="s">
        <v>66</v>
      </c>
      <c r="I2046" s="6" t="s">
        <v>109</v>
      </c>
      <c r="J2046" s="6" t="s">
        <v>81</v>
      </c>
      <c r="K2046" s="12">
        <v>7650</v>
      </c>
      <c r="L2046" s="12">
        <v>9945</v>
      </c>
      <c r="M2046" s="12">
        <v>1</v>
      </c>
      <c r="N2046" s="12">
        <v>7650</v>
      </c>
      <c r="O2046" s="12">
        <v>9945</v>
      </c>
      <c r="P2046" s="6" t="s">
        <v>1400</v>
      </c>
      <c r="Q2046" s="12">
        <f t="shared" si="31"/>
        <v>2295</v>
      </c>
    </row>
    <row r="2047" spans="1:17" x14ac:dyDescent="0.3">
      <c r="A2047" s="6">
        <v>141419</v>
      </c>
      <c r="B2047" s="6" t="s">
        <v>1365</v>
      </c>
      <c r="C2047" s="6" t="s">
        <v>1364</v>
      </c>
      <c r="D2047" s="6" t="s">
        <v>1766</v>
      </c>
      <c r="E2047" s="6" t="s">
        <v>1311</v>
      </c>
      <c r="F2047" s="7">
        <v>44285</v>
      </c>
      <c r="G2047" s="6" t="s">
        <v>1296</v>
      </c>
      <c r="H2047" s="6" t="s">
        <v>58</v>
      </c>
      <c r="I2047" s="6" t="s">
        <v>45</v>
      </c>
      <c r="J2047" s="6" t="s">
        <v>82</v>
      </c>
      <c r="K2047" s="12">
        <v>1150</v>
      </c>
      <c r="L2047" s="12">
        <v>1495</v>
      </c>
      <c r="M2047" s="12">
        <v>2</v>
      </c>
      <c r="N2047" s="12">
        <v>2300</v>
      </c>
      <c r="O2047" s="12">
        <v>2990</v>
      </c>
      <c r="P2047" s="6" t="s">
        <v>1401</v>
      </c>
      <c r="Q2047" s="12">
        <f t="shared" si="31"/>
        <v>690</v>
      </c>
    </row>
    <row r="2048" spans="1:17" x14ac:dyDescent="0.3">
      <c r="A2048" s="6">
        <v>141420</v>
      </c>
      <c r="B2048" s="6" t="s">
        <v>1365</v>
      </c>
      <c r="C2048" s="6" t="s">
        <v>1364</v>
      </c>
      <c r="D2048" s="6" t="s">
        <v>1747</v>
      </c>
      <c r="E2048" s="6" t="s">
        <v>1312</v>
      </c>
      <c r="F2048" s="7">
        <v>44285</v>
      </c>
      <c r="G2048" s="6" t="s">
        <v>33</v>
      </c>
      <c r="H2048" s="6" t="s">
        <v>59</v>
      </c>
      <c r="I2048" s="6" t="s">
        <v>36</v>
      </c>
      <c r="J2048" s="6" t="s">
        <v>75</v>
      </c>
      <c r="K2048" s="12">
        <v>850</v>
      </c>
      <c r="L2048" s="12">
        <v>1105</v>
      </c>
      <c r="M2048" s="12">
        <v>4</v>
      </c>
      <c r="N2048" s="12">
        <v>3400</v>
      </c>
      <c r="O2048" s="12">
        <v>4420</v>
      </c>
      <c r="P2048" s="6" t="s">
        <v>1325</v>
      </c>
      <c r="Q2048" s="12">
        <f t="shared" si="31"/>
        <v>1020</v>
      </c>
    </row>
    <row r="2049" spans="1:17" x14ac:dyDescent="0.3">
      <c r="A2049" s="6">
        <v>141421</v>
      </c>
      <c r="B2049" s="6" t="s">
        <v>1365</v>
      </c>
      <c r="C2049" s="6" t="s">
        <v>1364</v>
      </c>
      <c r="D2049" s="6" t="s">
        <v>1752</v>
      </c>
      <c r="E2049" s="6" t="s">
        <v>1313</v>
      </c>
      <c r="F2049" s="7">
        <v>44285</v>
      </c>
      <c r="G2049" s="6" t="s">
        <v>34</v>
      </c>
      <c r="H2049" s="6" t="s">
        <v>60</v>
      </c>
      <c r="I2049" s="6" t="s">
        <v>37</v>
      </c>
      <c r="J2049" s="6" t="s">
        <v>76</v>
      </c>
      <c r="K2049" s="12">
        <v>650</v>
      </c>
      <c r="L2049" s="12">
        <v>845</v>
      </c>
      <c r="M2049" s="12">
        <v>2</v>
      </c>
      <c r="N2049" s="12">
        <v>1300</v>
      </c>
      <c r="O2049" s="12">
        <v>1690</v>
      </c>
      <c r="P2049" s="6" t="s">
        <v>1398</v>
      </c>
      <c r="Q2049" s="12">
        <f t="shared" si="31"/>
        <v>390</v>
      </c>
    </row>
    <row r="2050" spans="1:17" x14ac:dyDescent="0.3">
      <c r="A2050" s="6">
        <v>141422</v>
      </c>
      <c r="B2050" s="6" t="s">
        <v>1365</v>
      </c>
      <c r="C2050" s="6" t="s">
        <v>1364</v>
      </c>
      <c r="D2050" s="6" t="s">
        <v>1744</v>
      </c>
      <c r="E2050" s="6" t="s">
        <v>3</v>
      </c>
      <c r="F2050" s="7">
        <v>44285</v>
      </c>
      <c r="G2050" s="6" t="s">
        <v>35</v>
      </c>
      <c r="H2050" s="6" t="s">
        <v>61</v>
      </c>
      <c r="I2050" s="6" t="s">
        <v>38</v>
      </c>
      <c r="J2050" s="6" t="s">
        <v>75</v>
      </c>
      <c r="K2050" s="12">
        <v>7500</v>
      </c>
      <c r="L2050" s="12">
        <v>9750</v>
      </c>
      <c r="M2050" s="12">
        <v>1</v>
      </c>
      <c r="N2050" s="12">
        <v>7500</v>
      </c>
      <c r="O2050" s="12">
        <v>9750</v>
      </c>
      <c r="P2050" s="6" t="s">
        <v>1397</v>
      </c>
      <c r="Q2050" s="12">
        <f t="shared" si="31"/>
        <v>2250</v>
      </c>
    </row>
    <row r="2051" spans="1:17" x14ac:dyDescent="0.3">
      <c r="A2051" s="6">
        <v>141423</v>
      </c>
      <c r="B2051" s="6" t="s">
        <v>1365</v>
      </c>
      <c r="C2051" s="6" t="s">
        <v>1364</v>
      </c>
      <c r="D2051" s="6" t="s">
        <v>1767</v>
      </c>
      <c r="E2051" s="6" t="s">
        <v>2</v>
      </c>
      <c r="F2051" s="7">
        <v>44285</v>
      </c>
      <c r="G2051" s="6" t="s">
        <v>1296</v>
      </c>
      <c r="H2051" s="6" t="s">
        <v>571</v>
      </c>
      <c r="I2051" s="6" t="s">
        <v>39</v>
      </c>
      <c r="J2051" s="8" t="s">
        <v>83</v>
      </c>
      <c r="K2051" s="12">
        <v>10000</v>
      </c>
      <c r="L2051" s="12">
        <v>13000</v>
      </c>
      <c r="M2051" s="12">
        <v>2</v>
      </c>
      <c r="N2051" s="12">
        <v>20000</v>
      </c>
      <c r="O2051" s="12">
        <v>26000</v>
      </c>
      <c r="P2051" s="6" t="s">
        <v>1399</v>
      </c>
      <c r="Q2051" s="12">
        <f t="shared" ref="Q2051:Q2114" si="32">O2051-N2051</f>
        <v>6000</v>
      </c>
    </row>
    <row r="2052" spans="1:17" x14ac:dyDescent="0.3">
      <c r="A2052" s="6">
        <v>141424</v>
      </c>
      <c r="B2052" s="6" t="s">
        <v>1365</v>
      </c>
      <c r="C2052" s="6" t="s">
        <v>1364</v>
      </c>
      <c r="D2052" s="6" t="s">
        <v>1761</v>
      </c>
      <c r="E2052" s="6" t="s">
        <v>1</v>
      </c>
      <c r="F2052" s="7">
        <v>44285</v>
      </c>
      <c r="G2052" s="6" t="s">
        <v>33</v>
      </c>
      <c r="H2052" s="6" t="s">
        <v>575</v>
      </c>
      <c r="I2052" s="6" t="s">
        <v>40</v>
      </c>
      <c r="J2052" s="6" t="s">
        <v>76</v>
      </c>
      <c r="K2052" s="12">
        <v>10500</v>
      </c>
      <c r="L2052" s="12">
        <v>13650</v>
      </c>
      <c r="M2052" s="12">
        <v>1</v>
      </c>
      <c r="N2052" s="12">
        <v>10500</v>
      </c>
      <c r="O2052" s="12">
        <v>13650</v>
      </c>
      <c r="P2052" s="6" t="s">
        <v>1400</v>
      </c>
      <c r="Q2052" s="12">
        <f t="shared" si="32"/>
        <v>3150</v>
      </c>
    </row>
    <row r="2053" spans="1:17" x14ac:dyDescent="0.3">
      <c r="A2053" s="6">
        <v>141425</v>
      </c>
      <c r="B2053" s="6" t="s">
        <v>1365</v>
      </c>
      <c r="C2053" s="6" t="s">
        <v>1364</v>
      </c>
      <c r="D2053" s="6" t="s">
        <v>1751</v>
      </c>
      <c r="E2053" s="6" t="s">
        <v>1314</v>
      </c>
      <c r="F2053" s="7">
        <v>44285</v>
      </c>
      <c r="G2053" s="6" t="s">
        <v>34</v>
      </c>
      <c r="H2053" s="6" t="s">
        <v>63</v>
      </c>
      <c r="I2053" s="6" t="s">
        <v>41</v>
      </c>
      <c r="J2053" s="6" t="s">
        <v>78</v>
      </c>
      <c r="K2053" s="12">
        <v>8500</v>
      </c>
      <c r="L2053" s="12">
        <v>11050</v>
      </c>
      <c r="M2053" s="12">
        <v>3</v>
      </c>
      <c r="N2053" s="12">
        <v>25500</v>
      </c>
      <c r="O2053" s="12">
        <v>33150</v>
      </c>
      <c r="P2053" s="6" t="s">
        <v>1401</v>
      </c>
      <c r="Q2053" s="12">
        <f t="shared" si="32"/>
        <v>7650</v>
      </c>
    </row>
    <row r="2054" spans="1:17" x14ac:dyDescent="0.3">
      <c r="A2054" s="6">
        <v>141426</v>
      </c>
      <c r="B2054" s="6" t="s">
        <v>1365</v>
      </c>
      <c r="C2054" s="6" t="s">
        <v>1364</v>
      </c>
      <c r="D2054" s="6" t="s">
        <v>1764</v>
      </c>
      <c r="E2054" s="6" t="s">
        <v>1315</v>
      </c>
      <c r="F2054" s="7">
        <v>44285</v>
      </c>
      <c r="G2054" s="6" t="s">
        <v>35</v>
      </c>
      <c r="H2054" s="6" t="s">
        <v>57</v>
      </c>
      <c r="I2054" s="6" t="s">
        <v>44</v>
      </c>
      <c r="J2054" s="6" t="s">
        <v>80</v>
      </c>
      <c r="K2054" s="12">
        <v>7000</v>
      </c>
      <c r="L2054" s="12">
        <v>9100</v>
      </c>
      <c r="M2054" s="12">
        <v>1</v>
      </c>
      <c r="N2054" s="12">
        <v>7000</v>
      </c>
      <c r="O2054" s="12">
        <v>9100</v>
      </c>
      <c r="P2054" s="6" t="s">
        <v>1325</v>
      </c>
      <c r="Q2054" s="12">
        <f t="shared" si="32"/>
        <v>2100</v>
      </c>
    </row>
    <row r="2055" spans="1:17" x14ac:dyDescent="0.3">
      <c r="A2055" s="6">
        <v>141427</v>
      </c>
      <c r="B2055" s="6" t="s">
        <v>1365</v>
      </c>
      <c r="C2055" s="6" t="s">
        <v>1364</v>
      </c>
      <c r="D2055" s="6" t="s">
        <v>1770</v>
      </c>
      <c r="E2055" s="6" t="s">
        <v>0</v>
      </c>
      <c r="F2055" s="7">
        <v>44285</v>
      </c>
      <c r="G2055" s="6" t="s">
        <v>1296</v>
      </c>
      <c r="H2055" s="6" t="s">
        <v>576</v>
      </c>
      <c r="I2055" s="6" t="s">
        <v>42</v>
      </c>
      <c r="J2055" s="6" t="s">
        <v>79</v>
      </c>
      <c r="K2055" s="12">
        <v>1680</v>
      </c>
      <c r="L2055" s="12">
        <v>2184</v>
      </c>
      <c r="M2055" s="12">
        <v>1</v>
      </c>
      <c r="N2055" s="12">
        <v>1680</v>
      </c>
      <c r="O2055" s="12">
        <v>2184</v>
      </c>
      <c r="P2055" s="6" t="s">
        <v>1398</v>
      </c>
      <c r="Q2055" s="12">
        <f t="shared" si="32"/>
        <v>504</v>
      </c>
    </row>
    <row r="2056" spans="1:17" x14ac:dyDescent="0.3">
      <c r="A2056" s="6">
        <v>141428</v>
      </c>
      <c r="B2056" s="6" t="s">
        <v>1365</v>
      </c>
      <c r="C2056" s="6" t="s">
        <v>1364</v>
      </c>
      <c r="D2056" s="6" t="s">
        <v>1743</v>
      </c>
      <c r="E2056" s="6" t="s">
        <v>1316</v>
      </c>
      <c r="F2056" s="7">
        <v>44285</v>
      </c>
      <c r="G2056" s="6" t="s">
        <v>33</v>
      </c>
      <c r="H2056" s="8" t="s">
        <v>65</v>
      </c>
      <c r="I2056" s="6" t="s">
        <v>109</v>
      </c>
      <c r="J2056" s="8" t="s">
        <v>84</v>
      </c>
      <c r="K2056" s="12">
        <v>6540</v>
      </c>
      <c r="L2056" s="12">
        <v>8502</v>
      </c>
      <c r="M2056" s="12">
        <v>3</v>
      </c>
      <c r="N2056" s="12">
        <v>19620</v>
      </c>
      <c r="O2056" s="12">
        <v>25506</v>
      </c>
      <c r="P2056" s="6" t="s">
        <v>1397</v>
      </c>
      <c r="Q2056" s="12">
        <f t="shared" si="32"/>
        <v>5886</v>
      </c>
    </row>
    <row r="2057" spans="1:17" x14ac:dyDescent="0.3">
      <c r="A2057" s="6">
        <v>141429</v>
      </c>
      <c r="B2057" s="6" t="s">
        <v>1365</v>
      </c>
      <c r="C2057" s="6" t="s">
        <v>1364</v>
      </c>
      <c r="D2057" s="6" t="s">
        <v>1744</v>
      </c>
      <c r="E2057" s="6" t="s">
        <v>1317</v>
      </c>
      <c r="F2057" s="7">
        <v>44285</v>
      </c>
      <c r="G2057" s="6" t="s">
        <v>34</v>
      </c>
      <c r="H2057" s="6" t="s">
        <v>68</v>
      </c>
      <c r="I2057" s="6" t="s">
        <v>45</v>
      </c>
      <c r="J2057" s="6" t="s">
        <v>82</v>
      </c>
      <c r="K2057" s="12">
        <v>2680</v>
      </c>
      <c r="L2057" s="12">
        <v>3484</v>
      </c>
      <c r="M2057" s="12">
        <v>4</v>
      </c>
      <c r="N2057" s="12">
        <v>10720</v>
      </c>
      <c r="O2057" s="12">
        <v>13936</v>
      </c>
      <c r="P2057" s="6" t="s">
        <v>1399</v>
      </c>
      <c r="Q2057" s="12">
        <f t="shared" si="32"/>
        <v>3216</v>
      </c>
    </row>
    <row r="2058" spans="1:17" x14ac:dyDescent="0.3">
      <c r="A2058" s="6">
        <v>141430</v>
      </c>
      <c r="B2058" s="6" t="s">
        <v>1365</v>
      </c>
      <c r="C2058" s="6" t="s">
        <v>1364</v>
      </c>
      <c r="D2058" s="6" t="s">
        <v>1767</v>
      </c>
      <c r="E2058" s="6" t="s">
        <v>1318</v>
      </c>
      <c r="F2058" s="7">
        <v>44285</v>
      </c>
      <c r="G2058" s="6" t="s">
        <v>35</v>
      </c>
      <c r="H2058" s="6" t="s">
        <v>71</v>
      </c>
      <c r="I2058" s="6" t="s">
        <v>38</v>
      </c>
      <c r="J2058" s="6" t="s">
        <v>76</v>
      </c>
      <c r="K2058" s="12">
        <v>8250</v>
      </c>
      <c r="L2058" s="12">
        <v>10725</v>
      </c>
      <c r="M2058" s="12">
        <v>4</v>
      </c>
      <c r="N2058" s="12">
        <v>33000</v>
      </c>
      <c r="O2058" s="12">
        <v>42900</v>
      </c>
      <c r="P2058" s="6" t="s">
        <v>1400</v>
      </c>
      <c r="Q2058" s="12">
        <f t="shared" si="32"/>
        <v>9900</v>
      </c>
    </row>
    <row r="2059" spans="1:17" x14ac:dyDescent="0.3">
      <c r="A2059" s="6">
        <v>141431</v>
      </c>
      <c r="B2059" s="6" t="s">
        <v>1365</v>
      </c>
      <c r="C2059" s="6" t="s">
        <v>1364</v>
      </c>
      <c r="D2059" s="6" t="s">
        <v>1767</v>
      </c>
      <c r="E2059" s="6" t="s">
        <v>29</v>
      </c>
      <c r="F2059" s="7">
        <v>44285</v>
      </c>
      <c r="G2059" s="6" t="s">
        <v>1296</v>
      </c>
      <c r="H2059" s="6" t="s">
        <v>510</v>
      </c>
      <c r="I2059" s="6" t="s">
        <v>42</v>
      </c>
      <c r="J2059" s="6" t="s">
        <v>76</v>
      </c>
      <c r="K2059" s="12">
        <v>2650</v>
      </c>
      <c r="L2059" s="12">
        <v>3445</v>
      </c>
      <c r="M2059" s="12">
        <v>2</v>
      </c>
      <c r="N2059" s="12">
        <v>5300</v>
      </c>
      <c r="O2059" s="12">
        <v>6890</v>
      </c>
      <c r="P2059" s="6" t="s">
        <v>1401</v>
      </c>
      <c r="Q2059" s="12">
        <f t="shared" si="32"/>
        <v>1590</v>
      </c>
    </row>
    <row r="2060" spans="1:17" x14ac:dyDescent="0.3">
      <c r="A2060" s="6">
        <v>141432</v>
      </c>
      <c r="B2060" s="6" t="s">
        <v>1365</v>
      </c>
      <c r="C2060" s="6" t="s">
        <v>1364</v>
      </c>
      <c r="D2060" s="6" t="s">
        <v>1761</v>
      </c>
      <c r="E2060" s="6" t="s">
        <v>20</v>
      </c>
      <c r="F2060" s="7">
        <v>44285</v>
      </c>
      <c r="G2060" s="6" t="s">
        <v>33</v>
      </c>
      <c r="H2060" s="6" t="s">
        <v>72</v>
      </c>
      <c r="I2060" s="6" t="s">
        <v>38</v>
      </c>
      <c r="J2060" s="6" t="s">
        <v>85</v>
      </c>
      <c r="K2060" s="12">
        <v>12550</v>
      </c>
      <c r="L2060" s="12">
        <v>16315</v>
      </c>
      <c r="M2060" s="12">
        <v>3</v>
      </c>
      <c r="N2060" s="12">
        <v>37650</v>
      </c>
      <c r="O2060" s="12">
        <v>48945</v>
      </c>
      <c r="P2060" s="6" t="s">
        <v>1325</v>
      </c>
      <c r="Q2060" s="12">
        <f t="shared" si="32"/>
        <v>11295</v>
      </c>
    </row>
    <row r="2061" spans="1:17" x14ac:dyDescent="0.3">
      <c r="A2061" s="6">
        <v>141433</v>
      </c>
      <c r="B2061" s="6" t="s">
        <v>1365</v>
      </c>
      <c r="C2061" s="6" t="s">
        <v>1364</v>
      </c>
      <c r="D2061" s="6" t="s">
        <v>1752</v>
      </c>
      <c r="E2061" s="6" t="s">
        <v>19</v>
      </c>
      <c r="F2061" s="7">
        <v>44285</v>
      </c>
      <c r="G2061" s="6" t="s">
        <v>34</v>
      </c>
      <c r="H2061" s="6" t="s">
        <v>73</v>
      </c>
      <c r="I2061" s="6" t="s">
        <v>41</v>
      </c>
      <c r="J2061" s="8" t="s">
        <v>78</v>
      </c>
      <c r="K2061" s="12">
        <v>14500</v>
      </c>
      <c r="L2061" s="12">
        <v>18850</v>
      </c>
      <c r="M2061" s="12">
        <v>1</v>
      </c>
      <c r="N2061" s="12">
        <v>14500</v>
      </c>
      <c r="O2061" s="12">
        <v>18850</v>
      </c>
      <c r="P2061" s="6" t="s">
        <v>1398</v>
      </c>
      <c r="Q2061" s="12">
        <f t="shared" si="32"/>
        <v>4350</v>
      </c>
    </row>
    <row r="2062" spans="1:17" x14ac:dyDescent="0.3">
      <c r="A2062" s="6">
        <v>141434</v>
      </c>
      <c r="B2062" s="6" t="s">
        <v>1365</v>
      </c>
      <c r="C2062" s="6" t="s">
        <v>1364</v>
      </c>
      <c r="D2062" s="6" t="s">
        <v>1762</v>
      </c>
      <c r="E2062" s="6" t="s">
        <v>1319</v>
      </c>
      <c r="F2062" s="7">
        <v>44285</v>
      </c>
      <c r="G2062" s="6" t="s">
        <v>35</v>
      </c>
      <c r="H2062" s="6" t="s">
        <v>46</v>
      </c>
      <c r="I2062" s="6" t="s">
        <v>36</v>
      </c>
      <c r="J2062" s="6" t="s">
        <v>75</v>
      </c>
      <c r="K2062" s="12">
        <v>800</v>
      </c>
      <c r="L2062" s="12">
        <v>1040</v>
      </c>
      <c r="M2062" s="12">
        <v>3</v>
      </c>
      <c r="N2062" s="12">
        <v>2400</v>
      </c>
      <c r="O2062" s="12">
        <v>3120</v>
      </c>
      <c r="P2062" s="6" t="s">
        <v>1397</v>
      </c>
      <c r="Q2062" s="12">
        <f t="shared" si="32"/>
        <v>720</v>
      </c>
    </row>
    <row r="2063" spans="1:17" x14ac:dyDescent="0.3">
      <c r="A2063" s="6">
        <v>141435</v>
      </c>
      <c r="B2063" s="6" t="s">
        <v>1365</v>
      </c>
      <c r="C2063" s="6" t="s">
        <v>1364</v>
      </c>
      <c r="D2063" s="6" t="s">
        <v>1768</v>
      </c>
      <c r="E2063" s="6" t="s">
        <v>18</v>
      </c>
      <c r="F2063" s="7">
        <v>44285</v>
      </c>
      <c r="G2063" s="6" t="s">
        <v>1296</v>
      </c>
      <c r="H2063" s="6" t="s">
        <v>48</v>
      </c>
      <c r="I2063" s="6" t="s">
        <v>37</v>
      </c>
      <c r="J2063" s="6" t="s">
        <v>76</v>
      </c>
      <c r="K2063" s="12">
        <v>600</v>
      </c>
      <c r="L2063" s="12">
        <v>780</v>
      </c>
      <c r="M2063" s="12">
        <v>4</v>
      </c>
      <c r="N2063" s="12">
        <v>2400</v>
      </c>
      <c r="O2063" s="12">
        <v>3120</v>
      </c>
      <c r="P2063" s="6" t="s">
        <v>1399</v>
      </c>
      <c r="Q2063" s="12">
        <f t="shared" si="32"/>
        <v>720</v>
      </c>
    </row>
    <row r="2064" spans="1:17" x14ac:dyDescent="0.3">
      <c r="A2064" s="6">
        <v>141436</v>
      </c>
      <c r="B2064" s="6" t="s">
        <v>1365</v>
      </c>
      <c r="C2064" s="6" t="s">
        <v>1364</v>
      </c>
      <c r="D2064" s="6" t="s">
        <v>1756</v>
      </c>
      <c r="E2064" s="6" t="s">
        <v>17</v>
      </c>
      <c r="F2064" s="7">
        <v>44285</v>
      </c>
      <c r="G2064" s="6" t="s">
        <v>33</v>
      </c>
      <c r="H2064" s="6" t="s">
        <v>50</v>
      </c>
      <c r="I2064" s="6" t="s">
        <v>38</v>
      </c>
      <c r="J2064" s="6" t="s">
        <v>75</v>
      </c>
      <c r="K2064" s="12">
        <v>10500</v>
      </c>
      <c r="L2064" s="12">
        <v>13650</v>
      </c>
      <c r="M2064" s="12">
        <v>2</v>
      </c>
      <c r="N2064" s="12">
        <v>21000</v>
      </c>
      <c r="O2064" s="12">
        <v>27300</v>
      </c>
      <c r="P2064" s="6" t="s">
        <v>1400</v>
      </c>
      <c r="Q2064" s="12">
        <f t="shared" si="32"/>
        <v>6300</v>
      </c>
    </row>
    <row r="2065" spans="1:17" x14ac:dyDescent="0.3">
      <c r="A2065" s="6">
        <v>141437</v>
      </c>
      <c r="B2065" s="6" t="s">
        <v>1365</v>
      </c>
      <c r="C2065" s="6" t="s">
        <v>1364</v>
      </c>
      <c r="D2065" s="6" t="s">
        <v>1768</v>
      </c>
      <c r="E2065" s="6" t="s">
        <v>1320</v>
      </c>
      <c r="F2065" s="7">
        <v>44285</v>
      </c>
      <c r="G2065" s="6" t="s">
        <v>34</v>
      </c>
      <c r="H2065" s="6" t="s">
        <v>571</v>
      </c>
      <c r="I2065" s="6" t="s">
        <v>39</v>
      </c>
      <c r="J2065" s="6" t="s">
        <v>77</v>
      </c>
      <c r="K2065" s="12">
        <v>6500</v>
      </c>
      <c r="L2065" s="12">
        <v>8450</v>
      </c>
      <c r="M2065" s="12">
        <v>2</v>
      </c>
      <c r="N2065" s="12">
        <v>13000</v>
      </c>
      <c r="O2065" s="12">
        <v>16900</v>
      </c>
      <c r="P2065" s="6" t="s">
        <v>1401</v>
      </c>
      <c r="Q2065" s="12">
        <f t="shared" si="32"/>
        <v>3900</v>
      </c>
    </row>
    <row r="2066" spans="1:17" x14ac:dyDescent="0.3">
      <c r="A2066" s="6">
        <v>141438</v>
      </c>
      <c r="B2066" s="6" t="s">
        <v>1365</v>
      </c>
      <c r="C2066" s="6" t="s">
        <v>1364</v>
      </c>
      <c r="D2066" s="6" t="s">
        <v>1766</v>
      </c>
      <c r="E2066" s="6" t="s">
        <v>16</v>
      </c>
      <c r="F2066" s="7">
        <v>44285</v>
      </c>
      <c r="G2066" s="6" t="s">
        <v>35</v>
      </c>
      <c r="H2066" s="6" t="s">
        <v>577</v>
      </c>
      <c r="I2066" s="6" t="s">
        <v>40</v>
      </c>
      <c r="J2066" s="6" t="s">
        <v>76</v>
      </c>
      <c r="K2066" s="12">
        <v>4500</v>
      </c>
      <c r="L2066" s="12">
        <v>5850</v>
      </c>
      <c r="M2066" s="12">
        <v>1</v>
      </c>
      <c r="N2066" s="12">
        <v>4500</v>
      </c>
      <c r="O2066" s="12">
        <v>5850</v>
      </c>
      <c r="P2066" s="6" t="s">
        <v>1325</v>
      </c>
      <c r="Q2066" s="12">
        <f t="shared" si="32"/>
        <v>1350</v>
      </c>
    </row>
    <row r="2067" spans="1:17" x14ac:dyDescent="0.3">
      <c r="A2067" s="6">
        <v>141439</v>
      </c>
      <c r="B2067" s="6" t="s">
        <v>1365</v>
      </c>
      <c r="C2067" s="6" t="s">
        <v>1364</v>
      </c>
      <c r="D2067" s="6" t="s">
        <v>1766</v>
      </c>
      <c r="E2067" s="6" t="s">
        <v>15</v>
      </c>
      <c r="F2067" s="7">
        <v>44285</v>
      </c>
      <c r="G2067" s="6" t="s">
        <v>1296</v>
      </c>
      <c r="H2067" s="6" t="s">
        <v>51</v>
      </c>
      <c r="I2067" s="6" t="s">
        <v>41</v>
      </c>
      <c r="J2067" s="6" t="s">
        <v>78</v>
      </c>
      <c r="K2067" s="12">
        <v>8500</v>
      </c>
      <c r="L2067" s="12">
        <v>11050</v>
      </c>
      <c r="M2067" s="12">
        <v>4</v>
      </c>
      <c r="N2067" s="12">
        <v>34000</v>
      </c>
      <c r="O2067" s="12">
        <v>44200</v>
      </c>
      <c r="P2067" s="6" t="s">
        <v>1398</v>
      </c>
      <c r="Q2067" s="12">
        <f t="shared" si="32"/>
        <v>10200</v>
      </c>
    </row>
    <row r="2068" spans="1:17" x14ac:dyDescent="0.3">
      <c r="A2068" s="6">
        <v>141440</v>
      </c>
      <c r="B2068" s="6" t="s">
        <v>1365</v>
      </c>
      <c r="C2068" s="6" t="s">
        <v>1364</v>
      </c>
      <c r="D2068" s="6" t="s">
        <v>1760</v>
      </c>
      <c r="E2068" s="6" t="s">
        <v>14</v>
      </c>
      <c r="F2068" s="7">
        <v>44285</v>
      </c>
      <c r="G2068" s="6" t="s">
        <v>33</v>
      </c>
      <c r="H2068" s="6" t="s">
        <v>52</v>
      </c>
      <c r="I2068" s="6" t="s">
        <v>44</v>
      </c>
      <c r="J2068" s="6" t="s">
        <v>80</v>
      </c>
      <c r="K2068" s="12">
        <v>12500</v>
      </c>
      <c r="L2068" s="12">
        <v>16250</v>
      </c>
      <c r="M2068" s="12">
        <v>4</v>
      </c>
      <c r="N2068" s="12">
        <v>50000</v>
      </c>
      <c r="O2068" s="12">
        <v>65000</v>
      </c>
      <c r="P2068" s="6" t="s">
        <v>1397</v>
      </c>
      <c r="Q2068" s="12">
        <f t="shared" si="32"/>
        <v>15000</v>
      </c>
    </row>
    <row r="2069" spans="1:17" x14ac:dyDescent="0.3">
      <c r="A2069" s="6">
        <v>141441</v>
      </c>
      <c r="B2069" s="6" t="s">
        <v>1365</v>
      </c>
      <c r="C2069" s="6" t="s">
        <v>1364</v>
      </c>
      <c r="D2069" s="6" t="s">
        <v>1762</v>
      </c>
      <c r="E2069" s="6" t="s">
        <v>13</v>
      </c>
      <c r="F2069" s="7">
        <v>44285</v>
      </c>
      <c r="G2069" s="6" t="s">
        <v>34</v>
      </c>
      <c r="H2069" s="6" t="s">
        <v>518</v>
      </c>
      <c r="I2069" s="6" t="s">
        <v>89</v>
      </c>
      <c r="J2069" s="6" t="s">
        <v>79</v>
      </c>
      <c r="K2069" s="12">
        <v>3500</v>
      </c>
      <c r="L2069" s="12">
        <v>4550</v>
      </c>
      <c r="M2069" s="12">
        <v>2</v>
      </c>
      <c r="N2069" s="12">
        <v>7000</v>
      </c>
      <c r="O2069" s="12">
        <v>9100</v>
      </c>
      <c r="P2069" s="6" t="s">
        <v>1399</v>
      </c>
      <c r="Q2069" s="12">
        <f t="shared" si="32"/>
        <v>2100</v>
      </c>
    </row>
    <row r="2070" spans="1:17" x14ac:dyDescent="0.3">
      <c r="A2070" s="6">
        <v>141442</v>
      </c>
      <c r="B2070" s="6" t="s">
        <v>1365</v>
      </c>
      <c r="C2070" s="6" t="s">
        <v>1364</v>
      </c>
      <c r="D2070" s="6" t="s">
        <v>1775</v>
      </c>
      <c r="E2070" s="6" t="s">
        <v>12</v>
      </c>
      <c r="F2070" s="7">
        <v>44285</v>
      </c>
      <c r="G2070" s="6" t="s">
        <v>35</v>
      </c>
      <c r="H2070" s="8" t="s">
        <v>67</v>
      </c>
      <c r="I2070" s="6" t="s">
        <v>37</v>
      </c>
      <c r="J2070" s="6" t="s">
        <v>81</v>
      </c>
      <c r="K2070" s="12">
        <v>4500</v>
      </c>
      <c r="L2070" s="12">
        <v>5850</v>
      </c>
      <c r="M2070" s="12">
        <v>3</v>
      </c>
      <c r="N2070" s="12">
        <v>13500</v>
      </c>
      <c r="O2070" s="12">
        <v>17550</v>
      </c>
      <c r="P2070" s="6" t="s">
        <v>1400</v>
      </c>
      <c r="Q2070" s="12">
        <f t="shared" si="32"/>
        <v>4050</v>
      </c>
    </row>
    <row r="2071" spans="1:17" x14ac:dyDescent="0.3">
      <c r="A2071" s="6">
        <v>141443</v>
      </c>
      <c r="B2071" s="6" t="s">
        <v>1365</v>
      </c>
      <c r="C2071" s="6" t="s">
        <v>1364</v>
      </c>
      <c r="D2071" s="6" t="s">
        <v>1742</v>
      </c>
      <c r="E2071" s="6" t="s">
        <v>11</v>
      </c>
      <c r="F2071" s="7">
        <v>44285</v>
      </c>
      <c r="G2071" s="6" t="s">
        <v>1296</v>
      </c>
      <c r="H2071" s="6" t="s">
        <v>578</v>
      </c>
      <c r="I2071" s="6" t="s">
        <v>45</v>
      </c>
      <c r="J2071" s="6" t="s">
        <v>82</v>
      </c>
      <c r="K2071" s="12">
        <v>2100</v>
      </c>
      <c r="L2071" s="12">
        <v>2730</v>
      </c>
      <c r="M2071" s="12">
        <v>4</v>
      </c>
      <c r="N2071" s="12">
        <v>8400</v>
      </c>
      <c r="O2071" s="12">
        <v>10920</v>
      </c>
      <c r="P2071" s="6" t="s">
        <v>1401</v>
      </c>
      <c r="Q2071" s="12">
        <f t="shared" si="32"/>
        <v>2520</v>
      </c>
    </row>
    <row r="2072" spans="1:17" x14ac:dyDescent="0.3">
      <c r="A2072" s="6">
        <v>141444</v>
      </c>
      <c r="B2072" s="6" t="s">
        <v>1365</v>
      </c>
      <c r="C2072" s="6" t="s">
        <v>1364</v>
      </c>
      <c r="D2072" s="6" t="s">
        <v>1770</v>
      </c>
      <c r="E2072" s="6" t="s">
        <v>1321</v>
      </c>
      <c r="F2072" s="7">
        <v>44285</v>
      </c>
      <c r="G2072" s="6" t="s">
        <v>33</v>
      </c>
      <c r="H2072" s="6" t="s">
        <v>49</v>
      </c>
      <c r="I2072" s="6" t="s">
        <v>36</v>
      </c>
      <c r="J2072" s="6" t="s">
        <v>75</v>
      </c>
      <c r="K2072" s="12">
        <v>1150</v>
      </c>
      <c r="L2072" s="12">
        <v>1495</v>
      </c>
      <c r="M2072" s="12">
        <v>3</v>
      </c>
      <c r="N2072" s="12">
        <v>3450</v>
      </c>
      <c r="O2072" s="12">
        <v>4485</v>
      </c>
      <c r="P2072" s="6" t="s">
        <v>1325</v>
      </c>
      <c r="Q2072" s="12">
        <f t="shared" si="32"/>
        <v>1035</v>
      </c>
    </row>
    <row r="2073" spans="1:17" x14ac:dyDescent="0.3">
      <c r="A2073" s="6">
        <v>141445</v>
      </c>
      <c r="B2073" s="6" t="s">
        <v>1365</v>
      </c>
      <c r="C2073" s="6" t="s">
        <v>1364</v>
      </c>
      <c r="D2073" s="6" t="s">
        <v>1767</v>
      </c>
      <c r="E2073" s="6" t="s">
        <v>1322</v>
      </c>
      <c r="F2073" s="7">
        <v>44285</v>
      </c>
      <c r="G2073" s="6" t="s">
        <v>34</v>
      </c>
      <c r="H2073" s="6" t="s">
        <v>47</v>
      </c>
      <c r="I2073" s="6" t="s">
        <v>37</v>
      </c>
      <c r="J2073" s="6" t="s">
        <v>76</v>
      </c>
      <c r="K2073" s="12">
        <v>350</v>
      </c>
      <c r="L2073" s="12">
        <v>455</v>
      </c>
      <c r="M2073" s="12">
        <v>1</v>
      </c>
      <c r="N2073" s="12">
        <v>350</v>
      </c>
      <c r="O2073" s="12">
        <v>455</v>
      </c>
      <c r="P2073" s="6" t="s">
        <v>1398</v>
      </c>
      <c r="Q2073" s="12">
        <f t="shared" si="32"/>
        <v>105</v>
      </c>
    </row>
    <row r="2074" spans="1:17" x14ac:dyDescent="0.3">
      <c r="A2074" s="6">
        <v>141446</v>
      </c>
      <c r="B2074" s="6" t="s">
        <v>1365</v>
      </c>
      <c r="C2074" s="6" t="s">
        <v>1364</v>
      </c>
      <c r="D2074" s="6" t="s">
        <v>1768</v>
      </c>
      <c r="E2074" s="6" t="s">
        <v>1323</v>
      </c>
      <c r="F2074" s="7">
        <v>44285</v>
      </c>
      <c r="G2074" s="6" t="s">
        <v>35</v>
      </c>
      <c r="H2074" s="6" t="s">
        <v>53</v>
      </c>
      <c r="I2074" s="6" t="s">
        <v>38</v>
      </c>
      <c r="J2074" s="6" t="s">
        <v>75</v>
      </c>
      <c r="K2074" s="12">
        <v>9500</v>
      </c>
      <c r="L2074" s="12">
        <v>12350</v>
      </c>
      <c r="M2074" s="12">
        <v>2</v>
      </c>
      <c r="N2074" s="12">
        <v>19000</v>
      </c>
      <c r="O2074" s="12">
        <v>24700</v>
      </c>
      <c r="P2074" s="6" t="s">
        <v>1397</v>
      </c>
      <c r="Q2074" s="12">
        <f t="shared" si="32"/>
        <v>5700</v>
      </c>
    </row>
    <row r="2075" spans="1:17" x14ac:dyDescent="0.3">
      <c r="A2075" s="6">
        <v>141447</v>
      </c>
      <c r="B2075" s="6" t="s">
        <v>1365</v>
      </c>
      <c r="C2075" s="6" t="s">
        <v>1364</v>
      </c>
      <c r="D2075" s="6" t="s">
        <v>1742</v>
      </c>
      <c r="E2075" s="6" t="s">
        <v>10</v>
      </c>
      <c r="F2075" s="7">
        <v>44285</v>
      </c>
      <c r="G2075" s="6" t="s">
        <v>1296</v>
      </c>
      <c r="H2075" s="6" t="s">
        <v>579</v>
      </c>
      <c r="I2075" s="6" t="s">
        <v>39</v>
      </c>
      <c r="J2075" s="6" t="s">
        <v>77</v>
      </c>
      <c r="K2075" s="12">
        <v>10000</v>
      </c>
      <c r="L2075" s="12">
        <v>13000</v>
      </c>
      <c r="M2075" s="12">
        <v>2</v>
      </c>
      <c r="N2075" s="12">
        <v>20000</v>
      </c>
      <c r="O2075" s="12">
        <v>26000</v>
      </c>
      <c r="P2075" s="6" t="s">
        <v>1399</v>
      </c>
      <c r="Q2075" s="12">
        <f t="shared" si="32"/>
        <v>6000</v>
      </c>
    </row>
    <row r="2076" spans="1:17" x14ac:dyDescent="0.3">
      <c r="A2076" s="6">
        <v>141448</v>
      </c>
      <c r="B2076" s="6" t="s">
        <v>1365</v>
      </c>
      <c r="C2076" s="6" t="s">
        <v>1364</v>
      </c>
      <c r="D2076" s="6" t="s">
        <v>1490</v>
      </c>
      <c r="E2076" s="6" t="s">
        <v>9</v>
      </c>
      <c r="F2076" s="7">
        <v>44285</v>
      </c>
      <c r="G2076" s="6" t="s">
        <v>33</v>
      </c>
      <c r="H2076" s="6" t="s">
        <v>580</v>
      </c>
      <c r="I2076" s="6" t="s">
        <v>40</v>
      </c>
      <c r="J2076" s="6" t="s">
        <v>76</v>
      </c>
      <c r="K2076" s="12">
        <v>6500</v>
      </c>
      <c r="L2076" s="12">
        <v>8450</v>
      </c>
      <c r="M2076" s="12">
        <v>4</v>
      </c>
      <c r="N2076" s="12">
        <v>26000</v>
      </c>
      <c r="O2076" s="12">
        <v>33800</v>
      </c>
      <c r="P2076" s="6" t="s">
        <v>1400</v>
      </c>
      <c r="Q2076" s="12">
        <f t="shared" si="32"/>
        <v>7800</v>
      </c>
    </row>
    <row r="2077" spans="1:17" x14ac:dyDescent="0.3">
      <c r="A2077" s="6">
        <v>141449</v>
      </c>
      <c r="B2077" s="6" t="s">
        <v>1365</v>
      </c>
      <c r="C2077" s="6" t="s">
        <v>1364</v>
      </c>
      <c r="D2077" s="6" t="s">
        <v>1747</v>
      </c>
      <c r="E2077" s="6" t="s">
        <v>1324</v>
      </c>
      <c r="F2077" s="7">
        <v>44285</v>
      </c>
      <c r="G2077" s="6" t="s">
        <v>34</v>
      </c>
      <c r="H2077" s="6" t="s">
        <v>581</v>
      </c>
      <c r="I2077" s="6" t="s">
        <v>41</v>
      </c>
      <c r="J2077" s="6" t="s">
        <v>78</v>
      </c>
      <c r="K2077" s="12">
        <v>8500</v>
      </c>
      <c r="L2077" s="12">
        <v>11050</v>
      </c>
      <c r="M2077" s="12">
        <v>3</v>
      </c>
      <c r="N2077" s="12">
        <v>25500</v>
      </c>
      <c r="O2077" s="12">
        <v>33150</v>
      </c>
      <c r="P2077" s="6" t="s">
        <v>1401</v>
      </c>
      <c r="Q2077" s="12">
        <f t="shared" si="32"/>
        <v>7650</v>
      </c>
    </row>
    <row r="2078" spans="1:17" x14ac:dyDescent="0.3">
      <c r="A2078" s="6">
        <v>141450</v>
      </c>
      <c r="B2078" s="6" t="s">
        <v>1365</v>
      </c>
      <c r="C2078" s="6" t="s">
        <v>1364</v>
      </c>
      <c r="D2078" s="6" t="s">
        <v>1745</v>
      </c>
      <c r="E2078" s="6" t="s">
        <v>8</v>
      </c>
      <c r="F2078" s="7">
        <v>44285</v>
      </c>
      <c r="G2078" s="6" t="s">
        <v>35</v>
      </c>
      <c r="H2078" s="6" t="s">
        <v>57</v>
      </c>
      <c r="I2078" s="6" t="s">
        <v>44</v>
      </c>
      <c r="J2078" s="6" t="s">
        <v>80</v>
      </c>
      <c r="K2078" s="12">
        <v>7000</v>
      </c>
      <c r="L2078" s="12">
        <v>9100</v>
      </c>
      <c r="M2078" s="12">
        <v>4</v>
      </c>
      <c r="N2078" s="12">
        <v>28000</v>
      </c>
      <c r="O2078" s="12">
        <v>36400</v>
      </c>
      <c r="P2078" s="6" t="s">
        <v>1325</v>
      </c>
      <c r="Q2078" s="12">
        <f t="shared" si="32"/>
        <v>8400</v>
      </c>
    </row>
    <row r="2079" spans="1:17" x14ac:dyDescent="0.3">
      <c r="A2079" s="6">
        <v>141451</v>
      </c>
      <c r="B2079" s="6" t="s">
        <v>1365</v>
      </c>
      <c r="C2079" s="6" t="s">
        <v>1364</v>
      </c>
      <c r="D2079" s="6" t="s">
        <v>1771</v>
      </c>
      <c r="E2079" s="6" t="s">
        <v>7</v>
      </c>
      <c r="F2079" s="7">
        <v>44285</v>
      </c>
      <c r="G2079" s="6" t="s">
        <v>1296</v>
      </c>
      <c r="H2079" s="6" t="s">
        <v>582</v>
      </c>
      <c r="I2079" s="6" t="s">
        <v>89</v>
      </c>
      <c r="J2079" s="6" t="s">
        <v>79</v>
      </c>
      <c r="K2079" s="12">
        <v>6550</v>
      </c>
      <c r="L2079" s="12">
        <v>8515</v>
      </c>
      <c r="M2079" s="12">
        <v>2</v>
      </c>
      <c r="N2079" s="12">
        <v>13100</v>
      </c>
      <c r="O2079" s="12">
        <v>17030</v>
      </c>
      <c r="P2079" s="6" t="s">
        <v>1398</v>
      </c>
      <c r="Q2079" s="12">
        <f t="shared" si="32"/>
        <v>3930</v>
      </c>
    </row>
    <row r="2080" spans="1:17" x14ac:dyDescent="0.3">
      <c r="A2080" s="6">
        <v>141452</v>
      </c>
      <c r="B2080" s="6" t="s">
        <v>1365</v>
      </c>
      <c r="C2080" s="6" t="s">
        <v>1364</v>
      </c>
      <c r="D2080" s="6" t="s">
        <v>1749</v>
      </c>
      <c r="E2080" s="6" t="s">
        <v>1325</v>
      </c>
      <c r="F2080" s="7">
        <v>44285</v>
      </c>
      <c r="G2080" s="6" t="s">
        <v>33</v>
      </c>
      <c r="H2080" s="8" t="s">
        <v>66</v>
      </c>
      <c r="I2080" s="6" t="s">
        <v>37</v>
      </c>
      <c r="J2080" s="6" t="s">
        <v>81</v>
      </c>
      <c r="K2080" s="12">
        <v>7650</v>
      </c>
      <c r="L2080" s="12">
        <v>9945</v>
      </c>
      <c r="M2080" s="12">
        <v>3</v>
      </c>
      <c r="N2080" s="12">
        <v>22950</v>
      </c>
      <c r="O2080" s="12">
        <v>29835</v>
      </c>
      <c r="P2080" s="6" t="s">
        <v>1397</v>
      </c>
      <c r="Q2080" s="12">
        <f t="shared" si="32"/>
        <v>6885</v>
      </c>
    </row>
    <row r="2081" spans="1:17" x14ac:dyDescent="0.3">
      <c r="A2081" s="6">
        <v>141453</v>
      </c>
      <c r="B2081" s="6" t="s">
        <v>1365</v>
      </c>
      <c r="C2081" s="6" t="s">
        <v>1364</v>
      </c>
      <c r="D2081" s="6" t="s">
        <v>1762</v>
      </c>
      <c r="E2081" s="6" t="s">
        <v>1326</v>
      </c>
      <c r="F2081" s="7">
        <v>44285</v>
      </c>
      <c r="G2081" s="6" t="s">
        <v>34</v>
      </c>
      <c r="H2081" s="6" t="s">
        <v>58</v>
      </c>
      <c r="I2081" s="6" t="s">
        <v>45</v>
      </c>
      <c r="J2081" s="6" t="s">
        <v>82</v>
      </c>
      <c r="K2081" s="12">
        <v>1150</v>
      </c>
      <c r="L2081" s="12">
        <v>1495</v>
      </c>
      <c r="M2081" s="12">
        <v>4</v>
      </c>
      <c r="N2081" s="12">
        <v>4600</v>
      </c>
      <c r="O2081" s="12">
        <v>5980</v>
      </c>
      <c r="P2081" s="6" t="s">
        <v>1399</v>
      </c>
      <c r="Q2081" s="12">
        <f t="shared" si="32"/>
        <v>1380</v>
      </c>
    </row>
    <row r="2082" spans="1:17" x14ac:dyDescent="0.3">
      <c r="A2082" s="6">
        <v>141454</v>
      </c>
      <c r="B2082" s="6" t="s">
        <v>1365</v>
      </c>
      <c r="C2082" s="6" t="s">
        <v>1364</v>
      </c>
      <c r="D2082" s="6" t="s">
        <v>1757</v>
      </c>
      <c r="E2082" s="6" t="s">
        <v>6</v>
      </c>
      <c r="F2082" s="7">
        <v>44285</v>
      </c>
      <c r="G2082" s="6" t="s">
        <v>35</v>
      </c>
      <c r="H2082" s="6" t="s">
        <v>59</v>
      </c>
      <c r="I2082" s="6" t="s">
        <v>36</v>
      </c>
      <c r="J2082" s="6" t="s">
        <v>75</v>
      </c>
      <c r="K2082" s="12">
        <v>850</v>
      </c>
      <c r="L2082" s="12">
        <v>1105</v>
      </c>
      <c r="M2082" s="12">
        <v>2</v>
      </c>
      <c r="N2082" s="12">
        <v>1700</v>
      </c>
      <c r="O2082" s="12">
        <v>2210</v>
      </c>
      <c r="P2082" s="6" t="s">
        <v>1400</v>
      </c>
      <c r="Q2082" s="12">
        <f t="shared" si="32"/>
        <v>510</v>
      </c>
    </row>
    <row r="2083" spans="1:17" x14ac:dyDescent="0.3">
      <c r="A2083" s="6">
        <v>141455</v>
      </c>
      <c r="B2083" s="6" t="s">
        <v>1365</v>
      </c>
      <c r="C2083" s="6" t="s">
        <v>1364</v>
      </c>
      <c r="D2083" s="6" t="s">
        <v>1746</v>
      </c>
      <c r="E2083" s="6" t="s">
        <v>5</v>
      </c>
      <c r="F2083" s="7">
        <v>44285</v>
      </c>
      <c r="G2083" s="6" t="s">
        <v>1296</v>
      </c>
      <c r="H2083" s="6" t="s">
        <v>60</v>
      </c>
      <c r="I2083" s="6" t="s">
        <v>37</v>
      </c>
      <c r="J2083" s="6" t="s">
        <v>76</v>
      </c>
      <c r="K2083" s="12">
        <v>650</v>
      </c>
      <c r="L2083" s="12">
        <v>845</v>
      </c>
      <c r="M2083" s="12">
        <v>4</v>
      </c>
      <c r="N2083" s="12">
        <v>2600</v>
      </c>
      <c r="O2083" s="12">
        <v>3380</v>
      </c>
      <c r="P2083" s="6" t="s">
        <v>1401</v>
      </c>
      <c r="Q2083" s="12">
        <f t="shared" si="32"/>
        <v>780</v>
      </c>
    </row>
    <row r="2084" spans="1:17" x14ac:dyDescent="0.3">
      <c r="A2084" s="6">
        <v>141456</v>
      </c>
      <c r="B2084" s="6" t="s">
        <v>1365</v>
      </c>
      <c r="C2084" s="6" t="s">
        <v>1364</v>
      </c>
      <c r="D2084" s="6" t="s">
        <v>1754</v>
      </c>
      <c r="E2084" s="6" t="s">
        <v>4</v>
      </c>
      <c r="F2084" s="7">
        <v>44285</v>
      </c>
      <c r="G2084" s="6" t="s">
        <v>33</v>
      </c>
      <c r="H2084" s="6" t="s">
        <v>61</v>
      </c>
      <c r="I2084" s="6" t="s">
        <v>38</v>
      </c>
      <c r="J2084" s="6" t="s">
        <v>75</v>
      </c>
      <c r="K2084" s="12">
        <v>7500</v>
      </c>
      <c r="L2084" s="12">
        <v>9750</v>
      </c>
      <c r="M2084" s="12">
        <v>1</v>
      </c>
      <c r="N2084" s="12">
        <v>7500</v>
      </c>
      <c r="O2084" s="12">
        <v>9750</v>
      </c>
      <c r="P2084" s="6" t="s">
        <v>1325</v>
      </c>
      <c r="Q2084" s="12">
        <f t="shared" si="32"/>
        <v>2250</v>
      </c>
    </row>
    <row r="2085" spans="1:17" x14ac:dyDescent="0.3">
      <c r="A2085" s="6">
        <v>141457</v>
      </c>
      <c r="B2085" s="6" t="s">
        <v>1365</v>
      </c>
      <c r="C2085" s="6" t="s">
        <v>1364</v>
      </c>
      <c r="D2085" s="6" t="s">
        <v>1775</v>
      </c>
      <c r="E2085" s="6" t="s">
        <v>30</v>
      </c>
      <c r="F2085" s="7">
        <v>44285</v>
      </c>
      <c r="G2085" s="6" t="s">
        <v>34</v>
      </c>
      <c r="H2085" s="6" t="s">
        <v>579</v>
      </c>
      <c r="I2085" s="6" t="s">
        <v>39</v>
      </c>
      <c r="J2085" s="8" t="s">
        <v>83</v>
      </c>
      <c r="K2085" s="12">
        <v>10000</v>
      </c>
      <c r="L2085" s="12">
        <v>13000</v>
      </c>
      <c r="M2085" s="12">
        <v>4</v>
      </c>
      <c r="N2085" s="12">
        <v>40000</v>
      </c>
      <c r="O2085" s="12">
        <v>52000</v>
      </c>
      <c r="P2085" s="6" t="s">
        <v>1398</v>
      </c>
      <c r="Q2085" s="12">
        <f t="shared" si="32"/>
        <v>12000</v>
      </c>
    </row>
    <row r="2086" spans="1:17" x14ac:dyDescent="0.3">
      <c r="A2086" s="6">
        <v>141458</v>
      </c>
      <c r="B2086" s="6" t="s">
        <v>1365</v>
      </c>
      <c r="C2086" s="6" t="s">
        <v>1364</v>
      </c>
      <c r="D2086" s="6" t="s">
        <v>1762</v>
      </c>
      <c r="E2086" s="6" t="s">
        <v>31</v>
      </c>
      <c r="F2086" s="7">
        <v>44285</v>
      </c>
      <c r="G2086" s="6" t="s">
        <v>35</v>
      </c>
      <c r="H2086" s="6" t="s">
        <v>583</v>
      </c>
      <c r="I2086" s="6" t="s">
        <v>40</v>
      </c>
      <c r="J2086" s="6" t="s">
        <v>76</v>
      </c>
      <c r="K2086" s="12">
        <v>10500</v>
      </c>
      <c r="L2086" s="12">
        <v>13650</v>
      </c>
      <c r="M2086" s="12">
        <v>4</v>
      </c>
      <c r="N2086" s="12">
        <v>42000</v>
      </c>
      <c r="O2086" s="12">
        <v>54600</v>
      </c>
      <c r="P2086" s="6" t="s">
        <v>1397</v>
      </c>
      <c r="Q2086" s="12">
        <f t="shared" si="32"/>
        <v>12600</v>
      </c>
    </row>
    <row r="2087" spans="1:17" x14ac:dyDescent="0.3">
      <c r="A2087" s="6">
        <v>141459</v>
      </c>
      <c r="B2087" s="6" t="s">
        <v>1365</v>
      </c>
      <c r="C2087" s="6" t="s">
        <v>1364</v>
      </c>
      <c r="D2087" s="6" t="s">
        <v>1762</v>
      </c>
      <c r="E2087" s="6" t="s">
        <v>32</v>
      </c>
      <c r="F2087" s="7">
        <v>44285</v>
      </c>
      <c r="G2087" s="6" t="s">
        <v>1296</v>
      </c>
      <c r="H2087" s="6" t="s">
        <v>63</v>
      </c>
      <c r="I2087" s="6" t="s">
        <v>41</v>
      </c>
      <c r="J2087" s="6" t="s">
        <v>78</v>
      </c>
      <c r="K2087" s="12">
        <v>8500</v>
      </c>
      <c r="L2087" s="12">
        <v>11050</v>
      </c>
      <c r="M2087" s="12">
        <v>1</v>
      </c>
      <c r="N2087" s="12">
        <v>8500</v>
      </c>
      <c r="O2087" s="12">
        <v>11050</v>
      </c>
      <c r="P2087" s="6" t="s">
        <v>1399</v>
      </c>
      <c r="Q2087" s="12">
        <f t="shared" si="32"/>
        <v>2550</v>
      </c>
    </row>
    <row r="2088" spans="1:17" x14ac:dyDescent="0.3">
      <c r="A2088" s="6">
        <v>141460</v>
      </c>
      <c r="B2088" s="6" t="s">
        <v>1365</v>
      </c>
      <c r="C2088" s="6" t="s">
        <v>1364</v>
      </c>
      <c r="D2088" s="6" t="s">
        <v>1766</v>
      </c>
      <c r="E2088" s="6" t="s">
        <v>28</v>
      </c>
      <c r="F2088" s="7">
        <v>44285</v>
      </c>
      <c r="G2088" s="6" t="s">
        <v>33</v>
      </c>
      <c r="H2088" s="6" t="s">
        <v>57</v>
      </c>
      <c r="I2088" s="6" t="s">
        <v>44</v>
      </c>
      <c r="J2088" s="6" t="s">
        <v>80</v>
      </c>
      <c r="K2088" s="12">
        <v>7000</v>
      </c>
      <c r="L2088" s="12">
        <v>9100</v>
      </c>
      <c r="M2088" s="12">
        <v>1</v>
      </c>
      <c r="N2088" s="12">
        <v>7000</v>
      </c>
      <c r="O2088" s="12">
        <v>9100</v>
      </c>
      <c r="P2088" s="6" t="s">
        <v>1400</v>
      </c>
      <c r="Q2088" s="12">
        <f t="shared" si="32"/>
        <v>2100</v>
      </c>
    </row>
    <row r="2089" spans="1:17" x14ac:dyDescent="0.3">
      <c r="A2089" s="6">
        <v>141461</v>
      </c>
      <c r="B2089" s="6" t="s">
        <v>1365</v>
      </c>
      <c r="C2089" s="6" t="s">
        <v>1364</v>
      </c>
      <c r="D2089" s="6" t="s">
        <v>1747</v>
      </c>
      <c r="E2089" s="6" t="s">
        <v>1311</v>
      </c>
      <c r="F2089" s="7">
        <v>44285</v>
      </c>
      <c r="G2089" s="6" t="s">
        <v>34</v>
      </c>
      <c r="H2089" s="6" t="s">
        <v>584</v>
      </c>
      <c r="I2089" s="6" t="s">
        <v>89</v>
      </c>
      <c r="J2089" s="6" t="s">
        <v>79</v>
      </c>
      <c r="K2089" s="12">
        <v>1680</v>
      </c>
      <c r="L2089" s="12">
        <v>2184</v>
      </c>
      <c r="M2089" s="12">
        <v>4</v>
      </c>
      <c r="N2089" s="12">
        <v>6720</v>
      </c>
      <c r="O2089" s="12">
        <v>8736</v>
      </c>
      <c r="P2089" s="6" t="s">
        <v>1401</v>
      </c>
      <c r="Q2089" s="12">
        <f t="shared" si="32"/>
        <v>2016</v>
      </c>
    </row>
    <row r="2090" spans="1:17" x14ac:dyDescent="0.3">
      <c r="A2090" s="6">
        <v>141462</v>
      </c>
      <c r="B2090" s="6" t="s">
        <v>1365</v>
      </c>
      <c r="C2090" s="6" t="s">
        <v>1364</v>
      </c>
      <c r="D2090" s="6" t="s">
        <v>1744</v>
      </c>
      <c r="E2090" s="6" t="s">
        <v>1312</v>
      </c>
      <c r="F2090" s="7">
        <v>44285</v>
      </c>
      <c r="G2090" s="6" t="s">
        <v>35</v>
      </c>
      <c r="H2090" s="8" t="s">
        <v>65</v>
      </c>
      <c r="I2090" s="6" t="s">
        <v>37</v>
      </c>
      <c r="J2090" s="8" t="s">
        <v>84</v>
      </c>
      <c r="K2090" s="12">
        <v>6540</v>
      </c>
      <c r="L2090" s="12">
        <v>8502</v>
      </c>
      <c r="M2090" s="12">
        <v>4</v>
      </c>
      <c r="N2090" s="12">
        <v>26160</v>
      </c>
      <c r="O2090" s="12">
        <v>34008</v>
      </c>
      <c r="P2090" s="6" t="s">
        <v>1325</v>
      </c>
      <c r="Q2090" s="12">
        <f t="shared" si="32"/>
        <v>7848</v>
      </c>
    </row>
    <row r="2091" spans="1:17" x14ac:dyDescent="0.3">
      <c r="A2091" s="6">
        <v>141463</v>
      </c>
      <c r="B2091" s="6" t="s">
        <v>1365</v>
      </c>
      <c r="C2091" s="6" t="s">
        <v>1364</v>
      </c>
      <c r="D2091" s="6" t="s">
        <v>1749</v>
      </c>
      <c r="E2091" s="6" t="s">
        <v>1313</v>
      </c>
      <c r="F2091" s="7">
        <v>44285</v>
      </c>
      <c r="G2091" s="6" t="s">
        <v>1296</v>
      </c>
      <c r="H2091" s="6" t="s">
        <v>68</v>
      </c>
      <c r="I2091" s="6" t="s">
        <v>45</v>
      </c>
      <c r="J2091" s="6" t="s">
        <v>82</v>
      </c>
      <c r="K2091" s="12">
        <v>2680</v>
      </c>
      <c r="L2091" s="12">
        <v>3484</v>
      </c>
      <c r="M2091" s="12">
        <v>3</v>
      </c>
      <c r="N2091" s="12">
        <v>8040</v>
      </c>
      <c r="O2091" s="12">
        <v>10452</v>
      </c>
      <c r="P2091" s="6" t="s">
        <v>1398</v>
      </c>
      <c r="Q2091" s="12">
        <f t="shared" si="32"/>
        <v>2412</v>
      </c>
    </row>
    <row r="2092" spans="1:17" x14ac:dyDescent="0.3">
      <c r="A2092" s="6">
        <v>141464</v>
      </c>
      <c r="B2092" s="6" t="s">
        <v>1365</v>
      </c>
      <c r="C2092" s="6" t="s">
        <v>1364</v>
      </c>
      <c r="D2092" s="6" t="s">
        <v>1745</v>
      </c>
      <c r="E2092" s="6" t="s">
        <v>3</v>
      </c>
      <c r="F2092" s="7">
        <v>44285</v>
      </c>
      <c r="G2092" s="6" t="s">
        <v>33</v>
      </c>
      <c r="H2092" s="6" t="s">
        <v>71</v>
      </c>
      <c r="I2092" s="6" t="s">
        <v>38</v>
      </c>
      <c r="J2092" s="6" t="s">
        <v>76</v>
      </c>
      <c r="K2092" s="12">
        <v>8250</v>
      </c>
      <c r="L2092" s="12">
        <v>10725</v>
      </c>
      <c r="M2092" s="12">
        <v>1</v>
      </c>
      <c r="N2092" s="12">
        <v>8250</v>
      </c>
      <c r="O2092" s="12">
        <v>10725</v>
      </c>
      <c r="P2092" s="6" t="s">
        <v>1397</v>
      </c>
      <c r="Q2092" s="12">
        <f t="shared" si="32"/>
        <v>2475</v>
      </c>
    </row>
    <row r="2093" spans="1:17" x14ac:dyDescent="0.3">
      <c r="A2093" s="6">
        <v>141465</v>
      </c>
      <c r="B2093" s="6" t="s">
        <v>1365</v>
      </c>
      <c r="C2093" s="6" t="s">
        <v>1364</v>
      </c>
      <c r="D2093" s="6" t="s">
        <v>1762</v>
      </c>
      <c r="E2093" s="6" t="s">
        <v>2</v>
      </c>
      <c r="F2093" s="7">
        <v>44285</v>
      </c>
      <c r="G2093" s="6" t="s">
        <v>34</v>
      </c>
      <c r="H2093" s="6" t="s">
        <v>518</v>
      </c>
      <c r="I2093" s="6" t="s">
        <v>42</v>
      </c>
      <c r="J2093" s="6" t="s">
        <v>76</v>
      </c>
      <c r="K2093" s="12">
        <v>2650</v>
      </c>
      <c r="L2093" s="12">
        <v>3445</v>
      </c>
      <c r="M2093" s="12">
        <v>4</v>
      </c>
      <c r="N2093" s="12">
        <v>10600</v>
      </c>
      <c r="O2093" s="12">
        <v>13780</v>
      </c>
      <c r="P2093" s="6" t="s">
        <v>1399</v>
      </c>
      <c r="Q2093" s="12">
        <f t="shared" si="32"/>
        <v>3180</v>
      </c>
    </row>
    <row r="2094" spans="1:17" x14ac:dyDescent="0.3">
      <c r="A2094" s="6">
        <v>141466</v>
      </c>
      <c r="B2094" s="6" t="s">
        <v>1365</v>
      </c>
      <c r="C2094" s="6" t="s">
        <v>1364</v>
      </c>
      <c r="D2094" s="6" t="s">
        <v>1747</v>
      </c>
      <c r="E2094" s="6" t="s">
        <v>1</v>
      </c>
      <c r="F2094" s="7">
        <v>44285</v>
      </c>
      <c r="G2094" s="6" t="s">
        <v>35</v>
      </c>
      <c r="H2094" s="6" t="s">
        <v>72</v>
      </c>
      <c r="I2094" s="6" t="s">
        <v>38</v>
      </c>
      <c r="J2094" s="6" t="s">
        <v>85</v>
      </c>
      <c r="K2094" s="12">
        <v>12550</v>
      </c>
      <c r="L2094" s="12">
        <v>16315</v>
      </c>
      <c r="M2094" s="12">
        <v>4</v>
      </c>
      <c r="N2094" s="12">
        <v>50200</v>
      </c>
      <c r="O2094" s="12">
        <v>65260</v>
      </c>
      <c r="P2094" s="6" t="s">
        <v>1400</v>
      </c>
      <c r="Q2094" s="12">
        <f t="shared" si="32"/>
        <v>15060</v>
      </c>
    </row>
    <row r="2095" spans="1:17" x14ac:dyDescent="0.3">
      <c r="A2095" s="6">
        <v>141467</v>
      </c>
      <c r="B2095" s="6" t="s">
        <v>1365</v>
      </c>
      <c r="C2095" s="6" t="s">
        <v>1364</v>
      </c>
      <c r="D2095" s="6" t="s">
        <v>1751</v>
      </c>
      <c r="E2095" s="6" t="s">
        <v>1314</v>
      </c>
      <c r="F2095" s="7">
        <v>44285</v>
      </c>
      <c r="G2095" s="6" t="s">
        <v>1296</v>
      </c>
      <c r="H2095" s="6" t="s">
        <v>73</v>
      </c>
      <c r="I2095" s="6" t="s">
        <v>41</v>
      </c>
      <c r="J2095" s="8" t="s">
        <v>78</v>
      </c>
      <c r="K2095" s="12">
        <v>14500</v>
      </c>
      <c r="L2095" s="12">
        <v>18850</v>
      </c>
      <c r="M2095" s="12">
        <v>3</v>
      </c>
      <c r="N2095" s="12">
        <v>43500</v>
      </c>
      <c r="O2095" s="12">
        <v>56550</v>
      </c>
      <c r="P2095" s="6" t="s">
        <v>1401</v>
      </c>
      <c r="Q2095" s="12">
        <f t="shared" si="32"/>
        <v>13050</v>
      </c>
    </row>
    <row r="2096" spans="1:17" x14ac:dyDescent="0.3">
      <c r="A2096" s="6">
        <v>141468</v>
      </c>
      <c r="B2096" s="6" t="s">
        <v>1365</v>
      </c>
      <c r="C2096" s="6" t="s">
        <v>1364</v>
      </c>
      <c r="D2096" s="6" t="s">
        <v>1764</v>
      </c>
      <c r="E2096" s="6" t="s">
        <v>1315</v>
      </c>
      <c r="F2096" s="7">
        <v>44285</v>
      </c>
      <c r="G2096" s="6" t="s">
        <v>33</v>
      </c>
      <c r="H2096" s="6" t="s">
        <v>46</v>
      </c>
      <c r="I2096" s="6" t="s">
        <v>36</v>
      </c>
      <c r="J2096" s="6" t="s">
        <v>75</v>
      </c>
      <c r="K2096" s="12">
        <v>800</v>
      </c>
      <c r="L2096" s="12">
        <v>1040</v>
      </c>
      <c r="M2096" s="12">
        <v>1</v>
      </c>
      <c r="N2096" s="12">
        <v>800</v>
      </c>
      <c r="O2096" s="12">
        <v>1040</v>
      </c>
      <c r="P2096" s="6" t="s">
        <v>1325</v>
      </c>
      <c r="Q2096" s="12">
        <f t="shared" si="32"/>
        <v>240</v>
      </c>
    </row>
    <row r="2097" spans="1:17" x14ac:dyDescent="0.3">
      <c r="A2097" s="6">
        <v>141469</v>
      </c>
      <c r="B2097" s="6" t="s">
        <v>1365</v>
      </c>
      <c r="C2097" s="6" t="s">
        <v>1364</v>
      </c>
      <c r="D2097" s="6" t="s">
        <v>1749</v>
      </c>
      <c r="E2097" s="6" t="s">
        <v>0</v>
      </c>
      <c r="F2097" s="7">
        <v>44285</v>
      </c>
      <c r="G2097" s="6" t="s">
        <v>34</v>
      </c>
      <c r="H2097" s="6" t="s">
        <v>48</v>
      </c>
      <c r="I2097" s="6" t="s">
        <v>37</v>
      </c>
      <c r="J2097" s="6" t="s">
        <v>76</v>
      </c>
      <c r="K2097" s="12">
        <v>600</v>
      </c>
      <c r="L2097" s="12">
        <v>780</v>
      </c>
      <c r="M2097" s="12">
        <v>1</v>
      </c>
      <c r="N2097" s="12">
        <v>600</v>
      </c>
      <c r="O2097" s="12">
        <v>780</v>
      </c>
      <c r="P2097" s="6" t="s">
        <v>1398</v>
      </c>
      <c r="Q2097" s="12">
        <f t="shared" si="32"/>
        <v>180</v>
      </c>
    </row>
    <row r="2098" spans="1:17" x14ac:dyDescent="0.3">
      <c r="A2098" s="6">
        <v>141470</v>
      </c>
      <c r="B2098" s="6" t="s">
        <v>1365</v>
      </c>
      <c r="C2098" s="6" t="s">
        <v>1364</v>
      </c>
      <c r="D2098" s="6" t="s">
        <v>1765</v>
      </c>
      <c r="E2098" s="6" t="s">
        <v>1316</v>
      </c>
      <c r="F2098" s="7">
        <v>44285</v>
      </c>
      <c r="G2098" s="6" t="s">
        <v>35</v>
      </c>
      <c r="H2098" s="6" t="s">
        <v>50</v>
      </c>
      <c r="I2098" s="6" t="s">
        <v>38</v>
      </c>
      <c r="J2098" s="6" t="s">
        <v>75</v>
      </c>
      <c r="K2098" s="12">
        <v>10500</v>
      </c>
      <c r="L2098" s="12">
        <v>13650</v>
      </c>
      <c r="M2098" s="12">
        <v>3</v>
      </c>
      <c r="N2098" s="12">
        <v>31500</v>
      </c>
      <c r="O2098" s="12">
        <v>40950</v>
      </c>
      <c r="P2098" s="6" t="s">
        <v>1397</v>
      </c>
      <c r="Q2098" s="12">
        <f t="shared" si="32"/>
        <v>9450</v>
      </c>
    </row>
    <row r="2099" spans="1:17" x14ac:dyDescent="0.3">
      <c r="A2099" s="6">
        <v>141471</v>
      </c>
      <c r="B2099" s="6" t="s">
        <v>1365</v>
      </c>
      <c r="C2099" s="6" t="s">
        <v>1364</v>
      </c>
      <c r="D2099" s="6" t="s">
        <v>1743</v>
      </c>
      <c r="E2099" s="6" t="s">
        <v>1317</v>
      </c>
      <c r="F2099" s="7">
        <v>44285</v>
      </c>
      <c r="G2099" s="6" t="s">
        <v>1296</v>
      </c>
      <c r="H2099" s="6" t="s">
        <v>579</v>
      </c>
      <c r="I2099" s="6" t="s">
        <v>39</v>
      </c>
      <c r="J2099" s="6" t="s">
        <v>77</v>
      </c>
      <c r="K2099" s="12">
        <v>6500</v>
      </c>
      <c r="L2099" s="12">
        <v>8450</v>
      </c>
      <c r="M2099" s="12">
        <v>1</v>
      </c>
      <c r="N2099" s="12">
        <v>6500</v>
      </c>
      <c r="O2099" s="12">
        <v>8450</v>
      </c>
      <c r="P2099" s="6" t="s">
        <v>1399</v>
      </c>
      <c r="Q2099" s="12">
        <f t="shared" si="32"/>
        <v>1950</v>
      </c>
    </row>
    <row r="2100" spans="1:17" x14ac:dyDescent="0.3">
      <c r="A2100" s="6">
        <v>141472</v>
      </c>
      <c r="B2100" s="6" t="s">
        <v>1365</v>
      </c>
      <c r="C2100" s="6" t="s">
        <v>1364</v>
      </c>
      <c r="D2100" s="6" t="s">
        <v>1754</v>
      </c>
      <c r="E2100" s="6" t="s">
        <v>1318</v>
      </c>
      <c r="F2100" s="7">
        <v>44285</v>
      </c>
      <c r="G2100" s="6" t="s">
        <v>33</v>
      </c>
      <c r="H2100" s="6" t="s">
        <v>585</v>
      </c>
      <c r="I2100" s="6" t="s">
        <v>40</v>
      </c>
      <c r="J2100" s="6" t="s">
        <v>76</v>
      </c>
      <c r="K2100" s="12">
        <v>4500</v>
      </c>
      <c r="L2100" s="12">
        <v>5850</v>
      </c>
      <c r="M2100" s="12">
        <v>4</v>
      </c>
      <c r="N2100" s="12">
        <v>18000</v>
      </c>
      <c r="O2100" s="12">
        <v>23400</v>
      </c>
      <c r="P2100" s="6" t="s">
        <v>1400</v>
      </c>
      <c r="Q2100" s="12">
        <f t="shared" si="32"/>
        <v>5400</v>
      </c>
    </row>
    <row r="2101" spans="1:17" x14ac:dyDescent="0.3">
      <c r="A2101" s="6">
        <v>141473</v>
      </c>
      <c r="B2101" s="6" t="s">
        <v>1365</v>
      </c>
      <c r="C2101" s="6" t="s">
        <v>1364</v>
      </c>
      <c r="D2101" s="6" t="s">
        <v>1764</v>
      </c>
      <c r="E2101" s="6" t="s">
        <v>29</v>
      </c>
      <c r="F2101" s="7">
        <v>44285</v>
      </c>
      <c r="G2101" s="6" t="s">
        <v>34</v>
      </c>
      <c r="H2101" s="6" t="s">
        <v>51</v>
      </c>
      <c r="I2101" s="6" t="s">
        <v>41</v>
      </c>
      <c r="J2101" s="6" t="s">
        <v>78</v>
      </c>
      <c r="K2101" s="12">
        <v>8500</v>
      </c>
      <c r="L2101" s="12">
        <v>11050</v>
      </c>
      <c r="M2101" s="12">
        <v>2</v>
      </c>
      <c r="N2101" s="12">
        <v>17000</v>
      </c>
      <c r="O2101" s="12">
        <v>22100</v>
      </c>
      <c r="P2101" s="6" t="s">
        <v>1401</v>
      </c>
      <c r="Q2101" s="12">
        <f t="shared" si="32"/>
        <v>5100</v>
      </c>
    </row>
    <row r="2102" spans="1:17" x14ac:dyDescent="0.3">
      <c r="A2102" s="6">
        <v>141474</v>
      </c>
      <c r="B2102" s="6" t="s">
        <v>1365</v>
      </c>
      <c r="C2102" s="6" t="s">
        <v>1364</v>
      </c>
      <c r="D2102" s="6" t="s">
        <v>1750</v>
      </c>
      <c r="E2102" s="6" t="s">
        <v>20</v>
      </c>
      <c r="F2102" s="7">
        <v>44285</v>
      </c>
      <c r="G2102" s="6" t="s">
        <v>35</v>
      </c>
      <c r="H2102" s="6" t="s">
        <v>52</v>
      </c>
      <c r="I2102" s="6" t="s">
        <v>44</v>
      </c>
      <c r="J2102" s="6" t="s">
        <v>80</v>
      </c>
      <c r="K2102" s="12">
        <v>12500</v>
      </c>
      <c r="L2102" s="12">
        <v>16250</v>
      </c>
      <c r="M2102" s="12">
        <v>4</v>
      </c>
      <c r="N2102" s="12">
        <v>50000</v>
      </c>
      <c r="O2102" s="12">
        <v>65000</v>
      </c>
      <c r="P2102" s="6" t="s">
        <v>1325</v>
      </c>
      <c r="Q2102" s="12">
        <f t="shared" si="32"/>
        <v>15000</v>
      </c>
    </row>
    <row r="2103" spans="1:17" x14ac:dyDescent="0.3">
      <c r="A2103" s="6">
        <v>141475</v>
      </c>
      <c r="B2103" s="6" t="s">
        <v>1365</v>
      </c>
      <c r="C2103" s="6" t="s">
        <v>1364</v>
      </c>
      <c r="D2103" s="6" t="s">
        <v>1760</v>
      </c>
      <c r="E2103" s="6" t="s">
        <v>19</v>
      </c>
      <c r="F2103" s="7">
        <v>44285</v>
      </c>
      <c r="G2103" s="6" t="s">
        <v>1296</v>
      </c>
      <c r="H2103" s="6" t="s">
        <v>526</v>
      </c>
      <c r="I2103" s="6" t="s">
        <v>98</v>
      </c>
      <c r="J2103" s="6" t="s">
        <v>79</v>
      </c>
      <c r="K2103" s="12">
        <v>3500</v>
      </c>
      <c r="L2103" s="12">
        <v>4550</v>
      </c>
      <c r="M2103" s="12">
        <v>4</v>
      </c>
      <c r="N2103" s="12">
        <v>14000</v>
      </c>
      <c r="O2103" s="12">
        <v>18200</v>
      </c>
      <c r="P2103" s="6" t="s">
        <v>1398</v>
      </c>
      <c r="Q2103" s="12">
        <f t="shared" si="32"/>
        <v>4200</v>
      </c>
    </row>
    <row r="2104" spans="1:17" x14ac:dyDescent="0.3">
      <c r="A2104" s="6">
        <v>141476</v>
      </c>
      <c r="B2104" s="6" t="s">
        <v>1365</v>
      </c>
      <c r="C2104" s="6" t="s">
        <v>1364</v>
      </c>
      <c r="D2104" s="6" t="s">
        <v>1763</v>
      </c>
      <c r="E2104" s="6" t="s">
        <v>1319</v>
      </c>
      <c r="F2104" s="7">
        <v>44285</v>
      </c>
      <c r="G2104" s="6" t="s">
        <v>33</v>
      </c>
      <c r="H2104" s="8" t="s">
        <v>67</v>
      </c>
      <c r="I2104" s="6" t="s">
        <v>99</v>
      </c>
      <c r="J2104" s="6" t="s">
        <v>81</v>
      </c>
      <c r="K2104" s="12">
        <v>4500</v>
      </c>
      <c r="L2104" s="12">
        <v>5850</v>
      </c>
      <c r="M2104" s="12">
        <v>4</v>
      </c>
      <c r="N2104" s="12">
        <v>18000</v>
      </c>
      <c r="O2104" s="12">
        <v>23400</v>
      </c>
      <c r="P2104" s="6" t="s">
        <v>1397</v>
      </c>
      <c r="Q2104" s="12">
        <f t="shared" si="32"/>
        <v>5400</v>
      </c>
    </row>
    <row r="2105" spans="1:17" x14ac:dyDescent="0.3">
      <c r="A2105" s="6">
        <v>141477</v>
      </c>
      <c r="B2105" s="6" t="s">
        <v>1365</v>
      </c>
      <c r="C2105" s="6" t="s">
        <v>1364</v>
      </c>
      <c r="D2105" s="6" t="s">
        <v>1775</v>
      </c>
      <c r="E2105" s="6" t="s">
        <v>18</v>
      </c>
      <c r="F2105" s="7">
        <v>44285</v>
      </c>
      <c r="G2105" s="6" t="s">
        <v>34</v>
      </c>
      <c r="H2105" s="6" t="s">
        <v>586</v>
      </c>
      <c r="I2105" s="6" t="s">
        <v>45</v>
      </c>
      <c r="J2105" s="6" t="s">
        <v>82</v>
      </c>
      <c r="K2105" s="12">
        <v>2100</v>
      </c>
      <c r="L2105" s="12">
        <v>2730</v>
      </c>
      <c r="M2105" s="12">
        <v>4</v>
      </c>
      <c r="N2105" s="12">
        <v>8400</v>
      </c>
      <c r="O2105" s="12">
        <v>10920</v>
      </c>
      <c r="P2105" s="6" t="s">
        <v>1399</v>
      </c>
      <c r="Q2105" s="12">
        <f t="shared" si="32"/>
        <v>2520</v>
      </c>
    </row>
    <row r="2106" spans="1:17" x14ac:dyDescent="0.3">
      <c r="A2106" s="6">
        <v>141478</v>
      </c>
      <c r="B2106" s="6" t="s">
        <v>1365</v>
      </c>
      <c r="C2106" s="6" t="s">
        <v>1364</v>
      </c>
      <c r="D2106" s="6" t="s">
        <v>1750</v>
      </c>
      <c r="E2106" s="6" t="s">
        <v>17</v>
      </c>
      <c r="F2106" s="7">
        <v>44285</v>
      </c>
      <c r="G2106" s="6" t="s">
        <v>35</v>
      </c>
      <c r="H2106" s="6" t="s">
        <v>49</v>
      </c>
      <c r="I2106" s="6" t="s">
        <v>36</v>
      </c>
      <c r="J2106" s="6" t="s">
        <v>75</v>
      </c>
      <c r="K2106" s="12">
        <v>1150</v>
      </c>
      <c r="L2106" s="12">
        <v>1495</v>
      </c>
      <c r="M2106" s="12">
        <v>2</v>
      </c>
      <c r="N2106" s="12">
        <v>2300</v>
      </c>
      <c r="O2106" s="12">
        <v>2990</v>
      </c>
      <c r="P2106" s="6" t="s">
        <v>1400</v>
      </c>
      <c r="Q2106" s="12">
        <f t="shared" si="32"/>
        <v>690</v>
      </c>
    </row>
    <row r="2107" spans="1:17" x14ac:dyDescent="0.3">
      <c r="A2107" s="6">
        <v>141479</v>
      </c>
      <c r="B2107" s="6" t="s">
        <v>1365</v>
      </c>
      <c r="C2107" s="6" t="s">
        <v>1364</v>
      </c>
      <c r="D2107" s="6" t="s">
        <v>1747</v>
      </c>
      <c r="E2107" s="6" t="s">
        <v>1320</v>
      </c>
      <c r="F2107" s="7">
        <v>44285</v>
      </c>
      <c r="G2107" s="6" t="s">
        <v>1296</v>
      </c>
      <c r="H2107" s="6" t="s">
        <v>47</v>
      </c>
      <c r="I2107" s="6" t="s">
        <v>37</v>
      </c>
      <c r="J2107" s="6" t="s">
        <v>76</v>
      </c>
      <c r="K2107" s="12">
        <v>350</v>
      </c>
      <c r="L2107" s="12">
        <v>455</v>
      </c>
      <c r="M2107" s="12">
        <v>2</v>
      </c>
      <c r="N2107" s="12">
        <v>700</v>
      </c>
      <c r="O2107" s="12">
        <v>910</v>
      </c>
      <c r="P2107" s="6" t="s">
        <v>1401</v>
      </c>
      <c r="Q2107" s="12">
        <f t="shared" si="32"/>
        <v>210</v>
      </c>
    </row>
    <row r="2108" spans="1:17" x14ac:dyDescent="0.3">
      <c r="A2108" s="6">
        <v>141480</v>
      </c>
      <c r="B2108" s="6" t="s">
        <v>1365</v>
      </c>
      <c r="C2108" s="6" t="s">
        <v>1364</v>
      </c>
      <c r="D2108" s="6" t="s">
        <v>1755</v>
      </c>
      <c r="E2108" s="6" t="s">
        <v>16</v>
      </c>
      <c r="F2108" s="7">
        <v>44285</v>
      </c>
      <c r="G2108" s="6" t="s">
        <v>33</v>
      </c>
      <c r="H2108" s="6" t="s">
        <v>53</v>
      </c>
      <c r="I2108" s="6" t="s">
        <v>38</v>
      </c>
      <c r="J2108" s="6" t="s">
        <v>75</v>
      </c>
      <c r="K2108" s="12">
        <v>9500</v>
      </c>
      <c r="L2108" s="12">
        <v>12350</v>
      </c>
      <c r="M2108" s="12">
        <v>2</v>
      </c>
      <c r="N2108" s="12">
        <v>19000</v>
      </c>
      <c r="O2108" s="12">
        <v>24700</v>
      </c>
      <c r="P2108" s="6" t="s">
        <v>1325</v>
      </c>
      <c r="Q2108" s="12">
        <f t="shared" si="32"/>
        <v>5700</v>
      </c>
    </row>
    <row r="2109" spans="1:17" x14ac:dyDescent="0.3">
      <c r="A2109" s="6">
        <v>141481</v>
      </c>
      <c r="B2109" s="6" t="s">
        <v>1365</v>
      </c>
      <c r="C2109" s="6" t="s">
        <v>1364</v>
      </c>
      <c r="D2109" s="6" t="s">
        <v>1755</v>
      </c>
      <c r="E2109" s="6" t="s">
        <v>15</v>
      </c>
      <c r="F2109" s="7">
        <v>44285</v>
      </c>
      <c r="G2109" s="6" t="s">
        <v>34</v>
      </c>
      <c r="H2109" s="6" t="s">
        <v>587</v>
      </c>
      <c r="I2109" s="6" t="s">
        <v>39</v>
      </c>
      <c r="J2109" s="6" t="s">
        <v>77</v>
      </c>
      <c r="K2109" s="12">
        <v>10000</v>
      </c>
      <c r="L2109" s="12">
        <v>13000</v>
      </c>
      <c r="M2109" s="12">
        <v>4</v>
      </c>
      <c r="N2109" s="12">
        <v>40000</v>
      </c>
      <c r="O2109" s="12">
        <v>52000</v>
      </c>
      <c r="P2109" s="6" t="s">
        <v>1398</v>
      </c>
      <c r="Q2109" s="12">
        <f t="shared" si="32"/>
        <v>12000</v>
      </c>
    </row>
    <row r="2110" spans="1:17" x14ac:dyDescent="0.3">
      <c r="A2110" s="6">
        <v>141482</v>
      </c>
      <c r="B2110" s="6" t="s">
        <v>1365</v>
      </c>
      <c r="C2110" s="6" t="s">
        <v>1364</v>
      </c>
      <c r="D2110" s="6" t="s">
        <v>1761</v>
      </c>
      <c r="E2110" s="6" t="s">
        <v>14</v>
      </c>
      <c r="F2110" s="7">
        <v>44285</v>
      </c>
      <c r="G2110" s="6" t="s">
        <v>35</v>
      </c>
      <c r="H2110" s="6" t="s">
        <v>588</v>
      </c>
      <c r="I2110" s="6" t="s">
        <v>40</v>
      </c>
      <c r="J2110" s="6" t="s">
        <v>76</v>
      </c>
      <c r="K2110" s="12">
        <v>6500</v>
      </c>
      <c r="L2110" s="12">
        <v>8450</v>
      </c>
      <c r="M2110" s="12">
        <v>3</v>
      </c>
      <c r="N2110" s="12">
        <v>19500</v>
      </c>
      <c r="O2110" s="12">
        <v>25350</v>
      </c>
      <c r="P2110" s="6" t="s">
        <v>1397</v>
      </c>
      <c r="Q2110" s="12">
        <f t="shared" si="32"/>
        <v>5850</v>
      </c>
    </row>
    <row r="2111" spans="1:17" x14ac:dyDescent="0.3">
      <c r="A2111" s="6">
        <v>141483</v>
      </c>
      <c r="B2111" s="6" t="s">
        <v>1365</v>
      </c>
      <c r="C2111" s="6" t="s">
        <v>1364</v>
      </c>
      <c r="D2111" s="6" t="s">
        <v>1771</v>
      </c>
      <c r="E2111" s="6" t="s">
        <v>13</v>
      </c>
      <c r="F2111" s="7">
        <v>44285</v>
      </c>
      <c r="G2111" s="6" t="s">
        <v>1296</v>
      </c>
      <c r="H2111" s="6" t="s">
        <v>589</v>
      </c>
      <c r="I2111" s="6" t="s">
        <v>41</v>
      </c>
      <c r="J2111" s="6" t="s">
        <v>78</v>
      </c>
      <c r="K2111" s="12">
        <v>8500</v>
      </c>
      <c r="L2111" s="12">
        <v>11050</v>
      </c>
      <c r="M2111" s="12">
        <v>1</v>
      </c>
      <c r="N2111" s="12">
        <v>8500</v>
      </c>
      <c r="O2111" s="12">
        <v>11050</v>
      </c>
      <c r="P2111" s="6" t="s">
        <v>1399</v>
      </c>
      <c r="Q2111" s="12">
        <f t="shared" si="32"/>
        <v>2550</v>
      </c>
    </row>
    <row r="2112" spans="1:17" x14ac:dyDescent="0.3">
      <c r="A2112" s="6">
        <v>141484</v>
      </c>
      <c r="B2112" s="6" t="s">
        <v>1365</v>
      </c>
      <c r="C2112" s="6" t="s">
        <v>1364</v>
      </c>
      <c r="D2112" s="6" t="s">
        <v>1744</v>
      </c>
      <c r="E2112" s="6" t="s">
        <v>12</v>
      </c>
      <c r="F2112" s="7">
        <v>44285</v>
      </c>
      <c r="G2112" s="6" t="s">
        <v>33</v>
      </c>
      <c r="H2112" s="6" t="s">
        <v>57</v>
      </c>
      <c r="I2112" s="6" t="s">
        <v>44</v>
      </c>
      <c r="J2112" s="6" t="s">
        <v>80</v>
      </c>
      <c r="K2112" s="12">
        <v>7000</v>
      </c>
      <c r="L2112" s="12">
        <v>9100</v>
      </c>
      <c r="M2112" s="12">
        <v>1</v>
      </c>
      <c r="N2112" s="12">
        <v>7000</v>
      </c>
      <c r="O2112" s="12">
        <v>9100</v>
      </c>
      <c r="P2112" s="6" t="s">
        <v>1400</v>
      </c>
      <c r="Q2112" s="12">
        <f t="shared" si="32"/>
        <v>2100</v>
      </c>
    </row>
    <row r="2113" spans="1:17" x14ac:dyDescent="0.3">
      <c r="A2113" s="6">
        <v>141485</v>
      </c>
      <c r="B2113" s="6" t="s">
        <v>1365</v>
      </c>
      <c r="C2113" s="6" t="s">
        <v>1364</v>
      </c>
      <c r="D2113" s="6" t="s">
        <v>1759</v>
      </c>
      <c r="E2113" s="6" t="s">
        <v>11</v>
      </c>
      <c r="F2113" s="7">
        <v>44285</v>
      </c>
      <c r="G2113" s="6" t="s">
        <v>34</v>
      </c>
      <c r="H2113" s="6" t="s">
        <v>590</v>
      </c>
      <c r="I2113" s="6" t="s">
        <v>98</v>
      </c>
      <c r="J2113" s="6" t="s">
        <v>79</v>
      </c>
      <c r="K2113" s="12">
        <v>6550</v>
      </c>
      <c r="L2113" s="12">
        <v>8515</v>
      </c>
      <c r="M2113" s="12">
        <v>2</v>
      </c>
      <c r="N2113" s="12">
        <v>13100</v>
      </c>
      <c r="O2113" s="12">
        <v>17030</v>
      </c>
      <c r="P2113" s="6" t="s">
        <v>1401</v>
      </c>
      <c r="Q2113" s="12">
        <f t="shared" si="32"/>
        <v>3930</v>
      </c>
    </row>
    <row r="2114" spans="1:17" x14ac:dyDescent="0.3">
      <c r="A2114" s="6">
        <v>141486</v>
      </c>
      <c r="B2114" s="6" t="s">
        <v>1365</v>
      </c>
      <c r="C2114" s="6" t="s">
        <v>1364</v>
      </c>
      <c r="D2114" s="6" t="s">
        <v>1772</v>
      </c>
      <c r="E2114" s="6" t="s">
        <v>1321</v>
      </c>
      <c r="F2114" s="7">
        <v>44285</v>
      </c>
      <c r="G2114" s="6" t="s">
        <v>35</v>
      </c>
      <c r="H2114" s="8" t="s">
        <v>66</v>
      </c>
      <c r="I2114" s="6" t="s">
        <v>99</v>
      </c>
      <c r="J2114" s="6" t="s">
        <v>81</v>
      </c>
      <c r="K2114" s="12">
        <v>7650</v>
      </c>
      <c r="L2114" s="12">
        <v>9945</v>
      </c>
      <c r="M2114" s="12">
        <v>2</v>
      </c>
      <c r="N2114" s="12">
        <v>15300</v>
      </c>
      <c r="O2114" s="12">
        <v>19890</v>
      </c>
      <c r="P2114" s="6" t="s">
        <v>1325</v>
      </c>
      <c r="Q2114" s="12">
        <f t="shared" si="32"/>
        <v>4590</v>
      </c>
    </row>
    <row r="2115" spans="1:17" x14ac:dyDescent="0.3">
      <c r="A2115" s="6">
        <v>141487</v>
      </c>
      <c r="B2115" s="6" t="s">
        <v>1365</v>
      </c>
      <c r="C2115" s="6" t="s">
        <v>1364</v>
      </c>
      <c r="D2115" s="6" t="s">
        <v>1755</v>
      </c>
      <c r="E2115" s="6" t="s">
        <v>1322</v>
      </c>
      <c r="F2115" s="7">
        <v>44285</v>
      </c>
      <c r="G2115" s="6" t="s">
        <v>1296</v>
      </c>
      <c r="H2115" s="6" t="s">
        <v>58</v>
      </c>
      <c r="I2115" s="6" t="s">
        <v>45</v>
      </c>
      <c r="J2115" s="6" t="s">
        <v>82</v>
      </c>
      <c r="K2115" s="12">
        <v>1150</v>
      </c>
      <c r="L2115" s="12">
        <v>1495</v>
      </c>
      <c r="M2115" s="12">
        <v>4</v>
      </c>
      <c r="N2115" s="12">
        <v>4600</v>
      </c>
      <c r="O2115" s="12">
        <v>5980</v>
      </c>
      <c r="P2115" s="6" t="s">
        <v>1398</v>
      </c>
      <c r="Q2115" s="12">
        <f t="shared" ref="Q2115:Q2178" si="33">O2115-N2115</f>
        <v>1380</v>
      </c>
    </row>
    <row r="2116" spans="1:17" x14ac:dyDescent="0.3">
      <c r="A2116" s="6">
        <v>141488</v>
      </c>
      <c r="B2116" s="6" t="s">
        <v>1365</v>
      </c>
      <c r="C2116" s="6" t="s">
        <v>1364</v>
      </c>
      <c r="D2116" s="6" t="s">
        <v>1748</v>
      </c>
      <c r="E2116" s="6" t="s">
        <v>1323</v>
      </c>
      <c r="F2116" s="7">
        <v>44285</v>
      </c>
      <c r="G2116" s="6" t="s">
        <v>33</v>
      </c>
      <c r="H2116" s="6" t="s">
        <v>59</v>
      </c>
      <c r="I2116" s="6" t="s">
        <v>36</v>
      </c>
      <c r="J2116" s="6" t="s">
        <v>75</v>
      </c>
      <c r="K2116" s="12">
        <v>850</v>
      </c>
      <c r="L2116" s="12">
        <v>1105</v>
      </c>
      <c r="M2116" s="12">
        <v>2</v>
      </c>
      <c r="N2116" s="12">
        <v>1700</v>
      </c>
      <c r="O2116" s="12">
        <v>2210</v>
      </c>
      <c r="P2116" s="6" t="s">
        <v>1397</v>
      </c>
      <c r="Q2116" s="12">
        <f t="shared" si="33"/>
        <v>510</v>
      </c>
    </row>
    <row r="2117" spans="1:17" x14ac:dyDescent="0.3">
      <c r="A2117" s="6">
        <v>141489</v>
      </c>
      <c r="B2117" s="6" t="s">
        <v>1365</v>
      </c>
      <c r="C2117" s="6" t="s">
        <v>1364</v>
      </c>
      <c r="D2117" s="6" t="s">
        <v>1746</v>
      </c>
      <c r="E2117" s="6" t="s">
        <v>10</v>
      </c>
      <c r="F2117" s="7">
        <v>44285</v>
      </c>
      <c r="G2117" s="6" t="s">
        <v>34</v>
      </c>
      <c r="H2117" s="6" t="s">
        <v>60</v>
      </c>
      <c r="I2117" s="6" t="s">
        <v>37</v>
      </c>
      <c r="J2117" s="6" t="s">
        <v>76</v>
      </c>
      <c r="K2117" s="12">
        <v>650</v>
      </c>
      <c r="L2117" s="12">
        <v>845</v>
      </c>
      <c r="M2117" s="12">
        <v>2</v>
      </c>
      <c r="N2117" s="12">
        <v>1300</v>
      </c>
      <c r="O2117" s="12">
        <v>1690</v>
      </c>
      <c r="P2117" s="6" t="s">
        <v>1399</v>
      </c>
      <c r="Q2117" s="12">
        <f t="shared" si="33"/>
        <v>390</v>
      </c>
    </row>
    <row r="2118" spans="1:17" x14ac:dyDescent="0.3">
      <c r="A2118" s="6">
        <v>141490</v>
      </c>
      <c r="B2118" s="6" t="s">
        <v>1365</v>
      </c>
      <c r="C2118" s="6" t="s">
        <v>1364</v>
      </c>
      <c r="D2118" s="6" t="s">
        <v>1764</v>
      </c>
      <c r="E2118" s="6" t="s">
        <v>9</v>
      </c>
      <c r="F2118" s="7">
        <v>44285</v>
      </c>
      <c r="G2118" s="6" t="s">
        <v>35</v>
      </c>
      <c r="H2118" s="6" t="s">
        <v>61</v>
      </c>
      <c r="I2118" s="6" t="s">
        <v>38</v>
      </c>
      <c r="J2118" s="6" t="s">
        <v>75</v>
      </c>
      <c r="K2118" s="12">
        <v>7500</v>
      </c>
      <c r="L2118" s="12">
        <v>9750</v>
      </c>
      <c r="M2118" s="12">
        <v>3</v>
      </c>
      <c r="N2118" s="12">
        <v>22500</v>
      </c>
      <c r="O2118" s="12">
        <v>29250</v>
      </c>
      <c r="P2118" s="6" t="s">
        <v>1400</v>
      </c>
      <c r="Q2118" s="12">
        <f t="shared" si="33"/>
        <v>6750</v>
      </c>
    </row>
    <row r="2119" spans="1:17" x14ac:dyDescent="0.3">
      <c r="A2119" s="6">
        <v>141491</v>
      </c>
      <c r="B2119" s="6" t="s">
        <v>1365</v>
      </c>
      <c r="C2119" s="6" t="s">
        <v>1364</v>
      </c>
      <c r="D2119" s="6" t="s">
        <v>1759</v>
      </c>
      <c r="E2119" s="6" t="s">
        <v>1324</v>
      </c>
      <c r="F2119" s="7">
        <v>44285</v>
      </c>
      <c r="G2119" s="6" t="s">
        <v>1296</v>
      </c>
      <c r="H2119" s="6" t="s">
        <v>587</v>
      </c>
      <c r="I2119" s="6" t="s">
        <v>39</v>
      </c>
      <c r="J2119" s="8" t="s">
        <v>83</v>
      </c>
      <c r="K2119" s="12">
        <v>10000</v>
      </c>
      <c r="L2119" s="12">
        <v>13000</v>
      </c>
      <c r="M2119" s="12">
        <v>4</v>
      </c>
      <c r="N2119" s="12">
        <v>40000</v>
      </c>
      <c r="O2119" s="12">
        <v>52000</v>
      </c>
      <c r="P2119" s="6" t="s">
        <v>1401</v>
      </c>
      <c r="Q2119" s="12">
        <f t="shared" si="33"/>
        <v>12000</v>
      </c>
    </row>
    <row r="2120" spans="1:17" x14ac:dyDescent="0.3">
      <c r="A2120" s="6">
        <v>141492</v>
      </c>
      <c r="B2120" s="6" t="s">
        <v>1365</v>
      </c>
      <c r="C2120" s="6" t="s">
        <v>1364</v>
      </c>
      <c r="D2120" s="6" t="s">
        <v>1749</v>
      </c>
      <c r="E2120" s="6" t="s">
        <v>8</v>
      </c>
      <c r="F2120" s="7">
        <v>44285</v>
      </c>
      <c r="G2120" s="6" t="s">
        <v>33</v>
      </c>
      <c r="H2120" s="6" t="s">
        <v>591</v>
      </c>
      <c r="I2120" s="6" t="s">
        <v>40</v>
      </c>
      <c r="J2120" s="6" t="s">
        <v>76</v>
      </c>
      <c r="K2120" s="12">
        <v>10500</v>
      </c>
      <c r="L2120" s="12">
        <v>13650</v>
      </c>
      <c r="M2120" s="12">
        <v>2</v>
      </c>
      <c r="N2120" s="12">
        <v>21000</v>
      </c>
      <c r="O2120" s="12">
        <v>27300</v>
      </c>
      <c r="P2120" s="6" t="s">
        <v>1325</v>
      </c>
      <c r="Q2120" s="12">
        <f t="shared" si="33"/>
        <v>6300</v>
      </c>
    </row>
    <row r="2121" spans="1:17" x14ac:dyDescent="0.3">
      <c r="A2121" s="6">
        <v>141493</v>
      </c>
      <c r="B2121" s="6" t="s">
        <v>1365</v>
      </c>
      <c r="C2121" s="6" t="s">
        <v>1364</v>
      </c>
      <c r="D2121" s="6" t="s">
        <v>1744</v>
      </c>
      <c r="E2121" s="6" t="s">
        <v>7</v>
      </c>
      <c r="F2121" s="7">
        <v>44285</v>
      </c>
      <c r="G2121" s="6" t="s">
        <v>34</v>
      </c>
      <c r="H2121" s="6" t="s">
        <v>63</v>
      </c>
      <c r="I2121" s="6" t="s">
        <v>41</v>
      </c>
      <c r="J2121" s="6" t="s">
        <v>78</v>
      </c>
      <c r="K2121" s="12">
        <v>8500</v>
      </c>
      <c r="L2121" s="12">
        <v>11050</v>
      </c>
      <c r="M2121" s="12">
        <v>4</v>
      </c>
      <c r="N2121" s="12">
        <v>34000</v>
      </c>
      <c r="O2121" s="12">
        <v>44200</v>
      </c>
      <c r="P2121" s="6" t="s">
        <v>1398</v>
      </c>
      <c r="Q2121" s="12">
        <f t="shared" si="33"/>
        <v>10200</v>
      </c>
    </row>
    <row r="2122" spans="1:17" x14ac:dyDescent="0.3">
      <c r="A2122" s="6">
        <v>141494</v>
      </c>
      <c r="B2122" s="6" t="s">
        <v>1365</v>
      </c>
      <c r="C2122" s="6" t="s">
        <v>1364</v>
      </c>
      <c r="D2122" s="6" t="s">
        <v>1765</v>
      </c>
      <c r="E2122" s="6" t="s">
        <v>1325</v>
      </c>
      <c r="F2122" s="7">
        <v>44285</v>
      </c>
      <c r="G2122" s="6" t="s">
        <v>35</v>
      </c>
      <c r="H2122" s="6" t="s">
        <v>57</v>
      </c>
      <c r="I2122" s="6" t="s">
        <v>44</v>
      </c>
      <c r="J2122" s="6" t="s">
        <v>80</v>
      </c>
      <c r="K2122" s="12">
        <v>7000</v>
      </c>
      <c r="L2122" s="12">
        <v>9100</v>
      </c>
      <c r="M2122" s="12">
        <v>4</v>
      </c>
      <c r="N2122" s="12">
        <v>28000</v>
      </c>
      <c r="O2122" s="12">
        <v>36400</v>
      </c>
      <c r="P2122" s="6" t="s">
        <v>1397</v>
      </c>
      <c r="Q2122" s="12">
        <f t="shared" si="33"/>
        <v>8400</v>
      </c>
    </row>
    <row r="2123" spans="1:17" x14ac:dyDescent="0.3">
      <c r="A2123" s="6">
        <v>141495</v>
      </c>
      <c r="B2123" s="6" t="s">
        <v>1365</v>
      </c>
      <c r="C2123" s="6" t="s">
        <v>1364</v>
      </c>
      <c r="D2123" s="6" t="s">
        <v>1754</v>
      </c>
      <c r="E2123" s="6" t="s">
        <v>1326</v>
      </c>
      <c r="F2123" s="7">
        <v>44285</v>
      </c>
      <c r="G2123" s="6" t="s">
        <v>1296</v>
      </c>
      <c r="H2123" s="6" t="s">
        <v>592</v>
      </c>
      <c r="I2123" s="6" t="s">
        <v>98</v>
      </c>
      <c r="J2123" s="6" t="s">
        <v>79</v>
      </c>
      <c r="K2123" s="12">
        <v>1680</v>
      </c>
      <c r="L2123" s="12">
        <v>2184</v>
      </c>
      <c r="M2123" s="12">
        <v>2</v>
      </c>
      <c r="N2123" s="12">
        <v>3360</v>
      </c>
      <c r="O2123" s="12">
        <v>4368</v>
      </c>
      <c r="P2123" s="6" t="s">
        <v>1399</v>
      </c>
      <c r="Q2123" s="12">
        <f t="shared" si="33"/>
        <v>1008</v>
      </c>
    </row>
    <row r="2124" spans="1:17" x14ac:dyDescent="0.3">
      <c r="A2124" s="6">
        <v>141496</v>
      </c>
      <c r="B2124" s="6" t="s">
        <v>1365</v>
      </c>
      <c r="C2124" s="6" t="s">
        <v>1364</v>
      </c>
      <c r="D2124" s="6" t="s">
        <v>1766</v>
      </c>
      <c r="E2124" s="6" t="s">
        <v>6</v>
      </c>
      <c r="F2124" s="7">
        <v>44285</v>
      </c>
      <c r="G2124" s="6" t="s">
        <v>33</v>
      </c>
      <c r="H2124" s="8" t="s">
        <v>65</v>
      </c>
      <c r="I2124" s="6" t="s">
        <v>99</v>
      </c>
      <c r="J2124" s="8" t="s">
        <v>84</v>
      </c>
      <c r="K2124" s="12">
        <v>6540</v>
      </c>
      <c r="L2124" s="12">
        <v>8502</v>
      </c>
      <c r="M2124" s="12">
        <v>3</v>
      </c>
      <c r="N2124" s="12">
        <v>19620</v>
      </c>
      <c r="O2124" s="12">
        <v>25506</v>
      </c>
      <c r="P2124" s="6" t="s">
        <v>1400</v>
      </c>
      <c r="Q2124" s="12">
        <f t="shared" si="33"/>
        <v>5886</v>
      </c>
    </row>
    <row r="2125" spans="1:17" x14ac:dyDescent="0.3">
      <c r="A2125" s="6">
        <v>141497</v>
      </c>
      <c r="B2125" s="6" t="s">
        <v>1365</v>
      </c>
      <c r="C2125" s="6" t="s">
        <v>1364</v>
      </c>
      <c r="D2125" s="6" t="s">
        <v>1775</v>
      </c>
      <c r="E2125" s="6" t="s">
        <v>5</v>
      </c>
      <c r="F2125" s="7">
        <v>44285</v>
      </c>
      <c r="G2125" s="6" t="s">
        <v>34</v>
      </c>
      <c r="H2125" s="6" t="s">
        <v>68</v>
      </c>
      <c r="I2125" s="6" t="s">
        <v>45</v>
      </c>
      <c r="J2125" s="6" t="s">
        <v>82</v>
      </c>
      <c r="K2125" s="12">
        <v>2680</v>
      </c>
      <c r="L2125" s="12">
        <v>3484</v>
      </c>
      <c r="M2125" s="12">
        <v>2</v>
      </c>
      <c r="N2125" s="12">
        <v>5360</v>
      </c>
      <c r="O2125" s="12">
        <v>6968</v>
      </c>
      <c r="P2125" s="6" t="s">
        <v>1401</v>
      </c>
      <c r="Q2125" s="12">
        <f t="shared" si="33"/>
        <v>1608</v>
      </c>
    </row>
    <row r="2126" spans="1:17" x14ac:dyDescent="0.3">
      <c r="A2126" s="6">
        <v>141498</v>
      </c>
      <c r="B2126" s="6" t="s">
        <v>1365</v>
      </c>
      <c r="C2126" s="6" t="s">
        <v>1364</v>
      </c>
      <c r="D2126" s="6" t="s">
        <v>1748</v>
      </c>
      <c r="E2126" s="6" t="s">
        <v>4</v>
      </c>
      <c r="F2126" s="7">
        <v>44285</v>
      </c>
      <c r="G2126" s="6" t="s">
        <v>35</v>
      </c>
      <c r="H2126" s="6" t="s">
        <v>71</v>
      </c>
      <c r="I2126" s="6" t="s">
        <v>38</v>
      </c>
      <c r="J2126" s="6" t="s">
        <v>76</v>
      </c>
      <c r="K2126" s="12">
        <v>8250</v>
      </c>
      <c r="L2126" s="12">
        <v>10725</v>
      </c>
      <c r="M2126" s="12">
        <v>1</v>
      </c>
      <c r="N2126" s="12">
        <v>8250</v>
      </c>
      <c r="O2126" s="12">
        <v>10725</v>
      </c>
      <c r="P2126" s="6" t="s">
        <v>1325</v>
      </c>
      <c r="Q2126" s="12">
        <f t="shared" si="33"/>
        <v>2475</v>
      </c>
    </row>
    <row r="2127" spans="1:17" x14ac:dyDescent="0.3">
      <c r="A2127" s="6">
        <v>141499</v>
      </c>
      <c r="B2127" s="6" t="s">
        <v>1365</v>
      </c>
      <c r="C2127" s="6" t="s">
        <v>1364</v>
      </c>
      <c r="D2127" s="6" t="s">
        <v>1743</v>
      </c>
      <c r="E2127" s="6" t="s">
        <v>30</v>
      </c>
      <c r="F2127" s="7">
        <v>44285</v>
      </c>
      <c r="G2127" s="6" t="s">
        <v>1296</v>
      </c>
      <c r="H2127" s="6" t="s">
        <v>526</v>
      </c>
      <c r="I2127" s="6" t="s">
        <v>42</v>
      </c>
      <c r="J2127" s="6" t="s">
        <v>76</v>
      </c>
      <c r="K2127" s="12">
        <v>2650</v>
      </c>
      <c r="L2127" s="12">
        <v>3445</v>
      </c>
      <c r="M2127" s="12">
        <v>4</v>
      </c>
      <c r="N2127" s="12">
        <v>10600</v>
      </c>
      <c r="O2127" s="12">
        <v>13780</v>
      </c>
      <c r="P2127" s="6" t="s">
        <v>1398</v>
      </c>
      <c r="Q2127" s="12">
        <f t="shared" si="33"/>
        <v>3180</v>
      </c>
    </row>
    <row r="2128" spans="1:17" x14ac:dyDescent="0.3">
      <c r="A2128" s="6">
        <v>141500</v>
      </c>
      <c r="B2128" s="6" t="s">
        <v>1365</v>
      </c>
      <c r="C2128" s="6" t="s">
        <v>1364</v>
      </c>
      <c r="D2128" s="6" t="s">
        <v>1768</v>
      </c>
      <c r="E2128" s="6" t="s">
        <v>31</v>
      </c>
      <c r="F2128" s="7">
        <v>44285</v>
      </c>
      <c r="G2128" s="6" t="s">
        <v>33</v>
      </c>
      <c r="H2128" s="6" t="s">
        <v>72</v>
      </c>
      <c r="I2128" s="6" t="s">
        <v>38</v>
      </c>
      <c r="J2128" s="6" t="s">
        <v>85</v>
      </c>
      <c r="K2128" s="12">
        <v>12550</v>
      </c>
      <c r="L2128" s="12">
        <v>16315</v>
      </c>
      <c r="M2128" s="12">
        <v>2</v>
      </c>
      <c r="N2128" s="12">
        <v>25100</v>
      </c>
      <c r="O2128" s="12">
        <v>32630</v>
      </c>
      <c r="P2128" s="6" t="s">
        <v>1397</v>
      </c>
      <c r="Q2128" s="12">
        <f t="shared" si="33"/>
        <v>7530</v>
      </c>
    </row>
    <row r="2129" spans="1:17" x14ac:dyDescent="0.3">
      <c r="A2129" s="6">
        <v>141501</v>
      </c>
      <c r="B2129" s="6" t="s">
        <v>1365</v>
      </c>
      <c r="C2129" s="6" t="s">
        <v>1364</v>
      </c>
      <c r="D2129" s="6" t="s">
        <v>1752</v>
      </c>
      <c r="E2129" s="6" t="s">
        <v>32</v>
      </c>
      <c r="F2129" s="7">
        <v>44285</v>
      </c>
      <c r="G2129" s="6" t="s">
        <v>34</v>
      </c>
      <c r="H2129" s="6" t="s">
        <v>73</v>
      </c>
      <c r="I2129" s="6" t="s">
        <v>41</v>
      </c>
      <c r="J2129" s="8" t="s">
        <v>78</v>
      </c>
      <c r="K2129" s="12">
        <v>14500</v>
      </c>
      <c r="L2129" s="12">
        <v>18850</v>
      </c>
      <c r="M2129" s="12">
        <v>4</v>
      </c>
      <c r="N2129" s="12">
        <v>58000</v>
      </c>
      <c r="O2129" s="12">
        <v>75400</v>
      </c>
      <c r="P2129" s="6" t="s">
        <v>1399</v>
      </c>
      <c r="Q2129" s="12">
        <f t="shared" si="33"/>
        <v>17400</v>
      </c>
    </row>
    <row r="2130" spans="1:17" x14ac:dyDescent="0.3">
      <c r="A2130" s="6">
        <v>141502</v>
      </c>
      <c r="B2130" s="6" t="s">
        <v>1365</v>
      </c>
      <c r="C2130" s="6" t="s">
        <v>1364</v>
      </c>
      <c r="D2130" s="6" t="s">
        <v>1746</v>
      </c>
      <c r="E2130" s="6" t="s">
        <v>28</v>
      </c>
      <c r="F2130" s="7">
        <v>44285</v>
      </c>
      <c r="G2130" s="6" t="s">
        <v>35</v>
      </c>
      <c r="H2130" s="6" t="s">
        <v>46</v>
      </c>
      <c r="I2130" s="6" t="s">
        <v>36</v>
      </c>
      <c r="J2130" s="6" t="s">
        <v>75</v>
      </c>
      <c r="K2130" s="12">
        <v>800</v>
      </c>
      <c r="L2130" s="12">
        <v>1040</v>
      </c>
      <c r="M2130" s="12">
        <v>1</v>
      </c>
      <c r="N2130" s="12">
        <v>800</v>
      </c>
      <c r="O2130" s="12">
        <v>1040</v>
      </c>
      <c r="P2130" s="6" t="s">
        <v>1400</v>
      </c>
      <c r="Q2130" s="12">
        <f t="shared" si="33"/>
        <v>240</v>
      </c>
    </row>
    <row r="2131" spans="1:17" x14ac:dyDescent="0.3">
      <c r="A2131" s="6">
        <v>141503</v>
      </c>
      <c r="B2131" s="6" t="s">
        <v>1365</v>
      </c>
      <c r="C2131" s="6" t="s">
        <v>1364</v>
      </c>
      <c r="D2131" s="6" t="s">
        <v>1761</v>
      </c>
      <c r="E2131" s="6" t="s">
        <v>1311</v>
      </c>
      <c r="F2131" s="7">
        <v>44285</v>
      </c>
      <c r="G2131" s="6" t="s">
        <v>1296</v>
      </c>
      <c r="H2131" s="6" t="s">
        <v>48</v>
      </c>
      <c r="I2131" s="6" t="s">
        <v>37</v>
      </c>
      <c r="J2131" s="6" t="s">
        <v>76</v>
      </c>
      <c r="K2131" s="12">
        <v>600</v>
      </c>
      <c r="L2131" s="12">
        <v>780</v>
      </c>
      <c r="M2131" s="12">
        <v>1</v>
      </c>
      <c r="N2131" s="12">
        <v>600</v>
      </c>
      <c r="O2131" s="12">
        <v>780</v>
      </c>
      <c r="P2131" s="6" t="s">
        <v>1401</v>
      </c>
      <c r="Q2131" s="12">
        <f t="shared" si="33"/>
        <v>180</v>
      </c>
    </row>
    <row r="2132" spans="1:17" x14ac:dyDescent="0.3">
      <c r="A2132" s="6">
        <v>141504</v>
      </c>
      <c r="B2132" s="6" t="s">
        <v>1365</v>
      </c>
      <c r="C2132" s="6" t="s">
        <v>1364</v>
      </c>
      <c r="D2132" s="6" t="s">
        <v>1754</v>
      </c>
      <c r="E2132" s="6" t="s">
        <v>1312</v>
      </c>
      <c r="F2132" s="7">
        <v>44285</v>
      </c>
      <c r="G2132" s="6" t="s">
        <v>33</v>
      </c>
      <c r="H2132" s="6" t="s">
        <v>50</v>
      </c>
      <c r="I2132" s="6" t="s">
        <v>38</v>
      </c>
      <c r="J2132" s="6" t="s">
        <v>75</v>
      </c>
      <c r="K2132" s="12">
        <v>10500</v>
      </c>
      <c r="L2132" s="12">
        <v>13650</v>
      </c>
      <c r="M2132" s="12">
        <v>1</v>
      </c>
      <c r="N2132" s="12">
        <v>10500</v>
      </c>
      <c r="O2132" s="12">
        <v>13650</v>
      </c>
      <c r="P2132" s="6" t="s">
        <v>1325</v>
      </c>
      <c r="Q2132" s="12">
        <f t="shared" si="33"/>
        <v>3150</v>
      </c>
    </row>
    <row r="2133" spans="1:17" x14ac:dyDescent="0.3">
      <c r="A2133" s="6">
        <v>141505</v>
      </c>
      <c r="B2133" s="6" t="s">
        <v>1365</v>
      </c>
      <c r="C2133" s="6" t="s">
        <v>1364</v>
      </c>
      <c r="D2133" s="6" t="s">
        <v>1769</v>
      </c>
      <c r="E2133" s="6" t="s">
        <v>1313</v>
      </c>
      <c r="F2133" s="7">
        <v>44285</v>
      </c>
      <c r="G2133" s="6" t="s">
        <v>34</v>
      </c>
      <c r="H2133" s="6" t="s">
        <v>587</v>
      </c>
      <c r="I2133" s="6" t="s">
        <v>39</v>
      </c>
      <c r="J2133" s="6" t="s">
        <v>77</v>
      </c>
      <c r="K2133" s="12">
        <v>6500</v>
      </c>
      <c r="L2133" s="12">
        <v>8450</v>
      </c>
      <c r="M2133" s="12">
        <v>2</v>
      </c>
      <c r="N2133" s="12">
        <v>13000</v>
      </c>
      <c r="O2133" s="12">
        <v>16900</v>
      </c>
      <c r="P2133" s="6" t="s">
        <v>1398</v>
      </c>
      <c r="Q2133" s="12">
        <f t="shared" si="33"/>
        <v>3900</v>
      </c>
    </row>
    <row r="2134" spans="1:17" x14ac:dyDescent="0.3">
      <c r="A2134" s="6">
        <v>141506</v>
      </c>
      <c r="B2134" s="6" t="s">
        <v>1365</v>
      </c>
      <c r="C2134" s="6" t="s">
        <v>1364</v>
      </c>
      <c r="D2134" s="6" t="s">
        <v>1769</v>
      </c>
      <c r="E2134" s="6" t="s">
        <v>3</v>
      </c>
      <c r="F2134" s="7">
        <v>44285</v>
      </c>
      <c r="G2134" s="6" t="s">
        <v>35</v>
      </c>
      <c r="H2134" s="6" t="s">
        <v>593</v>
      </c>
      <c r="I2134" s="6" t="s">
        <v>40</v>
      </c>
      <c r="J2134" s="6" t="s">
        <v>76</v>
      </c>
      <c r="K2134" s="12">
        <v>4500</v>
      </c>
      <c r="L2134" s="12">
        <v>5850</v>
      </c>
      <c r="M2134" s="12">
        <v>2</v>
      </c>
      <c r="N2134" s="12">
        <v>9000</v>
      </c>
      <c r="O2134" s="12">
        <v>11700</v>
      </c>
      <c r="P2134" s="6" t="s">
        <v>1397</v>
      </c>
      <c r="Q2134" s="12">
        <f t="shared" si="33"/>
        <v>2700</v>
      </c>
    </row>
    <row r="2135" spans="1:17" x14ac:dyDescent="0.3">
      <c r="A2135" s="6">
        <v>141507</v>
      </c>
      <c r="B2135" s="6" t="s">
        <v>1365</v>
      </c>
      <c r="C2135" s="6" t="s">
        <v>1364</v>
      </c>
      <c r="D2135" s="6" t="s">
        <v>1760</v>
      </c>
      <c r="E2135" s="6" t="s">
        <v>2</v>
      </c>
      <c r="F2135" s="7">
        <v>44285</v>
      </c>
      <c r="G2135" s="6" t="s">
        <v>1296</v>
      </c>
      <c r="H2135" s="6" t="s">
        <v>51</v>
      </c>
      <c r="I2135" s="6" t="s">
        <v>41</v>
      </c>
      <c r="J2135" s="6" t="s">
        <v>78</v>
      </c>
      <c r="K2135" s="12">
        <v>8500</v>
      </c>
      <c r="L2135" s="12">
        <v>11050</v>
      </c>
      <c r="M2135" s="12">
        <v>2</v>
      </c>
      <c r="N2135" s="12">
        <v>17000</v>
      </c>
      <c r="O2135" s="12">
        <v>22100</v>
      </c>
      <c r="P2135" s="6" t="s">
        <v>1399</v>
      </c>
      <c r="Q2135" s="12">
        <f t="shared" si="33"/>
        <v>5100</v>
      </c>
    </row>
    <row r="2136" spans="1:17" x14ac:dyDescent="0.3">
      <c r="A2136" s="6">
        <v>141508</v>
      </c>
      <c r="B2136" s="6" t="s">
        <v>1365</v>
      </c>
      <c r="C2136" s="6" t="s">
        <v>1364</v>
      </c>
      <c r="D2136" s="6" t="s">
        <v>1755</v>
      </c>
      <c r="E2136" s="6" t="s">
        <v>1</v>
      </c>
      <c r="F2136" s="7">
        <v>44285</v>
      </c>
      <c r="G2136" s="6" t="s">
        <v>33</v>
      </c>
      <c r="H2136" s="6" t="s">
        <v>52</v>
      </c>
      <c r="I2136" s="6" t="s">
        <v>44</v>
      </c>
      <c r="J2136" s="6" t="s">
        <v>80</v>
      </c>
      <c r="K2136" s="12">
        <v>12500</v>
      </c>
      <c r="L2136" s="12">
        <v>16250</v>
      </c>
      <c r="M2136" s="12">
        <v>3</v>
      </c>
      <c r="N2136" s="12">
        <v>37500</v>
      </c>
      <c r="O2136" s="12">
        <v>48750</v>
      </c>
      <c r="P2136" s="6" t="s">
        <v>1400</v>
      </c>
      <c r="Q2136" s="12">
        <f t="shared" si="33"/>
        <v>11250</v>
      </c>
    </row>
    <row r="2137" spans="1:17" x14ac:dyDescent="0.3">
      <c r="A2137" s="6">
        <v>141509</v>
      </c>
      <c r="B2137" s="6" t="s">
        <v>1365</v>
      </c>
      <c r="C2137" s="6" t="s">
        <v>1364</v>
      </c>
      <c r="D2137" s="6" t="s">
        <v>1759</v>
      </c>
      <c r="E2137" s="6" t="s">
        <v>1314</v>
      </c>
      <c r="F2137" s="7">
        <v>44285</v>
      </c>
      <c r="G2137" s="6" t="s">
        <v>34</v>
      </c>
      <c r="H2137" s="6" t="s">
        <v>534</v>
      </c>
      <c r="I2137" s="6" t="s">
        <v>42</v>
      </c>
      <c r="J2137" s="6" t="s">
        <v>79</v>
      </c>
      <c r="K2137" s="12">
        <v>3500</v>
      </c>
      <c r="L2137" s="12">
        <v>4550</v>
      </c>
      <c r="M2137" s="12">
        <v>1</v>
      </c>
      <c r="N2137" s="12">
        <v>3500</v>
      </c>
      <c r="O2137" s="12">
        <v>4550</v>
      </c>
      <c r="P2137" s="6" t="s">
        <v>1401</v>
      </c>
      <c r="Q2137" s="12">
        <f t="shared" si="33"/>
        <v>1050</v>
      </c>
    </row>
    <row r="2138" spans="1:17" x14ac:dyDescent="0.3">
      <c r="A2138" s="6">
        <v>141510</v>
      </c>
      <c r="B2138" s="6" t="s">
        <v>1365</v>
      </c>
      <c r="C2138" s="6" t="s">
        <v>1364</v>
      </c>
      <c r="D2138" s="6" t="s">
        <v>1746</v>
      </c>
      <c r="E2138" s="6" t="s">
        <v>1315</v>
      </c>
      <c r="F2138" s="7">
        <v>44285</v>
      </c>
      <c r="G2138" s="6" t="s">
        <v>35</v>
      </c>
      <c r="H2138" s="8" t="s">
        <v>67</v>
      </c>
      <c r="I2138" s="6" t="s">
        <v>109</v>
      </c>
      <c r="J2138" s="6" t="s">
        <v>81</v>
      </c>
      <c r="K2138" s="12">
        <v>4500</v>
      </c>
      <c r="L2138" s="12">
        <v>5850</v>
      </c>
      <c r="M2138" s="12">
        <v>1</v>
      </c>
      <c r="N2138" s="12">
        <v>4500</v>
      </c>
      <c r="O2138" s="12">
        <v>5850</v>
      </c>
      <c r="P2138" s="6" t="s">
        <v>1325</v>
      </c>
      <c r="Q2138" s="12">
        <f t="shared" si="33"/>
        <v>1350</v>
      </c>
    </row>
    <row r="2139" spans="1:17" x14ac:dyDescent="0.3">
      <c r="A2139" s="6">
        <v>141511</v>
      </c>
      <c r="B2139" s="6" t="s">
        <v>1365</v>
      </c>
      <c r="C2139" s="6" t="s">
        <v>1364</v>
      </c>
      <c r="D2139" s="6" t="s">
        <v>1773</v>
      </c>
      <c r="E2139" s="6" t="s">
        <v>0</v>
      </c>
      <c r="F2139" s="7">
        <v>44285</v>
      </c>
      <c r="G2139" s="6" t="s">
        <v>1296</v>
      </c>
      <c r="H2139" s="6" t="s">
        <v>594</v>
      </c>
      <c r="I2139" s="6" t="s">
        <v>45</v>
      </c>
      <c r="J2139" s="6" t="s">
        <v>82</v>
      </c>
      <c r="K2139" s="12">
        <v>2100</v>
      </c>
      <c r="L2139" s="12">
        <v>2730</v>
      </c>
      <c r="M2139" s="12">
        <v>2</v>
      </c>
      <c r="N2139" s="12">
        <v>4200</v>
      </c>
      <c r="O2139" s="12">
        <v>5460</v>
      </c>
      <c r="P2139" s="6" t="s">
        <v>1398</v>
      </c>
      <c r="Q2139" s="12">
        <f t="shared" si="33"/>
        <v>1260</v>
      </c>
    </row>
    <row r="2140" spans="1:17" x14ac:dyDescent="0.3">
      <c r="A2140" s="6">
        <v>141512</v>
      </c>
      <c r="B2140" s="6" t="s">
        <v>1365</v>
      </c>
      <c r="C2140" s="6" t="s">
        <v>1364</v>
      </c>
      <c r="D2140" s="6" t="s">
        <v>1771</v>
      </c>
      <c r="E2140" s="6" t="s">
        <v>1316</v>
      </c>
      <c r="F2140" s="7">
        <v>44286</v>
      </c>
      <c r="G2140" s="6" t="s">
        <v>33</v>
      </c>
      <c r="H2140" s="6" t="s">
        <v>49</v>
      </c>
      <c r="I2140" s="6" t="s">
        <v>36</v>
      </c>
      <c r="J2140" s="6" t="s">
        <v>75</v>
      </c>
      <c r="K2140" s="12">
        <v>1150</v>
      </c>
      <c r="L2140" s="12">
        <v>1495</v>
      </c>
      <c r="M2140" s="12">
        <v>3</v>
      </c>
      <c r="N2140" s="12">
        <v>3450</v>
      </c>
      <c r="O2140" s="12">
        <v>4485</v>
      </c>
      <c r="P2140" s="6" t="s">
        <v>1397</v>
      </c>
      <c r="Q2140" s="12">
        <f t="shared" si="33"/>
        <v>1035</v>
      </c>
    </row>
    <row r="2141" spans="1:17" x14ac:dyDescent="0.3">
      <c r="A2141" s="6">
        <v>141513</v>
      </c>
      <c r="B2141" s="6" t="s">
        <v>1365</v>
      </c>
      <c r="C2141" s="6" t="s">
        <v>1364</v>
      </c>
      <c r="D2141" s="6" t="s">
        <v>1742</v>
      </c>
      <c r="E2141" s="6" t="s">
        <v>1317</v>
      </c>
      <c r="F2141" s="7">
        <v>44286</v>
      </c>
      <c r="G2141" s="6" t="s">
        <v>34</v>
      </c>
      <c r="H2141" s="6" t="s">
        <v>47</v>
      </c>
      <c r="I2141" s="6" t="s">
        <v>37</v>
      </c>
      <c r="J2141" s="6" t="s">
        <v>76</v>
      </c>
      <c r="K2141" s="12">
        <v>350</v>
      </c>
      <c r="L2141" s="12">
        <v>455</v>
      </c>
      <c r="M2141" s="12">
        <v>4</v>
      </c>
      <c r="N2141" s="12">
        <v>1400</v>
      </c>
      <c r="O2141" s="12">
        <v>1820</v>
      </c>
      <c r="P2141" s="6" t="s">
        <v>1399</v>
      </c>
      <c r="Q2141" s="12">
        <f t="shared" si="33"/>
        <v>420</v>
      </c>
    </row>
    <row r="2142" spans="1:17" x14ac:dyDescent="0.3">
      <c r="A2142" s="6">
        <v>141514</v>
      </c>
      <c r="B2142" s="6" t="s">
        <v>1365</v>
      </c>
      <c r="C2142" s="6" t="s">
        <v>1364</v>
      </c>
      <c r="D2142" s="6" t="s">
        <v>1763</v>
      </c>
      <c r="E2142" s="6" t="s">
        <v>1318</v>
      </c>
      <c r="F2142" s="7">
        <v>44286</v>
      </c>
      <c r="G2142" s="6" t="s">
        <v>35</v>
      </c>
      <c r="H2142" s="6" t="s">
        <v>53</v>
      </c>
      <c r="I2142" s="6" t="s">
        <v>38</v>
      </c>
      <c r="J2142" s="6" t="s">
        <v>75</v>
      </c>
      <c r="K2142" s="12">
        <v>9500</v>
      </c>
      <c r="L2142" s="12">
        <v>12350</v>
      </c>
      <c r="M2142" s="12">
        <v>3</v>
      </c>
      <c r="N2142" s="12">
        <v>28500</v>
      </c>
      <c r="O2142" s="12">
        <v>37050</v>
      </c>
      <c r="P2142" s="6" t="s">
        <v>1400</v>
      </c>
      <c r="Q2142" s="12">
        <f t="shared" si="33"/>
        <v>8550</v>
      </c>
    </row>
    <row r="2143" spans="1:17" x14ac:dyDescent="0.3">
      <c r="A2143" s="6">
        <v>141515</v>
      </c>
      <c r="B2143" s="6" t="s">
        <v>1365</v>
      </c>
      <c r="C2143" s="6" t="s">
        <v>1364</v>
      </c>
      <c r="D2143" s="6" t="s">
        <v>1767</v>
      </c>
      <c r="E2143" s="6" t="s">
        <v>29</v>
      </c>
      <c r="F2143" s="7">
        <v>44286</v>
      </c>
      <c r="G2143" s="6" t="s">
        <v>1296</v>
      </c>
      <c r="H2143" s="6" t="s">
        <v>595</v>
      </c>
      <c r="I2143" s="6" t="s">
        <v>39</v>
      </c>
      <c r="J2143" s="6" t="s">
        <v>77</v>
      </c>
      <c r="K2143" s="12">
        <v>10000</v>
      </c>
      <c r="L2143" s="12">
        <v>13000</v>
      </c>
      <c r="M2143" s="12">
        <v>2</v>
      </c>
      <c r="N2143" s="12">
        <v>20000</v>
      </c>
      <c r="O2143" s="12">
        <v>26000</v>
      </c>
      <c r="P2143" s="6" t="s">
        <v>1401</v>
      </c>
      <c r="Q2143" s="12">
        <f t="shared" si="33"/>
        <v>6000</v>
      </c>
    </row>
    <row r="2144" spans="1:17" x14ac:dyDescent="0.3">
      <c r="A2144" s="6">
        <v>141516</v>
      </c>
      <c r="B2144" s="6" t="s">
        <v>1365</v>
      </c>
      <c r="C2144" s="6" t="s">
        <v>1364</v>
      </c>
      <c r="D2144" s="6" t="s">
        <v>1755</v>
      </c>
      <c r="E2144" s="6" t="s">
        <v>20</v>
      </c>
      <c r="F2144" s="7">
        <v>44286</v>
      </c>
      <c r="G2144" s="6" t="s">
        <v>33</v>
      </c>
      <c r="H2144" s="6" t="s">
        <v>596</v>
      </c>
      <c r="I2144" s="6" t="s">
        <v>40</v>
      </c>
      <c r="J2144" s="6" t="s">
        <v>76</v>
      </c>
      <c r="K2144" s="12">
        <v>6500</v>
      </c>
      <c r="L2144" s="12">
        <v>8450</v>
      </c>
      <c r="M2144" s="12">
        <v>1</v>
      </c>
      <c r="N2144" s="12">
        <v>6500</v>
      </c>
      <c r="O2144" s="12">
        <v>8450</v>
      </c>
      <c r="P2144" s="6" t="s">
        <v>1325</v>
      </c>
      <c r="Q2144" s="12">
        <f t="shared" si="33"/>
        <v>1950</v>
      </c>
    </row>
    <row r="2145" spans="1:17" x14ac:dyDescent="0.3">
      <c r="A2145" s="6">
        <v>141517</v>
      </c>
      <c r="B2145" s="6" t="s">
        <v>1365</v>
      </c>
      <c r="C2145" s="6" t="s">
        <v>1364</v>
      </c>
      <c r="D2145" s="6" t="s">
        <v>1770</v>
      </c>
      <c r="E2145" s="6" t="s">
        <v>19</v>
      </c>
      <c r="F2145" s="7">
        <v>44286</v>
      </c>
      <c r="G2145" s="6" t="s">
        <v>34</v>
      </c>
      <c r="H2145" s="6" t="s">
        <v>597</v>
      </c>
      <c r="I2145" s="6" t="s">
        <v>41</v>
      </c>
      <c r="J2145" s="6" t="s">
        <v>78</v>
      </c>
      <c r="K2145" s="12">
        <v>8500</v>
      </c>
      <c r="L2145" s="12">
        <v>11050</v>
      </c>
      <c r="M2145" s="12">
        <v>1</v>
      </c>
      <c r="N2145" s="12">
        <v>8500</v>
      </c>
      <c r="O2145" s="12">
        <v>11050</v>
      </c>
      <c r="P2145" s="6" t="s">
        <v>1398</v>
      </c>
      <c r="Q2145" s="12">
        <f t="shared" si="33"/>
        <v>2550</v>
      </c>
    </row>
    <row r="2146" spans="1:17" x14ac:dyDescent="0.3">
      <c r="A2146" s="6">
        <v>141518</v>
      </c>
      <c r="B2146" s="6" t="s">
        <v>1365</v>
      </c>
      <c r="C2146" s="6" t="s">
        <v>1364</v>
      </c>
      <c r="D2146" s="6" t="s">
        <v>1756</v>
      </c>
      <c r="E2146" s="6" t="s">
        <v>1319</v>
      </c>
      <c r="F2146" s="7">
        <v>44286</v>
      </c>
      <c r="G2146" s="6" t="s">
        <v>35</v>
      </c>
      <c r="H2146" s="6" t="s">
        <v>57</v>
      </c>
      <c r="I2146" s="6" t="s">
        <v>44</v>
      </c>
      <c r="J2146" s="6" t="s">
        <v>80</v>
      </c>
      <c r="K2146" s="12">
        <v>7000</v>
      </c>
      <c r="L2146" s="12">
        <v>9100</v>
      </c>
      <c r="M2146" s="12">
        <v>3</v>
      </c>
      <c r="N2146" s="12">
        <v>21000</v>
      </c>
      <c r="O2146" s="12">
        <v>27300</v>
      </c>
      <c r="P2146" s="6" t="s">
        <v>1397</v>
      </c>
      <c r="Q2146" s="12">
        <f t="shared" si="33"/>
        <v>6300</v>
      </c>
    </row>
    <row r="2147" spans="1:17" x14ac:dyDescent="0.3">
      <c r="A2147" s="6">
        <v>141519</v>
      </c>
      <c r="B2147" s="6" t="s">
        <v>1365</v>
      </c>
      <c r="C2147" s="6" t="s">
        <v>1364</v>
      </c>
      <c r="D2147" s="6" t="s">
        <v>1747</v>
      </c>
      <c r="E2147" s="6" t="s">
        <v>18</v>
      </c>
      <c r="F2147" s="7">
        <v>44286</v>
      </c>
      <c r="G2147" s="6" t="s">
        <v>1296</v>
      </c>
      <c r="H2147" s="6" t="s">
        <v>598</v>
      </c>
      <c r="I2147" s="6" t="s">
        <v>42</v>
      </c>
      <c r="J2147" s="6" t="s">
        <v>79</v>
      </c>
      <c r="K2147" s="12">
        <v>6550</v>
      </c>
      <c r="L2147" s="12">
        <v>8515</v>
      </c>
      <c r="M2147" s="12">
        <v>4</v>
      </c>
      <c r="N2147" s="12">
        <v>26200</v>
      </c>
      <c r="O2147" s="12">
        <v>34060</v>
      </c>
      <c r="P2147" s="6" t="s">
        <v>1399</v>
      </c>
      <c r="Q2147" s="12">
        <f t="shared" si="33"/>
        <v>7860</v>
      </c>
    </row>
    <row r="2148" spans="1:17" x14ac:dyDescent="0.3">
      <c r="A2148" s="6">
        <v>141520</v>
      </c>
      <c r="B2148" s="6" t="s">
        <v>1365</v>
      </c>
      <c r="C2148" s="6" t="s">
        <v>1364</v>
      </c>
      <c r="D2148" s="6" t="s">
        <v>1770</v>
      </c>
      <c r="E2148" s="6" t="s">
        <v>17</v>
      </c>
      <c r="F2148" s="7">
        <v>44286</v>
      </c>
      <c r="G2148" s="6" t="s">
        <v>33</v>
      </c>
      <c r="H2148" s="8" t="s">
        <v>66</v>
      </c>
      <c r="I2148" s="6" t="s">
        <v>109</v>
      </c>
      <c r="J2148" s="6" t="s">
        <v>81</v>
      </c>
      <c r="K2148" s="12">
        <v>7650</v>
      </c>
      <c r="L2148" s="12">
        <v>9945</v>
      </c>
      <c r="M2148" s="12">
        <v>4</v>
      </c>
      <c r="N2148" s="12">
        <v>30600</v>
      </c>
      <c r="O2148" s="12">
        <v>39780</v>
      </c>
      <c r="P2148" s="6" t="s">
        <v>1400</v>
      </c>
      <c r="Q2148" s="12">
        <f t="shared" si="33"/>
        <v>9180</v>
      </c>
    </row>
    <row r="2149" spans="1:17" x14ac:dyDescent="0.3">
      <c r="A2149" s="6">
        <v>141521</v>
      </c>
      <c r="B2149" s="6" t="s">
        <v>1365</v>
      </c>
      <c r="C2149" s="6" t="s">
        <v>1364</v>
      </c>
      <c r="D2149" s="6" t="s">
        <v>1766</v>
      </c>
      <c r="E2149" s="6" t="s">
        <v>1320</v>
      </c>
      <c r="F2149" s="7">
        <v>44286</v>
      </c>
      <c r="G2149" s="6" t="s">
        <v>34</v>
      </c>
      <c r="H2149" s="6" t="s">
        <v>58</v>
      </c>
      <c r="I2149" s="6" t="s">
        <v>45</v>
      </c>
      <c r="J2149" s="6" t="s">
        <v>82</v>
      </c>
      <c r="K2149" s="12">
        <v>1150</v>
      </c>
      <c r="L2149" s="12">
        <v>1495</v>
      </c>
      <c r="M2149" s="12">
        <v>3</v>
      </c>
      <c r="N2149" s="12">
        <v>3450</v>
      </c>
      <c r="O2149" s="12">
        <v>4485</v>
      </c>
      <c r="P2149" s="6" t="s">
        <v>1401</v>
      </c>
      <c r="Q2149" s="12">
        <f t="shared" si="33"/>
        <v>1035</v>
      </c>
    </row>
    <row r="2150" spans="1:17" x14ac:dyDescent="0.3">
      <c r="A2150" s="6">
        <v>141522</v>
      </c>
      <c r="B2150" s="6" t="s">
        <v>1365</v>
      </c>
      <c r="C2150" s="6" t="s">
        <v>1364</v>
      </c>
      <c r="D2150" s="6" t="s">
        <v>1743</v>
      </c>
      <c r="E2150" s="6" t="s">
        <v>16</v>
      </c>
      <c r="F2150" s="7">
        <v>44286</v>
      </c>
      <c r="G2150" s="6" t="s">
        <v>35</v>
      </c>
      <c r="H2150" s="6" t="s">
        <v>59</v>
      </c>
      <c r="I2150" s="6" t="s">
        <v>36</v>
      </c>
      <c r="J2150" s="6" t="s">
        <v>75</v>
      </c>
      <c r="K2150" s="12">
        <v>850</v>
      </c>
      <c r="L2150" s="12">
        <v>1105</v>
      </c>
      <c r="M2150" s="12">
        <v>2</v>
      </c>
      <c r="N2150" s="12">
        <v>1700</v>
      </c>
      <c r="O2150" s="12">
        <v>2210</v>
      </c>
      <c r="P2150" s="6" t="s">
        <v>1325</v>
      </c>
      <c r="Q2150" s="12">
        <f t="shared" si="33"/>
        <v>510</v>
      </c>
    </row>
    <row r="2151" spans="1:17" x14ac:dyDescent="0.3">
      <c r="A2151" s="6">
        <v>141523</v>
      </c>
      <c r="B2151" s="6" t="s">
        <v>1365</v>
      </c>
      <c r="C2151" s="6" t="s">
        <v>1364</v>
      </c>
      <c r="D2151" s="6" t="s">
        <v>1753</v>
      </c>
      <c r="E2151" s="6" t="s">
        <v>15</v>
      </c>
      <c r="F2151" s="7">
        <v>44286</v>
      </c>
      <c r="G2151" s="6" t="s">
        <v>1296</v>
      </c>
      <c r="H2151" s="6" t="s">
        <v>60</v>
      </c>
      <c r="I2151" s="6" t="s">
        <v>37</v>
      </c>
      <c r="J2151" s="6" t="s">
        <v>76</v>
      </c>
      <c r="K2151" s="12">
        <v>650</v>
      </c>
      <c r="L2151" s="12">
        <v>845</v>
      </c>
      <c r="M2151" s="12">
        <v>4</v>
      </c>
      <c r="N2151" s="12">
        <v>2600</v>
      </c>
      <c r="O2151" s="12">
        <v>3380</v>
      </c>
      <c r="P2151" s="6" t="s">
        <v>1398</v>
      </c>
      <c r="Q2151" s="12">
        <f t="shared" si="33"/>
        <v>780</v>
      </c>
    </row>
    <row r="2152" spans="1:17" x14ac:dyDescent="0.3">
      <c r="A2152" s="6">
        <v>141524</v>
      </c>
      <c r="B2152" s="6" t="s">
        <v>1365</v>
      </c>
      <c r="C2152" s="6" t="s">
        <v>1364</v>
      </c>
      <c r="D2152" s="6" t="s">
        <v>1763</v>
      </c>
      <c r="E2152" s="6" t="s">
        <v>14</v>
      </c>
      <c r="F2152" s="7">
        <v>44286</v>
      </c>
      <c r="G2152" s="6" t="s">
        <v>33</v>
      </c>
      <c r="H2152" s="6" t="s">
        <v>61</v>
      </c>
      <c r="I2152" s="6" t="s">
        <v>38</v>
      </c>
      <c r="J2152" s="6" t="s">
        <v>75</v>
      </c>
      <c r="K2152" s="12">
        <v>7500</v>
      </c>
      <c r="L2152" s="12">
        <v>9750</v>
      </c>
      <c r="M2152" s="12">
        <v>4</v>
      </c>
      <c r="N2152" s="12">
        <v>30000</v>
      </c>
      <c r="O2152" s="12">
        <v>39000</v>
      </c>
      <c r="P2152" s="6" t="s">
        <v>1397</v>
      </c>
      <c r="Q2152" s="12">
        <f t="shared" si="33"/>
        <v>9000</v>
      </c>
    </row>
    <row r="2153" spans="1:17" x14ac:dyDescent="0.3">
      <c r="A2153" s="6">
        <v>141525</v>
      </c>
      <c r="B2153" s="6" t="s">
        <v>1365</v>
      </c>
      <c r="C2153" s="6" t="s">
        <v>1364</v>
      </c>
      <c r="D2153" s="6" t="s">
        <v>1771</v>
      </c>
      <c r="E2153" s="6" t="s">
        <v>13</v>
      </c>
      <c r="F2153" s="7">
        <v>44286</v>
      </c>
      <c r="G2153" s="6" t="s">
        <v>34</v>
      </c>
      <c r="H2153" s="6" t="s">
        <v>595</v>
      </c>
      <c r="I2153" s="6" t="s">
        <v>39</v>
      </c>
      <c r="J2153" s="8" t="s">
        <v>83</v>
      </c>
      <c r="K2153" s="12">
        <v>10000</v>
      </c>
      <c r="L2153" s="12">
        <v>13000</v>
      </c>
      <c r="M2153" s="12">
        <v>1</v>
      </c>
      <c r="N2153" s="12">
        <v>10000</v>
      </c>
      <c r="O2153" s="12">
        <v>13000</v>
      </c>
      <c r="P2153" s="6" t="s">
        <v>1399</v>
      </c>
      <c r="Q2153" s="12">
        <f t="shared" si="33"/>
        <v>3000</v>
      </c>
    </row>
    <row r="2154" spans="1:17" x14ac:dyDescent="0.3">
      <c r="A2154" s="6">
        <v>141526</v>
      </c>
      <c r="B2154" s="6" t="s">
        <v>1365</v>
      </c>
      <c r="C2154" s="6" t="s">
        <v>1364</v>
      </c>
      <c r="D2154" s="6" t="s">
        <v>1760</v>
      </c>
      <c r="E2154" s="6" t="s">
        <v>12</v>
      </c>
      <c r="F2154" s="7">
        <v>44286</v>
      </c>
      <c r="G2154" s="6" t="s">
        <v>35</v>
      </c>
      <c r="H2154" s="6" t="s">
        <v>599</v>
      </c>
      <c r="I2154" s="6" t="s">
        <v>40</v>
      </c>
      <c r="J2154" s="6" t="s">
        <v>76</v>
      </c>
      <c r="K2154" s="12">
        <v>10500</v>
      </c>
      <c r="L2154" s="12">
        <v>13650</v>
      </c>
      <c r="M2154" s="12">
        <v>1</v>
      </c>
      <c r="N2154" s="12">
        <v>10500</v>
      </c>
      <c r="O2154" s="12">
        <v>13650</v>
      </c>
      <c r="P2154" s="6" t="s">
        <v>1400</v>
      </c>
      <c r="Q2154" s="12">
        <f t="shared" si="33"/>
        <v>3150</v>
      </c>
    </row>
    <row r="2155" spans="1:17" x14ac:dyDescent="0.3">
      <c r="A2155" s="6">
        <v>141527</v>
      </c>
      <c r="B2155" s="6" t="s">
        <v>1365</v>
      </c>
      <c r="C2155" s="6" t="s">
        <v>1364</v>
      </c>
      <c r="D2155" s="6" t="s">
        <v>1762</v>
      </c>
      <c r="E2155" s="6" t="s">
        <v>11</v>
      </c>
      <c r="F2155" s="7">
        <v>44286</v>
      </c>
      <c r="G2155" s="6" t="s">
        <v>1296</v>
      </c>
      <c r="H2155" s="6" t="s">
        <v>63</v>
      </c>
      <c r="I2155" s="6" t="s">
        <v>41</v>
      </c>
      <c r="J2155" s="6" t="s">
        <v>78</v>
      </c>
      <c r="K2155" s="12">
        <v>8500</v>
      </c>
      <c r="L2155" s="12">
        <v>11050</v>
      </c>
      <c r="M2155" s="12">
        <v>2</v>
      </c>
      <c r="N2155" s="12">
        <v>17000</v>
      </c>
      <c r="O2155" s="12">
        <v>22100</v>
      </c>
      <c r="P2155" s="6" t="s">
        <v>1401</v>
      </c>
      <c r="Q2155" s="12">
        <f t="shared" si="33"/>
        <v>5100</v>
      </c>
    </row>
    <row r="2156" spans="1:17" x14ac:dyDescent="0.3">
      <c r="A2156" s="6">
        <v>141528</v>
      </c>
      <c r="B2156" s="6" t="s">
        <v>1365</v>
      </c>
      <c r="C2156" s="6" t="s">
        <v>1364</v>
      </c>
      <c r="D2156" s="6" t="s">
        <v>1747</v>
      </c>
      <c r="E2156" s="6" t="s">
        <v>1321</v>
      </c>
      <c r="F2156" s="7">
        <v>44286</v>
      </c>
      <c r="G2156" s="6" t="s">
        <v>33</v>
      </c>
      <c r="H2156" s="6" t="s">
        <v>57</v>
      </c>
      <c r="I2156" s="6" t="s">
        <v>44</v>
      </c>
      <c r="J2156" s="6" t="s">
        <v>80</v>
      </c>
      <c r="K2156" s="12">
        <v>7000</v>
      </c>
      <c r="L2156" s="12">
        <v>9100</v>
      </c>
      <c r="M2156" s="12">
        <v>2</v>
      </c>
      <c r="N2156" s="12">
        <v>14000</v>
      </c>
      <c r="O2156" s="12">
        <v>18200</v>
      </c>
      <c r="P2156" s="6" t="s">
        <v>1325</v>
      </c>
      <c r="Q2156" s="12">
        <f t="shared" si="33"/>
        <v>4200</v>
      </c>
    </row>
    <row r="2157" spans="1:17" x14ac:dyDescent="0.3">
      <c r="A2157" s="6">
        <v>141529</v>
      </c>
      <c r="B2157" s="6" t="s">
        <v>1365</v>
      </c>
      <c r="C2157" s="6" t="s">
        <v>1364</v>
      </c>
      <c r="D2157" s="6" t="s">
        <v>1750</v>
      </c>
      <c r="E2157" s="6" t="s">
        <v>1322</v>
      </c>
      <c r="F2157" s="7">
        <v>44286</v>
      </c>
      <c r="G2157" s="6" t="s">
        <v>34</v>
      </c>
      <c r="H2157" s="6" t="s">
        <v>600</v>
      </c>
      <c r="I2157" s="6" t="s">
        <v>42</v>
      </c>
      <c r="J2157" s="6" t="s">
        <v>79</v>
      </c>
      <c r="K2157" s="12">
        <v>1680</v>
      </c>
      <c r="L2157" s="12">
        <v>2184</v>
      </c>
      <c r="M2157" s="12">
        <v>3</v>
      </c>
      <c r="N2157" s="12">
        <v>5040</v>
      </c>
      <c r="O2157" s="12">
        <v>6552</v>
      </c>
      <c r="P2157" s="6" t="s">
        <v>1398</v>
      </c>
      <c r="Q2157" s="12">
        <f t="shared" si="33"/>
        <v>1512</v>
      </c>
    </row>
    <row r="2158" spans="1:17" x14ac:dyDescent="0.3">
      <c r="A2158" s="6">
        <v>141530</v>
      </c>
      <c r="B2158" s="6" t="s">
        <v>1365</v>
      </c>
      <c r="C2158" s="6" t="s">
        <v>1364</v>
      </c>
      <c r="D2158" s="6" t="s">
        <v>1769</v>
      </c>
      <c r="E2158" s="6" t="s">
        <v>1323</v>
      </c>
      <c r="F2158" s="7">
        <v>44286</v>
      </c>
      <c r="G2158" s="6" t="s">
        <v>35</v>
      </c>
      <c r="H2158" s="8" t="s">
        <v>65</v>
      </c>
      <c r="I2158" s="6" t="s">
        <v>109</v>
      </c>
      <c r="J2158" s="8" t="s">
        <v>84</v>
      </c>
      <c r="K2158" s="12">
        <v>6540</v>
      </c>
      <c r="L2158" s="12">
        <v>8502</v>
      </c>
      <c r="M2158" s="12">
        <v>1</v>
      </c>
      <c r="N2158" s="12">
        <v>6540</v>
      </c>
      <c r="O2158" s="12">
        <v>8502</v>
      </c>
      <c r="P2158" s="6" t="s">
        <v>1397</v>
      </c>
      <c r="Q2158" s="12">
        <f t="shared" si="33"/>
        <v>1962</v>
      </c>
    </row>
    <row r="2159" spans="1:17" x14ac:dyDescent="0.3">
      <c r="A2159" s="6">
        <v>141531</v>
      </c>
      <c r="B2159" s="6" t="s">
        <v>1365</v>
      </c>
      <c r="C2159" s="6" t="s">
        <v>1364</v>
      </c>
      <c r="D2159" s="6" t="s">
        <v>1744</v>
      </c>
      <c r="E2159" s="6" t="s">
        <v>10</v>
      </c>
      <c r="F2159" s="7">
        <v>44286</v>
      </c>
      <c r="G2159" s="6" t="s">
        <v>1296</v>
      </c>
      <c r="H2159" s="6" t="s">
        <v>68</v>
      </c>
      <c r="I2159" s="6" t="s">
        <v>45</v>
      </c>
      <c r="J2159" s="6" t="s">
        <v>82</v>
      </c>
      <c r="K2159" s="12">
        <v>2680</v>
      </c>
      <c r="L2159" s="12">
        <v>3484</v>
      </c>
      <c r="M2159" s="12">
        <v>2</v>
      </c>
      <c r="N2159" s="12">
        <v>5360</v>
      </c>
      <c r="O2159" s="12">
        <v>6968</v>
      </c>
      <c r="P2159" s="6" t="s">
        <v>1399</v>
      </c>
      <c r="Q2159" s="12">
        <f t="shared" si="33"/>
        <v>1608</v>
      </c>
    </row>
    <row r="2160" spans="1:17" x14ac:dyDescent="0.3">
      <c r="A2160" s="6">
        <v>141532</v>
      </c>
      <c r="B2160" s="6" t="s">
        <v>1365</v>
      </c>
      <c r="C2160" s="6" t="s">
        <v>1364</v>
      </c>
      <c r="D2160" s="6" t="s">
        <v>1742</v>
      </c>
      <c r="E2160" s="6" t="s">
        <v>9</v>
      </c>
      <c r="F2160" s="7">
        <v>44286</v>
      </c>
      <c r="G2160" s="6" t="s">
        <v>33</v>
      </c>
      <c r="H2160" s="6" t="s">
        <v>71</v>
      </c>
      <c r="I2160" s="6" t="s">
        <v>38</v>
      </c>
      <c r="J2160" s="6" t="s">
        <v>76</v>
      </c>
      <c r="K2160" s="12">
        <v>8250</v>
      </c>
      <c r="L2160" s="12">
        <v>10725</v>
      </c>
      <c r="M2160" s="12">
        <v>3</v>
      </c>
      <c r="N2160" s="12">
        <v>24750</v>
      </c>
      <c r="O2160" s="12">
        <v>32175</v>
      </c>
      <c r="P2160" s="6" t="s">
        <v>1400</v>
      </c>
      <c r="Q2160" s="12">
        <f t="shared" si="33"/>
        <v>7425</v>
      </c>
    </row>
    <row r="2161" spans="1:17" x14ac:dyDescent="0.3">
      <c r="A2161" s="6">
        <v>141533</v>
      </c>
      <c r="B2161" s="6" t="s">
        <v>1365</v>
      </c>
      <c r="C2161" s="6" t="s">
        <v>1364</v>
      </c>
      <c r="D2161" s="6" t="s">
        <v>1768</v>
      </c>
      <c r="E2161" s="6" t="s">
        <v>1324</v>
      </c>
      <c r="F2161" s="7">
        <v>44286</v>
      </c>
      <c r="G2161" s="6" t="s">
        <v>34</v>
      </c>
      <c r="H2161" s="6" t="s">
        <v>534</v>
      </c>
      <c r="I2161" s="6" t="s">
        <v>42</v>
      </c>
      <c r="J2161" s="6" t="s">
        <v>76</v>
      </c>
      <c r="K2161" s="12">
        <v>2650</v>
      </c>
      <c r="L2161" s="12">
        <v>3445</v>
      </c>
      <c r="M2161" s="12">
        <v>3</v>
      </c>
      <c r="N2161" s="12">
        <v>7950</v>
      </c>
      <c r="O2161" s="12">
        <v>10335</v>
      </c>
      <c r="P2161" s="6" t="s">
        <v>1401</v>
      </c>
      <c r="Q2161" s="12">
        <f t="shared" si="33"/>
        <v>2385</v>
      </c>
    </row>
    <row r="2162" spans="1:17" x14ac:dyDescent="0.3">
      <c r="A2162" s="6">
        <v>141534</v>
      </c>
      <c r="B2162" s="6" t="s">
        <v>1365</v>
      </c>
      <c r="C2162" s="6" t="s">
        <v>1364</v>
      </c>
      <c r="D2162" s="6" t="s">
        <v>1749</v>
      </c>
      <c r="E2162" s="6" t="s">
        <v>8</v>
      </c>
      <c r="F2162" s="7">
        <v>44286</v>
      </c>
      <c r="G2162" s="6" t="s">
        <v>35</v>
      </c>
      <c r="H2162" s="6" t="s">
        <v>72</v>
      </c>
      <c r="I2162" s="6" t="s">
        <v>38</v>
      </c>
      <c r="J2162" s="6" t="s">
        <v>85</v>
      </c>
      <c r="K2162" s="12">
        <v>12550</v>
      </c>
      <c r="L2162" s="12">
        <v>16315</v>
      </c>
      <c r="M2162" s="12">
        <v>4</v>
      </c>
      <c r="N2162" s="12">
        <v>50200</v>
      </c>
      <c r="O2162" s="12">
        <v>65260</v>
      </c>
      <c r="P2162" s="6" t="s">
        <v>1325</v>
      </c>
      <c r="Q2162" s="12">
        <f t="shared" si="33"/>
        <v>15060</v>
      </c>
    </row>
    <row r="2163" spans="1:17" x14ac:dyDescent="0.3">
      <c r="A2163" s="6">
        <v>141535</v>
      </c>
      <c r="B2163" s="6" t="s">
        <v>1365</v>
      </c>
      <c r="C2163" s="6" t="s">
        <v>1364</v>
      </c>
      <c r="D2163" s="6" t="s">
        <v>1752</v>
      </c>
      <c r="E2163" s="6" t="s">
        <v>7</v>
      </c>
      <c r="F2163" s="7">
        <v>44286</v>
      </c>
      <c r="G2163" s="6" t="s">
        <v>1296</v>
      </c>
      <c r="H2163" s="6" t="s">
        <v>73</v>
      </c>
      <c r="I2163" s="6" t="s">
        <v>41</v>
      </c>
      <c r="J2163" s="8" t="s">
        <v>78</v>
      </c>
      <c r="K2163" s="12">
        <v>14500</v>
      </c>
      <c r="L2163" s="12">
        <v>18850</v>
      </c>
      <c r="M2163" s="12">
        <v>2</v>
      </c>
      <c r="N2163" s="12">
        <v>29000</v>
      </c>
      <c r="O2163" s="12">
        <v>37700</v>
      </c>
      <c r="P2163" s="6" t="s">
        <v>1398</v>
      </c>
      <c r="Q2163" s="12">
        <f t="shared" si="33"/>
        <v>8700</v>
      </c>
    </row>
    <row r="2164" spans="1:17" x14ac:dyDescent="0.3">
      <c r="A2164" s="6">
        <v>141536</v>
      </c>
      <c r="B2164" s="6" t="s">
        <v>1365</v>
      </c>
      <c r="C2164" s="6" t="s">
        <v>1364</v>
      </c>
      <c r="D2164" s="6" t="s">
        <v>1742</v>
      </c>
      <c r="E2164" s="6" t="s">
        <v>1325</v>
      </c>
      <c r="F2164" s="7">
        <v>44286</v>
      </c>
      <c r="G2164" s="6" t="s">
        <v>33</v>
      </c>
      <c r="H2164" s="6" t="s">
        <v>46</v>
      </c>
      <c r="I2164" s="6" t="s">
        <v>36</v>
      </c>
      <c r="J2164" s="6" t="s">
        <v>75</v>
      </c>
      <c r="K2164" s="12">
        <v>800</v>
      </c>
      <c r="L2164" s="12">
        <v>1040</v>
      </c>
      <c r="M2164" s="12">
        <v>4</v>
      </c>
      <c r="N2164" s="12">
        <v>3200</v>
      </c>
      <c r="O2164" s="12">
        <v>4160</v>
      </c>
      <c r="P2164" s="6" t="s">
        <v>1397</v>
      </c>
      <c r="Q2164" s="12">
        <f t="shared" si="33"/>
        <v>960</v>
      </c>
    </row>
    <row r="2165" spans="1:17" x14ac:dyDescent="0.3">
      <c r="A2165" s="6">
        <v>141537</v>
      </c>
      <c r="B2165" s="6" t="s">
        <v>1365</v>
      </c>
      <c r="C2165" s="6" t="s">
        <v>1364</v>
      </c>
      <c r="D2165" s="6" t="s">
        <v>1742</v>
      </c>
      <c r="E2165" s="6" t="s">
        <v>1326</v>
      </c>
      <c r="F2165" s="7">
        <v>44286</v>
      </c>
      <c r="G2165" s="6" t="s">
        <v>34</v>
      </c>
      <c r="H2165" s="6" t="s">
        <v>48</v>
      </c>
      <c r="I2165" s="6" t="s">
        <v>37</v>
      </c>
      <c r="J2165" s="6" t="s">
        <v>76</v>
      </c>
      <c r="K2165" s="12">
        <v>600</v>
      </c>
      <c r="L2165" s="12">
        <v>780</v>
      </c>
      <c r="M2165" s="12">
        <v>1</v>
      </c>
      <c r="N2165" s="12">
        <v>600</v>
      </c>
      <c r="O2165" s="12">
        <v>780</v>
      </c>
      <c r="P2165" s="6" t="s">
        <v>1399</v>
      </c>
      <c r="Q2165" s="12">
        <f t="shared" si="33"/>
        <v>180</v>
      </c>
    </row>
    <row r="2166" spans="1:17" x14ac:dyDescent="0.3">
      <c r="A2166" s="6">
        <v>141538</v>
      </c>
      <c r="B2166" s="6" t="s">
        <v>1365</v>
      </c>
      <c r="C2166" s="6" t="s">
        <v>1364</v>
      </c>
      <c r="D2166" s="6" t="s">
        <v>1751</v>
      </c>
      <c r="E2166" s="6" t="s">
        <v>6</v>
      </c>
      <c r="F2166" s="7">
        <v>44286</v>
      </c>
      <c r="G2166" s="6" t="s">
        <v>35</v>
      </c>
      <c r="H2166" s="6" t="s">
        <v>50</v>
      </c>
      <c r="I2166" s="6" t="s">
        <v>38</v>
      </c>
      <c r="J2166" s="6" t="s">
        <v>75</v>
      </c>
      <c r="K2166" s="12">
        <v>10500</v>
      </c>
      <c r="L2166" s="12">
        <v>13650</v>
      </c>
      <c r="M2166" s="12">
        <v>2</v>
      </c>
      <c r="N2166" s="12">
        <v>21000</v>
      </c>
      <c r="O2166" s="12">
        <v>27300</v>
      </c>
      <c r="P2166" s="6" t="s">
        <v>1400</v>
      </c>
      <c r="Q2166" s="12">
        <f t="shared" si="33"/>
        <v>6300</v>
      </c>
    </row>
    <row r="2167" spans="1:17" x14ac:dyDescent="0.3">
      <c r="A2167" s="6">
        <v>141539</v>
      </c>
      <c r="B2167" s="6" t="s">
        <v>1365</v>
      </c>
      <c r="C2167" s="6" t="s">
        <v>1364</v>
      </c>
      <c r="D2167" s="6" t="s">
        <v>1743</v>
      </c>
      <c r="E2167" s="6" t="s">
        <v>5</v>
      </c>
      <c r="F2167" s="7">
        <v>44286</v>
      </c>
      <c r="G2167" s="6" t="s">
        <v>1296</v>
      </c>
      <c r="H2167" s="6" t="s">
        <v>595</v>
      </c>
      <c r="I2167" s="6" t="s">
        <v>39</v>
      </c>
      <c r="J2167" s="6" t="s">
        <v>77</v>
      </c>
      <c r="K2167" s="12">
        <v>6500</v>
      </c>
      <c r="L2167" s="12">
        <v>8450</v>
      </c>
      <c r="M2167" s="12">
        <v>4</v>
      </c>
      <c r="N2167" s="12">
        <v>26000</v>
      </c>
      <c r="O2167" s="12">
        <v>33800</v>
      </c>
      <c r="P2167" s="6" t="s">
        <v>1401</v>
      </c>
      <c r="Q2167" s="12">
        <f t="shared" si="33"/>
        <v>7800</v>
      </c>
    </row>
    <row r="2168" spans="1:17" x14ac:dyDescent="0.3">
      <c r="A2168" s="6">
        <v>141540</v>
      </c>
      <c r="B2168" s="6" t="s">
        <v>1365</v>
      </c>
      <c r="C2168" s="6" t="s">
        <v>1364</v>
      </c>
      <c r="D2168" s="6" t="s">
        <v>1752</v>
      </c>
      <c r="E2168" s="6" t="s">
        <v>4</v>
      </c>
      <c r="F2168" s="7">
        <v>44286</v>
      </c>
      <c r="G2168" s="6" t="s">
        <v>33</v>
      </c>
      <c r="H2168" s="6" t="s">
        <v>601</v>
      </c>
      <c r="I2168" s="6" t="s">
        <v>40</v>
      </c>
      <c r="J2168" s="6" t="s">
        <v>76</v>
      </c>
      <c r="K2168" s="12">
        <v>4500</v>
      </c>
      <c r="L2168" s="12">
        <v>5850</v>
      </c>
      <c r="M2168" s="12">
        <v>1</v>
      </c>
      <c r="N2168" s="12">
        <v>4500</v>
      </c>
      <c r="O2168" s="12">
        <v>5850</v>
      </c>
      <c r="P2168" s="6" t="s">
        <v>1325</v>
      </c>
      <c r="Q2168" s="12">
        <f t="shared" si="33"/>
        <v>1350</v>
      </c>
    </row>
    <row r="2169" spans="1:17" x14ac:dyDescent="0.3">
      <c r="A2169" s="6">
        <v>141541</v>
      </c>
      <c r="B2169" s="6" t="s">
        <v>1365</v>
      </c>
      <c r="C2169" s="6" t="s">
        <v>1364</v>
      </c>
      <c r="D2169" s="6" t="s">
        <v>1759</v>
      </c>
      <c r="E2169" s="6" t="s">
        <v>30</v>
      </c>
      <c r="F2169" s="7">
        <v>44286</v>
      </c>
      <c r="G2169" s="6" t="s">
        <v>34</v>
      </c>
      <c r="H2169" s="6" t="s">
        <v>51</v>
      </c>
      <c r="I2169" s="6" t="s">
        <v>41</v>
      </c>
      <c r="J2169" s="6" t="s">
        <v>78</v>
      </c>
      <c r="K2169" s="12">
        <v>8500</v>
      </c>
      <c r="L2169" s="12">
        <v>11050</v>
      </c>
      <c r="M2169" s="12">
        <v>1</v>
      </c>
      <c r="N2169" s="12">
        <v>8500</v>
      </c>
      <c r="O2169" s="12">
        <v>11050</v>
      </c>
      <c r="P2169" s="6" t="s">
        <v>1398</v>
      </c>
      <c r="Q2169" s="12">
        <f t="shared" si="33"/>
        <v>2550</v>
      </c>
    </row>
    <row r="2170" spans="1:17" x14ac:dyDescent="0.3">
      <c r="A2170" s="6">
        <v>141542</v>
      </c>
      <c r="B2170" s="6" t="s">
        <v>1365</v>
      </c>
      <c r="C2170" s="6" t="s">
        <v>1364</v>
      </c>
      <c r="D2170" s="6" t="s">
        <v>1765</v>
      </c>
      <c r="E2170" s="6" t="s">
        <v>31</v>
      </c>
      <c r="F2170" s="7">
        <v>44286</v>
      </c>
      <c r="G2170" s="6" t="s">
        <v>35</v>
      </c>
      <c r="H2170" s="6" t="s">
        <v>52</v>
      </c>
      <c r="I2170" s="6" t="s">
        <v>44</v>
      </c>
      <c r="J2170" s="6" t="s">
        <v>80</v>
      </c>
      <c r="K2170" s="12">
        <v>12500</v>
      </c>
      <c r="L2170" s="12">
        <v>16250</v>
      </c>
      <c r="M2170" s="12">
        <v>1</v>
      </c>
      <c r="N2170" s="12">
        <v>12500</v>
      </c>
      <c r="O2170" s="12">
        <v>16250</v>
      </c>
      <c r="P2170" s="6" t="s">
        <v>1397</v>
      </c>
      <c r="Q2170" s="12">
        <f t="shared" si="33"/>
        <v>3750</v>
      </c>
    </row>
    <row r="2171" spans="1:17" x14ac:dyDescent="0.3">
      <c r="A2171" s="6">
        <v>141543</v>
      </c>
      <c r="B2171" s="6" t="s">
        <v>1365</v>
      </c>
      <c r="C2171" s="6" t="s">
        <v>1364</v>
      </c>
      <c r="D2171" s="6" t="s">
        <v>1758</v>
      </c>
      <c r="E2171" s="6" t="s">
        <v>32</v>
      </c>
      <c r="F2171" s="7">
        <v>44286</v>
      </c>
      <c r="G2171" s="6" t="s">
        <v>1296</v>
      </c>
      <c r="H2171" s="6" t="s">
        <v>542</v>
      </c>
      <c r="I2171" s="6" t="s">
        <v>89</v>
      </c>
      <c r="J2171" s="6" t="s">
        <v>79</v>
      </c>
      <c r="K2171" s="12">
        <v>3500</v>
      </c>
      <c r="L2171" s="12">
        <v>4550</v>
      </c>
      <c r="M2171" s="12">
        <v>4</v>
      </c>
      <c r="N2171" s="12">
        <v>14000</v>
      </c>
      <c r="O2171" s="12">
        <v>18200</v>
      </c>
      <c r="P2171" s="6" t="s">
        <v>1399</v>
      </c>
      <c r="Q2171" s="12">
        <f t="shared" si="33"/>
        <v>4200</v>
      </c>
    </row>
    <row r="2172" spans="1:17" x14ac:dyDescent="0.3">
      <c r="A2172" s="6">
        <v>141544</v>
      </c>
      <c r="B2172" s="6" t="s">
        <v>1365</v>
      </c>
      <c r="C2172" s="6" t="s">
        <v>1364</v>
      </c>
      <c r="D2172" s="6" t="s">
        <v>1758</v>
      </c>
      <c r="E2172" s="6" t="s">
        <v>28</v>
      </c>
      <c r="F2172" s="7">
        <v>44286</v>
      </c>
      <c r="G2172" s="6" t="s">
        <v>33</v>
      </c>
      <c r="H2172" s="8" t="s">
        <v>67</v>
      </c>
      <c r="I2172" s="6" t="s">
        <v>37</v>
      </c>
      <c r="J2172" s="6" t="s">
        <v>81</v>
      </c>
      <c r="K2172" s="12">
        <v>4500</v>
      </c>
      <c r="L2172" s="12">
        <v>5850</v>
      </c>
      <c r="M2172" s="12">
        <v>1</v>
      </c>
      <c r="N2172" s="12">
        <v>4500</v>
      </c>
      <c r="O2172" s="12">
        <v>5850</v>
      </c>
      <c r="P2172" s="6" t="s">
        <v>1400</v>
      </c>
      <c r="Q2172" s="12">
        <f t="shared" si="33"/>
        <v>1350</v>
      </c>
    </row>
    <row r="2173" spans="1:17" x14ac:dyDescent="0.3">
      <c r="A2173" s="6">
        <v>141545</v>
      </c>
      <c r="B2173" s="6" t="s">
        <v>1365</v>
      </c>
      <c r="C2173" s="6" t="s">
        <v>1364</v>
      </c>
      <c r="D2173" s="6" t="s">
        <v>1746</v>
      </c>
      <c r="E2173" s="6" t="s">
        <v>1311</v>
      </c>
      <c r="F2173" s="7">
        <v>44286</v>
      </c>
      <c r="G2173" s="6" t="s">
        <v>34</v>
      </c>
      <c r="H2173" s="6" t="s">
        <v>602</v>
      </c>
      <c r="I2173" s="6" t="s">
        <v>45</v>
      </c>
      <c r="J2173" s="6" t="s">
        <v>82</v>
      </c>
      <c r="K2173" s="12">
        <v>2100</v>
      </c>
      <c r="L2173" s="12">
        <v>2730</v>
      </c>
      <c r="M2173" s="12">
        <v>4</v>
      </c>
      <c r="N2173" s="12">
        <v>8400</v>
      </c>
      <c r="O2173" s="12">
        <v>10920</v>
      </c>
      <c r="P2173" s="6" t="s">
        <v>1401</v>
      </c>
      <c r="Q2173" s="12">
        <f t="shared" si="33"/>
        <v>2520</v>
      </c>
    </row>
    <row r="2174" spans="1:17" x14ac:dyDescent="0.3">
      <c r="A2174" s="6">
        <v>141546</v>
      </c>
      <c r="B2174" s="6" t="s">
        <v>1378</v>
      </c>
      <c r="C2174" s="6" t="s">
        <v>1377</v>
      </c>
      <c r="D2174" s="6" t="s">
        <v>1943</v>
      </c>
      <c r="E2174" s="6" t="s">
        <v>1312</v>
      </c>
      <c r="F2174" s="7">
        <v>44286</v>
      </c>
      <c r="G2174" s="6" t="s">
        <v>35</v>
      </c>
      <c r="H2174" s="6" t="s">
        <v>49</v>
      </c>
      <c r="I2174" s="6" t="s">
        <v>36</v>
      </c>
      <c r="J2174" s="6" t="s">
        <v>75</v>
      </c>
      <c r="K2174" s="12">
        <v>1150</v>
      </c>
      <c r="L2174" s="12">
        <v>1495</v>
      </c>
      <c r="M2174" s="12">
        <v>1</v>
      </c>
      <c r="N2174" s="12">
        <v>1150</v>
      </c>
      <c r="O2174" s="12">
        <v>1495</v>
      </c>
      <c r="P2174" s="6" t="s">
        <v>1325</v>
      </c>
      <c r="Q2174" s="12">
        <f t="shared" si="33"/>
        <v>345</v>
      </c>
    </row>
    <row r="2175" spans="1:17" x14ac:dyDescent="0.3">
      <c r="A2175" s="6">
        <v>141547</v>
      </c>
      <c r="B2175" s="6" t="s">
        <v>1379</v>
      </c>
      <c r="C2175" s="6" t="s">
        <v>1332</v>
      </c>
      <c r="D2175" s="6" t="s">
        <v>1994</v>
      </c>
      <c r="E2175" s="6" t="s">
        <v>1313</v>
      </c>
      <c r="F2175" s="7">
        <v>44286</v>
      </c>
      <c r="G2175" s="6" t="s">
        <v>1296</v>
      </c>
      <c r="H2175" s="6" t="s">
        <v>47</v>
      </c>
      <c r="I2175" s="6" t="s">
        <v>37</v>
      </c>
      <c r="J2175" s="6" t="s">
        <v>76</v>
      </c>
      <c r="K2175" s="12">
        <v>350</v>
      </c>
      <c r="L2175" s="12">
        <v>455</v>
      </c>
      <c r="M2175" s="12">
        <v>4</v>
      </c>
      <c r="N2175" s="12">
        <v>1400</v>
      </c>
      <c r="O2175" s="12">
        <v>1820</v>
      </c>
      <c r="P2175" s="6" t="s">
        <v>1398</v>
      </c>
      <c r="Q2175" s="12">
        <f t="shared" si="33"/>
        <v>420</v>
      </c>
    </row>
    <row r="2176" spans="1:17" x14ac:dyDescent="0.3">
      <c r="A2176" s="6">
        <v>141548</v>
      </c>
      <c r="B2176" s="6" t="s">
        <v>1384</v>
      </c>
      <c r="C2176" s="6" t="s">
        <v>1383</v>
      </c>
      <c r="D2176" s="6" t="s">
        <v>2105</v>
      </c>
      <c r="E2176" s="6" t="s">
        <v>3</v>
      </c>
      <c r="F2176" s="7">
        <v>44286</v>
      </c>
      <c r="G2176" s="6" t="s">
        <v>33</v>
      </c>
      <c r="H2176" s="6" t="s">
        <v>53</v>
      </c>
      <c r="I2176" s="6" t="s">
        <v>38</v>
      </c>
      <c r="J2176" s="6" t="s">
        <v>75</v>
      </c>
      <c r="K2176" s="12">
        <v>9500</v>
      </c>
      <c r="L2176" s="12">
        <v>12350</v>
      </c>
      <c r="M2176" s="12">
        <v>4</v>
      </c>
      <c r="N2176" s="12">
        <v>38000</v>
      </c>
      <c r="O2176" s="12">
        <v>49400</v>
      </c>
      <c r="P2176" s="6" t="s">
        <v>1397</v>
      </c>
      <c r="Q2176" s="12">
        <f t="shared" si="33"/>
        <v>11400</v>
      </c>
    </row>
    <row r="2177" spans="1:17" x14ac:dyDescent="0.3">
      <c r="A2177" s="6">
        <v>141549</v>
      </c>
      <c r="B2177" s="6" t="s">
        <v>1385</v>
      </c>
      <c r="C2177" s="6" t="s">
        <v>27</v>
      </c>
      <c r="D2177" s="6" t="s">
        <v>27</v>
      </c>
      <c r="E2177" s="6" t="s">
        <v>2</v>
      </c>
      <c r="F2177" s="7">
        <v>44286</v>
      </c>
      <c r="G2177" s="6" t="s">
        <v>34</v>
      </c>
      <c r="H2177" s="6" t="s">
        <v>603</v>
      </c>
      <c r="I2177" s="6" t="s">
        <v>39</v>
      </c>
      <c r="J2177" s="6" t="s">
        <v>77</v>
      </c>
      <c r="K2177" s="12">
        <v>10000</v>
      </c>
      <c r="L2177" s="12">
        <v>13000</v>
      </c>
      <c r="M2177" s="12">
        <v>3</v>
      </c>
      <c r="N2177" s="12">
        <v>30000</v>
      </c>
      <c r="O2177" s="12">
        <v>39000</v>
      </c>
      <c r="P2177" s="6" t="s">
        <v>1399</v>
      </c>
      <c r="Q2177" s="12">
        <f t="shared" si="33"/>
        <v>9000</v>
      </c>
    </row>
    <row r="2178" spans="1:17" x14ac:dyDescent="0.3">
      <c r="A2178" s="6">
        <v>141550</v>
      </c>
      <c r="B2178" s="6" t="s">
        <v>1387</v>
      </c>
      <c r="C2178" s="6" t="s">
        <v>1386</v>
      </c>
      <c r="D2178" s="6" t="s">
        <v>2107</v>
      </c>
      <c r="E2178" s="6" t="s">
        <v>1</v>
      </c>
      <c r="F2178" s="7">
        <v>44286</v>
      </c>
      <c r="G2178" s="6" t="s">
        <v>35</v>
      </c>
      <c r="H2178" s="6" t="s">
        <v>604</v>
      </c>
      <c r="I2178" s="6" t="s">
        <v>40</v>
      </c>
      <c r="J2178" s="6" t="s">
        <v>76</v>
      </c>
      <c r="K2178" s="12">
        <v>6500</v>
      </c>
      <c r="L2178" s="12">
        <v>8450</v>
      </c>
      <c r="M2178" s="12">
        <v>3</v>
      </c>
      <c r="N2178" s="12">
        <v>19500</v>
      </c>
      <c r="O2178" s="12">
        <v>25350</v>
      </c>
      <c r="P2178" s="6" t="s">
        <v>1400</v>
      </c>
      <c r="Q2178" s="12">
        <f t="shared" si="33"/>
        <v>5850</v>
      </c>
    </row>
    <row r="2179" spans="1:17" x14ac:dyDescent="0.3">
      <c r="A2179" s="6">
        <v>141551</v>
      </c>
      <c r="B2179" s="6" t="s">
        <v>2156</v>
      </c>
      <c r="C2179" s="6" t="s">
        <v>2157</v>
      </c>
      <c r="D2179" s="6" t="s">
        <v>1957</v>
      </c>
      <c r="E2179" s="6" t="s">
        <v>1314</v>
      </c>
      <c r="F2179" s="7">
        <v>44286</v>
      </c>
      <c r="G2179" s="6" t="s">
        <v>1296</v>
      </c>
      <c r="H2179" s="6" t="s">
        <v>605</v>
      </c>
      <c r="I2179" s="6" t="s">
        <v>41</v>
      </c>
      <c r="J2179" s="6" t="s">
        <v>78</v>
      </c>
      <c r="K2179" s="12">
        <v>8500</v>
      </c>
      <c r="L2179" s="12">
        <v>11050</v>
      </c>
      <c r="M2179" s="12">
        <v>4</v>
      </c>
      <c r="N2179" s="12">
        <v>34000</v>
      </c>
      <c r="O2179" s="12">
        <v>44200</v>
      </c>
      <c r="P2179" s="6" t="s">
        <v>1401</v>
      </c>
      <c r="Q2179" s="12">
        <f t="shared" ref="Q2179:Q2242" si="34">O2179-N2179</f>
        <v>10200</v>
      </c>
    </row>
    <row r="2180" spans="1:17" x14ac:dyDescent="0.3">
      <c r="A2180" s="6">
        <v>141552</v>
      </c>
      <c r="B2180" s="6" t="s">
        <v>1390</v>
      </c>
      <c r="C2180" s="6" t="s">
        <v>26</v>
      </c>
      <c r="D2180" s="6" t="s">
        <v>2120</v>
      </c>
      <c r="E2180" s="6" t="s">
        <v>1315</v>
      </c>
      <c r="F2180" s="7">
        <v>44286</v>
      </c>
      <c r="G2180" s="6" t="s">
        <v>33</v>
      </c>
      <c r="H2180" s="6" t="s">
        <v>57</v>
      </c>
      <c r="I2180" s="6" t="s">
        <v>44</v>
      </c>
      <c r="J2180" s="6" t="s">
        <v>80</v>
      </c>
      <c r="K2180" s="12">
        <v>7000</v>
      </c>
      <c r="L2180" s="12">
        <v>9100</v>
      </c>
      <c r="M2180" s="12">
        <v>2</v>
      </c>
      <c r="N2180" s="12">
        <v>14000</v>
      </c>
      <c r="O2180" s="12">
        <v>18200</v>
      </c>
      <c r="P2180" s="6" t="s">
        <v>1325</v>
      </c>
      <c r="Q2180" s="12">
        <f t="shared" si="34"/>
        <v>4200</v>
      </c>
    </row>
    <row r="2181" spans="1:17" x14ac:dyDescent="0.3">
      <c r="A2181" s="6">
        <v>141553</v>
      </c>
      <c r="B2181" s="6" t="s">
        <v>1392</v>
      </c>
      <c r="C2181" s="6" t="s">
        <v>1391</v>
      </c>
      <c r="D2181" s="6" t="s">
        <v>2109</v>
      </c>
      <c r="E2181" s="6" t="s">
        <v>0</v>
      </c>
      <c r="F2181" s="7">
        <v>44286</v>
      </c>
      <c r="G2181" s="6" t="s">
        <v>34</v>
      </c>
      <c r="H2181" s="6" t="s">
        <v>606</v>
      </c>
      <c r="I2181" s="6" t="s">
        <v>89</v>
      </c>
      <c r="J2181" s="6" t="s">
        <v>79</v>
      </c>
      <c r="K2181" s="12">
        <v>6550</v>
      </c>
      <c r="L2181" s="12">
        <v>8515</v>
      </c>
      <c r="M2181" s="12">
        <v>2</v>
      </c>
      <c r="N2181" s="12">
        <v>13100</v>
      </c>
      <c r="O2181" s="12">
        <v>17030</v>
      </c>
      <c r="P2181" s="6" t="s">
        <v>1398</v>
      </c>
      <c r="Q2181" s="12">
        <f t="shared" si="34"/>
        <v>3930</v>
      </c>
    </row>
    <row r="2182" spans="1:17" x14ac:dyDescent="0.3">
      <c r="A2182" s="6">
        <v>141554</v>
      </c>
      <c r="B2182" s="6" t="s">
        <v>1394</v>
      </c>
      <c r="C2182" s="6" t="s">
        <v>1393</v>
      </c>
      <c r="D2182" s="6" t="s">
        <v>2130</v>
      </c>
      <c r="E2182" s="6" t="s">
        <v>1316</v>
      </c>
      <c r="F2182" s="7">
        <v>44286</v>
      </c>
      <c r="G2182" s="6" t="s">
        <v>35</v>
      </c>
      <c r="H2182" s="8" t="s">
        <v>66</v>
      </c>
      <c r="I2182" s="6" t="s">
        <v>37</v>
      </c>
      <c r="J2182" s="6" t="s">
        <v>81</v>
      </c>
      <c r="K2182" s="12">
        <v>7650</v>
      </c>
      <c r="L2182" s="12">
        <v>9945</v>
      </c>
      <c r="M2182" s="12">
        <v>2</v>
      </c>
      <c r="N2182" s="12">
        <v>15300</v>
      </c>
      <c r="O2182" s="12">
        <v>19890</v>
      </c>
      <c r="P2182" s="6" t="s">
        <v>1397</v>
      </c>
      <c r="Q2182" s="12">
        <f t="shared" si="34"/>
        <v>4590</v>
      </c>
    </row>
    <row r="2183" spans="1:17" x14ac:dyDescent="0.3">
      <c r="A2183" s="6">
        <v>141555</v>
      </c>
      <c r="B2183" s="6" t="s">
        <v>1337</v>
      </c>
      <c r="C2183" s="6" t="s">
        <v>1336</v>
      </c>
      <c r="D2183" s="6" t="s">
        <v>1418</v>
      </c>
      <c r="E2183" s="6" t="s">
        <v>1317</v>
      </c>
      <c r="F2183" s="7">
        <v>44286</v>
      </c>
      <c r="G2183" s="6" t="s">
        <v>1296</v>
      </c>
      <c r="H2183" s="6" t="s">
        <v>58</v>
      </c>
      <c r="I2183" s="6" t="s">
        <v>45</v>
      </c>
      <c r="J2183" s="6" t="s">
        <v>82</v>
      </c>
      <c r="K2183" s="12">
        <v>1150</v>
      </c>
      <c r="L2183" s="12">
        <v>1495</v>
      </c>
      <c r="M2183" s="12">
        <v>3</v>
      </c>
      <c r="N2183" s="12">
        <v>3450</v>
      </c>
      <c r="O2183" s="12">
        <v>4485</v>
      </c>
      <c r="P2183" s="6" t="s">
        <v>1399</v>
      </c>
      <c r="Q2183" s="12">
        <f t="shared" si="34"/>
        <v>1035</v>
      </c>
    </row>
    <row r="2184" spans="1:17" x14ac:dyDescent="0.3">
      <c r="A2184" s="6">
        <v>141556</v>
      </c>
      <c r="B2184" s="6" t="s">
        <v>1339</v>
      </c>
      <c r="C2184" s="6" t="s">
        <v>1338</v>
      </c>
      <c r="D2184" s="6" t="s">
        <v>1439</v>
      </c>
      <c r="E2184" s="6" t="s">
        <v>1318</v>
      </c>
      <c r="F2184" s="7">
        <v>44286</v>
      </c>
      <c r="G2184" s="6" t="s">
        <v>33</v>
      </c>
      <c r="H2184" s="6" t="s">
        <v>59</v>
      </c>
      <c r="I2184" s="6" t="s">
        <v>36</v>
      </c>
      <c r="J2184" s="6" t="s">
        <v>75</v>
      </c>
      <c r="K2184" s="12">
        <v>850</v>
      </c>
      <c r="L2184" s="12">
        <v>1105</v>
      </c>
      <c r="M2184" s="12">
        <v>4</v>
      </c>
      <c r="N2184" s="12">
        <v>3400</v>
      </c>
      <c r="O2184" s="12">
        <v>4420</v>
      </c>
      <c r="P2184" s="6" t="s">
        <v>1400</v>
      </c>
      <c r="Q2184" s="12">
        <f t="shared" si="34"/>
        <v>1020</v>
      </c>
    </row>
    <row r="2185" spans="1:17" x14ac:dyDescent="0.3">
      <c r="A2185" s="6">
        <v>141557</v>
      </c>
      <c r="B2185" s="6" t="s">
        <v>1341</v>
      </c>
      <c r="C2185" s="6" t="s">
        <v>1340</v>
      </c>
      <c r="D2185" s="6" t="s">
        <v>1456</v>
      </c>
      <c r="E2185" s="6" t="s">
        <v>29</v>
      </c>
      <c r="F2185" s="7">
        <v>44286</v>
      </c>
      <c r="G2185" s="6" t="s">
        <v>34</v>
      </c>
      <c r="H2185" s="6" t="s">
        <v>60</v>
      </c>
      <c r="I2185" s="6" t="s">
        <v>37</v>
      </c>
      <c r="J2185" s="6" t="s">
        <v>76</v>
      </c>
      <c r="K2185" s="12">
        <v>650</v>
      </c>
      <c r="L2185" s="12">
        <v>845</v>
      </c>
      <c r="M2185" s="12">
        <v>3</v>
      </c>
      <c r="N2185" s="12">
        <v>1950</v>
      </c>
      <c r="O2185" s="12">
        <v>2535</v>
      </c>
      <c r="P2185" s="6" t="s">
        <v>1401</v>
      </c>
      <c r="Q2185" s="12">
        <f t="shared" si="34"/>
        <v>585</v>
      </c>
    </row>
    <row r="2186" spans="1:17" x14ac:dyDescent="0.3">
      <c r="A2186" s="6">
        <v>141558</v>
      </c>
      <c r="B2186" s="6" t="s">
        <v>1343</v>
      </c>
      <c r="C2186" s="6" t="s">
        <v>1342</v>
      </c>
      <c r="D2186" s="6" t="s">
        <v>1488</v>
      </c>
      <c r="E2186" s="6" t="s">
        <v>20</v>
      </c>
      <c r="F2186" s="7">
        <v>44286</v>
      </c>
      <c r="G2186" s="6" t="s">
        <v>35</v>
      </c>
      <c r="H2186" s="6" t="s">
        <v>61</v>
      </c>
      <c r="I2186" s="6" t="s">
        <v>38</v>
      </c>
      <c r="J2186" s="6" t="s">
        <v>75</v>
      </c>
      <c r="K2186" s="12">
        <v>7500</v>
      </c>
      <c r="L2186" s="12">
        <v>9750</v>
      </c>
      <c r="M2186" s="12">
        <v>4</v>
      </c>
      <c r="N2186" s="12">
        <v>30000</v>
      </c>
      <c r="O2186" s="12">
        <v>39000</v>
      </c>
      <c r="P2186" s="6" t="s">
        <v>1325</v>
      </c>
      <c r="Q2186" s="12">
        <f t="shared" si="34"/>
        <v>9000</v>
      </c>
    </row>
    <row r="2187" spans="1:17" x14ac:dyDescent="0.3">
      <c r="A2187" s="6">
        <v>141559</v>
      </c>
      <c r="B2187" s="6" t="s">
        <v>1345</v>
      </c>
      <c r="C2187" s="6" t="s">
        <v>1344</v>
      </c>
      <c r="D2187" s="6" t="s">
        <v>1546</v>
      </c>
      <c r="E2187" s="6" t="s">
        <v>19</v>
      </c>
      <c r="F2187" s="7">
        <v>44286</v>
      </c>
      <c r="G2187" s="6" t="s">
        <v>1296</v>
      </c>
      <c r="H2187" s="6" t="s">
        <v>603</v>
      </c>
      <c r="I2187" s="6" t="s">
        <v>39</v>
      </c>
      <c r="J2187" s="8" t="s">
        <v>83</v>
      </c>
      <c r="K2187" s="12">
        <v>10000</v>
      </c>
      <c r="L2187" s="12">
        <v>13000</v>
      </c>
      <c r="M2187" s="12">
        <v>2</v>
      </c>
      <c r="N2187" s="12">
        <v>20000</v>
      </c>
      <c r="O2187" s="12">
        <v>26000</v>
      </c>
      <c r="P2187" s="6" t="s">
        <v>1398</v>
      </c>
      <c r="Q2187" s="12">
        <f t="shared" si="34"/>
        <v>6000</v>
      </c>
    </row>
    <row r="2188" spans="1:17" x14ac:dyDescent="0.3">
      <c r="A2188" s="6">
        <v>141560</v>
      </c>
      <c r="B2188" s="6" t="s">
        <v>1347</v>
      </c>
      <c r="C2188" s="6" t="s">
        <v>1346</v>
      </c>
      <c r="D2188" s="6" t="s">
        <v>1554</v>
      </c>
      <c r="E2188" s="6" t="s">
        <v>1319</v>
      </c>
      <c r="F2188" s="7">
        <v>44286</v>
      </c>
      <c r="G2188" s="6" t="s">
        <v>33</v>
      </c>
      <c r="H2188" s="6" t="s">
        <v>607</v>
      </c>
      <c r="I2188" s="6" t="s">
        <v>40</v>
      </c>
      <c r="J2188" s="6" t="s">
        <v>76</v>
      </c>
      <c r="K2188" s="12">
        <v>10500</v>
      </c>
      <c r="L2188" s="12">
        <v>13650</v>
      </c>
      <c r="M2188" s="12">
        <v>2</v>
      </c>
      <c r="N2188" s="12">
        <v>21000</v>
      </c>
      <c r="O2188" s="12">
        <v>27300</v>
      </c>
      <c r="P2188" s="6" t="s">
        <v>1397</v>
      </c>
      <c r="Q2188" s="12">
        <f t="shared" si="34"/>
        <v>6300</v>
      </c>
    </row>
    <row r="2189" spans="1:17" x14ac:dyDescent="0.3">
      <c r="A2189" s="6">
        <v>141561</v>
      </c>
      <c r="B2189" s="6" t="s">
        <v>1349</v>
      </c>
      <c r="C2189" s="6" t="s">
        <v>1348</v>
      </c>
      <c r="D2189" s="6" t="s">
        <v>1571</v>
      </c>
      <c r="E2189" s="6" t="s">
        <v>18</v>
      </c>
      <c r="F2189" s="7">
        <v>44286</v>
      </c>
      <c r="G2189" s="6" t="s">
        <v>34</v>
      </c>
      <c r="H2189" s="6" t="s">
        <v>63</v>
      </c>
      <c r="I2189" s="6" t="s">
        <v>41</v>
      </c>
      <c r="J2189" s="6" t="s">
        <v>78</v>
      </c>
      <c r="K2189" s="12">
        <v>8500</v>
      </c>
      <c r="L2189" s="12">
        <v>11050</v>
      </c>
      <c r="M2189" s="12">
        <v>3</v>
      </c>
      <c r="N2189" s="12">
        <v>25500</v>
      </c>
      <c r="O2189" s="12">
        <v>33150</v>
      </c>
      <c r="P2189" s="6" t="s">
        <v>1399</v>
      </c>
      <c r="Q2189" s="12">
        <f t="shared" si="34"/>
        <v>7650</v>
      </c>
    </row>
    <row r="2190" spans="1:17" x14ac:dyDescent="0.3">
      <c r="A2190" s="6">
        <v>141562</v>
      </c>
      <c r="B2190" s="6" t="s">
        <v>1351</v>
      </c>
      <c r="C2190" s="6" t="s">
        <v>1350</v>
      </c>
      <c r="D2190" s="6" t="s">
        <v>1610</v>
      </c>
      <c r="E2190" s="6" t="s">
        <v>17</v>
      </c>
      <c r="F2190" s="7">
        <v>44286</v>
      </c>
      <c r="G2190" s="6" t="s">
        <v>35</v>
      </c>
      <c r="H2190" s="6" t="s">
        <v>57</v>
      </c>
      <c r="I2190" s="6" t="s">
        <v>44</v>
      </c>
      <c r="J2190" s="6" t="s">
        <v>80</v>
      </c>
      <c r="K2190" s="12">
        <v>7000</v>
      </c>
      <c r="L2190" s="12">
        <v>9100</v>
      </c>
      <c r="M2190" s="12">
        <v>3</v>
      </c>
      <c r="N2190" s="12">
        <v>21000</v>
      </c>
      <c r="O2190" s="12">
        <v>27300</v>
      </c>
      <c r="P2190" s="6" t="s">
        <v>1400</v>
      </c>
      <c r="Q2190" s="12">
        <f t="shared" si="34"/>
        <v>6300</v>
      </c>
    </row>
    <row r="2191" spans="1:17" x14ac:dyDescent="0.3">
      <c r="A2191" s="6">
        <v>141563</v>
      </c>
      <c r="B2191" s="6" t="s">
        <v>1353</v>
      </c>
      <c r="C2191" s="6" t="s">
        <v>1352</v>
      </c>
      <c r="D2191" s="6" t="s">
        <v>1615</v>
      </c>
      <c r="E2191" s="6" t="s">
        <v>1320</v>
      </c>
      <c r="F2191" s="7">
        <v>44286</v>
      </c>
      <c r="G2191" s="6" t="s">
        <v>1296</v>
      </c>
      <c r="H2191" s="6" t="s">
        <v>608</v>
      </c>
      <c r="I2191" s="6" t="s">
        <v>89</v>
      </c>
      <c r="J2191" s="6" t="s">
        <v>79</v>
      </c>
      <c r="K2191" s="12">
        <v>1680</v>
      </c>
      <c r="L2191" s="12">
        <v>2184</v>
      </c>
      <c r="M2191" s="12">
        <v>4</v>
      </c>
      <c r="N2191" s="12">
        <v>6720</v>
      </c>
      <c r="O2191" s="12">
        <v>8736</v>
      </c>
      <c r="P2191" s="6" t="s">
        <v>1401</v>
      </c>
      <c r="Q2191" s="12">
        <f t="shared" si="34"/>
        <v>2016</v>
      </c>
    </row>
    <row r="2192" spans="1:17" x14ac:dyDescent="0.3">
      <c r="A2192" s="6">
        <v>141564</v>
      </c>
      <c r="B2192" s="6" t="s">
        <v>1355</v>
      </c>
      <c r="C2192" s="6" t="s">
        <v>1354</v>
      </c>
      <c r="D2192" s="6" t="s">
        <v>2134</v>
      </c>
      <c r="E2192" s="6" t="s">
        <v>16</v>
      </c>
      <c r="F2192" s="7">
        <v>44286</v>
      </c>
      <c r="G2192" s="6" t="s">
        <v>33</v>
      </c>
      <c r="H2192" s="8" t="s">
        <v>65</v>
      </c>
      <c r="I2192" s="6" t="s">
        <v>37</v>
      </c>
      <c r="J2192" s="8" t="s">
        <v>84</v>
      </c>
      <c r="K2192" s="12">
        <v>6540</v>
      </c>
      <c r="L2192" s="12">
        <v>8502</v>
      </c>
      <c r="M2192" s="12">
        <v>3</v>
      </c>
      <c r="N2192" s="12">
        <v>19620</v>
      </c>
      <c r="O2192" s="12">
        <v>25506</v>
      </c>
      <c r="P2192" s="6" t="s">
        <v>1325</v>
      </c>
      <c r="Q2192" s="12">
        <f t="shared" si="34"/>
        <v>5886</v>
      </c>
    </row>
    <row r="2193" spans="1:17" x14ac:dyDescent="0.3">
      <c r="A2193" s="6">
        <v>141565</v>
      </c>
      <c r="B2193" s="6" t="s">
        <v>1357</v>
      </c>
      <c r="C2193" s="6" t="s">
        <v>1356</v>
      </c>
      <c r="D2193" s="6" t="s">
        <v>1641</v>
      </c>
      <c r="E2193" s="6" t="s">
        <v>15</v>
      </c>
      <c r="F2193" s="7">
        <v>44286</v>
      </c>
      <c r="G2193" s="6" t="s">
        <v>34</v>
      </c>
      <c r="H2193" s="6" t="s">
        <v>68</v>
      </c>
      <c r="I2193" s="6" t="s">
        <v>45</v>
      </c>
      <c r="J2193" s="6" t="s">
        <v>82</v>
      </c>
      <c r="K2193" s="12">
        <v>2680</v>
      </c>
      <c r="L2193" s="12">
        <v>3484</v>
      </c>
      <c r="M2193" s="12">
        <v>1</v>
      </c>
      <c r="N2193" s="12">
        <v>2680</v>
      </c>
      <c r="O2193" s="12">
        <v>3484</v>
      </c>
      <c r="P2193" s="6" t="s">
        <v>1398</v>
      </c>
      <c r="Q2193" s="12">
        <f t="shared" si="34"/>
        <v>804</v>
      </c>
    </row>
    <row r="2194" spans="1:17" x14ac:dyDescent="0.3">
      <c r="A2194" s="6">
        <v>141566</v>
      </c>
      <c r="B2194" s="6" t="s">
        <v>1359</v>
      </c>
      <c r="C2194" s="6" t="s">
        <v>1358</v>
      </c>
      <c r="D2194" s="6" t="s">
        <v>1672</v>
      </c>
      <c r="E2194" s="6" t="s">
        <v>14</v>
      </c>
      <c r="F2194" s="7">
        <v>44286</v>
      </c>
      <c r="G2194" s="6" t="s">
        <v>35</v>
      </c>
      <c r="H2194" s="6" t="s">
        <v>71</v>
      </c>
      <c r="I2194" s="6" t="s">
        <v>38</v>
      </c>
      <c r="J2194" s="6" t="s">
        <v>76</v>
      </c>
      <c r="K2194" s="12">
        <v>8250</v>
      </c>
      <c r="L2194" s="12">
        <v>10725</v>
      </c>
      <c r="M2194" s="12">
        <v>2</v>
      </c>
      <c r="N2194" s="12">
        <v>16500</v>
      </c>
      <c r="O2194" s="12">
        <v>21450</v>
      </c>
      <c r="P2194" s="6" t="s">
        <v>1397</v>
      </c>
      <c r="Q2194" s="12">
        <f t="shared" si="34"/>
        <v>4950</v>
      </c>
    </row>
    <row r="2195" spans="1:17" x14ac:dyDescent="0.3">
      <c r="A2195" s="6">
        <v>141567</v>
      </c>
      <c r="B2195" s="6" t="s">
        <v>1361</v>
      </c>
      <c r="C2195" s="6" t="s">
        <v>1360</v>
      </c>
      <c r="D2195" s="6" t="s">
        <v>1676</v>
      </c>
      <c r="E2195" s="6" t="s">
        <v>13</v>
      </c>
      <c r="F2195" s="7">
        <v>44286</v>
      </c>
      <c r="G2195" s="6" t="s">
        <v>1296</v>
      </c>
      <c r="H2195" s="6" t="s">
        <v>542</v>
      </c>
      <c r="I2195" s="6" t="s">
        <v>42</v>
      </c>
      <c r="J2195" s="6" t="s">
        <v>76</v>
      </c>
      <c r="K2195" s="12">
        <v>2650</v>
      </c>
      <c r="L2195" s="12">
        <v>3445</v>
      </c>
      <c r="M2195" s="12">
        <v>4</v>
      </c>
      <c r="N2195" s="12">
        <v>10600</v>
      </c>
      <c r="O2195" s="12">
        <v>13780</v>
      </c>
      <c r="P2195" s="6" t="s">
        <v>1399</v>
      </c>
      <c r="Q2195" s="12">
        <f t="shared" si="34"/>
        <v>3180</v>
      </c>
    </row>
    <row r="2196" spans="1:17" x14ac:dyDescent="0.3">
      <c r="A2196" s="6">
        <v>141568</v>
      </c>
      <c r="B2196" s="6" t="s">
        <v>1363</v>
      </c>
      <c r="C2196" s="6" t="s">
        <v>1362</v>
      </c>
      <c r="D2196" s="6" t="s">
        <v>1727</v>
      </c>
      <c r="E2196" s="6" t="s">
        <v>12</v>
      </c>
      <c r="F2196" s="7">
        <v>44286</v>
      </c>
      <c r="G2196" s="6" t="s">
        <v>33</v>
      </c>
      <c r="H2196" s="6" t="s">
        <v>72</v>
      </c>
      <c r="I2196" s="6" t="s">
        <v>38</v>
      </c>
      <c r="J2196" s="6" t="s">
        <v>85</v>
      </c>
      <c r="K2196" s="12">
        <v>12550</v>
      </c>
      <c r="L2196" s="12">
        <v>16315</v>
      </c>
      <c r="M2196" s="12">
        <v>2</v>
      </c>
      <c r="N2196" s="12">
        <v>25100</v>
      </c>
      <c r="O2196" s="12">
        <v>32630</v>
      </c>
      <c r="P2196" s="6" t="s">
        <v>1400</v>
      </c>
      <c r="Q2196" s="12">
        <f t="shared" si="34"/>
        <v>7530</v>
      </c>
    </row>
    <row r="2197" spans="1:17" x14ac:dyDescent="0.3">
      <c r="A2197" s="6">
        <v>141569</v>
      </c>
      <c r="B2197" s="6" t="s">
        <v>1365</v>
      </c>
      <c r="C2197" s="6" t="s">
        <v>1364</v>
      </c>
      <c r="D2197" s="6" t="s">
        <v>1759</v>
      </c>
      <c r="E2197" s="6" t="s">
        <v>11</v>
      </c>
      <c r="F2197" s="7">
        <v>44286</v>
      </c>
      <c r="G2197" s="6" t="s">
        <v>34</v>
      </c>
      <c r="H2197" s="6" t="s">
        <v>73</v>
      </c>
      <c r="I2197" s="6" t="s">
        <v>41</v>
      </c>
      <c r="J2197" s="8" t="s">
        <v>78</v>
      </c>
      <c r="K2197" s="12">
        <v>14500</v>
      </c>
      <c r="L2197" s="12">
        <v>18850</v>
      </c>
      <c r="M2197" s="12">
        <v>1</v>
      </c>
      <c r="N2197" s="12">
        <v>14500</v>
      </c>
      <c r="O2197" s="12">
        <v>18850</v>
      </c>
      <c r="P2197" s="6" t="s">
        <v>1401</v>
      </c>
      <c r="Q2197" s="12">
        <f t="shared" si="34"/>
        <v>4350</v>
      </c>
    </row>
    <row r="2198" spans="1:17" x14ac:dyDescent="0.3">
      <c r="A2198" s="6">
        <v>141570</v>
      </c>
      <c r="B2198" s="6" t="s">
        <v>1367</v>
      </c>
      <c r="C2198" s="6" t="s">
        <v>1366</v>
      </c>
      <c r="D2198" s="6" t="s">
        <v>1793</v>
      </c>
      <c r="E2198" s="6" t="s">
        <v>1321</v>
      </c>
      <c r="F2198" s="7">
        <v>44286</v>
      </c>
      <c r="G2198" s="6" t="s">
        <v>35</v>
      </c>
      <c r="H2198" s="6" t="s">
        <v>46</v>
      </c>
      <c r="I2198" s="6" t="s">
        <v>36</v>
      </c>
      <c r="J2198" s="6" t="s">
        <v>75</v>
      </c>
      <c r="K2198" s="12">
        <v>800</v>
      </c>
      <c r="L2198" s="12">
        <v>1040</v>
      </c>
      <c r="M2198" s="12">
        <v>4</v>
      </c>
      <c r="N2198" s="12">
        <v>3200</v>
      </c>
      <c r="O2198" s="12">
        <v>4160</v>
      </c>
      <c r="P2198" s="6" t="s">
        <v>1325</v>
      </c>
      <c r="Q2198" s="12">
        <f t="shared" si="34"/>
        <v>960</v>
      </c>
    </row>
    <row r="2199" spans="1:17" x14ac:dyDescent="0.3">
      <c r="A2199" s="6">
        <v>141571</v>
      </c>
      <c r="B2199" s="6" t="s">
        <v>1369</v>
      </c>
      <c r="C2199" s="6" t="s">
        <v>1368</v>
      </c>
      <c r="D2199" s="6" t="s">
        <v>1802</v>
      </c>
      <c r="E2199" s="6" t="s">
        <v>1322</v>
      </c>
      <c r="F2199" s="7">
        <v>44286</v>
      </c>
      <c r="G2199" s="6" t="s">
        <v>1296</v>
      </c>
      <c r="H2199" s="6" t="s">
        <v>48</v>
      </c>
      <c r="I2199" s="6" t="s">
        <v>37</v>
      </c>
      <c r="J2199" s="6" t="s">
        <v>76</v>
      </c>
      <c r="K2199" s="12">
        <v>600</v>
      </c>
      <c r="L2199" s="12">
        <v>780</v>
      </c>
      <c r="M2199" s="12">
        <v>3</v>
      </c>
      <c r="N2199" s="12">
        <v>1800</v>
      </c>
      <c r="O2199" s="12">
        <v>2340</v>
      </c>
      <c r="P2199" s="6" t="s">
        <v>1398</v>
      </c>
      <c r="Q2199" s="12">
        <f t="shared" si="34"/>
        <v>540</v>
      </c>
    </row>
    <row r="2200" spans="1:17" x14ac:dyDescent="0.3">
      <c r="A2200" s="6">
        <v>141572</v>
      </c>
      <c r="B2200" s="6" t="s">
        <v>1370</v>
      </c>
      <c r="C2200" s="6" t="s">
        <v>1327</v>
      </c>
      <c r="D2200" s="6" t="s">
        <v>1813</v>
      </c>
      <c r="E2200" s="6" t="s">
        <v>1323</v>
      </c>
      <c r="F2200" s="7">
        <v>44286</v>
      </c>
      <c r="G2200" s="6" t="s">
        <v>33</v>
      </c>
      <c r="H2200" s="6" t="s">
        <v>50</v>
      </c>
      <c r="I2200" s="6" t="s">
        <v>38</v>
      </c>
      <c r="J2200" s="6" t="s">
        <v>75</v>
      </c>
      <c r="K2200" s="12">
        <v>10500</v>
      </c>
      <c r="L2200" s="12">
        <v>13650</v>
      </c>
      <c r="M2200" s="12">
        <v>2</v>
      </c>
      <c r="N2200" s="12">
        <v>21000</v>
      </c>
      <c r="O2200" s="12">
        <v>27300</v>
      </c>
      <c r="P2200" s="6" t="s">
        <v>1397</v>
      </c>
      <c r="Q2200" s="12">
        <f t="shared" si="34"/>
        <v>6300</v>
      </c>
    </row>
    <row r="2201" spans="1:17" x14ac:dyDescent="0.3">
      <c r="A2201" s="6">
        <v>141573</v>
      </c>
      <c r="B2201" s="6" t="s">
        <v>1371</v>
      </c>
      <c r="C2201" s="6" t="s">
        <v>1328</v>
      </c>
      <c r="D2201" s="6" t="s">
        <v>1821</v>
      </c>
      <c r="E2201" s="6" t="s">
        <v>10</v>
      </c>
      <c r="F2201" s="7">
        <v>44286</v>
      </c>
      <c r="G2201" s="6" t="s">
        <v>34</v>
      </c>
      <c r="H2201" s="6" t="s">
        <v>603</v>
      </c>
      <c r="I2201" s="6" t="s">
        <v>39</v>
      </c>
      <c r="J2201" s="6" t="s">
        <v>77</v>
      </c>
      <c r="K2201" s="12">
        <v>6500</v>
      </c>
      <c r="L2201" s="12">
        <v>8450</v>
      </c>
      <c r="M2201" s="12">
        <v>1</v>
      </c>
      <c r="N2201" s="12">
        <v>6500</v>
      </c>
      <c r="O2201" s="12">
        <v>8450</v>
      </c>
      <c r="P2201" s="6" t="s">
        <v>1399</v>
      </c>
      <c r="Q2201" s="12">
        <f t="shared" si="34"/>
        <v>1950</v>
      </c>
    </row>
    <row r="2202" spans="1:17" x14ac:dyDescent="0.3">
      <c r="A2202" s="6">
        <v>141574</v>
      </c>
      <c r="B2202" s="6" t="s">
        <v>1373</v>
      </c>
      <c r="C2202" s="6" t="s">
        <v>1372</v>
      </c>
      <c r="D2202" s="6" t="s">
        <v>1842</v>
      </c>
      <c r="E2202" s="6" t="s">
        <v>9</v>
      </c>
      <c r="F2202" s="7">
        <v>44286</v>
      </c>
      <c r="G2202" s="6" t="s">
        <v>35</v>
      </c>
      <c r="H2202" s="6" t="s">
        <v>609</v>
      </c>
      <c r="I2202" s="6" t="s">
        <v>40</v>
      </c>
      <c r="J2202" s="6" t="s">
        <v>76</v>
      </c>
      <c r="K2202" s="12">
        <v>4500</v>
      </c>
      <c r="L2202" s="12">
        <v>5850</v>
      </c>
      <c r="M2202" s="12">
        <v>3</v>
      </c>
      <c r="N2202" s="12">
        <v>13500</v>
      </c>
      <c r="O2202" s="12">
        <v>17550</v>
      </c>
      <c r="P2202" s="6" t="s">
        <v>1400</v>
      </c>
      <c r="Q2202" s="12">
        <f t="shared" si="34"/>
        <v>4050</v>
      </c>
    </row>
    <row r="2203" spans="1:17" x14ac:dyDescent="0.3">
      <c r="A2203" s="6">
        <v>141575</v>
      </c>
      <c r="B2203" s="6" t="s">
        <v>1374</v>
      </c>
      <c r="C2203" s="6" t="s">
        <v>1329</v>
      </c>
      <c r="D2203" s="6" t="s">
        <v>1862</v>
      </c>
      <c r="E2203" s="6" t="s">
        <v>1324</v>
      </c>
      <c r="F2203" s="7">
        <v>44286</v>
      </c>
      <c r="G2203" s="6" t="s">
        <v>1296</v>
      </c>
      <c r="H2203" s="6" t="s">
        <v>51</v>
      </c>
      <c r="I2203" s="6" t="s">
        <v>41</v>
      </c>
      <c r="J2203" s="6" t="s">
        <v>78</v>
      </c>
      <c r="K2203" s="12">
        <v>8500</v>
      </c>
      <c r="L2203" s="12">
        <v>11050</v>
      </c>
      <c r="M2203" s="12">
        <v>1</v>
      </c>
      <c r="N2203" s="12">
        <v>8500</v>
      </c>
      <c r="O2203" s="12">
        <v>11050</v>
      </c>
      <c r="P2203" s="6" t="s">
        <v>1401</v>
      </c>
      <c r="Q2203" s="12">
        <f t="shared" si="34"/>
        <v>2550</v>
      </c>
    </row>
    <row r="2204" spans="1:17" x14ac:dyDescent="0.3">
      <c r="A2204" s="6">
        <v>141576</v>
      </c>
      <c r="B2204" s="6" t="s">
        <v>1375</v>
      </c>
      <c r="C2204" s="6" t="s">
        <v>1330</v>
      </c>
      <c r="D2204" s="6" t="s">
        <v>1914</v>
      </c>
      <c r="E2204" s="6" t="s">
        <v>8</v>
      </c>
      <c r="F2204" s="7">
        <v>44287</v>
      </c>
      <c r="G2204" s="6" t="s">
        <v>33</v>
      </c>
      <c r="H2204" s="6" t="s">
        <v>52</v>
      </c>
      <c r="I2204" s="6" t="s">
        <v>44</v>
      </c>
      <c r="J2204" s="6" t="s">
        <v>80</v>
      </c>
      <c r="K2204" s="12">
        <v>12500</v>
      </c>
      <c r="L2204" s="12">
        <v>16250</v>
      </c>
      <c r="M2204" s="12">
        <v>1</v>
      </c>
      <c r="N2204" s="12">
        <v>12500</v>
      </c>
      <c r="O2204" s="12">
        <v>16250</v>
      </c>
      <c r="P2204" s="6" t="s">
        <v>1325</v>
      </c>
      <c r="Q2204" s="12">
        <f t="shared" si="34"/>
        <v>3750</v>
      </c>
    </row>
    <row r="2205" spans="1:17" x14ac:dyDescent="0.3">
      <c r="A2205" s="6">
        <v>141577</v>
      </c>
      <c r="B2205" s="6" t="s">
        <v>1376</v>
      </c>
      <c r="C2205" s="6" t="s">
        <v>1331</v>
      </c>
      <c r="D2205" s="6" t="s">
        <v>1916</v>
      </c>
      <c r="E2205" s="6" t="s">
        <v>7</v>
      </c>
      <c r="F2205" s="7">
        <v>44288</v>
      </c>
      <c r="G2205" s="6" t="s">
        <v>34</v>
      </c>
      <c r="H2205" s="6" t="s">
        <v>550</v>
      </c>
      <c r="I2205" s="6" t="s">
        <v>98</v>
      </c>
      <c r="J2205" s="6" t="s">
        <v>79</v>
      </c>
      <c r="K2205" s="12">
        <v>3500</v>
      </c>
      <c r="L2205" s="12">
        <v>4550</v>
      </c>
      <c r="M2205" s="12">
        <v>1</v>
      </c>
      <c r="N2205" s="12">
        <v>3500</v>
      </c>
      <c r="O2205" s="12">
        <v>4550</v>
      </c>
      <c r="P2205" s="6" t="s">
        <v>1398</v>
      </c>
      <c r="Q2205" s="12">
        <f t="shared" si="34"/>
        <v>1050</v>
      </c>
    </row>
    <row r="2206" spans="1:17" x14ac:dyDescent="0.3">
      <c r="A2206" s="6">
        <v>141578</v>
      </c>
      <c r="B2206" s="6" t="s">
        <v>1378</v>
      </c>
      <c r="C2206" s="6" t="s">
        <v>1377</v>
      </c>
      <c r="D2206" s="6" t="s">
        <v>1924</v>
      </c>
      <c r="E2206" s="6" t="s">
        <v>1325</v>
      </c>
      <c r="F2206" s="7">
        <v>44289</v>
      </c>
      <c r="G2206" s="6" t="s">
        <v>35</v>
      </c>
      <c r="H2206" s="8" t="s">
        <v>67</v>
      </c>
      <c r="I2206" s="6" t="s">
        <v>99</v>
      </c>
      <c r="J2206" s="6" t="s">
        <v>81</v>
      </c>
      <c r="K2206" s="12">
        <v>4500</v>
      </c>
      <c r="L2206" s="12">
        <v>5850</v>
      </c>
      <c r="M2206" s="12">
        <v>2</v>
      </c>
      <c r="N2206" s="12">
        <v>9000</v>
      </c>
      <c r="O2206" s="12">
        <v>11700</v>
      </c>
      <c r="P2206" s="6" t="s">
        <v>1397</v>
      </c>
      <c r="Q2206" s="12">
        <f t="shared" si="34"/>
        <v>2700</v>
      </c>
    </row>
    <row r="2207" spans="1:17" x14ac:dyDescent="0.3">
      <c r="A2207" s="6">
        <v>141579</v>
      </c>
      <c r="B2207" s="6" t="s">
        <v>1365</v>
      </c>
      <c r="C2207" s="6" t="s">
        <v>1364</v>
      </c>
      <c r="D2207" s="6" t="s">
        <v>1773</v>
      </c>
      <c r="E2207" s="6" t="s">
        <v>1326</v>
      </c>
      <c r="F2207" s="7">
        <v>44289</v>
      </c>
      <c r="G2207" s="6" t="s">
        <v>1296</v>
      </c>
      <c r="H2207" s="6" t="s">
        <v>610</v>
      </c>
      <c r="I2207" s="6" t="s">
        <v>45</v>
      </c>
      <c r="J2207" s="6" t="s">
        <v>82</v>
      </c>
      <c r="K2207" s="12">
        <v>2100</v>
      </c>
      <c r="L2207" s="12">
        <v>2730</v>
      </c>
      <c r="M2207" s="12">
        <v>1</v>
      </c>
      <c r="N2207" s="12">
        <v>2100</v>
      </c>
      <c r="O2207" s="12">
        <v>2730</v>
      </c>
      <c r="P2207" s="6" t="s">
        <v>1399</v>
      </c>
      <c r="Q2207" s="12">
        <f t="shared" si="34"/>
        <v>630</v>
      </c>
    </row>
    <row r="2208" spans="1:17" x14ac:dyDescent="0.3">
      <c r="A2208" s="6">
        <v>141580</v>
      </c>
      <c r="B2208" s="6" t="s">
        <v>1365</v>
      </c>
      <c r="C2208" s="6" t="s">
        <v>1364</v>
      </c>
      <c r="D2208" s="6" t="s">
        <v>1752</v>
      </c>
      <c r="E2208" s="6" t="s">
        <v>6</v>
      </c>
      <c r="F2208" s="7">
        <v>44289</v>
      </c>
      <c r="G2208" s="6" t="s">
        <v>33</v>
      </c>
      <c r="H2208" s="6" t="s">
        <v>49</v>
      </c>
      <c r="I2208" s="6" t="s">
        <v>36</v>
      </c>
      <c r="J2208" s="6" t="s">
        <v>75</v>
      </c>
      <c r="K2208" s="12">
        <v>1150</v>
      </c>
      <c r="L2208" s="12">
        <v>1495</v>
      </c>
      <c r="M2208" s="12">
        <v>4</v>
      </c>
      <c r="N2208" s="12">
        <v>4600</v>
      </c>
      <c r="O2208" s="12">
        <v>5980</v>
      </c>
      <c r="P2208" s="6" t="s">
        <v>1400</v>
      </c>
      <c r="Q2208" s="12">
        <f t="shared" si="34"/>
        <v>1380</v>
      </c>
    </row>
    <row r="2209" spans="1:17" x14ac:dyDescent="0.3">
      <c r="A2209" s="6">
        <v>141581</v>
      </c>
      <c r="B2209" s="6" t="s">
        <v>1365</v>
      </c>
      <c r="C2209" s="6" t="s">
        <v>1364</v>
      </c>
      <c r="D2209" s="6" t="s">
        <v>1757</v>
      </c>
      <c r="E2209" s="6" t="s">
        <v>5</v>
      </c>
      <c r="F2209" s="7">
        <v>44289</v>
      </c>
      <c r="G2209" s="6" t="s">
        <v>34</v>
      </c>
      <c r="H2209" s="6" t="s">
        <v>47</v>
      </c>
      <c r="I2209" s="6" t="s">
        <v>37</v>
      </c>
      <c r="J2209" s="6" t="s">
        <v>76</v>
      </c>
      <c r="K2209" s="12">
        <v>350</v>
      </c>
      <c r="L2209" s="12">
        <v>455</v>
      </c>
      <c r="M2209" s="12">
        <v>1</v>
      </c>
      <c r="N2209" s="12">
        <v>350</v>
      </c>
      <c r="O2209" s="12">
        <v>455</v>
      </c>
      <c r="P2209" s="6" t="s">
        <v>1401</v>
      </c>
      <c r="Q2209" s="12">
        <f t="shared" si="34"/>
        <v>105</v>
      </c>
    </row>
    <row r="2210" spans="1:17" x14ac:dyDescent="0.3">
      <c r="A2210" s="6">
        <v>141582</v>
      </c>
      <c r="B2210" s="6" t="s">
        <v>1365</v>
      </c>
      <c r="C2210" s="6" t="s">
        <v>1364</v>
      </c>
      <c r="D2210" s="6" t="s">
        <v>1743</v>
      </c>
      <c r="E2210" s="6" t="s">
        <v>4</v>
      </c>
      <c r="F2210" s="7">
        <v>44289</v>
      </c>
      <c r="G2210" s="6" t="s">
        <v>35</v>
      </c>
      <c r="H2210" s="6" t="s">
        <v>53</v>
      </c>
      <c r="I2210" s="6" t="s">
        <v>38</v>
      </c>
      <c r="J2210" s="6" t="s">
        <v>75</v>
      </c>
      <c r="K2210" s="12">
        <v>9500</v>
      </c>
      <c r="L2210" s="12">
        <v>12350</v>
      </c>
      <c r="M2210" s="12">
        <v>4</v>
      </c>
      <c r="N2210" s="12">
        <v>38000</v>
      </c>
      <c r="O2210" s="12">
        <v>49400</v>
      </c>
      <c r="P2210" s="6" t="s">
        <v>1325</v>
      </c>
      <c r="Q2210" s="12">
        <f t="shared" si="34"/>
        <v>11400</v>
      </c>
    </row>
    <row r="2211" spans="1:17" x14ac:dyDescent="0.3">
      <c r="A2211" s="6">
        <v>141583</v>
      </c>
      <c r="B2211" s="6" t="s">
        <v>1365</v>
      </c>
      <c r="C2211" s="6" t="s">
        <v>1364</v>
      </c>
      <c r="D2211" s="6" t="s">
        <v>1765</v>
      </c>
      <c r="E2211" s="6" t="s">
        <v>30</v>
      </c>
      <c r="F2211" s="7">
        <v>44289</v>
      </c>
      <c r="G2211" s="6" t="s">
        <v>1296</v>
      </c>
      <c r="H2211" s="6" t="s">
        <v>611</v>
      </c>
      <c r="I2211" s="6" t="s">
        <v>39</v>
      </c>
      <c r="J2211" s="6" t="s">
        <v>77</v>
      </c>
      <c r="K2211" s="12">
        <v>10000</v>
      </c>
      <c r="L2211" s="12">
        <v>13000</v>
      </c>
      <c r="M2211" s="12">
        <v>4</v>
      </c>
      <c r="N2211" s="12">
        <v>40000</v>
      </c>
      <c r="O2211" s="12">
        <v>52000</v>
      </c>
      <c r="P2211" s="6" t="s">
        <v>1398</v>
      </c>
      <c r="Q2211" s="12">
        <f t="shared" si="34"/>
        <v>12000</v>
      </c>
    </row>
    <row r="2212" spans="1:17" x14ac:dyDescent="0.3">
      <c r="A2212" s="6">
        <v>141584</v>
      </c>
      <c r="B2212" s="6" t="s">
        <v>1365</v>
      </c>
      <c r="C2212" s="6" t="s">
        <v>1364</v>
      </c>
      <c r="D2212" s="6" t="s">
        <v>1763</v>
      </c>
      <c r="E2212" s="6" t="s">
        <v>31</v>
      </c>
      <c r="F2212" s="7">
        <v>44289</v>
      </c>
      <c r="G2212" s="6" t="s">
        <v>33</v>
      </c>
      <c r="H2212" s="6" t="s">
        <v>612</v>
      </c>
      <c r="I2212" s="6" t="s">
        <v>40</v>
      </c>
      <c r="J2212" s="6" t="s">
        <v>76</v>
      </c>
      <c r="K2212" s="12">
        <v>6500</v>
      </c>
      <c r="L2212" s="12">
        <v>8450</v>
      </c>
      <c r="M2212" s="12">
        <v>3</v>
      </c>
      <c r="N2212" s="12">
        <v>19500</v>
      </c>
      <c r="O2212" s="12">
        <v>25350</v>
      </c>
      <c r="P2212" s="6" t="s">
        <v>1397</v>
      </c>
      <c r="Q2212" s="12">
        <f t="shared" si="34"/>
        <v>5850</v>
      </c>
    </row>
    <row r="2213" spans="1:17" x14ac:dyDescent="0.3">
      <c r="A2213" s="6">
        <v>141585</v>
      </c>
      <c r="B2213" s="6" t="s">
        <v>1365</v>
      </c>
      <c r="C2213" s="6" t="s">
        <v>1364</v>
      </c>
      <c r="D2213" s="6" t="s">
        <v>1768</v>
      </c>
      <c r="E2213" s="6" t="s">
        <v>32</v>
      </c>
      <c r="F2213" s="7">
        <v>44289</v>
      </c>
      <c r="G2213" s="6" t="s">
        <v>34</v>
      </c>
      <c r="H2213" s="6" t="s">
        <v>613</v>
      </c>
      <c r="I2213" s="6" t="s">
        <v>41</v>
      </c>
      <c r="J2213" s="6" t="s">
        <v>78</v>
      </c>
      <c r="K2213" s="12">
        <v>8500</v>
      </c>
      <c r="L2213" s="12">
        <v>11050</v>
      </c>
      <c r="M2213" s="12">
        <v>4</v>
      </c>
      <c r="N2213" s="12">
        <v>34000</v>
      </c>
      <c r="O2213" s="12">
        <v>44200</v>
      </c>
      <c r="P2213" s="6" t="s">
        <v>1399</v>
      </c>
      <c r="Q2213" s="12">
        <f t="shared" si="34"/>
        <v>10200</v>
      </c>
    </row>
    <row r="2214" spans="1:17" x14ac:dyDescent="0.3">
      <c r="A2214" s="6">
        <v>141586</v>
      </c>
      <c r="B2214" s="6" t="s">
        <v>1365</v>
      </c>
      <c r="C2214" s="6" t="s">
        <v>1364</v>
      </c>
      <c r="D2214" s="6" t="s">
        <v>1773</v>
      </c>
      <c r="E2214" s="6" t="s">
        <v>28</v>
      </c>
      <c r="F2214" s="7">
        <v>44289</v>
      </c>
      <c r="G2214" s="6" t="s">
        <v>35</v>
      </c>
      <c r="H2214" s="6" t="s">
        <v>57</v>
      </c>
      <c r="I2214" s="6" t="s">
        <v>44</v>
      </c>
      <c r="J2214" s="6" t="s">
        <v>80</v>
      </c>
      <c r="K2214" s="12">
        <v>7000</v>
      </c>
      <c r="L2214" s="12">
        <v>9100</v>
      </c>
      <c r="M2214" s="12">
        <v>3</v>
      </c>
      <c r="N2214" s="12">
        <v>21000</v>
      </c>
      <c r="O2214" s="12">
        <v>27300</v>
      </c>
      <c r="P2214" s="6" t="s">
        <v>1400</v>
      </c>
      <c r="Q2214" s="12">
        <f t="shared" si="34"/>
        <v>6300</v>
      </c>
    </row>
    <row r="2215" spans="1:17" x14ac:dyDescent="0.3">
      <c r="A2215" s="6">
        <v>141587</v>
      </c>
      <c r="B2215" s="6" t="s">
        <v>1365</v>
      </c>
      <c r="C2215" s="6" t="s">
        <v>1364</v>
      </c>
      <c r="D2215" s="6" t="s">
        <v>1745</v>
      </c>
      <c r="E2215" s="6" t="s">
        <v>1311</v>
      </c>
      <c r="F2215" s="7">
        <v>44289</v>
      </c>
      <c r="G2215" s="6" t="s">
        <v>1296</v>
      </c>
      <c r="H2215" s="6" t="s">
        <v>614</v>
      </c>
      <c r="I2215" s="6" t="s">
        <v>98</v>
      </c>
      <c r="J2215" s="6" t="s">
        <v>79</v>
      </c>
      <c r="K2215" s="12">
        <v>6550</v>
      </c>
      <c r="L2215" s="12">
        <v>8515</v>
      </c>
      <c r="M2215" s="12">
        <v>3</v>
      </c>
      <c r="N2215" s="12">
        <v>19650</v>
      </c>
      <c r="O2215" s="12">
        <v>25545</v>
      </c>
      <c r="P2215" s="6" t="s">
        <v>1401</v>
      </c>
      <c r="Q2215" s="12">
        <f t="shared" si="34"/>
        <v>5895</v>
      </c>
    </row>
    <row r="2216" spans="1:17" x14ac:dyDescent="0.3">
      <c r="A2216" s="6">
        <v>141588</v>
      </c>
      <c r="B2216" s="6" t="s">
        <v>1365</v>
      </c>
      <c r="C2216" s="6" t="s">
        <v>1364</v>
      </c>
      <c r="D2216" s="6" t="s">
        <v>1746</v>
      </c>
      <c r="E2216" s="6" t="s">
        <v>1312</v>
      </c>
      <c r="F2216" s="7">
        <v>44289</v>
      </c>
      <c r="G2216" s="6" t="s">
        <v>33</v>
      </c>
      <c r="H2216" s="8" t="s">
        <v>66</v>
      </c>
      <c r="I2216" s="6" t="s">
        <v>99</v>
      </c>
      <c r="J2216" s="6" t="s">
        <v>81</v>
      </c>
      <c r="K2216" s="12">
        <v>7650</v>
      </c>
      <c r="L2216" s="12">
        <v>9945</v>
      </c>
      <c r="M2216" s="12">
        <v>1</v>
      </c>
      <c r="N2216" s="12">
        <v>7650</v>
      </c>
      <c r="O2216" s="12">
        <v>9945</v>
      </c>
      <c r="P2216" s="6" t="s">
        <v>1325</v>
      </c>
      <c r="Q2216" s="12">
        <f t="shared" si="34"/>
        <v>2295</v>
      </c>
    </row>
    <row r="2217" spans="1:17" x14ac:dyDescent="0.3">
      <c r="A2217" s="6">
        <v>141589</v>
      </c>
      <c r="B2217" s="6" t="s">
        <v>1365</v>
      </c>
      <c r="C2217" s="6" t="s">
        <v>1364</v>
      </c>
      <c r="D2217" s="6" t="s">
        <v>1756</v>
      </c>
      <c r="E2217" s="6" t="s">
        <v>1313</v>
      </c>
      <c r="F2217" s="7">
        <v>44289</v>
      </c>
      <c r="G2217" s="6" t="s">
        <v>34</v>
      </c>
      <c r="H2217" s="6" t="s">
        <v>58</v>
      </c>
      <c r="I2217" s="6" t="s">
        <v>45</v>
      </c>
      <c r="J2217" s="6" t="s">
        <v>82</v>
      </c>
      <c r="K2217" s="12">
        <v>1150</v>
      </c>
      <c r="L2217" s="12">
        <v>1495</v>
      </c>
      <c r="M2217" s="12">
        <v>2</v>
      </c>
      <c r="N2217" s="12">
        <v>2300</v>
      </c>
      <c r="O2217" s="12">
        <v>2990</v>
      </c>
      <c r="P2217" s="6" t="s">
        <v>1398</v>
      </c>
      <c r="Q2217" s="12">
        <f t="shared" si="34"/>
        <v>690</v>
      </c>
    </row>
    <row r="2218" spans="1:17" x14ac:dyDescent="0.3">
      <c r="A2218" s="6">
        <v>141590</v>
      </c>
      <c r="B2218" s="6" t="s">
        <v>1365</v>
      </c>
      <c r="C2218" s="6" t="s">
        <v>1364</v>
      </c>
      <c r="D2218" s="6" t="s">
        <v>1773</v>
      </c>
      <c r="E2218" s="6" t="s">
        <v>3</v>
      </c>
      <c r="F2218" s="7">
        <v>44289</v>
      </c>
      <c r="G2218" s="6" t="s">
        <v>35</v>
      </c>
      <c r="H2218" s="6" t="s">
        <v>59</v>
      </c>
      <c r="I2218" s="6" t="s">
        <v>36</v>
      </c>
      <c r="J2218" s="6" t="s">
        <v>75</v>
      </c>
      <c r="K2218" s="12">
        <v>850</v>
      </c>
      <c r="L2218" s="12">
        <v>1105</v>
      </c>
      <c r="M2218" s="12">
        <v>4</v>
      </c>
      <c r="N2218" s="12">
        <v>3400</v>
      </c>
      <c r="O2218" s="12">
        <v>4420</v>
      </c>
      <c r="P2218" s="6" t="s">
        <v>1397</v>
      </c>
      <c r="Q2218" s="12">
        <f t="shared" si="34"/>
        <v>1020</v>
      </c>
    </row>
    <row r="2219" spans="1:17" x14ac:dyDescent="0.3">
      <c r="A2219" s="6">
        <v>141591</v>
      </c>
      <c r="B2219" s="6" t="s">
        <v>1365</v>
      </c>
      <c r="C2219" s="6" t="s">
        <v>1364</v>
      </c>
      <c r="D2219" s="6" t="s">
        <v>1758</v>
      </c>
      <c r="E2219" s="6" t="s">
        <v>2</v>
      </c>
      <c r="F2219" s="7">
        <v>44289</v>
      </c>
      <c r="G2219" s="6" t="s">
        <v>1296</v>
      </c>
      <c r="H2219" s="6" t="s">
        <v>60</v>
      </c>
      <c r="I2219" s="6" t="s">
        <v>37</v>
      </c>
      <c r="J2219" s="6" t="s">
        <v>76</v>
      </c>
      <c r="K2219" s="12">
        <v>650</v>
      </c>
      <c r="L2219" s="12">
        <v>845</v>
      </c>
      <c r="M2219" s="12">
        <v>4</v>
      </c>
      <c r="N2219" s="12">
        <v>2600</v>
      </c>
      <c r="O2219" s="12">
        <v>3380</v>
      </c>
      <c r="P2219" s="6" t="s">
        <v>1399</v>
      </c>
      <c r="Q2219" s="12">
        <f t="shared" si="34"/>
        <v>780</v>
      </c>
    </row>
    <row r="2220" spans="1:17" x14ac:dyDescent="0.3">
      <c r="A2220" s="6">
        <v>141592</v>
      </c>
      <c r="B2220" s="6" t="s">
        <v>1365</v>
      </c>
      <c r="C2220" s="6" t="s">
        <v>1364</v>
      </c>
      <c r="D2220" s="6" t="s">
        <v>1775</v>
      </c>
      <c r="E2220" s="6" t="s">
        <v>1</v>
      </c>
      <c r="F2220" s="7">
        <v>44289</v>
      </c>
      <c r="G2220" s="6" t="s">
        <v>33</v>
      </c>
      <c r="H2220" s="6" t="s">
        <v>61</v>
      </c>
      <c r="I2220" s="6" t="s">
        <v>38</v>
      </c>
      <c r="J2220" s="6" t="s">
        <v>75</v>
      </c>
      <c r="K2220" s="12">
        <v>7500</v>
      </c>
      <c r="L2220" s="12">
        <v>9750</v>
      </c>
      <c r="M2220" s="12">
        <v>3</v>
      </c>
      <c r="N2220" s="12">
        <v>22500</v>
      </c>
      <c r="O2220" s="12">
        <v>29250</v>
      </c>
      <c r="P2220" s="6" t="s">
        <v>1400</v>
      </c>
      <c r="Q2220" s="12">
        <f t="shared" si="34"/>
        <v>6750</v>
      </c>
    </row>
    <row r="2221" spans="1:17" x14ac:dyDescent="0.3">
      <c r="A2221" s="6">
        <v>141593</v>
      </c>
      <c r="B2221" s="6" t="s">
        <v>1365</v>
      </c>
      <c r="C2221" s="6" t="s">
        <v>1364</v>
      </c>
      <c r="D2221" s="6" t="s">
        <v>1761</v>
      </c>
      <c r="E2221" s="6" t="s">
        <v>1314</v>
      </c>
      <c r="F2221" s="7">
        <v>44289</v>
      </c>
      <c r="G2221" s="6" t="s">
        <v>34</v>
      </c>
      <c r="H2221" s="6" t="s">
        <v>611</v>
      </c>
      <c r="I2221" s="6" t="s">
        <v>39</v>
      </c>
      <c r="J2221" s="8" t="s">
        <v>83</v>
      </c>
      <c r="K2221" s="12">
        <v>10000</v>
      </c>
      <c r="L2221" s="12">
        <v>13000</v>
      </c>
      <c r="M2221" s="12">
        <v>2</v>
      </c>
      <c r="N2221" s="12">
        <v>20000</v>
      </c>
      <c r="O2221" s="12">
        <v>26000</v>
      </c>
      <c r="P2221" s="6" t="s">
        <v>1401</v>
      </c>
      <c r="Q2221" s="12">
        <f t="shared" si="34"/>
        <v>6000</v>
      </c>
    </row>
    <row r="2222" spans="1:17" x14ac:dyDescent="0.3">
      <c r="A2222" s="6">
        <v>141594</v>
      </c>
      <c r="B2222" s="6" t="s">
        <v>1365</v>
      </c>
      <c r="C2222" s="6" t="s">
        <v>1364</v>
      </c>
      <c r="D2222" s="6" t="s">
        <v>1742</v>
      </c>
      <c r="E2222" s="6" t="s">
        <v>1315</v>
      </c>
      <c r="F2222" s="7">
        <v>44289</v>
      </c>
      <c r="G2222" s="6" t="s">
        <v>35</v>
      </c>
      <c r="H2222" s="6" t="s">
        <v>615</v>
      </c>
      <c r="I2222" s="6" t="s">
        <v>40</v>
      </c>
      <c r="J2222" s="6" t="s">
        <v>76</v>
      </c>
      <c r="K2222" s="12">
        <v>10500</v>
      </c>
      <c r="L2222" s="12">
        <v>13650</v>
      </c>
      <c r="M2222" s="12">
        <v>4</v>
      </c>
      <c r="N2222" s="12">
        <v>42000</v>
      </c>
      <c r="O2222" s="12">
        <v>54600</v>
      </c>
      <c r="P2222" s="6" t="s">
        <v>1325</v>
      </c>
      <c r="Q2222" s="12">
        <f t="shared" si="34"/>
        <v>12600</v>
      </c>
    </row>
    <row r="2223" spans="1:17" x14ac:dyDescent="0.3">
      <c r="A2223" s="6">
        <v>141595</v>
      </c>
      <c r="B2223" s="6" t="s">
        <v>1365</v>
      </c>
      <c r="C2223" s="6" t="s">
        <v>1364</v>
      </c>
      <c r="D2223" s="6" t="s">
        <v>1772</v>
      </c>
      <c r="E2223" s="6" t="s">
        <v>0</v>
      </c>
      <c r="F2223" s="7">
        <v>44289</v>
      </c>
      <c r="G2223" s="6" t="s">
        <v>1296</v>
      </c>
      <c r="H2223" s="6" t="s">
        <v>63</v>
      </c>
      <c r="I2223" s="6" t="s">
        <v>41</v>
      </c>
      <c r="J2223" s="6" t="s">
        <v>78</v>
      </c>
      <c r="K2223" s="12">
        <v>8500</v>
      </c>
      <c r="L2223" s="12">
        <v>11050</v>
      </c>
      <c r="M2223" s="12">
        <v>3</v>
      </c>
      <c r="N2223" s="12">
        <v>25500</v>
      </c>
      <c r="O2223" s="12">
        <v>33150</v>
      </c>
      <c r="P2223" s="6" t="s">
        <v>1398</v>
      </c>
      <c r="Q2223" s="12">
        <f t="shared" si="34"/>
        <v>7650</v>
      </c>
    </row>
    <row r="2224" spans="1:17" x14ac:dyDescent="0.3">
      <c r="A2224" s="6">
        <v>141596</v>
      </c>
      <c r="B2224" s="6" t="s">
        <v>1365</v>
      </c>
      <c r="C2224" s="6" t="s">
        <v>1364</v>
      </c>
      <c r="D2224" s="6" t="s">
        <v>1777</v>
      </c>
      <c r="E2224" s="6" t="s">
        <v>1316</v>
      </c>
      <c r="F2224" s="7">
        <v>44289</v>
      </c>
      <c r="G2224" s="6" t="s">
        <v>33</v>
      </c>
      <c r="H2224" s="6" t="s">
        <v>57</v>
      </c>
      <c r="I2224" s="6" t="s">
        <v>44</v>
      </c>
      <c r="J2224" s="6" t="s">
        <v>80</v>
      </c>
      <c r="K2224" s="12">
        <v>7000</v>
      </c>
      <c r="L2224" s="12">
        <v>9100</v>
      </c>
      <c r="M2224" s="12">
        <v>1</v>
      </c>
      <c r="N2224" s="12">
        <v>7000</v>
      </c>
      <c r="O2224" s="12">
        <v>9100</v>
      </c>
      <c r="P2224" s="6" t="s">
        <v>1397</v>
      </c>
      <c r="Q2224" s="12">
        <f t="shared" si="34"/>
        <v>2100</v>
      </c>
    </row>
    <row r="2225" spans="1:17" x14ac:dyDescent="0.3">
      <c r="A2225" s="6">
        <v>141597</v>
      </c>
      <c r="B2225" s="6" t="s">
        <v>1365</v>
      </c>
      <c r="C2225" s="6" t="s">
        <v>1364</v>
      </c>
      <c r="D2225" s="6" t="s">
        <v>1772</v>
      </c>
      <c r="E2225" s="6" t="s">
        <v>1317</v>
      </c>
      <c r="F2225" s="7">
        <v>44289</v>
      </c>
      <c r="G2225" s="6" t="s">
        <v>34</v>
      </c>
      <c r="H2225" s="6" t="s">
        <v>616</v>
      </c>
      <c r="I2225" s="6" t="s">
        <v>98</v>
      </c>
      <c r="J2225" s="6" t="s">
        <v>79</v>
      </c>
      <c r="K2225" s="12">
        <v>1680</v>
      </c>
      <c r="L2225" s="12">
        <v>2184</v>
      </c>
      <c r="M2225" s="12">
        <v>1</v>
      </c>
      <c r="N2225" s="12">
        <v>1680</v>
      </c>
      <c r="O2225" s="12">
        <v>2184</v>
      </c>
      <c r="P2225" s="6" t="s">
        <v>1399</v>
      </c>
      <c r="Q2225" s="12">
        <f t="shared" si="34"/>
        <v>504</v>
      </c>
    </row>
    <row r="2226" spans="1:17" x14ac:dyDescent="0.3">
      <c r="A2226" s="6">
        <v>141598</v>
      </c>
      <c r="B2226" s="6" t="s">
        <v>1365</v>
      </c>
      <c r="C2226" s="6" t="s">
        <v>1364</v>
      </c>
      <c r="D2226" s="6" t="s">
        <v>1755</v>
      </c>
      <c r="E2226" s="6" t="s">
        <v>1318</v>
      </c>
      <c r="F2226" s="7">
        <v>44289</v>
      </c>
      <c r="G2226" s="6" t="s">
        <v>35</v>
      </c>
      <c r="H2226" s="8" t="s">
        <v>65</v>
      </c>
      <c r="I2226" s="6" t="s">
        <v>99</v>
      </c>
      <c r="J2226" s="8" t="s">
        <v>84</v>
      </c>
      <c r="K2226" s="12">
        <v>6540</v>
      </c>
      <c r="L2226" s="12">
        <v>8502</v>
      </c>
      <c r="M2226" s="12">
        <v>2</v>
      </c>
      <c r="N2226" s="12">
        <v>13080</v>
      </c>
      <c r="O2226" s="12">
        <v>17004</v>
      </c>
      <c r="P2226" s="6" t="s">
        <v>1400</v>
      </c>
      <c r="Q2226" s="12">
        <f t="shared" si="34"/>
        <v>3924</v>
      </c>
    </row>
    <row r="2227" spans="1:17" x14ac:dyDescent="0.3">
      <c r="A2227" s="6">
        <v>141599</v>
      </c>
      <c r="B2227" s="6" t="s">
        <v>1365</v>
      </c>
      <c r="C2227" s="6" t="s">
        <v>1364</v>
      </c>
      <c r="D2227" s="6" t="s">
        <v>1773</v>
      </c>
      <c r="E2227" s="6" t="s">
        <v>29</v>
      </c>
      <c r="F2227" s="7">
        <v>44289</v>
      </c>
      <c r="G2227" s="6" t="s">
        <v>1296</v>
      </c>
      <c r="H2227" s="6" t="s">
        <v>68</v>
      </c>
      <c r="I2227" s="6" t="s">
        <v>45</v>
      </c>
      <c r="J2227" s="6" t="s">
        <v>82</v>
      </c>
      <c r="K2227" s="12">
        <v>2680</v>
      </c>
      <c r="L2227" s="12">
        <v>3484</v>
      </c>
      <c r="M2227" s="12">
        <v>1</v>
      </c>
      <c r="N2227" s="12">
        <v>2680</v>
      </c>
      <c r="O2227" s="12">
        <v>3484</v>
      </c>
      <c r="P2227" s="6" t="s">
        <v>1401</v>
      </c>
      <c r="Q2227" s="12">
        <f t="shared" si="34"/>
        <v>804</v>
      </c>
    </row>
    <row r="2228" spans="1:17" x14ac:dyDescent="0.3">
      <c r="A2228" s="6">
        <v>141600</v>
      </c>
      <c r="B2228" s="6" t="s">
        <v>1365</v>
      </c>
      <c r="C2228" s="6" t="s">
        <v>1364</v>
      </c>
      <c r="D2228" s="6" t="s">
        <v>1766</v>
      </c>
      <c r="E2228" s="6" t="s">
        <v>20</v>
      </c>
      <c r="F2228" s="7">
        <v>44289</v>
      </c>
      <c r="G2228" s="6" t="s">
        <v>33</v>
      </c>
      <c r="H2228" s="6" t="s">
        <v>71</v>
      </c>
      <c r="I2228" s="6" t="s">
        <v>38</v>
      </c>
      <c r="J2228" s="6" t="s">
        <v>76</v>
      </c>
      <c r="K2228" s="12">
        <v>8250</v>
      </c>
      <c r="L2228" s="12">
        <v>10725</v>
      </c>
      <c r="M2228" s="12">
        <v>3</v>
      </c>
      <c r="N2228" s="12">
        <v>24750</v>
      </c>
      <c r="O2228" s="12">
        <v>32175</v>
      </c>
      <c r="P2228" s="6" t="s">
        <v>1325</v>
      </c>
      <c r="Q2228" s="12">
        <f t="shared" si="34"/>
        <v>7425</v>
      </c>
    </row>
    <row r="2229" spans="1:17" x14ac:dyDescent="0.3">
      <c r="A2229" s="6">
        <v>141601</v>
      </c>
      <c r="B2229" s="6" t="s">
        <v>1365</v>
      </c>
      <c r="C2229" s="6" t="s">
        <v>1364</v>
      </c>
      <c r="D2229" s="6" t="s">
        <v>1774</v>
      </c>
      <c r="E2229" s="6" t="s">
        <v>19</v>
      </c>
      <c r="F2229" s="7">
        <v>44289</v>
      </c>
      <c r="G2229" s="6" t="s">
        <v>34</v>
      </c>
      <c r="H2229" s="6" t="s">
        <v>550</v>
      </c>
      <c r="I2229" s="6" t="s">
        <v>42</v>
      </c>
      <c r="J2229" s="6" t="s">
        <v>76</v>
      </c>
      <c r="K2229" s="12">
        <v>2650</v>
      </c>
      <c r="L2229" s="12">
        <v>3445</v>
      </c>
      <c r="M2229" s="12">
        <v>4</v>
      </c>
      <c r="N2229" s="12">
        <v>10600</v>
      </c>
      <c r="O2229" s="12">
        <v>13780</v>
      </c>
      <c r="P2229" s="6" t="s">
        <v>1398</v>
      </c>
      <c r="Q2229" s="12">
        <f t="shared" si="34"/>
        <v>3180</v>
      </c>
    </row>
    <row r="2230" spans="1:17" x14ac:dyDescent="0.3">
      <c r="A2230" s="6">
        <v>141602</v>
      </c>
      <c r="B2230" s="6" t="s">
        <v>1365</v>
      </c>
      <c r="C2230" s="6" t="s">
        <v>1364</v>
      </c>
      <c r="D2230" s="6" t="s">
        <v>1745</v>
      </c>
      <c r="E2230" s="6" t="s">
        <v>1319</v>
      </c>
      <c r="F2230" s="7">
        <v>44289</v>
      </c>
      <c r="G2230" s="6" t="s">
        <v>35</v>
      </c>
      <c r="H2230" s="6" t="s">
        <v>72</v>
      </c>
      <c r="I2230" s="6" t="s">
        <v>38</v>
      </c>
      <c r="J2230" s="6" t="s">
        <v>85</v>
      </c>
      <c r="K2230" s="12">
        <v>12550</v>
      </c>
      <c r="L2230" s="12">
        <v>16315</v>
      </c>
      <c r="M2230" s="12">
        <v>3</v>
      </c>
      <c r="N2230" s="12">
        <v>37650</v>
      </c>
      <c r="O2230" s="12">
        <v>48945</v>
      </c>
      <c r="P2230" s="6" t="s">
        <v>1397</v>
      </c>
      <c r="Q2230" s="12">
        <f t="shared" si="34"/>
        <v>11295</v>
      </c>
    </row>
    <row r="2231" spans="1:17" x14ac:dyDescent="0.3">
      <c r="A2231" s="6">
        <v>141603</v>
      </c>
      <c r="B2231" s="6" t="s">
        <v>1365</v>
      </c>
      <c r="C2231" s="6" t="s">
        <v>1364</v>
      </c>
      <c r="D2231" s="6" t="s">
        <v>1771</v>
      </c>
      <c r="E2231" s="6" t="s">
        <v>18</v>
      </c>
      <c r="F2231" s="7">
        <v>44289</v>
      </c>
      <c r="G2231" s="6" t="s">
        <v>1296</v>
      </c>
      <c r="H2231" s="6" t="s">
        <v>73</v>
      </c>
      <c r="I2231" s="6" t="s">
        <v>41</v>
      </c>
      <c r="J2231" s="8" t="s">
        <v>78</v>
      </c>
      <c r="K2231" s="12">
        <v>14500</v>
      </c>
      <c r="L2231" s="12">
        <v>18850</v>
      </c>
      <c r="M2231" s="12">
        <v>1</v>
      </c>
      <c r="N2231" s="12">
        <v>14500</v>
      </c>
      <c r="O2231" s="12">
        <v>18850</v>
      </c>
      <c r="P2231" s="6" t="s">
        <v>1399</v>
      </c>
      <c r="Q2231" s="12">
        <f t="shared" si="34"/>
        <v>4350</v>
      </c>
    </row>
    <row r="2232" spans="1:17" x14ac:dyDescent="0.3">
      <c r="A2232" s="6">
        <v>141604</v>
      </c>
      <c r="B2232" s="6" t="s">
        <v>1365</v>
      </c>
      <c r="C2232" s="6" t="s">
        <v>1364</v>
      </c>
      <c r="D2232" s="6" t="s">
        <v>1775</v>
      </c>
      <c r="E2232" s="6" t="s">
        <v>17</v>
      </c>
      <c r="F2232" s="7">
        <v>44289</v>
      </c>
      <c r="G2232" s="6" t="s">
        <v>33</v>
      </c>
      <c r="H2232" s="6" t="s">
        <v>46</v>
      </c>
      <c r="I2232" s="6" t="s">
        <v>36</v>
      </c>
      <c r="J2232" s="6" t="s">
        <v>75</v>
      </c>
      <c r="K2232" s="12">
        <v>800</v>
      </c>
      <c r="L2232" s="12">
        <v>1040</v>
      </c>
      <c r="M2232" s="12">
        <v>4</v>
      </c>
      <c r="N2232" s="12">
        <v>3200</v>
      </c>
      <c r="O2232" s="12">
        <v>4160</v>
      </c>
      <c r="P2232" s="6" t="s">
        <v>1400</v>
      </c>
      <c r="Q2232" s="12">
        <f t="shared" si="34"/>
        <v>960</v>
      </c>
    </row>
    <row r="2233" spans="1:17" x14ac:dyDescent="0.3">
      <c r="A2233" s="6">
        <v>141605</v>
      </c>
      <c r="B2233" s="6" t="s">
        <v>1365</v>
      </c>
      <c r="C2233" s="6" t="s">
        <v>1364</v>
      </c>
      <c r="D2233" s="6" t="s">
        <v>1765</v>
      </c>
      <c r="E2233" s="6" t="s">
        <v>1320</v>
      </c>
      <c r="F2233" s="7">
        <v>44289</v>
      </c>
      <c r="G2233" s="6" t="s">
        <v>34</v>
      </c>
      <c r="H2233" s="6" t="s">
        <v>48</v>
      </c>
      <c r="I2233" s="6" t="s">
        <v>37</v>
      </c>
      <c r="J2233" s="6" t="s">
        <v>76</v>
      </c>
      <c r="K2233" s="12">
        <v>600</v>
      </c>
      <c r="L2233" s="12">
        <v>780</v>
      </c>
      <c r="M2233" s="12">
        <v>2</v>
      </c>
      <c r="N2233" s="12">
        <v>1200</v>
      </c>
      <c r="O2233" s="12">
        <v>1560</v>
      </c>
      <c r="P2233" s="6" t="s">
        <v>1401</v>
      </c>
      <c r="Q2233" s="12">
        <f t="shared" si="34"/>
        <v>360</v>
      </c>
    </row>
    <row r="2234" spans="1:17" x14ac:dyDescent="0.3">
      <c r="A2234" s="6">
        <v>141606</v>
      </c>
      <c r="B2234" s="6" t="s">
        <v>1365</v>
      </c>
      <c r="C2234" s="6" t="s">
        <v>1364</v>
      </c>
      <c r="D2234" s="6" t="s">
        <v>1490</v>
      </c>
      <c r="E2234" s="6" t="s">
        <v>16</v>
      </c>
      <c r="F2234" s="7">
        <v>44289</v>
      </c>
      <c r="G2234" s="6" t="s">
        <v>35</v>
      </c>
      <c r="H2234" s="6" t="s">
        <v>50</v>
      </c>
      <c r="I2234" s="6" t="s">
        <v>38</v>
      </c>
      <c r="J2234" s="6" t="s">
        <v>75</v>
      </c>
      <c r="K2234" s="12">
        <v>10500</v>
      </c>
      <c r="L2234" s="12">
        <v>13650</v>
      </c>
      <c r="M2234" s="12">
        <v>4</v>
      </c>
      <c r="N2234" s="12">
        <v>42000</v>
      </c>
      <c r="O2234" s="12">
        <v>54600</v>
      </c>
      <c r="P2234" s="6" t="s">
        <v>1325</v>
      </c>
      <c r="Q2234" s="12">
        <f t="shared" si="34"/>
        <v>12600</v>
      </c>
    </row>
    <row r="2235" spans="1:17" x14ac:dyDescent="0.3">
      <c r="A2235" s="6">
        <v>141607</v>
      </c>
      <c r="B2235" s="6" t="s">
        <v>1365</v>
      </c>
      <c r="C2235" s="6" t="s">
        <v>1364</v>
      </c>
      <c r="D2235" s="6" t="s">
        <v>1743</v>
      </c>
      <c r="E2235" s="6" t="s">
        <v>15</v>
      </c>
      <c r="F2235" s="7">
        <v>44289</v>
      </c>
      <c r="G2235" s="6" t="s">
        <v>1296</v>
      </c>
      <c r="H2235" s="6" t="s">
        <v>611</v>
      </c>
      <c r="I2235" s="6" t="s">
        <v>39</v>
      </c>
      <c r="J2235" s="6" t="s">
        <v>77</v>
      </c>
      <c r="K2235" s="12">
        <v>6500</v>
      </c>
      <c r="L2235" s="12">
        <v>8450</v>
      </c>
      <c r="M2235" s="12">
        <v>4</v>
      </c>
      <c r="N2235" s="12">
        <v>26000</v>
      </c>
      <c r="O2235" s="12">
        <v>33800</v>
      </c>
      <c r="P2235" s="6" t="s">
        <v>1398</v>
      </c>
      <c r="Q2235" s="12">
        <f t="shared" si="34"/>
        <v>7800</v>
      </c>
    </row>
    <row r="2236" spans="1:17" x14ac:dyDescent="0.3">
      <c r="A2236" s="6">
        <v>141608</v>
      </c>
      <c r="B2236" s="6" t="s">
        <v>1365</v>
      </c>
      <c r="C2236" s="6" t="s">
        <v>1364</v>
      </c>
      <c r="D2236" s="6" t="s">
        <v>1760</v>
      </c>
      <c r="E2236" s="6" t="s">
        <v>14</v>
      </c>
      <c r="F2236" s="7">
        <v>44289</v>
      </c>
      <c r="G2236" s="6" t="s">
        <v>33</v>
      </c>
      <c r="H2236" s="6" t="s">
        <v>617</v>
      </c>
      <c r="I2236" s="6" t="s">
        <v>40</v>
      </c>
      <c r="J2236" s="6" t="s">
        <v>76</v>
      </c>
      <c r="K2236" s="12">
        <v>4500</v>
      </c>
      <c r="L2236" s="12">
        <v>5850</v>
      </c>
      <c r="M2236" s="12">
        <v>2</v>
      </c>
      <c r="N2236" s="12">
        <v>9000</v>
      </c>
      <c r="O2236" s="12">
        <v>11700</v>
      </c>
      <c r="P2236" s="6" t="s">
        <v>1397</v>
      </c>
      <c r="Q2236" s="12">
        <f t="shared" si="34"/>
        <v>2700</v>
      </c>
    </row>
    <row r="2237" spans="1:17" x14ac:dyDescent="0.3">
      <c r="A2237" s="6">
        <v>141609</v>
      </c>
      <c r="B2237" s="6" t="s">
        <v>1365</v>
      </c>
      <c r="C2237" s="6" t="s">
        <v>1364</v>
      </c>
      <c r="D2237" s="6" t="s">
        <v>1744</v>
      </c>
      <c r="E2237" s="6" t="s">
        <v>13</v>
      </c>
      <c r="F2237" s="7">
        <v>44289</v>
      </c>
      <c r="G2237" s="6" t="s">
        <v>34</v>
      </c>
      <c r="H2237" s="6" t="s">
        <v>51</v>
      </c>
      <c r="I2237" s="6" t="s">
        <v>41</v>
      </c>
      <c r="J2237" s="6" t="s">
        <v>78</v>
      </c>
      <c r="K2237" s="12">
        <v>8500</v>
      </c>
      <c r="L2237" s="12">
        <v>11050</v>
      </c>
      <c r="M2237" s="12">
        <v>3</v>
      </c>
      <c r="N2237" s="12">
        <v>25500</v>
      </c>
      <c r="O2237" s="12">
        <v>33150</v>
      </c>
      <c r="P2237" s="6" t="s">
        <v>1399</v>
      </c>
      <c r="Q2237" s="12">
        <f t="shared" si="34"/>
        <v>7650</v>
      </c>
    </row>
    <row r="2238" spans="1:17" x14ac:dyDescent="0.3">
      <c r="A2238" s="6">
        <v>141610</v>
      </c>
      <c r="B2238" s="6" t="s">
        <v>1365</v>
      </c>
      <c r="C2238" s="6" t="s">
        <v>1364</v>
      </c>
      <c r="D2238" s="6" t="s">
        <v>1758</v>
      </c>
      <c r="E2238" s="6" t="s">
        <v>12</v>
      </c>
      <c r="F2238" s="7">
        <v>44289</v>
      </c>
      <c r="G2238" s="6" t="s">
        <v>35</v>
      </c>
      <c r="H2238" s="6" t="s">
        <v>52</v>
      </c>
      <c r="I2238" s="6" t="s">
        <v>44</v>
      </c>
      <c r="J2238" s="6" t="s">
        <v>80</v>
      </c>
      <c r="K2238" s="12">
        <v>12500</v>
      </c>
      <c r="L2238" s="12">
        <v>16250</v>
      </c>
      <c r="M2238" s="12">
        <v>1</v>
      </c>
      <c r="N2238" s="12">
        <v>12500</v>
      </c>
      <c r="O2238" s="12">
        <v>16250</v>
      </c>
      <c r="P2238" s="6" t="s">
        <v>1400</v>
      </c>
      <c r="Q2238" s="12">
        <f t="shared" si="34"/>
        <v>3750</v>
      </c>
    </row>
    <row r="2239" spans="1:17" x14ac:dyDescent="0.3">
      <c r="A2239" s="6">
        <v>141611</v>
      </c>
      <c r="B2239" s="6" t="s">
        <v>1365</v>
      </c>
      <c r="C2239" s="6" t="s">
        <v>1364</v>
      </c>
      <c r="D2239" s="6" t="s">
        <v>1762</v>
      </c>
      <c r="E2239" s="6" t="s">
        <v>11</v>
      </c>
      <c r="F2239" s="7">
        <v>44289</v>
      </c>
      <c r="G2239" s="6" t="s">
        <v>1296</v>
      </c>
      <c r="H2239" s="6" t="s">
        <v>558</v>
      </c>
      <c r="I2239" s="6" t="s">
        <v>42</v>
      </c>
      <c r="J2239" s="6" t="s">
        <v>79</v>
      </c>
      <c r="K2239" s="12">
        <v>3500</v>
      </c>
      <c r="L2239" s="12">
        <v>4550</v>
      </c>
      <c r="M2239" s="12">
        <v>1</v>
      </c>
      <c r="N2239" s="12">
        <v>3500</v>
      </c>
      <c r="O2239" s="12">
        <v>4550</v>
      </c>
      <c r="P2239" s="6" t="s">
        <v>1401</v>
      </c>
      <c r="Q2239" s="12">
        <f t="shared" si="34"/>
        <v>1050</v>
      </c>
    </row>
    <row r="2240" spans="1:17" x14ac:dyDescent="0.3">
      <c r="A2240" s="6">
        <v>141612</v>
      </c>
      <c r="B2240" s="6" t="s">
        <v>1365</v>
      </c>
      <c r="C2240" s="6" t="s">
        <v>1364</v>
      </c>
      <c r="D2240" s="6" t="s">
        <v>1767</v>
      </c>
      <c r="E2240" s="6" t="s">
        <v>1321</v>
      </c>
      <c r="F2240" s="7">
        <v>44289</v>
      </c>
      <c r="G2240" s="6" t="s">
        <v>33</v>
      </c>
      <c r="H2240" s="8" t="s">
        <v>67</v>
      </c>
      <c r="I2240" s="6" t="s">
        <v>109</v>
      </c>
      <c r="J2240" s="6" t="s">
        <v>81</v>
      </c>
      <c r="K2240" s="12">
        <v>4500</v>
      </c>
      <c r="L2240" s="12">
        <v>5850</v>
      </c>
      <c r="M2240" s="12">
        <v>3</v>
      </c>
      <c r="N2240" s="12">
        <v>13500</v>
      </c>
      <c r="O2240" s="12">
        <v>17550</v>
      </c>
      <c r="P2240" s="6" t="s">
        <v>1325</v>
      </c>
      <c r="Q2240" s="12">
        <f t="shared" si="34"/>
        <v>4050</v>
      </c>
    </row>
    <row r="2241" spans="1:17" x14ac:dyDescent="0.3">
      <c r="A2241" s="6">
        <v>141613</v>
      </c>
      <c r="B2241" s="6" t="s">
        <v>1365</v>
      </c>
      <c r="C2241" s="6" t="s">
        <v>1364</v>
      </c>
      <c r="D2241" s="6" t="s">
        <v>1747</v>
      </c>
      <c r="E2241" s="6" t="s">
        <v>1322</v>
      </c>
      <c r="F2241" s="7">
        <v>44289</v>
      </c>
      <c r="G2241" s="6" t="s">
        <v>34</v>
      </c>
      <c r="H2241" s="6" t="s">
        <v>618</v>
      </c>
      <c r="I2241" s="6" t="s">
        <v>45</v>
      </c>
      <c r="J2241" s="6" t="s">
        <v>82</v>
      </c>
      <c r="K2241" s="12">
        <v>2100</v>
      </c>
      <c r="L2241" s="12">
        <v>2730</v>
      </c>
      <c r="M2241" s="12">
        <v>3</v>
      </c>
      <c r="N2241" s="12">
        <v>6300</v>
      </c>
      <c r="O2241" s="12">
        <v>8190</v>
      </c>
      <c r="P2241" s="6" t="s">
        <v>1398</v>
      </c>
      <c r="Q2241" s="12">
        <f t="shared" si="34"/>
        <v>1890</v>
      </c>
    </row>
    <row r="2242" spans="1:17" x14ac:dyDescent="0.3">
      <c r="A2242" s="6">
        <v>141614</v>
      </c>
      <c r="B2242" s="6" t="s">
        <v>1365</v>
      </c>
      <c r="C2242" s="6" t="s">
        <v>1364</v>
      </c>
      <c r="D2242" s="6" t="s">
        <v>1745</v>
      </c>
      <c r="E2242" s="6" t="s">
        <v>1323</v>
      </c>
      <c r="F2242" s="7">
        <v>44289</v>
      </c>
      <c r="G2242" s="6" t="s">
        <v>35</v>
      </c>
      <c r="H2242" s="6" t="s">
        <v>49</v>
      </c>
      <c r="I2242" s="6" t="s">
        <v>36</v>
      </c>
      <c r="J2242" s="6" t="s">
        <v>75</v>
      </c>
      <c r="K2242" s="12">
        <v>1150</v>
      </c>
      <c r="L2242" s="12">
        <v>1495</v>
      </c>
      <c r="M2242" s="12">
        <v>1</v>
      </c>
      <c r="N2242" s="12">
        <v>1150</v>
      </c>
      <c r="O2242" s="12">
        <v>1495</v>
      </c>
      <c r="P2242" s="6" t="s">
        <v>1397</v>
      </c>
      <c r="Q2242" s="12">
        <f t="shared" si="34"/>
        <v>345</v>
      </c>
    </row>
    <row r="2243" spans="1:17" x14ac:dyDescent="0.3">
      <c r="A2243" s="6">
        <v>141615</v>
      </c>
      <c r="B2243" s="6" t="s">
        <v>1365</v>
      </c>
      <c r="C2243" s="6" t="s">
        <v>1364</v>
      </c>
      <c r="D2243" s="6" t="s">
        <v>1761</v>
      </c>
      <c r="E2243" s="6" t="s">
        <v>10</v>
      </c>
      <c r="F2243" s="7">
        <v>44289</v>
      </c>
      <c r="G2243" s="6" t="s">
        <v>1296</v>
      </c>
      <c r="H2243" s="6" t="s">
        <v>47</v>
      </c>
      <c r="I2243" s="6" t="s">
        <v>37</v>
      </c>
      <c r="J2243" s="6" t="s">
        <v>76</v>
      </c>
      <c r="K2243" s="12">
        <v>350</v>
      </c>
      <c r="L2243" s="12">
        <v>455</v>
      </c>
      <c r="M2243" s="12">
        <v>2</v>
      </c>
      <c r="N2243" s="12">
        <v>700</v>
      </c>
      <c r="O2243" s="12">
        <v>910</v>
      </c>
      <c r="P2243" s="6" t="s">
        <v>1399</v>
      </c>
      <c r="Q2243" s="12">
        <f t="shared" ref="Q2243:Q2306" si="35">O2243-N2243</f>
        <v>210</v>
      </c>
    </row>
    <row r="2244" spans="1:17" x14ac:dyDescent="0.3">
      <c r="A2244" s="6">
        <v>141616</v>
      </c>
      <c r="B2244" s="6" t="s">
        <v>1365</v>
      </c>
      <c r="C2244" s="6" t="s">
        <v>1364</v>
      </c>
      <c r="D2244" s="6" t="s">
        <v>1747</v>
      </c>
      <c r="E2244" s="6" t="s">
        <v>9</v>
      </c>
      <c r="F2244" s="7">
        <v>44289</v>
      </c>
      <c r="G2244" s="6" t="s">
        <v>33</v>
      </c>
      <c r="H2244" s="6" t="s">
        <v>53</v>
      </c>
      <c r="I2244" s="6" t="s">
        <v>38</v>
      </c>
      <c r="J2244" s="6" t="s">
        <v>75</v>
      </c>
      <c r="K2244" s="12">
        <v>9500</v>
      </c>
      <c r="L2244" s="12">
        <v>12350</v>
      </c>
      <c r="M2244" s="12">
        <v>1</v>
      </c>
      <c r="N2244" s="12">
        <v>9500</v>
      </c>
      <c r="O2244" s="12">
        <v>12350</v>
      </c>
      <c r="P2244" s="6" t="s">
        <v>1400</v>
      </c>
      <c r="Q2244" s="12">
        <f t="shared" si="35"/>
        <v>2850</v>
      </c>
    </row>
    <row r="2245" spans="1:17" x14ac:dyDescent="0.3">
      <c r="A2245" s="6">
        <v>141617</v>
      </c>
      <c r="B2245" s="6" t="s">
        <v>1365</v>
      </c>
      <c r="C2245" s="6" t="s">
        <v>1364</v>
      </c>
      <c r="D2245" s="6" t="s">
        <v>1770</v>
      </c>
      <c r="E2245" s="6" t="s">
        <v>1324</v>
      </c>
      <c r="F2245" s="7">
        <v>44289</v>
      </c>
      <c r="G2245" s="6" t="s">
        <v>34</v>
      </c>
      <c r="H2245" s="6" t="s">
        <v>619</v>
      </c>
      <c r="I2245" s="6" t="s">
        <v>39</v>
      </c>
      <c r="J2245" s="6" t="s">
        <v>77</v>
      </c>
      <c r="K2245" s="12">
        <v>10000</v>
      </c>
      <c r="L2245" s="12">
        <v>13000</v>
      </c>
      <c r="M2245" s="12">
        <v>1</v>
      </c>
      <c r="N2245" s="12">
        <v>10000</v>
      </c>
      <c r="O2245" s="12">
        <v>13000</v>
      </c>
      <c r="P2245" s="6" t="s">
        <v>1401</v>
      </c>
      <c r="Q2245" s="12">
        <f t="shared" si="35"/>
        <v>3000</v>
      </c>
    </row>
    <row r="2246" spans="1:17" x14ac:dyDescent="0.3">
      <c r="A2246" s="6">
        <v>141618</v>
      </c>
      <c r="B2246" s="6" t="s">
        <v>1365</v>
      </c>
      <c r="C2246" s="6" t="s">
        <v>1364</v>
      </c>
      <c r="D2246" s="6" t="s">
        <v>1754</v>
      </c>
      <c r="E2246" s="6" t="s">
        <v>8</v>
      </c>
      <c r="F2246" s="7">
        <v>44289</v>
      </c>
      <c r="G2246" s="6" t="s">
        <v>35</v>
      </c>
      <c r="H2246" s="6" t="s">
        <v>620</v>
      </c>
      <c r="I2246" s="6" t="s">
        <v>40</v>
      </c>
      <c r="J2246" s="6" t="s">
        <v>76</v>
      </c>
      <c r="K2246" s="12">
        <v>6500</v>
      </c>
      <c r="L2246" s="12">
        <v>8450</v>
      </c>
      <c r="M2246" s="12">
        <v>3</v>
      </c>
      <c r="N2246" s="12">
        <v>19500</v>
      </c>
      <c r="O2246" s="12">
        <v>25350</v>
      </c>
      <c r="P2246" s="6" t="s">
        <v>1325</v>
      </c>
      <c r="Q2246" s="12">
        <f t="shared" si="35"/>
        <v>5850</v>
      </c>
    </row>
    <row r="2247" spans="1:17" x14ac:dyDescent="0.3">
      <c r="A2247" s="6">
        <v>141619</v>
      </c>
      <c r="B2247" s="6" t="s">
        <v>1365</v>
      </c>
      <c r="C2247" s="6" t="s">
        <v>1364</v>
      </c>
      <c r="D2247" s="6" t="s">
        <v>1764</v>
      </c>
      <c r="E2247" s="6" t="s">
        <v>7</v>
      </c>
      <c r="F2247" s="7">
        <v>44289</v>
      </c>
      <c r="G2247" s="6" t="s">
        <v>1296</v>
      </c>
      <c r="H2247" s="6" t="s">
        <v>621</v>
      </c>
      <c r="I2247" s="6" t="s">
        <v>41</v>
      </c>
      <c r="J2247" s="6" t="s">
        <v>78</v>
      </c>
      <c r="K2247" s="12">
        <v>8500</v>
      </c>
      <c r="L2247" s="12">
        <v>11050</v>
      </c>
      <c r="M2247" s="12">
        <v>1</v>
      </c>
      <c r="N2247" s="12">
        <v>8500</v>
      </c>
      <c r="O2247" s="12">
        <v>11050</v>
      </c>
      <c r="P2247" s="6" t="s">
        <v>1398</v>
      </c>
      <c r="Q2247" s="12">
        <f t="shared" si="35"/>
        <v>2550</v>
      </c>
    </row>
    <row r="2248" spans="1:17" x14ac:dyDescent="0.3">
      <c r="A2248" s="6">
        <v>141620</v>
      </c>
      <c r="B2248" s="6" t="s">
        <v>1365</v>
      </c>
      <c r="C2248" s="6" t="s">
        <v>1364</v>
      </c>
      <c r="D2248" s="6" t="s">
        <v>1772</v>
      </c>
      <c r="E2248" s="6" t="s">
        <v>1325</v>
      </c>
      <c r="F2248" s="7">
        <v>44289</v>
      </c>
      <c r="G2248" s="6" t="s">
        <v>33</v>
      </c>
      <c r="H2248" s="6" t="s">
        <v>57</v>
      </c>
      <c r="I2248" s="6" t="s">
        <v>44</v>
      </c>
      <c r="J2248" s="6" t="s">
        <v>80</v>
      </c>
      <c r="K2248" s="12">
        <v>7000</v>
      </c>
      <c r="L2248" s="12">
        <v>9100</v>
      </c>
      <c r="M2248" s="12">
        <v>2</v>
      </c>
      <c r="N2248" s="12">
        <v>14000</v>
      </c>
      <c r="O2248" s="12">
        <v>18200</v>
      </c>
      <c r="P2248" s="6" t="s">
        <v>1397</v>
      </c>
      <c r="Q2248" s="12">
        <f t="shared" si="35"/>
        <v>4200</v>
      </c>
    </row>
    <row r="2249" spans="1:17" x14ac:dyDescent="0.3">
      <c r="A2249" s="6">
        <v>141621</v>
      </c>
      <c r="B2249" s="6" t="s">
        <v>1365</v>
      </c>
      <c r="C2249" s="6" t="s">
        <v>1364</v>
      </c>
      <c r="D2249" s="6" t="s">
        <v>1776</v>
      </c>
      <c r="E2249" s="6" t="s">
        <v>1326</v>
      </c>
      <c r="F2249" s="7">
        <v>44289</v>
      </c>
      <c r="G2249" s="6" t="s">
        <v>34</v>
      </c>
      <c r="H2249" s="6" t="s">
        <v>622</v>
      </c>
      <c r="I2249" s="6" t="s">
        <v>42</v>
      </c>
      <c r="J2249" s="6" t="s">
        <v>79</v>
      </c>
      <c r="K2249" s="12">
        <v>6550</v>
      </c>
      <c r="L2249" s="12">
        <v>8515</v>
      </c>
      <c r="M2249" s="12">
        <v>1</v>
      </c>
      <c r="N2249" s="12">
        <v>6550</v>
      </c>
      <c r="O2249" s="12">
        <v>8515</v>
      </c>
      <c r="P2249" s="6" t="s">
        <v>1399</v>
      </c>
      <c r="Q2249" s="12">
        <f t="shared" si="35"/>
        <v>1965</v>
      </c>
    </row>
    <row r="2250" spans="1:17" x14ac:dyDescent="0.3">
      <c r="A2250" s="6">
        <v>141622</v>
      </c>
      <c r="B2250" s="6" t="s">
        <v>1365</v>
      </c>
      <c r="C2250" s="6" t="s">
        <v>1364</v>
      </c>
      <c r="D2250" s="6" t="s">
        <v>1767</v>
      </c>
      <c r="E2250" s="6" t="s">
        <v>6</v>
      </c>
      <c r="F2250" s="7">
        <v>44289</v>
      </c>
      <c r="G2250" s="6" t="s">
        <v>35</v>
      </c>
      <c r="H2250" s="8" t="s">
        <v>66</v>
      </c>
      <c r="I2250" s="6" t="s">
        <v>109</v>
      </c>
      <c r="J2250" s="6" t="s">
        <v>81</v>
      </c>
      <c r="K2250" s="12">
        <v>7650</v>
      </c>
      <c r="L2250" s="12">
        <v>9945</v>
      </c>
      <c r="M2250" s="12">
        <v>2</v>
      </c>
      <c r="N2250" s="12">
        <v>15300</v>
      </c>
      <c r="O2250" s="12">
        <v>19890</v>
      </c>
      <c r="P2250" s="6" t="s">
        <v>1400</v>
      </c>
      <c r="Q2250" s="12">
        <f t="shared" si="35"/>
        <v>4590</v>
      </c>
    </row>
    <row r="2251" spans="1:17" x14ac:dyDescent="0.3">
      <c r="A2251" s="6">
        <v>141623</v>
      </c>
      <c r="B2251" s="6" t="s">
        <v>1365</v>
      </c>
      <c r="C2251" s="6" t="s">
        <v>1364</v>
      </c>
      <c r="D2251" s="6" t="s">
        <v>1774</v>
      </c>
      <c r="E2251" s="6" t="s">
        <v>5</v>
      </c>
      <c r="F2251" s="7">
        <v>44289</v>
      </c>
      <c r="G2251" s="6" t="s">
        <v>1296</v>
      </c>
      <c r="H2251" s="6" t="s">
        <v>58</v>
      </c>
      <c r="I2251" s="6" t="s">
        <v>45</v>
      </c>
      <c r="J2251" s="6" t="s">
        <v>82</v>
      </c>
      <c r="K2251" s="12">
        <v>1150</v>
      </c>
      <c r="L2251" s="12">
        <v>1495</v>
      </c>
      <c r="M2251" s="12">
        <v>1</v>
      </c>
      <c r="N2251" s="12">
        <v>1150</v>
      </c>
      <c r="O2251" s="12">
        <v>1495</v>
      </c>
      <c r="P2251" s="6" t="s">
        <v>1401</v>
      </c>
      <c r="Q2251" s="12">
        <f t="shared" si="35"/>
        <v>345</v>
      </c>
    </row>
    <row r="2252" spans="1:17" x14ac:dyDescent="0.3">
      <c r="A2252" s="6">
        <v>141624</v>
      </c>
      <c r="B2252" s="6" t="s">
        <v>1365</v>
      </c>
      <c r="C2252" s="6" t="s">
        <v>1364</v>
      </c>
      <c r="D2252" s="6" t="s">
        <v>1773</v>
      </c>
      <c r="E2252" s="6" t="s">
        <v>4</v>
      </c>
      <c r="F2252" s="7">
        <v>44289</v>
      </c>
      <c r="G2252" s="6" t="s">
        <v>33</v>
      </c>
      <c r="H2252" s="6" t="s">
        <v>59</v>
      </c>
      <c r="I2252" s="6" t="s">
        <v>36</v>
      </c>
      <c r="J2252" s="6" t="s">
        <v>75</v>
      </c>
      <c r="K2252" s="12">
        <v>850</v>
      </c>
      <c r="L2252" s="12">
        <v>1105</v>
      </c>
      <c r="M2252" s="12">
        <v>1</v>
      </c>
      <c r="N2252" s="12">
        <v>850</v>
      </c>
      <c r="O2252" s="12">
        <v>1105</v>
      </c>
      <c r="P2252" s="6" t="s">
        <v>1325</v>
      </c>
      <c r="Q2252" s="12">
        <f t="shared" si="35"/>
        <v>255</v>
      </c>
    </row>
    <row r="2253" spans="1:17" x14ac:dyDescent="0.3">
      <c r="A2253" s="6">
        <v>141625</v>
      </c>
      <c r="B2253" s="6" t="s">
        <v>1365</v>
      </c>
      <c r="C2253" s="6" t="s">
        <v>1364</v>
      </c>
      <c r="D2253" s="6" t="s">
        <v>1750</v>
      </c>
      <c r="E2253" s="6" t="s">
        <v>30</v>
      </c>
      <c r="F2253" s="7">
        <v>44289</v>
      </c>
      <c r="G2253" s="6" t="s">
        <v>34</v>
      </c>
      <c r="H2253" s="6" t="s">
        <v>60</v>
      </c>
      <c r="I2253" s="6" t="s">
        <v>37</v>
      </c>
      <c r="J2253" s="6" t="s">
        <v>76</v>
      </c>
      <c r="K2253" s="12">
        <v>650</v>
      </c>
      <c r="L2253" s="12">
        <v>845</v>
      </c>
      <c r="M2253" s="12">
        <v>2</v>
      </c>
      <c r="N2253" s="12">
        <v>1300</v>
      </c>
      <c r="O2253" s="12">
        <v>1690</v>
      </c>
      <c r="P2253" s="6" t="s">
        <v>1398</v>
      </c>
      <c r="Q2253" s="12">
        <f t="shared" si="35"/>
        <v>390</v>
      </c>
    </row>
    <row r="2254" spans="1:17" x14ac:dyDescent="0.3">
      <c r="A2254" s="6">
        <v>141626</v>
      </c>
      <c r="B2254" s="6" t="s">
        <v>1365</v>
      </c>
      <c r="C2254" s="6" t="s">
        <v>1364</v>
      </c>
      <c r="D2254" s="6" t="s">
        <v>1756</v>
      </c>
      <c r="E2254" s="6" t="s">
        <v>31</v>
      </c>
      <c r="F2254" s="7">
        <v>44289</v>
      </c>
      <c r="G2254" s="6" t="s">
        <v>35</v>
      </c>
      <c r="H2254" s="6" t="s">
        <v>61</v>
      </c>
      <c r="I2254" s="6" t="s">
        <v>38</v>
      </c>
      <c r="J2254" s="6" t="s">
        <v>75</v>
      </c>
      <c r="K2254" s="12">
        <v>7500</v>
      </c>
      <c r="L2254" s="12">
        <v>9750</v>
      </c>
      <c r="M2254" s="12">
        <v>1</v>
      </c>
      <c r="N2254" s="12">
        <v>7500</v>
      </c>
      <c r="O2254" s="12">
        <v>9750</v>
      </c>
      <c r="P2254" s="6" t="s">
        <v>1397</v>
      </c>
      <c r="Q2254" s="12">
        <f t="shared" si="35"/>
        <v>2250</v>
      </c>
    </row>
    <row r="2255" spans="1:17" x14ac:dyDescent="0.3">
      <c r="A2255" s="6">
        <v>141627</v>
      </c>
      <c r="B2255" s="6" t="s">
        <v>1365</v>
      </c>
      <c r="C2255" s="6" t="s">
        <v>1364</v>
      </c>
      <c r="D2255" s="6" t="s">
        <v>1765</v>
      </c>
      <c r="E2255" s="6" t="s">
        <v>32</v>
      </c>
      <c r="F2255" s="7">
        <v>44289</v>
      </c>
      <c r="G2255" s="6" t="s">
        <v>1296</v>
      </c>
      <c r="H2255" s="6" t="s">
        <v>619</v>
      </c>
      <c r="I2255" s="6" t="s">
        <v>39</v>
      </c>
      <c r="J2255" s="8" t="s">
        <v>83</v>
      </c>
      <c r="K2255" s="12">
        <v>10000</v>
      </c>
      <c r="L2255" s="12">
        <v>13000</v>
      </c>
      <c r="M2255" s="12">
        <v>1</v>
      </c>
      <c r="N2255" s="12">
        <v>10000</v>
      </c>
      <c r="O2255" s="12">
        <v>13000</v>
      </c>
      <c r="P2255" s="6" t="s">
        <v>1399</v>
      </c>
      <c r="Q2255" s="12">
        <f t="shared" si="35"/>
        <v>3000</v>
      </c>
    </row>
    <row r="2256" spans="1:17" x14ac:dyDescent="0.3">
      <c r="A2256" s="6">
        <v>141628</v>
      </c>
      <c r="B2256" s="6" t="s">
        <v>1365</v>
      </c>
      <c r="C2256" s="6" t="s">
        <v>1364</v>
      </c>
      <c r="D2256" s="6" t="s">
        <v>1754</v>
      </c>
      <c r="E2256" s="6" t="s">
        <v>28</v>
      </c>
      <c r="F2256" s="7">
        <v>44289</v>
      </c>
      <c r="G2256" s="6" t="s">
        <v>33</v>
      </c>
      <c r="H2256" s="6" t="s">
        <v>623</v>
      </c>
      <c r="I2256" s="6" t="s">
        <v>40</v>
      </c>
      <c r="J2256" s="6" t="s">
        <v>76</v>
      </c>
      <c r="K2256" s="12">
        <v>10500</v>
      </c>
      <c r="L2256" s="12">
        <v>13650</v>
      </c>
      <c r="M2256" s="12">
        <v>4</v>
      </c>
      <c r="N2256" s="12">
        <v>42000</v>
      </c>
      <c r="O2256" s="12">
        <v>54600</v>
      </c>
      <c r="P2256" s="6" t="s">
        <v>1400</v>
      </c>
      <c r="Q2256" s="12">
        <f t="shared" si="35"/>
        <v>12600</v>
      </c>
    </row>
    <row r="2257" spans="1:17" x14ac:dyDescent="0.3">
      <c r="A2257" s="6">
        <v>141629</v>
      </c>
      <c r="B2257" s="6" t="s">
        <v>1365</v>
      </c>
      <c r="C2257" s="6" t="s">
        <v>1364</v>
      </c>
      <c r="D2257" s="6" t="s">
        <v>1750</v>
      </c>
      <c r="E2257" s="6" t="s">
        <v>1311</v>
      </c>
      <c r="F2257" s="7">
        <v>44289</v>
      </c>
      <c r="G2257" s="6" t="s">
        <v>34</v>
      </c>
      <c r="H2257" s="6" t="s">
        <v>63</v>
      </c>
      <c r="I2257" s="6" t="s">
        <v>41</v>
      </c>
      <c r="J2257" s="6" t="s">
        <v>78</v>
      </c>
      <c r="K2257" s="12">
        <v>8500</v>
      </c>
      <c r="L2257" s="12">
        <v>11050</v>
      </c>
      <c r="M2257" s="12">
        <v>1</v>
      </c>
      <c r="N2257" s="12">
        <v>8500</v>
      </c>
      <c r="O2257" s="12">
        <v>11050</v>
      </c>
      <c r="P2257" s="6" t="s">
        <v>1401</v>
      </c>
      <c r="Q2257" s="12">
        <f t="shared" si="35"/>
        <v>2550</v>
      </c>
    </row>
    <row r="2258" spans="1:17" x14ac:dyDescent="0.3">
      <c r="A2258" s="6">
        <v>141630</v>
      </c>
      <c r="B2258" s="6" t="s">
        <v>1365</v>
      </c>
      <c r="C2258" s="6" t="s">
        <v>1364</v>
      </c>
      <c r="D2258" s="6" t="s">
        <v>1744</v>
      </c>
      <c r="E2258" s="6" t="s">
        <v>1312</v>
      </c>
      <c r="F2258" s="7">
        <v>44289</v>
      </c>
      <c r="G2258" s="6" t="s">
        <v>35</v>
      </c>
      <c r="H2258" s="6" t="s">
        <v>57</v>
      </c>
      <c r="I2258" s="6" t="s">
        <v>44</v>
      </c>
      <c r="J2258" s="6" t="s">
        <v>80</v>
      </c>
      <c r="K2258" s="12">
        <v>7000</v>
      </c>
      <c r="L2258" s="12">
        <v>9100</v>
      </c>
      <c r="M2258" s="12">
        <v>1</v>
      </c>
      <c r="N2258" s="12">
        <v>7000</v>
      </c>
      <c r="O2258" s="12">
        <v>9100</v>
      </c>
      <c r="P2258" s="6" t="s">
        <v>1325</v>
      </c>
      <c r="Q2258" s="12">
        <f t="shared" si="35"/>
        <v>2100</v>
      </c>
    </row>
    <row r="2259" spans="1:17" x14ac:dyDescent="0.3">
      <c r="A2259" s="6">
        <v>141631</v>
      </c>
      <c r="B2259" s="6" t="s">
        <v>1365</v>
      </c>
      <c r="C2259" s="6" t="s">
        <v>1364</v>
      </c>
      <c r="D2259" s="6" t="s">
        <v>1766</v>
      </c>
      <c r="E2259" s="6" t="s">
        <v>1313</v>
      </c>
      <c r="F2259" s="7">
        <v>44289</v>
      </c>
      <c r="G2259" s="6" t="s">
        <v>1296</v>
      </c>
      <c r="H2259" s="6" t="s">
        <v>624</v>
      </c>
      <c r="I2259" s="6" t="s">
        <v>42</v>
      </c>
      <c r="J2259" s="6" t="s">
        <v>79</v>
      </c>
      <c r="K2259" s="12">
        <v>1680</v>
      </c>
      <c r="L2259" s="12">
        <v>2184</v>
      </c>
      <c r="M2259" s="12">
        <v>1</v>
      </c>
      <c r="N2259" s="12">
        <v>1680</v>
      </c>
      <c r="O2259" s="12">
        <v>2184</v>
      </c>
      <c r="P2259" s="6" t="s">
        <v>1398</v>
      </c>
      <c r="Q2259" s="12">
        <f t="shared" si="35"/>
        <v>504</v>
      </c>
    </row>
    <row r="2260" spans="1:17" x14ac:dyDescent="0.3">
      <c r="A2260" s="6">
        <v>141632</v>
      </c>
      <c r="B2260" s="6" t="s">
        <v>1365</v>
      </c>
      <c r="C2260" s="6" t="s">
        <v>1364</v>
      </c>
      <c r="D2260" s="6" t="s">
        <v>1750</v>
      </c>
      <c r="E2260" s="6" t="s">
        <v>3</v>
      </c>
      <c r="F2260" s="7">
        <v>44289</v>
      </c>
      <c r="G2260" s="6" t="s">
        <v>33</v>
      </c>
      <c r="H2260" s="8" t="s">
        <v>65</v>
      </c>
      <c r="I2260" s="6" t="s">
        <v>109</v>
      </c>
      <c r="J2260" s="8" t="s">
        <v>84</v>
      </c>
      <c r="K2260" s="12">
        <v>6540</v>
      </c>
      <c r="L2260" s="12">
        <v>8502</v>
      </c>
      <c r="M2260" s="12">
        <v>2</v>
      </c>
      <c r="N2260" s="12">
        <v>13080</v>
      </c>
      <c r="O2260" s="12">
        <v>17004</v>
      </c>
      <c r="P2260" s="6" t="s">
        <v>1397</v>
      </c>
      <c r="Q2260" s="12">
        <f t="shared" si="35"/>
        <v>3924</v>
      </c>
    </row>
    <row r="2261" spans="1:17" x14ac:dyDescent="0.3">
      <c r="A2261" s="6">
        <v>141633</v>
      </c>
      <c r="B2261" s="6" t="s">
        <v>1365</v>
      </c>
      <c r="C2261" s="6" t="s">
        <v>1364</v>
      </c>
      <c r="D2261" s="6" t="s">
        <v>1766</v>
      </c>
      <c r="E2261" s="6" t="s">
        <v>2</v>
      </c>
      <c r="F2261" s="7">
        <v>44289</v>
      </c>
      <c r="G2261" s="6" t="s">
        <v>34</v>
      </c>
      <c r="H2261" s="6" t="s">
        <v>68</v>
      </c>
      <c r="I2261" s="6" t="s">
        <v>45</v>
      </c>
      <c r="J2261" s="6" t="s">
        <v>82</v>
      </c>
      <c r="K2261" s="12">
        <v>2680</v>
      </c>
      <c r="L2261" s="12">
        <v>3484</v>
      </c>
      <c r="M2261" s="12">
        <v>4</v>
      </c>
      <c r="N2261" s="12">
        <v>10720</v>
      </c>
      <c r="O2261" s="12">
        <v>13936</v>
      </c>
      <c r="P2261" s="6" t="s">
        <v>1399</v>
      </c>
      <c r="Q2261" s="12">
        <f t="shared" si="35"/>
        <v>3216</v>
      </c>
    </row>
    <row r="2262" spans="1:17" x14ac:dyDescent="0.3">
      <c r="A2262" s="6">
        <v>141634</v>
      </c>
      <c r="B2262" s="6" t="s">
        <v>1365</v>
      </c>
      <c r="C2262" s="6" t="s">
        <v>1364</v>
      </c>
      <c r="D2262" s="6" t="s">
        <v>1761</v>
      </c>
      <c r="E2262" s="6" t="s">
        <v>1</v>
      </c>
      <c r="F2262" s="7">
        <v>44289</v>
      </c>
      <c r="G2262" s="6" t="s">
        <v>35</v>
      </c>
      <c r="H2262" s="6" t="s">
        <v>71</v>
      </c>
      <c r="I2262" s="6" t="s">
        <v>38</v>
      </c>
      <c r="J2262" s="6" t="s">
        <v>76</v>
      </c>
      <c r="K2262" s="12">
        <v>8250</v>
      </c>
      <c r="L2262" s="12">
        <v>10725</v>
      </c>
      <c r="M2262" s="12">
        <v>1</v>
      </c>
      <c r="N2262" s="12">
        <v>8250</v>
      </c>
      <c r="O2262" s="12">
        <v>10725</v>
      </c>
      <c r="P2262" s="6" t="s">
        <v>1400</v>
      </c>
      <c r="Q2262" s="12">
        <f t="shared" si="35"/>
        <v>2475</v>
      </c>
    </row>
    <row r="2263" spans="1:17" x14ac:dyDescent="0.3">
      <c r="A2263" s="6">
        <v>141635</v>
      </c>
      <c r="B2263" s="6" t="s">
        <v>1365</v>
      </c>
      <c r="C2263" s="6" t="s">
        <v>1364</v>
      </c>
      <c r="D2263" s="6" t="s">
        <v>1745</v>
      </c>
      <c r="E2263" s="6" t="s">
        <v>1314</v>
      </c>
      <c r="F2263" s="7">
        <v>44289</v>
      </c>
      <c r="G2263" s="6" t="s">
        <v>1296</v>
      </c>
      <c r="H2263" s="6" t="s">
        <v>558</v>
      </c>
      <c r="I2263" s="6" t="s">
        <v>42</v>
      </c>
      <c r="J2263" s="6" t="s">
        <v>76</v>
      </c>
      <c r="K2263" s="12">
        <v>2650</v>
      </c>
      <c r="L2263" s="12">
        <v>3445</v>
      </c>
      <c r="M2263" s="12">
        <v>4</v>
      </c>
      <c r="N2263" s="12">
        <v>10600</v>
      </c>
      <c r="O2263" s="12">
        <v>13780</v>
      </c>
      <c r="P2263" s="6" t="s">
        <v>1401</v>
      </c>
      <c r="Q2263" s="12">
        <f t="shared" si="35"/>
        <v>3180</v>
      </c>
    </row>
    <row r="2264" spans="1:17" x14ac:dyDescent="0.3">
      <c r="A2264" s="6">
        <v>141636</v>
      </c>
      <c r="B2264" s="6" t="s">
        <v>1365</v>
      </c>
      <c r="C2264" s="6" t="s">
        <v>1364</v>
      </c>
      <c r="D2264" s="6" t="s">
        <v>1768</v>
      </c>
      <c r="E2264" s="6" t="s">
        <v>1315</v>
      </c>
      <c r="F2264" s="7">
        <v>44289</v>
      </c>
      <c r="G2264" s="6" t="s">
        <v>33</v>
      </c>
      <c r="H2264" s="6" t="s">
        <v>72</v>
      </c>
      <c r="I2264" s="6" t="s">
        <v>38</v>
      </c>
      <c r="J2264" s="6" t="s">
        <v>85</v>
      </c>
      <c r="K2264" s="12">
        <v>12550</v>
      </c>
      <c r="L2264" s="12">
        <v>16315</v>
      </c>
      <c r="M2264" s="12">
        <v>2</v>
      </c>
      <c r="N2264" s="12">
        <v>25100</v>
      </c>
      <c r="O2264" s="12">
        <v>32630</v>
      </c>
      <c r="P2264" s="6" t="s">
        <v>1325</v>
      </c>
      <c r="Q2264" s="12">
        <f t="shared" si="35"/>
        <v>7530</v>
      </c>
    </row>
    <row r="2265" spans="1:17" x14ac:dyDescent="0.3">
      <c r="A2265" s="6">
        <v>141637</v>
      </c>
      <c r="B2265" s="6" t="s">
        <v>1365</v>
      </c>
      <c r="C2265" s="6" t="s">
        <v>1364</v>
      </c>
      <c r="D2265" s="6" t="s">
        <v>1751</v>
      </c>
      <c r="E2265" s="6" t="s">
        <v>0</v>
      </c>
      <c r="F2265" s="7">
        <v>44289</v>
      </c>
      <c r="G2265" s="6" t="s">
        <v>34</v>
      </c>
      <c r="H2265" s="6" t="s">
        <v>73</v>
      </c>
      <c r="I2265" s="6" t="s">
        <v>41</v>
      </c>
      <c r="J2265" s="8" t="s">
        <v>78</v>
      </c>
      <c r="K2265" s="12">
        <v>14500</v>
      </c>
      <c r="L2265" s="12">
        <v>18850</v>
      </c>
      <c r="M2265" s="12">
        <v>3</v>
      </c>
      <c r="N2265" s="12">
        <v>43500</v>
      </c>
      <c r="O2265" s="12">
        <v>56550</v>
      </c>
      <c r="P2265" s="6" t="s">
        <v>1325</v>
      </c>
      <c r="Q2265" s="12">
        <f t="shared" si="35"/>
        <v>13050</v>
      </c>
    </row>
    <row r="2266" spans="1:17" x14ac:dyDescent="0.3">
      <c r="A2266" s="6">
        <v>141638</v>
      </c>
      <c r="B2266" s="6" t="s">
        <v>1365</v>
      </c>
      <c r="C2266" s="6" t="s">
        <v>1364</v>
      </c>
      <c r="D2266" s="6" t="s">
        <v>1761</v>
      </c>
      <c r="E2266" s="6" t="s">
        <v>1316</v>
      </c>
      <c r="F2266" s="7">
        <v>44289</v>
      </c>
      <c r="G2266" s="6" t="s">
        <v>35</v>
      </c>
      <c r="H2266" s="6" t="s">
        <v>46</v>
      </c>
      <c r="I2266" s="6" t="s">
        <v>36</v>
      </c>
      <c r="J2266" s="6" t="s">
        <v>75</v>
      </c>
      <c r="K2266" s="12">
        <v>800</v>
      </c>
      <c r="L2266" s="12">
        <v>1040</v>
      </c>
      <c r="M2266" s="12">
        <v>3</v>
      </c>
      <c r="N2266" s="12">
        <v>2400</v>
      </c>
      <c r="O2266" s="12">
        <v>3120</v>
      </c>
      <c r="P2266" s="6" t="s">
        <v>1398</v>
      </c>
      <c r="Q2266" s="12">
        <f t="shared" si="35"/>
        <v>720</v>
      </c>
    </row>
    <row r="2267" spans="1:17" x14ac:dyDescent="0.3">
      <c r="A2267" s="6">
        <v>141639</v>
      </c>
      <c r="B2267" s="6" t="s">
        <v>1365</v>
      </c>
      <c r="C2267" s="6" t="s">
        <v>1364</v>
      </c>
      <c r="D2267" s="6" t="s">
        <v>1748</v>
      </c>
      <c r="E2267" s="6" t="s">
        <v>1317</v>
      </c>
      <c r="F2267" s="7">
        <v>44289</v>
      </c>
      <c r="G2267" s="6" t="s">
        <v>1296</v>
      </c>
      <c r="H2267" s="6" t="s">
        <v>48</v>
      </c>
      <c r="I2267" s="6" t="s">
        <v>37</v>
      </c>
      <c r="J2267" s="6" t="s">
        <v>76</v>
      </c>
      <c r="K2267" s="12">
        <v>600</v>
      </c>
      <c r="L2267" s="12">
        <v>780</v>
      </c>
      <c r="M2267" s="12">
        <v>2</v>
      </c>
      <c r="N2267" s="12">
        <v>1200</v>
      </c>
      <c r="O2267" s="12">
        <v>1560</v>
      </c>
      <c r="P2267" s="6" t="s">
        <v>1397</v>
      </c>
      <c r="Q2267" s="12">
        <f t="shared" si="35"/>
        <v>360</v>
      </c>
    </row>
    <row r="2268" spans="1:17" x14ac:dyDescent="0.3">
      <c r="A2268" s="6">
        <v>141640</v>
      </c>
      <c r="B2268" s="6" t="s">
        <v>1365</v>
      </c>
      <c r="C2268" s="6" t="s">
        <v>1364</v>
      </c>
      <c r="D2268" s="6" t="s">
        <v>1773</v>
      </c>
      <c r="E2268" s="6" t="s">
        <v>1318</v>
      </c>
      <c r="F2268" s="7">
        <v>44289</v>
      </c>
      <c r="G2268" s="6" t="s">
        <v>33</v>
      </c>
      <c r="H2268" s="6" t="s">
        <v>50</v>
      </c>
      <c r="I2268" s="6" t="s">
        <v>38</v>
      </c>
      <c r="J2268" s="6" t="s">
        <v>75</v>
      </c>
      <c r="K2268" s="12">
        <v>10500</v>
      </c>
      <c r="L2268" s="12">
        <v>13650</v>
      </c>
      <c r="M2268" s="12">
        <v>4</v>
      </c>
      <c r="N2268" s="12">
        <v>42000</v>
      </c>
      <c r="O2268" s="12">
        <v>54600</v>
      </c>
      <c r="P2268" s="6" t="s">
        <v>1399</v>
      </c>
      <c r="Q2268" s="12">
        <f t="shared" si="35"/>
        <v>12600</v>
      </c>
    </row>
    <row r="2269" spans="1:17" x14ac:dyDescent="0.3">
      <c r="A2269" s="6">
        <v>141641</v>
      </c>
      <c r="B2269" s="6" t="s">
        <v>1365</v>
      </c>
      <c r="C2269" s="6" t="s">
        <v>1364</v>
      </c>
      <c r="D2269" s="6" t="s">
        <v>1750</v>
      </c>
      <c r="E2269" s="6" t="s">
        <v>29</v>
      </c>
      <c r="F2269" s="7">
        <v>44289</v>
      </c>
      <c r="G2269" s="6" t="s">
        <v>34</v>
      </c>
      <c r="H2269" s="6" t="s">
        <v>619</v>
      </c>
      <c r="I2269" s="6" t="s">
        <v>39</v>
      </c>
      <c r="J2269" s="6" t="s">
        <v>77</v>
      </c>
      <c r="K2269" s="12">
        <v>6500</v>
      </c>
      <c r="L2269" s="12">
        <v>8450</v>
      </c>
      <c r="M2269" s="12">
        <v>2</v>
      </c>
      <c r="N2269" s="12">
        <v>13000</v>
      </c>
      <c r="O2269" s="12">
        <v>16900</v>
      </c>
      <c r="P2269" s="6" t="s">
        <v>1400</v>
      </c>
      <c r="Q2269" s="12">
        <f t="shared" si="35"/>
        <v>3900</v>
      </c>
    </row>
    <row r="2270" spans="1:17" x14ac:dyDescent="0.3">
      <c r="A2270" s="6">
        <v>141642</v>
      </c>
      <c r="B2270" s="6" t="s">
        <v>1365</v>
      </c>
      <c r="C2270" s="6" t="s">
        <v>1364</v>
      </c>
      <c r="D2270" s="6" t="s">
        <v>1766</v>
      </c>
      <c r="E2270" s="6" t="s">
        <v>20</v>
      </c>
      <c r="F2270" s="7">
        <v>44289</v>
      </c>
      <c r="G2270" s="6" t="s">
        <v>35</v>
      </c>
      <c r="H2270" s="6" t="s">
        <v>625</v>
      </c>
      <c r="I2270" s="6" t="s">
        <v>40</v>
      </c>
      <c r="J2270" s="6" t="s">
        <v>76</v>
      </c>
      <c r="K2270" s="12">
        <v>4500</v>
      </c>
      <c r="L2270" s="12">
        <v>5850</v>
      </c>
      <c r="M2270" s="12">
        <v>3</v>
      </c>
      <c r="N2270" s="12">
        <v>13500</v>
      </c>
      <c r="O2270" s="12">
        <v>17550</v>
      </c>
      <c r="P2270" s="6" t="s">
        <v>1401</v>
      </c>
      <c r="Q2270" s="12">
        <f t="shared" si="35"/>
        <v>4050</v>
      </c>
    </row>
    <row r="2271" spans="1:17" x14ac:dyDescent="0.3">
      <c r="A2271" s="6">
        <v>141643</v>
      </c>
      <c r="B2271" s="6" t="s">
        <v>1365</v>
      </c>
      <c r="C2271" s="6" t="s">
        <v>1364</v>
      </c>
      <c r="D2271" s="6" t="s">
        <v>1756</v>
      </c>
      <c r="E2271" s="6" t="s">
        <v>19</v>
      </c>
      <c r="F2271" s="7">
        <v>44289</v>
      </c>
      <c r="G2271" s="6" t="s">
        <v>1296</v>
      </c>
      <c r="H2271" s="6" t="s">
        <v>51</v>
      </c>
      <c r="I2271" s="6" t="s">
        <v>41</v>
      </c>
      <c r="J2271" s="6" t="s">
        <v>78</v>
      </c>
      <c r="K2271" s="12">
        <v>8500</v>
      </c>
      <c r="L2271" s="12">
        <v>11050</v>
      </c>
      <c r="M2271" s="12">
        <v>3</v>
      </c>
      <c r="N2271" s="12">
        <v>25500</v>
      </c>
      <c r="O2271" s="12">
        <v>33150</v>
      </c>
      <c r="P2271" s="6" t="s">
        <v>1325</v>
      </c>
      <c r="Q2271" s="12">
        <f t="shared" si="35"/>
        <v>7650</v>
      </c>
    </row>
    <row r="2272" spans="1:17" x14ac:dyDescent="0.3">
      <c r="A2272" s="6">
        <v>141644</v>
      </c>
      <c r="B2272" s="6" t="s">
        <v>1365</v>
      </c>
      <c r="C2272" s="6" t="s">
        <v>1364</v>
      </c>
      <c r="D2272" s="6" t="s">
        <v>1749</v>
      </c>
      <c r="E2272" s="6" t="s">
        <v>1319</v>
      </c>
      <c r="F2272" s="7">
        <v>44289</v>
      </c>
      <c r="G2272" s="6" t="s">
        <v>33</v>
      </c>
      <c r="H2272" s="6" t="s">
        <v>52</v>
      </c>
      <c r="I2272" s="6" t="s">
        <v>44</v>
      </c>
      <c r="J2272" s="6" t="s">
        <v>80</v>
      </c>
      <c r="K2272" s="12">
        <v>12500</v>
      </c>
      <c r="L2272" s="12">
        <v>16250</v>
      </c>
      <c r="M2272" s="12">
        <v>4</v>
      </c>
      <c r="N2272" s="12">
        <v>50000</v>
      </c>
      <c r="O2272" s="12">
        <v>65000</v>
      </c>
      <c r="P2272" s="6" t="s">
        <v>1398</v>
      </c>
      <c r="Q2272" s="12">
        <f t="shared" si="35"/>
        <v>15000</v>
      </c>
    </row>
    <row r="2273" spans="1:17" x14ac:dyDescent="0.3">
      <c r="A2273" s="6">
        <v>141645</v>
      </c>
      <c r="B2273" s="6" t="s">
        <v>1365</v>
      </c>
      <c r="C2273" s="6" t="s">
        <v>1364</v>
      </c>
      <c r="D2273" s="6" t="s">
        <v>1771</v>
      </c>
      <c r="E2273" s="6" t="s">
        <v>18</v>
      </c>
      <c r="F2273" s="7">
        <v>44289</v>
      </c>
      <c r="G2273" s="6" t="s">
        <v>34</v>
      </c>
      <c r="H2273" s="6" t="s">
        <v>566</v>
      </c>
      <c r="I2273" s="6" t="s">
        <v>89</v>
      </c>
      <c r="J2273" s="6" t="s">
        <v>79</v>
      </c>
      <c r="K2273" s="12">
        <v>3500</v>
      </c>
      <c r="L2273" s="12">
        <v>4550</v>
      </c>
      <c r="M2273" s="12">
        <v>1</v>
      </c>
      <c r="N2273" s="12">
        <v>3500</v>
      </c>
      <c r="O2273" s="12">
        <v>4550</v>
      </c>
      <c r="P2273" s="6" t="s">
        <v>1397</v>
      </c>
      <c r="Q2273" s="12">
        <f t="shared" si="35"/>
        <v>1050</v>
      </c>
    </row>
    <row r="2274" spans="1:17" x14ac:dyDescent="0.3">
      <c r="A2274" s="6">
        <v>141646</v>
      </c>
      <c r="B2274" s="6" t="s">
        <v>1365</v>
      </c>
      <c r="C2274" s="6" t="s">
        <v>1364</v>
      </c>
      <c r="D2274" s="6" t="s">
        <v>1751</v>
      </c>
      <c r="E2274" s="6" t="s">
        <v>17</v>
      </c>
      <c r="F2274" s="7">
        <v>44289</v>
      </c>
      <c r="G2274" s="6" t="s">
        <v>35</v>
      </c>
      <c r="H2274" s="8" t="s">
        <v>67</v>
      </c>
      <c r="I2274" s="6" t="s">
        <v>37</v>
      </c>
      <c r="J2274" s="6" t="s">
        <v>81</v>
      </c>
      <c r="K2274" s="12">
        <v>4500</v>
      </c>
      <c r="L2274" s="12">
        <v>5850</v>
      </c>
      <c r="M2274" s="12">
        <v>1</v>
      </c>
      <c r="N2274" s="12">
        <v>4500</v>
      </c>
      <c r="O2274" s="12">
        <v>5850</v>
      </c>
      <c r="P2274" s="6" t="s">
        <v>1399</v>
      </c>
      <c r="Q2274" s="12">
        <f t="shared" si="35"/>
        <v>1350</v>
      </c>
    </row>
    <row r="2275" spans="1:17" x14ac:dyDescent="0.3">
      <c r="A2275" s="6">
        <v>141647</v>
      </c>
      <c r="B2275" s="6" t="s">
        <v>1365</v>
      </c>
      <c r="C2275" s="6" t="s">
        <v>1364</v>
      </c>
      <c r="D2275" s="6" t="s">
        <v>1771</v>
      </c>
      <c r="E2275" s="6" t="s">
        <v>1320</v>
      </c>
      <c r="F2275" s="7">
        <v>44289</v>
      </c>
      <c r="G2275" s="6" t="s">
        <v>1296</v>
      </c>
      <c r="H2275" s="6" t="s">
        <v>626</v>
      </c>
      <c r="I2275" s="6" t="s">
        <v>45</v>
      </c>
      <c r="J2275" s="6" t="s">
        <v>82</v>
      </c>
      <c r="K2275" s="12">
        <v>2100</v>
      </c>
      <c r="L2275" s="12">
        <v>2730</v>
      </c>
      <c r="M2275" s="12">
        <v>4</v>
      </c>
      <c r="N2275" s="12">
        <v>8400</v>
      </c>
      <c r="O2275" s="12">
        <v>10920</v>
      </c>
      <c r="P2275" s="6" t="s">
        <v>1400</v>
      </c>
      <c r="Q2275" s="12">
        <f t="shared" si="35"/>
        <v>2520</v>
      </c>
    </row>
    <row r="2276" spans="1:17" x14ac:dyDescent="0.3">
      <c r="A2276" s="6">
        <v>141648</v>
      </c>
      <c r="B2276" s="6" t="s">
        <v>1365</v>
      </c>
      <c r="C2276" s="6" t="s">
        <v>1364</v>
      </c>
      <c r="D2276" s="6" t="s">
        <v>1756</v>
      </c>
      <c r="E2276" s="6" t="s">
        <v>16</v>
      </c>
      <c r="F2276" s="7">
        <v>44289</v>
      </c>
      <c r="G2276" s="6" t="s">
        <v>33</v>
      </c>
      <c r="H2276" s="6" t="s">
        <v>49</v>
      </c>
      <c r="I2276" s="6" t="s">
        <v>36</v>
      </c>
      <c r="J2276" s="6" t="s">
        <v>75</v>
      </c>
      <c r="K2276" s="12">
        <v>1150</v>
      </c>
      <c r="L2276" s="12">
        <v>1495</v>
      </c>
      <c r="M2276" s="12">
        <v>1</v>
      </c>
      <c r="N2276" s="12">
        <v>1150</v>
      </c>
      <c r="O2276" s="12">
        <v>1495</v>
      </c>
      <c r="P2276" s="6" t="s">
        <v>1401</v>
      </c>
      <c r="Q2276" s="12">
        <f t="shared" si="35"/>
        <v>345</v>
      </c>
    </row>
    <row r="2277" spans="1:17" x14ac:dyDescent="0.3">
      <c r="A2277" s="6">
        <v>141649</v>
      </c>
      <c r="B2277" s="6" t="s">
        <v>1365</v>
      </c>
      <c r="C2277" s="6" t="s">
        <v>1364</v>
      </c>
      <c r="D2277" s="6" t="s">
        <v>1748</v>
      </c>
      <c r="E2277" s="6" t="s">
        <v>15</v>
      </c>
      <c r="F2277" s="7">
        <v>44289</v>
      </c>
      <c r="G2277" s="6" t="s">
        <v>34</v>
      </c>
      <c r="H2277" s="6" t="s">
        <v>47</v>
      </c>
      <c r="I2277" s="6" t="s">
        <v>37</v>
      </c>
      <c r="J2277" s="6" t="s">
        <v>76</v>
      </c>
      <c r="K2277" s="12">
        <v>350</v>
      </c>
      <c r="L2277" s="12">
        <v>455</v>
      </c>
      <c r="M2277" s="12">
        <v>4</v>
      </c>
      <c r="N2277" s="12">
        <v>1400</v>
      </c>
      <c r="O2277" s="12">
        <v>1820</v>
      </c>
      <c r="P2277" s="6" t="s">
        <v>1325</v>
      </c>
      <c r="Q2277" s="12">
        <f t="shared" si="35"/>
        <v>420</v>
      </c>
    </row>
    <row r="2278" spans="1:17" x14ac:dyDescent="0.3">
      <c r="A2278" s="6">
        <v>141650</v>
      </c>
      <c r="B2278" s="6" t="s">
        <v>1365</v>
      </c>
      <c r="C2278" s="6" t="s">
        <v>1364</v>
      </c>
      <c r="D2278" s="6" t="s">
        <v>1759</v>
      </c>
      <c r="E2278" s="6" t="s">
        <v>14</v>
      </c>
      <c r="F2278" s="7">
        <v>44289</v>
      </c>
      <c r="G2278" s="6" t="s">
        <v>35</v>
      </c>
      <c r="H2278" s="6" t="s">
        <v>53</v>
      </c>
      <c r="I2278" s="6" t="s">
        <v>38</v>
      </c>
      <c r="J2278" s="6" t="s">
        <v>75</v>
      </c>
      <c r="K2278" s="12">
        <v>9500</v>
      </c>
      <c r="L2278" s="12">
        <v>12350</v>
      </c>
      <c r="M2278" s="12">
        <v>1</v>
      </c>
      <c r="N2278" s="12">
        <v>9500</v>
      </c>
      <c r="O2278" s="12">
        <v>12350</v>
      </c>
      <c r="P2278" s="6" t="s">
        <v>1398</v>
      </c>
      <c r="Q2278" s="12">
        <f t="shared" si="35"/>
        <v>2850</v>
      </c>
    </row>
    <row r="2279" spans="1:17" x14ac:dyDescent="0.3">
      <c r="A2279" s="6">
        <v>141651</v>
      </c>
      <c r="B2279" s="6" t="s">
        <v>1365</v>
      </c>
      <c r="C2279" s="6" t="s">
        <v>1364</v>
      </c>
      <c r="D2279" s="6" t="s">
        <v>1775</v>
      </c>
      <c r="E2279" s="6" t="s">
        <v>13</v>
      </c>
      <c r="F2279" s="7">
        <v>44289</v>
      </c>
      <c r="G2279" s="6" t="s">
        <v>1296</v>
      </c>
      <c r="H2279" s="6" t="s">
        <v>627</v>
      </c>
      <c r="I2279" s="6" t="s">
        <v>39</v>
      </c>
      <c r="J2279" s="6" t="s">
        <v>77</v>
      </c>
      <c r="K2279" s="12">
        <v>10000</v>
      </c>
      <c r="L2279" s="12">
        <v>13000</v>
      </c>
      <c r="M2279" s="12">
        <v>3</v>
      </c>
      <c r="N2279" s="12">
        <v>30000</v>
      </c>
      <c r="O2279" s="12">
        <v>39000</v>
      </c>
      <c r="P2279" s="6" t="s">
        <v>1397</v>
      </c>
      <c r="Q2279" s="12">
        <f t="shared" si="35"/>
        <v>9000</v>
      </c>
    </row>
    <row r="2280" spans="1:17" x14ac:dyDescent="0.3">
      <c r="A2280" s="6">
        <v>141652</v>
      </c>
      <c r="B2280" s="6" t="s">
        <v>1365</v>
      </c>
      <c r="C2280" s="6" t="s">
        <v>1364</v>
      </c>
      <c r="D2280" s="6" t="s">
        <v>1761</v>
      </c>
      <c r="E2280" s="6" t="s">
        <v>12</v>
      </c>
      <c r="F2280" s="7">
        <v>44289</v>
      </c>
      <c r="G2280" s="6" t="s">
        <v>33</v>
      </c>
      <c r="H2280" s="6" t="s">
        <v>628</v>
      </c>
      <c r="I2280" s="6" t="s">
        <v>40</v>
      </c>
      <c r="J2280" s="6" t="s">
        <v>76</v>
      </c>
      <c r="K2280" s="12">
        <v>6500</v>
      </c>
      <c r="L2280" s="12">
        <v>8450</v>
      </c>
      <c r="M2280" s="12">
        <v>3</v>
      </c>
      <c r="N2280" s="12">
        <v>19500</v>
      </c>
      <c r="O2280" s="12">
        <v>25350</v>
      </c>
      <c r="P2280" s="6" t="s">
        <v>1399</v>
      </c>
      <c r="Q2280" s="12">
        <f t="shared" si="35"/>
        <v>5850</v>
      </c>
    </row>
    <row r="2281" spans="1:17" x14ac:dyDescent="0.3">
      <c r="A2281" s="6">
        <v>141653</v>
      </c>
      <c r="B2281" s="6" t="s">
        <v>1365</v>
      </c>
      <c r="C2281" s="6" t="s">
        <v>1364</v>
      </c>
      <c r="D2281" s="6" t="s">
        <v>1746</v>
      </c>
      <c r="E2281" s="6" t="s">
        <v>11</v>
      </c>
      <c r="F2281" s="7">
        <v>44289</v>
      </c>
      <c r="G2281" s="6" t="s">
        <v>34</v>
      </c>
      <c r="H2281" s="6" t="s">
        <v>629</v>
      </c>
      <c r="I2281" s="6" t="s">
        <v>41</v>
      </c>
      <c r="J2281" s="6" t="s">
        <v>78</v>
      </c>
      <c r="K2281" s="12">
        <v>8500</v>
      </c>
      <c r="L2281" s="12">
        <v>11050</v>
      </c>
      <c r="M2281" s="12">
        <v>2</v>
      </c>
      <c r="N2281" s="12">
        <v>17000</v>
      </c>
      <c r="O2281" s="12">
        <v>22100</v>
      </c>
      <c r="P2281" s="6" t="s">
        <v>1400</v>
      </c>
      <c r="Q2281" s="12">
        <f t="shared" si="35"/>
        <v>5100</v>
      </c>
    </row>
    <row r="2282" spans="1:17" x14ac:dyDescent="0.3">
      <c r="A2282" s="6">
        <v>141654</v>
      </c>
      <c r="B2282" s="6" t="s">
        <v>1365</v>
      </c>
      <c r="C2282" s="6" t="s">
        <v>1364</v>
      </c>
      <c r="D2282" s="6" t="s">
        <v>1490</v>
      </c>
      <c r="E2282" s="6" t="s">
        <v>1321</v>
      </c>
      <c r="F2282" s="7">
        <v>44289</v>
      </c>
      <c r="G2282" s="6" t="s">
        <v>35</v>
      </c>
      <c r="H2282" s="6" t="s">
        <v>57</v>
      </c>
      <c r="I2282" s="6" t="s">
        <v>44</v>
      </c>
      <c r="J2282" s="6" t="s">
        <v>80</v>
      </c>
      <c r="K2282" s="12">
        <v>7000</v>
      </c>
      <c r="L2282" s="12">
        <v>9100</v>
      </c>
      <c r="M2282" s="12">
        <v>1</v>
      </c>
      <c r="N2282" s="12">
        <v>7000</v>
      </c>
      <c r="O2282" s="12">
        <v>9100</v>
      </c>
      <c r="P2282" s="6" t="s">
        <v>1401</v>
      </c>
      <c r="Q2282" s="12">
        <f t="shared" si="35"/>
        <v>2100</v>
      </c>
    </row>
    <row r="2283" spans="1:17" x14ac:dyDescent="0.3">
      <c r="A2283" s="6">
        <v>141655</v>
      </c>
      <c r="B2283" s="6" t="s">
        <v>1365</v>
      </c>
      <c r="C2283" s="6" t="s">
        <v>1364</v>
      </c>
      <c r="D2283" s="6" t="s">
        <v>1745</v>
      </c>
      <c r="E2283" s="6" t="s">
        <v>1322</v>
      </c>
      <c r="F2283" s="7">
        <v>44289</v>
      </c>
      <c r="G2283" s="6" t="s">
        <v>1296</v>
      </c>
      <c r="H2283" s="6" t="s">
        <v>630</v>
      </c>
      <c r="I2283" s="6" t="s">
        <v>89</v>
      </c>
      <c r="J2283" s="6" t="s">
        <v>79</v>
      </c>
      <c r="K2283" s="12">
        <v>6550</v>
      </c>
      <c r="L2283" s="12">
        <v>8515</v>
      </c>
      <c r="M2283" s="12">
        <v>3</v>
      </c>
      <c r="N2283" s="12">
        <v>19650</v>
      </c>
      <c r="O2283" s="12">
        <v>25545</v>
      </c>
      <c r="P2283" s="6" t="s">
        <v>1325</v>
      </c>
      <c r="Q2283" s="12">
        <f t="shared" si="35"/>
        <v>5895</v>
      </c>
    </row>
    <row r="2284" spans="1:17" x14ac:dyDescent="0.3">
      <c r="A2284" s="6">
        <v>141656</v>
      </c>
      <c r="B2284" s="6" t="s">
        <v>1365</v>
      </c>
      <c r="C2284" s="6" t="s">
        <v>1364</v>
      </c>
      <c r="D2284" s="6" t="s">
        <v>1776</v>
      </c>
      <c r="E2284" s="6" t="s">
        <v>1323</v>
      </c>
      <c r="F2284" s="7">
        <v>44289</v>
      </c>
      <c r="G2284" s="6" t="s">
        <v>33</v>
      </c>
      <c r="H2284" s="8" t="s">
        <v>66</v>
      </c>
      <c r="I2284" s="6" t="s">
        <v>37</v>
      </c>
      <c r="J2284" s="6" t="s">
        <v>81</v>
      </c>
      <c r="K2284" s="12">
        <v>7650</v>
      </c>
      <c r="L2284" s="12">
        <v>9945</v>
      </c>
      <c r="M2284" s="12">
        <v>1</v>
      </c>
      <c r="N2284" s="12">
        <v>7650</v>
      </c>
      <c r="O2284" s="12">
        <v>9945</v>
      </c>
      <c r="P2284" s="6" t="s">
        <v>1398</v>
      </c>
      <c r="Q2284" s="12">
        <f t="shared" si="35"/>
        <v>2295</v>
      </c>
    </row>
    <row r="2285" spans="1:17" x14ac:dyDescent="0.3">
      <c r="A2285" s="6">
        <v>141657</v>
      </c>
      <c r="B2285" s="6" t="s">
        <v>1365</v>
      </c>
      <c r="C2285" s="6" t="s">
        <v>1364</v>
      </c>
      <c r="D2285" s="6" t="s">
        <v>1774</v>
      </c>
      <c r="E2285" s="6" t="s">
        <v>10</v>
      </c>
      <c r="F2285" s="7">
        <v>44289</v>
      </c>
      <c r="G2285" s="6" t="s">
        <v>34</v>
      </c>
      <c r="H2285" s="6" t="s">
        <v>58</v>
      </c>
      <c r="I2285" s="6" t="s">
        <v>45</v>
      </c>
      <c r="J2285" s="6" t="s">
        <v>82</v>
      </c>
      <c r="K2285" s="12">
        <v>1150</v>
      </c>
      <c r="L2285" s="12">
        <v>1495</v>
      </c>
      <c r="M2285" s="12">
        <v>4</v>
      </c>
      <c r="N2285" s="12">
        <v>4600</v>
      </c>
      <c r="O2285" s="12">
        <v>5980</v>
      </c>
      <c r="P2285" s="6" t="s">
        <v>1397</v>
      </c>
      <c r="Q2285" s="12">
        <f t="shared" si="35"/>
        <v>1380</v>
      </c>
    </row>
    <row r="2286" spans="1:17" x14ac:dyDescent="0.3">
      <c r="A2286" s="6">
        <v>141658</v>
      </c>
      <c r="B2286" s="6" t="s">
        <v>1365</v>
      </c>
      <c r="C2286" s="6" t="s">
        <v>1364</v>
      </c>
      <c r="D2286" s="6" t="s">
        <v>1775</v>
      </c>
      <c r="E2286" s="6" t="s">
        <v>9</v>
      </c>
      <c r="F2286" s="7">
        <v>44289</v>
      </c>
      <c r="G2286" s="6" t="s">
        <v>35</v>
      </c>
      <c r="H2286" s="6" t="s">
        <v>59</v>
      </c>
      <c r="I2286" s="6" t="s">
        <v>36</v>
      </c>
      <c r="J2286" s="6" t="s">
        <v>75</v>
      </c>
      <c r="K2286" s="12">
        <v>850</v>
      </c>
      <c r="L2286" s="12">
        <v>1105</v>
      </c>
      <c r="M2286" s="12">
        <v>1</v>
      </c>
      <c r="N2286" s="12">
        <v>850</v>
      </c>
      <c r="O2286" s="12">
        <v>1105</v>
      </c>
      <c r="P2286" s="6" t="s">
        <v>1399</v>
      </c>
      <c r="Q2286" s="12">
        <f t="shared" si="35"/>
        <v>255</v>
      </c>
    </row>
    <row r="2287" spans="1:17" x14ac:dyDescent="0.3">
      <c r="A2287" s="6">
        <v>141659</v>
      </c>
      <c r="B2287" s="6" t="s">
        <v>1365</v>
      </c>
      <c r="C2287" s="6" t="s">
        <v>1364</v>
      </c>
      <c r="D2287" s="6" t="s">
        <v>1760</v>
      </c>
      <c r="E2287" s="6" t="s">
        <v>1324</v>
      </c>
      <c r="F2287" s="7">
        <v>44289</v>
      </c>
      <c r="G2287" s="6" t="s">
        <v>1296</v>
      </c>
      <c r="H2287" s="6" t="s">
        <v>60</v>
      </c>
      <c r="I2287" s="6" t="s">
        <v>37</v>
      </c>
      <c r="J2287" s="6" t="s">
        <v>76</v>
      </c>
      <c r="K2287" s="12">
        <v>650</v>
      </c>
      <c r="L2287" s="12">
        <v>845</v>
      </c>
      <c r="M2287" s="12">
        <v>3</v>
      </c>
      <c r="N2287" s="12">
        <v>1950</v>
      </c>
      <c r="O2287" s="12">
        <v>2535</v>
      </c>
      <c r="P2287" s="6" t="s">
        <v>1400</v>
      </c>
      <c r="Q2287" s="12">
        <f t="shared" si="35"/>
        <v>585</v>
      </c>
    </row>
    <row r="2288" spans="1:17" x14ac:dyDescent="0.3">
      <c r="A2288" s="6">
        <v>141660</v>
      </c>
      <c r="B2288" s="6" t="s">
        <v>1365</v>
      </c>
      <c r="C2288" s="6" t="s">
        <v>1364</v>
      </c>
      <c r="D2288" s="6" t="s">
        <v>1751</v>
      </c>
      <c r="E2288" s="6" t="s">
        <v>8</v>
      </c>
      <c r="F2288" s="7">
        <v>44289</v>
      </c>
      <c r="G2288" s="6" t="s">
        <v>33</v>
      </c>
      <c r="H2288" s="6" t="s">
        <v>61</v>
      </c>
      <c r="I2288" s="6" t="s">
        <v>38</v>
      </c>
      <c r="J2288" s="6" t="s">
        <v>75</v>
      </c>
      <c r="K2288" s="12">
        <v>7500</v>
      </c>
      <c r="L2288" s="12">
        <v>9750</v>
      </c>
      <c r="M2288" s="12">
        <v>2</v>
      </c>
      <c r="N2288" s="12">
        <v>15000</v>
      </c>
      <c r="O2288" s="12">
        <v>19500</v>
      </c>
      <c r="P2288" s="6" t="s">
        <v>1401</v>
      </c>
      <c r="Q2288" s="12">
        <f t="shared" si="35"/>
        <v>4500</v>
      </c>
    </row>
    <row r="2289" spans="1:17" x14ac:dyDescent="0.3">
      <c r="A2289" s="6">
        <v>141661</v>
      </c>
      <c r="B2289" s="6" t="s">
        <v>1365</v>
      </c>
      <c r="C2289" s="6" t="s">
        <v>1364</v>
      </c>
      <c r="D2289" s="6" t="s">
        <v>1755</v>
      </c>
      <c r="E2289" s="6" t="s">
        <v>7</v>
      </c>
      <c r="F2289" s="7">
        <v>44289</v>
      </c>
      <c r="G2289" s="6" t="s">
        <v>34</v>
      </c>
      <c r="H2289" s="6" t="s">
        <v>627</v>
      </c>
      <c r="I2289" s="6" t="s">
        <v>39</v>
      </c>
      <c r="J2289" s="8" t="s">
        <v>83</v>
      </c>
      <c r="K2289" s="12">
        <v>10000</v>
      </c>
      <c r="L2289" s="12">
        <v>13000</v>
      </c>
      <c r="M2289" s="12">
        <v>2</v>
      </c>
      <c r="N2289" s="12">
        <v>20000</v>
      </c>
      <c r="O2289" s="12">
        <v>26000</v>
      </c>
      <c r="P2289" s="6" t="s">
        <v>1325</v>
      </c>
      <c r="Q2289" s="12">
        <f t="shared" si="35"/>
        <v>6000</v>
      </c>
    </row>
    <row r="2290" spans="1:17" x14ac:dyDescent="0.3">
      <c r="A2290" s="6">
        <v>141662</v>
      </c>
      <c r="B2290" s="6" t="s">
        <v>1365</v>
      </c>
      <c r="C2290" s="6" t="s">
        <v>1364</v>
      </c>
      <c r="D2290" s="6" t="s">
        <v>1757</v>
      </c>
      <c r="E2290" s="6" t="s">
        <v>1325</v>
      </c>
      <c r="F2290" s="7">
        <v>44289</v>
      </c>
      <c r="G2290" s="6" t="s">
        <v>35</v>
      </c>
      <c r="H2290" s="6" t="s">
        <v>631</v>
      </c>
      <c r="I2290" s="6" t="s">
        <v>40</v>
      </c>
      <c r="J2290" s="6" t="s">
        <v>76</v>
      </c>
      <c r="K2290" s="12">
        <v>10500</v>
      </c>
      <c r="L2290" s="12">
        <v>13650</v>
      </c>
      <c r="M2290" s="12">
        <v>1</v>
      </c>
      <c r="N2290" s="12">
        <v>10500</v>
      </c>
      <c r="O2290" s="12">
        <v>13650</v>
      </c>
      <c r="P2290" s="6" t="s">
        <v>1398</v>
      </c>
      <c r="Q2290" s="12">
        <f t="shared" si="35"/>
        <v>3150</v>
      </c>
    </row>
    <row r="2291" spans="1:17" x14ac:dyDescent="0.3">
      <c r="A2291" s="6">
        <v>141663</v>
      </c>
      <c r="B2291" s="6" t="s">
        <v>1365</v>
      </c>
      <c r="C2291" s="6" t="s">
        <v>1364</v>
      </c>
      <c r="D2291" s="6" t="s">
        <v>1769</v>
      </c>
      <c r="E2291" s="6" t="s">
        <v>1326</v>
      </c>
      <c r="F2291" s="7">
        <v>44289</v>
      </c>
      <c r="G2291" s="6" t="s">
        <v>1296</v>
      </c>
      <c r="H2291" s="6" t="s">
        <v>63</v>
      </c>
      <c r="I2291" s="6" t="s">
        <v>41</v>
      </c>
      <c r="J2291" s="6" t="s">
        <v>78</v>
      </c>
      <c r="K2291" s="12">
        <v>8500</v>
      </c>
      <c r="L2291" s="12">
        <v>11050</v>
      </c>
      <c r="M2291" s="12">
        <v>2</v>
      </c>
      <c r="N2291" s="12">
        <v>17000</v>
      </c>
      <c r="O2291" s="12">
        <v>22100</v>
      </c>
      <c r="P2291" s="6" t="s">
        <v>1397</v>
      </c>
      <c r="Q2291" s="12">
        <f t="shared" si="35"/>
        <v>5100</v>
      </c>
    </row>
    <row r="2292" spans="1:17" x14ac:dyDescent="0.3">
      <c r="A2292" s="6">
        <v>141664</v>
      </c>
      <c r="B2292" s="6" t="s">
        <v>1365</v>
      </c>
      <c r="C2292" s="6" t="s">
        <v>1364</v>
      </c>
      <c r="D2292" s="6" t="s">
        <v>1749</v>
      </c>
      <c r="E2292" s="6" t="s">
        <v>6</v>
      </c>
      <c r="F2292" s="7">
        <v>44289</v>
      </c>
      <c r="G2292" s="6" t="s">
        <v>33</v>
      </c>
      <c r="H2292" s="6" t="s">
        <v>57</v>
      </c>
      <c r="I2292" s="6" t="s">
        <v>44</v>
      </c>
      <c r="J2292" s="6" t="s">
        <v>80</v>
      </c>
      <c r="K2292" s="12">
        <v>7000</v>
      </c>
      <c r="L2292" s="12">
        <v>9100</v>
      </c>
      <c r="M2292" s="12">
        <v>3</v>
      </c>
      <c r="N2292" s="12">
        <v>21000</v>
      </c>
      <c r="O2292" s="12">
        <v>27300</v>
      </c>
      <c r="P2292" s="6" t="s">
        <v>1399</v>
      </c>
      <c r="Q2292" s="12">
        <f t="shared" si="35"/>
        <v>6300</v>
      </c>
    </row>
    <row r="2293" spans="1:17" x14ac:dyDescent="0.3">
      <c r="A2293" s="6">
        <v>141665</v>
      </c>
      <c r="B2293" s="6" t="s">
        <v>1365</v>
      </c>
      <c r="C2293" s="6" t="s">
        <v>1364</v>
      </c>
      <c r="D2293" s="6" t="s">
        <v>1757</v>
      </c>
      <c r="E2293" s="6" t="s">
        <v>5</v>
      </c>
      <c r="F2293" s="7">
        <v>44289</v>
      </c>
      <c r="G2293" s="6" t="s">
        <v>34</v>
      </c>
      <c r="H2293" s="6" t="s">
        <v>632</v>
      </c>
      <c r="I2293" s="6" t="s">
        <v>89</v>
      </c>
      <c r="J2293" s="6" t="s">
        <v>79</v>
      </c>
      <c r="K2293" s="12">
        <v>1680</v>
      </c>
      <c r="L2293" s="12">
        <v>2184</v>
      </c>
      <c r="M2293" s="12">
        <v>3</v>
      </c>
      <c r="N2293" s="12">
        <v>5040</v>
      </c>
      <c r="O2293" s="12">
        <v>6552</v>
      </c>
      <c r="P2293" s="6" t="s">
        <v>1400</v>
      </c>
      <c r="Q2293" s="12">
        <f t="shared" si="35"/>
        <v>1512</v>
      </c>
    </row>
    <row r="2294" spans="1:17" x14ac:dyDescent="0.3">
      <c r="A2294" s="6">
        <v>141666</v>
      </c>
      <c r="B2294" s="6" t="s">
        <v>1365</v>
      </c>
      <c r="C2294" s="6" t="s">
        <v>1364</v>
      </c>
      <c r="D2294" s="6" t="s">
        <v>1769</v>
      </c>
      <c r="E2294" s="6" t="s">
        <v>4</v>
      </c>
      <c r="F2294" s="7">
        <v>44289</v>
      </c>
      <c r="G2294" s="6" t="s">
        <v>35</v>
      </c>
      <c r="H2294" s="8" t="s">
        <v>65</v>
      </c>
      <c r="I2294" s="6" t="s">
        <v>37</v>
      </c>
      <c r="J2294" s="8" t="s">
        <v>84</v>
      </c>
      <c r="K2294" s="12">
        <v>6540</v>
      </c>
      <c r="L2294" s="12">
        <v>8502</v>
      </c>
      <c r="M2294" s="12">
        <v>1</v>
      </c>
      <c r="N2294" s="12">
        <v>6540</v>
      </c>
      <c r="O2294" s="12">
        <v>8502</v>
      </c>
      <c r="P2294" s="6" t="s">
        <v>1401</v>
      </c>
      <c r="Q2294" s="12">
        <f t="shared" si="35"/>
        <v>1962</v>
      </c>
    </row>
    <row r="2295" spans="1:17" x14ac:dyDescent="0.3">
      <c r="A2295" s="6">
        <v>141667</v>
      </c>
      <c r="B2295" s="6" t="s">
        <v>1365</v>
      </c>
      <c r="C2295" s="6" t="s">
        <v>1364</v>
      </c>
      <c r="D2295" s="6" t="s">
        <v>1746</v>
      </c>
      <c r="E2295" s="6" t="s">
        <v>30</v>
      </c>
      <c r="F2295" s="7">
        <v>44289</v>
      </c>
      <c r="G2295" s="6" t="s">
        <v>1296</v>
      </c>
      <c r="H2295" s="6" t="s">
        <v>68</v>
      </c>
      <c r="I2295" s="6" t="s">
        <v>45</v>
      </c>
      <c r="J2295" s="6" t="s">
        <v>82</v>
      </c>
      <c r="K2295" s="12">
        <v>2680</v>
      </c>
      <c r="L2295" s="12">
        <v>3484</v>
      </c>
      <c r="M2295" s="12">
        <v>2</v>
      </c>
      <c r="N2295" s="12">
        <v>5360</v>
      </c>
      <c r="O2295" s="12">
        <v>6968</v>
      </c>
      <c r="P2295" s="6" t="s">
        <v>1325</v>
      </c>
      <c r="Q2295" s="12">
        <f t="shared" si="35"/>
        <v>1608</v>
      </c>
    </row>
    <row r="2296" spans="1:17" x14ac:dyDescent="0.3">
      <c r="A2296" s="6">
        <v>141668</v>
      </c>
      <c r="B2296" s="6" t="s">
        <v>1365</v>
      </c>
      <c r="C2296" s="6" t="s">
        <v>1364</v>
      </c>
      <c r="D2296" s="6" t="s">
        <v>1773</v>
      </c>
      <c r="E2296" s="6" t="s">
        <v>31</v>
      </c>
      <c r="F2296" s="7">
        <v>44289</v>
      </c>
      <c r="G2296" s="6" t="s">
        <v>33</v>
      </c>
      <c r="H2296" s="6" t="s">
        <v>71</v>
      </c>
      <c r="I2296" s="6" t="s">
        <v>38</v>
      </c>
      <c r="J2296" s="6" t="s">
        <v>76</v>
      </c>
      <c r="K2296" s="12">
        <v>8250</v>
      </c>
      <c r="L2296" s="12">
        <v>10725</v>
      </c>
      <c r="M2296" s="12">
        <v>1</v>
      </c>
      <c r="N2296" s="12">
        <v>8250</v>
      </c>
      <c r="O2296" s="12">
        <v>10725</v>
      </c>
      <c r="P2296" s="6" t="s">
        <v>1398</v>
      </c>
      <c r="Q2296" s="12">
        <f t="shared" si="35"/>
        <v>2475</v>
      </c>
    </row>
    <row r="2297" spans="1:17" x14ac:dyDescent="0.3">
      <c r="A2297" s="6">
        <v>141669</v>
      </c>
      <c r="B2297" s="6" t="s">
        <v>1365</v>
      </c>
      <c r="C2297" s="6" t="s">
        <v>1364</v>
      </c>
      <c r="D2297" s="6" t="s">
        <v>1758</v>
      </c>
      <c r="E2297" s="6" t="s">
        <v>32</v>
      </c>
      <c r="F2297" s="7">
        <v>44289</v>
      </c>
      <c r="G2297" s="6" t="s">
        <v>34</v>
      </c>
      <c r="H2297" s="6" t="s">
        <v>566</v>
      </c>
      <c r="I2297" s="6" t="s">
        <v>42</v>
      </c>
      <c r="J2297" s="6" t="s">
        <v>76</v>
      </c>
      <c r="K2297" s="12">
        <v>2650</v>
      </c>
      <c r="L2297" s="12">
        <v>3445</v>
      </c>
      <c r="M2297" s="12">
        <v>3</v>
      </c>
      <c r="N2297" s="12">
        <v>7950</v>
      </c>
      <c r="O2297" s="12">
        <v>10335</v>
      </c>
      <c r="P2297" s="6" t="s">
        <v>1397</v>
      </c>
      <c r="Q2297" s="12">
        <f t="shared" si="35"/>
        <v>2385</v>
      </c>
    </row>
    <row r="2298" spans="1:17" x14ac:dyDescent="0.3">
      <c r="A2298" s="6">
        <v>141670</v>
      </c>
      <c r="B2298" s="6" t="s">
        <v>1365</v>
      </c>
      <c r="C2298" s="6" t="s">
        <v>1364</v>
      </c>
      <c r="D2298" s="6" t="s">
        <v>1754</v>
      </c>
      <c r="E2298" s="6" t="s">
        <v>28</v>
      </c>
      <c r="F2298" s="7">
        <v>44289</v>
      </c>
      <c r="G2298" s="6" t="s">
        <v>35</v>
      </c>
      <c r="H2298" s="6" t="s">
        <v>72</v>
      </c>
      <c r="I2298" s="6" t="s">
        <v>38</v>
      </c>
      <c r="J2298" s="6" t="s">
        <v>85</v>
      </c>
      <c r="K2298" s="12">
        <v>12550</v>
      </c>
      <c r="L2298" s="12">
        <v>16315</v>
      </c>
      <c r="M2298" s="12">
        <v>4</v>
      </c>
      <c r="N2298" s="12">
        <v>50200</v>
      </c>
      <c r="O2298" s="12">
        <v>65260</v>
      </c>
      <c r="P2298" s="6" t="s">
        <v>1399</v>
      </c>
      <c r="Q2298" s="12">
        <f t="shared" si="35"/>
        <v>15060</v>
      </c>
    </row>
    <row r="2299" spans="1:17" x14ac:dyDescent="0.3">
      <c r="A2299" s="6">
        <v>141671</v>
      </c>
      <c r="B2299" s="6" t="s">
        <v>1365</v>
      </c>
      <c r="C2299" s="6" t="s">
        <v>1364</v>
      </c>
      <c r="D2299" s="6" t="s">
        <v>1764</v>
      </c>
      <c r="E2299" s="6" t="s">
        <v>1311</v>
      </c>
      <c r="F2299" s="7">
        <v>44289</v>
      </c>
      <c r="G2299" s="6" t="s">
        <v>1296</v>
      </c>
      <c r="H2299" s="6" t="s">
        <v>73</v>
      </c>
      <c r="I2299" s="6" t="s">
        <v>41</v>
      </c>
      <c r="J2299" s="8" t="s">
        <v>78</v>
      </c>
      <c r="K2299" s="12">
        <v>14500</v>
      </c>
      <c r="L2299" s="12">
        <v>18850</v>
      </c>
      <c r="M2299" s="12">
        <v>2</v>
      </c>
      <c r="N2299" s="12">
        <v>29000</v>
      </c>
      <c r="O2299" s="12">
        <v>37700</v>
      </c>
      <c r="P2299" s="6" t="s">
        <v>1400</v>
      </c>
      <c r="Q2299" s="12">
        <f t="shared" si="35"/>
        <v>8700</v>
      </c>
    </row>
    <row r="2300" spans="1:17" x14ac:dyDescent="0.3">
      <c r="A2300" s="6">
        <v>141672</v>
      </c>
      <c r="B2300" s="6" t="s">
        <v>1365</v>
      </c>
      <c r="C2300" s="6" t="s">
        <v>1364</v>
      </c>
      <c r="D2300" s="6" t="s">
        <v>1753</v>
      </c>
      <c r="E2300" s="6" t="s">
        <v>1312</v>
      </c>
      <c r="F2300" s="7">
        <v>44289</v>
      </c>
      <c r="G2300" s="6" t="s">
        <v>33</v>
      </c>
      <c r="H2300" s="6" t="s">
        <v>46</v>
      </c>
      <c r="I2300" s="6" t="s">
        <v>36</v>
      </c>
      <c r="J2300" s="6" t="s">
        <v>75</v>
      </c>
      <c r="K2300" s="12">
        <v>800</v>
      </c>
      <c r="L2300" s="12">
        <v>1040</v>
      </c>
      <c r="M2300" s="12">
        <v>4</v>
      </c>
      <c r="N2300" s="12">
        <v>3200</v>
      </c>
      <c r="O2300" s="12">
        <v>4160</v>
      </c>
      <c r="P2300" s="6" t="s">
        <v>1401</v>
      </c>
      <c r="Q2300" s="12">
        <f t="shared" si="35"/>
        <v>960</v>
      </c>
    </row>
    <row r="2301" spans="1:17" x14ac:dyDescent="0.3">
      <c r="A2301" s="6">
        <v>141673</v>
      </c>
      <c r="B2301" s="6" t="s">
        <v>1365</v>
      </c>
      <c r="C2301" s="6" t="s">
        <v>1364</v>
      </c>
      <c r="D2301" s="6" t="s">
        <v>1742</v>
      </c>
      <c r="E2301" s="6" t="s">
        <v>1313</v>
      </c>
      <c r="F2301" s="7">
        <v>44289</v>
      </c>
      <c r="G2301" s="6" t="s">
        <v>34</v>
      </c>
      <c r="H2301" s="6" t="s">
        <v>48</v>
      </c>
      <c r="I2301" s="6" t="s">
        <v>37</v>
      </c>
      <c r="J2301" s="6" t="s">
        <v>76</v>
      </c>
      <c r="K2301" s="12">
        <v>600</v>
      </c>
      <c r="L2301" s="12">
        <v>780</v>
      </c>
      <c r="M2301" s="12">
        <v>2</v>
      </c>
      <c r="N2301" s="12">
        <v>1200</v>
      </c>
      <c r="O2301" s="12">
        <v>1560</v>
      </c>
      <c r="P2301" s="6" t="s">
        <v>1325</v>
      </c>
      <c r="Q2301" s="12">
        <f t="shared" si="35"/>
        <v>360</v>
      </c>
    </row>
    <row r="2302" spans="1:17" x14ac:dyDescent="0.3">
      <c r="A2302" s="6">
        <v>141674</v>
      </c>
      <c r="B2302" s="6" t="s">
        <v>1365</v>
      </c>
      <c r="C2302" s="6" t="s">
        <v>1364</v>
      </c>
      <c r="D2302" s="6" t="s">
        <v>1758</v>
      </c>
      <c r="E2302" s="6" t="s">
        <v>3</v>
      </c>
      <c r="F2302" s="7">
        <v>44289</v>
      </c>
      <c r="G2302" s="6" t="s">
        <v>35</v>
      </c>
      <c r="H2302" s="6" t="s">
        <v>50</v>
      </c>
      <c r="I2302" s="6" t="s">
        <v>38</v>
      </c>
      <c r="J2302" s="6" t="s">
        <v>75</v>
      </c>
      <c r="K2302" s="12">
        <v>10500</v>
      </c>
      <c r="L2302" s="12">
        <v>13650</v>
      </c>
      <c r="M2302" s="12">
        <v>1</v>
      </c>
      <c r="N2302" s="12">
        <v>10500</v>
      </c>
      <c r="O2302" s="12">
        <v>13650</v>
      </c>
      <c r="P2302" s="6" t="s">
        <v>1398</v>
      </c>
      <c r="Q2302" s="12">
        <f t="shared" si="35"/>
        <v>3150</v>
      </c>
    </row>
    <row r="2303" spans="1:17" x14ac:dyDescent="0.3">
      <c r="A2303" s="6">
        <v>141675</v>
      </c>
      <c r="B2303" s="6" t="s">
        <v>1365</v>
      </c>
      <c r="C2303" s="6" t="s">
        <v>1364</v>
      </c>
      <c r="D2303" s="6" t="s">
        <v>1770</v>
      </c>
      <c r="E2303" s="6" t="s">
        <v>2</v>
      </c>
      <c r="F2303" s="7">
        <v>44289</v>
      </c>
      <c r="G2303" s="6" t="s">
        <v>1296</v>
      </c>
      <c r="H2303" s="6" t="s">
        <v>627</v>
      </c>
      <c r="I2303" s="6" t="s">
        <v>39</v>
      </c>
      <c r="J2303" s="6" t="s">
        <v>77</v>
      </c>
      <c r="K2303" s="12">
        <v>6500</v>
      </c>
      <c r="L2303" s="12">
        <v>8450</v>
      </c>
      <c r="M2303" s="12">
        <v>2</v>
      </c>
      <c r="N2303" s="12">
        <v>13000</v>
      </c>
      <c r="O2303" s="12">
        <v>16900</v>
      </c>
      <c r="P2303" s="6" t="s">
        <v>1397</v>
      </c>
      <c r="Q2303" s="12">
        <f t="shared" si="35"/>
        <v>3900</v>
      </c>
    </row>
    <row r="2304" spans="1:17" x14ac:dyDescent="0.3">
      <c r="A2304" s="6">
        <v>141676</v>
      </c>
      <c r="B2304" s="6" t="s">
        <v>1365</v>
      </c>
      <c r="C2304" s="6" t="s">
        <v>1364</v>
      </c>
      <c r="D2304" s="6" t="s">
        <v>1764</v>
      </c>
      <c r="E2304" s="6" t="s">
        <v>1</v>
      </c>
      <c r="F2304" s="7">
        <v>44289</v>
      </c>
      <c r="G2304" s="6" t="s">
        <v>33</v>
      </c>
      <c r="H2304" s="6" t="s">
        <v>633</v>
      </c>
      <c r="I2304" s="6" t="s">
        <v>40</v>
      </c>
      <c r="J2304" s="6" t="s">
        <v>76</v>
      </c>
      <c r="K2304" s="12">
        <v>4500</v>
      </c>
      <c r="L2304" s="12">
        <v>5850</v>
      </c>
      <c r="M2304" s="12">
        <v>1</v>
      </c>
      <c r="N2304" s="12">
        <v>4500</v>
      </c>
      <c r="O2304" s="12">
        <v>5850</v>
      </c>
      <c r="P2304" s="6" t="s">
        <v>1399</v>
      </c>
      <c r="Q2304" s="12">
        <f t="shared" si="35"/>
        <v>1350</v>
      </c>
    </row>
    <row r="2305" spans="1:17" x14ac:dyDescent="0.3">
      <c r="A2305" s="6">
        <v>141677</v>
      </c>
      <c r="B2305" s="6" t="s">
        <v>1365</v>
      </c>
      <c r="C2305" s="6" t="s">
        <v>1364</v>
      </c>
      <c r="D2305" s="6" t="s">
        <v>1742</v>
      </c>
      <c r="E2305" s="6" t="s">
        <v>1314</v>
      </c>
      <c r="F2305" s="7">
        <v>44289</v>
      </c>
      <c r="G2305" s="6" t="s">
        <v>34</v>
      </c>
      <c r="H2305" s="6" t="s">
        <v>51</v>
      </c>
      <c r="I2305" s="6" t="s">
        <v>41</v>
      </c>
      <c r="J2305" s="6" t="s">
        <v>78</v>
      </c>
      <c r="K2305" s="12">
        <v>8500</v>
      </c>
      <c r="L2305" s="12">
        <v>11050</v>
      </c>
      <c r="M2305" s="12">
        <v>4</v>
      </c>
      <c r="N2305" s="12">
        <v>34000</v>
      </c>
      <c r="O2305" s="12">
        <v>44200</v>
      </c>
      <c r="P2305" s="6" t="s">
        <v>1400</v>
      </c>
      <c r="Q2305" s="12">
        <f t="shared" si="35"/>
        <v>10200</v>
      </c>
    </row>
    <row r="2306" spans="1:17" x14ac:dyDescent="0.3">
      <c r="A2306" s="6">
        <v>141678</v>
      </c>
      <c r="B2306" s="6" t="s">
        <v>1365</v>
      </c>
      <c r="C2306" s="6" t="s">
        <v>1364</v>
      </c>
      <c r="D2306" s="6" t="s">
        <v>1748</v>
      </c>
      <c r="E2306" s="6" t="s">
        <v>1315</v>
      </c>
      <c r="F2306" s="7">
        <v>44289</v>
      </c>
      <c r="G2306" s="6" t="s">
        <v>35</v>
      </c>
      <c r="H2306" s="6" t="s">
        <v>52</v>
      </c>
      <c r="I2306" s="6" t="s">
        <v>44</v>
      </c>
      <c r="J2306" s="6" t="s">
        <v>80</v>
      </c>
      <c r="K2306" s="12">
        <v>12500</v>
      </c>
      <c r="L2306" s="12">
        <v>16250</v>
      </c>
      <c r="M2306" s="12">
        <v>1</v>
      </c>
      <c r="N2306" s="12">
        <v>12500</v>
      </c>
      <c r="O2306" s="12">
        <v>16250</v>
      </c>
      <c r="P2306" s="6" t="s">
        <v>1401</v>
      </c>
      <c r="Q2306" s="12">
        <f t="shared" si="35"/>
        <v>3750</v>
      </c>
    </row>
    <row r="2307" spans="1:17" x14ac:dyDescent="0.3">
      <c r="A2307" s="6">
        <v>141679</v>
      </c>
      <c r="B2307" s="6" t="s">
        <v>1365</v>
      </c>
      <c r="C2307" s="6" t="s">
        <v>1364</v>
      </c>
      <c r="D2307" s="6" t="s">
        <v>1767</v>
      </c>
      <c r="E2307" s="6" t="s">
        <v>0</v>
      </c>
      <c r="F2307" s="7">
        <v>44289</v>
      </c>
      <c r="G2307" s="6" t="s">
        <v>1296</v>
      </c>
      <c r="H2307" s="6" t="s">
        <v>574</v>
      </c>
      <c r="I2307" s="6" t="s">
        <v>98</v>
      </c>
      <c r="J2307" s="6" t="s">
        <v>79</v>
      </c>
      <c r="K2307" s="12">
        <v>3500</v>
      </c>
      <c r="L2307" s="12">
        <v>4550</v>
      </c>
      <c r="M2307" s="12">
        <v>4</v>
      </c>
      <c r="N2307" s="12">
        <v>14000</v>
      </c>
      <c r="O2307" s="12">
        <v>18200</v>
      </c>
      <c r="P2307" s="6" t="s">
        <v>1325</v>
      </c>
      <c r="Q2307" s="12">
        <f t="shared" ref="Q2307:Q2370" si="36">O2307-N2307</f>
        <v>4200</v>
      </c>
    </row>
    <row r="2308" spans="1:17" x14ac:dyDescent="0.3">
      <c r="A2308" s="6">
        <v>141680</v>
      </c>
      <c r="B2308" s="6" t="s">
        <v>1365</v>
      </c>
      <c r="C2308" s="6" t="s">
        <v>1364</v>
      </c>
      <c r="D2308" s="6" t="s">
        <v>1761</v>
      </c>
      <c r="E2308" s="6" t="s">
        <v>1316</v>
      </c>
      <c r="F2308" s="7">
        <v>44289</v>
      </c>
      <c r="G2308" s="6" t="s">
        <v>33</v>
      </c>
      <c r="H2308" s="8" t="s">
        <v>67</v>
      </c>
      <c r="I2308" s="6" t="s">
        <v>99</v>
      </c>
      <c r="J2308" s="6" t="s">
        <v>81</v>
      </c>
      <c r="K2308" s="12">
        <v>4500</v>
      </c>
      <c r="L2308" s="12">
        <v>5850</v>
      </c>
      <c r="M2308" s="12">
        <v>3</v>
      </c>
      <c r="N2308" s="12">
        <v>13500</v>
      </c>
      <c r="O2308" s="12">
        <v>17550</v>
      </c>
      <c r="P2308" s="6" t="s">
        <v>1398</v>
      </c>
      <c r="Q2308" s="12">
        <f t="shared" si="36"/>
        <v>4050</v>
      </c>
    </row>
    <row r="2309" spans="1:17" x14ac:dyDescent="0.3">
      <c r="A2309" s="6">
        <v>141681</v>
      </c>
      <c r="B2309" s="6" t="s">
        <v>1365</v>
      </c>
      <c r="C2309" s="6" t="s">
        <v>1364</v>
      </c>
      <c r="D2309" s="6" t="s">
        <v>1757</v>
      </c>
      <c r="E2309" s="6" t="s">
        <v>1317</v>
      </c>
      <c r="F2309" s="7">
        <v>44289</v>
      </c>
      <c r="G2309" s="6" t="s">
        <v>34</v>
      </c>
      <c r="H2309" s="6" t="s">
        <v>634</v>
      </c>
      <c r="I2309" s="6" t="s">
        <v>45</v>
      </c>
      <c r="J2309" s="6" t="s">
        <v>82</v>
      </c>
      <c r="K2309" s="12">
        <v>2100</v>
      </c>
      <c r="L2309" s="12">
        <v>2730</v>
      </c>
      <c r="M2309" s="12">
        <v>3</v>
      </c>
      <c r="N2309" s="12">
        <v>6300</v>
      </c>
      <c r="O2309" s="12">
        <v>8190</v>
      </c>
      <c r="P2309" s="6" t="s">
        <v>1397</v>
      </c>
      <c r="Q2309" s="12">
        <f t="shared" si="36"/>
        <v>1890</v>
      </c>
    </row>
    <row r="2310" spans="1:17" x14ac:dyDescent="0.3">
      <c r="A2310" s="6">
        <v>141682</v>
      </c>
      <c r="B2310" s="6" t="s">
        <v>1365</v>
      </c>
      <c r="C2310" s="6" t="s">
        <v>1364</v>
      </c>
      <c r="D2310" s="6" t="s">
        <v>1745</v>
      </c>
      <c r="E2310" s="6" t="s">
        <v>1318</v>
      </c>
      <c r="F2310" s="7">
        <v>44289</v>
      </c>
      <c r="G2310" s="6" t="s">
        <v>35</v>
      </c>
      <c r="H2310" s="6" t="s">
        <v>49</v>
      </c>
      <c r="I2310" s="6" t="s">
        <v>36</v>
      </c>
      <c r="J2310" s="6" t="s">
        <v>75</v>
      </c>
      <c r="K2310" s="12">
        <v>1150</v>
      </c>
      <c r="L2310" s="12">
        <v>1495</v>
      </c>
      <c r="M2310" s="12">
        <v>4</v>
      </c>
      <c r="N2310" s="12">
        <v>4600</v>
      </c>
      <c r="O2310" s="12">
        <v>5980</v>
      </c>
      <c r="P2310" s="6" t="s">
        <v>1399</v>
      </c>
      <c r="Q2310" s="12">
        <f t="shared" si="36"/>
        <v>1380</v>
      </c>
    </row>
    <row r="2311" spans="1:17" x14ac:dyDescent="0.3">
      <c r="A2311" s="6">
        <v>141683</v>
      </c>
      <c r="B2311" s="6" t="s">
        <v>1365</v>
      </c>
      <c r="C2311" s="6" t="s">
        <v>1364</v>
      </c>
      <c r="D2311" s="6" t="s">
        <v>1765</v>
      </c>
      <c r="E2311" s="6" t="s">
        <v>29</v>
      </c>
      <c r="F2311" s="7">
        <v>44289</v>
      </c>
      <c r="G2311" s="6" t="s">
        <v>1296</v>
      </c>
      <c r="H2311" s="6" t="s">
        <v>47</v>
      </c>
      <c r="I2311" s="6" t="s">
        <v>37</v>
      </c>
      <c r="J2311" s="6" t="s">
        <v>76</v>
      </c>
      <c r="K2311" s="12">
        <v>350</v>
      </c>
      <c r="L2311" s="12">
        <v>455</v>
      </c>
      <c r="M2311" s="12">
        <v>2</v>
      </c>
      <c r="N2311" s="12">
        <v>700</v>
      </c>
      <c r="O2311" s="12">
        <v>910</v>
      </c>
      <c r="P2311" s="6" t="s">
        <v>1400</v>
      </c>
      <c r="Q2311" s="12">
        <f t="shared" si="36"/>
        <v>210</v>
      </c>
    </row>
    <row r="2312" spans="1:17" x14ac:dyDescent="0.3">
      <c r="A2312" s="6">
        <v>141684</v>
      </c>
      <c r="B2312" s="6" t="s">
        <v>1365</v>
      </c>
      <c r="C2312" s="6" t="s">
        <v>1364</v>
      </c>
      <c r="D2312" s="6" t="s">
        <v>1744</v>
      </c>
      <c r="E2312" s="6" t="s">
        <v>20</v>
      </c>
      <c r="F2312" s="7">
        <v>44289</v>
      </c>
      <c r="G2312" s="6" t="s">
        <v>33</v>
      </c>
      <c r="H2312" s="6" t="s">
        <v>53</v>
      </c>
      <c r="I2312" s="6" t="s">
        <v>38</v>
      </c>
      <c r="J2312" s="6" t="s">
        <v>75</v>
      </c>
      <c r="K2312" s="12">
        <v>9500</v>
      </c>
      <c r="L2312" s="12">
        <v>12350</v>
      </c>
      <c r="M2312" s="12">
        <v>2</v>
      </c>
      <c r="N2312" s="12">
        <v>19000</v>
      </c>
      <c r="O2312" s="12">
        <v>24700</v>
      </c>
      <c r="P2312" s="6" t="s">
        <v>1401</v>
      </c>
      <c r="Q2312" s="12">
        <f t="shared" si="36"/>
        <v>5700</v>
      </c>
    </row>
    <row r="2313" spans="1:17" x14ac:dyDescent="0.3">
      <c r="A2313" s="6">
        <v>141685</v>
      </c>
      <c r="B2313" s="6" t="s">
        <v>1365</v>
      </c>
      <c r="C2313" s="6" t="s">
        <v>1364</v>
      </c>
      <c r="D2313" s="6" t="s">
        <v>1747</v>
      </c>
      <c r="E2313" s="6" t="s">
        <v>19</v>
      </c>
      <c r="F2313" s="7">
        <v>44289</v>
      </c>
      <c r="G2313" s="6" t="s">
        <v>34</v>
      </c>
      <c r="H2313" s="6" t="s">
        <v>635</v>
      </c>
      <c r="I2313" s="6" t="s">
        <v>39</v>
      </c>
      <c r="J2313" s="6" t="s">
        <v>77</v>
      </c>
      <c r="K2313" s="12">
        <v>10000</v>
      </c>
      <c r="L2313" s="12">
        <v>13000</v>
      </c>
      <c r="M2313" s="12">
        <v>1</v>
      </c>
      <c r="N2313" s="12">
        <v>10000</v>
      </c>
      <c r="O2313" s="12">
        <v>13000</v>
      </c>
      <c r="P2313" s="6" t="s">
        <v>1325</v>
      </c>
      <c r="Q2313" s="12">
        <f t="shared" si="36"/>
        <v>3000</v>
      </c>
    </row>
    <row r="2314" spans="1:17" x14ac:dyDescent="0.3">
      <c r="A2314" s="6">
        <v>141686</v>
      </c>
      <c r="B2314" s="6" t="s">
        <v>1365</v>
      </c>
      <c r="C2314" s="6" t="s">
        <v>1364</v>
      </c>
      <c r="D2314" s="6" t="s">
        <v>1752</v>
      </c>
      <c r="E2314" s="6" t="s">
        <v>1319</v>
      </c>
      <c r="F2314" s="7">
        <v>44289</v>
      </c>
      <c r="G2314" s="6" t="s">
        <v>35</v>
      </c>
      <c r="H2314" s="6" t="s">
        <v>636</v>
      </c>
      <c r="I2314" s="6" t="s">
        <v>40</v>
      </c>
      <c r="J2314" s="6" t="s">
        <v>76</v>
      </c>
      <c r="K2314" s="12">
        <v>6500</v>
      </c>
      <c r="L2314" s="12">
        <v>8450</v>
      </c>
      <c r="M2314" s="12">
        <v>1</v>
      </c>
      <c r="N2314" s="12">
        <v>6500</v>
      </c>
      <c r="O2314" s="12">
        <v>8450</v>
      </c>
      <c r="P2314" s="6" t="s">
        <v>1398</v>
      </c>
      <c r="Q2314" s="12">
        <f t="shared" si="36"/>
        <v>1950</v>
      </c>
    </row>
    <row r="2315" spans="1:17" x14ac:dyDescent="0.3">
      <c r="A2315" s="6">
        <v>141687</v>
      </c>
      <c r="B2315" s="6" t="s">
        <v>1365</v>
      </c>
      <c r="C2315" s="6" t="s">
        <v>1364</v>
      </c>
      <c r="D2315" s="6" t="s">
        <v>1767</v>
      </c>
      <c r="E2315" s="6" t="s">
        <v>18</v>
      </c>
      <c r="F2315" s="7">
        <v>44289</v>
      </c>
      <c r="G2315" s="6" t="s">
        <v>1296</v>
      </c>
      <c r="H2315" s="6" t="s">
        <v>637</v>
      </c>
      <c r="I2315" s="6" t="s">
        <v>41</v>
      </c>
      <c r="J2315" s="6" t="s">
        <v>78</v>
      </c>
      <c r="K2315" s="12">
        <v>8500</v>
      </c>
      <c r="L2315" s="12">
        <v>11050</v>
      </c>
      <c r="M2315" s="12">
        <v>2</v>
      </c>
      <c r="N2315" s="12">
        <v>17000</v>
      </c>
      <c r="O2315" s="12">
        <v>22100</v>
      </c>
      <c r="P2315" s="6" t="s">
        <v>1397</v>
      </c>
      <c r="Q2315" s="12">
        <f t="shared" si="36"/>
        <v>5100</v>
      </c>
    </row>
    <row r="2316" spans="1:17" x14ac:dyDescent="0.3">
      <c r="A2316" s="6">
        <v>141688</v>
      </c>
      <c r="B2316" s="6" t="s">
        <v>1365</v>
      </c>
      <c r="C2316" s="6" t="s">
        <v>1364</v>
      </c>
      <c r="D2316" s="6" t="s">
        <v>1762</v>
      </c>
      <c r="E2316" s="6" t="s">
        <v>17</v>
      </c>
      <c r="F2316" s="7">
        <v>44289</v>
      </c>
      <c r="G2316" s="6" t="s">
        <v>33</v>
      </c>
      <c r="H2316" s="6" t="s">
        <v>57</v>
      </c>
      <c r="I2316" s="6" t="s">
        <v>44</v>
      </c>
      <c r="J2316" s="6" t="s">
        <v>80</v>
      </c>
      <c r="K2316" s="12">
        <v>7000</v>
      </c>
      <c r="L2316" s="12">
        <v>9100</v>
      </c>
      <c r="M2316" s="12">
        <v>4</v>
      </c>
      <c r="N2316" s="12">
        <v>28000</v>
      </c>
      <c r="O2316" s="12">
        <v>36400</v>
      </c>
      <c r="P2316" s="6" t="s">
        <v>1399</v>
      </c>
      <c r="Q2316" s="12">
        <f t="shared" si="36"/>
        <v>8400</v>
      </c>
    </row>
    <row r="2317" spans="1:17" x14ac:dyDescent="0.3">
      <c r="A2317" s="6">
        <v>141689</v>
      </c>
      <c r="B2317" s="6" t="s">
        <v>1365</v>
      </c>
      <c r="C2317" s="6" t="s">
        <v>1364</v>
      </c>
      <c r="D2317" s="6" t="s">
        <v>1756</v>
      </c>
      <c r="E2317" s="6" t="s">
        <v>1320</v>
      </c>
      <c r="F2317" s="7">
        <v>44289</v>
      </c>
      <c r="G2317" s="6" t="s">
        <v>34</v>
      </c>
      <c r="H2317" s="6" t="s">
        <v>638</v>
      </c>
      <c r="I2317" s="6" t="s">
        <v>98</v>
      </c>
      <c r="J2317" s="6" t="s">
        <v>79</v>
      </c>
      <c r="K2317" s="12">
        <v>6550</v>
      </c>
      <c r="L2317" s="12">
        <v>8515</v>
      </c>
      <c r="M2317" s="12">
        <v>3</v>
      </c>
      <c r="N2317" s="12">
        <v>19650</v>
      </c>
      <c r="O2317" s="12">
        <v>25545</v>
      </c>
      <c r="P2317" s="6" t="s">
        <v>1400</v>
      </c>
      <c r="Q2317" s="12">
        <f t="shared" si="36"/>
        <v>5895</v>
      </c>
    </row>
    <row r="2318" spans="1:17" x14ac:dyDescent="0.3">
      <c r="A2318" s="6">
        <v>141690</v>
      </c>
      <c r="B2318" s="6" t="s">
        <v>1365</v>
      </c>
      <c r="C2318" s="6" t="s">
        <v>1364</v>
      </c>
      <c r="D2318" s="6" t="s">
        <v>1758</v>
      </c>
      <c r="E2318" s="6" t="s">
        <v>16</v>
      </c>
      <c r="F2318" s="7">
        <v>44289</v>
      </c>
      <c r="G2318" s="6" t="s">
        <v>35</v>
      </c>
      <c r="H2318" s="8" t="s">
        <v>66</v>
      </c>
      <c r="I2318" s="6" t="s">
        <v>99</v>
      </c>
      <c r="J2318" s="6" t="s">
        <v>81</v>
      </c>
      <c r="K2318" s="12">
        <v>7650</v>
      </c>
      <c r="L2318" s="12">
        <v>9945</v>
      </c>
      <c r="M2318" s="12">
        <v>3</v>
      </c>
      <c r="N2318" s="12">
        <v>22950</v>
      </c>
      <c r="O2318" s="12">
        <v>29835</v>
      </c>
      <c r="P2318" s="6" t="s">
        <v>1401</v>
      </c>
      <c r="Q2318" s="12">
        <f t="shared" si="36"/>
        <v>6885</v>
      </c>
    </row>
    <row r="2319" spans="1:17" x14ac:dyDescent="0.3">
      <c r="A2319" s="6">
        <v>141691</v>
      </c>
      <c r="B2319" s="6" t="s">
        <v>1365</v>
      </c>
      <c r="C2319" s="6" t="s">
        <v>1364</v>
      </c>
      <c r="D2319" s="6" t="s">
        <v>1776</v>
      </c>
      <c r="E2319" s="6" t="s">
        <v>15</v>
      </c>
      <c r="F2319" s="7">
        <v>44289</v>
      </c>
      <c r="G2319" s="6" t="s">
        <v>1296</v>
      </c>
      <c r="H2319" s="6" t="s">
        <v>58</v>
      </c>
      <c r="I2319" s="6" t="s">
        <v>45</v>
      </c>
      <c r="J2319" s="6" t="s">
        <v>82</v>
      </c>
      <c r="K2319" s="12">
        <v>1150</v>
      </c>
      <c r="L2319" s="12">
        <v>1495</v>
      </c>
      <c r="M2319" s="12">
        <v>4</v>
      </c>
      <c r="N2319" s="12">
        <v>4600</v>
      </c>
      <c r="O2319" s="12">
        <v>5980</v>
      </c>
      <c r="P2319" s="6" t="s">
        <v>1325</v>
      </c>
      <c r="Q2319" s="12">
        <f t="shared" si="36"/>
        <v>1380</v>
      </c>
    </row>
    <row r="2320" spans="1:17" x14ac:dyDescent="0.3">
      <c r="A2320" s="6">
        <v>141692</v>
      </c>
      <c r="B2320" s="6" t="s">
        <v>1365</v>
      </c>
      <c r="C2320" s="6" t="s">
        <v>1364</v>
      </c>
      <c r="D2320" s="6" t="s">
        <v>1776</v>
      </c>
      <c r="E2320" s="6" t="s">
        <v>14</v>
      </c>
      <c r="F2320" s="7">
        <v>44289</v>
      </c>
      <c r="G2320" s="6" t="s">
        <v>33</v>
      </c>
      <c r="H2320" s="6" t="s">
        <v>59</v>
      </c>
      <c r="I2320" s="6" t="s">
        <v>36</v>
      </c>
      <c r="J2320" s="6" t="s">
        <v>75</v>
      </c>
      <c r="K2320" s="12">
        <v>850</v>
      </c>
      <c r="L2320" s="12">
        <v>1105</v>
      </c>
      <c r="M2320" s="12">
        <v>1</v>
      </c>
      <c r="N2320" s="12">
        <v>850</v>
      </c>
      <c r="O2320" s="12">
        <v>1105</v>
      </c>
      <c r="P2320" s="6" t="s">
        <v>1398</v>
      </c>
      <c r="Q2320" s="12">
        <f t="shared" si="36"/>
        <v>255</v>
      </c>
    </row>
    <row r="2321" spans="1:17" x14ac:dyDescent="0.3">
      <c r="A2321" s="6">
        <v>141693</v>
      </c>
      <c r="B2321" s="6" t="s">
        <v>1365</v>
      </c>
      <c r="C2321" s="6" t="s">
        <v>1364</v>
      </c>
      <c r="D2321" s="6" t="s">
        <v>1761</v>
      </c>
      <c r="E2321" s="6" t="s">
        <v>13</v>
      </c>
      <c r="F2321" s="7">
        <v>44289</v>
      </c>
      <c r="G2321" s="6" t="s">
        <v>34</v>
      </c>
      <c r="H2321" s="6" t="s">
        <v>60</v>
      </c>
      <c r="I2321" s="6" t="s">
        <v>37</v>
      </c>
      <c r="J2321" s="6" t="s">
        <v>76</v>
      </c>
      <c r="K2321" s="12">
        <v>650</v>
      </c>
      <c r="L2321" s="12">
        <v>845</v>
      </c>
      <c r="M2321" s="12">
        <v>1</v>
      </c>
      <c r="N2321" s="12">
        <v>650</v>
      </c>
      <c r="O2321" s="12">
        <v>845</v>
      </c>
      <c r="P2321" s="6" t="s">
        <v>1397</v>
      </c>
      <c r="Q2321" s="12">
        <f t="shared" si="36"/>
        <v>195</v>
      </c>
    </row>
    <row r="2322" spans="1:17" x14ac:dyDescent="0.3">
      <c r="A2322" s="6">
        <v>141694</v>
      </c>
      <c r="B2322" s="6" t="s">
        <v>1365</v>
      </c>
      <c r="C2322" s="6" t="s">
        <v>1364</v>
      </c>
      <c r="D2322" s="6" t="s">
        <v>1759</v>
      </c>
      <c r="E2322" s="6" t="s">
        <v>12</v>
      </c>
      <c r="F2322" s="7">
        <v>44289</v>
      </c>
      <c r="G2322" s="6" t="s">
        <v>35</v>
      </c>
      <c r="H2322" s="6" t="s">
        <v>61</v>
      </c>
      <c r="I2322" s="6" t="s">
        <v>38</v>
      </c>
      <c r="J2322" s="6" t="s">
        <v>75</v>
      </c>
      <c r="K2322" s="12">
        <v>7500</v>
      </c>
      <c r="L2322" s="12">
        <v>9750</v>
      </c>
      <c r="M2322" s="12">
        <v>4</v>
      </c>
      <c r="N2322" s="12">
        <v>30000</v>
      </c>
      <c r="O2322" s="12">
        <v>39000</v>
      </c>
      <c r="P2322" s="6" t="s">
        <v>1399</v>
      </c>
      <c r="Q2322" s="12">
        <f t="shared" si="36"/>
        <v>9000</v>
      </c>
    </row>
    <row r="2323" spans="1:17" x14ac:dyDescent="0.3">
      <c r="A2323" s="6">
        <v>141695</v>
      </c>
      <c r="B2323" s="6" t="s">
        <v>1365</v>
      </c>
      <c r="C2323" s="6" t="s">
        <v>1364</v>
      </c>
      <c r="D2323" s="6" t="s">
        <v>1771</v>
      </c>
      <c r="E2323" s="6" t="s">
        <v>11</v>
      </c>
      <c r="F2323" s="7">
        <v>44289</v>
      </c>
      <c r="G2323" s="6" t="s">
        <v>1296</v>
      </c>
      <c r="H2323" s="6" t="s">
        <v>635</v>
      </c>
      <c r="I2323" s="6" t="s">
        <v>39</v>
      </c>
      <c r="J2323" s="8" t="s">
        <v>83</v>
      </c>
      <c r="K2323" s="12">
        <v>10000</v>
      </c>
      <c r="L2323" s="12">
        <v>13000</v>
      </c>
      <c r="M2323" s="12">
        <v>2</v>
      </c>
      <c r="N2323" s="12">
        <v>20000</v>
      </c>
      <c r="O2323" s="12">
        <v>26000</v>
      </c>
      <c r="P2323" s="6" t="s">
        <v>1400</v>
      </c>
      <c r="Q2323" s="12">
        <f t="shared" si="36"/>
        <v>6000</v>
      </c>
    </row>
    <row r="2324" spans="1:17" x14ac:dyDescent="0.3">
      <c r="A2324" s="6">
        <v>141696</v>
      </c>
      <c r="B2324" s="6" t="s">
        <v>1365</v>
      </c>
      <c r="C2324" s="6" t="s">
        <v>1364</v>
      </c>
      <c r="D2324" s="6" t="s">
        <v>1758</v>
      </c>
      <c r="E2324" s="6" t="s">
        <v>1321</v>
      </c>
      <c r="F2324" s="7">
        <v>44289</v>
      </c>
      <c r="G2324" s="6" t="s">
        <v>33</v>
      </c>
      <c r="H2324" s="6" t="s">
        <v>639</v>
      </c>
      <c r="I2324" s="6" t="s">
        <v>40</v>
      </c>
      <c r="J2324" s="6" t="s">
        <v>76</v>
      </c>
      <c r="K2324" s="12">
        <v>10500</v>
      </c>
      <c r="L2324" s="12">
        <v>13650</v>
      </c>
      <c r="M2324" s="12">
        <v>3</v>
      </c>
      <c r="N2324" s="12">
        <v>31500</v>
      </c>
      <c r="O2324" s="12">
        <v>40950</v>
      </c>
      <c r="P2324" s="6" t="s">
        <v>1401</v>
      </c>
      <c r="Q2324" s="12">
        <f t="shared" si="36"/>
        <v>9450</v>
      </c>
    </row>
    <row r="2325" spans="1:17" x14ac:dyDescent="0.3">
      <c r="A2325" s="6">
        <v>141697</v>
      </c>
      <c r="B2325" s="6" t="s">
        <v>1365</v>
      </c>
      <c r="C2325" s="6" t="s">
        <v>1364</v>
      </c>
      <c r="D2325" s="6" t="s">
        <v>1774</v>
      </c>
      <c r="E2325" s="6" t="s">
        <v>1322</v>
      </c>
      <c r="F2325" s="7">
        <v>44289</v>
      </c>
      <c r="G2325" s="6" t="s">
        <v>34</v>
      </c>
      <c r="H2325" s="6" t="s">
        <v>63</v>
      </c>
      <c r="I2325" s="6" t="s">
        <v>41</v>
      </c>
      <c r="J2325" s="6" t="s">
        <v>78</v>
      </c>
      <c r="K2325" s="12">
        <v>8500</v>
      </c>
      <c r="L2325" s="12">
        <v>11050</v>
      </c>
      <c r="M2325" s="12">
        <v>2</v>
      </c>
      <c r="N2325" s="12">
        <v>17000</v>
      </c>
      <c r="O2325" s="12">
        <v>22100</v>
      </c>
      <c r="P2325" s="6" t="s">
        <v>1325</v>
      </c>
      <c r="Q2325" s="12">
        <f t="shared" si="36"/>
        <v>5100</v>
      </c>
    </row>
    <row r="2326" spans="1:17" x14ac:dyDescent="0.3">
      <c r="A2326" s="6">
        <v>141698</v>
      </c>
      <c r="B2326" s="6" t="s">
        <v>1365</v>
      </c>
      <c r="C2326" s="6" t="s">
        <v>1364</v>
      </c>
      <c r="D2326" s="6" t="s">
        <v>1755</v>
      </c>
      <c r="E2326" s="6" t="s">
        <v>1323</v>
      </c>
      <c r="F2326" s="7">
        <v>44289</v>
      </c>
      <c r="G2326" s="6" t="s">
        <v>35</v>
      </c>
      <c r="H2326" s="6" t="s">
        <v>57</v>
      </c>
      <c r="I2326" s="6" t="s">
        <v>44</v>
      </c>
      <c r="J2326" s="6" t="s">
        <v>80</v>
      </c>
      <c r="K2326" s="12">
        <v>7000</v>
      </c>
      <c r="L2326" s="12">
        <v>9100</v>
      </c>
      <c r="M2326" s="12">
        <v>1</v>
      </c>
      <c r="N2326" s="12">
        <v>7000</v>
      </c>
      <c r="O2326" s="12">
        <v>9100</v>
      </c>
      <c r="P2326" s="6" t="s">
        <v>1398</v>
      </c>
      <c r="Q2326" s="12">
        <f t="shared" si="36"/>
        <v>2100</v>
      </c>
    </row>
    <row r="2327" spans="1:17" x14ac:dyDescent="0.3">
      <c r="A2327" s="6">
        <v>141699</v>
      </c>
      <c r="B2327" s="6" t="s">
        <v>1365</v>
      </c>
      <c r="C2327" s="6" t="s">
        <v>1364</v>
      </c>
      <c r="D2327" s="6" t="s">
        <v>1748</v>
      </c>
      <c r="E2327" s="6" t="s">
        <v>10</v>
      </c>
      <c r="F2327" s="7">
        <v>44289</v>
      </c>
      <c r="G2327" s="6" t="s">
        <v>1296</v>
      </c>
      <c r="H2327" s="6" t="s">
        <v>640</v>
      </c>
      <c r="I2327" s="6" t="s">
        <v>98</v>
      </c>
      <c r="J2327" s="6" t="s">
        <v>79</v>
      </c>
      <c r="K2327" s="12">
        <v>1680</v>
      </c>
      <c r="L2327" s="12">
        <v>2184</v>
      </c>
      <c r="M2327" s="12">
        <v>4</v>
      </c>
      <c r="N2327" s="12">
        <v>6720</v>
      </c>
      <c r="O2327" s="12">
        <v>8736</v>
      </c>
      <c r="P2327" s="6" t="s">
        <v>1397</v>
      </c>
      <c r="Q2327" s="12">
        <f t="shared" si="36"/>
        <v>2016</v>
      </c>
    </row>
    <row r="2328" spans="1:17" x14ac:dyDescent="0.3">
      <c r="A2328" s="6">
        <v>141700</v>
      </c>
      <c r="B2328" s="6" t="s">
        <v>1365</v>
      </c>
      <c r="C2328" s="6" t="s">
        <v>1364</v>
      </c>
      <c r="D2328" s="6" t="s">
        <v>1761</v>
      </c>
      <c r="E2328" s="6" t="s">
        <v>9</v>
      </c>
      <c r="F2328" s="7">
        <v>44289</v>
      </c>
      <c r="G2328" s="6" t="s">
        <v>33</v>
      </c>
      <c r="H2328" s="8" t="s">
        <v>65</v>
      </c>
      <c r="I2328" s="6" t="s">
        <v>99</v>
      </c>
      <c r="J2328" s="8" t="s">
        <v>84</v>
      </c>
      <c r="K2328" s="12">
        <v>6540</v>
      </c>
      <c r="L2328" s="12">
        <v>8502</v>
      </c>
      <c r="M2328" s="12">
        <v>1</v>
      </c>
      <c r="N2328" s="12">
        <v>6540</v>
      </c>
      <c r="O2328" s="12">
        <v>8502</v>
      </c>
      <c r="P2328" s="6" t="s">
        <v>1399</v>
      </c>
      <c r="Q2328" s="12">
        <f t="shared" si="36"/>
        <v>1962</v>
      </c>
    </row>
    <row r="2329" spans="1:17" x14ac:dyDescent="0.3">
      <c r="A2329" s="6">
        <v>141701</v>
      </c>
      <c r="B2329" s="6" t="s">
        <v>1365</v>
      </c>
      <c r="C2329" s="6" t="s">
        <v>1364</v>
      </c>
      <c r="D2329" s="6" t="s">
        <v>1759</v>
      </c>
      <c r="E2329" s="6" t="s">
        <v>1324</v>
      </c>
      <c r="F2329" s="7">
        <v>44289</v>
      </c>
      <c r="G2329" s="6" t="s">
        <v>34</v>
      </c>
      <c r="H2329" s="6" t="s">
        <v>68</v>
      </c>
      <c r="I2329" s="6" t="s">
        <v>45</v>
      </c>
      <c r="J2329" s="6" t="s">
        <v>82</v>
      </c>
      <c r="K2329" s="12">
        <v>2680</v>
      </c>
      <c r="L2329" s="12">
        <v>3484</v>
      </c>
      <c r="M2329" s="12">
        <v>4</v>
      </c>
      <c r="N2329" s="12">
        <v>10720</v>
      </c>
      <c r="O2329" s="12">
        <v>13936</v>
      </c>
      <c r="P2329" s="6" t="s">
        <v>1400</v>
      </c>
      <c r="Q2329" s="12">
        <f t="shared" si="36"/>
        <v>3216</v>
      </c>
    </row>
    <row r="2330" spans="1:17" x14ac:dyDescent="0.3">
      <c r="A2330" s="6">
        <v>141702</v>
      </c>
      <c r="B2330" s="6" t="s">
        <v>1365</v>
      </c>
      <c r="C2330" s="6" t="s">
        <v>1364</v>
      </c>
      <c r="D2330" s="6" t="s">
        <v>1753</v>
      </c>
      <c r="E2330" s="6" t="s">
        <v>8</v>
      </c>
      <c r="F2330" s="7">
        <v>44289</v>
      </c>
      <c r="G2330" s="6" t="s">
        <v>35</v>
      </c>
      <c r="H2330" s="6" t="s">
        <v>71</v>
      </c>
      <c r="I2330" s="6" t="s">
        <v>38</v>
      </c>
      <c r="J2330" s="6" t="s">
        <v>76</v>
      </c>
      <c r="K2330" s="12">
        <v>8250</v>
      </c>
      <c r="L2330" s="12">
        <v>10725</v>
      </c>
      <c r="M2330" s="12">
        <v>4</v>
      </c>
      <c r="N2330" s="12">
        <v>33000</v>
      </c>
      <c r="O2330" s="12">
        <v>42900</v>
      </c>
      <c r="P2330" s="6" t="s">
        <v>1401</v>
      </c>
      <c r="Q2330" s="12">
        <f t="shared" si="36"/>
        <v>9900</v>
      </c>
    </row>
    <row r="2331" spans="1:17" x14ac:dyDescent="0.3">
      <c r="A2331" s="6">
        <v>141703</v>
      </c>
      <c r="B2331" s="6" t="s">
        <v>1365</v>
      </c>
      <c r="C2331" s="6" t="s">
        <v>1364</v>
      </c>
      <c r="D2331" s="6" t="s">
        <v>1775</v>
      </c>
      <c r="E2331" s="6" t="s">
        <v>7</v>
      </c>
      <c r="F2331" s="7">
        <v>44289</v>
      </c>
      <c r="G2331" s="6" t="s">
        <v>1296</v>
      </c>
      <c r="H2331" s="6" t="s">
        <v>574</v>
      </c>
      <c r="I2331" s="6" t="s">
        <v>42</v>
      </c>
      <c r="J2331" s="6" t="s">
        <v>76</v>
      </c>
      <c r="K2331" s="12">
        <v>2650</v>
      </c>
      <c r="L2331" s="12">
        <v>3445</v>
      </c>
      <c r="M2331" s="12">
        <v>1</v>
      </c>
      <c r="N2331" s="12">
        <v>2650</v>
      </c>
      <c r="O2331" s="12">
        <v>3445</v>
      </c>
      <c r="P2331" s="6" t="s">
        <v>1325</v>
      </c>
      <c r="Q2331" s="12">
        <f t="shared" si="36"/>
        <v>795</v>
      </c>
    </row>
    <row r="2332" spans="1:17" x14ac:dyDescent="0.3">
      <c r="A2332" s="6">
        <v>141704</v>
      </c>
      <c r="B2332" s="6" t="s">
        <v>1365</v>
      </c>
      <c r="C2332" s="6" t="s">
        <v>1364</v>
      </c>
      <c r="D2332" s="6" t="s">
        <v>1750</v>
      </c>
      <c r="E2332" s="6" t="s">
        <v>1325</v>
      </c>
      <c r="F2332" s="7">
        <v>44289</v>
      </c>
      <c r="G2332" s="6" t="s">
        <v>33</v>
      </c>
      <c r="H2332" s="6" t="s">
        <v>72</v>
      </c>
      <c r="I2332" s="6" t="s">
        <v>38</v>
      </c>
      <c r="J2332" s="6" t="s">
        <v>85</v>
      </c>
      <c r="K2332" s="12">
        <v>12550</v>
      </c>
      <c r="L2332" s="12">
        <v>16315</v>
      </c>
      <c r="M2332" s="12">
        <v>3</v>
      </c>
      <c r="N2332" s="12">
        <v>37650</v>
      </c>
      <c r="O2332" s="12">
        <v>48945</v>
      </c>
      <c r="P2332" s="6" t="s">
        <v>1398</v>
      </c>
      <c r="Q2332" s="12">
        <f t="shared" si="36"/>
        <v>11295</v>
      </c>
    </row>
    <row r="2333" spans="1:17" x14ac:dyDescent="0.3">
      <c r="A2333" s="6">
        <v>141705</v>
      </c>
      <c r="B2333" s="6" t="s">
        <v>1365</v>
      </c>
      <c r="C2333" s="6" t="s">
        <v>1364</v>
      </c>
      <c r="D2333" s="6" t="s">
        <v>1761</v>
      </c>
      <c r="E2333" s="6" t="s">
        <v>1326</v>
      </c>
      <c r="F2333" s="7">
        <v>44289</v>
      </c>
      <c r="G2333" s="6" t="s">
        <v>34</v>
      </c>
      <c r="H2333" s="6" t="s">
        <v>73</v>
      </c>
      <c r="I2333" s="6" t="s">
        <v>41</v>
      </c>
      <c r="J2333" s="8" t="s">
        <v>78</v>
      </c>
      <c r="K2333" s="12">
        <v>14500</v>
      </c>
      <c r="L2333" s="12">
        <v>18850</v>
      </c>
      <c r="M2333" s="12">
        <v>1</v>
      </c>
      <c r="N2333" s="12">
        <v>14500</v>
      </c>
      <c r="O2333" s="12">
        <v>18850</v>
      </c>
      <c r="P2333" s="6" t="s">
        <v>1397</v>
      </c>
      <c r="Q2333" s="12">
        <f t="shared" si="36"/>
        <v>4350</v>
      </c>
    </row>
    <row r="2334" spans="1:17" x14ac:dyDescent="0.3">
      <c r="A2334" s="6">
        <v>141706</v>
      </c>
      <c r="B2334" s="6" t="s">
        <v>1365</v>
      </c>
      <c r="C2334" s="6" t="s">
        <v>1364</v>
      </c>
      <c r="D2334" s="6" t="s">
        <v>1771</v>
      </c>
      <c r="E2334" s="6" t="s">
        <v>6</v>
      </c>
      <c r="F2334" s="7">
        <v>44289</v>
      </c>
      <c r="G2334" s="6" t="s">
        <v>35</v>
      </c>
      <c r="H2334" s="6" t="s">
        <v>46</v>
      </c>
      <c r="I2334" s="6" t="s">
        <v>36</v>
      </c>
      <c r="J2334" s="6" t="s">
        <v>75</v>
      </c>
      <c r="K2334" s="12">
        <v>800</v>
      </c>
      <c r="L2334" s="12">
        <v>1040</v>
      </c>
      <c r="M2334" s="12">
        <v>4</v>
      </c>
      <c r="N2334" s="12">
        <v>3200</v>
      </c>
      <c r="O2334" s="12">
        <v>4160</v>
      </c>
      <c r="P2334" s="6" t="s">
        <v>1399</v>
      </c>
      <c r="Q2334" s="12">
        <f t="shared" si="36"/>
        <v>960</v>
      </c>
    </row>
    <row r="2335" spans="1:17" x14ac:dyDescent="0.3">
      <c r="A2335" s="6">
        <v>141707</v>
      </c>
      <c r="B2335" s="6" t="s">
        <v>1365</v>
      </c>
      <c r="C2335" s="6" t="s">
        <v>1364</v>
      </c>
      <c r="D2335" s="6" t="s">
        <v>1770</v>
      </c>
      <c r="E2335" s="6" t="s">
        <v>5</v>
      </c>
      <c r="F2335" s="7">
        <v>44289</v>
      </c>
      <c r="G2335" s="6" t="s">
        <v>1296</v>
      </c>
      <c r="H2335" s="6" t="s">
        <v>48</v>
      </c>
      <c r="I2335" s="6" t="s">
        <v>37</v>
      </c>
      <c r="J2335" s="6" t="s">
        <v>76</v>
      </c>
      <c r="K2335" s="12">
        <v>600</v>
      </c>
      <c r="L2335" s="12">
        <v>780</v>
      </c>
      <c r="M2335" s="12">
        <v>2</v>
      </c>
      <c r="N2335" s="12">
        <v>1200</v>
      </c>
      <c r="O2335" s="12">
        <v>1560</v>
      </c>
      <c r="P2335" s="6" t="s">
        <v>1400</v>
      </c>
      <c r="Q2335" s="12">
        <f t="shared" si="36"/>
        <v>360</v>
      </c>
    </row>
    <row r="2336" spans="1:17" x14ac:dyDescent="0.3">
      <c r="A2336" s="6">
        <v>141708</v>
      </c>
      <c r="B2336" s="6" t="s">
        <v>1365</v>
      </c>
      <c r="C2336" s="6" t="s">
        <v>1364</v>
      </c>
      <c r="D2336" s="6" t="s">
        <v>1743</v>
      </c>
      <c r="E2336" s="6" t="s">
        <v>4</v>
      </c>
      <c r="F2336" s="7">
        <v>44289</v>
      </c>
      <c r="G2336" s="6" t="s">
        <v>33</v>
      </c>
      <c r="H2336" s="6" t="s">
        <v>50</v>
      </c>
      <c r="I2336" s="6" t="s">
        <v>38</v>
      </c>
      <c r="J2336" s="6" t="s">
        <v>75</v>
      </c>
      <c r="K2336" s="12">
        <v>10500</v>
      </c>
      <c r="L2336" s="12">
        <v>13650</v>
      </c>
      <c r="M2336" s="12">
        <v>1</v>
      </c>
      <c r="N2336" s="12">
        <v>10500</v>
      </c>
      <c r="O2336" s="12">
        <v>13650</v>
      </c>
      <c r="P2336" s="6" t="s">
        <v>1401</v>
      </c>
      <c r="Q2336" s="12">
        <f t="shared" si="36"/>
        <v>3150</v>
      </c>
    </row>
    <row r="2337" spans="1:17" x14ac:dyDescent="0.3">
      <c r="A2337" s="6">
        <v>141709</v>
      </c>
      <c r="B2337" s="6" t="s">
        <v>1365</v>
      </c>
      <c r="C2337" s="6" t="s">
        <v>1364</v>
      </c>
      <c r="D2337" s="6" t="s">
        <v>1770</v>
      </c>
      <c r="E2337" s="6" t="s">
        <v>30</v>
      </c>
      <c r="F2337" s="7">
        <v>44289</v>
      </c>
      <c r="G2337" s="6" t="s">
        <v>34</v>
      </c>
      <c r="H2337" s="6" t="s">
        <v>635</v>
      </c>
      <c r="I2337" s="6" t="s">
        <v>39</v>
      </c>
      <c r="J2337" s="6" t="s">
        <v>77</v>
      </c>
      <c r="K2337" s="12">
        <v>6500</v>
      </c>
      <c r="L2337" s="12">
        <v>8450</v>
      </c>
      <c r="M2337" s="12">
        <v>2</v>
      </c>
      <c r="N2337" s="12">
        <v>13000</v>
      </c>
      <c r="O2337" s="12">
        <v>16900</v>
      </c>
      <c r="P2337" s="6" t="s">
        <v>1325</v>
      </c>
      <c r="Q2337" s="12">
        <f t="shared" si="36"/>
        <v>3900</v>
      </c>
    </row>
    <row r="2338" spans="1:17" x14ac:dyDescent="0.3">
      <c r="A2338" s="6">
        <v>141710</v>
      </c>
      <c r="B2338" s="6" t="s">
        <v>1365</v>
      </c>
      <c r="C2338" s="6" t="s">
        <v>1364</v>
      </c>
      <c r="D2338" s="6" t="s">
        <v>1765</v>
      </c>
      <c r="E2338" s="6" t="s">
        <v>31</v>
      </c>
      <c r="F2338" s="7">
        <v>44289</v>
      </c>
      <c r="G2338" s="6" t="s">
        <v>35</v>
      </c>
      <c r="H2338" s="6" t="s">
        <v>641</v>
      </c>
      <c r="I2338" s="6" t="s">
        <v>40</v>
      </c>
      <c r="J2338" s="6" t="s">
        <v>76</v>
      </c>
      <c r="K2338" s="12">
        <v>4500</v>
      </c>
      <c r="L2338" s="12">
        <v>5850</v>
      </c>
      <c r="M2338" s="12">
        <v>3</v>
      </c>
      <c r="N2338" s="12">
        <v>13500</v>
      </c>
      <c r="O2338" s="12">
        <v>17550</v>
      </c>
      <c r="P2338" s="6" t="s">
        <v>1398</v>
      </c>
      <c r="Q2338" s="12">
        <f t="shared" si="36"/>
        <v>4050</v>
      </c>
    </row>
    <row r="2339" spans="1:17" x14ac:dyDescent="0.3">
      <c r="A2339" s="6">
        <v>141711</v>
      </c>
      <c r="B2339" s="6" t="s">
        <v>1365</v>
      </c>
      <c r="C2339" s="6" t="s">
        <v>1364</v>
      </c>
      <c r="D2339" s="6" t="s">
        <v>1777</v>
      </c>
      <c r="E2339" s="6" t="s">
        <v>32</v>
      </c>
      <c r="F2339" s="7">
        <v>44289</v>
      </c>
      <c r="G2339" s="6" t="s">
        <v>1296</v>
      </c>
      <c r="H2339" s="6" t="s">
        <v>51</v>
      </c>
      <c r="I2339" s="6" t="s">
        <v>41</v>
      </c>
      <c r="J2339" s="6" t="s">
        <v>78</v>
      </c>
      <c r="K2339" s="12">
        <v>8500</v>
      </c>
      <c r="L2339" s="12">
        <v>11050</v>
      </c>
      <c r="M2339" s="12">
        <v>4</v>
      </c>
      <c r="N2339" s="12">
        <v>34000</v>
      </c>
      <c r="O2339" s="12">
        <v>44200</v>
      </c>
      <c r="P2339" s="6" t="s">
        <v>1397</v>
      </c>
      <c r="Q2339" s="12">
        <f t="shared" si="36"/>
        <v>10200</v>
      </c>
    </row>
    <row r="2340" spans="1:17" x14ac:dyDescent="0.3">
      <c r="A2340" s="6">
        <v>141712</v>
      </c>
      <c r="B2340" s="6" t="s">
        <v>1365</v>
      </c>
      <c r="C2340" s="6" t="s">
        <v>1364</v>
      </c>
      <c r="D2340" s="6" t="s">
        <v>1776</v>
      </c>
      <c r="E2340" s="6" t="s">
        <v>28</v>
      </c>
      <c r="F2340" s="7">
        <v>44289</v>
      </c>
      <c r="G2340" s="6" t="s">
        <v>33</v>
      </c>
      <c r="H2340" s="6" t="s">
        <v>52</v>
      </c>
      <c r="I2340" s="6" t="s">
        <v>44</v>
      </c>
      <c r="J2340" s="6" t="s">
        <v>80</v>
      </c>
      <c r="K2340" s="12">
        <v>12500</v>
      </c>
      <c r="L2340" s="12">
        <v>16250</v>
      </c>
      <c r="M2340" s="12">
        <v>4</v>
      </c>
      <c r="N2340" s="12">
        <v>50000</v>
      </c>
      <c r="O2340" s="12">
        <v>65000</v>
      </c>
      <c r="P2340" s="6" t="s">
        <v>1399</v>
      </c>
      <c r="Q2340" s="12">
        <f t="shared" si="36"/>
        <v>15000</v>
      </c>
    </row>
    <row r="2341" spans="1:17" x14ac:dyDescent="0.3">
      <c r="A2341" s="6">
        <v>141713</v>
      </c>
      <c r="B2341" s="6" t="s">
        <v>1365</v>
      </c>
      <c r="C2341" s="6" t="s">
        <v>1364</v>
      </c>
      <c r="D2341" s="6" t="s">
        <v>1767</v>
      </c>
      <c r="E2341" s="6" t="s">
        <v>1311</v>
      </c>
      <c r="F2341" s="7">
        <v>44289</v>
      </c>
      <c r="G2341" s="6" t="s">
        <v>34</v>
      </c>
      <c r="H2341" s="6" t="s">
        <v>582</v>
      </c>
      <c r="I2341" s="6" t="s">
        <v>42</v>
      </c>
      <c r="J2341" s="6" t="s">
        <v>79</v>
      </c>
      <c r="K2341" s="12">
        <v>3500</v>
      </c>
      <c r="L2341" s="12">
        <v>4550</v>
      </c>
      <c r="M2341" s="12">
        <v>4</v>
      </c>
      <c r="N2341" s="12">
        <v>14000</v>
      </c>
      <c r="O2341" s="12">
        <v>18200</v>
      </c>
      <c r="P2341" s="6" t="s">
        <v>1400</v>
      </c>
      <c r="Q2341" s="12">
        <f t="shared" si="36"/>
        <v>4200</v>
      </c>
    </row>
    <row r="2342" spans="1:17" x14ac:dyDescent="0.3">
      <c r="A2342" s="6">
        <v>141714</v>
      </c>
      <c r="B2342" s="6" t="s">
        <v>1365</v>
      </c>
      <c r="C2342" s="6" t="s">
        <v>1364</v>
      </c>
      <c r="D2342" s="6" t="s">
        <v>1759</v>
      </c>
      <c r="E2342" s="6" t="s">
        <v>1312</v>
      </c>
      <c r="F2342" s="7">
        <v>44289</v>
      </c>
      <c r="G2342" s="6" t="s">
        <v>35</v>
      </c>
      <c r="H2342" s="8" t="s">
        <v>67</v>
      </c>
      <c r="I2342" s="6" t="s">
        <v>109</v>
      </c>
      <c r="J2342" s="6" t="s">
        <v>81</v>
      </c>
      <c r="K2342" s="12">
        <v>4500</v>
      </c>
      <c r="L2342" s="12">
        <v>5850</v>
      </c>
      <c r="M2342" s="12">
        <v>2</v>
      </c>
      <c r="N2342" s="12">
        <v>9000</v>
      </c>
      <c r="O2342" s="12">
        <v>11700</v>
      </c>
      <c r="P2342" s="6" t="s">
        <v>1401</v>
      </c>
      <c r="Q2342" s="12">
        <f t="shared" si="36"/>
        <v>2700</v>
      </c>
    </row>
    <row r="2343" spans="1:17" x14ac:dyDescent="0.3">
      <c r="A2343" s="6">
        <v>141715</v>
      </c>
      <c r="B2343" s="6" t="s">
        <v>1365</v>
      </c>
      <c r="C2343" s="6" t="s">
        <v>1364</v>
      </c>
      <c r="D2343" s="6" t="s">
        <v>1769</v>
      </c>
      <c r="E2343" s="6" t="s">
        <v>1313</v>
      </c>
      <c r="F2343" s="7">
        <v>44289</v>
      </c>
      <c r="G2343" s="6" t="s">
        <v>1296</v>
      </c>
      <c r="H2343" s="6" t="s">
        <v>642</v>
      </c>
      <c r="I2343" s="6" t="s">
        <v>45</v>
      </c>
      <c r="J2343" s="6" t="s">
        <v>82</v>
      </c>
      <c r="K2343" s="12">
        <v>2100</v>
      </c>
      <c r="L2343" s="12">
        <v>2730</v>
      </c>
      <c r="M2343" s="12">
        <v>3</v>
      </c>
      <c r="N2343" s="12">
        <v>6300</v>
      </c>
      <c r="O2343" s="12">
        <v>8190</v>
      </c>
      <c r="P2343" s="6" t="s">
        <v>1325</v>
      </c>
      <c r="Q2343" s="12">
        <f t="shared" si="36"/>
        <v>1890</v>
      </c>
    </row>
    <row r="2344" spans="1:17" x14ac:dyDescent="0.3">
      <c r="A2344" s="6">
        <v>141716</v>
      </c>
      <c r="B2344" s="6" t="s">
        <v>1365</v>
      </c>
      <c r="C2344" s="6" t="s">
        <v>1364</v>
      </c>
      <c r="D2344" s="6" t="s">
        <v>1755</v>
      </c>
      <c r="E2344" s="6" t="s">
        <v>3</v>
      </c>
      <c r="F2344" s="7">
        <v>44289</v>
      </c>
      <c r="G2344" s="6" t="s">
        <v>33</v>
      </c>
      <c r="H2344" s="6" t="s">
        <v>49</v>
      </c>
      <c r="I2344" s="6" t="s">
        <v>36</v>
      </c>
      <c r="J2344" s="6" t="s">
        <v>75</v>
      </c>
      <c r="K2344" s="12">
        <v>1150</v>
      </c>
      <c r="L2344" s="12">
        <v>1495</v>
      </c>
      <c r="M2344" s="12">
        <v>2</v>
      </c>
      <c r="N2344" s="12">
        <v>2300</v>
      </c>
      <c r="O2344" s="12">
        <v>2990</v>
      </c>
      <c r="P2344" s="6" t="s">
        <v>1398</v>
      </c>
      <c r="Q2344" s="12">
        <f t="shared" si="36"/>
        <v>690</v>
      </c>
    </row>
    <row r="2345" spans="1:17" x14ac:dyDescent="0.3">
      <c r="A2345" s="6">
        <v>141717</v>
      </c>
      <c r="B2345" s="6" t="s">
        <v>1365</v>
      </c>
      <c r="C2345" s="6" t="s">
        <v>1364</v>
      </c>
      <c r="D2345" s="6" t="s">
        <v>1751</v>
      </c>
      <c r="E2345" s="6" t="s">
        <v>2</v>
      </c>
      <c r="F2345" s="7">
        <v>44289</v>
      </c>
      <c r="G2345" s="6" t="s">
        <v>34</v>
      </c>
      <c r="H2345" s="6" t="s">
        <v>47</v>
      </c>
      <c r="I2345" s="6" t="s">
        <v>37</v>
      </c>
      <c r="J2345" s="6" t="s">
        <v>76</v>
      </c>
      <c r="K2345" s="12">
        <v>350</v>
      </c>
      <c r="L2345" s="12">
        <v>455</v>
      </c>
      <c r="M2345" s="12">
        <v>1</v>
      </c>
      <c r="N2345" s="12">
        <v>350</v>
      </c>
      <c r="O2345" s="12">
        <v>455</v>
      </c>
      <c r="P2345" s="6" t="s">
        <v>1397</v>
      </c>
      <c r="Q2345" s="12">
        <f t="shared" si="36"/>
        <v>105</v>
      </c>
    </row>
    <row r="2346" spans="1:17" x14ac:dyDescent="0.3">
      <c r="A2346" s="6">
        <v>141718</v>
      </c>
      <c r="B2346" s="6" t="s">
        <v>1365</v>
      </c>
      <c r="C2346" s="6" t="s">
        <v>1364</v>
      </c>
      <c r="D2346" s="6" t="s">
        <v>1777</v>
      </c>
      <c r="E2346" s="6" t="s">
        <v>1</v>
      </c>
      <c r="F2346" s="7">
        <v>44289</v>
      </c>
      <c r="G2346" s="6" t="s">
        <v>35</v>
      </c>
      <c r="H2346" s="6" t="s">
        <v>53</v>
      </c>
      <c r="I2346" s="6" t="s">
        <v>38</v>
      </c>
      <c r="J2346" s="6" t="s">
        <v>75</v>
      </c>
      <c r="K2346" s="12">
        <v>9500</v>
      </c>
      <c r="L2346" s="12">
        <v>12350</v>
      </c>
      <c r="M2346" s="12">
        <v>4</v>
      </c>
      <c r="N2346" s="12">
        <v>38000</v>
      </c>
      <c r="O2346" s="12">
        <v>49400</v>
      </c>
      <c r="P2346" s="6" t="s">
        <v>1399</v>
      </c>
      <c r="Q2346" s="12">
        <f t="shared" si="36"/>
        <v>11400</v>
      </c>
    </row>
    <row r="2347" spans="1:17" x14ac:dyDescent="0.3">
      <c r="A2347" s="6">
        <v>141719</v>
      </c>
      <c r="B2347" s="6" t="s">
        <v>1365</v>
      </c>
      <c r="C2347" s="6" t="s">
        <v>1364</v>
      </c>
      <c r="D2347" s="6" t="s">
        <v>1742</v>
      </c>
      <c r="E2347" s="6" t="s">
        <v>1314</v>
      </c>
      <c r="F2347" s="7">
        <v>44289</v>
      </c>
      <c r="G2347" s="6" t="s">
        <v>1296</v>
      </c>
      <c r="H2347" s="6" t="s">
        <v>643</v>
      </c>
      <c r="I2347" s="6" t="s">
        <v>39</v>
      </c>
      <c r="J2347" s="6" t="s">
        <v>77</v>
      </c>
      <c r="K2347" s="12">
        <v>10000</v>
      </c>
      <c r="L2347" s="12">
        <v>13000</v>
      </c>
      <c r="M2347" s="12">
        <v>2</v>
      </c>
      <c r="N2347" s="12">
        <v>20000</v>
      </c>
      <c r="O2347" s="12">
        <v>26000</v>
      </c>
      <c r="P2347" s="6" t="s">
        <v>1400</v>
      </c>
      <c r="Q2347" s="12">
        <f t="shared" si="36"/>
        <v>6000</v>
      </c>
    </row>
    <row r="2348" spans="1:17" x14ac:dyDescent="0.3">
      <c r="A2348" s="6">
        <v>141720</v>
      </c>
      <c r="B2348" s="6" t="s">
        <v>1365</v>
      </c>
      <c r="C2348" s="6" t="s">
        <v>1364</v>
      </c>
      <c r="D2348" s="6" t="s">
        <v>1759</v>
      </c>
      <c r="E2348" s="6" t="s">
        <v>1315</v>
      </c>
      <c r="F2348" s="7">
        <v>44289</v>
      </c>
      <c r="G2348" s="6" t="s">
        <v>33</v>
      </c>
      <c r="H2348" s="6" t="s">
        <v>644</v>
      </c>
      <c r="I2348" s="6" t="s">
        <v>40</v>
      </c>
      <c r="J2348" s="6" t="s">
        <v>76</v>
      </c>
      <c r="K2348" s="12">
        <v>6500</v>
      </c>
      <c r="L2348" s="12">
        <v>8450</v>
      </c>
      <c r="M2348" s="12">
        <v>2</v>
      </c>
      <c r="N2348" s="12">
        <v>13000</v>
      </c>
      <c r="O2348" s="12">
        <v>16900</v>
      </c>
      <c r="P2348" s="6" t="s">
        <v>1401</v>
      </c>
      <c r="Q2348" s="12">
        <f t="shared" si="36"/>
        <v>3900</v>
      </c>
    </row>
    <row r="2349" spans="1:17" x14ac:dyDescent="0.3">
      <c r="A2349" s="6">
        <v>141721</v>
      </c>
      <c r="B2349" s="6" t="s">
        <v>1365</v>
      </c>
      <c r="C2349" s="6" t="s">
        <v>1364</v>
      </c>
      <c r="D2349" s="6" t="s">
        <v>1776</v>
      </c>
      <c r="E2349" s="6" t="s">
        <v>0</v>
      </c>
      <c r="F2349" s="7">
        <v>44289</v>
      </c>
      <c r="G2349" s="6" t="s">
        <v>34</v>
      </c>
      <c r="H2349" s="6" t="s">
        <v>645</v>
      </c>
      <c r="I2349" s="6" t="s">
        <v>41</v>
      </c>
      <c r="J2349" s="6" t="s">
        <v>78</v>
      </c>
      <c r="K2349" s="12">
        <v>8500</v>
      </c>
      <c r="L2349" s="12">
        <v>11050</v>
      </c>
      <c r="M2349" s="12">
        <v>2</v>
      </c>
      <c r="N2349" s="12">
        <v>17000</v>
      </c>
      <c r="O2349" s="12">
        <v>22100</v>
      </c>
      <c r="P2349" s="6" t="s">
        <v>1325</v>
      </c>
      <c r="Q2349" s="12">
        <f t="shared" si="36"/>
        <v>5100</v>
      </c>
    </row>
    <row r="2350" spans="1:17" x14ac:dyDescent="0.3">
      <c r="A2350" s="6">
        <v>141722</v>
      </c>
      <c r="B2350" s="6" t="s">
        <v>1365</v>
      </c>
      <c r="C2350" s="6" t="s">
        <v>1364</v>
      </c>
      <c r="D2350" s="6" t="s">
        <v>1771</v>
      </c>
      <c r="E2350" s="6" t="s">
        <v>1316</v>
      </c>
      <c r="F2350" s="7">
        <v>44289</v>
      </c>
      <c r="G2350" s="6" t="s">
        <v>35</v>
      </c>
      <c r="H2350" s="6" t="s">
        <v>57</v>
      </c>
      <c r="I2350" s="6" t="s">
        <v>44</v>
      </c>
      <c r="J2350" s="6" t="s">
        <v>80</v>
      </c>
      <c r="K2350" s="12">
        <v>7000</v>
      </c>
      <c r="L2350" s="12">
        <v>9100</v>
      </c>
      <c r="M2350" s="12">
        <v>2</v>
      </c>
      <c r="N2350" s="12">
        <v>14000</v>
      </c>
      <c r="O2350" s="12">
        <v>18200</v>
      </c>
      <c r="P2350" s="6" t="s">
        <v>1398</v>
      </c>
      <c r="Q2350" s="12">
        <f t="shared" si="36"/>
        <v>4200</v>
      </c>
    </row>
    <row r="2351" spans="1:17" x14ac:dyDescent="0.3">
      <c r="A2351" s="6">
        <v>141723</v>
      </c>
      <c r="B2351" s="6" t="s">
        <v>1365</v>
      </c>
      <c r="C2351" s="6" t="s">
        <v>1364</v>
      </c>
      <c r="D2351" s="6" t="s">
        <v>1745</v>
      </c>
      <c r="E2351" s="6" t="s">
        <v>1317</v>
      </c>
      <c r="F2351" s="7">
        <v>44289</v>
      </c>
      <c r="G2351" s="6" t="s">
        <v>1296</v>
      </c>
      <c r="H2351" s="6" t="s">
        <v>646</v>
      </c>
      <c r="I2351" s="6" t="s">
        <v>42</v>
      </c>
      <c r="J2351" s="6" t="s">
        <v>79</v>
      </c>
      <c r="K2351" s="12">
        <v>6550</v>
      </c>
      <c r="L2351" s="12">
        <v>8515</v>
      </c>
      <c r="M2351" s="12">
        <v>1</v>
      </c>
      <c r="N2351" s="12">
        <v>6550</v>
      </c>
      <c r="O2351" s="12">
        <v>8515</v>
      </c>
      <c r="P2351" s="6" t="s">
        <v>1397</v>
      </c>
      <c r="Q2351" s="12">
        <f t="shared" si="36"/>
        <v>1965</v>
      </c>
    </row>
    <row r="2352" spans="1:17" x14ac:dyDescent="0.3">
      <c r="A2352" s="6">
        <v>141724</v>
      </c>
      <c r="B2352" s="6" t="s">
        <v>1365</v>
      </c>
      <c r="C2352" s="6" t="s">
        <v>1364</v>
      </c>
      <c r="D2352" s="6" t="s">
        <v>1742</v>
      </c>
      <c r="E2352" s="6" t="s">
        <v>1318</v>
      </c>
      <c r="F2352" s="7">
        <v>44289</v>
      </c>
      <c r="G2352" s="6" t="s">
        <v>33</v>
      </c>
      <c r="H2352" s="8" t="s">
        <v>66</v>
      </c>
      <c r="I2352" s="6" t="s">
        <v>109</v>
      </c>
      <c r="J2352" s="6" t="s">
        <v>81</v>
      </c>
      <c r="K2352" s="12">
        <v>7650</v>
      </c>
      <c r="L2352" s="12">
        <v>9945</v>
      </c>
      <c r="M2352" s="12">
        <v>1</v>
      </c>
      <c r="N2352" s="12">
        <v>7650</v>
      </c>
      <c r="O2352" s="12">
        <v>9945</v>
      </c>
      <c r="P2352" s="6" t="s">
        <v>1399</v>
      </c>
      <c r="Q2352" s="12">
        <f t="shared" si="36"/>
        <v>2295</v>
      </c>
    </row>
    <row r="2353" spans="1:17" x14ac:dyDescent="0.3">
      <c r="A2353" s="6">
        <v>141725</v>
      </c>
      <c r="B2353" s="6" t="s">
        <v>1365</v>
      </c>
      <c r="C2353" s="6" t="s">
        <v>1364</v>
      </c>
      <c r="D2353" s="6" t="s">
        <v>1747</v>
      </c>
      <c r="E2353" s="6" t="s">
        <v>29</v>
      </c>
      <c r="F2353" s="7">
        <v>44289</v>
      </c>
      <c r="G2353" s="6" t="s">
        <v>34</v>
      </c>
      <c r="H2353" s="6" t="s">
        <v>58</v>
      </c>
      <c r="I2353" s="6" t="s">
        <v>45</v>
      </c>
      <c r="J2353" s="6" t="s">
        <v>82</v>
      </c>
      <c r="K2353" s="12">
        <v>1150</v>
      </c>
      <c r="L2353" s="12">
        <v>1495</v>
      </c>
      <c r="M2353" s="12">
        <v>3</v>
      </c>
      <c r="N2353" s="12">
        <v>3450</v>
      </c>
      <c r="O2353" s="12">
        <v>4485</v>
      </c>
      <c r="P2353" s="6" t="s">
        <v>1400</v>
      </c>
      <c r="Q2353" s="12">
        <f t="shared" si="36"/>
        <v>1035</v>
      </c>
    </row>
    <row r="2354" spans="1:17" x14ac:dyDescent="0.3">
      <c r="A2354" s="6">
        <v>141726</v>
      </c>
      <c r="B2354" s="6" t="s">
        <v>1365</v>
      </c>
      <c r="C2354" s="6" t="s">
        <v>1364</v>
      </c>
      <c r="D2354" s="6" t="s">
        <v>1762</v>
      </c>
      <c r="E2354" s="6" t="s">
        <v>20</v>
      </c>
      <c r="F2354" s="7">
        <v>44289</v>
      </c>
      <c r="G2354" s="6" t="s">
        <v>35</v>
      </c>
      <c r="H2354" s="6" t="s">
        <v>59</v>
      </c>
      <c r="I2354" s="6" t="s">
        <v>36</v>
      </c>
      <c r="J2354" s="6" t="s">
        <v>75</v>
      </c>
      <c r="K2354" s="12">
        <v>850</v>
      </c>
      <c r="L2354" s="12">
        <v>1105</v>
      </c>
      <c r="M2354" s="12">
        <v>1</v>
      </c>
      <c r="N2354" s="12">
        <v>850</v>
      </c>
      <c r="O2354" s="12">
        <v>1105</v>
      </c>
      <c r="P2354" s="6" t="s">
        <v>1401</v>
      </c>
      <c r="Q2354" s="12">
        <f t="shared" si="36"/>
        <v>255</v>
      </c>
    </row>
    <row r="2355" spans="1:17" x14ac:dyDescent="0.3">
      <c r="A2355" s="6">
        <v>141727</v>
      </c>
      <c r="B2355" s="6" t="s">
        <v>1365</v>
      </c>
      <c r="C2355" s="6" t="s">
        <v>1364</v>
      </c>
      <c r="D2355" s="6" t="s">
        <v>1763</v>
      </c>
      <c r="E2355" s="6" t="s">
        <v>19</v>
      </c>
      <c r="F2355" s="7">
        <v>44289</v>
      </c>
      <c r="G2355" s="6" t="s">
        <v>1296</v>
      </c>
      <c r="H2355" s="6" t="s">
        <v>60</v>
      </c>
      <c r="I2355" s="6" t="s">
        <v>37</v>
      </c>
      <c r="J2355" s="6" t="s">
        <v>76</v>
      </c>
      <c r="K2355" s="12">
        <v>650</v>
      </c>
      <c r="L2355" s="12">
        <v>845</v>
      </c>
      <c r="M2355" s="12">
        <v>2</v>
      </c>
      <c r="N2355" s="12">
        <v>1300</v>
      </c>
      <c r="O2355" s="12">
        <v>1690</v>
      </c>
      <c r="P2355" s="6" t="s">
        <v>1325</v>
      </c>
      <c r="Q2355" s="12">
        <f t="shared" si="36"/>
        <v>390</v>
      </c>
    </row>
    <row r="2356" spans="1:17" x14ac:dyDescent="0.3">
      <c r="A2356" s="6">
        <v>141728</v>
      </c>
      <c r="B2356" s="6" t="s">
        <v>1365</v>
      </c>
      <c r="C2356" s="6" t="s">
        <v>1364</v>
      </c>
      <c r="D2356" s="6" t="s">
        <v>1758</v>
      </c>
      <c r="E2356" s="6" t="s">
        <v>1319</v>
      </c>
      <c r="F2356" s="7">
        <v>44289</v>
      </c>
      <c r="G2356" s="6" t="s">
        <v>33</v>
      </c>
      <c r="H2356" s="6" t="s">
        <v>61</v>
      </c>
      <c r="I2356" s="6" t="s">
        <v>38</v>
      </c>
      <c r="J2356" s="6" t="s">
        <v>75</v>
      </c>
      <c r="K2356" s="12">
        <v>7500</v>
      </c>
      <c r="L2356" s="12">
        <v>9750</v>
      </c>
      <c r="M2356" s="12">
        <v>1</v>
      </c>
      <c r="N2356" s="12">
        <v>7500</v>
      </c>
      <c r="O2356" s="12">
        <v>9750</v>
      </c>
      <c r="P2356" s="6" t="s">
        <v>1398</v>
      </c>
      <c r="Q2356" s="12">
        <f t="shared" si="36"/>
        <v>2250</v>
      </c>
    </row>
    <row r="2357" spans="1:17" x14ac:dyDescent="0.3">
      <c r="A2357" s="6">
        <v>141729</v>
      </c>
      <c r="B2357" s="6" t="s">
        <v>1365</v>
      </c>
      <c r="C2357" s="6" t="s">
        <v>1364</v>
      </c>
      <c r="D2357" s="6" t="s">
        <v>1751</v>
      </c>
      <c r="E2357" s="6" t="s">
        <v>18</v>
      </c>
      <c r="F2357" s="7">
        <v>44289</v>
      </c>
      <c r="G2357" s="6" t="s">
        <v>34</v>
      </c>
      <c r="H2357" s="6" t="s">
        <v>643</v>
      </c>
      <c r="I2357" s="6" t="s">
        <v>39</v>
      </c>
      <c r="J2357" s="8" t="s">
        <v>83</v>
      </c>
      <c r="K2357" s="12">
        <v>10000</v>
      </c>
      <c r="L2357" s="12">
        <v>13000</v>
      </c>
      <c r="M2357" s="12">
        <v>1</v>
      </c>
      <c r="N2357" s="12">
        <v>10000</v>
      </c>
      <c r="O2357" s="12">
        <v>13000</v>
      </c>
      <c r="P2357" s="6" t="s">
        <v>1397</v>
      </c>
      <c r="Q2357" s="12">
        <f t="shared" si="36"/>
        <v>3000</v>
      </c>
    </row>
    <row r="2358" spans="1:17" x14ac:dyDescent="0.3">
      <c r="A2358" s="6">
        <v>141730</v>
      </c>
      <c r="B2358" s="6" t="s">
        <v>1365</v>
      </c>
      <c r="C2358" s="6" t="s">
        <v>1364</v>
      </c>
      <c r="D2358" s="6" t="s">
        <v>1755</v>
      </c>
      <c r="E2358" s="6" t="s">
        <v>17</v>
      </c>
      <c r="F2358" s="7">
        <v>44289</v>
      </c>
      <c r="G2358" s="6" t="s">
        <v>35</v>
      </c>
      <c r="H2358" s="6" t="s">
        <v>647</v>
      </c>
      <c r="I2358" s="6" t="s">
        <v>40</v>
      </c>
      <c r="J2358" s="6" t="s">
        <v>76</v>
      </c>
      <c r="K2358" s="12">
        <v>10500</v>
      </c>
      <c r="L2358" s="12">
        <v>13650</v>
      </c>
      <c r="M2358" s="12">
        <v>1</v>
      </c>
      <c r="N2358" s="12">
        <v>10500</v>
      </c>
      <c r="O2358" s="12">
        <v>13650</v>
      </c>
      <c r="P2358" s="6" t="s">
        <v>1399</v>
      </c>
      <c r="Q2358" s="12">
        <f t="shared" si="36"/>
        <v>3150</v>
      </c>
    </row>
    <row r="2359" spans="1:17" x14ac:dyDescent="0.3">
      <c r="A2359" s="6">
        <v>141731</v>
      </c>
      <c r="B2359" s="6" t="s">
        <v>1365</v>
      </c>
      <c r="C2359" s="6" t="s">
        <v>1364</v>
      </c>
      <c r="D2359" s="6" t="s">
        <v>1753</v>
      </c>
      <c r="E2359" s="6" t="s">
        <v>1320</v>
      </c>
      <c r="F2359" s="7">
        <v>44289</v>
      </c>
      <c r="G2359" s="6" t="s">
        <v>1296</v>
      </c>
      <c r="H2359" s="6" t="s">
        <v>63</v>
      </c>
      <c r="I2359" s="6" t="s">
        <v>41</v>
      </c>
      <c r="J2359" s="6" t="s">
        <v>78</v>
      </c>
      <c r="K2359" s="12">
        <v>8500</v>
      </c>
      <c r="L2359" s="12">
        <v>11050</v>
      </c>
      <c r="M2359" s="12">
        <v>1</v>
      </c>
      <c r="N2359" s="12">
        <v>8500</v>
      </c>
      <c r="O2359" s="12">
        <v>11050</v>
      </c>
      <c r="P2359" s="6" t="s">
        <v>1400</v>
      </c>
      <c r="Q2359" s="12">
        <f t="shared" si="36"/>
        <v>2550</v>
      </c>
    </row>
    <row r="2360" spans="1:17" x14ac:dyDescent="0.3">
      <c r="A2360" s="6">
        <v>141732</v>
      </c>
      <c r="B2360" s="6" t="s">
        <v>1365</v>
      </c>
      <c r="C2360" s="6" t="s">
        <v>1364</v>
      </c>
      <c r="D2360" s="6" t="s">
        <v>1764</v>
      </c>
      <c r="E2360" s="6" t="s">
        <v>16</v>
      </c>
      <c r="F2360" s="7">
        <v>44289</v>
      </c>
      <c r="G2360" s="6" t="s">
        <v>33</v>
      </c>
      <c r="H2360" s="6" t="s">
        <v>57</v>
      </c>
      <c r="I2360" s="6" t="s">
        <v>44</v>
      </c>
      <c r="J2360" s="6" t="s">
        <v>80</v>
      </c>
      <c r="K2360" s="12">
        <v>7000</v>
      </c>
      <c r="L2360" s="12">
        <v>9100</v>
      </c>
      <c r="M2360" s="12">
        <v>3</v>
      </c>
      <c r="N2360" s="12">
        <v>21000</v>
      </c>
      <c r="O2360" s="12">
        <v>27300</v>
      </c>
      <c r="P2360" s="6" t="s">
        <v>1401</v>
      </c>
      <c r="Q2360" s="12">
        <f t="shared" si="36"/>
        <v>6300</v>
      </c>
    </row>
    <row r="2361" spans="1:17" x14ac:dyDescent="0.3">
      <c r="A2361" s="6">
        <v>141733</v>
      </c>
      <c r="B2361" s="6" t="s">
        <v>1365</v>
      </c>
      <c r="C2361" s="6" t="s">
        <v>1364</v>
      </c>
      <c r="D2361" s="6" t="s">
        <v>1747</v>
      </c>
      <c r="E2361" s="6" t="s">
        <v>15</v>
      </c>
      <c r="F2361" s="7">
        <v>44289</v>
      </c>
      <c r="G2361" s="6" t="s">
        <v>34</v>
      </c>
      <c r="H2361" s="6" t="s">
        <v>648</v>
      </c>
      <c r="I2361" s="6" t="s">
        <v>42</v>
      </c>
      <c r="J2361" s="6" t="s">
        <v>79</v>
      </c>
      <c r="K2361" s="12">
        <v>1680</v>
      </c>
      <c r="L2361" s="12">
        <v>2184</v>
      </c>
      <c r="M2361" s="12">
        <v>3</v>
      </c>
      <c r="N2361" s="12">
        <v>5040</v>
      </c>
      <c r="O2361" s="12">
        <v>6552</v>
      </c>
      <c r="P2361" s="6" t="s">
        <v>1325</v>
      </c>
      <c r="Q2361" s="12">
        <f t="shared" si="36"/>
        <v>1512</v>
      </c>
    </row>
    <row r="2362" spans="1:17" x14ac:dyDescent="0.3">
      <c r="A2362" s="6">
        <v>141734</v>
      </c>
      <c r="B2362" s="6" t="s">
        <v>1365</v>
      </c>
      <c r="C2362" s="6" t="s">
        <v>1364</v>
      </c>
      <c r="D2362" s="6" t="s">
        <v>1751</v>
      </c>
      <c r="E2362" s="6" t="s">
        <v>14</v>
      </c>
      <c r="F2362" s="7">
        <v>44289</v>
      </c>
      <c r="G2362" s="6" t="s">
        <v>35</v>
      </c>
      <c r="H2362" s="8" t="s">
        <v>65</v>
      </c>
      <c r="I2362" s="6" t="s">
        <v>109</v>
      </c>
      <c r="J2362" s="8" t="s">
        <v>84</v>
      </c>
      <c r="K2362" s="12">
        <v>6540</v>
      </c>
      <c r="L2362" s="12">
        <v>8502</v>
      </c>
      <c r="M2362" s="12">
        <v>3</v>
      </c>
      <c r="N2362" s="12">
        <v>19620</v>
      </c>
      <c r="O2362" s="12">
        <v>25506</v>
      </c>
      <c r="P2362" s="6" t="s">
        <v>1398</v>
      </c>
      <c r="Q2362" s="12">
        <f t="shared" si="36"/>
        <v>5886</v>
      </c>
    </row>
    <row r="2363" spans="1:17" x14ac:dyDescent="0.3">
      <c r="A2363" s="6">
        <v>141735</v>
      </c>
      <c r="B2363" s="6" t="s">
        <v>1365</v>
      </c>
      <c r="C2363" s="6" t="s">
        <v>1364</v>
      </c>
      <c r="D2363" s="6" t="s">
        <v>1745</v>
      </c>
      <c r="E2363" s="6" t="s">
        <v>13</v>
      </c>
      <c r="F2363" s="7">
        <v>44289</v>
      </c>
      <c r="G2363" s="6" t="s">
        <v>1296</v>
      </c>
      <c r="H2363" s="6" t="s">
        <v>68</v>
      </c>
      <c r="I2363" s="6" t="s">
        <v>45</v>
      </c>
      <c r="J2363" s="6" t="s">
        <v>82</v>
      </c>
      <c r="K2363" s="12">
        <v>2680</v>
      </c>
      <c r="L2363" s="12">
        <v>3484</v>
      </c>
      <c r="M2363" s="12">
        <v>3</v>
      </c>
      <c r="N2363" s="12">
        <v>8040</v>
      </c>
      <c r="O2363" s="12">
        <v>10452</v>
      </c>
      <c r="P2363" s="6" t="s">
        <v>1397</v>
      </c>
      <c r="Q2363" s="12">
        <f t="shared" si="36"/>
        <v>2412</v>
      </c>
    </row>
    <row r="2364" spans="1:17" x14ac:dyDescent="0.3">
      <c r="A2364" s="6">
        <v>141736</v>
      </c>
      <c r="B2364" s="6" t="s">
        <v>1365</v>
      </c>
      <c r="C2364" s="6" t="s">
        <v>1364</v>
      </c>
      <c r="D2364" s="6" t="s">
        <v>1777</v>
      </c>
      <c r="E2364" s="6" t="s">
        <v>12</v>
      </c>
      <c r="F2364" s="7">
        <v>44289</v>
      </c>
      <c r="G2364" s="6" t="s">
        <v>33</v>
      </c>
      <c r="H2364" s="6" t="s">
        <v>71</v>
      </c>
      <c r="I2364" s="6" t="s">
        <v>38</v>
      </c>
      <c r="J2364" s="6" t="s">
        <v>76</v>
      </c>
      <c r="K2364" s="12">
        <v>8250</v>
      </c>
      <c r="L2364" s="12">
        <v>10725</v>
      </c>
      <c r="M2364" s="12">
        <v>2</v>
      </c>
      <c r="N2364" s="12">
        <v>16500</v>
      </c>
      <c r="O2364" s="12">
        <v>21450</v>
      </c>
      <c r="P2364" s="6" t="s">
        <v>1399</v>
      </c>
      <c r="Q2364" s="12">
        <f t="shared" si="36"/>
        <v>4950</v>
      </c>
    </row>
    <row r="2365" spans="1:17" x14ac:dyDescent="0.3">
      <c r="A2365" s="6">
        <v>141737</v>
      </c>
      <c r="B2365" s="6" t="s">
        <v>1365</v>
      </c>
      <c r="C2365" s="6" t="s">
        <v>1364</v>
      </c>
      <c r="D2365" s="6" t="s">
        <v>1743</v>
      </c>
      <c r="E2365" s="6" t="s">
        <v>11</v>
      </c>
      <c r="F2365" s="7">
        <v>44289</v>
      </c>
      <c r="G2365" s="6" t="s">
        <v>34</v>
      </c>
      <c r="H2365" s="6" t="s">
        <v>582</v>
      </c>
      <c r="I2365" s="6" t="s">
        <v>42</v>
      </c>
      <c r="J2365" s="6" t="s">
        <v>76</v>
      </c>
      <c r="K2365" s="12">
        <v>2650</v>
      </c>
      <c r="L2365" s="12">
        <v>3445</v>
      </c>
      <c r="M2365" s="12">
        <v>4</v>
      </c>
      <c r="N2365" s="12">
        <v>10600</v>
      </c>
      <c r="O2365" s="12">
        <v>13780</v>
      </c>
      <c r="P2365" s="6" t="s">
        <v>1400</v>
      </c>
      <c r="Q2365" s="12">
        <f t="shared" si="36"/>
        <v>3180</v>
      </c>
    </row>
    <row r="2366" spans="1:17" x14ac:dyDescent="0.3">
      <c r="A2366" s="6">
        <v>141738</v>
      </c>
      <c r="B2366" s="6" t="s">
        <v>1365</v>
      </c>
      <c r="C2366" s="6" t="s">
        <v>1364</v>
      </c>
      <c r="D2366" s="6" t="s">
        <v>1776</v>
      </c>
      <c r="E2366" s="6" t="s">
        <v>1321</v>
      </c>
      <c r="F2366" s="7">
        <v>44289</v>
      </c>
      <c r="G2366" s="6" t="s">
        <v>35</v>
      </c>
      <c r="H2366" s="6" t="s">
        <v>72</v>
      </c>
      <c r="I2366" s="6" t="s">
        <v>38</v>
      </c>
      <c r="J2366" s="6" t="s">
        <v>85</v>
      </c>
      <c r="K2366" s="12">
        <v>12550</v>
      </c>
      <c r="L2366" s="12">
        <v>16315</v>
      </c>
      <c r="M2366" s="12">
        <v>1</v>
      </c>
      <c r="N2366" s="12">
        <v>12550</v>
      </c>
      <c r="O2366" s="12">
        <v>16315</v>
      </c>
      <c r="P2366" s="6" t="s">
        <v>1401</v>
      </c>
      <c r="Q2366" s="12">
        <f t="shared" si="36"/>
        <v>3765</v>
      </c>
    </row>
    <row r="2367" spans="1:17" x14ac:dyDescent="0.3">
      <c r="A2367" s="6">
        <v>141739</v>
      </c>
      <c r="B2367" s="6" t="s">
        <v>1365</v>
      </c>
      <c r="C2367" s="6" t="s">
        <v>1364</v>
      </c>
      <c r="D2367" s="6" t="s">
        <v>1742</v>
      </c>
      <c r="E2367" s="6" t="s">
        <v>1322</v>
      </c>
      <c r="F2367" s="7">
        <v>44289</v>
      </c>
      <c r="G2367" s="6" t="s">
        <v>1296</v>
      </c>
      <c r="H2367" s="6" t="s">
        <v>73</v>
      </c>
      <c r="I2367" s="6" t="s">
        <v>41</v>
      </c>
      <c r="J2367" s="8" t="s">
        <v>78</v>
      </c>
      <c r="K2367" s="12">
        <v>14500</v>
      </c>
      <c r="L2367" s="12">
        <v>18850</v>
      </c>
      <c r="M2367" s="12">
        <v>3</v>
      </c>
      <c r="N2367" s="12">
        <v>43500</v>
      </c>
      <c r="O2367" s="12">
        <v>56550</v>
      </c>
      <c r="P2367" s="6" t="s">
        <v>1325</v>
      </c>
      <c r="Q2367" s="12">
        <f t="shared" si="36"/>
        <v>13050</v>
      </c>
    </row>
    <row r="2368" spans="1:17" x14ac:dyDescent="0.3">
      <c r="A2368" s="6">
        <v>141740</v>
      </c>
      <c r="B2368" s="6" t="s">
        <v>1365</v>
      </c>
      <c r="C2368" s="6" t="s">
        <v>1364</v>
      </c>
      <c r="D2368" s="6" t="s">
        <v>1759</v>
      </c>
      <c r="E2368" s="6" t="s">
        <v>1323</v>
      </c>
      <c r="F2368" s="7">
        <v>44289</v>
      </c>
      <c r="G2368" s="6" t="s">
        <v>33</v>
      </c>
      <c r="H2368" s="6" t="s">
        <v>46</v>
      </c>
      <c r="I2368" s="6" t="s">
        <v>36</v>
      </c>
      <c r="J2368" s="6" t="s">
        <v>75</v>
      </c>
      <c r="K2368" s="12">
        <v>800</v>
      </c>
      <c r="L2368" s="12">
        <v>1040</v>
      </c>
      <c r="M2368" s="12">
        <v>4</v>
      </c>
      <c r="N2368" s="12">
        <v>3200</v>
      </c>
      <c r="O2368" s="12">
        <v>4160</v>
      </c>
      <c r="P2368" s="6" t="s">
        <v>1398</v>
      </c>
      <c r="Q2368" s="12">
        <f t="shared" si="36"/>
        <v>960</v>
      </c>
    </row>
    <row r="2369" spans="1:17" x14ac:dyDescent="0.3">
      <c r="A2369" s="6">
        <v>141741</v>
      </c>
      <c r="B2369" s="6" t="s">
        <v>1365</v>
      </c>
      <c r="C2369" s="6" t="s">
        <v>1364</v>
      </c>
      <c r="D2369" s="6" t="s">
        <v>1746</v>
      </c>
      <c r="E2369" s="6" t="s">
        <v>10</v>
      </c>
      <c r="F2369" s="7">
        <v>44289</v>
      </c>
      <c r="G2369" s="6" t="s">
        <v>34</v>
      </c>
      <c r="H2369" s="6" t="s">
        <v>48</v>
      </c>
      <c r="I2369" s="6" t="s">
        <v>37</v>
      </c>
      <c r="J2369" s="6" t="s">
        <v>76</v>
      </c>
      <c r="K2369" s="12">
        <v>600</v>
      </c>
      <c r="L2369" s="12">
        <v>780</v>
      </c>
      <c r="M2369" s="12">
        <v>2</v>
      </c>
      <c r="N2369" s="12">
        <v>1200</v>
      </c>
      <c r="O2369" s="12">
        <v>1560</v>
      </c>
      <c r="P2369" s="6" t="s">
        <v>1397</v>
      </c>
      <c r="Q2369" s="12">
        <f t="shared" si="36"/>
        <v>360</v>
      </c>
    </row>
    <row r="2370" spans="1:17" x14ac:dyDescent="0.3">
      <c r="A2370" s="6">
        <v>141742</v>
      </c>
      <c r="B2370" s="6" t="s">
        <v>1365</v>
      </c>
      <c r="C2370" s="6" t="s">
        <v>1364</v>
      </c>
      <c r="D2370" s="6" t="s">
        <v>1769</v>
      </c>
      <c r="E2370" s="6" t="s">
        <v>9</v>
      </c>
      <c r="F2370" s="7">
        <v>44289</v>
      </c>
      <c r="G2370" s="6" t="s">
        <v>35</v>
      </c>
      <c r="H2370" s="6" t="s">
        <v>50</v>
      </c>
      <c r="I2370" s="6" t="s">
        <v>38</v>
      </c>
      <c r="J2370" s="6" t="s">
        <v>75</v>
      </c>
      <c r="K2370" s="12">
        <v>10500</v>
      </c>
      <c r="L2370" s="12">
        <v>13650</v>
      </c>
      <c r="M2370" s="12">
        <v>2</v>
      </c>
      <c r="N2370" s="12">
        <v>21000</v>
      </c>
      <c r="O2370" s="12">
        <v>27300</v>
      </c>
      <c r="P2370" s="6" t="s">
        <v>1399</v>
      </c>
      <c r="Q2370" s="12">
        <f t="shared" si="36"/>
        <v>6300</v>
      </c>
    </row>
    <row r="2371" spans="1:17" x14ac:dyDescent="0.3">
      <c r="A2371" s="6">
        <v>141743</v>
      </c>
      <c r="B2371" s="6" t="s">
        <v>1365</v>
      </c>
      <c r="C2371" s="6" t="s">
        <v>1364</v>
      </c>
      <c r="D2371" s="6" t="s">
        <v>1751</v>
      </c>
      <c r="E2371" s="6" t="s">
        <v>1324</v>
      </c>
      <c r="F2371" s="7">
        <v>44289</v>
      </c>
      <c r="G2371" s="6" t="s">
        <v>1296</v>
      </c>
      <c r="H2371" s="6" t="s">
        <v>643</v>
      </c>
      <c r="I2371" s="6" t="s">
        <v>39</v>
      </c>
      <c r="J2371" s="6" t="s">
        <v>77</v>
      </c>
      <c r="K2371" s="12">
        <v>6500</v>
      </c>
      <c r="L2371" s="12">
        <v>8450</v>
      </c>
      <c r="M2371" s="12">
        <v>2</v>
      </c>
      <c r="N2371" s="12">
        <v>13000</v>
      </c>
      <c r="O2371" s="12">
        <v>16900</v>
      </c>
      <c r="P2371" s="6" t="s">
        <v>1400</v>
      </c>
      <c r="Q2371" s="12">
        <f t="shared" ref="Q2371:Q2434" si="37">O2371-N2371</f>
        <v>3900</v>
      </c>
    </row>
    <row r="2372" spans="1:17" x14ac:dyDescent="0.3">
      <c r="A2372" s="6">
        <v>141744</v>
      </c>
      <c r="B2372" s="6" t="s">
        <v>1365</v>
      </c>
      <c r="C2372" s="6" t="s">
        <v>1364</v>
      </c>
      <c r="D2372" s="6" t="s">
        <v>1748</v>
      </c>
      <c r="E2372" s="6" t="s">
        <v>8</v>
      </c>
      <c r="F2372" s="7">
        <v>44289</v>
      </c>
      <c r="G2372" s="6" t="s">
        <v>33</v>
      </c>
      <c r="H2372" s="6" t="s">
        <v>649</v>
      </c>
      <c r="I2372" s="6" t="s">
        <v>40</v>
      </c>
      <c r="J2372" s="6" t="s">
        <v>76</v>
      </c>
      <c r="K2372" s="12">
        <v>4500</v>
      </c>
      <c r="L2372" s="12">
        <v>5850</v>
      </c>
      <c r="M2372" s="12">
        <v>4</v>
      </c>
      <c r="N2372" s="12">
        <v>18000</v>
      </c>
      <c r="O2372" s="12">
        <v>23400</v>
      </c>
      <c r="P2372" s="6" t="s">
        <v>1401</v>
      </c>
      <c r="Q2372" s="12">
        <f t="shared" si="37"/>
        <v>5400</v>
      </c>
    </row>
    <row r="2373" spans="1:17" x14ac:dyDescent="0.3">
      <c r="A2373" s="6">
        <v>141745</v>
      </c>
      <c r="B2373" s="6" t="s">
        <v>1365</v>
      </c>
      <c r="C2373" s="6" t="s">
        <v>1364</v>
      </c>
      <c r="D2373" s="6" t="s">
        <v>1771</v>
      </c>
      <c r="E2373" s="6" t="s">
        <v>7</v>
      </c>
      <c r="F2373" s="7">
        <v>44289</v>
      </c>
      <c r="G2373" s="6" t="s">
        <v>34</v>
      </c>
      <c r="H2373" s="6" t="s">
        <v>51</v>
      </c>
      <c r="I2373" s="6" t="s">
        <v>41</v>
      </c>
      <c r="J2373" s="6" t="s">
        <v>78</v>
      </c>
      <c r="K2373" s="12">
        <v>8500</v>
      </c>
      <c r="L2373" s="12">
        <v>11050</v>
      </c>
      <c r="M2373" s="12">
        <v>3</v>
      </c>
      <c r="N2373" s="12">
        <v>25500</v>
      </c>
      <c r="O2373" s="12">
        <v>33150</v>
      </c>
      <c r="P2373" s="6" t="s">
        <v>1325</v>
      </c>
      <c r="Q2373" s="12">
        <f t="shared" si="37"/>
        <v>7650</v>
      </c>
    </row>
    <row r="2374" spans="1:17" x14ac:dyDescent="0.3">
      <c r="A2374" s="6">
        <v>141746</v>
      </c>
      <c r="B2374" s="6" t="s">
        <v>1365</v>
      </c>
      <c r="C2374" s="6" t="s">
        <v>1364</v>
      </c>
      <c r="D2374" s="6" t="s">
        <v>1745</v>
      </c>
      <c r="E2374" s="6" t="s">
        <v>1325</v>
      </c>
      <c r="F2374" s="7">
        <v>44289</v>
      </c>
      <c r="G2374" s="6" t="s">
        <v>35</v>
      </c>
      <c r="H2374" s="6" t="s">
        <v>52</v>
      </c>
      <c r="I2374" s="6" t="s">
        <v>44</v>
      </c>
      <c r="J2374" s="6" t="s">
        <v>80</v>
      </c>
      <c r="K2374" s="12">
        <v>12500</v>
      </c>
      <c r="L2374" s="12">
        <v>16250</v>
      </c>
      <c r="M2374" s="12">
        <v>2</v>
      </c>
      <c r="N2374" s="12">
        <v>25000</v>
      </c>
      <c r="O2374" s="12">
        <v>32500</v>
      </c>
      <c r="P2374" s="6" t="s">
        <v>1398</v>
      </c>
      <c r="Q2374" s="12">
        <f t="shared" si="37"/>
        <v>7500</v>
      </c>
    </row>
    <row r="2375" spans="1:17" x14ac:dyDescent="0.3">
      <c r="A2375" s="6">
        <v>141747</v>
      </c>
      <c r="B2375" s="6" t="s">
        <v>1365</v>
      </c>
      <c r="C2375" s="6" t="s">
        <v>1364</v>
      </c>
      <c r="D2375" s="6" t="s">
        <v>1754</v>
      </c>
      <c r="E2375" s="6" t="s">
        <v>1326</v>
      </c>
      <c r="F2375" s="7">
        <v>44289</v>
      </c>
      <c r="G2375" s="6" t="s">
        <v>1296</v>
      </c>
      <c r="H2375" s="6" t="s">
        <v>590</v>
      </c>
      <c r="I2375" s="6" t="s">
        <v>89</v>
      </c>
      <c r="J2375" s="6" t="s">
        <v>79</v>
      </c>
      <c r="K2375" s="12">
        <v>3500</v>
      </c>
      <c r="L2375" s="12">
        <v>4550</v>
      </c>
      <c r="M2375" s="12">
        <v>2</v>
      </c>
      <c r="N2375" s="12">
        <v>7000</v>
      </c>
      <c r="O2375" s="12">
        <v>9100</v>
      </c>
      <c r="P2375" s="6" t="s">
        <v>1397</v>
      </c>
      <c r="Q2375" s="12">
        <f t="shared" si="37"/>
        <v>2100</v>
      </c>
    </row>
    <row r="2376" spans="1:17" x14ac:dyDescent="0.3">
      <c r="A2376" s="6">
        <v>141748</v>
      </c>
      <c r="B2376" s="6" t="s">
        <v>1365</v>
      </c>
      <c r="C2376" s="6" t="s">
        <v>1364</v>
      </c>
      <c r="D2376" s="6" t="s">
        <v>1760</v>
      </c>
      <c r="E2376" s="6" t="s">
        <v>6</v>
      </c>
      <c r="F2376" s="7">
        <v>44289</v>
      </c>
      <c r="G2376" s="6" t="s">
        <v>33</v>
      </c>
      <c r="H2376" s="8" t="s">
        <v>67</v>
      </c>
      <c r="I2376" s="6" t="s">
        <v>37</v>
      </c>
      <c r="J2376" s="6" t="s">
        <v>81</v>
      </c>
      <c r="K2376" s="12">
        <v>4500</v>
      </c>
      <c r="L2376" s="12">
        <v>5850</v>
      </c>
      <c r="M2376" s="12">
        <v>4</v>
      </c>
      <c r="N2376" s="12">
        <v>18000</v>
      </c>
      <c r="O2376" s="12">
        <v>23400</v>
      </c>
      <c r="P2376" s="6" t="s">
        <v>1399</v>
      </c>
      <c r="Q2376" s="12">
        <f t="shared" si="37"/>
        <v>5400</v>
      </c>
    </row>
    <row r="2377" spans="1:17" x14ac:dyDescent="0.3">
      <c r="A2377" s="6">
        <v>141749</v>
      </c>
      <c r="B2377" s="6" t="s">
        <v>1365</v>
      </c>
      <c r="C2377" s="6" t="s">
        <v>1364</v>
      </c>
      <c r="D2377" s="6" t="s">
        <v>1769</v>
      </c>
      <c r="E2377" s="6" t="s">
        <v>5</v>
      </c>
      <c r="F2377" s="7">
        <v>44289</v>
      </c>
      <c r="G2377" s="6" t="s">
        <v>34</v>
      </c>
      <c r="H2377" s="6" t="s">
        <v>650</v>
      </c>
      <c r="I2377" s="6" t="s">
        <v>45</v>
      </c>
      <c r="J2377" s="6" t="s">
        <v>82</v>
      </c>
      <c r="K2377" s="12">
        <v>2100</v>
      </c>
      <c r="L2377" s="12">
        <v>2730</v>
      </c>
      <c r="M2377" s="12">
        <v>1</v>
      </c>
      <c r="N2377" s="12">
        <v>2100</v>
      </c>
      <c r="O2377" s="12">
        <v>2730</v>
      </c>
      <c r="P2377" s="6" t="s">
        <v>1400</v>
      </c>
      <c r="Q2377" s="12">
        <f t="shared" si="37"/>
        <v>630</v>
      </c>
    </row>
    <row r="2378" spans="1:17" x14ac:dyDescent="0.3">
      <c r="A2378" s="6">
        <v>141750</v>
      </c>
      <c r="B2378" s="6" t="s">
        <v>1365</v>
      </c>
      <c r="C2378" s="6" t="s">
        <v>1364</v>
      </c>
      <c r="D2378" s="6" t="s">
        <v>1752</v>
      </c>
      <c r="E2378" s="6" t="s">
        <v>4</v>
      </c>
      <c r="F2378" s="7">
        <v>44289</v>
      </c>
      <c r="G2378" s="6" t="s">
        <v>35</v>
      </c>
      <c r="H2378" s="6" t="s">
        <v>49</v>
      </c>
      <c r="I2378" s="6" t="s">
        <v>36</v>
      </c>
      <c r="J2378" s="6" t="s">
        <v>75</v>
      </c>
      <c r="K2378" s="12">
        <v>1150</v>
      </c>
      <c r="L2378" s="12">
        <v>1495</v>
      </c>
      <c r="M2378" s="12">
        <v>2</v>
      </c>
      <c r="N2378" s="12">
        <v>2300</v>
      </c>
      <c r="O2378" s="12">
        <v>2990</v>
      </c>
      <c r="P2378" s="6" t="s">
        <v>1401</v>
      </c>
      <c r="Q2378" s="12">
        <f t="shared" si="37"/>
        <v>690</v>
      </c>
    </row>
    <row r="2379" spans="1:17" x14ac:dyDescent="0.3">
      <c r="A2379" s="6">
        <v>141751</v>
      </c>
      <c r="B2379" s="6" t="s">
        <v>1365</v>
      </c>
      <c r="C2379" s="6" t="s">
        <v>1364</v>
      </c>
      <c r="D2379" s="6" t="s">
        <v>1748</v>
      </c>
      <c r="E2379" s="6" t="s">
        <v>30</v>
      </c>
      <c r="F2379" s="7">
        <v>44289</v>
      </c>
      <c r="G2379" s="6" t="s">
        <v>1296</v>
      </c>
      <c r="H2379" s="6" t="s">
        <v>47</v>
      </c>
      <c r="I2379" s="6" t="s">
        <v>37</v>
      </c>
      <c r="J2379" s="6" t="s">
        <v>76</v>
      </c>
      <c r="K2379" s="12">
        <v>350</v>
      </c>
      <c r="L2379" s="12">
        <v>455</v>
      </c>
      <c r="M2379" s="12">
        <v>2</v>
      </c>
      <c r="N2379" s="12">
        <v>700</v>
      </c>
      <c r="O2379" s="12">
        <v>910</v>
      </c>
      <c r="P2379" s="6" t="s">
        <v>1325</v>
      </c>
      <c r="Q2379" s="12">
        <f t="shared" si="37"/>
        <v>210</v>
      </c>
    </row>
    <row r="2380" spans="1:17" x14ac:dyDescent="0.3">
      <c r="A2380" s="6">
        <v>141752</v>
      </c>
      <c r="B2380" s="6" t="s">
        <v>1365</v>
      </c>
      <c r="C2380" s="6" t="s">
        <v>1364</v>
      </c>
      <c r="D2380" s="6" t="s">
        <v>1768</v>
      </c>
      <c r="E2380" s="6" t="s">
        <v>31</v>
      </c>
      <c r="F2380" s="7">
        <v>44289</v>
      </c>
      <c r="G2380" s="6" t="s">
        <v>33</v>
      </c>
      <c r="H2380" s="6" t="s">
        <v>53</v>
      </c>
      <c r="I2380" s="6" t="s">
        <v>38</v>
      </c>
      <c r="J2380" s="6" t="s">
        <v>75</v>
      </c>
      <c r="K2380" s="12">
        <v>9500</v>
      </c>
      <c r="L2380" s="12">
        <v>12350</v>
      </c>
      <c r="M2380" s="12">
        <v>2</v>
      </c>
      <c r="N2380" s="12">
        <v>19000</v>
      </c>
      <c r="O2380" s="12">
        <v>24700</v>
      </c>
      <c r="P2380" s="6" t="s">
        <v>1398</v>
      </c>
      <c r="Q2380" s="12">
        <f t="shared" si="37"/>
        <v>5700</v>
      </c>
    </row>
    <row r="2381" spans="1:17" x14ac:dyDescent="0.3">
      <c r="A2381" s="6">
        <v>141753</v>
      </c>
      <c r="B2381" s="6" t="s">
        <v>1365</v>
      </c>
      <c r="C2381" s="6" t="s">
        <v>1364</v>
      </c>
      <c r="D2381" s="6" t="s">
        <v>1766</v>
      </c>
      <c r="E2381" s="6" t="s">
        <v>32</v>
      </c>
      <c r="F2381" s="7">
        <v>44289</v>
      </c>
      <c r="G2381" s="6" t="s">
        <v>34</v>
      </c>
      <c r="H2381" s="6" t="s">
        <v>651</v>
      </c>
      <c r="I2381" s="6" t="s">
        <v>39</v>
      </c>
      <c r="J2381" s="6" t="s">
        <v>77</v>
      </c>
      <c r="K2381" s="12">
        <v>10000</v>
      </c>
      <c r="L2381" s="12">
        <v>13000</v>
      </c>
      <c r="M2381" s="12">
        <v>4</v>
      </c>
      <c r="N2381" s="12">
        <v>40000</v>
      </c>
      <c r="O2381" s="12">
        <v>52000</v>
      </c>
      <c r="P2381" s="6" t="s">
        <v>1397</v>
      </c>
      <c r="Q2381" s="12">
        <f t="shared" si="37"/>
        <v>12000</v>
      </c>
    </row>
    <row r="2382" spans="1:17" x14ac:dyDescent="0.3">
      <c r="A2382" s="6">
        <v>141754</v>
      </c>
      <c r="B2382" s="6" t="s">
        <v>1365</v>
      </c>
      <c r="C2382" s="6" t="s">
        <v>1364</v>
      </c>
      <c r="D2382" s="6" t="s">
        <v>1772</v>
      </c>
      <c r="E2382" s="6" t="s">
        <v>28</v>
      </c>
      <c r="F2382" s="7">
        <v>44289</v>
      </c>
      <c r="G2382" s="6" t="s">
        <v>35</v>
      </c>
      <c r="H2382" s="6" t="s">
        <v>652</v>
      </c>
      <c r="I2382" s="6" t="s">
        <v>40</v>
      </c>
      <c r="J2382" s="6" t="s">
        <v>76</v>
      </c>
      <c r="K2382" s="12">
        <v>6500</v>
      </c>
      <c r="L2382" s="12">
        <v>8450</v>
      </c>
      <c r="M2382" s="12">
        <v>1</v>
      </c>
      <c r="N2382" s="12">
        <v>6500</v>
      </c>
      <c r="O2382" s="12">
        <v>8450</v>
      </c>
      <c r="P2382" s="6" t="s">
        <v>1399</v>
      </c>
      <c r="Q2382" s="12">
        <f t="shared" si="37"/>
        <v>1950</v>
      </c>
    </row>
    <row r="2383" spans="1:17" x14ac:dyDescent="0.3">
      <c r="A2383" s="6">
        <v>141755</v>
      </c>
      <c r="B2383" s="6" t="s">
        <v>1365</v>
      </c>
      <c r="C2383" s="6" t="s">
        <v>1364</v>
      </c>
      <c r="D2383" s="6" t="s">
        <v>1774</v>
      </c>
      <c r="E2383" s="6" t="s">
        <v>1311</v>
      </c>
      <c r="F2383" s="7">
        <v>44289</v>
      </c>
      <c r="G2383" s="6" t="s">
        <v>1296</v>
      </c>
      <c r="H2383" s="6" t="s">
        <v>653</v>
      </c>
      <c r="I2383" s="6" t="s">
        <v>41</v>
      </c>
      <c r="J2383" s="6" t="s">
        <v>78</v>
      </c>
      <c r="K2383" s="12">
        <v>8500</v>
      </c>
      <c r="L2383" s="12">
        <v>11050</v>
      </c>
      <c r="M2383" s="12">
        <v>2</v>
      </c>
      <c r="N2383" s="12">
        <v>17000</v>
      </c>
      <c r="O2383" s="12">
        <v>22100</v>
      </c>
      <c r="P2383" s="6" t="s">
        <v>1400</v>
      </c>
      <c r="Q2383" s="12">
        <f t="shared" si="37"/>
        <v>5100</v>
      </c>
    </row>
    <row r="2384" spans="1:17" x14ac:dyDescent="0.3">
      <c r="A2384" s="6">
        <v>141756</v>
      </c>
      <c r="B2384" s="6" t="s">
        <v>1365</v>
      </c>
      <c r="C2384" s="6" t="s">
        <v>1364</v>
      </c>
      <c r="D2384" s="6" t="s">
        <v>1753</v>
      </c>
      <c r="E2384" s="6" t="s">
        <v>1312</v>
      </c>
      <c r="F2384" s="7">
        <v>44289</v>
      </c>
      <c r="G2384" s="6" t="s">
        <v>33</v>
      </c>
      <c r="H2384" s="6" t="s">
        <v>57</v>
      </c>
      <c r="I2384" s="6" t="s">
        <v>44</v>
      </c>
      <c r="J2384" s="6" t="s">
        <v>80</v>
      </c>
      <c r="K2384" s="12">
        <v>7000</v>
      </c>
      <c r="L2384" s="12">
        <v>9100</v>
      </c>
      <c r="M2384" s="12">
        <v>4</v>
      </c>
      <c r="N2384" s="12">
        <v>28000</v>
      </c>
      <c r="O2384" s="12">
        <v>36400</v>
      </c>
      <c r="P2384" s="6" t="s">
        <v>1401</v>
      </c>
      <c r="Q2384" s="12">
        <f t="shared" si="37"/>
        <v>8400</v>
      </c>
    </row>
    <row r="2385" spans="1:17" x14ac:dyDescent="0.3">
      <c r="A2385" s="6">
        <v>141757</v>
      </c>
      <c r="B2385" s="6" t="s">
        <v>1365</v>
      </c>
      <c r="C2385" s="6" t="s">
        <v>1364</v>
      </c>
      <c r="D2385" s="6" t="s">
        <v>1774</v>
      </c>
      <c r="E2385" s="6" t="s">
        <v>1313</v>
      </c>
      <c r="F2385" s="7">
        <v>44289</v>
      </c>
      <c r="G2385" s="6" t="s">
        <v>34</v>
      </c>
      <c r="H2385" s="6" t="s">
        <v>654</v>
      </c>
      <c r="I2385" s="6" t="s">
        <v>89</v>
      </c>
      <c r="J2385" s="6" t="s">
        <v>79</v>
      </c>
      <c r="K2385" s="12">
        <v>6550</v>
      </c>
      <c r="L2385" s="12">
        <v>8515</v>
      </c>
      <c r="M2385" s="12">
        <v>3</v>
      </c>
      <c r="N2385" s="12">
        <v>19650</v>
      </c>
      <c r="O2385" s="12">
        <v>25545</v>
      </c>
      <c r="P2385" s="6" t="s">
        <v>1325</v>
      </c>
      <c r="Q2385" s="12">
        <f t="shared" si="37"/>
        <v>5895</v>
      </c>
    </row>
    <row r="2386" spans="1:17" x14ac:dyDescent="0.3">
      <c r="A2386" s="6">
        <v>141758</v>
      </c>
      <c r="B2386" s="6" t="s">
        <v>1365</v>
      </c>
      <c r="C2386" s="6" t="s">
        <v>1364</v>
      </c>
      <c r="D2386" s="6" t="s">
        <v>1752</v>
      </c>
      <c r="E2386" s="6" t="s">
        <v>3</v>
      </c>
      <c r="F2386" s="7">
        <v>44289</v>
      </c>
      <c r="G2386" s="6" t="s">
        <v>35</v>
      </c>
      <c r="H2386" s="8" t="s">
        <v>66</v>
      </c>
      <c r="I2386" s="6" t="s">
        <v>37</v>
      </c>
      <c r="J2386" s="6" t="s">
        <v>81</v>
      </c>
      <c r="K2386" s="12">
        <v>7650</v>
      </c>
      <c r="L2386" s="12">
        <v>9945</v>
      </c>
      <c r="M2386" s="12">
        <v>1</v>
      </c>
      <c r="N2386" s="12">
        <v>7650</v>
      </c>
      <c r="O2386" s="12">
        <v>9945</v>
      </c>
      <c r="P2386" s="6" t="s">
        <v>1398</v>
      </c>
      <c r="Q2386" s="12">
        <f t="shared" si="37"/>
        <v>2295</v>
      </c>
    </row>
    <row r="2387" spans="1:17" x14ac:dyDescent="0.3">
      <c r="A2387" s="6">
        <v>141759</v>
      </c>
      <c r="B2387" s="6" t="s">
        <v>1365</v>
      </c>
      <c r="C2387" s="6" t="s">
        <v>1364</v>
      </c>
      <c r="D2387" s="6" t="s">
        <v>1768</v>
      </c>
      <c r="E2387" s="6" t="s">
        <v>2</v>
      </c>
      <c r="F2387" s="7">
        <v>44290</v>
      </c>
      <c r="G2387" s="6" t="s">
        <v>1296</v>
      </c>
      <c r="H2387" s="6" t="s">
        <v>58</v>
      </c>
      <c r="I2387" s="6" t="s">
        <v>45</v>
      </c>
      <c r="J2387" s="6" t="s">
        <v>82</v>
      </c>
      <c r="K2387" s="12">
        <v>1150</v>
      </c>
      <c r="L2387" s="12">
        <v>1495</v>
      </c>
      <c r="M2387" s="12">
        <v>4</v>
      </c>
      <c r="N2387" s="12">
        <v>4600</v>
      </c>
      <c r="O2387" s="12">
        <v>5980</v>
      </c>
      <c r="P2387" s="6" t="s">
        <v>1397</v>
      </c>
      <c r="Q2387" s="12">
        <f t="shared" si="37"/>
        <v>1380</v>
      </c>
    </row>
    <row r="2388" spans="1:17" x14ac:dyDescent="0.3">
      <c r="A2388" s="6">
        <v>141760</v>
      </c>
      <c r="B2388" s="6" t="s">
        <v>1365</v>
      </c>
      <c r="C2388" s="6" t="s">
        <v>1364</v>
      </c>
      <c r="D2388" s="6" t="s">
        <v>1748</v>
      </c>
      <c r="E2388" s="6" t="s">
        <v>1</v>
      </c>
      <c r="F2388" s="7">
        <v>44291</v>
      </c>
      <c r="G2388" s="6" t="s">
        <v>33</v>
      </c>
      <c r="H2388" s="6" t="s">
        <v>59</v>
      </c>
      <c r="I2388" s="6" t="s">
        <v>36</v>
      </c>
      <c r="J2388" s="6" t="s">
        <v>75</v>
      </c>
      <c r="K2388" s="12">
        <v>850</v>
      </c>
      <c r="L2388" s="12">
        <v>1105</v>
      </c>
      <c r="M2388" s="12">
        <v>1</v>
      </c>
      <c r="N2388" s="12">
        <v>850</v>
      </c>
      <c r="O2388" s="12">
        <v>1105</v>
      </c>
      <c r="P2388" s="6" t="s">
        <v>1399</v>
      </c>
      <c r="Q2388" s="12">
        <f t="shared" si="37"/>
        <v>255</v>
      </c>
    </row>
    <row r="2389" spans="1:17" x14ac:dyDescent="0.3">
      <c r="A2389" s="6">
        <v>141761</v>
      </c>
      <c r="B2389" s="6" t="s">
        <v>1365</v>
      </c>
      <c r="C2389" s="6" t="s">
        <v>1364</v>
      </c>
      <c r="D2389" s="6" t="s">
        <v>1774</v>
      </c>
      <c r="E2389" s="6" t="s">
        <v>1314</v>
      </c>
      <c r="F2389" s="7">
        <v>44292</v>
      </c>
      <c r="G2389" s="6" t="s">
        <v>34</v>
      </c>
      <c r="H2389" s="6" t="s">
        <v>60</v>
      </c>
      <c r="I2389" s="6" t="s">
        <v>37</v>
      </c>
      <c r="J2389" s="6" t="s">
        <v>76</v>
      </c>
      <c r="K2389" s="12">
        <v>650</v>
      </c>
      <c r="L2389" s="12">
        <v>845</v>
      </c>
      <c r="M2389" s="12">
        <v>2</v>
      </c>
      <c r="N2389" s="12">
        <v>1300</v>
      </c>
      <c r="O2389" s="12">
        <v>1690</v>
      </c>
      <c r="P2389" s="6" t="s">
        <v>1400</v>
      </c>
      <c r="Q2389" s="12">
        <f t="shared" si="37"/>
        <v>390</v>
      </c>
    </row>
    <row r="2390" spans="1:17" x14ac:dyDescent="0.3">
      <c r="A2390" s="6">
        <v>141762</v>
      </c>
      <c r="B2390" s="6" t="s">
        <v>1365</v>
      </c>
      <c r="C2390" s="6" t="s">
        <v>1364</v>
      </c>
      <c r="D2390" s="6" t="s">
        <v>1742</v>
      </c>
      <c r="E2390" s="6" t="s">
        <v>1315</v>
      </c>
      <c r="F2390" s="7">
        <v>44293</v>
      </c>
      <c r="G2390" s="6" t="s">
        <v>35</v>
      </c>
      <c r="H2390" s="6" t="s">
        <v>61</v>
      </c>
      <c r="I2390" s="6" t="s">
        <v>38</v>
      </c>
      <c r="J2390" s="6" t="s">
        <v>75</v>
      </c>
      <c r="K2390" s="12">
        <v>7500</v>
      </c>
      <c r="L2390" s="12">
        <v>9750</v>
      </c>
      <c r="M2390" s="12">
        <v>4</v>
      </c>
      <c r="N2390" s="12">
        <v>30000</v>
      </c>
      <c r="O2390" s="12">
        <v>39000</v>
      </c>
      <c r="P2390" s="6" t="s">
        <v>1401</v>
      </c>
      <c r="Q2390" s="12">
        <f t="shared" si="37"/>
        <v>9000</v>
      </c>
    </row>
    <row r="2391" spans="1:17" x14ac:dyDescent="0.3">
      <c r="A2391" s="6">
        <v>141763</v>
      </c>
      <c r="B2391" s="6" t="s">
        <v>1365</v>
      </c>
      <c r="C2391" s="6" t="s">
        <v>1364</v>
      </c>
      <c r="D2391" s="6" t="s">
        <v>1759</v>
      </c>
      <c r="E2391" s="6" t="s">
        <v>0</v>
      </c>
      <c r="F2391" s="7">
        <v>44294</v>
      </c>
      <c r="G2391" s="6" t="s">
        <v>1296</v>
      </c>
      <c r="H2391" s="6" t="s">
        <v>651</v>
      </c>
      <c r="I2391" s="6" t="s">
        <v>39</v>
      </c>
      <c r="J2391" s="8" t="s">
        <v>83</v>
      </c>
      <c r="K2391" s="12">
        <v>10000</v>
      </c>
      <c r="L2391" s="12">
        <v>13000</v>
      </c>
      <c r="M2391" s="12">
        <v>4</v>
      </c>
      <c r="N2391" s="12">
        <v>40000</v>
      </c>
      <c r="O2391" s="12">
        <v>52000</v>
      </c>
      <c r="P2391" s="6" t="s">
        <v>1325</v>
      </c>
      <c r="Q2391" s="12">
        <f t="shared" si="37"/>
        <v>12000</v>
      </c>
    </row>
    <row r="2392" spans="1:17" x14ac:dyDescent="0.3">
      <c r="A2392" s="6">
        <v>141764</v>
      </c>
      <c r="B2392" s="6" t="s">
        <v>1365</v>
      </c>
      <c r="C2392" s="6" t="s">
        <v>1364</v>
      </c>
      <c r="D2392" s="6" t="s">
        <v>1766</v>
      </c>
      <c r="E2392" s="6" t="s">
        <v>1316</v>
      </c>
      <c r="F2392" s="7">
        <v>44295</v>
      </c>
      <c r="G2392" s="6" t="s">
        <v>33</v>
      </c>
      <c r="H2392" s="6" t="s">
        <v>655</v>
      </c>
      <c r="I2392" s="6" t="s">
        <v>40</v>
      </c>
      <c r="J2392" s="6" t="s">
        <v>76</v>
      </c>
      <c r="K2392" s="12">
        <v>10500</v>
      </c>
      <c r="L2392" s="12">
        <v>13650</v>
      </c>
      <c r="M2392" s="12">
        <v>3</v>
      </c>
      <c r="N2392" s="12">
        <v>31500</v>
      </c>
      <c r="O2392" s="12">
        <v>40950</v>
      </c>
      <c r="P2392" s="6" t="s">
        <v>1398</v>
      </c>
      <c r="Q2392" s="12">
        <f t="shared" si="37"/>
        <v>9450</v>
      </c>
    </row>
    <row r="2393" spans="1:17" x14ac:dyDescent="0.3">
      <c r="A2393" s="6">
        <v>141765</v>
      </c>
      <c r="B2393" s="6" t="s">
        <v>1365</v>
      </c>
      <c r="C2393" s="6" t="s">
        <v>1364</v>
      </c>
      <c r="D2393" s="6" t="s">
        <v>1759</v>
      </c>
      <c r="E2393" s="6" t="s">
        <v>1317</v>
      </c>
      <c r="F2393" s="7">
        <v>44296</v>
      </c>
      <c r="G2393" s="6" t="s">
        <v>34</v>
      </c>
      <c r="H2393" s="6" t="s">
        <v>63</v>
      </c>
      <c r="I2393" s="6" t="s">
        <v>41</v>
      </c>
      <c r="J2393" s="6" t="s">
        <v>78</v>
      </c>
      <c r="K2393" s="12">
        <v>8500</v>
      </c>
      <c r="L2393" s="12">
        <v>11050</v>
      </c>
      <c r="M2393" s="12">
        <v>1</v>
      </c>
      <c r="N2393" s="12">
        <v>8500</v>
      </c>
      <c r="O2393" s="12">
        <v>11050</v>
      </c>
      <c r="P2393" s="6" t="s">
        <v>1397</v>
      </c>
      <c r="Q2393" s="12">
        <f t="shared" si="37"/>
        <v>2550</v>
      </c>
    </row>
    <row r="2394" spans="1:17" x14ac:dyDescent="0.3">
      <c r="A2394" s="6">
        <v>141766</v>
      </c>
      <c r="B2394" s="6" t="s">
        <v>1365</v>
      </c>
      <c r="C2394" s="6" t="s">
        <v>1364</v>
      </c>
      <c r="D2394" s="6" t="s">
        <v>1753</v>
      </c>
      <c r="E2394" s="6" t="s">
        <v>1318</v>
      </c>
      <c r="F2394" s="7">
        <v>44296</v>
      </c>
      <c r="G2394" s="6" t="s">
        <v>35</v>
      </c>
      <c r="H2394" s="6" t="s">
        <v>57</v>
      </c>
      <c r="I2394" s="6" t="s">
        <v>44</v>
      </c>
      <c r="J2394" s="6" t="s">
        <v>80</v>
      </c>
      <c r="K2394" s="12">
        <v>7000</v>
      </c>
      <c r="L2394" s="12">
        <v>9100</v>
      </c>
      <c r="M2394" s="12">
        <v>2</v>
      </c>
      <c r="N2394" s="12">
        <v>14000</v>
      </c>
      <c r="O2394" s="12">
        <v>18200</v>
      </c>
      <c r="P2394" s="6" t="s">
        <v>1399</v>
      </c>
      <c r="Q2394" s="12">
        <f t="shared" si="37"/>
        <v>4200</v>
      </c>
    </row>
    <row r="2395" spans="1:17" x14ac:dyDescent="0.3">
      <c r="A2395" s="6">
        <v>141767</v>
      </c>
      <c r="B2395" s="6" t="s">
        <v>1365</v>
      </c>
      <c r="C2395" s="6" t="s">
        <v>1364</v>
      </c>
      <c r="D2395" s="6" t="s">
        <v>1753</v>
      </c>
      <c r="E2395" s="6" t="s">
        <v>29</v>
      </c>
      <c r="F2395" s="7">
        <v>44296</v>
      </c>
      <c r="G2395" s="6" t="s">
        <v>1296</v>
      </c>
      <c r="H2395" s="6" t="s">
        <v>656</v>
      </c>
      <c r="I2395" s="6" t="s">
        <v>89</v>
      </c>
      <c r="J2395" s="6" t="s">
        <v>79</v>
      </c>
      <c r="K2395" s="12">
        <v>1680</v>
      </c>
      <c r="L2395" s="12">
        <v>2184</v>
      </c>
      <c r="M2395" s="12">
        <v>2</v>
      </c>
      <c r="N2395" s="12">
        <v>3360</v>
      </c>
      <c r="O2395" s="12">
        <v>4368</v>
      </c>
      <c r="P2395" s="6" t="s">
        <v>1400</v>
      </c>
      <c r="Q2395" s="12">
        <f t="shared" si="37"/>
        <v>1008</v>
      </c>
    </row>
    <row r="2396" spans="1:17" x14ac:dyDescent="0.3">
      <c r="A2396" s="6">
        <v>141768</v>
      </c>
      <c r="B2396" s="6" t="s">
        <v>1365</v>
      </c>
      <c r="C2396" s="6" t="s">
        <v>1364</v>
      </c>
      <c r="D2396" s="6" t="s">
        <v>1755</v>
      </c>
      <c r="E2396" s="6" t="s">
        <v>20</v>
      </c>
      <c r="F2396" s="7">
        <v>44296</v>
      </c>
      <c r="G2396" s="6" t="s">
        <v>33</v>
      </c>
      <c r="H2396" s="8" t="s">
        <v>65</v>
      </c>
      <c r="I2396" s="6" t="s">
        <v>37</v>
      </c>
      <c r="J2396" s="8" t="s">
        <v>84</v>
      </c>
      <c r="K2396" s="12">
        <v>6540</v>
      </c>
      <c r="L2396" s="12">
        <v>8502</v>
      </c>
      <c r="M2396" s="12">
        <v>4</v>
      </c>
      <c r="N2396" s="12">
        <v>26160</v>
      </c>
      <c r="O2396" s="12">
        <v>34008</v>
      </c>
      <c r="P2396" s="6" t="s">
        <v>1401</v>
      </c>
      <c r="Q2396" s="12">
        <f t="shared" si="37"/>
        <v>7848</v>
      </c>
    </row>
    <row r="2397" spans="1:17" x14ac:dyDescent="0.3">
      <c r="A2397" s="6">
        <v>141769</v>
      </c>
      <c r="B2397" s="6" t="s">
        <v>1365</v>
      </c>
      <c r="C2397" s="6" t="s">
        <v>1364</v>
      </c>
      <c r="D2397" s="6" t="s">
        <v>1768</v>
      </c>
      <c r="E2397" s="6" t="s">
        <v>19</v>
      </c>
      <c r="F2397" s="7">
        <v>44296</v>
      </c>
      <c r="G2397" s="6" t="s">
        <v>34</v>
      </c>
      <c r="H2397" s="6" t="s">
        <v>68</v>
      </c>
      <c r="I2397" s="6" t="s">
        <v>45</v>
      </c>
      <c r="J2397" s="6" t="s">
        <v>82</v>
      </c>
      <c r="K2397" s="12">
        <v>2680</v>
      </c>
      <c r="L2397" s="12">
        <v>3484</v>
      </c>
      <c r="M2397" s="12">
        <v>1</v>
      </c>
      <c r="N2397" s="12">
        <v>2680</v>
      </c>
      <c r="O2397" s="12">
        <v>3484</v>
      </c>
      <c r="P2397" s="6" t="s">
        <v>1325</v>
      </c>
      <c r="Q2397" s="12">
        <f t="shared" si="37"/>
        <v>804</v>
      </c>
    </row>
    <row r="2398" spans="1:17" x14ac:dyDescent="0.3">
      <c r="A2398" s="6">
        <v>141770</v>
      </c>
      <c r="B2398" s="6" t="s">
        <v>1365</v>
      </c>
      <c r="C2398" s="6" t="s">
        <v>1364</v>
      </c>
      <c r="D2398" s="6" t="s">
        <v>1776</v>
      </c>
      <c r="E2398" s="6" t="s">
        <v>1319</v>
      </c>
      <c r="F2398" s="7">
        <v>44296</v>
      </c>
      <c r="G2398" s="6" t="s">
        <v>35</v>
      </c>
      <c r="H2398" s="6" t="s">
        <v>71</v>
      </c>
      <c r="I2398" s="6" t="s">
        <v>38</v>
      </c>
      <c r="J2398" s="6" t="s">
        <v>76</v>
      </c>
      <c r="K2398" s="12">
        <v>8250</v>
      </c>
      <c r="L2398" s="12">
        <v>10725</v>
      </c>
      <c r="M2398" s="12">
        <v>4</v>
      </c>
      <c r="N2398" s="12">
        <v>33000</v>
      </c>
      <c r="O2398" s="12">
        <v>42900</v>
      </c>
      <c r="P2398" s="6" t="s">
        <v>1398</v>
      </c>
      <c r="Q2398" s="12">
        <f t="shared" si="37"/>
        <v>9900</v>
      </c>
    </row>
    <row r="2399" spans="1:17" x14ac:dyDescent="0.3">
      <c r="A2399" s="6">
        <v>141771</v>
      </c>
      <c r="B2399" s="6" t="s">
        <v>1365</v>
      </c>
      <c r="C2399" s="6" t="s">
        <v>1364</v>
      </c>
      <c r="D2399" s="6" t="s">
        <v>1767</v>
      </c>
      <c r="E2399" s="6" t="s">
        <v>18</v>
      </c>
      <c r="F2399" s="7">
        <v>44296</v>
      </c>
      <c r="G2399" s="6" t="s">
        <v>1296</v>
      </c>
      <c r="H2399" s="6" t="s">
        <v>590</v>
      </c>
      <c r="I2399" s="6" t="s">
        <v>42</v>
      </c>
      <c r="J2399" s="6" t="s">
        <v>76</v>
      </c>
      <c r="K2399" s="12">
        <v>2650</v>
      </c>
      <c r="L2399" s="12">
        <v>3445</v>
      </c>
      <c r="M2399" s="12">
        <v>2</v>
      </c>
      <c r="N2399" s="12">
        <v>5300</v>
      </c>
      <c r="O2399" s="12">
        <v>6890</v>
      </c>
      <c r="P2399" s="6" t="s">
        <v>1397</v>
      </c>
      <c r="Q2399" s="12">
        <f t="shared" si="37"/>
        <v>1590</v>
      </c>
    </row>
    <row r="2400" spans="1:17" x14ac:dyDescent="0.3">
      <c r="A2400" s="6">
        <v>141772</v>
      </c>
      <c r="B2400" s="6" t="s">
        <v>1365</v>
      </c>
      <c r="C2400" s="6" t="s">
        <v>1364</v>
      </c>
      <c r="D2400" s="6" t="s">
        <v>1759</v>
      </c>
      <c r="E2400" s="6" t="s">
        <v>17</v>
      </c>
      <c r="F2400" s="7">
        <v>44296</v>
      </c>
      <c r="G2400" s="6" t="s">
        <v>33</v>
      </c>
      <c r="H2400" s="6" t="s">
        <v>72</v>
      </c>
      <c r="I2400" s="6" t="s">
        <v>38</v>
      </c>
      <c r="J2400" s="6" t="s">
        <v>85</v>
      </c>
      <c r="K2400" s="12">
        <v>12550</v>
      </c>
      <c r="L2400" s="12">
        <v>16315</v>
      </c>
      <c r="M2400" s="12">
        <v>4</v>
      </c>
      <c r="N2400" s="12">
        <v>50200</v>
      </c>
      <c r="O2400" s="12">
        <v>65260</v>
      </c>
      <c r="P2400" s="6" t="s">
        <v>1399</v>
      </c>
      <c r="Q2400" s="12">
        <f t="shared" si="37"/>
        <v>15060</v>
      </c>
    </row>
    <row r="2401" spans="1:17" x14ac:dyDescent="0.3">
      <c r="A2401" s="6">
        <v>141773</v>
      </c>
      <c r="B2401" s="6" t="s">
        <v>1365</v>
      </c>
      <c r="C2401" s="6" t="s">
        <v>1364</v>
      </c>
      <c r="D2401" s="6" t="s">
        <v>1759</v>
      </c>
      <c r="E2401" s="6" t="s">
        <v>1320</v>
      </c>
      <c r="F2401" s="7">
        <v>44296</v>
      </c>
      <c r="G2401" s="6" t="s">
        <v>34</v>
      </c>
      <c r="H2401" s="6" t="s">
        <v>73</v>
      </c>
      <c r="I2401" s="6" t="s">
        <v>41</v>
      </c>
      <c r="J2401" s="8" t="s">
        <v>78</v>
      </c>
      <c r="K2401" s="12">
        <v>14500</v>
      </c>
      <c r="L2401" s="12">
        <v>18850</v>
      </c>
      <c r="M2401" s="12">
        <v>2</v>
      </c>
      <c r="N2401" s="12">
        <v>29000</v>
      </c>
      <c r="O2401" s="12">
        <v>37700</v>
      </c>
      <c r="P2401" s="6" t="s">
        <v>1400</v>
      </c>
      <c r="Q2401" s="12">
        <f t="shared" si="37"/>
        <v>8700</v>
      </c>
    </row>
    <row r="2402" spans="1:17" x14ac:dyDescent="0.3">
      <c r="A2402" s="6">
        <v>141774</v>
      </c>
      <c r="B2402" s="6" t="s">
        <v>1365</v>
      </c>
      <c r="C2402" s="6" t="s">
        <v>1364</v>
      </c>
      <c r="D2402" s="6" t="s">
        <v>1775</v>
      </c>
      <c r="E2402" s="6" t="s">
        <v>16</v>
      </c>
      <c r="F2402" s="7">
        <v>44296</v>
      </c>
      <c r="G2402" s="6" t="s">
        <v>35</v>
      </c>
      <c r="H2402" s="6" t="s">
        <v>46</v>
      </c>
      <c r="I2402" s="6" t="s">
        <v>36</v>
      </c>
      <c r="J2402" s="6" t="s">
        <v>75</v>
      </c>
      <c r="K2402" s="12">
        <v>800</v>
      </c>
      <c r="L2402" s="12">
        <v>1040</v>
      </c>
      <c r="M2402" s="12">
        <v>2</v>
      </c>
      <c r="N2402" s="12">
        <v>1600</v>
      </c>
      <c r="O2402" s="12">
        <v>2080</v>
      </c>
      <c r="P2402" s="6" t="s">
        <v>1401</v>
      </c>
      <c r="Q2402" s="12">
        <f t="shared" si="37"/>
        <v>480</v>
      </c>
    </row>
    <row r="2403" spans="1:17" x14ac:dyDescent="0.3">
      <c r="A2403" s="6">
        <v>141775</v>
      </c>
      <c r="B2403" s="6" t="s">
        <v>1365</v>
      </c>
      <c r="C2403" s="6" t="s">
        <v>1364</v>
      </c>
      <c r="D2403" s="6" t="s">
        <v>1747</v>
      </c>
      <c r="E2403" s="6" t="s">
        <v>15</v>
      </c>
      <c r="F2403" s="7">
        <v>44296</v>
      </c>
      <c r="G2403" s="6" t="s">
        <v>1296</v>
      </c>
      <c r="H2403" s="6" t="s">
        <v>48</v>
      </c>
      <c r="I2403" s="6" t="s">
        <v>37</v>
      </c>
      <c r="J2403" s="6" t="s">
        <v>76</v>
      </c>
      <c r="K2403" s="12">
        <v>600</v>
      </c>
      <c r="L2403" s="12">
        <v>780</v>
      </c>
      <c r="M2403" s="12">
        <v>4</v>
      </c>
      <c r="N2403" s="12">
        <v>2400</v>
      </c>
      <c r="O2403" s="12">
        <v>3120</v>
      </c>
      <c r="P2403" s="6" t="s">
        <v>1325</v>
      </c>
      <c r="Q2403" s="12">
        <f t="shared" si="37"/>
        <v>720</v>
      </c>
    </row>
    <row r="2404" spans="1:17" x14ac:dyDescent="0.3">
      <c r="A2404" s="6">
        <v>141776</v>
      </c>
      <c r="B2404" s="6" t="s">
        <v>1365</v>
      </c>
      <c r="C2404" s="6" t="s">
        <v>1364</v>
      </c>
      <c r="D2404" s="6" t="s">
        <v>1752</v>
      </c>
      <c r="E2404" s="6" t="s">
        <v>14</v>
      </c>
      <c r="F2404" s="7">
        <v>44296</v>
      </c>
      <c r="G2404" s="6" t="s">
        <v>33</v>
      </c>
      <c r="H2404" s="6" t="s">
        <v>50</v>
      </c>
      <c r="I2404" s="6" t="s">
        <v>38</v>
      </c>
      <c r="J2404" s="6" t="s">
        <v>75</v>
      </c>
      <c r="K2404" s="12">
        <v>10500</v>
      </c>
      <c r="L2404" s="12">
        <v>13650</v>
      </c>
      <c r="M2404" s="12">
        <v>2</v>
      </c>
      <c r="N2404" s="12">
        <v>21000</v>
      </c>
      <c r="O2404" s="12">
        <v>27300</v>
      </c>
      <c r="P2404" s="6" t="s">
        <v>1398</v>
      </c>
      <c r="Q2404" s="12">
        <f t="shared" si="37"/>
        <v>6300</v>
      </c>
    </row>
    <row r="2405" spans="1:17" x14ac:dyDescent="0.3">
      <c r="A2405" s="6">
        <v>141777</v>
      </c>
      <c r="B2405" s="6" t="s">
        <v>1365</v>
      </c>
      <c r="C2405" s="6" t="s">
        <v>1364</v>
      </c>
      <c r="D2405" s="6" t="s">
        <v>1771</v>
      </c>
      <c r="E2405" s="6" t="s">
        <v>13</v>
      </c>
      <c r="F2405" s="7">
        <v>44296</v>
      </c>
      <c r="G2405" s="6" t="s">
        <v>34</v>
      </c>
      <c r="H2405" s="6" t="s">
        <v>651</v>
      </c>
      <c r="I2405" s="6" t="s">
        <v>39</v>
      </c>
      <c r="J2405" s="6" t="s">
        <v>77</v>
      </c>
      <c r="K2405" s="12">
        <v>6500</v>
      </c>
      <c r="L2405" s="12">
        <v>8450</v>
      </c>
      <c r="M2405" s="12">
        <v>2</v>
      </c>
      <c r="N2405" s="12">
        <v>13000</v>
      </c>
      <c r="O2405" s="12">
        <v>16900</v>
      </c>
      <c r="P2405" s="6" t="s">
        <v>1397</v>
      </c>
      <c r="Q2405" s="12">
        <f t="shared" si="37"/>
        <v>3900</v>
      </c>
    </row>
    <row r="2406" spans="1:17" x14ac:dyDescent="0.3">
      <c r="A2406" s="6">
        <v>141778</v>
      </c>
      <c r="B2406" s="6" t="s">
        <v>1365</v>
      </c>
      <c r="C2406" s="6" t="s">
        <v>1364</v>
      </c>
      <c r="D2406" s="6" t="s">
        <v>1768</v>
      </c>
      <c r="E2406" s="6" t="s">
        <v>12</v>
      </c>
      <c r="F2406" s="7">
        <v>44296</v>
      </c>
      <c r="G2406" s="6" t="s">
        <v>35</v>
      </c>
      <c r="H2406" s="6" t="s">
        <v>657</v>
      </c>
      <c r="I2406" s="6" t="s">
        <v>40</v>
      </c>
      <c r="J2406" s="6" t="s">
        <v>76</v>
      </c>
      <c r="K2406" s="12">
        <v>4500</v>
      </c>
      <c r="L2406" s="12">
        <v>5850</v>
      </c>
      <c r="M2406" s="12">
        <v>4</v>
      </c>
      <c r="N2406" s="12">
        <v>18000</v>
      </c>
      <c r="O2406" s="12">
        <v>23400</v>
      </c>
      <c r="P2406" s="6" t="s">
        <v>1399</v>
      </c>
      <c r="Q2406" s="12">
        <f t="shared" si="37"/>
        <v>5400</v>
      </c>
    </row>
    <row r="2407" spans="1:17" x14ac:dyDescent="0.3">
      <c r="A2407" s="6">
        <v>141779</v>
      </c>
      <c r="B2407" s="6" t="s">
        <v>1365</v>
      </c>
      <c r="C2407" s="6" t="s">
        <v>1364</v>
      </c>
      <c r="D2407" s="6" t="s">
        <v>1775</v>
      </c>
      <c r="E2407" s="6" t="s">
        <v>11</v>
      </c>
      <c r="F2407" s="7">
        <v>44296</v>
      </c>
      <c r="G2407" s="6" t="s">
        <v>1296</v>
      </c>
      <c r="H2407" s="6" t="s">
        <v>51</v>
      </c>
      <c r="I2407" s="6" t="s">
        <v>41</v>
      </c>
      <c r="J2407" s="6" t="s">
        <v>78</v>
      </c>
      <c r="K2407" s="12">
        <v>8500</v>
      </c>
      <c r="L2407" s="12">
        <v>11050</v>
      </c>
      <c r="M2407" s="12">
        <v>4</v>
      </c>
      <c r="N2407" s="12">
        <v>34000</v>
      </c>
      <c r="O2407" s="12">
        <v>44200</v>
      </c>
      <c r="P2407" s="6" t="s">
        <v>1400</v>
      </c>
      <c r="Q2407" s="12">
        <f t="shared" si="37"/>
        <v>10200</v>
      </c>
    </row>
    <row r="2408" spans="1:17" x14ac:dyDescent="0.3">
      <c r="A2408" s="6">
        <v>141780</v>
      </c>
      <c r="B2408" s="6" t="s">
        <v>1365</v>
      </c>
      <c r="C2408" s="6" t="s">
        <v>1364</v>
      </c>
      <c r="D2408" s="6" t="s">
        <v>1758</v>
      </c>
      <c r="E2408" s="6" t="s">
        <v>1321</v>
      </c>
      <c r="F2408" s="7">
        <v>44296</v>
      </c>
      <c r="G2408" s="6" t="s">
        <v>33</v>
      </c>
      <c r="H2408" s="6" t="s">
        <v>52</v>
      </c>
      <c r="I2408" s="6" t="s">
        <v>44</v>
      </c>
      <c r="J2408" s="6" t="s">
        <v>80</v>
      </c>
      <c r="K2408" s="12">
        <v>12500</v>
      </c>
      <c r="L2408" s="12">
        <v>16250</v>
      </c>
      <c r="M2408" s="12">
        <v>2</v>
      </c>
      <c r="N2408" s="12">
        <v>25000</v>
      </c>
      <c r="O2408" s="12">
        <v>32500</v>
      </c>
      <c r="P2408" s="6" t="s">
        <v>1401</v>
      </c>
      <c r="Q2408" s="12">
        <f t="shared" si="37"/>
        <v>7500</v>
      </c>
    </row>
    <row r="2409" spans="1:17" x14ac:dyDescent="0.3">
      <c r="A2409" s="6">
        <v>141781</v>
      </c>
      <c r="B2409" s="6" t="s">
        <v>1365</v>
      </c>
      <c r="C2409" s="6" t="s">
        <v>1364</v>
      </c>
      <c r="D2409" s="6" t="s">
        <v>1748</v>
      </c>
      <c r="E2409" s="6" t="s">
        <v>1322</v>
      </c>
      <c r="F2409" s="7">
        <v>44296</v>
      </c>
      <c r="G2409" s="6" t="s">
        <v>34</v>
      </c>
      <c r="H2409" s="6" t="s">
        <v>598</v>
      </c>
      <c r="I2409" s="6" t="s">
        <v>98</v>
      </c>
      <c r="J2409" s="6" t="s">
        <v>79</v>
      </c>
      <c r="K2409" s="12">
        <v>3500</v>
      </c>
      <c r="L2409" s="12">
        <v>4550</v>
      </c>
      <c r="M2409" s="12">
        <v>3</v>
      </c>
      <c r="N2409" s="12">
        <v>10500</v>
      </c>
      <c r="O2409" s="12">
        <v>13650</v>
      </c>
      <c r="P2409" s="6" t="s">
        <v>1325</v>
      </c>
      <c r="Q2409" s="12">
        <f t="shared" si="37"/>
        <v>3150</v>
      </c>
    </row>
    <row r="2410" spans="1:17" x14ac:dyDescent="0.3">
      <c r="A2410" s="6">
        <v>141782</v>
      </c>
      <c r="B2410" s="6" t="s">
        <v>1365</v>
      </c>
      <c r="C2410" s="6" t="s">
        <v>1364</v>
      </c>
      <c r="D2410" s="6" t="s">
        <v>1762</v>
      </c>
      <c r="E2410" s="6" t="s">
        <v>1323</v>
      </c>
      <c r="F2410" s="7">
        <v>44296</v>
      </c>
      <c r="G2410" s="6" t="s">
        <v>35</v>
      </c>
      <c r="H2410" s="8" t="s">
        <v>67</v>
      </c>
      <c r="I2410" s="6" t="s">
        <v>99</v>
      </c>
      <c r="J2410" s="6" t="s">
        <v>81</v>
      </c>
      <c r="K2410" s="12">
        <v>4500</v>
      </c>
      <c r="L2410" s="12">
        <v>5850</v>
      </c>
      <c r="M2410" s="12">
        <v>2</v>
      </c>
      <c r="N2410" s="12">
        <v>9000</v>
      </c>
      <c r="O2410" s="12">
        <v>11700</v>
      </c>
      <c r="P2410" s="6" t="s">
        <v>1398</v>
      </c>
      <c r="Q2410" s="12">
        <f t="shared" si="37"/>
        <v>2700</v>
      </c>
    </row>
    <row r="2411" spans="1:17" x14ac:dyDescent="0.3">
      <c r="A2411" s="6">
        <v>141783</v>
      </c>
      <c r="B2411" s="6" t="s">
        <v>1365</v>
      </c>
      <c r="C2411" s="6" t="s">
        <v>1364</v>
      </c>
      <c r="D2411" s="6" t="s">
        <v>1751</v>
      </c>
      <c r="E2411" s="6" t="s">
        <v>10</v>
      </c>
      <c r="F2411" s="7">
        <v>44296</v>
      </c>
      <c r="G2411" s="6" t="s">
        <v>1296</v>
      </c>
      <c r="H2411" s="6" t="s">
        <v>658</v>
      </c>
      <c r="I2411" s="6" t="s">
        <v>45</v>
      </c>
      <c r="J2411" s="6" t="s">
        <v>82</v>
      </c>
      <c r="K2411" s="12">
        <v>2100</v>
      </c>
      <c r="L2411" s="12">
        <v>2730</v>
      </c>
      <c r="M2411" s="12">
        <v>1</v>
      </c>
      <c r="N2411" s="12">
        <v>2100</v>
      </c>
      <c r="O2411" s="12">
        <v>2730</v>
      </c>
      <c r="P2411" s="6" t="s">
        <v>1397</v>
      </c>
      <c r="Q2411" s="12">
        <f t="shared" si="37"/>
        <v>630</v>
      </c>
    </row>
    <row r="2412" spans="1:17" x14ac:dyDescent="0.3">
      <c r="A2412" s="6">
        <v>141784</v>
      </c>
      <c r="B2412" s="6" t="s">
        <v>1365</v>
      </c>
      <c r="C2412" s="6" t="s">
        <v>1364</v>
      </c>
      <c r="D2412" s="6" t="s">
        <v>1757</v>
      </c>
      <c r="E2412" s="6" t="s">
        <v>9</v>
      </c>
      <c r="F2412" s="7">
        <v>44296</v>
      </c>
      <c r="G2412" s="6" t="s">
        <v>33</v>
      </c>
      <c r="H2412" s="6" t="s">
        <v>49</v>
      </c>
      <c r="I2412" s="6" t="s">
        <v>36</v>
      </c>
      <c r="J2412" s="6" t="s">
        <v>75</v>
      </c>
      <c r="K2412" s="12">
        <v>1150</v>
      </c>
      <c r="L2412" s="12">
        <v>1495</v>
      </c>
      <c r="M2412" s="12">
        <v>4</v>
      </c>
      <c r="N2412" s="12">
        <v>4600</v>
      </c>
      <c r="O2412" s="12">
        <v>5980</v>
      </c>
      <c r="P2412" s="6" t="s">
        <v>1399</v>
      </c>
      <c r="Q2412" s="12">
        <f t="shared" si="37"/>
        <v>1380</v>
      </c>
    </row>
    <row r="2413" spans="1:17" x14ac:dyDescent="0.3">
      <c r="A2413" s="6">
        <v>141785</v>
      </c>
      <c r="B2413" s="6" t="s">
        <v>1365</v>
      </c>
      <c r="C2413" s="6" t="s">
        <v>1364</v>
      </c>
      <c r="D2413" s="6" t="s">
        <v>1777</v>
      </c>
      <c r="E2413" s="6" t="s">
        <v>1324</v>
      </c>
      <c r="F2413" s="7">
        <v>44296</v>
      </c>
      <c r="G2413" s="6" t="s">
        <v>34</v>
      </c>
      <c r="H2413" s="6" t="s">
        <v>47</v>
      </c>
      <c r="I2413" s="6" t="s">
        <v>37</v>
      </c>
      <c r="J2413" s="6" t="s">
        <v>76</v>
      </c>
      <c r="K2413" s="12">
        <v>350</v>
      </c>
      <c r="L2413" s="12">
        <v>455</v>
      </c>
      <c r="M2413" s="12">
        <v>1</v>
      </c>
      <c r="N2413" s="12">
        <v>350</v>
      </c>
      <c r="O2413" s="12">
        <v>455</v>
      </c>
      <c r="P2413" s="6" t="s">
        <v>1400</v>
      </c>
      <c r="Q2413" s="12">
        <f t="shared" si="37"/>
        <v>105</v>
      </c>
    </row>
    <row r="2414" spans="1:17" x14ac:dyDescent="0.3">
      <c r="A2414" s="6">
        <v>141786</v>
      </c>
      <c r="B2414" s="6" t="s">
        <v>1365</v>
      </c>
      <c r="C2414" s="6" t="s">
        <v>1364</v>
      </c>
      <c r="D2414" s="6" t="s">
        <v>1767</v>
      </c>
      <c r="E2414" s="6" t="s">
        <v>8</v>
      </c>
      <c r="F2414" s="7">
        <v>44296</v>
      </c>
      <c r="G2414" s="6" t="s">
        <v>35</v>
      </c>
      <c r="H2414" s="6" t="s">
        <v>53</v>
      </c>
      <c r="I2414" s="6" t="s">
        <v>38</v>
      </c>
      <c r="J2414" s="6" t="s">
        <v>75</v>
      </c>
      <c r="K2414" s="12">
        <v>9500</v>
      </c>
      <c r="L2414" s="12">
        <v>12350</v>
      </c>
      <c r="M2414" s="12">
        <v>1</v>
      </c>
      <c r="N2414" s="12">
        <v>9500</v>
      </c>
      <c r="O2414" s="12">
        <v>12350</v>
      </c>
      <c r="P2414" s="6" t="s">
        <v>1401</v>
      </c>
      <c r="Q2414" s="12">
        <f t="shared" si="37"/>
        <v>2850</v>
      </c>
    </row>
    <row r="2415" spans="1:17" x14ac:dyDescent="0.3">
      <c r="A2415" s="6">
        <v>141787</v>
      </c>
      <c r="B2415" s="6" t="s">
        <v>1365</v>
      </c>
      <c r="C2415" s="6" t="s">
        <v>1364</v>
      </c>
      <c r="D2415" s="6" t="s">
        <v>1777</v>
      </c>
      <c r="E2415" s="6" t="s">
        <v>7</v>
      </c>
      <c r="F2415" s="7">
        <v>44296</v>
      </c>
      <c r="G2415" s="6" t="s">
        <v>1296</v>
      </c>
      <c r="H2415" s="6" t="s">
        <v>659</v>
      </c>
      <c r="I2415" s="6" t="s">
        <v>39</v>
      </c>
      <c r="J2415" s="6" t="s">
        <v>77</v>
      </c>
      <c r="K2415" s="12">
        <v>10000</v>
      </c>
      <c r="L2415" s="12">
        <v>13000</v>
      </c>
      <c r="M2415" s="12">
        <v>1</v>
      </c>
      <c r="N2415" s="12">
        <v>10000</v>
      </c>
      <c r="O2415" s="12">
        <v>13000</v>
      </c>
      <c r="P2415" s="6" t="s">
        <v>1325</v>
      </c>
      <c r="Q2415" s="12">
        <f t="shared" si="37"/>
        <v>3000</v>
      </c>
    </row>
    <row r="2416" spans="1:17" x14ac:dyDescent="0.3">
      <c r="A2416" s="6">
        <v>141788</v>
      </c>
      <c r="B2416" s="6" t="s">
        <v>1365</v>
      </c>
      <c r="C2416" s="6" t="s">
        <v>1364</v>
      </c>
      <c r="D2416" s="6" t="s">
        <v>1761</v>
      </c>
      <c r="E2416" s="6" t="s">
        <v>1325</v>
      </c>
      <c r="F2416" s="7">
        <v>44296</v>
      </c>
      <c r="G2416" s="6" t="s">
        <v>33</v>
      </c>
      <c r="H2416" s="6" t="s">
        <v>660</v>
      </c>
      <c r="I2416" s="6" t="s">
        <v>40</v>
      </c>
      <c r="J2416" s="6" t="s">
        <v>76</v>
      </c>
      <c r="K2416" s="12">
        <v>6500</v>
      </c>
      <c r="L2416" s="12">
        <v>8450</v>
      </c>
      <c r="M2416" s="12">
        <v>1</v>
      </c>
      <c r="N2416" s="12">
        <v>6500</v>
      </c>
      <c r="O2416" s="12">
        <v>8450</v>
      </c>
      <c r="P2416" s="6" t="s">
        <v>1398</v>
      </c>
      <c r="Q2416" s="12">
        <f t="shared" si="37"/>
        <v>1950</v>
      </c>
    </row>
    <row r="2417" spans="1:17" x14ac:dyDescent="0.3">
      <c r="A2417" s="6">
        <v>141789</v>
      </c>
      <c r="B2417" s="6" t="s">
        <v>1365</v>
      </c>
      <c r="C2417" s="6" t="s">
        <v>1364</v>
      </c>
      <c r="D2417" s="6" t="s">
        <v>1759</v>
      </c>
      <c r="E2417" s="6" t="s">
        <v>1326</v>
      </c>
      <c r="F2417" s="7">
        <v>44296</v>
      </c>
      <c r="G2417" s="6" t="s">
        <v>34</v>
      </c>
      <c r="H2417" s="6" t="s">
        <v>661</v>
      </c>
      <c r="I2417" s="6" t="s">
        <v>41</v>
      </c>
      <c r="J2417" s="6" t="s">
        <v>78</v>
      </c>
      <c r="K2417" s="12">
        <v>8500</v>
      </c>
      <c r="L2417" s="12">
        <v>11050</v>
      </c>
      <c r="M2417" s="12">
        <v>1</v>
      </c>
      <c r="N2417" s="12">
        <v>8500</v>
      </c>
      <c r="O2417" s="12">
        <v>11050</v>
      </c>
      <c r="P2417" s="6" t="s">
        <v>1397</v>
      </c>
      <c r="Q2417" s="12">
        <f t="shared" si="37"/>
        <v>2550</v>
      </c>
    </row>
    <row r="2418" spans="1:17" x14ac:dyDescent="0.3">
      <c r="A2418" s="6">
        <v>141790</v>
      </c>
      <c r="B2418" s="6" t="s">
        <v>1365</v>
      </c>
      <c r="C2418" s="6" t="s">
        <v>1364</v>
      </c>
      <c r="D2418" s="6" t="s">
        <v>1771</v>
      </c>
      <c r="E2418" s="6" t="s">
        <v>6</v>
      </c>
      <c r="F2418" s="7">
        <v>44296</v>
      </c>
      <c r="G2418" s="6" t="s">
        <v>35</v>
      </c>
      <c r="H2418" s="6" t="s">
        <v>57</v>
      </c>
      <c r="I2418" s="6" t="s">
        <v>44</v>
      </c>
      <c r="J2418" s="6" t="s">
        <v>80</v>
      </c>
      <c r="K2418" s="12">
        <v>7000</v>
      </c>
      <c r="L2418" s="12">
        <v>9100</v>
      </c>
      <c r="M2418" s="12">
        <v>4</v>
      </c>
      <c r="N2418" s="12">
        <v>28000</v>
      </c>
      <c r="O2418" s="12">
        <v>36400</v>
      </c>
      <c r="P2418" s="6" t="s">
        <v>1399</v>
      </c>
      <c r="Q2418" s="12">
        <f t="shared" si="37"/>
        <v>8400</v>
      </c>
    </row>
    <row r="2419" spans="1:17" x14ac:dyDescent="0.3">
      <c r="A2419" s="6">
        <v>141791</v>
      </c>
      <c r="B2419" s="6" t="s">
        <v>1365</v>
      </c>
      <c r="C2419" s="6" t="s">
        <v>1364</v>
      </c>
      <c r="D2419" s="6" t="s">
        <v>1765</v>
      </c>
      <c r="E2419" s="6" t="s">
        <v>5</v>
      </c>
      <c r="F2419" s="7">
        <v>44296</v>
      </c>
      <c r="G2419" s="6" t="s">
        <v>1296</v>
      </c>
      <c r="H2419" s="6" t="s">
        <v>662</v>
      </c>
      <c r="I2419" s="6" t="s">
        <v>98</v>
      </c>
      <c r="J2419" s="6" t="s">
        <v>79</v>
      </c>
      <c r="K2419" s="12">
        <v>6550</v>
      </c>
      <c r="L2419" s="12">
        <v>8515</v>
      </c>
      <c r="M2419" s="12">
        <v>2</v>
      </c>
      <c r="N2419" s="12">
        <v>13100</v>
      </c>
      <c r="O2419" s="12">
        <v>17030</v>
      </c>
      <c r="P2419" s="6" t="s">
        <v>1400</v>
      </c>
      <c r="Q2419" s="12">
        <f t="shared" si="37"/>
        <v>3930</v>
      </c>
    </row>
    <row r="2420" spans="1:17" x14ac:dyDescent="0.3">
      <c r="A2420" s="6">
        <v>141792</v>
      </c>
      <c r="B2420" s="6" t="s">
        <v>1365</v>
      </c>
      <c r="C2420" s="6" t="s">
        <v>1364</v>
      </c>
      <c r="D2420" s="6" t="s">
        <v>1743</v>
      </c>
      <c r="E2420" s="6" t="s">
        <v>4</v>
      </c>
      <c r="F2420" s="7">
        <v>44296</v>
      </c>
      <c r="G2420" s="6" t="s">
        <v>33</v>
      </c>
      <c r="H2420" s="8" t="s">
        <v>66</v>
      </c>
      <c r="I2420" s="6" t="s">
        <v>99</v>
      </c>
      <c r="J2420" s="6" t="s">
        <v>81</v>
      </c>
      <c r="K2420" s="12">
        <v>7650</v>
      </c>
      <c r="L2420" s="12">
        <v>9945</v>
      </c>
      <c r="M2420" s="12">
        <v>1</v>
      </c>
      <c r="N2420" s="12">
        <v>7650</v>
      </c>
      <c r="O2420" s="12">
        <v>9945</v>
      </c>
      <c r="P2420" s="6" t="s">
        <v>1401</v>
      </c>
      <c r="Q2420" s="12">
        <f t="shared" si="37"/>
        <v>2295</v>
      </c>
    </row>
    <row r="2421" spans="1:17" x14ac:dyDescent="0.3">
      <c r="A2421" s="6">
        <v>141793</v>
      </c>
      <c r="B2421" s="6" t="s">
        <v>1365</v>
      </c>
      <c r="C2421" s="6" t="s">
        <v>1364</v>
      </c>
      <c r="D2421" s="6" t="s">
        <v>1766</v>
      </c>
      <c r="E2421" s="6" t="s">
        <v>30</v>
      </c>
      <c r="F2421" s="7">
        <v>44297</v>
      </c>
      <c r="G2421" s="6" t="s">
        <v>34</v>
      </c>
      <c r="H2421" s="6" t="s">
        <v>58</v>
      </c>
      <c r="I2421" s="6" t="s">
        <v>45</v>
      </c>
      <c r="J2421" s="6" t="s">
        <v>82</v>
      </c>
      <c r="K2421" s="12">
        <v>1150</v>
      </c>
      <c r="L2421" s="12">
        <v>1495</v>
      </c>
      <c r="M2421" s="12">
        <v>1</v>
      </c>
      <c r="N2421" s="12">
        <v>1150</v>
      </c>
      <c r="O2421" s="12">
        <v>1495</v>
      </c>
      <c r="P2421" s="6" t="s">
        <v>1325</v>
      </c>
      <c r="Q2421" s="12">
        <f t="shared" si="37"/>
        <v>345</v>
      </c>
    </row>
    <row r="2422" spans="1:17" x14ac:dyDescent="0.3">
      <c r="A2422" s="6">
        <v>141794</v>
      </c>
      <c r="B2422" s="6" t="s">
        <v>1365</v>
      </c>
      <c r="C2422" s="6" t="s">
        <v>1364</v>
      </c>
      <c r="D2422" s="6" t="s">
        <v>1766</v>
      </c>
      <c r="E2422" s="6" t="s">
        <v>31</v>
      </c>
      <c r="F2422" s="7">
        <v>44298</v>
      </c>
      <c r="G2422" s="6" t="s">
        <v>35</v>
      </c>
      <c r="H2422" s="6" t="s">
        <v>59</v>
      </c>
      <c r="I2422" s="6" t="s">
        <v>36</v>
      </c>
      <c r="J2422" s="6" t="s">
        <v>75</v>
      </c>
      <c r="K2422" s="12">
        <v>850</v>
      </c>
      <c r="L2422" s="12">
        <v>1105</v>
      </c>
      <c r="M2422" s="12">
        <v>3</v>
      </c>
      <c r="N2422" s="12">
        <v>2550</v>
      </c>
      <c r="O2422" s="12">
        <v>3315</v>
      </c>
      <c r="P2422" s="6" t="s">
        <v>1398</v>
      </c>
      <c r="Q2422" s="12">
        <f t="shared" si="37"/>
        <v>765</v>
      </c>
    </row>
    <row r="2423" spans="1:17" x14ac:dyDescent="0.3">
      <c r="A2423" s="6">
        <v>141795</v>
      </c>
      <c r="B2423" s="6" t="s">
        <v>1365</v>
      </c>
      <c r="C2423" s="6" t="s">
        <v>1364</v>
      </c>
      <c r="D2423" s="6" t="s">
        <v>1745</v>
      </c>
      <c r="E2423" s="6" t="s">
        <v>32</v>
      </c>
      <c r="F2423" s="7">
        <v>44299</v>
      </c>
      <c r="G2423" s="6" t="s">
        <v>1296</v>
      </c>
      <c r="H2423" s="6" t="s">
        <v>60</v>
      </c>
      <c r="I2423" s="6" t="s">
        <v>37</v>
      </c>
      <c r="J2423" s="6" t="s">
        <v>76</v>
      </c>
      <c r="K2423" s="12">
        <v>650</v>
      </c>
      <c r="L2423" s="12">
        <v>845</v>
      </c>
      <c r="M2423" s="12">
        <v>3</v>
      </c>
      <c r="N2423" s="12">
        <v>1950</v>
      </c>
      <c r="O2423" s="12">
        <v>2535</v>
      </c>
      <c r="P2423" s="6" t="s">
        <v>1397</v>
      </c>
      <c r="Q2423" s="12">
        <f t="shared" si="37"/>
        <v>585</v>
      </c>
    </row>
    <row r="2424" spans="1:17" x14ac:dyDescent="0.3">
      <c r="A2424" s="6">
        <v>141796</v>
      </c>
      <c r="B2424" s="6" t="s">
        <v>1365</v>
      </c>
      <c r="C2424" s="6" t="s">
        <v>1364</v>
      </c>
      <c r="D2424" s="6" t="s">
        <v>1744</v>
      </c>
      <c r="E2424" s="6" t="s">
        <v>28</v>
      </c>
      <c r="F2424" s="7">
        <v>44300</v>
      </c>
      <c r="G2424" s="6" t="s">
        <v>33</v>
      </c>
      <c r="H2424" s="6" t="s">
        <v>61</v>
      </c>
      <c r="I2424" s="6" t="s">
        <v>38</v>
      </c>
      <c r="J2424" s="6" t="s">
        <v>75</v>
      </c>
      <c r="K2424" s="12">
        <v>7500</v>
      </c>
      <c r="L2424" s="12">
        <v>9750</v>
      </c>
      <c r="M2424" s="12">
        <v>1</v>
      </c>
      <c r="N2424" s="12">
        <v>7500</v>
      </c>
      <c r="O2424" s="12">
        <v>9750</v>
      </c>
      <c r="P2424" s="6" t="s">
        <v>1399</v>
      </c>
      <c r="Q2424" s="12">
        <f t="shared" si="37"/>
        <v>2250</v>
      </c>
    </row>
    <row r="2425" spans="1:17" x14ac:dyDescent="0.3">
      <c r="A2425" s="6">
        <v>141797</v>
      </c>
      <c r="B2425" s="6" t="s">
        <v>1365</v>
      </c>
      <c r="C2425" s="6" t="s">
        <v>1364</v>
      </c>
      <c r="D2425" s="6" t="s">
        <v>1758</v>
      </c>
      <c r="E2425" s="6" t="s">
        <v>1311</v>
      </c>
      <c r="F2425" s="7">
        <v>44301</v>
      </c>
      <c r="G2425" s="6" t="s">
        <v>34</v>
      </c>
      <c r="H2425" s="6" t="s">
        <v>659</v>
      </c>
      <c r="I2425" s="6" t="s">
        <v>39</v>
      </c>
      <c r="J2425" s="8" t="s">
        <v>83</v>
      </c>
      <c r="K2425" s="12">
        <v>10000</v>
      </c>
      <c r="L2425" s="12">
        <v>13000</v>
      </c>
      <c r="M2425" s="12">
        <v>1</v>
      </c>
      <c r="N2425" s="12">
        <v>10000</v>
      </c>
      <c r="O2425" s="12">
        <v>13000</v>
      </c>
      <c r="P2425" s="6" t="s">
        <v>1400</v>
      </c>
      <c r="Q2425" s="12">
        <f t="shared" si="37"/>
        <v>3000</v>
      </c>
    </row>
    <row r="2426" spans="1:17" x14ac:dyDescent="0.3">
      <c r="A2426" s="6">
        <v>141798</v>
      </c>
      <c r="B2426" s="6" t="s">
        <v>1365</v>
      </c>
      <c r="C2426" s="6" t="s">
        <v>1364</v>
      </c>
      <c r="D2426" s="6" t="s">
        <v>1750</v>
      </c>
      <c r="E2426" s="6" t="s">
        <v>1312</v>
      </c>
      <c r="F2426" s="7">
        <v>44302</v>
      </c>
      <c r="G2426" s="6" t="s">
        <v>35</v>
      </c>
      <c r="H2426" s="6" t="s">
        <v>663</v>
      </c>
      <c r="I2426" s="6" t="s">
        <v>40</v>
      </c>
      <c r="J2426" s="6" t="s">
        <v>76</v>
      </c>
      <c r="K2426" s="12">
        <v>10500</v>
      </c>
      <c r="L2426" s="12">
        <v>13650</v>
      </c>
      <c r="M2426" s="12">
        <v>4</v>
      </c>
      <c r="N2426" s="12">
        <v>42000</v>
      </c>
      <c r="O2426" s="12">
        <v>54600</v>
      </c>
      <c r="P2426" s="6" t="s">
        <v>1401</v>
      </c>
      <c r="Q2426" s="12">
        <f t="shared" si="37"/>
        <v>12600</v>
      </c>
    </row>
    <row r="2427" spans="1:17" x14ac:dyDescent="0.3">
      <c r="A2427" s="6">
        <v>141799</v>
      </c>
      <c r="B2427" s="6" t="s">
        <v>1365</v>
      </c>
      <c r="C2427" s="6" t="s">
        <v>1364</v>
      </c>
      <c r="D2427" s="6" t="s">
        <v>1776</v>
      </c>
      <c r="E2427" s="6" t="s">
        <v>1313</v>
      </c>
      <c r="F2427" s="7">
        <v>44302</v>
      </c>
      <c r="G2427" s="6" t="s">
        <v>1296</v>
      </c>
      <c r="H2427" s="6" t="s">
        <v>63</v>
      </c>
      <c r="I2427" s="6" t="s">
        <v>41</v>
      </c>
      <c r="J2427" s="6" t="s">
        <v>78</v>
      </c>
      <c r="K2427" s="12">
        <v>8500</v>
      </c>
      <c r="L2427" s="12">
        <v>11050</v>
      </c>
      <c r="M2427" s="12">
        <v>2</v>
      </c>
      <c r="N2427" s="12">
        <v>17000</v>
      </c>
      <c r="O2427" s="12">
        <v>22100</v>
      </c>
      <c r="P2427" s="6" t="s">
        <v>1325</v>
      </c>
      <c r="Q2427" s="12">
        <f t="shared" si="37"/>
        <v>5100</v>
      </c>
    </row>
    <row r="2428" spans="1:17" x14ac:dyDescent="0.3">
      <c r="A2428" s="6">
        <v>141800</v>
      </c>
      <c r="B2428" s="6" t="s">
        <v>1365</v>
      </c>
      <c r="C2428" s="6" t="s">
        <v>1364</v>
      </c>
      <c r="D2428" s="6" t="s">
        <v>1772</v>
      </c>
      <c r="E2428" s="6" t="s">
        <v>3</v>
      </c>
      <c r="F2428" s="7">
        <v>44302</v>
      </c>
      <c r="G2428" s="6" t="s">
        <v>33</v>
      </c>
      <c r="H2428" s="6" t="s">
        <v>57</v>
      </c>
      <c r="I2428" s="6" t="s">
        <v>44</v>
      </c>
      <c r="J2428" s="6" t="s">
        <v>80</v>
      </c>
      <c r="K2428" s="12">
        <v>7000</v>
      </c>
      <c r="L2428" s="12">
        <v>9100</v>
      </c>
      <c r="M2428" s="12">
        <v>1</v>
      </c>
      <c r="N2428" s="12">
        <v>7000</v>
      </c>
      <c r="O2428" s="12">
        <v>9100</v>
      </c>
      <c r="P2428" s="6" t="s">
        <v>1398</v>
      </c>
      <c r="Q2428" s="12">
        <f t="shared" si="37"/>
        <v>2100</v>
      </c>
    </row>
    <row r="2429" spans="1:17" x14ac:dyDescent="0.3">
      <c r="A2429" s="6">
        <v>141801</v>
      </c>
      <c r="B2429" s="6" t="s">
        <v>1365</v>
      </c>
      <c r="C2429" s="6" t="s">
        <v>1364</v>
      </c>
      <c r="D2429" s="6" t="s">
        <v>1767</v>
      </c>
      <c r="E2429" s="6" t="s">
        <v>2</v>
      </c>
      <c r="F2429" s="7">
        <v>44302</v>
      </c>
      <c r="G2429" s="6" t="s">
        <v>34</v>
      </c>
      <c r="H2429" s="6" t="s">
        <v>664</v>
      </c>
      <c r="I2429" s="6" t="s">
        <v>98</v>
      </c>
      <c r="J2429" s="6" t="s">
        <v>79</v>
      </c>
      <c r="K2429" s="12">
        <v>1680</v>
      </c>
      <c r="L2429" s="12">
        <v>2184</v>
      </c>
      <c r="M2429" s="12">
        <v>4</v>
      </c>
      <c r="N2429" s="12">
        <v>6720</v>
      </c>
      <c r="O2429" s="12">
        <v>8736</v>
      </c>
      <c r="P2429" s="6" t="s">
        <v>1397</v>
      </c>
      <c r="Q2429" s="12">
        <f t="shared" si="37"/>
        <v>2016</v>
      </c>
    </row>
    <row r="2430" spans="1:17" x14ac:dyDescent="0.3">
      <c r="A2430" s="6">
        <v>141802</v>
      </c>
      <c r="B2430" s="6" t="s">
        <v>1365</v>
      </c>
      <c r="C2430" s="6" t="s">
        <v>1364</v>
      </c>
      <c r="D2430" s="6" t="s">
        <v>1767</v>
      </c>
      <c r="E2430" s="6" t="s">
        <v>1</v>
      </c>
      <c r="F2430" s="7">
        <v>44302</v>
      </c>
      <c r="G2430" s="6" t="s">
        <v>35</v>
      </c>
      <c r="H2430" s="8" t="s">
        <v>65</v>
      </c>
      <c r="I2430" s="6" t="s">
        <v>99</v>
      </c>
      <c r="J2430" s="8" t="s">
        <v>84</v>
      </c>
      <c r="K2430" s="12">
        <v>6540</v>
      </c>
      <c r="L2430" s="12">
        <v>8502</v>
      </c>
      <c r="M2430" s="12">
        <v>2</v>
      </c>
      <c r="N2430" s="12">
        <v>13080</v>
      </c>
      <c r="O2430" s="12">
        <v>17004</v>
      </c>
      <c r="P2430" s="6" t="s">
        <v>1399</v>
      </c>
      <c r="Q2430" s="12">
        <f t="shared" si="37"/>
        <v>3924</v>
      </c>
    </row>
    <row r="2431" spans="1:17" x14ac:dyDescent="0.3">
      <c r="A2431" s="6">
        <v>141803</v>
      </c>
      <c r="B2431" s="6" t="s">
        <v>1365</v>
      </c>
      <c r="C2431" s="6" t="s">
        <v>1364</v>
      </c>
      <c r="D2431" s="6" t="s">
        <v>1750</v>
      </c>
      <c r="E2431" s="6" t="s">
        <v>1314</v>
      </c>
      <c r="F2431" s="7">
        <v>44302</v>
      </c>
      <c r="G2431" s="6" t="s">
        <v>1296</v>
      </c>
      <c r="H2431" s="6" t="s">
        <v>68</v>
      </c>
      <c r="I2431" s="6" t="s">
        <v>45</v>
      </c>
      <c r="J2431" s="6" t="s">
        <v>82</v>
      </c>
      <c r="K2431" s="12">
        <v>2680</v>
      </c>
      <c r="L2431" s="12">
        <v>3484</v>
      </c>
      <c r="M2431" s="12">
        <v>2</v>
      </c>
      <c r="N2431" s="12">
        <v>5360</v>
      </c>
      <c r="O2431" s="12">
        <v>6968</v>
      </c>
      <c r="P2431" s="6" t="s">
        <v>1400</v>
      </c>
      <c r="Q2431" s="12">
        <f t="shared" si="37"/>
        <v>1608</v>
      </c>
    </row>
    <row r="2432" spans="1:17" x14ac:dyDescent="0.3">
      <c r="A2432" s="6">
        <v>141804</v>
      </c>
      <c r="B2432" s="6" t="s">
        <v>1365</v>
      </c>
      <c r="C2432" s="6" t="s">
        <v>1364</v>
      </c>
      <c r="D2432" s="6" t="s">
        <v>1772</v>
      </c>
      <c r="E2432" s="6" t="s">
        <v>1315</v>
      </c>
      <c r="F2432" s="7">
        <v>44302</v>
      </c>
      <c r="G2432" s="6" t="s">
        <v>33</v>
      </c>
      <c r="H2432" s="6" t="s">
        <v>71</v>
      </c>
      <c r="I2432" s="6" t="s">
        <v>38</v>
      </c>
      <c r="J2432" s="6" t="s">
        <v>76</v>
      </c>
      <c r="K2432" s="12">
        <v>8250</v>
      </c>
      <c r="L2432" s="12">
        <v>10725</v>
      </c>
      <c r="M2432" s="12">
        <v>2</v>
      </c>
      <c r="N2432" s="12">
        <v>16500</v>
      </c>
      <c r="O2432" s="12">
        <v>21450</v>
      </c>
      <c r="P2432" s="6" t="s">
        <v>1401</v>
      </c>
      <c r="Q2432" s="12">
        <f t="shared" si="37"/>
        <v>4950</v>
      </c>
    </row>
    <row r="2433" spans="1:17" x14ac:dyDescent="0.3">
      <c r="A2433" s="6">
        <v>141805</v>
      </c>
      <c r="B2433" s="6" t="s">
        <v>1365</v>
      </c>
      <c r="C2433" s="6" t="s">
        <v>1364</v>
      </c>
      <c r="D2433" s="6" t="s">
        <v>1757</v>
      </c>
      <c r="E2433" s="6" t="s">
        <v>0</v>
      </c>
      <c r="F2433" s="7">
        <v>44302</v>
      </c>
      <c r="G2433" s="6" t="s">
        <v>34</v>
      </c>
      <c r="H2433" s="6" t="s">
        <v>598</v>
      </c>
      <c r="I2433" s="6" t="s">
        <v>42</v>
      </c>
      <c r="J2433" s="6" t="s">
        <v>76</v>
      </c>
      <c r="K2433" s="12">
        <v>2650</v>
      </c>
      <c r="L2433" s="12">
        <v>3445</v>
      </c>
      <c r="M2433" s="12">
        <v>4</v>
      </c>
      <c r="N2433" s="12">
        <v>10600</v>
      </c>
      <c r="O2433" s="12">
        <v>13780</v>
      </c>
      <c r="P2433" s="6" t="s">
        <v>1325</v>
      </c>
      <c r="Q2433" s="12">
        <f t="shared" si="37"/>
        <v>3180</v>
      </c>
    </row>
    <row r="2434" spans="1:17" x14ac:dyDescent="0.3">
      <c r="A2434" s="6">
        <v>141806</v>
      </c>
      <c r="B2434" s="6" t="s">
        <v>1365</v>
      </c>
      <c r="C2434" s="6" t="s">
        <v>1364</v>
      </c>
      <c r="D2434" s="6" t="s">
        <v>1766</v>
      </c>
      <c r="E2434" s="6" t="s">
        <v>1316</v>
      </c>
      <c r="F2434" s="7">
        <v>44302</v>
      </c>
      <c r="G2434" s="6" t="s">
        <v>35</v>
      </c>
      <c r="H2434" s="6" t="s">
        <v>72</v>
      </c>
      <c r="I2434" s="6" t="s">
        <v>38</v>
      </c>
      <c r="J2434" s="6" t="s">
        <v>85</v>
      </c>
      <c r="K2434" s="12">
        <v>12550</v>
      </c>
      <c r="L2434" s="12">
        <v>16315</v>
      </c>
      <c r="M2434" s="12">
        <v>1</v>
      </c>
      <c r="N2434" s="12">
        <v>12550</v>
      </c>
      <c r="O2434" s="12">
        <v>16315</v>
      </c>
      <c r="P2434" s="6" t="s">
        <v>1398</v>
      </c>
      <c r="Q2434" s="12">
        <f t="shared" si="37"/>
        <v>3765</v>
      </c>
    </row>
    <row r="2435" spans="1:17" x14ac:dyDescent="0.3">
      <c r="A2435" s="6">
        <v>141807</v>
      </c>
      <c r="B2435" s="6" t="s">
        <v>1365</v>
      </c>
      <c r="C2435" s="6" t="s">
        <v>1364</v>
      </c>
      <c r="D2435" s="6" t="s">
        <v>1771</v>
      </c>
      <c r="E2435" s="6" t="s">
        <v>1317</v>
      </c>
      <c r="F2435" s="7">
        <v>44302</v>
      </c>
      <c r="G2435" s="6" t="s">
        <v>1296</v>
      </c>
      <c r="H2435" s="6" t="s">
        <v>73</v>
      </c>
      <c r="I2435" s="6" t="s">
        <v>41</v>
      </c>
      <c r="J2435" s="8" t="s">
        <v>78</v>
      </c>
      <c r="K2435" s="12">
        <v>14500</v>
      </c>
      <c r="L2435" s="12">
        <v>18850</v>
      </c>
      <c r="M2435" s="12">
        <v>4</v>
      </c>
      <c r="N2435" s="12">
        <v>58000</v>
      </c>
      <c r="O2435" s="12">
        <v>75400</v>
      </c>
      <c r="P2435" s="6" t="s">
        <v>1397</v>
      </c>
      <c r="Q2435" s="12">
        <f t="shared" ref="Q2435:Q2498" si="38">O2435-N2435</f>
        <v>17400</v>
      </c>
    </row>
    <row r="2436" spans="1:17" x14ac:dyDescent="0.3">
      <c r="A2436" s="6">
        <v>141808</v>
      </c>
      <c r="B2436" s="6" t="s">
        <v>1365</v>
      </c>
      <c r="C2436" s="6" t="s">
        <v>1364</v>
      </c>
      <c r="D2436" s="6" t="s">
        <v>1742</v>
      </c>
      <c r="E2436" s="6" t="s">
        <v>1318</v>
      </c>
      <c r="F2436" s="7">
        <v>44302</v>
      </c>
      <c r="G2436" s="6" t="s">
        <v>33</v>
      </c>
      <c r="H2436" s="6" t="s">
        <v>46</v>
      </c>
      <c r="I2436" s="6" t="s">
        <v>36</v>
      </c>
      <c r="J2436" s="6" t="s">
        <v>75</v>
      </c>
      <c r="K2436" s="12">
        <v>800</v>
      </c>
      <c r="L2436" s="12">
        <v>1040</v>
      </c>
      <c r="M2436" s="12">
        <v>1</v>
      </c>
      <c r="N2436" s="12">
        <v>800</v>
      </c>
      <c r="O2436" s="12">
        <v>1040</v>
      </c>
      <c r="P2436" s="6" t="s">
        <v>1399</v>
      </c>
      <c r="Q2436" s="12">
        <f t="shared" si="38"/>
        <v>240</v>
      </c>
    </row>
    <row r="2437" spans="1:17" x14ac:dyDescent="0.3">
      <c r="A2437" s="6">
        <v>141809</v>
      </c>
      <c r="B2437" s="6" t="s">
        <v>1365</v>
      </c>
      <c r="C2437" s="6" t="s">
        <v>1364</v>
      </c>
      <c r="D2437" s="6" t="s">
        <v>1776</v>
      </c>
      <c r="E2437" s="6" t="s">
        <v>29</v>
      </c>
      <c r="F2437" s="7">
        <v>44302</v>
      </c>
      <c r="G2437" s="6" t="s">
        <v>34</v>
      </c>
      <c r="H2437" s="6" t="s">
        <v>48</v>
      </c>
      <c r="I2437" s="6" t="s">
        <v>37</v>
      </c>
      <c r="J2437" s="6" t="s">
        <v>76</v>
      </c>
      <c r="K2437" s="12">
        <v>600</v>
      </c>
      <c r="L2437" s="12">
        <v>780</v>
      </c>
      <c r="M2437" s="12">
        <v>2</v>
      </c>
      <c r="N2437" s="12">
        <v>1200</v>
      </c>
      <c r="O2437" s="12">
        <v>1560</v>
      </c>
      <c r="P2437" s="6" t="s">
        <v>1400</v>
      </c>
      <c r="Q2437" s="12">
        <f t="shared" si="38"/>
        <v>360</v>
      </c>
    </row>
    <row r="2438" spans="1:17" x14ac:dyDescent="0.3">
      <c r="A2438" s="6">
        <v>141810</v>
      </c>
      <c r="B2438" s="6" t="s">
        <v>1365</v>
      </c>
      <c r="C2438" s="6" t="s">
        <v>1364</v>
      </c>
      <c r="D2438" s="6" t="s">
        <v>1776</v>
      </c>
      <c r="E2438" s="6" t="s">
        <v>20</v>
      </c>
      <c r="F2438" s="7">
        <v>44302</v>
      </c>
      <c r="G2438" s="6" t="s">
        <v>35</v>
      </c>
      <c r="H2438" s="6" t="s">
        <v>50</v>
      </c>
      <c r="I2438" s="6" t="s">
        <v>38</v>
      </c>
      <c r="J2438" s="6" t="s">
        <v>75</v>
      </c>
      <c r="K2438" s="12">
        <v>10500</v>
      </c>
      <c r="L2438" s="12">
        <v>13650</v>
      </c>
      <c r="M2438" s="12">
        <v>4</v>
      </c>
      <c r="N2438" s="12">
        <v>42000</v>
      </c>
      <c r="O2438" s="12">
        <v>54600</v>
      </c>
      <c r="P2438" s="6" t="s">
        <v>1401</v>
      </c>
      <c r="Q2438" s="12">
        <f t="shared" si="38"/>
        <v>12600</v>
      </c>
    </row>
    <row r="2439" spans="1:17" x14ac:dyDescent="0.3">
      <c r="A2439" s="6">
        <v>141811</v>
      </c>
      <c r="B2439" s="6" t="s">
        <v>1365</v>
      </c>
      <c r="C2439" s="6" t="s">
        <v>1364</v>
      </c>
      <c r="D2439" s="6" t="s">
        <v>1490</v>
      </c>
      <c r="E2439" s="6" t="s">
        <v>19</v>
      </c>
      <c r="F2439" s="7">
        <v>44302</v>
      </c>
      <c r="G2439" s="6" t="s">
        <v>1296</v>
      </c>
      <c r="H2439" s="6" t="s">
        <v>659</v>
      </c>
      <c r="I2439" s="6" t="s">
        <v>39</v>
      </c>
      <c r="J2439" s="6" t="s">
        <v>77</v>
      </c>
      <c r="K2439" s="12">
        <v>6500</v>
      </c>
      <c r="L2439" s="12">
        <v>8450</v>
      </c>
      <c r="M2439" s="12">
        <v>4</v>
      </c>
      <c r="N2439" s="12">
        <v>26000</v>
      </c>
      <c r="O2439" s="12">
        <v>33800</v>
      </c>
      <c r="P2439" s="6" t="s">
        <v>1325</v>
      </c>
      <c r="Q2439" s="12">
        <f t="shared" si="38"/>
        <v>7800</v>
      </c>
    </row>
    <row r="2440" spans="1:17" x14ac:dyDescent="0.3">
      <c r="A2440" s="6">
        <v>141812</v>
      </c>
      <c r="B2440" s="6" t="s">
        <v>1365</v>
      </c>
      <c r="C2440" s="6" t="s">
        <v>1364</v>
      </c>
      <c r="D2440" s="6" t="s">
        <v>1490</v>
      </c>
      <c r="E2440" s="6" t="s">
        <v>1319</v>
      </c>
      <c r="F2440" s="7">
        <v>44302</v>
      </c>
      <c r="G2440" s="6" t="s">
        <v>33</v>
      </c>
      <c r="H2440" s="6" t="s">
        <v>665</v>
      </c>
      <c r="I2440" s="6" t="s">
        <v>40</v>
      </c>
      <c r="J2440" s="6" t="s">
        <v>76</v>
      </c>
      <c r="K2440" s="12">
        <v>4500</v>
      </c>
      <c r="L2440" s="12">
        <v>5850</v>
      </c>
      <c r="M2440" s="12">
        <v>3</v>
      </c>
      <c r="N2440" s="12">
        <v>13500</v>
      </c>
      <c r="O2440" s="12">
        <v>17550</v>
      </c>
      <c r="P2440" s="6" t="s">
        <v>1398</v>
      </c>
      <c r="Q2440" s="12">
        <f t="shared" si="38"/>
        <v>4050</v>
      </c>
    </row>
    <row r="2441" spans="1:17" x14ac:dyDescent="0.3">
      <c r="A2441" s="6">
        <v>141813</v>
      </c>
      <c r="B2441" s="6" t="s">
        <v>1365</v>
      </c>
      <c r="C2441" s="6" t="s">
        <v>1364</v>
      </c>
      <c r="D2441" s="6" t="s">
        <v>1756</v>
      </c>
      <c r="E2441" s="6" t="s">
        <v>18</v>
      </c>
      <c r="F2441" s="7">
        <v>44302</v>
      </c>
      <c r="G2441" s="6" t="s">
        <v>34</v>
      </c>
      <c r="H2441" s="6" t="s">
        <v>51</v>
      </c>
      <c r="I2441" s="6" t="s">
        <v>41</v>
      </c>
      <c r="J2441" s="6" t="s">
        <v>78</v>
      </c>
      <c r="K2441" s="12">
        <v>8500</v>
      </c>
      <c r="L2441" s="12">
        <v>11050</v>
      </c>
      <c r="M2441" s="12">
        <v>1</v>
      </c>
      <c r="N2441" s="12">
        <v>8500</v>
      </c>
      <c r="O2441" s="12">
        <v>11050</v>
      </c>
      <c r="P2441" s="6" t="s">
        <v>1397</v>
      </c>
      <c r="Q2441" s="12">
        <f t="shared" si="38"/>
        <v>2550</v>
      </c>
    </row>
    <row r="2442" spans="1:17" x14ac:dyDescent="0.3">
      <c r="A2442" s="6">
        <v>141814</v>
      </c>
      <c r="B2442" s="6" t="s">
        <v>1365</v>
      </c>
      <c r="C2442" s="6" t="s">
        <v>1364</v>
      </c>
      <c r="D2442" s="6" t="s">
        <v>1745</v>
      </c>
      <c r="E2442" s="6" t="s">
        <v>17</v>
      </c>
      <c r="F2442" s="7">
        <v>44302</v>
      </c>
      <c r="G2442" s="6" t="s">
        <v>35</v>
      </c>
      <c r="H2442" s="6" t="s">
        <v>52</v>
      </c>
      <c r="I2442" s="6" t="s">
        <v>44</v>
      </c>
      <c r="J2442" s="6" t="s">
        <v>80</v>
      </c>
      <c r="K2442" s="12">
        <v>12500</v>
      </c>
      <c r="L2442" s="12">
        <v>16250</v>
      </c>
      <c r="M2442" s="12">
        <v>2</v>
      </c>
      <c r="N2442" s="12">
        <v>25000</v>
      </c>
      <c r="O2442" s="12">
        <v>32500</v>
      </c>
      <c r="P2442" s="6" t="s">
        <v>1399</v>
      </c>
      <c r="Q2442" s="12">
        <f t="shared" si="38"/>
        <v>7500</v>
      </c>
    </row>
    <row r="2443" spans="1:17" x14ac:dyDescent="0.3">
      <c r="A2443" s="6">
        <v>141815</v>
      </c>
      <c r="B2443" s="6" t="s">
        <v>1339</v>
      </c>
      <c r="C2443" s="6" t="s">
        <v>1338</v>
      </c>
      <c r="D2443" s="6" t="s">
        <v>1446</v>
      </c>
      <c r="E2443" s="6" t="s">
        <v>1320</v>
      </c>
      <c r="F2443" s="7">
        <v>44302</v>
      </c>
      <c r="G2443" s="6" t="s">
        <v>1296</v>
      </c>
      <c r="H2443" s="6" t="s">
        <v>606</v>
      </c>
      <c r="I2443" s="6" t="s">
        <v>42</v>
      </c>
      <c r="J2443" s="6" t="s">
        <v>79</v>
      </c>
      <c r="K2443" s="12">
        <v>3500</v>
      </c>
      <c r="L2443" s="12">
        <v>4550</v>
      </c>
      <c r="M2443" s="12">
        <v>1</v>
      </c>
      <c r="N2443" s="12">
        <v>3500</v>
      </c>
      <c r="O2443" s="12">
        <v>4550</v>
      </c>
      <c r="P2443" s="6" t="s">
        <v>1400</v>
      </c>
      <c r="Q2443" s="12">
        <f t="shared" si="38"/>
        <v>1050</v>
      </c>
    </row>
    <row r="2444" spans="1:17" x14ac:dyDescent="0.3">
      <c r="A2444" s="6">
        <v>141816</v>
      </c>
      <c r="B2444" s="6" t="s">
        <v>1341</v>
      </c>
      <c r="C2444" s="6" t="s">
        <v>1340</v>
      </c>
      <c r="D2444" s="6" t="s">
        <v>1485</v>
      </c>
      <c r="E2444" s="6" t="s">
        <v>16</v>
      </c>
      <c r="F2444" s="7">
        <v>44302</v>
      </c>
      <c r="G2444" s="6" t="s">
        <v>33</v>
      </c>
      <c r="H2444" s="8" t="s">
        <v>67</v>
      </c>
      <c r="I2444" s="6" t="s">
        <v>109</v>
      </c>
      <c r="J2444" s="6" t="s">
        <v>81</v>
      </c>
      <c r="K2444" s="12">
        <v>4500</v>
      </c>
      <c r="L2444" s="12">
        <v>5850</v>
      </c>
      <c r="M2444" s="12">
        <v>1</v>
      </c>
      <c r="N2444" s="12">
        <v>4500</v>
      </c>
      <c r="O2444" s="12">
        <v>5850</v>
      </c>
      <c r="P2444" s="6" t="s">
        <v>1401</v>
      </c>
      <c r="Q2444" s="12">
        <f t="shared" si="38"/>
        <v>1350</v>
      </c>
    </row>
    <row r="2445" spans="1:17" x14ac:dyDescent="0.3">
      <c r="A2445" s="6">
        <v>141817</v>
      </c>
      <c r="B2445" s="6" t="s">
        <v>1343</v>
      </c>
      <c r="C2445" s="6" t="s">
        <v>1342</v>
      </c>
      <c r="D2445" s="6" t="s">
        <v>1495</v>
      </c>
      <c r="E2445" s="6" t="s">
        <v>15</v>
      </c>
      <c r="F2445" s="7">
        <v>44302</v>
      </c>
      <c r="G2445" s="6" t="s">
        <v>34</v>
      </c>
      <c r="H2445" s="6" t="s">
        <v>666</v>
      </c>
      <c r="I2445" s="6" t="s">
        <v>45</v>
      </c>
      <c r="J2445" s="6" t="s">
        <v>82</v>
      </c>
      <c r="K2445" s="12">
        <v>2100</v>
      </c>
      <c r="L2445" s="12">
        <v>2730</v>
      </c>
      <c r="M2445" s="12">
        <v>2</v>
      </c>
      <c r="N2445" s="12">
        <v>4200</v>
      </c>
      <c r="O2445" s="12">
        <v>5460</v>
      </c>
      <c r="P2445" s="6" t="s">
        <v>1325</v>
      </c>
      <c r="Q2445" s="12">
        <f t="shared" si="38"/>
        <v>1260</v>
      </c>
    </row>
    <row r="2446" spans="1:17" x14ac:dyDescent="0.3">
      <c r="A2446" s="6">
        <v>141818</v>
      </c>
      <c r="B2446" s="6" t="s">
        <v>1345</v>
      </c>
      <c r="C2446" s="6" t="s">
        <v>1344</v>
      </c>
      <c r="D2446" s="6" t="s">
        <v>1548</v>
      </c>
      <c r="E2446" s="6" t="s">
        <v>14</v>
      </c>
      <c r="F2446" s="7">
        <v>44302</v>
      </c>
      <c r="G2446" s="6" t="s">
        <v>35</v>
      </c>
      <c r="H2446" s="6" t="s">
        <v>49</v>
      </c>
      <c r="I2446" s="6" t="s">
        <v>36</v>
      </c>
      <c r="J2446" s="6" t="s">
        <v>75</v>
      </c>
      <c r="K2446" s="12">
        <v>1150</v>
      </c>
      <c r="L2446" s="12">
        <v>1495</v>
      </c>
      <c r="M2446" s="12">
        <v>4</v>
      </c>
      <c r="N2446" s="12">
        <v>4600</v>
      </c>
      <c r="O2446" s="12">
        <v>5980</v>
      </c>
      <c r="P2446" s="6" t="s">
        <v>1398</v>
      </c>
      <c r="Q2446" s="12">
        <f t="shared" si="38"/>
        <v>1380</v>
      </c>
    </row>
    <row r="2447" spans="1:17" x14ac:dyDescent="0.3">
      <c r="A2447" s="6">
        <v>141819</v>
      </c>
      <c r="B2447" s="6" t="s">
        <v>1347</v>
      </c>
      <c r="C2447" s="6" t="s">
        <v>1346</v>
      </c>
      <c r="D2447" s="6" t="s">
        <v>1554</v>
      </c>
      <c r="E2447" s="6" t="s">
        <v>13</v>
      </c>
      <c r="F2447" s="7">
        <v>44302</v>
      </c>
      <c r="G2447" s="6" t="s">
        <v>1296</v>
      </c>
      <c r="H2447" s="6" t="s">
        <v>47</v>
      </c>
      <c r="I2447" s="6" t="s">
        <v>37</v>
      </c>
      <c r="J2447" s="6" t="s">
        <v>76</v>
      </c>
      <c r="K2447" s="12">
        <v>350</v>
      </c>
      <c r="L2447" s="12">
        <v>455</v>
      </c>
      <c r="M2447" s="12">
        <v>3</v>
      </c>
      <c r="N2447" s="12">
        <v>1050</v>
      </c>
      <c r="O2447" s="12">
        <v>1365</v>
      </c>
      <c r="P2447" s="6" t="s">
        <v>1397</v>
      </c>
      <c r="Q2447" s="12">
        <f t="shared" si="38"/>
        <v>315</v>
      </c>
    </row>
    <row r="2448" spans="1:17" x14ac:dyDescent="0.3">
      <c r="A2448" s="6">
        <v>141820</v>
      </c>
      <c r="B2448" s="6" t="s">
        <v>1349</v>
      </c>
      <c r="C2448" s="6" t="s">
        <v>1348</v>
      </c>
      <c r="D2448" s="6" t="s">
        <v>1575</v>
      </c>
      <c r="E2448" s="6" t="s">
        <v>12</v>
      </c>
      <c r="F2448" s="7">
        <v>44302</v>
      </c>
      <c r="G2448" s="6" t="s">
        <v>33</v>
      </c>
      <c r="H2448" s="6" t="s">
        <v>53</v>
      </c>
      <c r="I2448" s="6" t="s">
        <v>38</v>
      </c>
      <c r="J2448" s="6" t="s">
        <v>75</v>
      </c>
      <c r="K2448" s="12">
        <v>9500</v>
      </c>
      <c r="L2448" s="12">
        <v>12350</v>
      </c>
      <c r="M2448" s="12">
        <v>2</v>
      </c>
      <c r="N2448" s="12">
        <v>19000</v>
      </c>
      <c r="O2448" s="12">
        <v>24700</v>
      </c>
      <c r="P2448" s="6" t="s">
        <v>1399</v>
      </c>
      <c r="Q2448" s="12">
        <f t="shared" si="38"/>
        <v>5700</v>
      </c>
    </row>
    <row r="2449" spans="1:17" x14ac:dyDescent="0.3">
      <c r="A2449" s="6">
        <v>141821</v>
      </c>
      <c r="B2449" s="6" t="s">
        <v>1351</v>
      </c>
      <c r="C2449" s="6" t="s">
        <v>1350</v>
      </c>
      <c r="D2449" s="6" t="s">
        <v>1596</v>
      </c>
      <c r="E2449" s="6" t="s">
        <v>11</v>
      </c>
      <c r="F2449" s="7">
        <v>44302</v>
      </c>
      <c r="G2449" s="6" t="s">
        <v>34</v>
      </c>
      <c r="H2449" s="6" t="s">
        <v>667</v>
      </c>
      <c r="I2449" s="6" t="s">
        <v>39</v>
      </c>
      <c r="J2449" s="6" t="s">
        <v>77</v>
      </c>
      <c r="K2449" s="12">
        <v>10000</v>
      </c>
      <c r="L2449" s="12">
        <v>13000</v>
      </c>
      <c r="M2449" s="12">
        <v>4</v>
      </c>
      <c r="N2449" s="12">
        <v>40000</v>
      </c>
      <c r="O2449" s="12">
        <v>52000</v>
      </c>
      <c r="P2449" s="6" t="s">
        <v>1400</v>
      </c>
      <c r="Q2449" s="12">
        <f t="shared" si="38"/>
        <v>12000</v>
      </c>
    </row>
    <row r="2450" spans="1:17" x14ac:dyDescent="0.3">
      <c r="A2450" s="6">
        <v>141822</v>
      </c>
      <c r="B2450" s="6" t="s">
        <v>1353</v>
      </c>
      <c r="C2450" s="6" t="s">
        <v>1352</v>
      </c>
      <c r="D2450" s="6" t="s">
        <v>1618</v>
      </c>
      <c r="E2450" s="6" t="s">
        <v>1321</v>
      </c>
      <c r="F2450" s="7">
        <v>44302</v>
      </c>
      <c r="G2450" s="6" t="s">
        <v>35</v>
      </c>
      <c r="H2450" s="6" t="s">
        <v>668</v>
      </c>
      <c r="I2450" s="6" t="s">
        <v>40</v>
      </c>
      <c r="J2450" s="6" t="s">
        <v>76</v>
      </c>
      <c r="K2450" s="12">
        <v>6500</v>
      </c>
      <c r="L2450" s="12">
        <v>8450</v>
      </c>
      <c r="M2450" s="12">
        <v>3</v>
      </c>
      <c r="N2450" s="12">
        <v>19500</v>
      </c>
      <c r="O2450" s="12">
        <v>25350</v>
      </c>
      <c r="P2450" s="6" t="s">
        <v>1401</v>
      </c>
      <c r="Q2450" s="12">
        <f t="shared" si="38"/>
        <v>5850</v>
      </c>
    </row>
    <row r="2451" spans="1:17" x14ac:dyDescent="0.3">
      <c r="A2451" s="6">
        <v>141823</v>
      </c>
      <c r="B2451" s="6" t="s">
        <v>1355</v>
      </c>
      <c r="C2451" s="6" t="s">
        <v>1354</v>
      </c>
      <c r="D2451" s="6" t="s">
        <v>2146</v>
      </c>
      <c r="E2451" s="6" t="s">
        <v>1322</v>
      </c>
      <c r="F2451" s="7">
        <v>44302</v>
      </c>
      <c r="G2451" s="6" t="s">
        <v>1296</v>
      </c>
      <c r="H2451" s="6" t="s">
        <v>669</v>
      </c>
      <c r="I2451" s="6" t="s">
        <v>41</v>
      </c>
      <c r="J2451" s="6" t="s">
        <v>78</v>
      </c>
      <c r="K2451" s="12">
        <v>8500</v>
      </c>
      <c r="L2451" s="12">
        <v>11050</v>
      </c>
      <c r="M2451" s="12">
        <v>2</v>
      </c>
      <c r="N2451" s="12">
        <v>17000</v>
      </c>
      <c r="O2451" s="12">
        <v>22100</v>
      </c>
      <c r="P2451" s="6" t="s">
        <v>1325</v>
      </c>
      <c r="Q2451" s="12">
        <f t="shared" si="38"/>
        <v>5100</v>
      </c>
    </row>
    <row r="2452" spans="1:17" x14ac:dyDescent="0.3">
      <c r="A2452" s="6">
        <v>141824</v>
      </c>
      <c r="B2452" s="6" t="s">
        <v>1357</v>
      </c>
      <c r="C2452" s="6" t="s">
        <v>1356</v>
      </c>
      <c r="D2452" s="6" t="s">
        <v>1625</v>
      </c>
      <c r="E2452" s="6" t="s">
        <v>1323</v>
      </c>
      <c r="F2452" s="7">
        <v>44302</v>
      </c>
      <c r="G2452" s="6" t="s">
        <v>33</v>
      </c>
      <c r="H2452" s="6" t="s">
        <v>57</v>
      </c>
      <c r="I2452" s="6" t="s">
        <v>44</v>
      </c>
      <c r="J2452" s="6" t="s">
        <v>80</v>
      </c>
      <c r="K2452" s="12">
        <v>7000</v>
      </c>
      <c r="L2452" s="12">
        <v>9100</v>
      </c>
      <c r="M2452" s="12">
        <v>3</v>
      </c>
      <c r="N2452" s="12">
        <v>21000</v>
      </c>
      <c r="O2452" s="12">
        <v>27300</v>
      </c>
      <c r="P2452" s="6" t="s">
        <v>1398</v>
      </c>
      <c r="Q2452" s="12">
        <f t="shared" si="38"/>
        <v>6300</v>
      </c>
    </row>
    <row r="2453" spans="1:17" x14ac:dyDescent="0.3">
      <c r="A2453" s="6">
        <v>141825</v>
      </c>
      <c r="B2453" s="6" t="s">
        <v>1359</v>
      </c>
      <c r="C2453" s="6" t="s">
        <v>1358</v>
      </c>
      <c r="D2453" s="6" t="s">
        <v>1656</v>
      </c>
      <c r="E2453" s="6" t="s">
        <v>10</v>
      </c>
      <c r="F2453" s="7">
        <v>44302</v>
      </c>
      <c r="G2453" s="6" t="s">
        <v>34</v>
      </c>
      <c r="H2453" s="6" t="s">
        <v>670</v>
      </c>
      <c r="I2453" s="6" t="s">
        <v>42</v>
      </c>
      <c r="J2453" s="6" t="s">
        <v>79</v>
      </c>
      <c r="K2453" s="12">
        <v>6550</v>
      </c>
      <c r="L2453" s="12">
        <v>8515</v>
      </c>
      <c r="M2453" s="12">
        <v>4</v>
      </c>
      <c r="N2453" s="12">
        <v>26200</v>
      </c>
      <c r="O2453" s="12">
        <v>34060</v>
      </c>
      <c r="P2453" s="6" t="s">
        <v>1397</v>
      </c>
      <c r="Q2453" s="12">
        <f t="shared" si="38"/>
        <v>7860</v>
      </c>
    </row>
    <row r="2454" spans="1:17" x14ac:dyDescent="0.3">
      <c r="A2454" s="6">
        <v>141826</v>
      </c>
      <c r="B2454" s="6" t="s">
        <v>1361</v>
      </c>
      <c r="C2454" s="6" t="s">
        <v>1360</v>
      </c>
      <c r="D2454" s="6" t="s">
        <v>1689</v>
      </c>
      <c r="E2454" s="6" t="s">
        <v>9</v>
      </c>
      <c r="F2454" s="7">
        <v>44302</v>
      </c>
      <c r="G2454" s="6" t="s">
        <v>35</v>
      </c>
      <c r="H2454" s="8" t="s">
        <v>66</v>
      </c>
      <c r="I2454" s="6" t="s">
        <v>109</v>
      </c>
      <c r="J2454" s="6" t="s">
        <v>81</v>
      </c>
      <c r="K2454" s="12">
        <v>7650</v>
      </c>
      <c r="L2454" s="12">
        <v>9945</v>
      </c>
      <c r="M2454" s="12">
        <v>2</v>
      </c>
      <c r="N2454" s="12">
        <v>15300</v>
      </c>
      <c r="O2454" s="12">
        <v>19890</v>
      </c>
      <c r="P2454" s="6" t="s">
        <v>1399</v>
      </c>
      <c r="Q2454" s="12">
        <f t="shared" si="38"/>
        <v>4590</v>
      </c>
    </row>
    <row r="2455" spans="1:17" x14ac:dyDescent="0.3">
      <c r="A2455" s="6">
        <v>141827</v>
      </c>
      <c r="B2455" s="6" t="s">
        <v>1363</v>
      </c>
      <c r="C2455" s="6" t="s">
        <v>1362</v>
      </c>
      <c r="D2455" s="6" t="s">
        <v>1734</v>
      </c>
      <c r="E2455" s="6" t="s">
        <v>1324</v>
      </c>
      <c r="F2455" s="7">
        <v>44302</v>
      </c>
      <c r="G2455" s="6" t="s">
        <v>1296</v>
      </c>
      <c r="H2455" s="6" t="s">
        <v>58</v>
      </c>
      <c r="I2455" s="6" t="s">
        <v>45</v>
      </c>
      <c r="J2455" s="6" t="s">
        <v>82</v>
      </c>
      <c r="K2455" s="12">
        <v>1150</v>
      </c>
      <c r="L2455" s="12">
        <v>1495</v>
      </c>
      <c r="M2455" s="12">
        <v>3</v>
      </c>
      <c r="N2455" s="12">
        <v>3450</v>
      </c>
      <c r="O2455" s="12">
        <v>4485</v>
      </c>
      <c r="P2455" s="6" t="s">
        <v>1400</v>
      </c>
      <c r="Q2455" s="12">
        <f t="shared" si="38"/>
        <v>1035</v>
      </c>
    </row>
    <row r="2456" spans="1:17" x14ac:dyDescent="0.3">
      <c r="A2456" s="6">
        <v>141828</v>
      </c>
      <c r="B2456" s="6" t="s">
        <v>1365</v>
      </c>
      <c r="C2456" s="6" t="s">
        <v>1364</v>
      </c>
      <c r="D2456" s="6" t="s">
        <v>1746</v>
      </c>
      <c r="E2456" s="6" t="s">
        <v>8</v>
      </c>
      <c r="F2456" s="7">
        <v>44302</v>
      </c>
      <c r="G2456" s="6" t="s">
        <v>33</v>
      </c>
      <c r="H2456" s="6" t="s">
        <v>59</v>
      </c>
      <c r="I2456" s="6" t="s">
        <v>36</v>
      </c>
      <c r="J2456" s="6" t="s">
        <v>75</v>
      </c>
      <c r="K2456" s="12">
        <v>850</v>
      </c>
      <c r="L2456" s="12">
        <v>1105</v>
      </c>
      <c r="M2456" s="12">
        <v>3</v>
      </c>
      <c r="N2456" s="12">
        <v>2550</v>
      </c>
      <c r="O2456" s="12">
        <v>3315</v>
      </c>
      <c r="P2456" s="6" t="s">
        <v>1401</v>
      </c>
      <c r="Q2456" s="12">
        <f t="shared" si="38"/>
        <v>765</v>
      </c>
    </row>
    <row r="2457" spans="1:17" x14ac:dyDescent="0.3">
      <c r="A2457" s="6">
        <v>141829</v>
      </c>
      <c r="B2457" s="6" t="s">
        <v>1367</v>
      </c>
      <c r="C2457" s="6" t="s">
        <v>1366</v>
      </c>
      <c r="D2457" s="6" t="s">
        <v>1781</v>
      </c>
      <c r="E2457" s="6" t="s">
        <v>7</v>
      </c>
      <c r="F2457" s="7">
        <v>44302</v>
      </c>
      <c r="G2457" s="6" t="s">
        <v>34</v>
      </c>
      <c r="H2457" s="6" t="s">
        <v>60</v>
      </c>
      <c r="I2457" s="6" t="s">
        <v>37</v>
      </c>
      <c r="J2457" s="6" t="s">
        <v>76</v>
      </c>
      <c r="K2457" s="12">
        <v>650</v>
      </c>
      <c r="L2457" s="12">
        <v>845</v>
      </c>
      <c r="M2457" s="12">
        <v>4</v>
      </c>
      <c r="N2457" s="12">
        <v>2600</v>
      </c>
      <c r="O2457" s="12">
        <v>3380</v>
      </c>
      <c r="P2457" s="6" t="s">
        <v>1325</v>
      </c>
      <c r="Q2457" s="12">
        <f t="shared" si="38"/>
        <v>780</v>
      </c>
    </row>
    <row r="2458" spans="1:17" x14ac:dyDescent="0.3">
      <c r="A2458" s="6">
        <v>141830</v>
      </c>
      <c r="B2458" s="6" t="s">
        <v>1369</v>
      </c>
      <c r="C2458" s="6" t="s">
        <v>1368</v>
      </c>
      <c r="D2458" s="6" t="s">
        <v>1796</v>
      </c>
      <c r="E2458" s="6" t="s">
        <v>1325</v>
      </c>
      <c r="F2458" s="7">
        <v>44302</v>
      </c>
      <c r="G2458" s="6" t="s">
        <v>35</v>
      </c>
      <c r="H2458" s="6" t="s">
        <v>61</v>
      </c>
      <c r="I2458" s="6" t="s">
        <v>38</v>
      </c>
      <c r="J2458" s="6" t="s">
        <v>75</v>
      </c>
      <c r="K2458" s="12">
        <v>7500</v>
      </c>
      <c r="L2458" s="12">
        <v>9750</v>
      </c>
      <c r="M2458" s="12">
        <v>2</v>
      </c>
      <c r="N2458" s="12">
        <v>15000</v>
      </c>
      <c r="O2458" s="12">
        <v>19500</v>
      </c>
      <c r="P2458" s="6" t="s">
        <v>1398</v>
      </c>
      <c r="Q2458" s="12">
        <f t="shared" si="38"/>
        <v>4500</v>
      </c>
    </row>
    <row r="2459" spans="1:17" x14ac:dyDescent="0.3">
      <c r="A2459" s="6">
        <v>141831</v>
      </c>
      <c r="B2459" s="6" t="s">
        <v>1370</v>
      </c>
      <c r="C2459" s="6" t="s">
        <v>1327</v>
      </c>
      <c r="D2459" s="6" t="s">
        <v>1814</v>
      </c>
      <c r="E2459" s="6" t="s">
        <v>1326</v>
      </c>
      <c r="F2459" s="7">
        <v>44302</v>
      </c>
      <c r="G2459" s="6" t="s">
        <v>1296</v>
      </c>
      <c r="H2459" s="6" t="s">
        <v>667</v>
      </c>
      <c r="I2459" s="6" t="s">
        <v>39</v>
      </c>
      <c r="J2459" s="8" t="s">
        <v>83</v>
      </c>
      <c r="K2459" s="12">
        <v>10000</v>
      </c>
      <c r="L2459" s="12">
        <v>13000</v>
      </c>
      <c r="M2459" s="12">
        <v>4</v>
      </c>
      <c r="N2459" s="12">
        <v>40000</v>
      </c>
      <c r="O2459" s="12">
        <v>52000</v>
      </c>
      <c r="P2459" s="6" t="s">
        <v>1397</v>
      </c>
      <c r="Q2459" s="12">
        <f t="shared" si="38"/>
        <v>12000</v>
      </c>
    </row>
    <row r="2460" spans="1:17" x14ac:dyDescent="0.3">
      <c r="A2460" s="6">
        <v>141832</v>
      </c>
      <c r="B2460" s="6" t="s">
        <v>1371</v>
      </c>
      <c r="C2460" s="6" t="s">
        <v>1328</v>
      </c>
      <c r="D2460" s="6" t="s">
        <v>1829</v>
      </c>
      <c r="E2460" s="6" t="s">
        <v>6</v>
      </c>
      <c r="F2460" s="7">
        <v>44302</v>
      </c>
      <c r="G2460" s="6" t="s">
        <v>33</v>
      </c>
      <c r="H2460" s="6" t="s">
        <v>671</v>
      </c>
      <c r="I2460" s="6" t="s">
        <v>40</v>
      </c>
      <c r="J2460" s="6" t="s">
        <v>76</v>
      </c>
      <c r="K2460" s="12">
        <v>10500</v>
      </c>
      <c r="L2460" s="12">
        <v>13650</v>
      </c>
      <c r="M2460" s="12">
        <v>2</v>
      </c>
      <c r="N2460" s="12">
        <v>21000</v>
      </c>
      <c r="O2460" s="12">
        <v>27300</v>
      </c>
      <c r="P2460" s="6" t="s">
        <v>1399</v>
      </c>
      <c r="Q2460" s="12">
        <f t="shared" si="38"/>
        <v>6300</v>
      </c>
    </row>
    <row r="2461" spans="1:17" x14ac:dyDescent="0.3">
      <c r="A2461" s="6">
        <v>141833</v>
      </c>
      <c r="B2461" s="6" t="s">
        <v>1373</v>
      </c>
      <c r="C2461" s="6" t="s">
        <v>1372</v>
      </c>
      <c r="D2461" s="6" t="s">
        <v>1833</v>
      </c>
      <c r="E2461" s="6" t="s">
        <v>5</v>
      </c>
      <c r="F2461" s="7">
        <v>44302</v>
      </c>
      <c r="G2461" s="6" t="s">
        <v>34</v>
      </c>
      <c r="H2461" s="6" t="s">
        <v>63</v>
      </c>
      <c r="I2461" s="6" t="s">
        <v>41</v>
      </c>
      <c r="J2461" s="6" t="s">
        <v>78</v>
      </c>
      <c r="K2461" s="12">
        <v>8500</v>
      </c>
      <c r="L2461" s="12">
        <v>11050</v>
      </c>
      <c r="M2461" s="12">
        <v>3</v>
      </c>
      <c r="N2461" s="12">
        <v>25500</v>
      </c>
      <c r="O2461" s="12">
        <v>33150</v>
      </c>
      <c r="P2461" s="6" t="s">
        <v>1400</v>
      </c>
      <c r="Q2461" s="12">
        <f t="shared" si="38"/>
        <v>7650</v>
      </c>
    </row>
    <row r="2462" spans="1:17" x14ac:dyDescent="0.3">
      <c r="A2462" s="6">
        <v>141834</v>
      </c>
      <c r="B2462" s="6" t="s">
        <v>1374</v>
      </c>
      <c r="C2462" s="6" t="s">
        <v>1329</v>
      </c>
      <c r="D2462" s="6" t="s">
        <v>1865</v>
      </c>
      <c r="E2462" s="6" t="s">
        <v>4</v>
      </c>
      <c r="F2462" s="7">
        <v>44302</v>
      </c>
      <c r="G2462" s="6" t="s">
        <v>35</v>
      </c>
      <c r="H2462" s="6" t="s">
        <v>57</v>
      </c>
      <c r="I2462" s="6" t="s">
        <v>44</v>
      </c>
      <c r="J2462" s="6" t="s">
        <v>80</v>
      </c>
      <c r="K2462" s="12">
        <v>7000</v>
      </c>
      <c r="L2462" s="12">
        <v>9100</v>
      </c>
      <c r="M2462" s="12">
        <v>2</v>
      </c>
      <c r="N2462" s="12">
        <v>14000</v>
      </c>
      <c r="O2462" s="12">
        <v>18200</v>
      </c>
      <c r="P2462" s="6" t="s">
        <v>1401</v>
      </c>
      <c r="Q2462" s="12">
        <f t="shared" si="38"/>
        <v>4200</v>
      </c>
    </row>
    <row r="2463" spans="1:17" x14ac:dyDescent="0.3">
      <c r="A2463" s="6">
        <v>141835</v>
      </c>
      <c r="B2463" s="6" t="s">
        <v>1375</v>
      </c>
      <c r="C2463" s="6" t="s">
        <v>1330</v>
      </c>
      <c r="D2463" s="6" t="s">
        <v>1903</v>
      </c>
      <c r="E2463" s="6" t="s">
        <v>30</v>
      </c>
      <c r="F2463" s="7">
        <v>44302</v>
      </c>
      <c r="G2463" s="6" t="s">
        <v>1296</v>
      </c>
      <c r="H2463" s="6" t="s">
        <v>672</v>
      </c>
      <c r="I2463" s="6" t="s">
        <v>42</v>
      </c>
      <c r="J2463" s="6" t="s">
        <v>79</v>
      </c>
      <c r="K2463" s="12">
        <v>1680</v>
      </c>
      <c r="L2463" s="12">
        <v>2184</v>
      </c>
      <c r="M2463" s="12">
        <v>2</v>
      </c>
      <c r="N2463" s="12">
        <v>3360</v>
      </c>
      <c r="O2463" s="12">
        <v>4368</v>
      </c>
      <c r="P2463" s="6" t="s">
        <v>1325</v>
      </c>
      <c r="Q2463" s="12">
        <f t="shared" si="38"/>
        <v>1008</v>
      </c>
    </row>
    <row r="2464" spans="1:17" x14ac:dyDescent="0.3">
      <c r="A2464" s="6">
        <v>141836</v>
      </c>
      <c r="B2464" s="6" t="s">
        <v>1376</v>
      </c>
      <c r="C2464" s="6" t="s">
        <v>1331</v>
      </c>
      <c r="D2464" s="6" t="s">
        <v>1917</v>
      </c>
      <c r="E2464" s="6" t="s">
        <v>31</v>
      </c>
      <c r="F2464" s="7">
        <v>44302</v>
      </c>
      <c r="G2464" s="6" t="s">
        <v>33</v>
      </c>
      <c r="H2464" s="8" t="s">
        <v>65</v>
      </c>
      <c r="I2464" s="6" t="s">
        <v>109</v>
      </c>
      <c r="J2464" s="8" t="s">
        <v>84</v>
      </c>
      <c r="K2464" s="12">
        <v>6540</v>
      </c>
      <c r="L2464" s="12">
        <v>8502</v>
      </c>
      <c r="M2464" s="12">
        <v>3</v>
      </c>
      <c r="N2464" s="12">
        <v>19620</v>
      </c>
      <c r="O2464" s="12">
        <v>25506</v>
      </c>
      <c r="P2464" s="6" t="s">
        <v>1398</v>
      </c>
      <c r="Q2464" s="12">
        <f t="shared" si="38"/>
        <v>5886</v>
      </c>
    </row>
    <row r="2465" spans="1:17" x14ac:dyDescent="0.3">
      <c r="A2465" s="6">
        <v>141837</v>
      </c>
      <c r="B2465" s="6" t="s">
        <v>1378</v>
      </c>
      <c r="C2465" s="6" t="s">
        <v>1377</v>
      </c>
      <c r="D2465" s="6" t="s">
        <v>1925</v>
      </c>
      <c r="E2465" s="6" t="s">
        <v>32</v>
      </c>
      <c r="F2465" s="7">
        <v>44302</v>
      </c>
      <c r="G2465" s="6" t="s">
        <v>34</v>
      </c>
      <c r="H2465" s="6" t="s">
        <v>68</v>
      </c>
      <c r="I2465" s="6" t="s">
        <v>45</v>
      </c>
      <c r="J2465" s="6" t="s">
        <v>82</v>
      </c>
      <c r="K2465" s="12">
        <v>2680</v>
      </c>
      <c r="L2465" s="12">
        <v>3484</v>
      </c>
      <c r="M2465" s="12">
        <v>2</v>
      </c>
      <c r="N2465" s="12">
        <v>5360</v>
      </c>
      <c r="O2465" s="12">
        <v>6968</v>
      </c>
      <c r="P2465" s="6" t="s">
        <v>1397</v>
      </c>
      <c r="Q2465" s="12">
        <f t="shared" si="38"/>
        <v>1608</v>
      </c>
    </row>
    <row r="2466" spans="1:17" x14ac:dyDescent="0.3">
      <c r="A2466" s="6">
        <v>141838</v>
      </c>
      <c r="B2466" s="6" t="s">
        <v>1379</v>
      </c>
      <c r="C2466" s="6" t="s">
        <v>1332</v>
      </c>
      <c r="D2466" s="6" t="s">
        <v>1989</v>
      </c>
      <c r="E2466" s="6" t="s">
        <v>28</v>
      </c>
      <c r="F2466" s="7">
        <v>44302</v>
      </c>
      <c r="G2466" s="6" t="s">
        <v>35</v>
      </c>
      <c r="H2466" s="6" t="s">
        <v>71</v>
      </c>
      <c r="I2466" s="6" t="s">
        <v>38</v>
      </c>
      <c r="J2466" s="6" t="s">
        <v>76</v>
      </c>
      <c r="K2466" s="12">
        <v>8250</v>
      </c>
      <c r="L2466" s="12">
        <v>10725</v>
      </c>
      <c r="M2466" s="12">
        <v>2</v>
      </c>
      <c r="N2466" s="12">
        <v>16500</v>
      </c>
      <c r="O2466" s="12">
        <v>21450</v>
      </c>
      <c r="P2466" s="6" t="s">
        <v>1399</v>
      </c>
      <c r="Q2466" s="12">
        <f t="shared" si="38"/>
        <v>4950</v>
      </c>
    </row>
    <row r="2467" spans="1:17" x14ac:dyDescent="0.3">
      <c r="A2467" s="6">
        <v>141839</v>
      </c>
      <c r="B2467" s="6" t="s">
        <v>1380</v>
      </c>
      <c r="C2467" s="6" t="s">
        <v>1334</v>
      </c>
      <c r="D2467" s="6" t="s">
        <v>2077</v>
      </c>
      <c r="E2467" s="6" t="s">
        <v>1311</v>
      </c>
      <c r="F2467" s="7">
        <v>44302</v>
      </c>
      <c r="G2467" s="6" t="s">
        <v>1296</v>
      </c>
      <c r="H2467" s="6" t="s">
        <v>606</v>
      </c>
      <c r="I2467" s="6" t="s">
        <v>42</v>
      </c>
      <c r="J2467" s="6" t="s">
        <v>76</v>
      </c>
      <c r="K2467" s="12">
        <v>2650</v>
      </c>
      <c r="L2467" s="12">
        <v>3445</v>
      </c>
      <c r="M2467" s="12">
        <v>4</v>
      </c>
      <c r="N2467" s="12">
        <v>10600</v>
      </c>
      <c r="O2467" s="12">
        <v>13780</v>
      </c>
      <c r="P2467" s="6" t="s">
        <v>1400</v>
      </c>
      <c r="Q2467" s="12">
        <f t="shared" si="38"/>
        <v>3180</v>
      </c>
    </row>
    <row r="2468" spans="1:17" x14ac:dyDescent="0.3">
      <c r="A2468" s="6">
        <v>141840</v>
      </c>
      <c r="B2468" s="6" t="s">
        <v>1381</v>
      </c>
      <c r="C2468" s="6" t="s">
        <v>1333</v>
      </c>
      <c r="D2468" s="6" t="s">
        <v>1998</v>
      </c>
      <c r="E2468" s="6" t="s">
        <v>1312</v>
      </c>
      <c r="F2468" s="7">
        <v>44302</v>
      </c>
      <c r="G2468" s="6" t="s">
        <v>33</v>
      </c>
      <c r="H2468" s="6" t="s">
        <v>72</v>
      </c>
      <c r="I2468" s="6" t="s">
        <v>38</v>
      </c>
      <c r="J2468" s="6" t="s">
        <v>85</v>
      </c>
      <c r="K2468" s="12">
        <v>12550</v>
      </c>
      <c r="L2468" s="12">
        <v>16315</v>
      </c>
      <c r="M2468" s="12">
        <v>4</v>
      </c>
      <c r="N2468" s="12">
        <v>50200</v>
      </c>
      <c r="O2468" s="12">
        <v>65260</v>
      </c>
      <c r="P2468" s="6" t="s">
        <v>1401</v>
      </c>
      <c r="Q2468" s="12">
        <f t="shared" si="38"/>
        <v>15060</v>
      </c>
    </row>
    <row r="2469" spans="1:17" x14ac:dyDescent="0.3">
      <c r="A2469" s="6">
        <v>141841</v>
      </c>
      <c r="B2469" s="6" t="s">
        <v>1381</v>
      </c>
      <c r="C2469" s="6" t="s">
        <v>1333</v>
      </c>
      <c r="D2469" s="6" t="s">
        <v>2037</v>
      </c>
      <c r="E2469" s="6" t="s">
        <v>1313</v>
      </c>
      <c r="F2469" s="7">
        <v>44302</v>
      </c>
      <c r="G2469" s="6" t="s">
        <v>34</v>
      </c>
      <c r="H2469" s="6" t="s">
        <v>73</v>
      </c>
      <c r="I2469" s="6" t="s">
        <v>41</v>
      </c>
      <c r="J2469" s="8" t="s">
        <v>78</v>
      </c>
      <c r="K2469" s="12">
        <v>14500</v>
      </c>
      <c r="L2469" s="12">
        <v>18850</v>
      </c>
      <c r="M2469" s="12">
        <v>3</v>
      </c>
      <c r="N2469" s="12">
        <v>43500</v>
      </c>
      <c r="O2469" s="12">
        <v>56550</v>
      </c>
      <c r="P2469" s="6" t="s">
        <v>1325</v>
      </c>
      <c r="Q2469" s="12">
        <f t="shared" si="38"/>
        <v>13050</v>
      </c>
    </row>
    <row r="2470" spans="1:17" x14ac:dyDescent="0.3">
      <c r="A2470" s="6">
        <v>141842</v>
      </c>
      <c r="B2470" s="6" t="s">
        <v>1381</v>
      </c>
      <c r="C2470" s="6" t="s">
        <v>1333</v>
      </c>
      <c r="D2470" s="6" t="s">
        <v>2009</v>
      </c>
      <c r="E2470" s="6" t="s">
        <v>3</v>
      </c>
      <c r="F2470" s="7">
        <v>44302</v>
      </c>
      <c r="G2470" s="6" t="s">
        <v>35</v>
      </c>
      <c r="H2470" s="6" t="s">
        <v>46</v>
      </c>
      <c r="I2470" s="6" t="s">
        <v>36</v>
      </c>
      <c r="J2470" s="6" t="s">
        <v>75</v>
      </c>
      <c r="K2470" s="12">
        <v>800</v>
      </c>
      <c r="L2470" s="12">
        <v>1040</v>
      </c>
      <c r="M2470" s="12">
        <v>3</v>
      </c>
      <c r="N2470" s="12">
        <v>2400</v>
      </c>
      <c r="O2470" s="12">
        <v>3120</v>
      </c>
      <c r="P2470" s="6" t="s">
        <v>1398</v>
      </c>
      <c r="Q2470" s="12">
        <f t="shared" si="38"/>
        <v>720</v>
      </c>
    </row>
    <row r="2471" spans="1:17" x14ac:dyDescent="0.3">
      <c r="A2471" s="6">
        <v>141843</v>
      </c>
      <c r="B2471" s="6" t="s">
        <v>1381</v>
      </c>
      <c r="C2471" s="6" t="s">
        <v>1333</v>
      </c>
      <c r="D2471" s="6" t="s">
        <v>2015</v>
      </c>
      <c r="E2471" s="6" t="s">
        <v>2</v>
      </c>
      <c r="F2471" s="7">
        <v>44302</v>
      </c>
      <c r="G2471" s="6" t="s">
        <v>1296</v>
      </c>
      <c r="H2471" s="6" t="s">
        <v>48</v>
      </c>
      <c r="I2471" s="6" t="s">
        <v>37</v>
      </c>
      <c r="J2471" s="6" t="s">
        <v>76</v>
      </c>
      <c r="K2471" s="12">
        <v>600</v>
      </c>
      <c r="L2471" s="12">
        <v>780</v>
      </c>
      <c r="M2471" s="12">
        <v>1</v>
      </c>
      <c r="N2471" s="12">
        <v>600</v>
      </c>
      <c r="O2471" s="12">
        <v>780</v>
      </c>
      <c r="P2471" s="6" t="s">
        <v>1397</v>
      </c>
      <c r="Q2471" s="12">
        <f t="shared" si="38"/>
        <v>180</v>
      </c>
    </row>
    <row r="2472" spans="1:17" x14ac:dyDescent="0.3">
      <c r="A2472" s="6">
        <v>141844</v>
      </c>
      <c r="B2472" s="6" t="s">
        <v>1381</v>
      </c>
      <c r="C2472" s="6" t="s">
        <v>1333</v>
      </c>
      <c r="D2472" s="6" t="s">
        <v>2044</v>
      </c>
      <c r="E2472" s="6" t="s">
        <v>1</v>
      </c>
      <c r="F2472" s="7">
        <v>44302</v>
      </c>
      <c r="G2472" s="6" t="s">
        <v>33</v>
      </c>
      <c r="H2472" s="6" t="s">
        <v>50</v>
      </c>
      <c r="I2472" s="6" t="s">
        <v>38</v>
      </c>
      <c r="J2472" s="6" t="s">
        <v>75</v>
      </c>
      <c r="K2472" s="12">
        <v>10500</v>
      </c>
      <c r="L2472" s="12">
        <v>13650</v>
      </c>
      <c r="M2472" s="12">
        <v>1</v>
      </c>
      <c r="N2472" s="12">
        <v>10500</v>
      </c>
      <c r="O2472" s="12">
        <v>13650</v>
      </c>
      <c r="P2472" s="6" t="s">
        <v>1399</v>
      </c>
      <c r="Q2472" s="12">
        <f t="shared" si="38"/>
        <v>3150</v>
      </c>
    </row>
    <row r="2473" spans="1:17" x14ac:dyDescent="0.3">
      <c r="A2473" s="6">
        <v>141845</v>
      </c>
      <c r="B2473" s="6" t="s">
        <v>1381</v>
      </c>
      <c r="C2473" s="6" t="s">
        <v>1333</v>
      </c>
      <c r="D2473" s="6" t="s">
        <v>2007</v>
      </c>
      <c r="E2473" s="6" t="s">
        <v>1314</v>
      </c>
      <c r="F2473" s="7">
        <v>44302</v>
      </c>
      <c r="G2473" s="6" t="s">
        <v>34</v>
      </c>
      <c r="H2473" s="6" t="s">
        <v>667</v>
      </c>
      <c r="I2473" s="6" t="s">
        <v>39</v>
      </c>
      <c r="J2473" s="6" t="s">
        <v>77</v>
      </c>
      <c r="K2473" s="12">
        <v>6500</v>
      </c>
      <c r="L2473" s="12">
        <v>8450</v>
      </c>
      <c r="M2473" s="12">
        <v>4</v>
      </c>
      <c r="N2473" s="12">
        <v>26000</v>
      </c>
      <c r="O2473" s="12">
        <v>33800</v>
      </c>
      <c r="P2473" s="6" t="s">
        <v>1400</v>
      </c>
      <c r="Q2473" s="12">
        <f t="shared" si="38"/>
        <v>7800</v>
      </c>
    </row>
    <row r="2474" spans="1:17" x14ac:dyDescent="0.3">
      <c r="A2474" s="6">
        <v>141846</v>
      </c>
      <c r="B2474" s="6" t="s">
        <v>1381</v>
      </c>
      <c r="C2474" s="6" t="s">
        <v>1333</v>
      </c>
      <c r="D2474" s="6" t="s">
        <v>2058</v>
      </c>
      <c r="E2474" s="6" t="s">
        <v>1315</v>
      </c>
      <c r="F2474" s="7">
        <v>44302</v>
      </c>
      <c r="G2474" s="6" t="s">
        <v>35</v>
      </c>
      <c r="H2474" s="6" t="s">
        <v>673</v>
      </c>
      <c r="I2474" s="6" t="s">
        <v>40</v>
      </c>
      <c r="J2474" s="6" t="s">
        <v>76</v>
      </c>
      <c r="K2474" s="12">
        <v>4500</v>
      </c>
      <c r="L2474" s="12">
        <v>5850</v>
      </c>
      <c r="M2474" s="12">
        <v>2</v>
      </c>
      <c r="N2474" s="12">
        <v>9000</v>
      </c>
      <c r="O2474" s="12">
        <v>11700</v>
      </c>
      <c r="P2474" s="6" t="s">
        <v>1401</v>
      </c>
      <c r="Q2474" s="12">
        <f t="shared" si="38"/>
        <v>2700</v>
      </c>
    </row>
    <row r="2475" spans="1:17" x14ac:dyDescent="0.3">
      <c r="A2475" s="6">
        <v>141847</v>
      </c>
      <c r="B2475" s="6" t="s">
        <v>1381</v>
      </c>
      <c r="C2475" s="6" t="s">
        <v>1333</v>
      </c>
      <c r="D2475" s="6" t="s">
        <v>2051</v>
      </c>
      <c r="E2475" s="6" t="s">
        <v>0</v>
      </c>
      <c r="F2475" s="7">
        <v>44303</v>
      </c>
      <c r="G2475" s="6" t="s">
        <v>1296</v>
      </c>
      <c r="H2475" s="6" t="s">
        <v>51</v>
      </c>
      <c r="I2475" s="6" t="s">
        <v>41</v>
      </c>
      <c r="J2475" s="6" t="s">
        <v>78</v>
      </c>
      <c r="K2475" s="12">
        <v>8500</v>
      </c>
      <c r="L2475" s="12">
        <v>11050</v>
      </c>
      <c r="M2475" s="12">
        <v>2</v>
      </c>
      <c r="N2475" s="12">
        <v>17000</v>
      </c>
      <c r="O2475" s="12">
        <v>22100</v>
      </c>
      <c r="P2475" s="6" t="s">
        <v>1325</v>
      </c>
      <c r="Q2475" s="12">
        <f t="shared" si="38"/>
        <v>5100</v>
      </c>
    </row>
    <row r="2476" spans="1:17" x14ac:dyDescent="0.3">
      <c r="A2476" s="6">
        <v>141848</v>
      </c>
      <c r="B2476" s="6" t="s">
        <v>1381</v>
      </c>
      <c r="C2476" s="6" t="s">
        <v>1333</v>
      </c>
      <c r="D2476" s="6" t="s">
        <v>2009</v>
      </c>
      <c r="E2476" s="6" t="s">
        <v>1316</v>
      </c>
      <c r="F2476" s="7">
        <v>44303</v>
      </c>
      <c r="G2476" s="6" t="s">
        <v>33</v>
      </c>
      <c r="H2476" s="6" t="s">
        <v>52</v>
      </c>
      <c r="I2476" s="6" t="s">
        <v>44</v>
      </c>
      <c r="J2476" s="6" t="s">
        <v>80</v>
      </c>
      <c r="K2476" s="12">
        <v>12500</v>
      </c>
      <c r="L2476" s="12">
        <v>16250</v>
      </c>
      <c r="M2476" s="12">
        <v>4</v>
      </c>
      <c r="N2476" s="12">
        <v>50000</v>
      </c>
      <c r="O2476" s="12">
        <v>65000</v>
      </c>
      <c r="P2476" s="6" t="s">
        <v>1398</v>
      </c>
      <c r="Q2476" s="12">
        <f t="shared" si="38"/>
        <v>15000</v>
      </c>
    </row>
    <row r="2477" spans="1:17" x14ac:dyDescent="0.3">
      <c r="A2477" s="6">
        <v>141849</v>
      </c>
      <c r="B2477" s="6" t="s">
        <v>1381</v>
      </c>
      <c r="C2477" s="6" t="s">
        <v>1333</v>
      </c>
      <c r="D2477" s="6" t="s">
        <v>2010</v>
      </c>
      <c r="E2477" s="6" t="s">
        <v>1317</v>
      </c>
      <c r="F2477" s="7">
        <v>44303</v>
      </c>
      <c r="G2477" s="6" t="s">
        <v>34</v>
      </c>
      <c r="H2477" s="6" t="s">
        <v>614</v>
      </c>
      <c r="I2477" s="6" t="s">
        <v>89</v>
      </c>
      <c r="J2477" s="6" t="s">
        <v>79</v>
      </c>
      <c r="K2477" s="12">
        <v>3500</v>
      </c>
      <c r="L2477" s="12">
        <v>4550</v>
      </c>
      <c r="M2477" s="12">
        <v>1</v>
      </c>
      <c r="N2477" s="12">
        <v>3500</v>
      </c>
      <c r="O2477" s="12">
        <v>4550</v>
      </c>
      <c r="P2477" s="6" t="s">
        <v>1397</v>
      </c>
      <c r="Q2477" s="12">
        <f t="shared" si="38"/>
        <v>1050</v>
      </c>
    </row>
    <row r="2478" spans="1:17" x14ac:dyDescent="0.3">
      <c r="A2478" s="6">
        <v>141850</v>
      </c>
      <c r="B2478" s="6" t="s">
        <v>1394</v>
      </c>
      <c r="C2478" s="6" t="s">
        <v>1393</v>
      </c>
      <c r="D2478" s="6" t="s">
        <v>2130</v>
      </c>
      <c r="E2478" s="6" t="s">
        <v>1318</v>
      </c>
      <c r="F2478" s="7">
        <v>44303</v>
      </c>
      <c r="G2478" s="6" t="s">
        <v>35</v>
      </c>
      <c r="H2478" s="8" t="s">
        <v>67</v>
      </c>
      <c r="I2478" s="6" t="s">
        <v>37</v>
      </c>
      <c r="J2478" s="6" t="s">
        <v>81</v>
      </c>
      <c r="K2478" s="12">
        <v>4500</v>
      </c>
      <c r="L2478" s="12">
        <v>5850</v>
      </c>
      <c r="M2478" s="12">
        <v>1</v>
      </c>
      <c r="N2478" s="12">
        <v>4500</v>
      </c>
      <c r="O2478" s="12">
        <v>5850</v>
      </c>
      <c r="P2478" s="6" t="s">
        <v>1399</v>
      </c>
      <c r="Q2478" s="12">
        <f t="shared" si="38"/>
        <v>1350</v>
      </c>
    </row>
    <row r="2479" spans="1:17" x14ac:dyDescent="0.3">
      <c r="A2479" s="6">
        <v>141851</v>
      </c>
      <c r="B2479" s="6" t="s">
        <v>1337</v>
      </c>
      <c r="C2479" s="6" t="s">
        <v>1336</v>
      </c>
      <c r="D2479" s="6" t="s">
        <v>1424</v>
      </c>
      <c r="E2479" s="6" t="s">
        <v>29</v>
      </c>
      <c r="F2479" s="7">
        <v>44303</v>
      </c>
      <c r="G2479" s="6" t="s">
        <v>1296</v>
      </c>
      <c r="H2479" s="6" t="s">
        <v>674</v>
      </c>
      <c r="I2479" s="6" t="s">
        <v>45</v>
      </c>
      <c r="J2479" s="6" t="s">
        <v>82</v>
      </c>
      <c r="K2479" s="12">
        <v>2100</v>
      </c>
      <c r="L2479" s="12">
        <v>2730</v>
      </c>
      <c r="M2479" s="12">
        <v>2</v>
      </c>
      <c r="N2479" s="12">
        <v>4200</v>
      </c>
      <c r="O2479" s="12">
        <v>5460</v>
      </c>
      <c r="P2479" s="6" t="s">
        <v>1400</v>
      </c>
      <c r="Q2479" s="12">
        <f t="shared" si="38"/>
        <v>1260</v>
      </c>
    </row>
    <row r="2480" spans="1:17" x14ac:dyDescent="0.3">
      <c r="A2480" s="6">
        <v>141852</v>
      </c>
      <c r="B2480" s="6" t="s">
        <v>1339</v>
      </c>
      <c r="C2480" s="6" t="s">
        <v>1338</v>
      </c>
      <c r="D2480" s="6" t="s">
        <v>1443</v>
      </c>
      <c r="E2480" s="6" t="s">
        <v>20</v>
      </c>
      <c r="F2480" s="7">
        <v>44303</v>
      </c>
      <c r="G2480" s="6" t="s">
        <v>33</v>
      </c>
      <c r="H2480" s="6" t="s">
        <v>49</v>
      </c>
      <c r="I2480" s="6" t="s">
        <v>36</v>
      </c>
      <c r="J2480" s="6" t="s">
        <v>75</v>
      </c>
      <c r="K2480" s="12">
        <v>1150</v>
      </c>
      <c r="L2480" s="12">
        <v>1495</v>
      </c>
      <c r="M2480" s="12">
        <v>1</v>
      </c>
      <c r="N2480" s="12">
        <v>1150</v>
      </c>
      <c r="O2480" s="12">
        <v>1495</v>
      </c>
      <c r="P2480" s="6" t="s">
        <v>1401</v>
      </c>
      <c r="Q2480" s="12">
        <f t="shared" si="38"/>
        <v>345</v>
      </c>
    </row>
    <row r="2481" spans="1:17" x14ac:dyDescent="0.3">
      <c r="A2481" s="6">
        <v>141853</v>
      </c>
      <c r="B2481" s="6" t="s">
        <v>1381</v>
      </c>
      <c r="C2481" s="6" t="s">
        <v>1333</v>
      </c>
      <c r="D2481" s="6" t="s">
        <v>2022</v>
      </c>
      <c r="E2481" s="6" t="s">
        <v>19</v>
      </c>
      <c r="F2481" s="7">
        <v>44303</v>
      </c>
      <c r="G2481" s="6" t="s">
        <v>34</v>
      </c>
      <c r="H2481" s="6" t="s">
        <v>47</v>
      </c>
      <c r="I2481" s="6" t="s">
        <v>37</v>
      </c>
      <c r="J2481" s="6" t="s">
        <v>76</v>
      </c>
      <c r="K2481" s="12">
        <v>350</v>
      </c>
      <c r="L2481" s="12">
        <v>455</v>
      </c>
      <c r="M2481" s="12">
        <v>1</v>
      </c>
      <c r="N2481" s="12">
        <v>350</v>
      </c>
      <c r="O2481" s="12">
        <v>455</v>
      </c>
      <c r="P2481" s="6" t="s">
        <v>1325</v>
      </c>
      <c r="Q2481" s="12">
        <f t="shared" si="38"/>
        <v>105</v>
      </c>
    </row>
    <row r="2482" spans="1:17" x14ac:dyDescent="0.3">
      <c r="A2482" s="6">
        <v>141854</v>
      </c>
      <c r="B2482" s="6" t="s">
        <v>1381</v>
      </c>
      <c r="C2482" s="6" t="s">
        <v>1333</v>
      </c>
      <c r="D2482" s="6" t="s">
        <v>2001</v>
      </c>
      <c r="E2482" s="6" t="s">
        <v>1319</v>
      </c>
      <c r="F2482" s="7">
        <v>44303</v>
      </c>
      <c r="G2482" s="6" t="s">
        <v>35</v>
      </c>
      <c r="H2482" s="6" t="s">
        <v>53</v>
      </c>
      <c r="I2482" s="6" t="s">
        <v>38</v>
      </c>
      <c r="J2482" s="6" t="s">
        <v>75</v>
      </c>
      <c r="K2482" s="12">
        <v>9500</v>
      </c>
      <c r="L2482" s="12">
        <v>12350</v>
      </c>
      <c r="M2482" s="12">
        <v>1</v>
      </c>
      <c r="N2482" s="12">
        <v>9500</v>
      </c>
      <c r="O2482" s="12">
        <v>12350</v>
      </c>
      <c r="P2482" s="6" t="s">
        <v>1398</v>
      </c>
      <c r="Q2482" s="12">
        <f t="shared" si="38"/>
        <v>2850</v>
      </c>
    </row>
    <row r="2483" spans="1:17" x14ac:dyDescent="0.3">
      <c r="A2483" s="6">
        <v>141855</v>
      </c>
      <c r="B2483" s="6" t="s">
        <v>1381</v>
      </c>
      <c r="C2483" s="6" t="s">
        <v>1333</v>
      </c>
      <c r="D2483" s="6" t="s">
        <v>2062</v>
      </c>
      <c r="E2483" s="6" t="s">
        <v>18</v>
      </c>
      <c r="F2483" s="7">
        <v>44303</v>
      </c>
      <c r="G2483" s="6" t="s">
        <v>1296</v>
      </c>
      <c r="H2483" s="6" t="s">
        <v>675</v>
      </c>
      <c r="I2483" s="6" t="s">
        <v>39</v>
      </c>
      <c r="J2483" s="6" t="s">
        <v>77</v>
      </c>
      <c r="K2483" s="12">
        <v>10000</v>
      </c>
      <c r="L2483" s="12">
        <v>13000</v>
      </c>
      <c r="M2483" s="12">
        <v>1</v>
      </c>
      <c r="N2483" s="12">
        <v>10000</v>
      </c>
      <c r="O2483" s="12">
        <v>13000</v>
      </c>
      <c r="P2483" s="6" t="s">
        <v>1397</v>
      </c>
      <c r="Q2483" s="12">
        <f t="shared" si="38"/>
        <v>3000</v>
      </c>
    </row>
    <row r="2484" spans="1:17" x14ac:dyDescent="0.3">
      <c r="A2484" s="6">
        <v>141856</v>
      </c>
      <c r="B2484" s="6" t="s">
        <v>1381</v>
      </c>
      <c r="C2484" s="6" t="s">
        <v>1333</v>
      </c>
      <c r="D2484" s="6" t="s">
        <v>2058</v>
      </c>
      <c r="E2484" s="6" t="s">
        <v>17</v>
      </c>
      <c r="F2484" s="7">
        <v>44303</v>
      </c>
      <c r="G2484" s="6" t="s">
        <v>33</v>
      </c>
      <c r="H2484" s="6" t="s">
        <v>676</v>
      </c>
      <c r="I2484" s="6" t="s">
        <v>40</v>
      </c>
      <c r="J2484" s="6" t="s">
        <v>76</v>
      </c>
      <c r="K2484" s="12">
        <v>6500</v>
      </c>
      <c r="L2484" s="12">
        <v>8450</v>
      </c>
      <c r="M2484" s="12">
        <v>4</v>
      </c>
      <c r="N2484" s="12">
        <v>26000</v>
      </c>
      <c r="O2484" s="12">
        <v>33800</v>
      </c>
      <c r="P2484" s="6" t="s">
        <v>1399</v>
      </c>
      <c r="Q2484" s="12">
        <f t="shared" si="38"/>
        <v>7800</v>
      </c>
    </row>
    <row r="2485" spans="1:17" x14ac:dyDescent="0.3">
      <c r="A2485" s="6">
        <v>141857</v>
      </c>
      <c r="B2485" s="6" t="s">
        <v>1381</v>
      </c>
      <c r="C2485" s="6" t="s">
        <v>1333</v>
      </c>
      <c r="D2485" s="6" t="s">
        <v>2044</v>
      </c>
      <c r="E2485" s="6" t="s">
        <v>1320</v>
      </c>
      <c r="F2485" s="7">
        <v>44303</v>
      </c>
      <c r="G2485" s="6" t="s">
        <v>34</v>
      </c>
      <c r="H2485" s="6" t="s">
        <v>677</v>
      </c>
      <c r="I2485" s="6" t="s">
        <v>41</v>
      </c>
      <c r="J2485" s="6" t="s">
        <v>78</v>
      </c>
      <c r="K2485" s="12">
        <v>8500</v>
      </c>
      <c r="L2485" s="12">
        <v>11050</v>
      </c>
      <c r="M2485" s="12">
        <v>4</v>
      </c>
      <c r="N2485" s="12">
        <v>34000</v>
      </c>
      <c r="O2485" s="12">
        <v>44200</v>
      </c>
      <c r="P2485" s="6" t="s">
        <v>1400</v>
      </c>
      <c r="Q2485" s="12">
        <f t="shared" si="38"/>
        <v>10200</v>
      </c>
    </row>
    <row r="2486" spans="1:17" x14ac:dyDescent="0.3">
      <c r="A2486" s="6">
        <v>141858</v>
      </c>
      <c r="B2486" s="6" t="s">
        <v>1381</v>
      </c>
      <c r="C2486" s="6" t="s">
        <v>1333</v>
      </c>
      <c r="D2486" s="6" t="s">
        <v>2044</v>
      </c>
      <c r="E2486" s="6" t="s">
        <v>16</v>
      </c>
      <c r="F2486" s="7">
        <v>44304</v>
      </c>
      <c r="G2486" s="6" t="s">
        <v>35</v>
      </c>
      <c r="H2486" s="6" t="s">
        <v>57</v>
      </c>
      <c r="I2486" s="6" t="s">
        <v>44</v>
      </c>
      <c r="J2486" s="6" t="s">
        <v>80</v>
      </c>
      <c r="K2486" s="12">
        <v>7000</v>
      </c>
      <c r="L2486" s="12">
        <v>9100</v>
      </c>
      <c r="M2486" s="12">
        <v>3</v>
      </c>
      <c r="N2486" s="12">
        <v>21000</v>
      </c>
      <c r="O2486" s="12">
        <v>27300</v>
      </c>
      <c r="P2486" s="6" t="s">
        <v>1401</v>
      </c>
      <c r="Q2486" s="12">
        <f t="shared" si="38"/>
        <v>6300</v>
      </c>
    </row>
    <row r="2487" spans="1:17" x14ac:dyDescent="0.3">
      <c r="A2487" s="6">
        <v>141859</v>
      </c>
      <c r="B2487" s="6" t="s">
        <v>1381</v>
      </c>
      <c r="C2487" s="6" t="s">
        <v>1333</v>
      </c>
      <c r="D2487" s="6" t="s">
        <v>2049</v>
      </c>
      <c r="E2487" s="6" t="s">
        <v>15</v>
      </c>
      <c r="F2487" s="7">
        <v>44304</v>
      </c>
      <c r="G2487" s="6" t="s">
        <v>1296</v>
      </c>
      <c r="H2487" s="6" t="s">
        <v>678</v>
      </c>
      <c r="I2487" s="6" t="s">
        <v>89</v>
      </c>
      <c r="J2487" s="6" t="s">
        <v>79</v>
      </c>
      <c r="K2487" s="12">
        <v>6550</v>
      </c>
      <c r="L2487" s="12">
        <v>8515</v>
      </c>
      <c r="M2487" s="12">
        <v>3</v>
      </c>
      <c r="N2487" s="12">
        <v>19650</v>
      </c>
      <c r="O2487" s="12">
        <v>25545</v>
      </c>
      <c r="P2487" s="6" t="s">
        <v>1325</v>
      </c>
      <c r="Q2487" s="12">
        <f t="shared" si="38"/>
        <v>5895</v>
      </c>
    </row>
    <row r="2488" spans="1:17" x14ac:dyDescent="0.3">
      <c r="A2488" s="6">
        <v>141860</v>
      </c>
      <c r="B2488" s="6" t="s">
        <v>1381</v>
      </c>
      <c r="C2488" s="6" t="s">
        <v>1333</v>
      </c>
      <c r="D2488" s="6" t="s">
        <v>2049</v>
      </c>
      <c r="E2488" s="6" t="s">
        <v>14</v>
      </c>
      <c r="F2488" s="7">
        <v>44304</v>
      </c>
      <c r="G2488" s="6" t="s">
        <v>33</v>
      </c>
      <c r="H2488" s="8" t="s">
        <v>66</v>
      </c>
      <c r="I2488" s="6" t="s">
        <v>37</v>
      </c>
      <c r="J2488" s="6" t="s">
        <v>81</v>
      </c>
      <c r="K2488" s="12">
        <v>7650</v>
      </c>
      <c r="L2488" s="12">
        <v>9945</v>
      </c>
      <c r="M2488" s="12">
        <v>2</v>
      </c>
      <c r="N2488" s="12">
        <v>15300</v>
      </c>
      <c r="O2488" s="12">
        <v>19890</v>
      </c>
      <c r="P2488" s="6" t="s">
        <v>1398</v>
      </c>
      <c r="Q2488" s="12">
        <f t="shared" si="38"/>
        <v>4590</v>
      </c>
    </row>
    <row r="2489" spans="1:17" x14ac:dyDescent="0.3">
      <c r="A2489" s="6">
        <v>141861</v>
      </c>
      <c r="B2489" s="6" t="s">
        <v>1381</v>
      </c>
      <c r="C2489" s="6" t="s">
        <v>1333</v>
      </c>
      <c r="D2489" s="6" t="s">
        <v>2031</v>
      </c>
      <c r="E2489" s="6" t="s">
        <v>13</v>
      </c>
      <c r="F2489" s="7">
        <v>44304</v>
      </c>
      <c r="G2489" s="6" t="s">
        <v>34</v>
      </c>
      <c r="H2489" s="6" t="s">
        <v>58</v>
      </c>
      <c r="I2489" s="6" t="s">
        <v>45</v>
      </c>
      <c r="J2489" s="6" t="s">
        <v>82</v>
      </c>
      <c r="K2489" s="12">
        <v>1150</v>
      </c>
      <c r="L2489" s="12">
        <v>1495</v>
      </c>
      <c r="M2489" s="12">
        <v>2</v>
      </c>
      <c r="N2489" s="12">
        <v>2300</v>
      </c>
      <c r="O2489" s="12">
        <v>2990</v>
      </c>
      <c r="P2489" s="6" t="s">
        <v>1397</v>
      </c>
      <c r="Q2489" s="12">
        <f t="shared" si="38"/>
        <v>690</v>
      </c>
    </row>
    <row r="2490" spans="1:17" x14ac:dyDescent="0.3">
      <c r="A2490" s="6">
        <v>141862</v>
      </c>
      <c r="B2490" s="6" t="s">
        <v>1381</v>
      </c>
      <c r="C2490" s="6" t="s">
        <v>1333</v>
      </c>
      <c r="D2490" s="6" t="s">
        <v>2040</v>
      </c>
      <c r="E2490" s="6" t="s">
        <v>12</v>
      </c>
      <c r="F2490" s="7">
        <v>44304</v>
      </c>
      <c r="G2490" s="6" t="s">
        <v>35</v>
      </c>
      <c r="H2490" s="6" t="s">
        <v>59</v>
      </c>
      <c r="I2490" s="6" t="s">
        <v>36</v>
      </c>
      <c r="J2490" s="6" t="s">
        <v>75</v>
      </c>
      <c r="K2490" s="12">
        <v>850</v>
      </c>
      <c r="L2490" s="12">
        <v>1105</v>
      </c>
      <c r="M2490" s="12">
        <v>3</v>
      </c>
      <c r="N2490" s="12">
        <v>2550</v>
      </c>
      <c r="O2490" s="12">
        <v>3315</v>
      </c>
      <c r="P2490" s="6" t="s">
        <v>1399</v>
      </c>
      <c r="Q2490" s="12">
        <f t="shared" si="38"/>
        <v>765</v>
      </c>
    </row>
    <row r="2491" spans="1:17" x14ac:dyDescent="0.3">
      <c r="A2491" s="6">
        <v>141863</v>
      </c>
      <c r="B2491" s="6" t="s">
        <v>1361</v>
      </c>
      <c r="C2491" s="6" t="s">
        <v>1360</v>
      </c>
      <c r="D2491" s="6" t="s">
        <v>1681</v>
      </c>
      <c r="E2491" s="6" t="s">
        <v>11</v>
      </c>
      <c r="F2491" s="7">
        <v>44304</v>
      </c>
      <c r="G2491" s="6" t="s">
        <v>1296</v>
      </c>
      <c r="H2491" s="6" t="s">
        <v>60</v>
      </c>
      <c r="I2491" s="6" t="s">
        <v>37</v>
      </c>
      <c r="J2491" s="6" t="s">
        <v>76</v>
      </c>
      <c r="K2491" s="12">
        <v>650</v>
      </c>
      <c r="L2491" s="12">
        <v>845</v>
      </c>
      <c r="M2491" s="12">
        <v>2</v>
      </c>
      <c r="N2491" s="12">
        <v>1300</v>
      </c>
      <c r="O2491" s="12">
        <v>1690</v>
      </c>
      <c r="P2491" s="6" t="s">
        <v>1400</v>
      </c>
      <c r="Q2491" s="12">
        <f t="shared" si="38"/>
        <v>390</v>
      </c>
    </row>
    <row r="2492" spans="1:17" x14ac:dyDescent="0.3">
      <c r="A2492" s="6">
        <v>141864</v>
      </c>
      <c r="B2492" s="6" t="s">
        <v>1363</v>
      </c>
      <c r="C2492" s="6" t="s">
        <v>1362</v>
      </c>
      <c r="D2492" s="6" t="s">
        <v>1711</v>
      </c>
      <c r="E2492" s="6" t="s">
        <v>1321</v>
      </c>
      <c r="F2492" s="7">
        <v>44304</v>
      </c>
      <c r="G2492" s="6" t="s">
        <v>33</v>
      </c>
      <c r="H2492" s="6" t="s">
        <v>61</v>
      </c>
      <c r="I2492" s="6" t="s">
        <v>38</v>
      </c>
      <c r="J2492" s="6" t="s">
        <v>75</v>
      </c>
      <c r="K2492" s="12">
        <v>7500</v>
      </c>
      <c r="L2492" s="12">
        <v>9750</v>
      </c>
      <c r="M2492" s="12">
        <v>2</v>
      </c>
      <c r="N2492" s="12">
        <v>15000</v>
      </c>
      <c r="O2492" s="12">
        <v>19500</v>
      </c>
      <c r="P2492" s="6" t="s">
        <v>1401</v>
      </c>
      <c r="Q2492" s="12">
        <f t="shared" si="38"/>
        <v>4500</v>
      </c>
    </row>
    <row r="2493" spans="1:17" x14ac:dyDescent="0.3">
      <c r="A2493" s="6">
        <v>141865</v>
      </c>
      <c r="B2493" s="6" t="s">
        <v>1365</v>
      </c>
      <c r="C2493" s="6" t="s">
        <v>1364</v>
      </c>
      <c r="D2493" s="6" t="s">
        <v>1744</v>
      </c>
      <c r="E2493" s="6" t="s">
        <v>1322</v>
      </c>
      <c r="F2493" s="7">
        <v>44304</v>
      </c>
      <c r="G2493" s="6" t="s">
        <v>34</v>
      </c>
      <c r="H2493" s="6" t="s">
        <v>675</v>
      </c>
      <c r="I2493" s="6" t="s">
        <v>39</v>
      </c>
      <c r="J2493" s="8" t="s">
        <v>83</v>
      </c>
      <c r="K2493" s="12">
        <v>10000</v>
      </c>
      <c r="L2493" s="12">
        <v>13000</v>
      </c>
      <c r="M2493" s="12">
        <v>3</v>
      </c>
      <c r="N2493" s="12">
        <v>30000</v>
      </c>
      <c r="O2493" s="12">
        <v>39000</v>
      </c>
      <c r="P2493" s="6" t="s">
        <v>1325</v>
      </c>
      <c r="Q2493" s="12">
        <f t="shared" si="38"/>
        <v>9000</v>
      </c>
    </row>
    <row r="2494" spans="1:17" x14ac:dyDescent="0.3">
      <c r="A2494" s="6">
        <v>141866</v>
      </c>
      <c r="B2494" s="6" t="s">
        <v>1367</v>
      </c>
      <c r="C2494" s="6" t="s">
        <v>1366</v>
      </c>
      <c r="D2494" s="6" t="s">
        <v>1785</v>
      </c>
      <c r="E2494" s="6" t="s">
        <v>1323</v>
      </c>
      <c r="F2494" s="7">
        <v>44304</v>
      </c>
      <c r="G2494" s="6" t="s">
        <v>35</v>
      </c>
      <c r="H2494" s="6" t="s">
        <v>679</v>
      </c>
      <c r="I2494" s="6" t="s">
        <v>40</v>
      </c>
      <c r="J2494" s="6" t="s">
        <v>76</v>
      </c>
      <c r="K2494" s="12">
        <v>10500</v>
      </c>
      <c r="L2494" s="12">
        <v>13650</v>
      </c>
      <c r="M2494" s="12">
        <v>4</v>
      </c>
      <c r="N2494" s="12">
        <v>42000</v>
      </c>
      <c r="O2494" s="12">
        <v>54600</v>
      </c>
      <c r="P2494" s="6" t="s">
        <v>1398</v>
      </c>
      <c r="Q2494" s="12">
        <f t="shared" si="38"/>
        <v>12600</v>
      </c>
    </row>
    <row r="2495" spans="1:17" x14ac:dyDescent="0.3">
      <c r="A2495" s="6">
        <v>141867</v>
      </c>
      <c r="B2495" s="6" t="s">
        <v>1369</v>
      </c>
      <c r="C2495" s="6" t="s">
        <v>1368</v>
      </c>
      <c r="D2495" s="6" t="s">
        <v>1797</v>
      </c>
      <c r="E2495" s="6" t="s">
        <v>10</v>
      </c>
      <c r="F2495" s="7">
        <v>44304</v>
      </c>
      <c r="G2495" s="6" t="s">
        <v>1296</v>
      </c>
      <c r="H2495" s="6" t="s">
        <v>63</v>
      </c>
      <c r="I2495" s="6" t="s">
        <v>41</v>
      </c>
      <c r="J2495" s="6" t="s">
        <v>78</v>
      </c>
      <c r="K2495" s="12">
        <v>8500</v>
      </c>
      <c r="L2495" s="12">
        <v>11050</v>
      </c>
      <c r="M2495" s="12">
        <v>1</v>
      </c>
      <c r="N2495" s="12">
        <v>8500</v>
      </c>
      <c r="O2495" s="12">
        <v>11050</v>
      </c>
      <c r="P2495" s="6" t="s">
        <v>1397</v>
      </c>
      <c r="Q2495" s="12">
        <f t="shared" si="38"/>
        <v>2550</v>
      </c>
    </row>
    <row r="2496" spans="1:17" x14ac:dyDescent="0.3">
      <c r="A2496" s="6">
        <v>141868</v>
      </c>
      <c r="B2496" s="6" t="s">
        <v>1370</v>
      </c>
      <c r="C2496" s="6" t="s">
        <v>1327</v>
      </c>
      <c r="D2496" s="6" t="s">
        <v>1805</v>
      </c>
      <c r="E2496" s="6" t="s">
        <v>9</v>
      </c>
      <c r="F2496" s="7">
        <v>44304</v>
      </c>
      <c r="G2496" s="6" t="s">
        <v>33</v>
      </c>
      <c r="H2496" s="6" t="s">
        <v>57</v>
      </c>
      <c r="I2496" s="6" t="s">
        <v>44</v>
      </c>
      <c r="J2496" s="6" t="s">
        <v>80</v>
      </c>
      <c r="K2496" s="12">
        <v>7000</v>
      </c>
      <c r="L2496" s="12">
        <v>9100</v>
      </c>
      <c r="M2496" s="12">
        <v>3</v>
      </c>
      <c r="N2496" s="12">
        <v>21000</v>
      </c>
      <c r="O2496" s="12">
        <v>27300</v>
      </c>
      <c r="P2496" s="6" t="s">
        <v>1399</v>
      </c>
      <c r="Q2496" s="12">
        <f t="shared" si="38"/>
        <v>6300</v>
      </c>
    </row>
    <row r="2497" spans="1:17" x14ac:dyDescent="0.3">
      <c r="A2497" s="6">
        <v>141869</v>
      </c>
      <c r="B2497" s="6" t="s">
        <v>1371</v>
      </c>
      <c r="C2497" s="6" t="s">
        <v>1328</v>
      </c>
      <c r="D2497" s="6" t="s">
        <v>1822</v>
      </c>
      <c r="E2497" s="6" t="s">
        <v>1324</v>
      </c>
      <c r="F2497" s="7">
        <v>44304</v>
      </c>
      <c r="G2497" s="6" t="s">
        <v>34</v>
      </c>
      <c r="H2497" s="6" t="s">
        <v>680</v>
      </c>
      <c r="I2497" s="6" t="s">
        <v>89</v>
      </c>
      <c r="J2497" s="6" t="s">
        <v>79</v>
      </c>
      <c r="K2497" s="12">
        <v>1680</v>
      </c>
      <c r="L2497" s="12">
        <v>2184</v>
      </c>
      <c r="M2497" s="12">
        <v>4</v>
      </c>
      <c r="N2497" s="12">
        <v>6720</v>
      </c>
      <c r="O2497" s="12">
        <v>8736</v>
      </c>
      <c r="P2497" s="6" t="s">
        <v>1400</v>
      </c>
      <c r="Q2497" s="12">
        <f t="shared" si="38"/>
        <v>2016</v>
      </c>
    </row>
    <row r="2498" spans="1:17" x14ac:dyDescent="0.3">
      <c r="A2498" s="6">
        <v>141870</v>
      </c>
      <c r="B2498" s="6" t="s">
        <v>1373</v>
      </c>
      <c r="C2498" s="6" t="s">
        <v>1372</v>
      </c>
      <c r="D2498" s="6" t="s">
        <v>1832</v>
      </c>
      <c r="E2498" s="6" t="s">
        <v>8</v>
      </c>
      <c r="F2498" s="7">
        <v>44304</v>
      </c>
      <c r="G2498" s="6" t="s">
        <v>35</v>
      </c>
      <c r="H2498" s="8" t="s">
        <v>65</v>
      </c>
      <c r="I2498" s="6" t="s">
        <v>37</v>
      </c>
      <c r="J2498" s="8" t="s">
        <v>84</v>
      </c>
      <c r="K2498" s="12">
        <v>6540</v>
      </c>
      <c r="L2498" s="12">
        <v>8502</v>
      </c>
      <c r="M2498" s="12">
        <v>4</v>
      </c>
      <c r="N2498" s="12">
        <v>26160</v>
      </c>
      <c r="O2498" s="12">
        <v>34008</v>
      </c>
      <c r="P2498" s="6" t="s">
        <v>1401</v>
      </c>
      <c r="Q2498" s="12">
        <f t="shared" si="38"/>
        <v>7848</v>
      </c>
    </row>
    <row r="2499" spans="1:17" x14ac:dyDescent="0.3">
      <c r="A2499" s="6">
        <v>141871</v>
      </c>
      <c r="B2499" s="6" t="s">
        <v>1374</v>
      </c>
      <c r="C2499" s="6" t="s">
        <v>1329</v>
      </c>
      <c r="D2499" s="6" t="s">
        <v>1870</v>
      </c>
      <c r="E2499" s="6" t="s">
        <v>7</v>
      </c>
      <c r="F2499" s="7">
        <v>44304</v>
      </c>
      <c r="G2499" s="6" t="s">
        <v>1296</v>
      </c>
      <c r="H2499" s="6" t="s">
        <v>68</v>
      </c>
      <c r="I2499" s="6" t="s">
        <v>45</v>
      </c>
      <c r="J2499" s="6" t="s">
        <v>82</v>
      </c>
      <c r="K2499" s="12">
        <v>2680</v>
      </c>
      <c r="L2499" s="12">
        <v>3484</v>
      </c>
      <c r="M2499" s="12">
        <v>2</v>
      </c>
      <c r="N2499" s="12">
        <v>5360</v>
      </c>
      <c r="O2499" s="12">
        <v>6968</v>
      </c>
      <c r="P2499" s="6" t="s">
        <v>1325</v>
      </c>
      <c r="Q2499" s="12">
        <f t="shared" ref="Q2499:Q2562" si="39">O2499-N2499</f>
        <v>1608</v>
      </c>
    </row>
    <row r="2500" spans="1:17" x14ac:dyDescent="0.3">
      <c r="A2500" s="6">
        <v>141872</v>
      </c>
      <c r="B2500" s="6" t="s">
        <v>1375</v>
      </c>
      <c r="C2500" s="6" t="s">
        <v>1330</v>
      </c>
      <c r="D2500" s="6" t="s">
        <v>1899</v>
      </c>
      <c r="E2500" s="6" t="s">
        <v>1325</v>
      </c>
      <c r="F2500" s="7">
        <v>44304</v>
      </c>
      <c r="G2500" s="6" t="s">
        <v>33</v>
      </c>
      <c r="H2500" s="6" t="s">
        <v>71</v>
      </c>
      <c r="I2500" s="6" t="s">
        <v>38</v>
      </c>
      <c r="J2500" s="6" t="s">
        <v>76</v>
      </c>
      <c r="K2500" s="12">
        <v>8250</v>
      </c>
      <c r="L2500" s="12">
        <v>10725</v>
      </c>
      <c r="M2500" s="12">
        <v>3</v>
      </c>
      <c r="N2500" s="12">
        <v>24750</v>
      </c>
      <c r="O2500" s="12">
        <v>32175</v>
      </c>
      <c r="P2500" s="6" t="s">
        <v>1398</v>
      </c>
      <c r="Q2500" s="12">
        <f t="shared" si="39"/>
        <v>7425</v>
      </c>
    </row>
    <row r="2501" spans="1:17" x14ac:dyDescent="0.3">
      <c r="A2501" s="6">
        <v>141873</v>
      </c>
      <c r="B2501" s="6" t="s">
        <v>1376</v>
      </c>
      <c r="C2501" s="6" t="s">
        <v>1331</v>
      </c>
      <c r="D2501" s="6" t="s">
        <v>1915</v>
      </c>
      <c r="E2501" s="6" t="s">
        <v>1326</v>
      </c>
      <c r="F2501" s="7">
        <v>44304</v>
      </c>
      <c r="G2501" s="6" t="s">
        <v>34</v>
      </c>
      <c r="H2501" s="6" t="s">
        <v>614</v>
      </c>
      <c r="I2501" s="6" t="s">
        <v>42</v>
      </c>
      <c r="J2501" s="6" t="s">
        <v>76</v>
      </c>
      <c r="K2501" s="12">
        <v>2650</v>
      </c>
      <c r="L2501" s="12">
        <v>3445</v>
      </c>
      <c r="M2501" s="12">
        <v>3</v>
      </c>
      <c r="N2501" s="12">
        <v>7950</v>
      </c>
      <c r="O2501" s="12">
        <v>10335</v>
      </c>
      <c r="P2501" s="6" t="s">
        <v>1397</v>
      </c>
      <c r="Q2501" s="12">
        <f t="shared" si="39"/>
        <v>2385</v>
      </c>
    </row>
    <row r="2502" spans="1:17" x14ac:dyDescent="0.3">
      <c r="A2502" s="6">
        <v>141874</v>
      </c>
      <c r="B2502" s="6" t="s">
        <v>1378</v>
      </c>
      <c r="C2502" s="6" t="s">
        <v>1377</v>
      </c>
      <c r="D2502" s="6" t="s">
        <v>1954</v>
      </c>
      <c r="E2502" s="6" t="s">
        <v>6</v>
      </c>
      <c r="F2502" s="7">
        <v>44304</v>
      </c>
      <c r="G2502" s="6" t="s">
        <v>35</v>
      </c>
      <c r="H2502" s="6" t="s">
        <v>72</v>
      </c>
      <c r="I2502" s="6" t="s">
        <v>38</v>
      </c>
      <c r="J2502" s="6" t="s">
        <v>85</v>
      </c>
      <c r="K2502" s="12">
        <v>12550</v>
      </c>
      <c r="L2502" s="12">
        <v>16315</v>
      </c>
      <c r="M2502" s="12">
        <v>1</v>
      </c>
      <c r="N2502" s="12">
        <v>12550</v>
      </c>
      <c r="O2502" s="12">
        <v>16315</v>
      </c>
      <c r="P2502" s="6" t="s">
        <v>1399</v>
      </c>
      <c r="Q2502" s="12">
        <f t="shared" si="39"/>
        <v>3765</v>
      </c>
    </row>
    <row r="2503" spans="1:17" x14ac:dyDescent="0.3">
      <c r="A2503" s="6">
        <v>141875</v>
      </c>
      <c r="B2503" s="6" t="s">
        <v>1379</v>
      </c>
      <c r="C2503" s="6" t="s">
        <v>1332</v>
      </c>
      <c r="D2503" s="6" t="s">
        <v>1993</v>
      </c>
      <c r="E2503" s="6" t="s">
        <v>5</v>
      </c>
      <c r="F2503" s="7">
        <v>44304</v>
      </c>
      <c r="G2503" s="6" t="s">
        <v>1296</v>
      </c>
      <c r="H2503" s="6" t="s">
        <v>73</v>
      </c>
      <c r="I2503" s="6" t="s">
        <v>41</v>
      </c>
      <c r="J2503" s="8" t="s">
        <v>78</v>
      </c>
      <c r="K2503" s="12">
        <v>14500</v>
      </c>
      <c r="L2503" s="12">
        <v>18850</v>
      </c>
      <c r="M2503" s="12">
        <v>3</v>
      </c>
      <c r="N2503" s="12">
        <v>43500</v>
      </c>
      <c r="O2503" s="12">
        <v>56550</v>
      </c>
      <c r="P2503" s="6" t="s">
        <v>1400</v>
      </c>
      <c r="Q2503" s="12">
        <f t="shared" si="39"/>
        <v>13050</v>
      </c>
    </row>
    <row r="2504" spans="1:17" x14ac:dyDescent="0.3">
      <c r="A2504" s="6">
        <v>141876</v>
      </c>
      <c r="B2504" s="6" t="s">
        <v>1380</v>
      </c>
      <c r="C2504" s="6" t="s">
        <v>1334</v>
      </c>
      <c r="D2504" s="6" t="s">
        <v>2077</v>
      </c>
      <c r="E2504" s="6" t="s">
        <v>4</v>
      </c>
      <c r="F2504" s="7">
        <v>44304</v>
      </c>
      <c r="G2504" s="6" t="s">
        <v>33</v>
      </c>
      <c r="H2504" s="6" t="s">
        <v>46</v>
      </c>
      <c r="I2504" s="6" t="s">
        <v>36</v>
      </c>
      <c r="J2504" s="6" t="s">
        <v>75</v>
      </c>
      <c r="K2504" s="12">
        <v>800</v>
      </c>
      <c r="L2504" s="12">
        <v>1040</v>
      </c>
      <c r="M2504" s="12">
        <v>4</v>
      </c>
      <c r="N2504" s="12">
        <v>3200</v>
      </c>
      <c r="O2504" s="12">
        <v>4160</v>
      </c>
      <c r="P2504" s="6" t="s">
        <v>1401</v>
      </c>
      <c r="Q2504" s="12">
        <f t="shared" si="39"/>
        <v>960</v>
      </c>
    </row>
    <row r="2505" spans="1:17" x14ac:dyDescent="0.3">
      <c r="A2505" s="6">
        <v>141877</v>
      </c>
      <c r="B2505" s="6" t="s">
        <v>1381</v>
      </c>
      <c r="C2505" s="6" t="s">
        <v>1333</v>
      </c>
      <c r="D2505" s="6" t="s">
        <v>2004</v>
      </c>
      <c r="E2505" s="6" t="s">
        <v>30</v>
      </c>
      <c r="F2505" s="7">
        <v>44304</v>
      </c>
      <c r="G2505" s="6" t="s">
        <v>34</v>
      </c>
      <c r="H2505" s="6" t="s">
        <v>48</v>
      </c>
      <c r="I2505" s="6" t="s">
        <v>37</v>
      </c>
      <c r="J2505" s="6" t="s">
        <v>76</v>
      </c>
      <c r="K2505" s="12">
        <v>600</v>
      </c>
      <c r="L2505" s="12">
        <v>780</v>
      </c>
      <c r="M2505" s="12">
        <v>3</v>
      </c>
      <c r="N2505" s="12">
        <v>1800</v>
      </c>
      <c r="O2505" s="12">
        <v>2340</v>
      </c>
      <c r="P2505" s="6" t="s">
        <v>1325</v>
      </c>
      <c r="Q2505" s="12">
        <f t="shared" si="39"/>
        <v>540</v>
      </c>
    </row>
    <row r="2506" spans="1:17" x14ac:dyDescent="0.3">
      <c r="A2506" s="6">
        <v>141878</v>
      </c>
      <c r="B2506" s="6" t="s">
        <v>1382</v>
      </c>
      <c r="C2506" s="6" t="s">
        <v>1335</v>
      </c>
      <c r="D2506" s="6" t="s">
        <v>2100</v>
      </c>
      <c r="E2506" s="6" t="s">
        <v>31</v>
      </c>
      <c r="F2506" s="7">
        <v>44304</v>
      </c>
      <c r="G2506" s="6" t="s">
        <v>35</v>
      </c>
      <c r="H2506" s="6" t="s">
        <v>50</v>
      </c>
      <c r="I2506" s="6" t="s">
        <v>38</v>
      </c>
      <c r="J2506" s="6" t="s">
        <v>75</v>
      </c>
      <c r="K2506" s="12">
        <v>10500</v>
      </c>
      <c r="L2506" s="12">
        <v>13650</v>
      </c>
      <c r="M2506" s="12">
        <v>1</v>
      </c>
      <c r="N2506" s="12">
        <v>10500</v>
      </c>
      <c r="O2506" s="12">
        <v>13650</v>
      </c>
      <c r="P2506" s="6" t="s">
        <v>1398</v>
      </c>
      <c r="Q2506" s="12">
        <f t="shared" si="39"/>
        <v>3150</v>
      </c>
    </row>
    <row r="2507" spans="1:17" x14ac:dyDescent="0.3">
      <c r="A2507" s="6">
        <v>141879</v>
      </c>
      <c r="B2507" s="6" t="s">
        <v>1378</v>
      </c>
      <c r="C2507" s="6" t="s">
        <v>1377</v>
      </c>
      <c r="D2507" s="6" t="s">
        <v>1930</v>
      </c>
      <c r="E2507" s="6" t="s">
        <v>32</v>
      </c>
      <c r="F2507" s="7">
        <v>44304</v>
      </c>
      <c r="G2507" s="6" t="s">
        <v>1296</v>
      </c>
      <c r="H2507" s="6" t="s">
        <v>675</v>
      </c>
      <c r="I2507" s="6" t="s">
        <v>39</v>
      </c>
      <c r="J2507" s="6" t="s">
        <v>77</v>
      </c>
      <c r="K2507" s="12">
        <v>6500</v>
      </c>
      <c r="L2507" s="12">
        <v>8450</v>
      </c>
      <c r="M2507" s="12">
        <v>3</v>
      </c>
      <c r="N2507" s="12">
        <v>19500</v>
      </c>
      <c r="O2507" s="12">
        <v>25350</v>
      </c>
      <c r="P2507" s="6" t="s">
        <v>1397</v>
      </c>
      <c r="Q2507" s="12">
        <f t="shared" si="39"/>
        <v>5850</v>
      </c>
    </row>
    <row r="2508" spans="1:17" x14ac:dyDescent="0.3">
      <c r="A2508" s="6">
        <v>141880</v>
      </c>
      <c r="B2508" s="6" t="s">
        <v>1379</v>
      </c>
      <c r="C2508" s="6" t="s">
        <v>1332</v>
      </c>
      <c r="D2508" s="6" t="s">
        <v>1996</v>
      </c>
      <c r="E2508" s="6" t="s">
        <v>28</v>
      </c>
      <c r="F2508" s="7">
        <v>44304</v>
      </c>
      <c r="G2508" s="6" t="s">
        <v>33</v>
      </c>
      <c r="H2508" s="6" t="s">
        <v>681</v>
      </c>
      <c r="I2508" s="6" t="s">
        <v>40</v>
      </c>
      <c r="J2508" s="6" t="s">
        <v>76</v>
      </c>
      <c r="K2508" s="12">
        <v>4500</v>
      </c>
      <c r="L2508" s="12">
        <v>5850</v>
      </c>
      <c r="M2508" s="12">
        <v>1</v>
      </c>
      <c r="N2508" s="12">
        <v>4500</v>
      </c>
      <c r="O2508" s="12">
        <v>5850</v>
      </c>
      <c r="P2508" s="6" t="s">
        <v>1399</v>
      </c>
      <c r="Q2508" s="12">
        <f t="shared" si="39"/>
        <v>1350</v>
      </c>
    </row>
    <row r="2509" spans="1:17" x14ac:dyDescent="0.3">
      <c r="A2509" s="6">
        <v>141881</v>
      </c>
      <c r="B2509" s="6" t="s">
        <v>1384</v>
      </c>
      <c r="C2509" s="6" t="s">
        <v>1383</v>
      </c>
      <c r="D2509" s="6" t="s">
        <v>2106</v>
      </c>
      <c r="E2509" s="6" t="s">
        <v>1311</v>
      </c>
      <c r="F2509" s="7">
        <v>44305</v>
      </c>
      <c r="G2509" s="6" t="s">
        <v>34</v>
      </c>
      <c r="H2509" s="6" t="s">
        <v>51</v>
      </c>
      <c r="I2509" s="6" t="s">
        <v>41</v>
      </c>
      <c r="J2509" s="6" t="s">
        <v>78</v>
      </c>
      <c r="K2509" s="12">
        <v>8500</v>
      </c>
      <c r="L2509" s="12">
        <v>11050</v>
      </c>
      <c r="M2509" s="12">
        <v>4</v>
      </c>
      <c r="N2509" s="12">
        <v>34000</v>
      </c>
      <c r="O2509" s="12">
        <v>44200</v>
      </c>
      <c r="P2509" s="6" t="s">
        <v>1400</v>
      </c>
      <c r="Q2509" s="12">
        <f t="shared" si="39"/>
        <v>10200</v>
      </c>
    </row>
    <row r="2510" spans="1:17" x14ac:dyDescent="0.3">
      <c r="A2510" s="6">
        <v>141882</v>
      </c>
      <c r="B2510" s="6" t="s">
        <v>1385</v>
      </c>
      <c r="C2510" s="6" t="s">
        <v>27</v>
      </c>
      <c r="D2510" s="6" t="s">
        <v>27</v>
      </c>
      <c r="E2510" s="6" t="s">
        <v>1312</v>
      </c>
      <c r="F2510" s="7">
        <v>44306</v>
      </c>
      <c r="G2510" s="6" t="s">
        <v>35</v>
      </c>
      <c r="H2510" s="6" t="s">
        <v>52</v>
      </c>
      <c r="I2510" s="6" t="s">
        <v>44</v>
      </c>
      <c r="J2510" s="6" t="s">
        <v>80</v>
      </c>
      <c r="K2510" s="12">
        <v>12500</v>
      </c>
      <c r="L2510" s="12">
        <v>16250</v>
      </c>
      <c r="M2510" s="12">
        <v>3</v>
      </c>
      <c r="N2510" s="12">
        <v>37500</v>
      </c>
      <c r="O2510" s="12">
        <v>48750</v>
      </c>
      <c r="P2510" s="6" t="s">
        <v>1401</v>
      </c>
      <c r="Q2510" s="12">
        <f t="shared" si="39"/>
        <v>11250</v>
      </c>
    </row>
    <row r="2511" spans="1:17" x14ac:dyDescent="0.3">
      <c r="A2511" s="6">
        <v>141883</v>
      </c>
      <c r="B2511" s="6" t="s">
        <v>1387</v>
      </c>
      <c r="C2511" s="6" t="s">
        <v>1386</v>
      </c>
      <c r="D2511" s="6" t="s">
        <v>2107</v>
      </c>
      <c r="E2511" s="6" t="s">
        <v>1313</v>
      </c>
      <c r="F2511" s="7">
        <v>44307</v>
      </c>
      <c r="G2511" s="6" t="s">
        <v>1296</v>
      </c>
      <c r="H2511" s="6" t="s">
        <v>622</v>
      </c>
      <c r="I2511" s="6" t="s">
        <v>98</v>
      </c>
      <c r="J2511" s="6" t="s">
        <v>79</v>
      </c>
      <c r="K2511" s="12">
        <v>3500</v>
      </c>
      <c r="L2511" s="12">
        <v>4550</v>
      </c>
      <c r="M2511" s="12">
        <v>3</v>
      </c>
      <c r="N2511" s="12">
        <v>10500</v>
      </c>
      <c r="O2511" s="12">
        <v>13650</v>
      </c>
      <c r="P2511" s="6" t="s">
        <v>1325</v>
      </c>
      <c r="Q2511" s="12">
        <f t="shared" si="39"/>
        <v>3150</v>
      </c>
    </row>
    <row r="2512" spans="1:17" x14ac:dyDescent="0.3">
      <c r="A2512" s="6">
        <v>141884</v>
      </c>
      <c r="B2512" s="6" t="s">
        <v>2156</v>
      </c>
      <c r="C2512" s="6" t="s">
        <v>2157</v>
      </c>
      <c r="D2512" s="6" t="s">
        <v>1958</v>
      </c>
      <c r="E2512" s="6" t="s">
        <v>3</v>
      </c>
      <c r="F2512" s="7">
        <v>44308</v>
      </c>
      <c r="G2512" s="6" t="s">
        <v>33</v>
      </c>
      <c r="H2512" s="8" t="s">
        <v>67</v>
      </c>
      <c r="I2512" s="6" t="s">
        <v>99</v>
      </c>
      <c r="J2512" s="6" t="s">
        <v>81</v>
      </c>
      <c r="K2512" s="12">
        <v>4500</v>
      </c>
      <c r="L2512" s="12">
        <v>5850</v>
      </c>
      <c r="M2512" s="12">
        <v>3</v>
      </c>
      <c r="N2512" s="12">
        <v>13500</v>
      </c>
      <c r="O2512" s="12">
        <v>17550</v>
      </c>
      <c r="P2512" s="6" t="s">
        <v>1398</v>
      </c>
      <c r="Q2512" s="12">
        <f t="shared" si="39"/>
        <v>4050</v>
      </c>
    </row>
    <row r="2513" spans="1:17" x14ac:dyDescent="0.3">
      <c r="A2513" s="6">
        <v>141885</v>
      </c>
      <c r="B2513" s="6" t="s">
        <v>1390</v>
      </c>
      <c r="C2513" s="6" t="s">
        <v>26</v>
      </c>
      <c r="D2513" s="6" t="s">
        <v>2120</v>
      </c>
      <c r="E2513" s="6" t="s">
        <v>2</v>
      </c>
      <c r="F2513" s="7">
        <v>44309</v>
      </c>
      <c r="G2513" s="6" t="s">
        <v>34</v>
      </c>
      <c r="H2513" s="6" t="s">
        <v>682</v>
      </c>
      <c r="I2513" s="6" t="s">
        <v>45</v>
      </c>
      <c r="J2513" s="6" t="s">
        <v>82</v>
      </c>
      <c r="K2513" s="12">
        <v>2100</v>
      </c>
      <c r="L2513" s="12">
        <v>2730</v>
      </c>
      <c r="M2513" s="12">
        <v>3</v>
      </c>
      <c r="N2513" s="12">
        <v>6300</v>
      </c>
      <c r="O2513" s="12">
        <v>8190</v>
      </c>
      <c r="P2513" s="6" t="s">
        <v>1397</v>
      </c>
      <c r="Q2513" s="12">
        <f t="shared" si="39"/>
        <v>1890</v>
      </c>
    </row>
    <row r="2514" spans="1:17" x14ac:dyDescent="0.3">
      <c r="A2514" s="6">
        <v>141886</v>
      </c>
      <c r="B2514" s="6" t="s">
        <v>1392</v>
      </c>
      <c r="C2514" s="6" t="s">
        <v>1391</v>
      </c>
      <c r="D2514" s="6" t="s">
        <v>2114</v>
      </c>
      <c r="E2514" s="6" t="s">
        <v>1</v>
      </c>
      <c r="F2514" s="7">
        <v>44310</v>
      </c>
      <c r="G2514" s="6" t="s">
        <v>35</v>
      </c>
      <c r="H2514" s="6" t="s">
        <v>49</v>
      </c>
      <c r="I2514" s="6" t="s">
        <v>36</v>
      </c>
      <c r="J2514" s="6" t="s">
        <v>75</v>
      </c>
      <c r="K2514" s="12">
        <v>1150</v>
      </c>
      <c r="L2514" s="12">
        <v>1495</v>
      </c>
      <c r="M2514" s="12">
        <v>4</v>
      </c>
      <c r="N2514" s="12">
        <v>4600</v>
      </c>
      <c r="O2514" s="12">
        <v>5980</v>
      </c>
      <c r="P2514" s="6" t="s">
        <v>1399</v>
      </c>
      <c r="Q2514" s="12">
        <f t="shared" si="39"/>
        <v>1380</v>
      </c>
    </row>
    <row r="2515" spans="1:17" x14ac:dyDescent="0.3">
      <c r="A2515" s="6">
        <v>141887</v>
      </c>
      <c r="B2515" s="6" t="s">
        <v>1394</v>
      </c>
      <c r="C2515" s="6" t="s">
        <v>1393</v>
      </c>
      <c r="D2515" s="6" t="s">
        <v>2130</v>
      </c>
      <c r="E2515" s="6" t="s">
        <v>1314</v>
      </c>
      <c r="F2515" s="7">
        <v>44311</v>
      </c>
      <c r="G2515" s="6" t="s">
        <v>1296</v>
      </c>
      <c r="H2515" s="6" t="s">
        <v>47</v>
      </c>
      <c r="I2515" s="6" t="s">
        <v>37</v>
      </c>
      <c r="J2515" s="6" t="s">
        <v>76</v>
      </c>
      <c r="K2515" s="12">
        <v>350</v>
      </c>
      <c r="L2515" s="12">
        <v>455</v>
      </c>
      <c r="M2515" s="12">
        <v>1</v>
      </c>
      <c r="N2515" s="12">
        <v>350</v>
      </c>
      <c r="O2515" s="12">
        <v>455</v>
      </c>
      <c r="P2515" s="6" t="s">
        <v>1400</v>
      </c>
      <c r="Q2515" s="12">
        <f t="shared" si="39"/>
        <v>105</v>
      </c>
    </row>
    <row r="2516" spans="1:17" x14ac:dyDescent="0.3">
      <c r="A2516" s="6">
        <v>141888</v>
      </c>
      <c r="B2516" s="6" t="s">
        <v>1337</v>
      </c>
      <c r="C2516" s="6" t="s">
        <v>1336</v>
      </c>
      <c r="D2516" s="6" t="s">
        <v>1425</v>
      </c>
      <c r="E2516" s="6" t="s">
        <v>1315</v>
      </c>
      <c r="F2516" s="7">
        <v>44312</v>
      </c>
      <c r="G2516" s="6" t="s">
        <v>33</v>
      </c>
      <c r="H2516" s="6" t="s">
        <v>53</v>
      </c>
      <c r="I2516" s="6" t="s">
        <v>38</v>
      </c>
      <c r="J2516" s="6" t="s">
        <v>75</v>
      </c>
      <c r="K2516" s="12">
        <v>9500</v>
      </c>
      <c r="L2516" s="12">
        <v>12350</v>
      </c>
      <c r="M2516" s="12">
        <v>4</v>
      </c>
      <c r="N2516" s="12">
        <v>38000</v>
      </c>
      <c r="O2516" s="12">
        <v>49400</v>
      </c>
      <c r="P2516" s="6" t="s">
        <v>1401</v>
      </c>
      <c r="Q2516" s="12">
        <f t="shared" si="39"/>
        <v>11400</v>
      </c>
    </row>
    <row r="2517" spans="1:17" x14ac:dyDescent="0.3">
      <c r="A2517" s="6">
        <v>141889</v>
      </c>
      <c r="B2517" s="6" t="s">
        <v>1339</v>
      </c>
      <c r="C2517" s="6" t="s">
        <v>1338</v>
      </c>
      <c r="D2517" s="6" t="s">
        <v>1444</v>
      </c>
      <c r="E2517" s="6" t="s">
        <v>0</v>
      </c>
      <c r="F2517" s="7">
        <v>44312</v>
      </c>
      <c r="G2517" s="6" t="s">
        <v>34</v>
      </c>
      <c r="H2517" s="6" t="s">
        <v>683</v>
      </c>
      <c r="I2517" s="6" t="s">
        <v>39</v>
      </c>
      <c r="J2517" s="6" t="s">
        <v>77</v>
      </c>
      <c r="K2517" s="12">
        <v>10000</v>
      </c>
      <c r="L2517" s="12">
        <v>13000</v>
      </c>
      <c r="M2517" s="12">
        <v>1</v>
      </c>
      <c r="N2517" s="12">
        <v>10000</v>
      </c>
      <c r="O2517" s="12">
        <v>13000</v>
      </c>
      <c r="P2517" s="6" t="s">
        <v>1325</v>
      </c>
      <c r="Q2517" s="12">
        <f t="shared" si="39"/>
        <v>3000</v>
      </c>
    </row>
    <row r="2518" spans="1:17" x14ac:dyDescent="0.3">
      <c r="A2518" s="6">
        <v>141890</v>
      </c>
      <c r="B2518" s="6" t="s">
        <v>1341</v>
      </c>
      <c r="C2518" s="6" t="s">
        <v>1340</v>
      </c>
      <c r="D2518" s="6" t="s">
        <v>1459</v>
      </c>
      <c r="E2518" s="6" t="s">
        <v>1316</v>
      </c>
      <c r="F2518" s="7">
        <v>44312</v>
      </c>
      <c r="G2518" s="6" t="s">
        <v>35</v>
      </c>
      <c r="H2518" s="6" t="s">
        <v>684</v>
      </c>
      <c r="I2518" s="6" t="s">
        <v>40</v>
      </c>
      <c r="J2518" s="6" t="s">
        <v>76</v>
      </c>
      <c r="K2518" s="12">
        <v>6500</v>
      </c>
      <c r="L2518" s="12">
        <v>8450</v>
      </c>
      <c r="M2518" s="12">
        <v>4</v>
      </c>
      <c r="N2518" s="12">
        <v>26000</v>
      </c>
      <c r="O2518" s="12">
        <v>33800</v>
      </c>
      <c r="P2518" s="6" t="s">
        <v>1398</v>
      </c>
      <c r="Q2518" s="12">
        <f t="shared" si="39"/>
        <v>7800</v>
      </c>
    </row>
    <row r="2519" spans="1:17" x14ac:dyDescent="0.3">
      <c r="A2519" s="6">
        <v>141891</v>
      </c>
      <c r="B2519" s="6" t="s">
        <v>1343</v>
      </c>
      <c r="C2519" s="6" t="s">
        <v>1342</v>
      </c>
      <c r="D2519" s="6" t="s">
        <v>1495</v>
      </c>
      <c r="E2519" s="6" t="s">
        <v>1317</v>
      </c>
      <c r="F2519" s="7">
        <v>44312</v>
      </c>
      <c r="G2519" s="6" t="s">
        <v>1296</v>
      </c>
      <c r="H2519" s="6" t="s">
        <v>685</v>
      </c>
      <c r="I2519" s="6" t="s">
        <v>41</v>
      </c>
      <c r="J2519" s="6" t="s">
        <v>78</v>
      </c>
      <c r="K2519" s="12">
        <v>8500</v>
      </c>
      <c r="L2519" s="12">
        <v>11050</v>
      </c>
      <c r="M2519" s="12">
        <v>2</v>
      </c>
      <c r="N2519" s="12">
        <v>17000</v>
      </c>
      <c r="O2519" s="12">
        <v>22100</v>
      </c>
      <c r="P2519" s="6" t="s">
        <v>1397</v>
      </c>
      <c r="Q2519" s="12">
        <f t="shared" si="39"/>
        <v>5100</v>
      </c>
    </row>
    <row r="2520" spans="1:17" x14ac:dyDescent="0.3">
      <c r="A2520" s="6">
        <v>141892</v>
      </c>
      <c r="B2520" s="6" t="s">
        <v>1345</v>
      </c>
      <c r="C2520" s="6" t="s">
        <v>1344</v>
      </c>
      <c r="D2520" s="6" t="s">
        <v>1539</v>
      </c>
      <c r="E2520" s="6" t="s">
        <v>1318</v>
      </c>
      <c r="F2520" s="7">
        <v>44312</v>
      </c>
      <c r="G2520" s="6" t="s">
        <v>33</v>
      </c>
      <c r="H2520" s="6" t="s">
        <v>57</v>
      </c>
      <c r="I2520" s="6" t="s">
        <v>44</v>
      </c>
      <c r="J2520" s="6" t="s">
        <v>80</v>
      </c>
      <c r="K2520" s="12">
        <v>7000</v>
      </c>
      <c r="L2520" s="12">
        <v>9100</v>
      </c>
      <c r="M2520" s="12">
        <v>3</v>
      </c>
      <c r="N2520" s="12">
        <v>21000</v>
      </c>
      <c r="O2520" s="12">
        <v>27300</v>
      </c>
      <c r="P2520" s="6" t="s">
        <v>1399</v>
      </c>
      <c r="Q2520" s="12">
        <f t="shared" si="39"/>
        <v>6300</v>
      </c>
    </row>
    <row r="2521" spans="1:17" x14ac:dyDescent="0.3">
      <c r="A2521" s="6">
        <v>141893</v>
      </c>
      <c r="B2521" s="6" t="s">
        <v>1347</v>
      </c>
      <c r="C2521" s="6" t="s">
        <v>1346</v>
      </c>
      <c r="D2521" s="6" t="s">
        <v>1554</v>
      </c>
      <c r="E2521" s="6" t="s">
        <v>29</v>
      </c>
      <c r="F2521" s="7">
        <v>44312</v>
      </c>
      <c r="G2521" s="6" t="s">
        <v>34</v>
      </c>
      <c r="H2521" s="6" t="s">
        <v>686</v>
      </c>
      <c r="I2521" s="6" t="s">
        <v>98</v>
      </c>
      <c r="J2521" s="6" t="s">
        <v>79</v>
      </c>
      <c r="K2521" s="12">
        <v>6550</v>
      </c>
      <c r="L2521" s="12">
        <v>8515</v>
      </c>
      <c r="M2521" s="12">
        <v>3</v>
      </c>
      <c r="N2521" s="12">
        <v>19650</v>
      </c>
      <c r="O2521" s="12">
        <v>25545</v>
      </c>
      <c r="P2521" s="6" t="s">
        <v>1400</v>
      </c>
      <c r="Q2521" s="12">
        <f t="shared" si="39"/>
        <v>5895</v>
      </c>
    </row>
    <row r="2522" spans="1:17" x14ac:dyDescent="0.3">
      <c r="A2522" s="6">
        <v>141894</v>
      </c>
      <c r="B2522" s="6" t="s">
        <v>1349</v>
      </c>
      <c r="C2522" s="6" t="s">
        <v>1348</v>
      </c>
      <c r="D2522" s="6" t="s">
        <v>1565</v>
      </c>
      <c r="E2522" s="6" t="s">
        <v>20</v>
      </c>
      <c r="F2522" s="7">
        <v>44312</v>
      </c>
      <c r="G2522" s="6" t="s">
        <v>35</v>
      </c>
      <c r="H2522" s="8" t="s">
        <v>66</v>
      </c>
      <c r="I2522" s="6" t="s">
        <v>99</v>
      </c>
      <c r="J2522" s="6" t="s">
        <v>81</v>
      </c>
      <c r="K2522" s="12">
        <v>7650</v>
      </c>
      <c r="L2522" s="12">
        <v>9945</v>
      </c>
      <c r="M2522" s="12">
        <v>3</v>
      </c>
      <c r="N2522" s="12">
        <v>22950</v>
      </c>
      <c r="O2522" s="12">
        <v>29835</v>
      </c>
      <c r="P2522" s="6" t="s">
        <v>1401</v>
      </c>
      <c r="Q2522" s="12">
        <f t="shared" si="39"/>
        <v>6885</v>
      </c>
    </row>
    <row r="2523" spans="1:17" x14ac:dyDescent="0.3">
      <c r="A2523" s="6">
        <v>141895</v>
      </c>
      <c r="B2523" s="6" t="s">
        <v>1381</v>
      </c>
      <c r="C2523" s="6" t="s">
        <v>1333</v>
      </c>
      <c r="D2523" s="6" t="s">
        <v>2062</v>
      </c>
      <c r="E2523" s="6" t="s">
        <v>19</v>
      </c>
      <c r="F2523" s="7">
        <v>44312</v>
      </c>
      <c r="G2523" s="6" t="s">
        <v>1296</v>
      </c>
      <c r="H2523" s="6" t="s">
        <v>58</v>
      </c>
      <c r="I2523" s="6" t="s">
        <v>45</v>
      </c>
      <c r="J2523" s="6" t="s">
        <v>82</v>
      </c>
      <c r="K2523" s="12">
        <v>1150</v>
      </c>
      <c r="L2523" s="12">
        <v>1495</v>
      </c>
      <c r="M2523" s="12">
        <v>4</v>
      </c>
      <c r="N2523" s="12">
        <v>4600</v>
      </c>
      <c r="O2523" s="12">
        <v>5980</v>
      </c>
      <c r="P2523" s="6" t="s">
        <v>1325</v>
      </c>
      <c r="Q2523" s="12">
        <f t="shared" si="39"/>
        <v>1380</v>
      </c>
    </row>
    <row r="2524" spans="1:17" x14ac:dyDescent="0.3">
      <c r="A2524" s="6">
        <v>141896</v>
      </c>
      <c r="B2524" s="6" t="s">
        <v>1381</v>
      </c>
      <c r="C2524" s="6" t="s">
        <v>1333</v>
      </c>
      <c r="D2524" s="6" t="s">
        <v>2025</v>
      </c>
      <c r="E2524" s="6" t="s">
        <v>1319</v>
      </c>
      <c r="F2524" s="7">
        <v>44312</v>
      </c>
      <c r="G2524" s="6" t="s">
        <v>33</v>
      </c>
      <c r="H2524" s="6" t="s">
        <v>59</v>
      </c>
      <c r="I2524" s="6" t="s">
        <v>36</v>
      </c>
      <c r="J2524" s="6" t="s">
        <v>75</v>
      </c>
      <c r="K2524" s="12">
        <v>850</v>
      </c>
      <c r="L2524" s="12">
        <v>1105</v>
      </c>
      <c r="M2524" s="12">
        <v>4</v>
      </c>
      <c r="N2524" s="12">
        <v>3400</v>
      </c>
      <c r="O2524" s="12">
        <v>4420</v>
      </c>
      <c r="P2524" s="6" t="s">
        <v>1398</v>
      </c>
      <c r="Q2524" s="12">
        <f t="shared" si="39"/>
        <v>1020</v>
      </c>
    </row>
    <row r="2525" spans="1:17" x14ac:dyDescent="0.3">
      <c r="A2525" s="6">
        <v>141897</v>
      </c>
      <c r="B2525" s="6" t="s">
        <v>1381</v>
      </c>
      <c r="C2525" s="6" t="s">
        <v>1333</v>
      </c>
      <c r="D2525" s="6" t="s">
        <v>2051</v>
      </c>
      <c r="E2525" s="6" t="s">
        <v>18</v>
      </c>
      <c r="F2525" s="7">
        <v>44312</v>
      </c>
      <c r="G2525" s="6" t="s">
        <v>34</v>
      </c>
      <c r="H2525" s="6" t="s">
        <v>60</v>
      </c>
      <c r="I2525" s="6" t="s">
        <v>37</v>
      </c>
      <c r="J2525" s="6" t="s">
        <v>76</v>
      </c>
      <c r="K2525" s="12">
        <v>650</v>
      </c>
      <c r="L2525" s="12">
        <v>845</v>
      </c>
      <c r="M2525" s="12">
        <v>2</v>
      </c>
      <c r="N2525" s="12">
        <v>1300</v>
      </c>
      <c r="O2525" s="12">
        <v>1690</v>
      </c>
      <c r="P2525" s="6" t="s">
        <v>1397</v>
      </c>
      <c r="Q2525" s="12">
        <f t="shared" si="39"/>
        <v>390</v>
      </c>
    </row>
    <row r="2526" spans="1:17" x14ac:dyDescent="0.3">
      <c r="A2526" s="6">
        <v>141898</v>
      </c>
      <c r="B2526" s="6" t="s">
        <v>1381</v>
      </c>
      <c r="C2526" s="6" t="s">
        <v>1333</v>
      </c>
      <c r="D2526" s="6" t="s">
        <v>1997</v>
      </c>
      <c r="E2526" s="6" t="s">
        <v>17</v>
      </c>
      <c r="F2526" s="7">
        <v>44312</v>
      </c>
      <c r="G2526" s="6" t="s">
        <v>35</v>
      </c>
      <c r="H2526" s="6" t="s">
        <v>61</v>
      </c>
      <c r="I2526" s="6" t="s">
        <v>38</v>
      </c>
      <c r="J2526" s="6" t="s">
        <v>75</v>
      </c>
      <c r="K2526" s="12">
        <v>7500</v>
      </c>
      <c r="L2526" s="12">
        <v>9750</v>
      </c>
      <c r="M2526" s="12">
        <v>1</v>
      </c>
      <c r="N2526" s="12">
        <v>7500</v>
      </c>
      <c r="O2526" s="12">
        <v>9750</v>
      </c>
      <c r="P2526" s="6" t="s">
        <v>1399</v>
      </c>
      <c r="Q2526" s="12">
        <f t="shared" si="39"/>
        <v>2250</v>
      </c>
    </row>
    <row r="2527" spans="1:17" x14ac:dyDescent="0.3">
      <c r="A2527" s="6">
        <v>141899</v>
      </c>
      <c r="B2527" s="6" t="s">
        <v>1381</v>
      </c>
      <c r="C2527" s="6" t="s">
        <v>1333</v>
      </c>
      <c r="D2527" s="6" t="s">
        <v>1999</v>
      </c>
      <c r="E2527" s="6" t="s">
        <v>1320</v>
      </c>
      <c r="F2527" s="7">
        <v>44312</v>
      </c>
      <c r="G2527" s="6" t="s">
        <v>1296</v>
      </c>
      <c r="H2527" s="6" t="s">
        <v>683</v>
      </c>
      <c r="I2527" s="6" t="s">
        <v>39</v>
      </c>
      <c r="J2527" s="8" t="s">
        <v>83</v>
      </c>
      <c r="K2527" s="12">
        <v>10000</v>
      </c>
      <c r="L2527" s="12">
        <v>13000</v>
      </c>
      <c r="M2527" s="12">
        <v>4</v>
      </c>
      <c r="N2527" s="12">
        <v>40000</v>
      </c>
      <c r="O2527" s="12">
        <v>52000</v>
      </c>
      <c r="P2527" s="6" t="s">
        <v>1400</v>
      </c>
      <c r="Q2527" s="12">
        <f t="shared" si="39"/>
        <v>12000</v>
      </c>
    </row>
    <row r="2528" spans="1:17" x14ac:dyDescent="0.3">
      <c r="A2528" s="6">
        <v>141900</v>
      </c>
      <c r="B2528" s="6" t="s">
        <v>1381</v>
      </c>
      <c r="C2528" s="6" t="s">
        <v>1333</v>
      </c>
      <c r="D2528" s="6" t="s">
        <v>2004</v>
      </c>
      <c r="E2528" s="6" t="s">
        <v>16</v>
      </c>
      <c r="F2528" s="7">
        <v>44312</v>
      </c>
      <c r="G2528" s="6" t="s">
        <v>33</v>
      </c>
      <c r="H2528" s="6" t="s">
        <v>687</v>
      </c>
      <c r="I2528" s="6" t="s">
        <v>40</v>
      </c>
      <c r="J2528" s="6" t="s">
        <v>76</v>
      </c>
      <c r="K2528" s="12">
        <v>10500</v>
      </c>
      <c r="L2528" s="12">
        <v>13650</v>
      </c>
      <c r="M2528" s="12">
        <v>2</v>
      </c>
      <c r="N2528" s="12">
        <v>21000</v>
      </c>
      <c r="O2528" s="12">
        <v>27300</v>
      </c>
      <c r="P2528" s="6" t="s">
        <v>1401</v>
      </c>
      <c r="Q2528" s="12">
        <f t="shared" si="39"/>
        <v>6300</v>
      </c>
    </row>
    <row r="2529" spans="1:17" x14ac:dyDescent="0.3">
      <c r="A2529" s="6">
        <v>141901</v>
      </c>
      <c r="B2529" s="6" t="s">
        <v>1381</v>
      </c>
      <c r="C2529" s="6" t="s">
        <v>1333</v>
      </c>
      <c r="D2529" s="6" t="s">
        <v>2012</v>
      </c>
      <c r="E2529" s="6" t="s">
        <v>15</v>
      </c>
      <c r="F2529" s="7">
        <v>44312</v>
      </c>
      <c r="G2529" s="6" t="s">
        <v>34</v>
      </c>
      <c r="H2529" s="6" t="s">
        <v>63</v>
      </c>
      <c r="I2529" s="6" t="s">
        <v>41</v>
      </c>
      <c r="J2529" s="6" t="s">
        <v>78</v>
      </c>
      <c r="K2529" s="12">
        <v>8500</v>
      </c>
      <c r="L2529" s="12">
        <v>11050</v>
      </c>
      <c r="M2529" s="12">
        <v>1</v>
      </c>
      <c r="N2529" s="12">
        <v>8500</v>
      </c>
      <c r="O2529" s="12">
        <v>11050</v>
      </c>
      <c r="P2529" s="6" t="s">
        <v>1325</v>
      </c>
      <c r="Q2529" s="12">
        <f t="shared" si="39"/>
        <v>2550</v>
      </c>
    </row>
    <row r="2530" spans="1:17" x14ac:dyDescent="0.3">
      <c r="A2530" s="6">
        <v>141902</v>
      </c>
      <c r="B2530" s="6" t="s">
        <v>1381</v>
      </c>
      <c r="C2530" s="6" t="s">
        <v>1333</v>
      </c>
      <c r="D2530" s="6" t="s">
        <v>2022</v>
      </c>
      <c r="E2530" s="6" t="s">
        <v>14</v>
      </c>
      <c r="F2530" s="7">
        <v>44312</v>
      </c>
      <c r="G2530" s="6" t="s">
        <v>35</v>
      </c>
      <c r="H2530" s="6" t="s">
        <v>57</v>
      </c>
      <c r="I2530" s="6" t="s">
        <v>44</v>
      </c>
      <c r="J2530" s="6" t="s">
        <v>80</v>
      </c>
      <c r="K2530" s="12">
        <v>7000</v>
      </c>
      <c r="L2530" s="12">
        <v>9100</v>
      </c>
      <c r="M2530" s="12">
        <v>4</v>
      </c>
      <c r="N2530" s="12">
        <v>28000</v>
      </c>
      <c r="O2530" s="12">
        <v>36400</v>
      </c>
      <c r="P2530" s="6" t="s">
        <v>1398</v>
      </c>
      <c r="Q2530" s="12">
        <f t="shared" si="39"/>
        <v>8400</v>
      </c>
    </row>
    <row r="2531" spans="1:17" x14ac:dyDescent="0.3">
      <c r="A2531" s="6">
        <v>141903</v>
      </c>
      <c r="B2531" s="6" t="s">
        <v>1381</v>
      </c>
      <c r="C2531" s="6" t="s">
        <v>1333</v>
      </c>
      <c r="D2531" s="6" t="s">
        <v>2033</v>
      </c>
      <c r="E2531" s="6" t="s">
        <v>13</v>
      </c>
      <c r="F2531" s="7">
        <v>44312</v>
      </c>
      <c r="G2531" s="6" t="s">
        <v>1296</v>
      </c>
      <c r="H2531" s="6" t="s">
        <v>688</v>
      </c>
      <c r="I2531" s="6" t="s">
        <v>98</v>
      </c>
      <c r="J2531" s="6" t="s">
        <v>79</v>
      </c>
      <c r="K2531" s="12">
        <v>1680</v>
      </c>
      <c r="L2531" s="12">
        <v>2184</v>
      </c>
      <c r="M2531" s="12">
        <v>4</v>
      </c>
      <c r="N2531" s="12">
        <v>6720</v>
      </c>
      <c r="O2531" s="12">
        <v>8736</v>
      </c>
      <c r="P2531" s="6" t="s">
        <v>1397</v>
      </c>
      <c r="Q2531" s="12">
        <f t="shared" si="39"/>
        <v>2016</v>
      </c>
    </row>
    <row r="2532" spans="1:17" x14ac:dyDescent="0.3">
      <c r="A2532" s="6">
        <v>141904</v>
      </c>
      <c r="B2532" s="6" t="s">
        <v>1381</v>
      </c>
      <c r="C2532" s="6" t="s">
        <v>1333</v>
      </c>
      <c r="D2532" s="6" t="s">
        <v>2011</v>
      </c>
      <c r="E2532" s="6" t="s">
        <v>12</v>
      </c>
      <c r="F2532" s="7">
        <v>44312</v>
      </c>
      <c r="G2532" s="6" t="s">
        <v>33</v>
      </c>
      <c r="H2532" s="8" t="s">
        <v>65</v>
      </c>
      <c r="I2532" s="6" t="s">
        <v>99</v>
      </c>
      <c r="J2532" s="8" t="s">
        <v>84</v>
      </c>
      <c r="K2532" s="12">
        <v>6540</v>
      </c>
      <c r="L2532" s="12">
        <v>8502</v>
      </c>
      <c r="M2532" s="12">
        <v>1</v>
      </c>
      <c r="N2532" s="12">
        <v>6540</v>
      </c>
      <c r="O2532" s="12">
        <v>8502</v>
      </c>
      <c r="P2532" s="6" t="s">
        <v>1399</v>
      </c>
      <c r="Q2532" s="12">
        <f t="shared" si="39"/>
        <v>1962</v>
      </c>
    </row>
    <row r="2533" spans="1:17" x14ac:dyDescent="0.3">
      <c r="A2533" s="6">
        <v>141905</v>
      </c>
      <c r="B2533" s="6" t="s">
        <v>1370</v>
      </c>
      <c r="C2533" s="6" t="s">
        <v>1327</v>
      </c>
      <c r="D2533" s="6" t="s">
        <v>1810</v>
      </c>
      <c r="E2533" s="6" t="s">
        <v>11</v>
      </c>
      <c r="F2533" s="7">
        <v>44312</v>
      </c>
      <c r="G2533" s="6" t="s">
        <v>34</v>
      </c>
      <c r="H2533" s="6" t="s">
        <v>68</v>
      </c>
      <c r="I2533" s="6" t="s">
        <v>45</v>
      </c>
      <c r="J2533" s="6" t="s">
        <v>82</v>
      </c>
      <c r="K2533" s="12">
        <v>2680</v>
      </c>
      <c r="L2533" s="12">
        <v>3484</v>
      </c>
      <c r="M2533" s="12">
        <v>4</v>
      </c>
      <c r="N2533" s="12">
        <v>10720</v>
      </c>
      <c r="O2533" s="12">
        <v>13936</v>
      </c>
      <c r="P2533" s="6" t="s">
        <v>1400</v>
      </c>
      <c r="Q2533" s="12">
        <f t="shared" si="39"/>
        <v>3216</v>
      </c>
    </row>
    <row r="2534" spans="1:17" x14ac:dyDescent="0.3">
      <c r="A2534" s="6">
        <v>141906</v>
      </c>
      <c r="B2534" s="6" t="s">
        <v>1371</v>
      </c>
      <c r="C2534" s="6" t="s">
        <v>1328</v>
      </c>
      <c r="D2534" s="6" t="s">
        <v>1821</v>
      </c>
      <c r="E2534" s="6" t="s">
        <v>1321</v>
      </c>
      <c r="F2534" s="7">
        <v>44312</v>
      </c>
      <c r="G2534" s="6" t="s">
        <v>35</v>
      </c>
      <c r="H2534" s="6" t="s">
        <v>71</v>
      </c>
      <c r="I2534" s="6" t="s">
        <v>38</v>
      </c>
      <c r="J2534" s="6" t="s">
        <v>76</v>
      </c>
      <c r="K2534" s="12">
        <v>8250</v>
      </c>
      <c r="L2534" s="12">
        <v>10725</v>
      </c>
      <c r="M2534" s="12">
        <v>4</v>
      </c>
      <c r="N2534" s="12">
        <v>33000</v>
      </c>
      <c r="O2534" s="12">
        <v>42900</v>
      </c>
      <c r="P2534" s="6" t="s">
        <v>1401</v>
      </c>
      <c r="Q2534" s="12">
        <f t="shared" si="39"/>
        <v>9900</v>
      </c>
    </row>
    <row r="2535" spans="1:17" x14ac:dyDescent="0.3">
      <c r="A2535" s="6">
        <v>141907</v>
      </c>
      <c r="B2535" s="6" t="s">
        <v>1381</v>
      </c>
      <c r="C2535" s="6" t="s">
        <v>1333</v>
      </c>
      <c r="D2535" s="6" t="s">
        <v>2015</v>
      </c>
      <c r="E2535" s="6" t="s">
        <v>1322</v>
      </c>
      <c r="F2535" s="7">
        <v>44312</v>
      </c>
      <c r="G2535" s="6" t="s">
        <v>1296</v>
      </c>
      <c r="H2535" s="6" t="s">
        <v>622</v>
      </c>
      <c r="I2535" s="6" t="s">
        <v>42</v>
      </c>
      <c r="J2535" s="6" t="s">
        <v>76</v>
      </c>
      <c r="K2535" s="12">
        <v>2650</v>
      </c>
      <c r="L2535" s="12">
        <v>3445</v>
      </c>
      <c r="M2535" s="12">
        <v>3</v>
      </c>
      <c r="N2535" s="12">
        <v>7950</v>
      </c>
      <c r="O2535" s="12">
        <v>10335</v>
      </c>
      <c r="P2535" s="6" t="s">
        <v>1325</v>
      </c>
      <c r="Q2535" s="12">
        <f t="shared" si="39"/>
        <v>2385</v>
      </c>
    </row>
    <row r="2536" spans="1:17" x14ac:dyDescent="0.3">
      <c r="A2536" s="6">
        <v>141908</v>
      </c>
      <c r="B2536" s="6" t="s">
        <v>1381</v>
      </c>
      <c r="C2536" s="6" t="s">
        <v>1333</v>
      </c>
      <c r="D2536" s="6" t="s">
        <v>2023</v>
      </c>
      <c r="E2536" s="6" t="s">
        <v>1323</v>
      </c>
      <c r="F2536" s="7">
        <v>44313</v>
      </c>
      <c r="G2536" s="6" t="s">
        <v>33</v>
      </c>
      <c r="H2536" s="6" t="s">
        <v>72</v>
      </c>
      <c r="I2536" s="6" t="s">
        <v>38</v>
      </c>
      <c r="J2536" s="6" t="s">
        <v>85</v>
      </c>
      <c r="K2536" s="12">
        <v>12550</v>
      </c>
      <c r="L2536" s="12">
        <v>16315</v>
      </c>
      <c r="M2536" s="12">
        <v>2</v>
      </c>
      <c r="N2536" s="12">
        <v>25100</v>
      </c>
      <c r="O2536" s="12">
        <v>32630</v>
      </c>
      <c r="P2536" s="6" t="s">
        <v>1398</v>
      </c>
      <c r="Q2536" s="12">
        <f t="shared" si="39"/>
        <v>7530</v>
      </c>
    </row>
    <row r="2537" spans="1:17" x14ac:dyDescent="0.3">
      <c r="A2537" s="6">
        <v>141909</v>
      </c>
      <c r="B2537" s="6" t="s">
        <v>1381</v>
      </c>
      <c r="C2537" s="6" t="s">
        <v>1333</v>
      </c>
      <c r="D2537" s="6" t="s">
        <v>2013</v>
      </c>
      <c r="E2537" s="6" t="s">
        <v>10</v>
      </c>
      <c r="F2537" s="7">
        <v>44313</v>
      </c>
      <c r="G2537" s="6" t="s">
        <v>34</v>
      </c>
      <c r="H2537" s="6" t="s">
        <v>73</v>
      </c>
      <c r="I2537" s="6" t="s">
        <v>41</v>
      </c>
      <c r="J2537" s="8" t="s">
        <v>78</v>
      </c>
      <c r="K2537" s="12">
        <v>14500</v>
      </c>
      <c r="L2537" s="12">
        <v>18850</v>
      </c>
      <c r="M2537" s="12">
        <v>3</v>
      </c>
      <c r="N2537" s="12">
        <v>43500</v>
      </c>
      <c r="O2537" s="12">
        <v>56550</v>
      </c>
      <c r="P2537" s="6" t="s">
        <v>1397</v>
      </c>
      <c r="Q2537" s="12">
        <f t="shared" si="39"/>
        <v>13050</v>
      </c>
    </row>
    <row r="2538" spans="1:17" x14ac:dyDescent="0.3">
      <c r="A2538" s="6">
        <v>141910</v>
      </c>
      <c r="B2538" s="6" t="s">
        <v>1381</v>
      </c>
      <c r="C2538" s="6" t="s">
        <v>1333</v>
      </c>
      <c r="D2538" s="6" t="s">
        <v>2034</v>
      </c>
      <c r="E2538" s="6" t="s">
        <v>9</v>
      </c>
      <c r="F2538" s="7">
        <v>44313</v>
      </c>
      <c r="G2538" s="6" t="s">
        <v>35</v>
      </c>
      <c r="H2538" s="6" t="s">
        <v>46</v>
      </c>
      <c r="I2538" s="6" t="s">
        <v>36</v>
      </c>
      <c r="J2538" s="6" t="s">
        <v>75</v>
      </c>
      <c r="K2538" s="12">
        <v>800</v>
      </c>
      <c r="L2538" s="12">
        <v>1040</v>
      </c>
      <c r="M2538" s="12">
        <v>3</v>
      </c>
      <c r="N2538" s="12">
        <v>2400</v>
      </c>
      <c r="O2538" s="12">
        <v>3120</v>
      </c>
      <c r="P2538" s="6" t="s">
        <v>1399</v>
      </c>
      <c r="Q2538" s="12">
        <f t="shared" si="39"/>
        <v>720</v>
      </c>
    </row>
    <row r="2539" spans="1:17" x14ac:dyDescent="0.3">
      <c r="A2539" s="6">
        <v>141911</v>
      </c>
      <c r="B2539" s="6" t="s">
        <v>1381</v>
      </c>
      <c r="C2539" s="6" t="s">
        <v>1333</v>
      </c>
      <c r="D2539" s="6" t="s">
        <v>2003</v>
      </c>
      <c r="E2539" s="6" t="s">
        <v>1324</v>
      </c>
      <c r="F2539" s="7">
        <v>44313</v>
      </c>
      <c r="G2539" s="6" t="s">
        <v>1296</v>
      </c>
      <c r="H2539" s="6" t="s">
        <v>48</v>
      </c>
      <c r="I2539" s="6" t="s">
        <v>37</v>
      </c>
      <c r="J2539" s="6" t="s">
        <v>76</v>
      </c>
      <c r="K2539" s="12">
        <v>600</v>
      </c>
      <c r="L2539" s="12">
        <v>780</v>
      </c>
      <c r="M2539" s="12">
        <v>4</v>
      </c>
      <c r="N2539" s="12">
        <v>2400</v>
      </c>
      <c r="O2539" s="12">
        <v>3120</v>
      </c>
      <c r="P2539" s="6" t="s">
        <v>1400</v>
      </c>
      <c r="Q2539" s="12">
        <f t="shared" si="39"/>
        <v>720</v>
      </c>
    </row>
    <row r="2540" spans="1:17" x14ac:dyDescent="0.3">
      <c r="A2540" s="6">
        <v>141912</v>
      </c>
      <c r="B2540" s="6" t="s">
        <v>1381</v>
      </c>
      <c r="C2540" s="6" t="s">
        <v>1333</v>
      </c>
      <c r="D2540" s="6" t="s">
        <v>2019</v>
      </c>
      <c r="E2540" s="6" t="s">
        <v>8</v>
      </c>
      <c r="F2540" s="7">
        <v>44313</v>
      </c>
      <c r="G2540" s="6" t="s">
        <v>33</v>
      </c>
      <c r="H2540" s="6" t="s">
        <v>50</v>
      </c>
      <c r="I2540" s="6" t="s">
        <v>38</v>
      </c>
      <c r="J2540" s="6" t="s">
        <v>75</v>
      </c>
      <c r="K2540" s="12">
        <v>10500</v>
      </c>
      <c r="L2540" s="12">
        <v>13650</v>
      </c>
      <c r="M2540" s="12">
        <v>3</v>
      </c>
      <c r="N2540" s="12">
        <v>31500</v>
      </c>
      <c r="O2540" s="12">
        <v>40950</v>
      </c>
      <c r="P2540" s="6" t="s">
        <v>1401</v>
      </c>
      <c r="Q2540" s="12">
        <f t="shared" si="39"/>
        <v>9450</v>
      </c>
    </row>
    <row r="2541" spans="1:17" x14ac:dyDescent="0.3">
      <c r="A2541" s="6">
        <v>141913</v>
      </c>
      <c r="B2541" s="6" t="s">
        <v>1381</v>
      </c>
      <c r="C2541" s="6" t="s">
        <v>1333</v>
      </c>
      <c r="D2541" s="6" t="s">
        <v>2023</v>
      </c>
      <c r="E2541" s="6" t="s">
        <v>7</v>
      </c>
      <c r="F2541" s="7">
        <v>44313</v>
      </c>
      <c r="G2541" s="6" t="s">
        <v>34</v>
      </c>
      <c r="H2541" s="6" t="s">
        <v>683</v>
      </c>
      <c r="I2541" s="6" t="s">
        <v>39</v>
      </c>
      <c r="J2541" s="6" t="s">
        <v>77</v>
      </c>
      <c r="K2541" s="12">
        <v>6500</v>
      </c>
      <c r="L2541" s="12">
        <v>8450</v>
      </c>
      <c r="M2541" s="12">
        <v>2</v>
      </c>
      <c r="N2541" s="12">
        <v>13000</v>
      </c>
      <c r="O2541" s="12">
        <v>16900</v>
      </c>
      <c r="P2541" s="6" t="s">
        <v>1325</v>
      </c>
      <c r="Q2541" s="12">
        <f t="shared" si="39"/>
        <v>3900</v>
      </c>
    </row>
    <row r="2542" spans="1:17" x14ac:dyDescent="0.3">
      <c r="A2542" s="6">
        <v>141914</v>
      </c>
      <c r="B2542" s="6" t="s">
        <v>1381</v>
      </c>
      <c r="C2542" s="6" t="s">
        <v>1333</v>
      </c>
      <c r="D2542" s="6" t="s">
        <v>2009</v>
      </c>
      <c r="E2542" s="6" t="s">
        <v>1325</v>
      </c>
      <c r="F2542" s="7">
        <v>44313</v>
      </c>
      <c r="G2542" s="6" t="s">
        <v>35</v>
      </c>
      <c r="H2542" s="6" t="s">
        <v>689</v>
      </c>
      <c r="I2542" s="6" t="s">
        <v>40</v>
      </c>
      <c r="J2542" s="6" t="s">
        <v>76</v>
      </c>
      <c r="K2542" s="12">
        <v>4500</v>
      </c>
      <c r="L2542" s="12">
        <v>5850</v>
      </c>
      <c r="M2542" s="12">
        <v>3</v>
      </c>
      <c r="N2542" s="12">
        <v>13500</v>
      </c>
      <c r="O2542" s="12">
        <v>17550</v>
      </c>
      <c r="P2542" s="6" t="s">
        <v>1398</v>
      </c>
      <c r="Q2542" s="12">
        <f t="shared" si="39"/>
        <v>4050</v>
      </c>
    </row>
    <row r="2543" spans="1:17" x14ac:dyDescent="0.3">
      <c r="A2543" s="6">
        <v>141915</v>
      </c>
      <c r="B2543" s="6" t="s">
        <v>1381</v>
      </c>
      <c r="C2543" s="6" t="s">
        <v>1333</v>
      </c>
      <c r="D2543" s="6" t="s">
        <v>2055</v>
      </c>
      <c r="E2543" s="6" t="s">
        <v>1326</v>
      </c>
      <c r="F2543" s="7">
        <v>44313</v>
      </c>
      <c r="G2543" s="6" t="s">
        <v>1296</v>
      </c>
      <c r="H2543" s="6" t="s">
        <v>51</v>
      </c>
      <c r="I2543" s="6" t="s">
        <v>41</v>
      </c>
      <c r="J2543" s="6" t="s">
        <v>78</v>
      </c>
      <c r="K2543" s="12">
        <v>8500</v>
      </c>
      <c r="L2543" s="12">
        <v>11050</v>
      </c>
      <c r="M2543" s="12">
        <v>2</v>
      </c>
      <c r="N2543" s="12">
        <v>17000</v>
      </c>
      <c r="O2543" s="12">
        <v>22100</v>
      </c>
      <c r="P2543" s="6" t="s">
        <v>1397</v>
      </c>
      <c r="Q2543" s="12">
        <f t="shared" si="39"/>
        <v>5100</v>
      </c>
    </row>
    <row r="2544" spans="1:17" x14ac:dyDescent="0.3">
      <c r="A2544" s="6">
        <v>141916</v>
      </c>
      <c r="B2544" s="6" t="s">
        <v>1381</v>
      </c>
      <c r="C2544" s="6" t="s">
        <v>1333</v>
      </c>
      <c r="D2544" s="6" t="s">
        <v>2040</v>
      </c>
      <c r="E2544" s="6" t="s">
        <v>6</v>
      </c>
      <c r="F2544" s="7">
        <v>44313</v>
      </c>
      <c r="G2544" s="6" t="s">
        <v>33</v>
      </c>
      <c r="H2544" s="6" t="s">
        <v>52</v>
      </c>
      <c r="I2544" s="6" t="s">
        <v>44</v>
      </c>
      <c r="J2544" s="6" t="s">
        <v>80</v>
      </c>
      <c r="K2544" s="12">
        <v>12500</v>
      </c>
      <c r="L2544" s="12">
        <v>16250</v>
      </c>
      <c r="M2544" s="12">
        <v>3</v>
      </c>
      <c r="N2544" s="12">
        <v>37500</v>
      </c>
      <c r="O2544" s="12">
        <v>48750</v>
      </c>
      <c r="P2544" s="6" t="s">
        <v>1399</v>
      </c>
      <c r="Q2544" s="12">
        <f t="shared" si="39"/>
        <v>11250</v>
      </c>
    </row>
    <row r="2545" spans="1:17" x14ac:dyDescent="0.3">
      <c r="A2545" s="6">
        <v>141917</v>
      </c>
      <c r="B2545" s="6" t="s">
        <v>1379</v>
      </c>
      <c r="C2545" s="6" t="s">
        <v>1332</v>
      </c>
      <c r="D2545" s="6" t="s">
        <v>1996</v>
      </c>
      <c r="E2545" s="6" t="s">
        <v>5</v>
      </c>
      <c r="F2545" s="7">
        <v>44313</v>
      </c>
      <c r="G2545" s="6" t="s">
        <v>34</v>
      </c>
      <c r="H2545" s="6" t="s">
        <v>630</v>
      </c>
      <c r="I2545" s="6" t="s">
        <v>42</v>
      </c>
      <c r="J2545" s="6" t="s">
        <v>79</v>
      </c>
      <c r="K2545" s="12">
        <v>3500</v>
      </c>
      <c r="L2545" s="12">
        <v>4550</v>
      </c>
      <c r="M2545" s="12">
        <v>1</v>
      </c>
      <c r="N2545" s="12">
        <v>3500</v>
      </c>
      <c r="O2545" s="12">
        <v>4550</v>
      </c>
      <c r="P2545" s="6" t="s">
        <v>1400</v>
      </c>
      <c r="Q2545" s="12">
        <f t="shared" si="39"/>
        <v>1050</v>
      </c>
    </row>
    <row r="2546" spans="1:17" x14ac:dyDescent="0.3">
      <c r="A2546" s="6">
        <v>141918</v>
      </c>
      <c r="B2546" s="6" t="s">
        <v>1384</v>
      </c>
      <c r="C2546" s="6" t="s">
        <v>1383</v>
      </c>
      <c r="D2546" s="6" t="s">
        <v>2104</v>
      </c>
      <c r="E2546" s="6" t="s">
        <v>4</v>
      </c>
      <c r="F2546" s="7">
        <v>44313</v>
      </c>
      <c r="G2546" s="6" t="s">
        <v>35</v>
      </c>
      <c r="H2546" s="8" t="s">
        <v>67</v>
      </c>
      <c r="I2546" s="6" t="s">
        <v>109</v>
      </c>
      <c r="J2546" s="6" t="s">
        <v>81</v>
      </c>
      <c r="K2546" s="12">
        <v>4500</v>
      </c>
      <c r="L2546" s="12">
        <v>5850</v>
      </c>
      <c r="M2546" s="12">
        <v>4</v>
      </c>
      <c r="N2546" s="12">
        <v>18000</v>
      </c>
      <c r="O2546" s="12">
        <v>23400</v>
      </c>
      <c r="P2546" s="6" t="s">
        <v>1401</v>
      </c>
      <c r="Q2546" s="12">
        <f t="shared" si="39"/>
        <v>5400</v>
      </c>
    </row>
    <row r="2547" spans="1:17" x14ac:dyDescent="0.3">
      <c r="A2547" s="6">
        <v>141919</v>
      </c>
      <c r="B2547" s="6" t="s">
        <v>1385</v>
      </c>
      <c r="C2547" s="6" t="s">
        <v>27</v>
      </c>
      <c r="D2547" s="6" t="s">
        <v>27</v>
      </c>
      <c r="E2547" s="6" t="s">
        <v>30</v>
      </c>
      <c r="F2547" s="7">
        <v>44313</v>
      </c>
      <c r="G2547" s="6" t="s">
        <v>1296</v>
      </c>
      <c r="H2547" s="6" t="s">
        <v>690</v>
      </c>
      <c r="I2547" s="6" t="s">
        <v>45</v>
      </c>
      <c r="J2547" s="6" t="s">
        <v>82</v>
      </c>
      <c r="K2547" s="12">
        <v>2100</v>
      </c>
      <c r="L2547" s="12">
        <v>2730</v>
      </c>
      <c r="M2547" s="12">
        <v>1</v>
      </c>
      <c r="N2547" s="12">
        <v>2100</v>
      </c>
      <c r="O2547" s="12">
        <v>2730</v>
      </c>
      <c r="P2547" s="6" t="s">
        <v>1325</v>
      </c>
      <c r="Q2547" s="12">
        <f t="shared" si="39"/>
        <v>630</v>
      </c>
    </row>
    <row r="2548" spans="1:17" x14ac:dyDescent="0.3">
      <c r="A2548" s="6">
        <v>141920</v>
      </c>
      <c r="B2548" s="6" t="s">
        <v>1387</v>
      </c>
      <c r="C2548" s="6" t="s">
        <v>1386</v>
      </c>
      <c r="D2548" s="6" t="s">
        <v>1386</v>
      </c>
      <c r="E2548" s="6" t="s">
        <v>31</v>
      </c>
      <c r="F2548" s="7">
        <v>44313</v>
      </c>
      <c r="G2548" s="6" t="s">
        <v>33</v>
      </c>
      <c r="H2548" s="6" t="s">
        <v>49</v>
      </c>
      <c r="I2548" s="6" t="s">
        <v>36</v>
      </c>
      <c r="J2548" s="6" t="s">
        <v>75</v>
      </c>
      <c r="K2548" s="12">
        <v>1150</v>
      </c>
      <c r="L2548" s="12">
        <v>1495</v>
      </c>
      <c r="M2548" s="12">
        <v>4</v>
      </c>
      <c r="N2548" s="12">
        <v>4600</v>
      </c>
      <c r="O2548" s="12">
        <v>5980</v>
      </c>
      <c r="P2548" s="6" t="s">
        <v>1398</v>
      </c>
      <c r="Q2548" s="12">
        <f t="shared" si="39"/>
        <v>1380</v>
      </c>
    </row>
    <row r="2549" spans="1:17" x14ac:dyDescent="0.3">
      <c r="A2549" s="6">
        <v>141921</v>
      </c>
      <c r="B2549" s="6" t="s">
        <v>2156</v>
      </c>
      <c r="C2549" s="6" t="s">
        <v>2157</v>
      </c>
      <c r="D2549" s="6" t="s">
        <v>1967</v>
      </c>
      <c r="E2549" s="6" t="s">
        <v>32</v>
      </c>
      <c r="F2549" s="7">
        <v>44313</v>
      </c>
      <c r="G2549" s="6" t="s">
        <v>34</v>
      </c>
      <c r="H2549" s="6" t="s">
        <v>47</v>
      </c>
      <c r="I2549" s="6" t="s">
        <v>37</v>
      </c>
      <c r="J2549" s="6" t="s">
        <v>76</v>
      </c>
      <c r="K2549" s="12">
        <v>350</v>
      </c>
      <c r="L2549" s="12">
        <v>455</v>
      </c>
      <c r="M2549" s="12">
        <v>3</v>
      </c>
      <c r="N2549" s="12">
        <v>1050</v>
      </c>
      <c r="O2549" s="12">
        <v>1365</v>
      </c>
      <c r="P2549" s="6" t="s">
        <v>1397</v>
      </c>
      <c r="Q2549" s="12">
        <f t="shared" si="39"/>
        <v>315</v>
      </c>
    </row>
    <row r="2550" spans="1:17" x14ac:dyDescent="0.3">
      <c r="A2550" s="6">
        <v>141922</v>
      </c>
      <c r="B2550" s="6" t="s">
        <v>1390</v>
      </c>
      <c r="C2550" s="6" t="s">
        <v>26</v>
      </c>
      <c r="D2550" s="6" t="s">
        <v>2121</v>
      </c>
      <c r="E2550" s="6" t="s">
        <v>28</v>
      </c>
      <c r="F2550" s="7">
        <v>44313</v>
      </c>
      <c r="G2550" s="6" t="s">
        <v>35</v>
      </c>
      <c r="H2550" s="6" t="s">
        <v>53</v>
      </c>
      <c r="I2550" s="6" t="s">
        <v>38</v>
      </c>
      <c r="J2550" s="6" t="s">
        <v>75</v>
      </c>
      <c r="K2550" s="12">
        <v>9500</v>
      </c>
      <c r="L2550" s="12">
        <v>12350</v>
      </c>
      <c r="M2550" s="12">
        <v>3</v>
      </c>
      <c r="N2550" s="12">
        <v>28500</v>
      </c>
      <c r="O2550" s="12">
        <v>37050</v>
      </c>
      <c r="P2550" s="6" t="s">
        <v>1399</v>
      </c>
      <c r="Q2550" s="12">
        <f t="shared" si="39"/>
        <v>8550</v>
      </c>
    </row>
    <row r="2551" spans="1:17" x14ac:dyDescent="0.3">
      <c r="A2551" s="6">
        <v>141923</v>
      </c>
      <c r="B2551" s="6" t="s">
        <v>1392</v>
      </c>
      <c r="C2551" s="6" t="s">
        <v>1391</v>
      </c>
      <c r="D2551" s="6" t="s">
        <v>2113</v>
      </c>
      <c r="E2551" s="6" t="s">
        <v>1311</v>
      </c>
      <c r="F2551" s="7">
        <v>44313</v>
      </c>
      <c r="G2551" s="6" t="s">
        <v>1296</v>
      </c>
      <c r="H2551" s="6" t="s">
        <v>691</v>
      </c>
      <c r="I2551" s="6" t="s">
        <v>39</v>
      </c>
      <c r="J2551" s="6" t="s">
        <v>77</v>
      </c>
      <c r="K2551" s="12">
        <v>10000</v>
      </c>
      <c r="L2551" s="12">
        <v>13000</v>
      </c>
      <c r="M2551" s="12">
        <v>3</v>
      </c>
      <c r="N2551" s="12">
        <v>30000</v>
      </c>
      <c r="O2551" s="12">
        <v>39000</v>
      </c>
      <c r="P2551" s="6" t="s">
        <v>1400</v>
      </c>
      <c r="Q2551" s="12">
        <f t="shared" si="39"/>
        <v>9000</v>
      </c>
    </row>
    <row r="2552" spans="1:17" x14ac:dyDescent="0.3">
      <c r="A2552" s="6">
        <v>141924</v>
      </c>
      <c r="B2552" s="6" t="s">
        <v>1394</v>
      </c>
      <c r="C2552" s="6" t="s">
        <v>1393</v>
      </c>
      <c r="D2552" s="6" t="s">
        <v>1414</v>
      </c>
      <c r="E2552" s="6" t="s">
        <v>1312</v>
      </c>
      <c r="F2552" s="7">
        <v>44313</v>
      </c>
      <c r="G2552" s="6" t="s">
        <v>33</v>
      </c>
      <c r="H2552" s="6" t="s">
        <v>692</v>
      </c>
      <c r="I2552" s="6" t="s">
        <v>40</v>
      </c>
      <c r="J2552" s="6" t="s">
        <v>76</v>
      </c>
      <c r="K2552" s="12">
        <v>6500</v>
      </c>
      <c r="L2552" s="12">
        <v>8450</v>
      </c>
      <c r="M2552" s="12">
        <v>2</v>
      </c>
      <c r="N2552" s="12">
        <v>13000</v>
      </c>
      <c r="O2552" s="12">
        <v>16900</v>
      </c>
      <c r="P2552" s="6" t="s">
        <v>1401</v>
      </c>
      <c r="Q2552" s="12">
        <f t="shared" si="39"/>
        <v>3900</v>
      </c>
    </row>
    <row r="2553" spans="1:17" x14ac:dyDescent="0.3">
      <c r="A2553" s="6">
        <v>141925</v>
      </c>
      <c r="B2553" s="6" t="s">
        <v>1337</v>
      </c>
      <c r="C2553" s="6" t="s">
        <v>1336</v>
      </c>
      <c r="D2553" s="6" t="s">
        <v>1428</v>
      </c>
      <c r="E2553" s="6" t="s">
        <v>1313</v>
      </c>
      <c r="F2553" s="7">
        <v>44314</v>
      </c>
      <c r="G2553" s="6" t="s">
        <v>34</v>
      </c>
      <c r="H2553" s="6" t="s">
        <v>693</v>
      </c>
      <c r="I2553" s="6" t="s">
        <v>41</v>
      </c>
      <c r="J2553" s="6" t="s">
        <v>78</v>
      </c>
      <c r="K2553" s="12">
        <v>8500</v>
      </c>
      <c r="L2553" s="12">
        <v>11050</v>
      </c>
      <c r="M2553" s="12">
        <v>1</v>
      </c>
      <c r="N2553" s="12">
        <v>8500</v>
      </c>
      <c r="O2553" s="12">
        <v>11050</v>
      </c>
      <c r="P2553" s="6" t="s">
        <v>1325</v>
      </c>
      <c r="Q2553" s="12">
        <f t="shared" si="39"/>
        <v>2550</v>
      </c>
    </row>
    <row r="2554" spans="1:17" x14ac:dyDescent="0.3">
      <c r="A2554" s="6">
        <v>141926</v>
      </c>
      <c r="B2554" s="6" t="s">
        <v>1381</v>
      </c>
      <c r="C2554" s="6" t="s">
        <v>1333</v>
      </c>
      <c r="D2554" s="6" t="s">
        <v>2000</v>
      </c>
      <c r="E2554" s="6" t="s">
        <v>3</v>
      </c>
      <c r="F2554" s="7">
        <v>44315</v>
      </c>
      <c r="G2554" s="6" t="s">
        <v>35</v>
      </c>
      <c r="H2554" s="6" t="s">
        <v>57</v>
      </c>
      <c r="I2554" s="6" t="s">
        <v>44</v>
      </c>
      <c r="J2554" s="6" t="s">
        <v>80</v>
      </c>
      <c r="K2554" s="12">
        <v>7000</v>
      </c>
      <c r="L2554" s="12">
        <v>9100</v>
      </c>
      <c r="M2554" s="12">
        <v>3</v>
      </c>
      <c r="N2554" s="12">
        <v>21000</v>
      </c>
      <c r="O2554" s="12">
        <v>27300</v>
      </c>
      <c r="P2554" s="6" t="s">
        <v>1398</v>
      </c>
      <c r="Q2554" s="12">
        <f t="shared" si="39"/>
        <v>6300</v>
      </c>
    </row>
    <row r="2555" spans="1:17" x14ac:dyDescent="0.3">
      <c r="A2555" s="6">
        <v>141927</v>
      </c>
      <c r="B2555" s="6" t="s">
        <v>1381</v>
      </c>
      <c r="C2555" s="6" t="s">
        <v>1333</v>
      </c>
      <c r="D2555" s="6" t="s">
        <v>2067</v>
      </c>
      <c r="E2555" s="6" t="s">
        <v>2</v>
      </c>
      <c r="F2555" s="7">
        <v>44316</v>
      </c>
      <c r="G2555" s="6" t="s">
        <v>1296</v>
      </c>
      <c r="H2555" s="6" t="s">
        <v>694</v>
      </c>
      <c r="I2555" s="6" t="s">
        <v>42</v>
      </c>
      <c r="J2555" s="6" t="s">
        <v>79</v>
      </c>
      <c r="K2555" s="12">
        <v>6550</v>
      </c>
      <c r="L2555" s="12">
        <v>8515</v>
      </c>
      <c r="M2555" s="12">
        <v>1</v>
      </c>
      <c r="N2555" s="12">
        <v>6550</v>
      </c>
      <c r="O2555" s="12">
        <v>8515</v>
      </c>
      <c r="P2555" s="6" t="s">
        <v>1397</v>
      </c>
      <c r="Q2555" s="12">
        <f t="shared" si="39"/>
        <v>1965</v>
      </c>
    </row>
    <row r="2556" spans="1:17" x14ac:dyDescent="0.3">
      <c r="A2556" s="6">
        <v>141928</v>
      </c>
      <c r="B2556" s="6" t="s">
        <v>1381</v>
      </c>
      <c r="C2556" s="6" t="s">
        <v>1333</v>
      </c>
      <c r="D2556" s="6" t="s">
        <v>2065</v>
      </c>
      <c r="E2556" s="6" t="s">
        <v>1</v>
      </c>
      <c r="F2556" s="7">
        <v>44316</v>
      </c>
      <c r="G2556" s="6" t="s">
        <v>33</v>
      </c>
      <c r="H2556" s="8" t="s">
        <v>66</v>
      </c>
      <c r="I2556" s="6" t="s">
        <v>109</v>
      </c>
      <c r="J2556" s="6" t="s">
        <v>81</v>
      </c>
      <c r="K2556" s="12">
        <v>7650</v>
      </c>
      <c r="L2556" s="12">
        <v>9945</v>
      </c>
      <c r="M2556" s="12">
        <v>3</v>
      </c>
      <c r="N2556" s="12">
        <v>22950</v>
      </c>
      <c r="O2556" s="12">
        <v>29835</v>
      </c>
      <c r="P2556" s="6" t="s">
        <v>1399</v>
      </c>
      <c r="Q2556" s="12">
        <f t="shared" si="39"/>
        <v>6885</v>
      </c>
    </row>
    <row r="2557" spans="1:17" x14ac:dyDescent="0.3">
      <c r="A2557" s="6">
        <v>141929</v>
      </c>
      <c r="B2557" s="6" t="s">
        <v>1381</v>
      </c>
      <c r="C2557" s="6" t="s">
        <v>1333</v>
      </c>
      <c r="D2557" s="6" t="s">
        <v>1907</v>
      </c>
      <c r="E2557" s="6" t="s">
        <v>1314</v>
      </c>
      <c r="F2557" s="7">
        <v>44316</v>
      </c>
      <c r="G2557" s="6" t="s">
        <v>34</v>
      </c>
      <c r="H2557" s="6" t="s">
        <v>58</v>
      </c>
      <c r="I2557" s="6" t="s">
        <v>45</v>
      </c>
      <c r="J2557" s="6" t="s">
        <v>82</v>
      </c>
      <c r="K2557" s="12">
        <v>1150</v>
      </c>
      <c r="L2557" s="12">
        <v>1495</v>
      </c>
      <c r="M2557" s="12">
        <v>1</v>
      </c>
      <c r="N2557" s="12">
        <v>1150</v>
      </c>
      <c r="O2557" s="12">
        <v>1495</v>
      </c>
      <c r="P2557" s="6" t="s">
        <v>1400</v>
      </c>
      <c r="Q2557" s="12">
        <f t="shared" si="39"/>
        <v>345</v>
      </c>
    </row>
    <row r="2558" spans="1:17" x14ac:dyDescent="0.3">
      <c r="A2558" s="6">
        <v>141930</v>
      </c>
      <c r="B2558" s="6" t="s">
        <v>1381</v>
      </c>
      <c r="C2558" s="6" t="s">
        <v>1333</v>
      </c>
      <c r="D2558" s="6" t="s">
        <v>2055</v>
      </c>
      <c r="E2558" s="6" t="s">
        <v>1315</v>
      </c>
      <c r="F2558" s="7">
        <v>44316</v>
      </c>
      <c r="G2558" s="6" t="s">
        <v>35</v>
      </c>
      <c r="H2558" s="6" t="s">
        <v>59</v>
      </c>
      <c r="I2558" s="6" t="s">
        <v>36</v>
      </c>
      <c r="J2558" s="6" t="s">
        <v>75</v>
      </c>
      <c r="K2558" s="12">
        <v>850</v>
      </c>
      <c r="L2558" s="12">
        <v>1105</v>
      </c>
      <c r="M2558" s="12">
        <v>4</v>
      </c>
      <c r="N2558" s="12">
        <v>3400</v>
      </c>
      <c r="O2558" s="12">
        <v>4420</v>
      </c>
      <c r="P2558" s="6" t="s">
        <v>1401</v>
      </c>
      <c r="Q2558" s="12">
        <f t="shared" si="39"/>
        <v>1020</v>
      </c>
    </row>
    <row r="2559" spans="1:17" x14ac:dyDescent="0.3">
      <c r="A2559" s="6">
        <v>141931</v>
      </c>
      <c r="B2559" s="6" t="s">
        <v>1381</v>
      </c>
      <c r="C2559" s="6" t="s">
        <v>1333</v>
      </c>
      <c r="D2559" s="6" t="s">
        <v>2042</v>
      </c>
      <c r="E2559" s="6" t="s">
        <v>0</v>
      </c>
      <c r="F2559" s="7">
        <v>44316</v>
      </c>
      <c r="G2559" s="6" t="s">
        <v>1296</v>
      </c>
      <c r="H2559" s="6" t="s">
        <v>60</v>
      </c>
      <c r="I2559" s="6" t="s">
        <v>37</v>
      </c>
      <c r="J2559" s="6" t="s">
        <v>76</v>
      </c>
      <c r="K2559" s="12">
        <v>650</v>
      </c>
      <c r="L2559" s="12">
        <v>845</v>
      </c>
      <c r="M2559" s="12">
        <v>1</v>
      </c>
      <c r="N2559" s="12">
        <v>650</v>
      </c>
      <c r="O2559" s="12">
        <v>845</v>
      </c>
      <c r="P2559" s="6" t="s">
        <v>1325</v>
      </c>
      <c r="Q2559" s="12">
        <f t="shared" si="39"/>
        <v>195</v>
      </c>
    </row>
    <row r="2560" spans="1:17" x14ac:dyDescent="0.3">
      <c r="A2560" s="6">
        <v>141932</v>
      </c>
      <c r="B2560" s="6" t="s">
        <v>1381</v>
      </c>
      <c r="C2560" s="6" t="s">
        <v>1333</v>
      </c>
      <c r="D2560" s="6" t="s">
        <v>2066</v>
      </c>
      <c r="E2560" s="6" t="s">
        <v>1316</v>
      </c>
      <c r="F2560" s="7">
        <v>44316</v>
      </c>
      <c r="G2560" s="6" t="s">
        <v>33</v>
      </c>
      <c r="H2560" s="6" t="s">
        <v>61</v>
      </c>
      <c r="I2560" s="6" t="s">
        <v>38</v>
      </c>
      <c r="J2560" s="6" t="s">
        <v>75</v>
      </c>
      <c r="K2560" s="12">
        <v>7500</v>
      </c>
      <c r="L2560" s="12">
        <v>9750</v>
      </c>
      <c r="M2560" s="12">
        <v>1</v>
      </c>
      <c r="N2560" s="12">
        <v>7500</v>
      </c>
      <c r="O2560" s="12">
        <v>9750</v>
      </c>
      <c r="P2560" s="6" t="s">
        <v>1398</v>
      </c>
      <c r="Q2560" s="12">
        <f t="shared" si="39"/>
        <v>2250</v>
      </c>
    </row>
    <row r="2561" spans="1:17" x14ac:dyDescent="0.3">
      <c r="A2561" s="6">
        <v>141933</v>
      </c>
      <c r="B2561" s="6" t="s">
        <v>1381</v>
      </c>
      <c r="C2561" s="6" t="s">
        <v>1333</v>
      </c>
      <c r="D2561" s="6" t="s">
        <v>2062</v>
      </c>
      <c r="E2561" s="6" t="s">
        <v>1317</v>
      </c>
      <c r="F2561" s="7">
        <v>44316</v>
      </c>
      <c r="G2561" s="6" t="s">
        <v>34</v>
      </c>
      <c r="H2561" s="6" t="s">
        <v>691</v>
      </c>
      <c r="I2561" s="6" t="s">
        <v>39</v>
      </c>
      <c r="J2561" s="8" t="s">
        <v>83</v>
      </c>
      <c r="K2561" s="12">
        <v>10000</v>
      </c>
      <c r="L2561" s="12">
        <v>13000</v>
      </c>
      <c r="M2561" s="12">
        <v>3</v>
      </c>
      <c r="N2561" s="12">
        <v>30000</v>
      </c>
      <c r="O2561" s="12">
        <v>39000</v>
      </c>
      <c r="P2561" s="6" t="s">
        <v>1397</v>
      </c>
      <c r="Q2561" s="12">
        <f t="shared" si="39"/>
        <v>9000</v>
      </c>
    </row>
    <row r="2562" spans="1:17" x14ac:dyDescent="0.3">
      <c r="A2562" s="6">
        <v>141934</v>
      </c>
      <c r="B2562" s="6" t="s">
        <v>1381</v>
      </c>
      <c r="C2562" s="6" t="s">
        <v>1333</v>
      </c>
      <c r="D2562" s="6" t="s">
        <v>2061</v>
      </c>
      <c r="E2562" s="6" t="s">
        <v>1318</v>
      </c>
      <c r="F2562" s="7">
        <v>44316</v>
      </c>
      <c r="G2562" s="6" t="s">
        <v>35</v>
      </c>
      <c r="H2562" s="6" t="s">
        <v>695</v>
      </c>
      <c r="I2562" s="6" t="s">
        <v>40</v>
      </c>
      <c r="J2562" s="6" t="s">
        <v>76</v>
      </c>
      <c r="K2562" s="12">
        <v>10500</v>
      </c>
      <c r="L2562" s="12">
        <v>13650</v>
      </c>
      <c r="M2562" s="12">
        <v>1</v>
      </c>
      <c r="N2562" s="12">
        <v>10500</v>
      </c>
      <c r="O2562" s="12">
        <v>13650</v>
      </c>
      <c r="P2562" s="6" t="s">
        <v>1399</v>
      </c>
      <c r="Q2562" s="12">
        <f t="shared" si="39"/>
        <v>3150</v>
      </c>
    </row>
    <row r="2563" spans="1:17" x14ac:dyDescent="0.3">
      <c r="A2563" s="6">
        <v>141935</v>
      </c>
      <c r="B2563" s="6" t="s">
        <v>1381</v>
      </c>
      <c r="C2563" s="6" t="s">
        <v>1333</v>
      </c>
      <c r="D2563" s="6" t="s">
        <v>2047</v>
      </c>
      <c r="E2563" s="6" t="s">
        <v>29</v>
      </c>
      <c r="F2563" s="7">
        <v>44316</v>
      </c>
      <c r="G2563" s="6" t="s">
        <v>1296</v>
      </c>
      <c r="H2563" s="6" t="s">
        <v>63</v>
      </c>
      <c r="I2563" s="6" t="s">
        <v>41</v>
      </c>
      <c r="J2563" s="6" t="s">
        <v>78</v>
      </c>
      <c r="K2563" s="12">
        <v>8500</v>
      </c>
      <c r="L2563" s="12">
        <v>11050</v>
      </c>
      <c r="M2563" s="12">
        <v>1</v>
      </c>
      <c r="N2563" s="12">
        <v>8500</v>
      </c>
      <c r="O2563" s="12">
        <v>11050</v>
      </c>
      <c r="P2563" s="6" t="s">
        <v>1400</v>
      </c>
      <c r="Q2563" s="12">
        <f t="shared" ref="Q2563:Q2626" si="40">O2563-N2563</f>
        <v>2550</v>
      </c>
    </row>
    <row r="2564" spans="1:17" x14ac:dyDescent="0.3">
      <c r="A2564" s="6">
        <v>141936</v>
      </c>
      <c r="B2564" s="6" t="s">
        <v>1359</v>
      </c>
      <c r="C2564" s="6" t="s">
        <v>1358</v>
      </c>
      <c r="D2564" s="6" t="s">
        <v>1668</v>
      </c>
      <c r="E2564" s="6" t="s">
        <v>20</v>
      </c>
      <c r="F2564" s="7">
        <v>44316</v>
      </c>
      <c r="G2564" s="6" t="s">
        <v>33</v>
      </c>
      <c r="H2564" s="6" t="s">
        <v>57</v>
      </c>
      <c r="I2564" s="6" t="s">
        <v>44</v>
      </c>
      <c r="J2564" s="6" t="s">
        <v>80</v>
      </c>
      <c r="K2564" s="12">
        <v>7000</v>
      </c>
      <c r="L2564" s="12">
        <v>9100</v>
      </c>
      <c r="M2564" s="12">
        <v>4</v>
      </c>
      <c r="N2564" s="12">
        <v>28000</v>
      </c>
      <c r="O2564" s="12">
        <v>36400</v>
      </c>
      <c r="P2564" s="6" t="s">
        <v>1401</v>
      </c>
      <c r="Q2564" s="12">
        <f t="shared" si="40"/>
        <v>8400</v>
      </c>
    </row>
    <row r="2565" spans="1:17" x14ac:dyDescent="0.3">
      <c r="A2565" s="6">
        <v>141937</v>
      </c>
      <c r="B2565" s="6" t="s">
        <v>1361</v>
      </c>
      <c r="C2565" s="6" t="s">
        <v>1360</v>
      </c>
      <c r="D2565" s="6" t="s">
        <v>1680</v>
      </c>
      <c r="E2565" s="6" t="s">
        <v>19</v>
      </c>
      <c r="F2565" s="7">
        <v>44316</v>
      </c>
      <c r="G2565" s="6" t="s">
        <v>34</v>
      </c>
      <c r="H2565" s="6" t="s">
        <v>696</v>
      </c>
      <c r="I2565" s="6" t="s">
        <v>42</v>
      </c>
      <c r="J2565" s="6" t="s">
        <v>79</v>
      </c>
      <c r="K2565" s="12">
        <v>1680</v>
      </c>
      <c r="L2565" s="12">
        <v>2184</v>
      </c>
      <c r="M2565" s="12">
        <v>2</v>
      </c>
      <c r="N2565" s="12">
        <v>3360</v>
      </c>
      <c r="O2565" s="12">
        <v>4368</v>
      </c>
      <c r="P2565" s="6" t="s">
        <v>1325</v>
      </c>
      <c r="Q2565" s="12">
        <f t="shared" si="40"/>
        <v>1008</v>
      </c>
    </row>
    <row r="2566" spans="1:17" x14ac:dyDescent="0.3">
      <c r="A2566" s="6">
        <v>141938</v>
      </c>
      <c r="B2566" s="6" t="s">
        <v>1363</v>
      </c>
      <c r="C2566" s="6" t="s">
        <v>1362</v>
      </c>
      <c r="D2566" s="6" t="s">
        <v>1703</v>
      </c>
      <c r="E2566" s="6" t="s">
        <v>1319</v>
      </c>
      <c r="F2566" s="7">
        <v>44316</v>
      </c>
      <c r="G2566" s="6" t="s">
        <v>35</v>
      </c>
      <c r="H2566" s="8" t="s">
        <v>65</v>
      </c>
      <c r="I2566" s="6" t="s">
        <v>109</v>
      </c>
      <c r="J2566" s="8" t="s">
        <v>84</v>
      </c>
      <c r="K2566" s="12">
        <v>6540</v>
      </c>
      <c r="L2566" s="12">
        <v>8502</v>
      </c>
      <c r="M2566" s="12">
        <v>4</v>
      </c>
      <c r="N2566" s="12">
        <v>26160</v>
      </c>
      <c r="O2566" s="12">
        <v>34008</v>
      </c>
      <c r="P2566" s="6" t="s">
        <v>1398</v>
      </c>
      <c r="Q2566" s="12">
        <f t="shared" si="40"/>
        <v>7848</v>
      </c>
    </row>
    <row r="2567" spans="1:17" x14ac:dyDescent="0.3">
      <c r="A2567" s="6">
        <v>141939</v>
      </c>
      <c r="B2567" s="6" t="s">
        <v>1365</v>
      </c>
      <c r="C2567" s="6" t="s">
        <v>1364</v>
      </c>
      <c r="D2567" s="6" t="s">
        <v>1748</v>
      </c>
      <c r="E2567" s="6" t="s">
        <v>18</v>
      </c>
      <c r="F2567" s="7">
        <v>44316</v>
      </c>
      <c r="G2567" s="6" t="s">
        <v>1296</v>
      </c>
      <c r="H2567" s="6" t="s">
        <v>68</v>
      </c>
      <c r="I2567" s="6" t="s">
        <v>45</v>
      </c>
      <c r="J2567" s="6" t="s">
        <v>82</v>
      </c>
      <c r="K2567" s="12">
        <v>2680</v>
      </c>
      <c r="L2567" s="12">
        <v>3484</v>
      </c>
      <c r="M2567" s="12">
        <v>4</v>
      </c>
      <c r="N2567" s="12">
        <v>10720</v>
      </c>
      <c r="O2567" s="12">
        <v>13936</v>
      </c>
      <c r="P2567" s="6" t="s">
        <v>1397</v>
      </c>
      <c r="Q2567" s="12">
        <f t="shared" si="40"/>
        <v>3216</v>
      </c>
    </row>
    <row r="2568" spans="1:17" x14ac:dyDescent="0.3">
      <c r="A2568" s="6">
        <v>141940</v>
      </c>
      <c r="B2568" s="6" t="s">
        <v>1367</v>
      </c>
      <c r="C2568" s="6" t="s">
        <v>1366</v>
      </c>
      <c r="D2568" s="6" t="s">
        <v>1792</v>
      </c>
      <c r="E2568" s="6" t="s">
        <v>17</v>
      </c>
      <c r="F2568" s="7">
        <v>44316</v>
      </c>
      <c r="G2568" s="6" t="s">
        <v>33</v>
      </c>
      <c r="H2568" s="6" t="s">
        <v>71</v>
      </c>
      <c r="I2568" s="6" t="s">
        <v>38</v>
      </c>
      <c r="J2568" s="6" t="s">
        <v>76</v>
      </c>
      <c r="K2568" s="12">
        <v>8250</v>
      </c>
      <c r="L2568" s="12">
        <v>10725</v>
      </c>
      <c r="M2568" s="12">
        <v>2</v>
      </c>
      <c r="N2568" s="12">
        <v>16500</v>
      </c>
      <c r="O2568" s="12">
        <v>21450</v>
      </c>
      <c r="P2568" s="6" t="s">
        <v>1399</v>
      </c>
      <c r="Q2568" s="12">
        <f t="shared" si="40"/>
        <v>4950</v>
      </c>
    </row>
    <row r="2569" spans="1:17" x14ac:dyDescent="0.3">
      <c r="A2569" s="6">
        <v>141941</v>
      </c>
      <c r="B2569" s="6" t="s">
        <v>1369</v>
      </c>
      <c r="C2569" s="6" t="s">
        <v>1368</v>
      </c>
      <c r="D2569" s="6" t="s">
        <v>1799</v>
      </c>
      <c r="E2569" s="6" t="s">
        <v>1320</v>
      </c>
      <c r="F2569" s="7">
        <v>44316</v>
      </c>
      <c r="G2569" s="6" t="s">
        <v>34</v>
      </c>
      <c r="H2569" s="6" t="s">
        <v>630</v>
      </c>
      <c r="I2569" s="6" t="s">
        <v>42</v>
      </c>
      <c r="J2569" s="6" t="s">
        <v>76</v>
      </c>
      <c r="K2569" s="12">
        <v>2650</v>
      </c>
      <c r="L2569" s="12">
        <v>3445</v>
      </c>
      <c r="M2569" s="12">
        <v>4</v>
      </c>
      <c r="N2569" s="12">
        <v>10600</v>
      </c>
      <c r="O2569" s="12">
        <v>13780</v>
      </c>
      <c r="P2569" s="6" t="s">
        <v>1400</v>
      </c>
      <c r="Q2569" s="12">
        <f t="shared" si="40"/>
        <v>3180</v>
      </c>
    </row>
    <row r="2570" spans="1:17" x14ac:dyDescent="0.3">
      <c r="A2570" s="6">
        <v>141942</v>
      </c>
      <c r="B2570" s="6" t="s">
        <v>1370</v>
      </c>
      <c r="C2570" s="6" t="s">
        <v>1327</v>
      </c>
      <c r="D2570" s="6" t="s">
        <v>1811</v>
      </c>
      <c r="E2570" s="6" t="s">
        <v>16</v>
      </c>
      <c r="F2570" s="7">
        <v>44316</v>
      </c>
      <c r="G2570" s="6" t="s">
        <v>35</v>
      </c>
      <c r="H2570" s="6" t="s">
        <v>72</v>
      </c>
      <c r="I2570" s="6" t="s">
        <v>38</v>
      </c>
      <c r="J2570" s="6" t="s">
        <v>85</v>
      </c>
      <c r="K2570" s="12">
        <v>12550</v>
      </c>
      <c r="L2570" s="12">
        <v>16315</v>
      </c>
      <c r="M2570" s="12">
        <v>4</v>
      </c>
      <c r="N2570" s="12">
        <v>50200</v>
      </c>
      <c r="O2570" s="12">
        <v>65260</v>
      </c>
      <c r="P2570" s="6" t="s">
        <v>1401</v>
      </c>
      <c r="Q2570" s="12">
        <f t="shared" si="40"/>
        <v>15060</v>
      </c>
    </row>
    <row r="2571" spans="1:17" x14ac:dyDescent="0.3">
      <c r="A2571" s="6">
        <v>141943</v>
      </c>
      <c r="B2571" s="6" t="s">
        <v>1371</v>
      </c>
      <c r="C2571" s="6" t="s">
        <v>1328</v>
      </c>
      <c r="D2571" s="6" t="s">
        <v>1824</v>
      </c>
      <c r="E2571" s="6" t="s">
        <v>15</v>
      </c>
      <c r="F2571" s="7">
        <v>44316</v>
      </c>
      <c r="G2571" s="6" t="s">
        <v>1296</v>
      </c>
      <c r="H2571" s="6" t="s">
        <v>73</v>
      </c>
      <c r="I2571" s="6" t="s">
        <v>41</v>
      </c>
      <c r="J2571" s="8" t="s">
        <v>78</v>
      </c>
      <c r="K2571" s="12">
        <v>14500</v>
      </c>
      <c r="L2571" s="12">
        <v>18850</v>
      </c>
      <c r="M2571" s="12">
        <v>2</v>
      </c>
      <c r="N2571" s="12">
        <v>29000</v>
      </c>
      <c r="O2571" s="12">
        <v>37700</v>
      </c>
      <c r="P2571" s="6" t="s">
        <v>1325</v>
      </c>
      <c r="Q2571" s="12">
        <f t="shared" si="40"/>
        <v>8700</v>
      </c>
    </row>
    <row r="2572" spans="1:17" x14ac:dyDescent="0.3">
      <c r="A2572" s="6">
        <v>141944</v>
      </c>
      <c r="B2572" s="6" t="s">
        <v>1373</v>
      </c>
      <c r="C2572" s="6" t="s">
        <v>1372</v>
      </c>
      <c r="D2572" s="6" t="s">
        <v>1853</v>
      </c>
      <c r="E2572" s="6" t="s">
        <v>14</v>
      </c>
      <c r="F2572" s="7">
        <v>44316</v>
      </c>
      <c r="G2572" s="6" t="s">
        <v>33</v>
      </c>
      <c r="H2572" s="6" t="s">
        <v>46</v>
      </c>
      <c r="I2572" s="6" t="s">
        <v>36</v>
      </c>
      <c r="J2572" s="6" t="s">
        <v>75</v>
      </c>
      <c r="K2572" s="12">
        <v>800</v>
      </c>
      <c r="L2572" s="12">
        <v>1040</v>
      </c>
      <c r="M2572" s="12">
        <v>1</v>
      </c>
      <c r="N2572" s="12">
        <v>800</v>
      </c>
      <c r="O2572" s="12">
        <v>1040</v>
      </c>
      <c r="P2572" s="6" t="s">
        <v>1398</v>
      </c>
      <c r="Q2572" s="12">
        <f t="shared" si="40"/>
        <v>240</v>
      </c>
    </row>
    <row r="2573" spans="1:17" x14ac:dyDescent="0.3">
      <c r="A2573" s="6">
        <v>141945</v>
      </c>
      <c r="B2573" s="6" t="s">
        <v>1374</v>
      </c>
      <c r="C2573" s="6" t="s">
        <v>1329</v>
      </c>
      <c r="D2573" s="6" t="s">
        <v>1870</v>
      </c>
      <c r="E2573" s="6" t="s">
        <v>13</v>
      </c>
      <c r="F2573" s="7">
        <v>44316</v>
      </c>
      <c r="G2573" s="6" t="s">
        <v>34</v>
      </c>
      <c r="H2573" s="6" t="s">
        <v>48</v>
      </c>
      <c r="I2573" s="6" t="s">
        <v>37</v>
      </c>
      <c r="J2573" s="6" t="s">
        <v>76</v>
      </c>
      <c r="K2573" s="12">
        <v>600</v>
      </c>
      <c r="L2573" s="12">
        <v>780</v>
      </c>
      <c r="M2573" s="12">
        <v>1</v>
      </c>
      <c r="N2573" s="12">
        <v>600</v>
      </c>
      <c r="O2573" s="12">
        <v>780</v>
      </c>
      <c r="P2573" s="6" t="s">
        <v>1397</v>
      </c>
      <c r="Q2573" s="12">
        <f t="shared" si="40"/>
        <v>180</v>
      </c>
    </row>
    <row r="2574" spans="1:17" x14ac:dyDescent="0.3">
      <c r="A2574" s="6">
        <v>141946</v>
      </c>
      <c r="B2574" s="6" t="s">
        <v>1375</v>
      </c>
      <c r="C2574" s="6" t="s">
        <v>1330</v>
      </c>
      <c r="D2574" s="6" t="s">
        <v>1898</v>
      </c>
      <c r="E2574" s="6" t="s">
        <v>12</v>
      </c>
      <c r="F2574" s="7">
        <v>44316</v>
      </c>
      <c r="G2574" s="6" t="s">
        <v>35</v>
      </c>
      <c r="H2574" s="6" t="s">
        <v>50</v>
      </c>
      <c r="I2574" s="6" t="s">
        <v>38</v>
      </c>
      <c r="J2574" s="6" t="s">
        <v>75</v>
      </c>
      <c r="K2574" s="12">
        <v>10500</v>
      </c>
      <c r="L2574" s="12">
        <v>13650</v>
      </c>
      <c r="M2574" s="12">
        <v>2</v>
      </c>
      <c r="N2574" s="12">
        <v>21000</v>
      </c>
      <c r="O2574" s="12">
        <v>27300</v>
      </c>
      <c r="P2574" s="6" t="s">
        <v>1399</v>
      </c>
      <c r="Q2574" s="12">
        <f t="shared" si="40"/>
        <v>6300</v>
      </c>
    </row>
    <row r="2575" spans="1:17" x14ac:dyDescent="0.3">
      <c r="A2575" s="6">
        <v>141947</v>
      </c>
      <c r="B2575" s="6" t="s">
        <v>1376</v>
      </c>
      <c r="C2575" s="6" t="s">
        <v>1331</v>
      </c>
      <c r="D2575" s="6" t="s">
        <v>1915</v>
      </c>
      <c r="E2575" s="6" t="s">
        <v>11</v>
      </c>
      <c r="F2575" s="7">
        <v>44316</v>
      </c>
      <c r="G2575" s="6" t="s">
        <v>1296</v>
      </c>
      <c r="H2575" s="6" t="s">
        <v>691</v>
      </c>
      <c r="I2575" s="6" t="s">
        <v>39</v>
      </c>
      <c r="J2575" s="6" t="s">
        <v>77</v>
      </c>
      <c r="K2575" s="12">
        <v>6500</v>
      </c>
      <c r="L2575" s="12">
        <v>8450</v>
      </c>
      <c r="M2575" s="12">
        <v>4</v>
      </c>
      <c r="N2575" s="12">
        <v>26000</v>
      </c>
      <c r="O2575" s="12">
        <v>33800</v>
      </c>
      <c r="P2575" s="6" t="s">
        <v>1400</v>
      </c>
      <c r="Q2575" s="12">
        <f t="shared" si="40"/>
        <v>7800</v>
      </c>
    </row>
    <row r="2576" spans="1:17" x14ac:dyDescent="0.3">
      <c r="A2576" s="6">
        <v>141948</v>
      </c>
      <c r="B2576" s="6" t="s">
        <v>1381</v>
      </c>
      <c r="C2576" s="6" t="s">
        <v>1333</v>
      </c>
      <c r="D2576" s="6" t="s">
        <v>2038</v>
      </c>
      <c r="E2576" s="6" t="s">
        <v>1321</v>
      </c>
      <c r="F2576" s="7">
        <v>44316</v>
      </c>
      <c r="G2576" s="6" t="s">
        <v>33</v>
      </c>
      <c r="H2576" s="6" t="s">
        <v>697</v>
      </c>
      <c r="I2576" s="6" t="s">
        <v>40</v>
      </c>
      <c r="J2576" s="6" t="s">
        <v>76</v>
      </c>
      <c r="K2576" s="12">
        <v>4500</v>
      </c>
      <c r="L2576" s="12">
        <v>5850</v>
      </c>
      <c r="M2576" s="12">
        <v>1</v>
      </c>
      <c r="N2576" s="12">
        <v>4500</v>
      </c>
      <c r="O2576" s="12">
        <v>5850</v>
      </c>
      <c r="P2576" s="6" t="s">
        <v>1401</v>
      </c>
      <c r="Q2576" s="12">
        <f t="shared" si="40"/>
        <v>1350</v>
      </c>
    </row>
    <row r="2577" spans="1:17" x14ac:dyDescent="0.3">
      <c r="A2577" s="6">
        <v>141949</v>
      </c>
      <c r="B2577" s="6" t="s">
        <v>1381</v>
      </c>
      <c r="C2577" s="6" t="s">
        <v>1333</v>
      </c>
      <c r="D2577" s="6" t="s">
        <v>2016</v>
      </c>
      <c r="E2577" s="6" t="s">
        <v>1322</v>
      </c>
      <c r="F2577" s="7">
        <v>44316</v>
      </c>
      <c r="G2577" s="6" t="s">
        <v>34</v>
      </c>
      <c r="H2577" s="6" t="s">
        <v>51</v>
      </c>
      <c r="I2577" s="6" t="s">
        <v>41</v>
      </c>
      <c r="J2577" s="6" t="s">
        <v>78</v>
      </c>
      <c r="K2577" s="12">
        <v>8500</v>
      </c>
      <c r="L2577" s="12">
        <v>11050</v>
      </c>
      <c r="M2577" s="12">
        <v>3</v>
      </c>
      <c r="N2577" s="12">
        <v>25500</v>
      </c>
      <c r="O2577" s="12">
        <v>33150</v>
      </c>
      <c r="P2577" s="6" t="s">
        <v>1325</v>
      </c>
      <c r="Q2577" s="12">
        <f t="shared" si="40"/>
        <v>7650</v>
      </c>
    </row>
    <row r="2578" spans="1:17" x14ac:dyDescent="0.3">
      <c r="A2578" s="6">
        <v>141950</v>
      </c>
      <c r="B2578" s="6" t="s">
        <v>1381</v>
      </c>
      <c r="C2578" s="6" t="s">
        <v>1333</v>
      </c>
      <c r="D2578" s="6" t="s">
        <v>2026</v>
      </c>
      <c r="E2578" s="6" t="s">
        <v>1323</v>
      </c>
      <c r="F2578" s="7">
        <v>44316</v>
      </c>
      <c r="G2578" s="6" t="s">
        <v>35</v>
      </c>
      <c r="H2578" s="6" t="s">
        <v>52</v>
      </c>
      <c r="I2578" s="6" t="s">
        <v>44</v>
      </c>
      <c r="J2578" s="6" t="s">
        <v>80</v>
      </c>
      <c r="K2578" s="12">
        <v>12500</v>
      </c>
      <c r="L2578" s="12">
        <v>16250</v>
      </c>
      <c r="M2578" s="12">
        <v>4</v>
      </c>
      <c r="N2578" s="12">
        <v>50000</v>
      </c>
      <c r="O2578" s="12">
        <v>65000</v>
      </c>
      <c r="P2578" s="6" t="s">
        <v>1398</v>
      </c>
      <c r="Q2578" s="12">
        <f t="shared" si="40"/>
        <v>15000</v>
      </c>
    </row>
    <row r="2579" spans="1:17" x14ac:dyDescent="0.3">
      <c r="A2579" s="6">
        <v>141951</v>
      </c>
      <c r="B2579" s="6" t="s">
        <v>1381</v>
      </c>
      <c r="C2579" s="6" t="s">
        <v>1333</v>
      </c>
      <c r="D2579" s="6" t="s">
        <v>2034</v>
      </c>
      <c r="E2579" s="6" t="s">
        <v>10</v>
      </c>
      <c r="F2579" s="7">
        <v>44316</v>
      </c>
      <c r="G2579" s="6" t="s">
        <v>1296</v>
      </c>
      <c r="H2579" s="6" t="s">
        <v>638</v>
      </c>
      <c r="I2579" s="6" t="s">
        <v>89</v>
      </c>
      <c r="J2579" s="6" t="s">
        <v>79</v>
      </c>
      <c r="K2579" s="12">
        <v>3500</v>
      </c>
      <c r="L2579" s="12">
        <v>4550</v>
      </c>
      <c r="M2579" s="12">
        <v>1</v>
      </c>
      <c r="N2579" s="12">
        <v>3500</v>
      </c>
      <c r="O2579" s="12">
        <v>4550</v>
      </c>
      <c r="P2579" s="6" t="s">
        <v>1397</v>
      </c>
      <c r="Q2579" s="12">
        <f t="shared" si="40"/>
        <v>1050</v>
      </c>
    </row>
    <row r="2580" spans="1:17" x14ac:dyDescent="0.3">
      <c r="A2580" s="6">
        <v>141952</v>
      </c>
      <c r="B2580" s="6" t="s">
        <v>1381</v>
      </c>
      <c r="C2580" s="6" t="s">
        <v>1333</v>
      </c>
      <c r="D2580" s="6" t="s">
        <v>2058</v>
      </c>
      <c r="E2580" s="6" t="s">
        <v>9</v>
      </c>
      <c r="F2580" s="7">
        <v>44316</v>
      </c>
      <c r="G2580" s="6" t="s">
        <v>33</v>
      </c>
      <c r="H2580" s="8" t="s">
        <v>67</v>
      </c>
      <c r="I2580" s="6" t="s">
        <v>37</v>
      </c>
      <c r="J2580" s="6" t="s">
        <v>81</v>
      </c>
      <c r="K2580" s="12">
        <v>4500</v>
      </c>
      <c r="L2580" s="12">
        <v>5850</v>
      </c>
      <c r="M2580" s="12">
        <v>1</v>
      </c>
      <c r="N2580" s="12">
        <v>4500</v>
      </c>
      <c r="O2580" s="12">
        <v>5850</v>
      </c>
      <c r="P2580" s="6" t="s">
        <v>1399</v>
      </c>
      <c r="Q2580" s="12">
        <f t="shared" si="40"/>
        <v>1350</v>
      </c>
    </row>
    <row r="2581" spans="1:17" x14ac:dyDescent="0.3">
      <c r="A2581" s="6">
        <v>141953</v>
      </c>
      <c r="B2581" s="6" t="s">
        <v>1381</v>
      </c>
      <c r="C2581" s="6" t="s">
        <v>1333</v>
      </c>
      <c r="D2581" s="6" t="s">
        <v>2006</v>
      </c>
      <c r="E2581" s="6" t="s">
        <v>1324</v>
      </c>
      <c r="F2581" s="7">
        <v>44316</v>
      </c>
      <c r="G2581" s="6" t="s">
        <v>34</v>
      </c>
      <c r="H2581" s="6" t="s">
        <v>698</v>
      </c>
      <c r="I2581" s="6" t="s">
        <v>45</v>
      </c>
      <c r="J2581" s="6" t="s">
        <v>82</v>
      </c>
      <c r="K2581" s="12">
        <v>2100</v>
      </c>
      <c r="L2581" s="12">
        <v>2730</v>
      </c>
      <c r="M2581" s="12">
        <v>1</v>
      </c>
      <c r="N2581" s="12">
        <v>2100</v>
      </c>
      <c r="O2581" s="12">
        <v>2730</v>
      </c>
      <c r="P2581" s="6" t="s">
        <v>1400</v>
      </c>
      <c r="Q2581" s="12">
        <f t="shared" si="40"/>
        <v>630</v>
      </c>
    </row>
    <row r="2582" spans="1:17" x14ac:dyDescent="0.3">
      <c r="A2582" s="6">
        <v>141954</v>
      </c>
      <c r="B2582" s="6" t="s">
        <v>1381</v>
      </c>
      <c r="C2582" s="6" t="s">
        <v>1333</v>
      </c>
      <c r="D2582" s="6" t="s">
        <v>2038</v>
      </c>
      <c r="E2582" s="6" t="s">
        <v>8</v>
      </c>
      <c r="F2582" s="7">
        <v>44316</v>
      </c>
      <c r="G2582" s="6" t="s">
        <v>35</v>
      </c>
      <c r="H2582" s="6" t="s">
        <v>49</v>
      </c>
      <c r="I2582" s="6" t="s">
        <v>36</v>
      </c>
      <c r="J2582" s="6" t="s">
        <v>75</v>
      </c>
      <c r="K2582" s="12">
        <v>1150</v>
      </c>
      <c r="L2582" s="12">
        <v>1495</v>
      </c>
      <c r="M2582" s="12">
        <v>3</v>
      </c>
      <c r="N2582" s="12">
        <v>3450</v>
      </c>
      <c r="O2582" s="12">
        <v>4485</v>
      </c>
      <c r="P2582" s="6" t="s">
        <v>1401</v>
      </c>
      <c r="Q2582" s="12">
        <f t="shared" si="40"/>
        <v>1035</v>
      </c>
    </row>
    <row r="2583" spans="1:17" x14ac:dyDescent="0.3">
      <c r="A2583" s="6">
        <v>141955</v>
      </c>
      <c r="B2583" s="6" t="s">
        <v>1381</v>
      </c>
      <c r="C2583" s="6" t="s">
        <v>1333</v>
      </c>
      <c r="D2583" s="6" t="s">
        <v>2016</v>
      </c>
      <c r="E2583" s="6" t="s">
        <v>7</v>
      </c>
      <c r="F2583" s="7">
        <v>44316</v>
      </c>
      <c r="G2583" s="6" t="s">
        <v>1296</v>
      </c>
      <c r="H2583" s="6" t="s">
        <v>47</v>
      </c>
      <c r="I2583" s="6" t="s">
        <v>37</v>
      </c>
      <c r="J2583" s="6" t="s">
        <v>76</v>
      </c>
      <c r="K2583" s="12">
        <v>350</v>
      </c>
      <c r="L2583" s="12">
        <v>455</v>
      </c>
      <c r="M2583" s="12">
        <v>2</v>
      </c>
      <c r="N2583" s="12">
        <v>700</v>
      </c>
      <c r="O2583" s="12">
        <v>910</v>
      </c>
      <c r="P2583" s="6" t="s">
        <v>1325</v>
      </c>
      <c r="Q2583" s="12">
        <f t="shared" si="40"/>
        <v>210</v>
      </c>
    </row>
    <row r="2584" spans="1:17" x14ac:dyDescent="0.3">
      <c r="A2584" s="6">
        <v>141956</v>
      </c>
      <c r="B2584" s="6" t="s">
        <v>1381</v>
      </c>
      <c r="C2584" s="6" t="s">
        <v>1333</v>
      </c>
      <c r="D2584" s="6" t="s">
        <v>2000</v>
      </c>
      <c r="E2584" s="6" t="s">
        <v>1325</v>
      </c>
      <c r="F2584" s="7">
        <v>44316</v>
      </c>
      <c r="G2584" s="6" t="s">
        <v>33</v>
      </c>
      <c r="H2584" s="6" t="s">
        <v>53</v>
      </c>
      <c r="I2584" s="6" t="s">
        <v>38</v>
      </c>
      <c r="J2584" s="6" t="s">
        <v>75</v>
      </c>
      <c r="K2584" s="12">
        <v>9500</v>
      </c>
      <c r="L2584" s="12">
        <v>12350</v>
      </c>
      <c r="M2584" s="12">
        <v>2</v>
      </c>
      <c r="N2584" s="12">
        <v>19000</v>
      </c>
      <c r="O2584" s="12">
        <v>24700</v>
      </c>
      <c r="P2584" s="6" t="s">
        <v>1398</v>
      </c>
      <c r="Q2584" s="12">
        <f t="shared" si="40"/>
        <v>5700</v>
      </c>
    </row>
    <row r="2585" spans="1:17" x14ac:dyDescent="0.3">
      <c r="A2585" s="6">
        <v>141957</v>
      </c>
      <c r="B2585" s="6" t="s">
        <v>1381</v>
      </c>
      <c r="C2585" s="6" t="s">
        <v>1333</v>
      </c>
      <c r="D2585" s="6" t="s">
        <v>2016</v>
      </c>
      <c r="E2585" s="6" t="s">
        <v>1326</v>
      </c>
      <c r="F2585" s="7">
        <v>44316</v>
      </c>
      <c r="G2585" s="6" t="s">
        <v>34</v>
      </c>
      <c r="H2585" s="6" t="s">
        <v>699</v>
      </c>
      <c r="I2585" s="6" t="s">
        <v>39</v>
      </c>
      <c r="J2585" s="6" t="s">
        <v>77</v>
      </c>
      <c r="K2585" s="12">
        <v>10000</v>
      </c>
      <c r="L2585" s="12">
        <v>13000</v>
      </c>
      <c r="M2585" s="12">
        <v>1</v>
      </c>
      <c r="N2585" s="12">
        <v>10000</v>
      </c>
      <c r="O2585" s="12">
        <v>13000</v>
      </c>
      <c r="P2585" s="6" t="s">
        <v>1397</v>
      </c>
      <c r="Q2585" s="12">
        <f t="shared" si="40"/>
        <v>3000</v>
      </c>
    </row>
    <row r="2586" spans="1:17" x14ac:dyDescent="0.3">
      <c r="A2586" s="6">
        <v>141958</v>
      </c>
      <c r="B2586" s="6" t="s">
        <v>2156</v>
      </c>
      <c r="C2586" s="6" t="s">
        <v>2157</v>
      </c>
      <c r="D2586" s="6" t="s">
        <v>1964</v>
      </c>
      <c r="E2586" s="6" t="s">
        <v>6</v>
      </c>
      <c r="F2586" s="7">
        <v>44316</v>
      </c>
      <c r="G2586" s="6" t="s">
        <v>35</v>
      </c>
      <c r="H2586" s="6" t="s">
        <v>700</v>
      </c>
      <c r="I2586" s="6" t="s">
        <v>40</v>
      </c>
      <c r="J2586" s="6" t="s">
        <v>76</v>
      </c>
      <c r="K2586" s="12">
        <v>6500</v>
      </c>
      <c r="L2586" s="12">
        <v>8450</v>
      </c>
      <c r="M2586" s="12">
        <v>1</v>
      </c>
      <c r="N2586" s="12">
        <v>6500</v>
      </c>
      <c r="O2586" s="12">
        <v>8450</v>
      </c>
      <c r="P2586" s="6" t="s">
        <v>1399</v>
      </c>
      <c r="Q2586" s="12">
        <f t="shared" si="40"/>
        <v>1950</v>
      </c>
    </row>
    <row r="2587" spans="1:17" x14ac:dyDescent="0.3">
      <c r="A2587" s="6">
        <v>141959</v>
      </c>
      <c r="B2587" s="6" t="s">
        <v>1390</v>
      </c>
      <c r="C2587" s="6" t="s">
        <v>26</v>
      </c>
      <c r="D2587" s="6" t="s">
        <v>2121</v>
      </c>
      <c r="E2587" s="6" t="s">
        <v>5</v>
      </c>
      <c r="F2587" s="7">
        <v>44316</v>
      </c>
      <c r="G2587" s="6" t="s">
        <v>1296</v>
      </c>
      <c r="H2587" s="6" t="s">
        <v>701</v>
      </c>
      <c r="I2587" s="6" t="s">
        <v>41</v>
      </c>
      <c r="J2587" s="6" t="s">
        <v>78</v>
      </c>
      <c r="K2587" s="12">
        <v>8500</v>
      </c>
      <c r="L2587" s="12">
        <v>11050</v>
      </c>
      <c r="M2587" s="12">
        <v>2</v>
      </c>
      <c r="N2587" s="12">
        <v>17000</v>
      </c>
      <c r="O2587" s="12">
        <v>22100</v>
      </c>
      <c r="P2587" s="6" t="s">
        <v>1400</v>
      </c>
      <c r="Q2587" s="12">
        <f t="shared" si="40"/>
        <v>5100</v>
      </c>
    </row>
    <row r="2588" spans="1:17" x14ac:dyDescent="0.3">
      <c r="A2588" s="6">
        <v>141960</v>
      </c>
      <c r="B2588" s="6" t="s">
        <v>1392</v>
      </c>
      <c r="C2588" s="6" t="s">
        <v>1391</v>
      </c>
      <c r="D2588" s="6" t="s">
        <v>2118</v>
      </c>
      <c r="E2588" s="6" t="s">
        <v>4</v>
      </c>
      <c r="F2588" s="7">
        <v>44316</v>
      </c>
      <c r="G2588" s="6" t="s">
        <v>33</v>
      </c>
      <c r="H2588" s="6" t="s">
        <v>57</v>
      </c>
      <c r="I2588" s="6" t="s">
        <v>44</v>
      </c>
      <c r="J2588" s="6" t="s">
        <v>80</v>
      </c>
      <c r="K2588" s="12">
        <v>7000</v>
      </c>
      <c r="L2588" s="12">
        <v>9100</v>
      </c>
      <c r="M2588" s="12">
        <v>2</v>
      </c>
      <c r="N2588" s="12">
        <v>14000</v>
      </c>
      <c r="O2588" s="12">
        <v>18200</v>
      </c>
      <c r="P2588" s="6" t="s">
        <v>1401</v>
      </c>
      <c r="Q2588" s="12">
        <f t="shared" si="40"/>
        <v>4200</v>
      </c>
    </row>
    <row r="2589" spans="1:17" x14ac:dyDescent="0.3">
      <c r="A2589" s="6">
        <v>141961</v>
      </c>
      <c r="B2589" s="6" t="s">
        <v>1394</v>
      </c>
      <c r="C2589" s="6" t="s">
        <v>1393</v>
      </c>
      <c r="D2589" s="6" t="s">
        <v>2132</v>
      </c>
      <c r="E2589" s="6" t="s">
        <v>30</v>
      </c>
      <c r="F2589" s="7">
        <v>44316</v>
      </c>
      <c r="G2589" s="6" t="s">
        <v>34</v>
      </c>
      <c r="H2589" s="6" t="s">
        <v>702</v>
      </c>
      <c r="I2589" s="6" t="s">
        <v>89</v>
      </c>
      <c r="J2589" s="6" t="s">
        <v>79</v>
      </c>
      <c r="K2589" s="12">
        <v>6550</v>
      </c>
      <c r="L2589" s="12">
        <v>8515</v>
      </c>
      <c r="M2589" s="12">
        <v>3</v>
      </c>
      <c r="N2589" s="12">
        <v>19650</v>
      </c>
      <c r="O2589" s="12">
        <v>25545</v>
      </c>
      <c r="P2589" s="6" t="s">
        <v>1325</v>
      </c>
      <c r="Q2589" s="12">
        <f t="shared" si="40"/>
        <v>5895</v>
      </c>
    </row>
    <row r="2590" spans="1:17" x14ac:dyDescent="0.3">
      <c r="A2590" s="6">
        <v>141962</v>
      </c>
      <c r="B2590" s="6" t="s">
        <v>1337</v>
      </c>
      <c r="C2590" s="6" t="s">
        <v>1336</v>
      </c>
      <c r="D2590" s="6" t="s">
        <v>1427</v>
      </c>
      <c r="E2590" s="6" t="s">
        <v>31</v>
      </c>
      <c r="F2590" s="7">
        <v>44316</v>
      </c>
      <c r="G2590" s="6" t="s">
        <v>35</v>
      </c>
      <c r="H2590" s="8" t="s">
        <v>66</v>
      </c>
      <c r="I2590" s="6" t="s">
        <v>37</v>
      </c>
      <c r="J2590" s="6" t="s">
        <v>81</v>
      </c>
      <c r="K2590" s="12">
        <v>7650</v>
      </c>
      <c r="L2590" s="12">
        <v>9945</v>
      </c>
      <c r="M2590" s="12">
        <v>2</v>
      </c>
      <c r="N2590" s="12">
        <v>15300</v>
      </c>
      <c r="O2590" s="12">
        <v>19890</v>
      </c>
      <c r="P2590" s="6" t="s">
        <v>1398</v>
      </c>
      <c r="Q2590" s="12">
        <f t="shared" si="40"/>
        <v>4590</v>
      </c>
    </row>
    <row r="2591" spans="1:17" x14ac:dyDescent="0.3">
      <c r="A2591" s="6">
        <v>141963</v>
      </c>
      <c r="B2591" s="6" t="s">
        <v>1339</v>
      </c>
      <c r="C2591" s="6" t="s">
        <v>1338</v>
      </c>
      <c r="D2591" s="6" t="s">
        <v>1453</v>
      </c>
      <c r="E2591" s="6" t="s">
        <v>32</v>
      </c>
      <c r="F2591" s="7">
        <v>44317</v>
      </c>
      <c r="G2591" s="6" t="s">
        <v>1296</v>
      </c>
      <c r="H2591" s="6" t="s">
        <v>58</v>
      </c>
      <c r="I2591" s="6" t="s">
        <v>45</v>
      </c>
      <c r="J2591" s="6" t="s">
        <v>82</v>
      </c>
      <c r="K2591" s="12">
        <v>1150</v>
      </c>
      <c r="L2591" s="12">
        <v>1495</v>
      </c>
      <c r="M2591" s="12">
        <v>2</v>
      </c>
      <c r="N2591" s="12">
        <v>2300</v>
      </c>
      <c r="O2591" s="12">
        <v>2990</v>
      </c>
      <c r="P2591" s="6" t="s">
        <v>1397</v>
      </c>
      <c r="Q2591" s="12">
        <f t="shared" si="40"/>
        <v>690</v>
      </c>
    </row>
    <row r="2592" spans="1:17" x14ac:dyDescent="0.3">
      <c r="A2592" s="6">
        <v>141964</v>
      </c>
      <c r="B2592" s="6" t="s">
        <v>1341</v>
      </c>
      <c r="C2592" s="6" t="s">
        <v>1340</v>
      </c>
      <c r="D2592" s="6" t="s">
        <v>1486</v>
      </c>
      <c r="E2592" s="6" t="s">
        <v>28</v>
      </c>
      <c r="F2592" s="7">
        <v>44318</v>
      </c>
      <c r="G2592" s="6" t="s">
        <v>33</v>
      </c>
      <c r="H2592" s="6" t="s">
        <v>59</v>
      </c>
      <c r="I2592" s="6" t="s">
        <v>36</v>
      </c>
      <c r="J2592" s="6" t="s">
        <v>75</v>
      </c>
      <c r="K2592" s="12">
        <v>850</v>
      </c>
      <c r="L2592" s="12">
        <v>1105</v>
      </c>
      <c r="M2592" s="12">
        <v>3</v>
      </c>
      <c r="N2592" s="12">
        <v>2550</v>
      </c>
      <c r="O2592" s="12">
        <v>3315</v>
      </c>
      <c r="P2592" s="6" t="s">
        <v>1399</v>
      </c>
      <c r="Q2592" s="12">
        <f t="shared" si="40"/>
        <v>765</v>
      </c>
    </row>
    <row r="2593" spans="1:17" x14ac:dyDescent="0.3">
      <c r="A2593" s="6">
        <v>141965</v>
      </c>
      <c r="B2593" s="6" t="s">
        <v>1343</v>
      </c>
      <c r="C2593" s="6" t="s">
        <v>1342</v>
      </c>
      <c r="D2593" s="6" t="s">
        <v>1507</v>
      </c>
      <c r="E2593" s="6" t="s">
        <v>1311</v>
      </c>
      <c r="F2593" s="7">
        <v>44319</v>
      </c>
      <c r="G2593" s="6" t="s">
        <v>34</v>
      </c>
      <c r="H2593" s="6" t="s">
        <v>60</v>
      </c>
      <c r="I2593" s="6" t="s">
        <v>37</v>
      </c>
      <c r="J2593" s="6" t="s">
        <v>76</v>
      </c>
      <c r="K2593" s="12">
        <v>650</v>
      </c>
      <c r="L2593" s="12">
        <v>845</v>
      </c>
      <c r="M2593" s="12">
        <v>4</v>
      </c>
      <c r="N2593" s="12">
        <v>2600</v>
      </c>
      <c r="O2593" s="12">
        <v>3380</v>
      </c>
      <c r="P2593" s="6" t="s">
        <v>1400</v>
      </c>
      <c r="Q2593" s="12">
        <f t="shared" si="40"/>
        <v>780</v>
      </c>
    </row>
    <row r="2594" spans="1:17" x14ac:dyDescent="0.3">
      <c r="A2594" s="6">
        <v>141966</v>
      </c>
      <c r="B2594" s="6" t="s">
        <v>1345</v>
      </c>
      <c r="C2594" s="6" t="s">
        <v>1344</v>
      </c>
      <c r="D2594" s="6" t="s">
        <v>1530</v>
      </c>
      <c r="E2594" s="6" t="s">
        <v>1312</v>
      </c>
      <c r="F2594" s="7">
        <v>44320</v>
      </c>
      <c r="G2594" s="6" t="s">
        <v>35</v>
      </c>
      <c r="H2594" s="6" t="s">
        <v>61</v>
      </c>
      <c r="I2594" s="6" t="s">
        <v>38</v>
      </c>
      <c r="J2594" s="6" t="s">
        <v>75</v>
      </c>
      <c r="K2594" s="12">
        <v>7500</v>
      </c>
      <c r="L2594" s="12">
        <v>9750</v>
      </c>
      <c r="M2594" s="12">
        <v>3</v>
      </c>
      <c r="N2594" s="12">
        <v>22500</v>
      </c>
      <c r="O2594" s="12">
        <v>29250</v>
      </c>
      <c r="P2594" s="6" t="s">
        <v>1401</v>
      </c>
      <c r="Q2594" s="12">
        <f t="shared" si="40"/>
        <v>6750</v>
      </c>
    </row>
    <row r="2595" spans="1:17" x14ac:dyDescent="0.3">
      <c r="A2595" s="6">
        <v>141967</v>
      </c>
      <c r="B2595" s="6" t="s">
        <v>1347</v>
      </c>
      <c r="C2595" s="6" t="s">
        <v>1346</v>
      </c>
      <c r="D2595" s="6" t="s">
        <v>1554</v>
      </c>
      <c r="E2595" s="6" t="s">
        <v>1313</v>
      </c>
      <c r="F2595" s="7">
        <v>44321</v>
      </c>
      <c r="G2595" s="6" t="s">
        <v>1296</v>
      </c>
      <c r="H2595" s="6" t="s">
        <v>699</v>
      </c>
      <c r="I2595" s="6" t="s">
        <v>39</v>
      </c>
      <c r="J2595" s="8" t="s">
        <v>83</v>
      </c>
      <c r="K2595" s="12">
        <v>10000</v>
      </c>
      <c r="L2595" s="12">
        <v>13000</v>
      </c>
      <c r="M2595" s="12">
        <v>4</v>
      </c>
      <c r="N2595" s="12">
        <v>40000</v>
      </c>
      <c r="O2595" s="12">
        <v>52000</v>
      </c>
      <c r="P2595" s="6" t="s">
        <v>1325</v>
      </c>
      <c r="Q2595" s="12">
        <f t="shared" si="40"/>
        <v>12000</v>
      </c>
    </row>
    <row r="2596" spans="1:17" x14ac:dyDescent="0.3">
      <c r="A2596" s="6">
        <v>141968</v>
      </c>
      <c r="B2596" s="6" t="s">
        <v>1349</v>
      </c>
      <c r="C2596" s="6" t="s">
        <v>1348</v>
      </c>
      <c r="D2596" s="6" t="s">
        <v>1571</v>
      </c>
      <c r="E2596" s="6" t="s">
        <v>3</v>
      </c>
      <c r="F2596" s="7">
        <v>44321</v>
      </c>
      <c r="G2596" s="6" t="s">
        <v>33</v>
      </c>
      <c r="H2596" s="6" t="s">
        <v>703</v>
      </c>
      <c r="I2596" s="6" t="s">
        <v>40</v>
      </c>
      <c r="J2596" s="6" t="s">
        <v>76</v>
      </c>
      <c r="K2596" s="12">
        <v>10500</v>
      </c>
      <c r="L2596" s="12">
        <v>13650</v>
      </c>
      <c r="M2596" s="12">
        <v>4</v>
      </c>
      <c r="N2596" s="12">
        <v>42000</v>
      </c>
      <c r="O2596" s="12">
        <v>54600</v>
      </c>
      <c r="P2596" s="6" t="s">
        <v>1398</v>
      </c>
      <c r="Q2596" s="12">
        <f t="shared" si="40"/>
        <v>12600</v>
      </c>
    </row>
    <row r="2597" spans="1:17" x14ac:dyDescent="0.3">
      <c r="A2597" s="6">
        <v>141969</v>
      </c>
      <c r="B2597" s="6" t="s">
        <v>1381</v>
      </c>
      <c r="C2597" s="6" t="s">
        <v>1333</v>
      </c>
      <c r="D2597" s="6" t="s">
        <v>2002</v>
      </c>
      <c r="E2597" s="6" t="s">
        <v>2</v>
      </c>
      <c r="F2597" s="7">
        <v>44321</v>
      </c>
      <c r="G2597" s="6" t="s">
        <v>34</v>
      </c>
      <c r="H2597" s="6" t="s">
        <v>63</v>
      </c>
      <c r="I2597" s="6" t="s">
        <v>41</v>
      </c>
      <c r="J2597" s="6" t="s">
        <v>78</v>
      </c>
      <c r="K2597" s="12">
        <v>8500</v>
      </c>
      <c r="L2597" s="12">
        <v>11050</v>
      </c>
      <c r="M2597" s="12">
        <v>3</v>
      </c>
      <c r="N2597" s="12">
        <v>25500</v>
      </c>
      <c r="O2597" s="12">
        <v>33150</v>
      </c>
      <c r="P2597" s="6" t="s">
        <v>1397</v>
      </c>
      <c r="Q2597" s="12">
        <f t="shared" si="40"/>
        <v>7650</v>
      </c>
    </row>
    <row r="2598" spans="1:17" x14ac:dyDescent="0.3">
      <c r="A2598" s="6">
        <v>141970</v>
      </c>
      <c r="B2598" s="6" t="s">
        <v>1381</v>
      </c>
      <c r="C2598" s="6" t="s">
        <v>1333</v>
      </c>
      <c r="D2598" s="6" t="s">
        <v>2027</v>
      </c>
      <c r="E2598" s="6" t="s">
        <v>1</v>
      </c>
      <c r="F2598" s="7">
        <v>44321</v>
      </c>
      <c r="G2598" s="6" t="s">
        <v>35</v>
      </c>
      <c r="H2598" s="6" t="s">
        <v>57</v>
      </c>
      <c r="I2598" s="6" t="s">
        <v>44</v>
      </c>
      <c r="J2598" s="6" t="s">
        <v>80</v>
      </c>
      <c r="K2598" s="12">
        <v>7000</v>
      </c>
      <c r="L2598" s="12">
        <v>9100</v>
      </c>
      <c r="M2598" s="12">
        <v>2</v>
      </c>
      <c r="N2598" s="12">
        <v>14000</v>
      </c>
      <c r="O2598" s="12">
        <v>18200</v>
      </c>
      <c r="P2598" s="6" t="s">
        <v>1399</v>
      </c>
      <c r="Q2598" s="12">
        <f t="shared" si="40"/>
        <v>4200</v>
      </c>
    </row>
    <row r="2599" spans="1:17" x14ac:dyDescent="0.3">
      <c r="A2599" s="6">
        <v>141971</v>
      </c>
      <c r="B2599" s="6" t="s">
        <v>1381</v>
      </c>
      <c r="C2599" s="6" t="s">
        <v>1333</v>
      </c>
      <c r="D2599" s="6" t="s">
        <v>1907</v>
      </c>
      <c r="E2599" s="6" t="s">
        <v>1314</v>
      </c>
      <c r="F2599" s="7">
        <v>44321</v>
      </c>
      <c r="G2599" s="6" t="s">
        <v>1296</v>
      </c>
      <c r="H2599" s="6" t="s">
        <v>704</v>
      </c>
      <c r="I2599" s="6" t="s">
        <v>89</v>
      </c>
      <c r="J2599" s="6" t="s">
        <v>79</v>
      </c>
      <c r="K2599" s="12">
        <v>1680</v>
      </c>
      <c r="L2599" s="12">
        <v>2184</v>
      </c>
      <c r="M2599" s="12">
        <v>1</v>
      </c>
      <c r="N2599" s="12">
        <v>1680</v>
      </c>
      <c r="O2599" s="12">
        <v>2184</v>
      </c>
      <c r="P2599" s="6" t="s">
        <v>1400</v>
      </c>
      <c r="Q2599" s="12">
        <f t="shared" si="40"/>
        <v>504</v>
      </c>
    </row>
    <row r="2600" spans="1:17" x14ac:dyDescent="0.3">
      <c r="A2600" s="6">
        <v>141972</v>
      </c>
      <c r="B2600" s="6" t="s">
        <v>1381</v>
      </c>
      <c r="C2600" s="6" t="s">
        <v>1333</v>
      </c>
      <c r="D2600" s="6" t="s">
        <v>2052</v>
      </c>
      <c r="E2600" s="6" t="s">
        <v>1315</v>
      </c>
      <c r="F2600" s="7">
        <v>44321</v>
      </c>
      <c r="G2600" s="6" t="s">
        <v>33</v>
      </c>
      <c r="H2600" s="8" t="s">
        <v>65</v>
      </c>
      <c r="I2600" s="6" t="s">
        <v>37</v>
      </c>
      <c r="J2600" s="8" t="s">
        <v>84</v>
      </c>
      <c r="K2600" s="12">
        <v>6540</v>
      </c>
      <c r="L2600" s="12">
        <v>8502</v>
      </c>
      <c r="M2600" s="12">
        <v>1</v>
      </c>
      <c r="N2600" s="12">
        <v>6540</v>
      </c>
      <c r="O2600" s="12">
        <v>8502</v>
      </c>
      <c r="P2600" s="6" t="s">
        <v>1401</v>
      </c>
      <c r="Q2600" s="12">
        <f t="shared" si="40"/>
        <v>1962</v>
      </c>
    </row>
    <row r="2601" spans="1:17" x14ac:dyDescent="0.3">
      <c r="A2601" s="6">
        <v>141973</v>
      </c>
      <c r="B2601" s="6" t="s">
        <v>1381</v>
      </c>
      <c r="C2601" s="6" t="s">
        <v>1333</v>
      </c>
      <c r="D2601" s="6" t="s">
        <v>2016</v>
      </c>
      <c r="E2601" s="6" t="s">
        <v>0</v>
      </c>
      <c r="F2601" s="7">
        <v>44321</v>
      </c>
      <c r="G2601" s="6" t="s">
        <v>34</v>
      </c>
      <c r="H2601" s="6" t="s">
        <v>68</v>
      </c>
      <c r="I2601" s="6" t="s">
        <v>45</v>
      </c>
      <c r="J2601" s="6" t="s">
        <v>82</v>
      </c>
      <c r="K2601" s="12">
        <v>2680</v>
      </c>
      <c r="L2601" s="12">
        <v>3484</v>
      </c>
      <c r="M2601" s="12">
        <v>4</v>
      </c>
      <c r="N2601" s="12">
        <v>10720</v>
      </c>
      <c r="O2601" s="12">
        <v>13936</v>
      </c>
      <c r="P2601" s="6" t="s">
        <v>1325</v>
      </c>
      <c r="Q2601" s="12">
        <f t="shared" si="40"/>
        <v>3216</v>
      </c>
    </row>
    <row r="2602" spans="1:17" x14ac:dyDescent="0.3">
      <c r="A2602" s="6">
        <v>141974</v>
      </c>
      <c r="B2602" s="6" t="s">
        <v>1381</v>
      </c>
      <c r="C2602" s="6" t="s">
        <v>1333</v>
      </c>
      <c r="D2602" s="6" t="s">
        <v>2017</v>
      </c>
      <c r="E2602" s="6" t="s">
        <v>1316</v>
      </c>
      <c r="F2602" s="7">
        <v>44321</v>
      </c>
      <c r="G2602" s="6" t="s">
        <v>35</v>
      </c>
      <c r="H2602" s="6" t="s">
        <v>71</v>
      </c>
      <c r="I2602" s="6" t="s">
        <v>38</v>
      </c>
      <c r="J2602" s="6" t="s">
        <v>76</v>
      </c>
      <c r="K2602" s="12">
        <v>8250</v>
      </c>
      <c r="L2602" s="12">
        <v>10725</v>
      </c>
      <c r="M2602" s="12">
        <v>1</v>
      </c>
      <c r="N2602" s="12">
        <v>8250</v>
      </c>
      <c r="O2602" s="12">
        <v>10725</v>
      </c>
      <c r="P2602" s="6" t="s">
        <v>1398</v>
      </c>
      <c r="Q2602" s="12">
        <f t="shared" si="40"/>
        <v>2475</v>
      </c>
    </row>
    <row r="2603" spans="1:17" x14ac:dyDescent="0.3">
      <c r="A2603" s="6">
        <v>141975</v>
      </c>
      <c r="B2603" s="6" t="s">
        <v>1381</v>
      </c>
      <c r="C2603" s="6" t="s">
        <v>1333</v>
      </c>
      <c r="D2603" s="6" t="s">
        <v>2045</v>
      </c>
      <c r="E2603" s="6" t="s">
        <v>1317</v>
      </c>
      <c r="F2603" s="7">
        <v>44321</v>
      </c>
      <c r="G2603" s="6" t="s">
        <v>1296</v>
      </c>
      <c r="H2603" s="6" t="s">
        <v>638</v>
      </c>
      <c r="I2603" s="6" t="s">
        <v>42</v>
      </c>
      <c r="J2603" s="6" t="s">
        <v>76</v>
      </c>
      <c r="K2603" s="12">
        <v>2650</v>
      </c>
      <c r="L2603" s="12">
        <v>3445</v>
      </c>
      <c r="M2603" s="12">
        <v>3</v>
      </c>
      <c r="N2603" s="12">
        <v>7950</v>
      </c>
      <c r="O2603" s="12">
        <v>10335</v>
      </c>
      <c r="P2603" s="6" t="s">
        <v>1397</v>
      </c>
      <c r="Q2603" s="12">
        <f t="shared" si="40"/>
        <v>2385</v>
      </c>
    </row>
    <row r="2604" spans="1:17" x14ac:dyDescent="0.3">
      <c r="A2604" s="6">
        <v>141976</v>
      </c>
      <c r="B2604" s="6" t="s">
        <v>1381</v>
      </c>
      <c r="C2604" s="6" t="s">
        <v>1333</v>
      </c>
      <c r="D2604" s="6" t="s">
        <v>2025</v>
      </c>
      <c r="E2604" s="6" t="s">
        <v>1318</v>
      </c>
      <c r="F2604" s="7">
        <v>44322</v>
      </c>
      <c r="G2604" s="6" t="s">
        <v>33</v>
      </c>
      <c r="H2604" s="6" t="s">
        <v>72</v>
      </c>
      <c r="I2604" s="6" t="s">
        <v>38</v>
      </c>
      <c r="J2604" s="6" t="s">
        <v>85</v>
      </c>
      <c r="K2604" s="12">
        <v>12550</v>
      </c>
      <c r="L2604" s="12">
        <v>16315</v>
      </c>
      <c r="M2604" s="12">
        <v>2</v>
      </c>
      <c r="N2604" s="12">
        <v>25100</v>
      </c>
      <c r="O2604" s="12">
        <v>32630</v>
      </c>
      <c r="P2604" s="6" t="s">
        <v>1399</v>
      </c>
      <c r="Q2604" s="12">
        <f t="shared" si="40"/>
        <v>7530</v>
      </c>
    </row>
    <row r="2605" spans="1:17" x14ac:dyDescent="0.3">
      <c r="A2605" s="6">
        <v>141977</v>
      </c>
      <c r="B2605" s="6" t="s">
        <v>1381</v>
      </c>
      <c r="C2605" s="6" t="s">
        <v>1333</v>
      </c>
      <c r="D2605" s="6" t="s">
        <v>2017</v>
      </c>
      <c r="E2605" s="6" t="s">
        <v>29</v>
      </c>
      <c r="F2605" s="7">
        <v>44323</v>
      </c>
      <c r="G2605" s="6" t="s">
        <v>34</v>
      </c>
      <c r="H2605" s="6" t="s">
        <v>73</v>
      </c>
      <c r="I2605" s="6" t="s">
        <v>41</v>
      </c>
      <c r="J2605" s="8" t="s">
        <v>78</v>
      </c>
      <c r="K2605" s="12">
        <v>14500</v>
      </c>
      <c r="L2605" s="12">
        <v>18850</v>
      </c>
      <c r="M2605" s="12">
        <v>3</v>
      </c>
      <c r="N2605" s="12">
        <v>43500</v>
      </c>
      <c r="O2605" s="12">
        <v>56550</v>
      </c>
      <c r="P2605" s="6" t="s">
        <v>1400</v>
      </c>
      <c r="Q2605" s="12">
        <f t="shared" si="40"/>
        <v>13050</v>
      </c>
    </row>
    <row r="2606" spans="1:17" x14ac:dyDescent="0.3">
      <c r="A2606" s="6">
        <v>141978</v>
      </c>
      <c r="B2606" s="6" t="s">
        <v>1381</v>
      </c>
      <c r="C2606" s="6" t="s">
        <v>1333</v>
      </c>
      <c r="D2606" s="6" t="s">
        <v>2034</v>
      </c>
      <c r="E2606" s="6" t="s">
        <v>20</v>
      </c>
      <c r="F2606" s="7">
        <v>44324</v>
      </c>
      <c r="G2606" s="6" t="s">
        <v>35</v>
      </c>
      <c r="H2606" s="6" t="s">
        <v>46</v>
      </c>
      <c r="I2606" s="6" t="s">
        <v>36</v>
      </c>
      <c r="J2606" s="6" t="s">
        <v>75</v>
      </c>
      <c r="K2606" s="12">
        <v>800</v>
      </c>
      <c r="L2606" s="12">
        <v>1040</v>
      </c>
      <c r="M2606" s="12">
        <v>3</v>
      </c>
      <c r="N2606" s="12">
        <v>2400</v>
      </c>
      <c r="O2606" s="12">
        <v>3120</v>
      </c>
      <c r="P2606" s="6" t="s">
        <v>1401</v>
      </c>
      <c r="Q2606" s="12">
        <f t="shared" si="40"/>
        <v>720</v>
      </c>
    </row>
    <row r="2607" spans="1:17" x14ac:dyDescent="0.3">
      <c r="A2607" s="6">
        <v>141979</v>
      </c>
      <c r="B2607" s="6" t="s">
        <v>1370</v>
      </c>
      <c r="C2607" s="6" t="s">
        <v>1327</v>
      </c>
      <c r="D2607" s="6" t="s">
        <v>1805</v>
      </c>
      <c r="E2607" s="6" t="s">
        <v>19</v>
      </c>
      <c r="F2607" s="7">
        <v>44325</v>
      </c>
      <c r="G2607" s="6" t="s">
        <v>1296</v>
      </c>
      <c r="H2607" s="6" t="s">
        <v>48</v>
      </c>
      <c r="I2607" s="6" t="s">
        <v>37</v>
      </c>
      <c r="J2607" s="6" t="s">
        <v>76</v>
      </c>
      <c r="K2607" s="12">
        <v>600</v>
      </c>
      <c r="L2607" s="12">
        <v>780</v>
      </c>
      <c r="M2607" s="12">
        <v>1</v>
      </c>
      <c r="N2607" s="12">
        <v>600</v>
      </c>
      <c r="O2607" s="12">
        <v>780</v>
      </c>
      <c r="P2607" s="6" t="s">
        <v>1325</v>
      </c>
      <c r="Q2607" s="12">
        <f t="shared" si="40"/>
        <v>180</v>
      </c>
    </row>
    <row r="2608" spans="1:17" x14ac:dyDescent="0.3">
      <c r="A2608" s="6">
        <v>141980</v>
      </c>
      <c r="B2608" s="6" t="s">
        <v>1371</v>
      </c>
      <c r="C2608" s="6" t="s">
        <v>1328</v>
      </c>
      <c r="D2608" s="6" t="s">
        <v>1825</v>
      </c>
      <c r="E2608" s="6" t="s">
        <v>1319</v>
      </c>
      <c r="F2608" s="7">
        <v>44325</v>
      </c>
      <c r="G2608" s="6" t="s">
        <v>33</v>
      </c>
      <c r="H2608" s="6" t="s">
        <v>50</v>
      </c>
      <c r="I2608" s="6" t="s">
        <v>38</v>
      </c>
      <c r="J2608" s="6" t="s">
        <v>75</v>
      </c>
      <c r="K2608" s="12">
        <v>10500</v>
      </c>
      <c r="L2608" s="12">
        <v>13650</v>
      </c>
      <c r="M2608" s="12">
        <v>1</v>
      </c>
      <c r="N2608" s="12">
        <v>10500</v>
      </c>
      <c r="O2608" s="12">
        <v>13650</v>
      </c>
      <c r="P2608" s="6" t="s">
        <v>1398</v>
      </c>
      <c r="Q2608" s="12">
        <f t="shared" si="40"/>
        <v>3150</v>
      </c>
    </row>
    <row r="2609" spans="1:17" x14ac:dyDescent="0.3">
      <c r="A2609" s="6">
        <v>141981</v>
      </c>
      <c r="B2609" s="6" t="s">
        <v>1373</v>
      </c>
      <c r="C2609" s="6" t="s">
        <v>1372</v>
      </c>
      <c r="D2609" s="6" t="s">
        <v>1844</v>
      </c>
      <c r="E2609" s="6" t="s">
        <v>18</v>
      </c>
      <c r="F2609" s="7">
        <v>44325</v>
      </c>
      <c r="G2609" s="6" t="s">
        <v>34</v>
      </c>
      <c r="H2609" s="6" t="s">
        <v>699</v>
      </c>
      <c r="I2609" s="6" t="s">
        <v>39</v>
      </c>
      <c r="J2609" s="6" t="s">
        <v>77</v>
      </c>
      <c r="K2609" s="12">
        <v>6500</v>
      </c>
      <c r="L2609" s="12">
        <v>8450</v>
      </c>
      <c r="M2609" s="12">
        <v>1</v>
      </c>
      <c r="N2609" s="12">
        <v>6500</v>
      </c>
      <c r="O2609" s="12">
        <v>8450</v>
      </c>
      <c r="P2609" s="6" t="s">
        <v>1397</v>
      </c>
      <c r="Q2609" s="12">
        <f t="shared" si="40"/>
        <v>1950</v>
      </c>
    </row>
    <row r="2610" spans="1:17" x14ac:dyDescent="0.3">
      <c r="A2610" s="6">
        <v>141982</v>
      </c>
      <c r="B2610" s="6" t="s">
        <v>1374</v>
      </c>
      <c r="C2610" s="6" t="s">
        <v>1329</v>
      </c>
      <c r="D2610" s="6" t="s">
        <v>1864</v>
      </c>
      <c r="E2610" s="6" t="s">
        <v>17</v>
      </c>
      <c r="F2610" s="7">
        <v>44325</v>
      </c>
      <c r="G2610" s="6" t="s">
        <v>35</v>
      </c>
      <c r="H2610" s="6" t="s">
        <v>705</v>
      </c>
      <c r="I2610" s="6" t="s">
        <v>40</v>
      </c>
      <c r="J2610" s="6" t="s">
        <v>76</v>
      </c>
      <c r="K2610" s="12">
        <v>4500</v>
      </c>
      <c r="L2610" s="12">
        <v>5850</v>
      </c>
      <c r="M2610" s="12">
        <v>3</v>
      </c>
      <c r="N2610" s="12">
        <v>13500</v>
      </c>
      <c r="O2610" s="12">
        <v>17550</v>
      </c>
      <c r="P2610" s="6" t="s">
        <v>1399</v>
      </c>
      <c r="Q2610" s="12">
        <f t="shared" si="40"/>
        <v>4050</v>
      </c>
    </row>
    <row r="2611" spans="1:17" x14ac:dyDescent="0.3">
      <c r="A2611" s="6">
        <v>141983</v>
      </c>
      <c r="B2611" s="6" t="s">
        <v>1375</v>
      </c>
      <c r="C2611" s="6" t="s">
        <v>1330</v>
      </c>
      <c r="D2611" s="6" t="s">
        <v>1910</v>
      </c>
      <c r="E2611" s="6" t="s">
        <v>1320</v>
      </c>
      <c r="F2611" s="7">
        <v>44325</v>
      </c>
      <c r="G2611" s="6" t="s">
        <v>1296</v>
      </c>
      <c r="H2611" s="6" t="s">
        <v>51</v>
      </c>
      <c r="I2611" s="6" t="s">
        <v>41</v>
      </c>
      <c r="J2611" s="6" t="s">
        <v>78</v>
      </c>
      <c r="K2611" s="12">
        <v>8500</v>
      </c>
      <c r="L2611" s="12">
        <v>11050</v>
      </c>
      <c r="M2611" s="12">
        <v>2</v>
      </c>
      <c r="N2611" s="12">
        <v>17000</v>
      </c>
      <c r="O2611" s="12">
        <v>22100</v>
      </c>
      <c r="P2611" s="6" t="s">
        <v>1400</v>
      </c>
      <c r="Q2611" s="12">
        <f t="shared" si="40"/>
        <v>5100</v>
      </c>
    </row>
    <row r="2612" spans="1:17" x14ac:dyDescent="0.3">
      <c r="A2612" s="6">
        <v>141984</v>
      </c>
      <c r="B2612" s="6" t="s">
        <v>1376</v>
      </c>
      <c r="C2612" s="6" t="s">
        <v>1331</v>
      </c>
      <c r="D2612" s="6" t="s">
        <v>1917</v>
      </c>
      <c r="E2612" s="6" t="s">
        <v>16</v>
      </c>
      <c r="F2612" s="7">
        <v>44325</v>
      </c>
      <c r="G2612" s="6" t="s">
        <v>33</v>
      </c>
      <c r="H2612" s="6" t="s">
        <v>52</v>
      </c>
      <c r="I2612" s="6" t="s">
        <v>44</v>
      </c>
      <c r="J2612" s="6" t="s">
        <v>80</v>
      </c>
      <c r="K2612" s="12">
        <v>12500</v>
      </c>
      <c r="L2612" s="12">
        <v>16250</v>
      </c>
      <c r="M2612" s="12">
        <v>1</v>
      </c>
      <c r="N2612" s="12">
        <v>12500</v>
      </c>
      <c r="O2612" s="12">
        <v>16250</v>
      </c>
      <c r="P2612" s="6" t="s">
        <v>1401</v>
      </c>
      <c r="Q2612" s="12">
        <f t="shared" si="40"/>
        <v>3750</v>
      </c>
    </row>
    <row r="2613" spans="1:17" x14ac:dyDescent="0.3">
      <c r="A2613" s="6">
        <v>141985</v>
      </c>
      <c r="B2613" s="6" t="s">
        <v>1378</v>
      </c>
      <c r="C2613" s="6" t="s">
        <v>1377</v>
      </c>
      <c r="D2613" s="6" t="s">
        <v>1954</v>
      </c>
      <c r="E2613" s="6" t="s">
        <v>15</v>
      </c>
      <c r="F2613" s="7">
        <v>44325</v>
      </c>
      <c r="G2613" s="6" t="s">
        <v>34</v>
      </c>
      <c r="H2613" s="6" t="s">
        <v>646</v>
      </c>
      <c r="I2613" s="6" t="s">
        <v>98</v>
      </c>
      <c r="J2613" s="6" t="s">
        <v>79</v>
      </c>
      <c r="K2613" s="12">
        <v>3500</v>
      </c>
      <c r="L2613" s="12">
        <v>4550</v>
      </c>
      <c r="M2613" s="12">
        <v>2</v>
      </c>
      <c r="N2613" s="12">
        <v>7000</v>
      </c>
      <c r="O2613" s="12">
        <v>9100</v>
      </c>
      <c r="P2613" s="6" t="s">
        <v>1325</v>
      </c>
      <c r="Q2613" s="12">
        <f t="shared" si="40"/>
        <v>2100</v>
      </c>
    </row>
    <row r="2614" spans="1:17" x14ac:dyDescent="0.3">
      <c r="A2614" s="6">
        <v>141986</v>
      </c>
      <c r="B2614" s="6" t="s">
        <v>1379</v>
      </c>
      <c r="C2614" s="6" t="s">
        <v>1332</v>
      </c>
      <c r="D2614" s="6" t="s">
        <v>1995</v>
      </c>
      <c r="E2614" s="6" t="s">
        <v>14</v>
      </c>
      <c r="F2614" s="7">
        <v>44325</v>
      </c>
      <c r="G2614" s="6" t="s">
        <v>35</v>
      </c>
      <c r="H2614" s="8" t="s">
        <v>67</v>
      </c>
      <c r="I2614" s="6" t="s">
        <v>99</v>
      </c>
      <c r="J2614" s="6" t="s">
        <v>81</v>
      </c>
      <c r="K2614" s="12">
        <v>4500</v>
      </c>
      <c r="L2614" s="12">
        <v>5850</v>
      </c>
      <c r="M2614" s="12">
        <v>4</v>
      </c>
      <c r="N2614" s="12">
        <v>18000</v>
      </c>
      <c r="O2614" s="12">
        <v>23400</v>
      </c>
      <c r="P2614" s="6" t="s">
        <v>1398</v>
      </c>
      <c r="Q2614" s="12">
        <f t="shared" si="40"/>
        <v>5400</v>
      </c>
    </row>
    <row r="2615" spans="1:17" x14ac:dyDescent="0.3">
      <c r="A2615" s="6">
        <v>141987</v>
      </c>
      <c r="B2615" s="6" t="s">
        <v>1380</v>
      </c>
      <c r="C2615" s="6" t="s">
        <v>1334</v>
      </c>
      <c r="D2615" s="6" t="s">
        <v>2079</v>
      </c>
      <c r="E2615" s="6" t="s">
        <v>13</v>
      </c>
      <c r="F2615" s="7">
        <v>44325</v>
      </c>
      <c r="G2615" s="6" t="s">
        <v>1296</v>
      </c>
      <c r="H2615" s="6" t="s">
        <v>706</v>
      </c>
      <c r="I2615" s="6" t="s">
        <v>45</v>
      </c>
      <c r="J2615" s="6" t="s">
        <v>82</v>
      </c>
      <c r="K2615" s="12">
        <v>2100</v>
      </c>
      <c r="L2615" s="12">
        <v>2730</v>
      </c>
      <c r="M2615" s="12">
        <v>3</v>
      </c>
      <c r="N2615" s="12">
        <v>6300</v>
      </c>
      <c r="O2615" s="12">
        <v>8190</v>
      </c>
      <c r="P2615" s="6" t="s">
        <v>1397</v>
      </c>
      <c r="Q2615" s="12">
        <f t="shared" si="40"/>
        <v>1890</v>
      </c>
    </row>
    <row r="2616" spans="1:17" x14ac:dyDescent="0.3">
      <c r="A2616" s="6">
        <v>141988</v>
      </c>
      <c r="B2616" s="6" t="s">
        <v>1381</v>
      </c>
      <c r="C2616" s="6" t="s">
        <v>1333</v>
      </c>
      <c r="D2616" s="6" t="s">
        <v>2060</v>
      </c>
      <c r="E2616" s="6" t="s">
        <v>12</v>
      </c>
      <c r="F2616" s="7">
        <v>44325</v>
      </c>
      <c r="G2616" s="6" t="s">
        <v>33</v>
      </c>
      <c r="H2616" s="6" t="s">
        <v>49</v>
      </c>
      <c r="I2616" s="6" t="s">
        <v>36</v>
      </c>
      <c r="J2616" s="6" t="s">
        <v>75</v>
      </c>
      <c r="K2616" s="12">
        <v>1150</v>
      </c>
      <c r="L2616" s="12">
        <v>1495</v>
      </c>
      <c r="M2616" s="12">
        <v>4</v>
      </c>
      <c r="N2616" s="12">
        <v>4600</v>
      </c>
      <c r="O2616" s="12">
        <v>5980</v>
      </c>
      <c r="P2616" s="6" t="s">
        <v>1399</v>
      </c>
      <c r="Q2616" s="12">
        <f t="shared" si="40"/>
        <v>1380</v>
      </c>
    </row>
    <row r="2617" spans="1:17" x14ac:dyDescent="0.3">
      <c r="A2617" s="6">
        <v>141989</v>
      </c>
      <c r="B2617" s="6" t="s">
        <v>1382</v>
      </c>
      <c r="C2617" s="6" t="s">
        <v>1335</v>
      </c>
      <c r="D2617" s="6" t="s">
        <v>2085</v>
      </c>
      <c r="E2617" s="6" t="s">
        <v>11</v>
      </c>
      <c r="F2617" s="7">
        <v>44325</v>
      </c>
      <c r="G2617" s="6" t="s">
        <v>34</v>
      </c>
      <c r="H2617" s="6" t="s">
        <v>47</v>
      </c>
      <c r="I2617" s="6" t="s">
        <v>37</v>
      </c>
      <c r="J2617" s="6" t="s">
        <v>76</v>
      </c>
      <c r="K2617" s="12">
        <v>350</v>
      </c>
      <c r="L2617" s="12">
        <v>455</v>
      </c>
      <c r="M2617" s="12">
        <v>2</v>
      </c>
      <c r="N2617" s="12">
        <v>700</v>
      </c>
      <c r="O2617" s="12">
        <v>910</v>
      </c>
      <c r="P2617" s="6" t="s">
        <v>1400</v>
      </c>
      <c r="Q2617" s="12">
        <f t="shared" si="40"/>
        <v>210</v>
      </c>
    </row>
    <row r="2618" spans="1:17" x14ac:dyDescent="0.3">
      <c r="A2618" s="6">
        <v>141990</v>
      </c>
      <c r="B2618" s="6" t="s">
        <v>1378</v>
      </c>
      <c r="C2618" s="6" t="s">
        <v>1377</v>
      </c>
      <c r="D2618" s="6" t="s">
        <v>1944</v>
      </c>
      <c r="E2618" s="6" t="s">
        <v>1321</v>
      </c>
      <c r="F2618" s="7">
        <v>44325</v>
      </c>
      <c r="G2618" s="6" t="s">
        <v>35</v>
      </c>
      <c r="H2618" s="6" t="s">
        <v>53</v>
      </c>
      <c r="I2618" s="6" t="s">
        <v>38</v>
      </c>
      <c r="J2618" s="6" t="s">
        <v>75</v>
      </c>
      <c r="K2618" s="12">
        <v>9500</v>
      </c>
      <c r="L2618" s="12">
        <v>12350</v>
      </c>
      <c r="M2618" s="12">
        <v>1</v>
      </c>
      <c r="N2618" s="12">
        <v>9500</v>
      </c>
      <c r="O2618" s="12">
        <v>12350</v>
      </c>
      <c r="P2618" s="6" t="s">
        <v>1401</v>
      </c>
      <c r="Q2618" s="12">
        <f t="shared" si="40"/>
        <v>2850</v>
      </c>
    </row>
    <row r="2619" spans="1:17" x14ac:dyDescent="0.3">
      <c r="A2619" s="6">
        <v>141991</v>
      </c>
      <c r="B2619" s="6" t="s">
        <v>1379</v>
      </c>
      <c r="C2619" s="6" t="s">
        <v>1332</v>
      </c>
      <c r="D2619" s="6" t="s">
        <v>1992</v>
      </c>
      <c r="E2619" s="6" t="s">
        <v>1322</v>
      </c>
      <c r="F2619" s="7">
        <v>44325</v>
      </c>
      <c r="G2619" s="6" t="s">
        <v>1296</v>
      </c>
      <c r="H2619" s="6" t="s">
        <v>707</v>
      </c>
      <c r="I2619" s="6" t="s">
        <v>39</v>
      </c>
      <c r="J2619" s="6" t="s">
        <v>77</v>
      </c>
      <c r="K2619" s="12">
        <v>10000</v>
      </c>
      <c r="L2619" s="12">
        <v>13000</v>
      </c>
      <c r="M2619" s="12">
        <v>4</v>
      </c>
      <c r="N2619" s="12">
        <v>40000</v>
      </c>
      <c r="O2619" s="12">
        <v>52000</v>
      </c>
      <c r="P2619" s="6" t="s">
        <v>1325</v>
      </c>
      <c r="Q2619" s="12">
        <f t="shared" si="40"/>
        <v>12000</v>
      </c>
    </row>
    <row r="2620" spans="1:17" x14ac:dyDescent="0.3">
      <c r="A2620" s="6">
        <v>141992</v>
      </c>
      <c r="B2620" s="6" t="s">
        <v>1365</v>
      </c>
      <c r="C2620" s="6" t="s">
        <v>1364</v>
      </c>
      <c r="D2620" s="6" t="s">
        <v>1768</v>
      </c>
      <c r="E2620" s="6" t="s">
        <v>1323</v>
      </c>
      <c r="F2620" s="7">
        <v>44325</v>
      </c>
      <c r="G2620" s="6" t="s">
        <v>33</v>
      </c>
      <c r="H2620" s="6" t="s">
        <v>708</v>
      </c>
      <c r="I2620" s="6" t="s">
        <v>40</v>
      </c>
      <c r="J2620" s="6" t="s">
        <v>76</v>
      </c>
      <c r="K2620" s="12">
        <v>6500</v>
      </c>
      <c r="L2620" s="12">
        <v>8450</v>
      </c>
      <c r="M2620" s="12">
        <v>4</v>
      </c>
      <c r="N2620" s="12">
        <v>26000</v>
      </c>
      <c r="O2620" s="12">
        <v>33800</v>
      </c>
      <c r="P2620" s="6" t="s">
        <v>1398</v>
      </c>
      <c r="Q2620" s="12">
        <f t="shared" si="40"/>
        <v>7800</v>
      </c>
    </row>
    <row r="2621" spans="1:17" x14ac:dyDescent="0.3">
      <c r="A2621" s="6">
        <v>141993</v>
      </c>
      <c r="B2621" s="6" t="s">
        <v>1385</v>
      </c>
      <c r="C2621" s="6" t="s">
        <v>27</v>
      </c>
      <c r="D2621" s="6" t="s">
        <v>27</v>
      </c>
      <c r="E2621" s="6" t="s">
        <v>10</v>
      </c>
      <c r="F2621" s="7">
        <v>44325</v>
      </c>
      <c r="G2621" s="6" t="s">
        <v>34</v>
      </c>
      <c r="H2621" s="6" t="s">
        <v>709</v>
      </c>
      <c r="I2621" s="6" t="s">
        <v>41</v>
      </c>
      <c r="J2621" s="6" t="s">
        <v>78</v>
      </c>
      <c r="K2621" s="12">
        <v>8500</v>
      </c>
      <c r="L2621" s="12">
        <v>11050</v>
      </c>
      <c r="M2621" s="12">
        <v>2</v>
      </c>
      <c r="N2621" s="12">
        <v>17000</v>
      </c>
      <c r="O2621" s="12">
        <v>22100</v>
      </c>
      <c r="P2621" s="6" t="s">
        <v>1397</v>
      </c>
      <c r="Q2621" s="12">
        <f t="shared" si="40"/>
        <v>5100</v>
      </c>
    </row>
    <row r="2622" spans="1:17" x14ac:dyDescent="0.3">
      <c r="A2622" s="6">
        <v>141994</v>
      </c>
      <c r="B2622" s="6" t="s">
        <v>1387</v>
      </c>
      <c r="C2622" s="6" t="s">
        <v>1386</v>
      </c>
      <c r="D2622" s="6" t="s">
        <v>2107</v>
      </c>
      <c r="E2622" s="6" t="s">
        <v>9</v>
      </c>
      <c r="F2622" s="7">
        <v>44325</v>
      </c>
      <c r="G2622" s="6" t="s">
        <v>35</v>
      </c>
      <c r="H2622" s="6" t="s">
        <v>57</v>
      </c>
      <c r="I2622" s="6" t="s">
        <v>44</v>
      </c>
      <c r="J2622" s="6" t="s">
        <v>80</v>
      </c>
      <c r="K2622" s="12">
        <v>7000</v>
      </c>
      <c r="L2622" s="12">
        <v>9100</v>
      </c>
      <c r="M2622" s="12">
        <v>1</v>
      </c>
      <c r="N2622" s="12">
        <v>7000</v>
      </c>
      <c r="O2622" s="12">
        <v>9100</v>
      </c>
      <c r="P2622" s="6" t="s">
        <v>1399</v>
      </c>
      <c r="Q2622" s="12">
        <f t="shared" si="40"/>
        <v>2100</v>
      </c>
    </row>
    <row r="2623" spans="1:17" x14ac:dyDescent="0.3">
      <c r="A2623" s="6">
        <v>141995</v>
      </c>
      <c r="B2623" s="6" t="s">
        <v>2156</v>
      </c>
      <c r="C2623" s="6" t="s">
        <v>2157</v>
      </c>
      <c r="D2623" s="6" t="s">
        <v>1973</v>
      </c>
      <c r="E2623" s="6" t="s">
        <v>1324</v>
      </c>
      <c r="F2623" s="7">
        <v>44325</v>
      </c>
      <c r="G2623" s="6" t="s">
        <v>1296</v>
      </c>
      <c r="H2623" s="6" t="s">
        <v>710</v>
      </c>
      <c r="I2623" s="6" t="s">
        <v>98</v>
      </c>
      <c r="J2623" s="6" t="s">
        <v>79</v>
      </c>
      <c r="K2623" s="12">
        <v>6550</v>
      </c>
      <c r="L2623" s="12">
        <v>8515</v>
      </c>
      <c r="M2623" s="12">
        <v>1</v>
      </c>
      <c r="N2623" s="12">
        <v>6550</v>
      </c>
      <c r="O2623" s="12">
        <v>8515</v>
      </c>
      <c r="P2623" s="6" t="s">
        <v>1400</v>
      </c>
      <c r="Q2623" s="12">
        <f t="shared" si="40"/>
        <v>1965</v>
      </c>
    </row>
    <row r="2624" spans="1:17" x14ac:dyDescent="0.3">
      <c r="A2624" s="6">
        <v>141996</v>
      </c>
      <c r="B2624" s="6" t="s">
        <v>1390</v>
      </c>
      <c r="C2624" s="6" t="s">
        <v>26</v>
      </c>
      <c r="D2624" s="6" t="s">
        <v>2121</v>
      </c>
      <c r="E2624" s="6" t="s">
        <v>8</v>
      </c>
      <c r="F2624" s="7">
        <v>44325</v>
      </c>
      <c r="G2624" s="6" t="s">
        <v>33</v>
      </c>
      <c r="H2624" s="8" t="s">
        <v>66</v>
      </c>
      <c r="I2624" s="6" t="s">
        <v>99</v>
      </c>
      <c r="J2624" s="6" t="s">
        <v>81</v>
      </c>
      <c r="K2624" s="12">
        <v>7650</v>
      </c>
      <c r="L2624" s="12">
        <v>9945</v>
      </c>
      <c r="M2624" s="12">
        <v>1</v>
      </c>
      <c r="N2624" s="12">
        <v>7650</v>
      </c>
      <c r="O2624" s="12">
        <v>9945</v>
      </c>
      <c r="P2624" s="6" t="s">
        <v>1401</v>
      </c>
      <c r="Q2624" s="12">
        <f t="shared" si="40"/>
        <v>2295</v>
      </c>
    </row>
    <row r="2625" spans="1:17" x14ac:dyDescent="0.3">
      <c r="A2625" s="6">
        <v>141997</v>
      </c>
      <c r="B2625" s="6" t="s">
        <v>1392</v>
      </c>
      <c r="C2625" s="6" t="s">
        <v>1391</v>
      </c>
      <c r="D2625" s="6" t="s">
        <v>2117</v>
      </c>
      <c r="E2625" s="6" t="s">
        <v>7</v>
      </c>
      <c r="F2625" s="7">
        <v>44325</v>
      </c>
      <c r="G2625" s="6" t="s">
        <v>34</v>
      </c>
      <c r="H2625" s="6" t="s">
        <v>58</v>
      </c>
      <c r="I2625" s="6" t="s">
        <v>45</v>
      </c>
      <c r="J2625" s="6" t="s">
        <v>82</v>
      </c>
      <c r="K2625" s="12">
        <v>1150</v>
      </c>
      <c r="L2625" s="12">
        <v>1495</v>
      </c>
      <c r="M2625" s="12">
        <v>4</v>
      </c>
      <c r="N2625" s="12">
        <v>4600</v>
      </c>
      <c r="O2625" s="12">
        <v>5980</v>
      </c>
      <c r="P2625" s="6" t="s">
        <v>1325</v>
      </c>
      <c r="Q2625" s="12">
        <f t="shared" si="40"/>
        <v>1380</v>
      </c>
    </row>
    <row r="2626" spans="1:17" x14ac:dyDescent="0.3">
      <c r="A2626" s="6">
        <v>141998</v>
      </c>
      <c r="B2626" s="6" t="s">
        <v>1394</v>
      </c>
      <c r="C2626" s="6" t="s">
        <v>1393</v>
      </c>
      <c r="D2626" s="6" t="s">
        <v>2130</v>
      </c>
      <c r="E2626" s="6" t="s">
        <v>1325</v>
      </c>
      <c r="F2626" s="7">
        <v>44325</v>
      </c>
      <c r="G2626" s="6" t="s">
        <v>35</v>
      </c>
      <c r="H2626" s="6" t="s">
        <v>59</v>
      </c>
      <c r="I2626" s="6" t="s">
        <v>36</v>
      </c>
      <c r="J2626" s="6" t="s">
        <v>75</v>
      </c>
      <c r="K2626" s="12">
        <v>850</v>
      </c>
      <c r="L2626" s="12">
        <v>1105</v>
      </c>
      <c r="M2626" s="12">
        <v>1</v>
      </c>
      <c r="N2626" s="12">
        <v>850</v>
      </c>
      <c r="O2626" s="12">
        <v>1105</v>
      </c>
      <c r="P2626" s="6" t="s">
        <v>1398</v>
      </c>
      <c r="Q2626" s="12">
        <f t="shared" si="40"/>
        <v>255</v>
      </c>
    </row>
    <row r="2627" spans="1:17" x14ac:dyDescent="0.3">
      <c r="A2627" s="6">
        <v>141999</v>
      </c>
      <c r="B2627" s="6" t="s">
        <v>1337</v>
      </c>
      <c r="C2627" s="6" t="s">
        <v>1336</v>
      </c>
      <c r="D2627" s="6" t="s">
        <v>1423</v>
      </c>
      <c r="E2627" s="6" t="s">
        <v>1326</v>
      </c>
      <c r="F2627" s="7">
        <v>44325</v>
      </c>
      <c r="G2627" s="6" t="s">
        <v>1296</v>
      </c>
      <c r="H2627" s="6" t="s">
        <v>60</v>
      </c>
      <c r="I2627" s="6" t="s">
        <v>37</v>
      </c>
      <c r="J2627" s="6" t="s">
        <v>76</v>
      </c>
      <c r="K2627" s="12">
        <v>650</v>
      </c>
      <c r="L2627" s="12">
        <v>845</v>
      </c>
      <c r="M2627" s="12">
        <v>4</v>
      </c>
      <c r="N2627" s="12">
        <v>2600</v>
      </c>
      <c r="O2627" s="12">
        <v>3380</v>
      </c>
      <c r="P2627" s="6" t="s">
        <v>1397</v>
      </c>
      <c r="Q2627" s="12">
        <f t="shared" ref="Q2627:Q2690" si="41">O2627-N2627</f>
        <v>780</v>
      </c>
    </row>
    <row r="2628" spans="1:17" x14ac:dyDescent="0.3">
      <c r="A2628" s="6">
        <v>142000</v>
      </c>
      <c r="B2628" s="6" t="s">
        <v>1339</v>
      </c>
      <c r="C2628" s="6" t="s">
        <v>1338</v>
      </c>
      <c r="D2628" s="6" t="s">
        <v>1436</v>
      </c>
      <c r="E2628" s="6" t="s">
        <v>6</v>
      </c>
      <c r="F2628" s="7">
        <v>44325</v>
      </c>
      <c r="G2628" s="6" t="s">
        <v>33</v>
      </c>
      <c r="H2628" s="6" t="s">
        <v>61</v>
      </c>
      <c r="I2628" s="6" t="s">
        <v>38</v>
      </c>
      <c r="J2628" s="6" t="s">
        <v>75</v>
      </c>
      <c r="K2628" s="12">
        <v>7500</v>
      </c>
      <c r="L2628" s="12">
        <v>9750</v>
      </c>
      <c r="M2628" s="12">
        <v>3</v>
      </c>
      <c r="N2628" s="12">
        <v>22500</v>
      </c>
      <c r="O2628" s="12">
        <v>29250</v>
      </c>
      <c r="P2628" s="6" t="s">
        <v>1399</v>
      </c>
      <c r="Q2628" s="12">
        <f t="shared" si="41"/>
        <v>6750</v>
      </c>
    </row>
    <row r="2629" spans="1:17" x14ac:dyDescent="0.3">
      <c r="A2629" s="6">
        <v>142001</v>
      </c>
      <c r="B2629" s="6" t="s">
        <v>1341</v>
      </c>
      <c r="C2629" s="6" t="s">
        <v>1340</v>
      </c>
      <c r="D2629" s="6" t="s">
        <v>1484</v>
      </c>
      <c r="E2629" s="6" t="s">
        <v>5</v>
      </c>
      <c r="F2629" s="7">
        <v>44325</v>
      </c>
      <c r="G2629" s="6" t="s">
        <v>34</v>
      </c>
      <c r="H2629" s="6" t="s">
        <v>707</v>
      </c>
      <c r="I2629" s="6" t="s">
        <v>39</v>
      </c>
      <c r="J2629" s="8" t="s">
        <v>83</v>
      </c>
      <c r="K2629" s="12">
        <v>10000</v>
      </c>
      <c r="L2629" s="12">
        <v>13000</v>
      </c>
      <c r="M2629" s="12">
        <v>4</v>
      </c>
      <c r="N2629" s="12">
        <v>40000</v>
      </c>
      <c r="O2629" s="12">
        <v>52000</v>
      </c>
      <c r="P2629" s="6" t="s">
        <v>1400</v>
      </c>
      <c r="Q2629" s="12">
        <f t="shared" si="41"/>
        <v>12000</v>
      </c>
    </row>
    <row r="2630" spans="1:17" x14ac:dyDescent="0.3">
      <c r="A2630" s="6">
        <v>142002</v>
      </c>
      <c r="B2630" s="6" t="s">
        <v>1343</v>
      </c>
      <c r="C2630" s="6" t="s">
        <v>1342</v>
      </c>
      <c r="D2630" s="6" t="s">
        <v>1490</v>
      </c>
      <c r="E2630" s="6" t="s">
        <v>4</v>
      </c>
      <c r="F2630" s="7">
        <v>44325</v>
      </c>
      <c r="G2630" s="6" t="s">
        <v>35</v>
      </c>
      <c r="H2630" s="6" t="s">
        <v>711</v>
      </c>
      <c r="I2630" s="6" t="s">
        <v>40</v>
      </c>
      <c r="J2630" s="6" t="s">
        <v>76</v>
      </c>
      <c r="K2630" s="12">
        <v>10500</v>
      </c>
      <c r="L2630" s="12">
        <v>13650</v>
      </c>
      <c r="M2630" s="12">
        <v>2</v>
      </c>
      <c r="N2630" s="12">
        <v>21000</v>
      </c>
      <c r="O2630" s="12">
        <v>27300</v>
      </c>
      <c r="P2630" s="6" t="s">
        <v>1401</v>
      </c>
      <c r="Q2630" s="12">
        <f t="shared" si="41"/>
        <v>6300</v>
      </c>
    </row>
    <row r="2631" spans="1:17" x14ac:dyDescent="0.3">
      <c r="A2631" s="6">
        <v>142003</v>
      </c>
      <c r="B2631" s="6" t="s">
        <v>1345</v>
      </c>
      <c r="C2631" s="6" t="s">
        <v>1344</v>
      </c>
      <c r="D2631" s="6" t="s">
        <v>1539</v>
      </c>
      <c r="E2631" s="6" t="s">
        <v>30</v>
      </c>
      <c r="F2631" s="7">
        <v>44325</v>
      </c>
      <c r="G2631" s="6" t="s">
        <v>1296</v>
      </c>
      <c r="H2631" s="6" t="s">
        <v>63</v>
      </c>
      <c r="I2631" s="6" t="s">
        <v>41</v>
      </c>
      <c r="J2631" s="6" t="s">
        <v>78</v>
      </c>
      <c r="K2631" s="12">
        <v>8500</v>
      </c>
      <c r="L2631" s="12">
        <v>11050</v>
      </c>
      <c r="M2631" s="12">
        <v>4</v>
      </c>
      <c r="N2631" s="12">
        <v>34000</v>
      </c>
      <c r="O2631" s="12">
        <v>44200</v>
      </c>
      <c r="P2631" s="6" t="s">
        <v>1325</v>
      </c>
      <c r="Q2631" s="12">
        <f t="shared" si="41"/>
        <v>10200</v>
      </c>
    </row>
    <row r="2632" spans="1:17" x14ac:dyDescent="0.3">
      <c r="A2632" s="6">
        <v>142004</v>
      </c>
      <c r="B2632" s="6" t="s">
        <v>1347</v>
      </c>
      <c r="C2632" s="6" t="s">
        <v>1346</v>
      </c>
      <c r="D2632" s="6" t="s">
        <v>1554</v>
      </c>
      <c r="E2632" s="6" t="s">
        <v>31</v>
      </c>
      <c r="F2632" s="7">
        <v>44325</v>
      </c>
      <c r="G2632" s="6" t="s">
        <v>33</v>
      </c>
      <c r="H2632" s="6" t="s">
        <v>57</v>
      </c>
      <c r="I2632" s="6" t="s">
        <v>44</v>
      </c>
      <c r="J2632" s="6" t="s">
        <v>80</v>
      </c>
      <c r="K2632" s="12">
        <v>7000</v>
      </c>
      <c r="L2632" s="12">
        <v>9100</v>
      </c>
      <c r="M2632" s="12">
        <v>2</v>
      </c>
      <c r="N2632" s="12">
        <v>14000</v>
      </c>
      <c r="O2632" s="12">
        <v>18200</v>
      </c>
      <c r="P2632" s="6" t="s">
        <v>1398</v>
      </c>
      <c r="Q2632" s="12">
        <f t="shared" si="41"/>
        <v>4200</v>
      </c>
    </row>
    <row r="2633" spans="1:17" x14ac:dyDescent="0.3">
      <c r="A2633" s="6">
        <v>142005</v>
      </c>
      <c r="B2633" s="6" t="s">
        <v>1349</v>
      </c>
      <c r="C2633" s="6" t="s">
        <v>1348</v>
      </c>
      <c r="D2633" s="6" t="s">
        <v>1579</v>
      </c>
      <c r="E2633" s="6" t="s">
        <v>32</v>
      </c>
      <c r="F2633" s="7">
        <v>44325</v>
      </c>
      <c r="G2633" s="6" t="s">
        <v>34</v>
      </c>
      <c r="H2633" s="6" t="s">
        <v>712</v>
      </c>
      <c r="I2633" s="6" t="s">
        <v>98</v>
      </c>
      <c r="J2633" s="6" t="s">
        <v>79</v>
      </c>
      <c r="K2633" s="12">
        <v>1680</v>
      </c>
      <c r="L2633" s="12">
        <v>2184</v>
      </c>
      <c r="M2633" s="12">
        <v>1</v>
      </c>
      <c r="N2633" s="12">
        <v>1680</v>
      </c>
      <c r="O2633" s="12">
        <v>2184</v>
      </c>
      <c r="P2633" s="6" t="s">
        <v>1397</v>
      </c>
      <c r="Q2633" s="12">
        <f t="shared" si="41"/>
        <v>504</v>
      </c>
    </row>
    <row r="2634" spans="1:17" x14ac:dyDescent="0.3">
      <c r="A2634" s="6">
        <v>142006</v>
      </c>
      <c r="B2634" s="6" t="s">
        <v>1351</v>
      </c>
      <c r="C2634" s="6" t="s">
        <v>1350</v>
      </c>
      <c r="D2634" s="6" t="s">
        <v>1600</v>
      </c>
      <c r="E2634" s="6" t="s">
        <v>28</v>
      </c>
      <c r="F2634" s="7">
        <v>44325</v>
      </c>
      <c r="G2634" s="6" t="s">
        <v>35</v>
      </c>
      <c r="H2634" s="8" t="s">
        <v>65</v>
      </c>
      <c r="I2634" s="6" t="s">
        <v>99</v>
      </c>
      <c r="J2634" s="8" t="s">
        <v>84</v>
      </c>
      <c r="K2634" s="12">
        <v>6540</v>
      </c>
      <c r="L2634" s="12">
        <v>8502</v>
      </c>
      <c r="M2634" s="12">
        <v>3</v>
      </c>
      <c r="N2634" s="12">
        <v>19620</v>
      </c>
      <c r="O2634" s="12">
        <v>25506</v>
      </c>
      <c r="P2634" s="6" t="s">
        <v>1399</v>
      </c>
      <c r="Q2634" s="12">
        <f t="shared" si="41"/>
        <v>5886</v>
      </c>
    </row>
    <row r="2635" spans="1:17" x14ac:dyDescent="0.3">
      <c r="A2635" s="6">
        <v>142007</v>
      </c>
      <c r="B2635" s="6" t="s">
        <v>1353</v>
      </c>
      <c r="C2635" s="6" t="s">
        <v>1352</v>
      </c>
      <c r="D2635" s="6" t="s">
        <v>1611</v>
      </c>
      <c r="E2635" s="6" t="s">
        <v>1311</v>
      </c>
      <c r="F2635" s="7">
        <v>44325</v>
      </c>
      <c r="G2635" s="6" t="s">
        <v>1296</v>
      </c>
      <c r="H2635" s="6" t="s">
        <v>68</v>
      </c>
      <c r="I2635" s="6" t="s">
        <v>45</v>
      </c>
      <c r="J2635" s="6" t="s">
        <v>82</v>
      </c>
      <c r="K2635" s="12">
        <v>2680</v>
      </c>
      <c r="L2635" s="12">
        <v>3484</v>
      </c>
      <c r="M2635" s="12">
        <v>4</v>
      </c>
      <c r="N2635" s="12">
        <v>10720</v>
      </c>
      <c r="O2635" s="12">
        <v>13936</v>
      </c>
      <c r="P2635" s="6" t="s">
        <v>1400</v>
      </c>
      <c r="Q2635" s="12">
        <f t="shared" si="41"/>
        <v>3216</v>
      </c>
    </row>
    <row r="2636" spans="1:17" x14ac:dyDescent="0.3">
      <c r="A2636" s="6">
        <v>142008</v>
      </c>
      <c r="B2636" s="6" t="s">
        <v>1355</v>
      </c>
      <c r="C2636" s="6" t="s">
        <v>1354</v>
      </c>
      <c r="D2636" s="6" t="s">
        <v>2138</v>
      </c>
      <c r="E2636" s="6" t="s">
        <v>1312</v>
      </c>
      <c r="F2636" s="7">
        <v>44325</v>
      </c>
      <c r="G2636" s="6" t="s">
        <v>33</v>
      </c>
      <c r="H2636" s="6" t="s">
        <v>71</v>
      </c>
      <c r="I2636" s="6" t="s">
        <v>38</v>
      </c>
      <c r="J2636" s="6" t="s">
        <v>76</v>
      </c>
      <c r="K2636" s="12">
        <v>8250</v>
      </c>
      <c r="L2636" s="12">
        <v>10725</v>
      </c>
      <c r="M2636" s="12">
        <v>1</v>
      </c>
      <c r="N2636" s="12">
        <v>8250</v>
      </c>
      <c r="O2636" s="12">
        <v>10725</v>
      </c>
      <c r="P2636" s="6" t="s">
        <v>1401</v>
      </c>
      <c r="Q2636" s="12">
        <f t="shared" si="41"/>
        <v>2475</v>
      </c>
    </row>
    <row r="2637" spans="1:17" x14ac:dyDescent="0.3">
      <c r="A2637" s="6">
        <v>142009</v>
      </c>
      <c r="B2637" s="6" t="s">
        <v>1357</v>
      </c>
      <c r="C2637" s="6" t="s">
        <v>1356</v>
      </c>
      <c r="D2637" s="6" t="s">
        <v>1637</v>
      </c>
      <c r="E2637" s="6" t="s">
        <v>1313</v>
      </c>
      <c r="F2637" s="7">
        <v>44325</v>
      </c>
      <c r="G2637" s="6" t="s">
        <v>34</v>
      </c>
      <c r="H2637" s="6" t="s">
        <v>646</v>
      </c>
      <c r="I2637" s="6" t="s">
        <v>42</v>
      </c>
      <c r="J2637" s="6" t="s">
        <v>76</v>
      </c>
      <c r="K2637" s="12">
        <v>2650</v>
      </c>
      <c r="L2637" s="12">
        <v>3445</v>
      </c>
      <c r="M2637" s="12">
        <v>4</v>
      </c>
      <c r="N2637" s="12">
        <v>10600</v>
      </c>
      <c r="O2637" s="12">
        <v>13780</v>
      </c>
      <c r="P2637" s="6" t="s">
        <v>1325</v>
      </c>
      <c r="Q2637" s="12">
        <f t="shared" si="41"/>
        <v>3180</v>
      </c>
    </row>
    <row r="2638" spans="1:17" x14ac:dyDescent="0.3">
      <c r="A2638" s="6">
        <v>142010</v>
      </c>
      <c r="B2638" s="6" t="s">
        <v>1359</v>
      </c>
      <c r="C2638" s="6" t="s">
        <v>1358</v>
      </c>
      <c r="D2638" s="6" t="s">
        <v>1665</v>
      </c>
      <c r="E2638" s="6" t="s">
        <v>3</v>
      </c>
      <c r="F2638" s="7">
        <v>44325</v>
      </c>
      <c r="G2638" s="6" t="s">
        <v>35</v>
      </c>
      <c r="H2638" s="6" t="s">
        <v>72</v>
      </c>
      <c r="I2638" s="6" t="s">
        <v>38</v>
      </c>
      <c r="J2638" s="6" t="s">
        <v>85</v>
      </c>
      <c r="K2638" s="12">
        <v>12550</v>
      </c>
      <c r="L2638" s="12">
        <v>16315</v>
      </c>
      <c r="M2638" s="12">
        <v>3</v>
      </c>
      <c r="N2638" s="12">
        <v>37650</v>
      </c>
      <c r="O2638" s="12">
        <v>48945</v>
      </c>
      <c r="P2638" s="6" t="s">
        <v>1325</v>
      </c>
      <c r="Q2638" s="12">
        <f t="shared" si="41"/>
        <v>11295</v>
      </c>
    </row>
    <row r="2639" spans="1:17" x14ac:dyDescent="0.3">
      <c r="A2639" s="6">
        <v>142011</v>
      </c>
      <c r="B2639" s="6" t="s">
        <v>1361</v>
      </c>
      <c r="C2639" s="6" t="s">
        <v>1360</v>
      </c>
      <c r="D2639" s="6" t="s">
        <v>1684</v>
      </c>
      <c r="E2639" s="6" t="s">
        <v>2</v>
      </c>
      <c r="F2639" s="7">
        <v>44325</v>
      </c>
      <c r="G2639" s="6" t="s">
        <v>1296</v>
      </c>
      <c r="H2639" s="6" t="s">
        <v>73</v>
      </c>
      <c r="I2639" s="6" t="s">
        <v>41</v>
      </c>
      <c r="J2639" s="8" t="s">
        <v>78</v>
      </c>
      <c r="K2639" s="12">
        <v>14500</v>
      </c>
      <c r="L2639" s="12">
        <v>18850</v>
      </c>
      <c r="M2639" s="12">
        <v>3</v>
      </c>
      <c r="N2639" s="12">
        <v>43500</v>
      </c>
      <c r="O2639" s="12">
        <v>56550</v>
      </c>
      <c r="P2639" s="6" t="s">
        <v>1398</v>
      </c>
      <c r="Q2639" s="12">
        <f t="shared" si="41"/>
        <v>13050</v>
      </c>
    </row>
    <row r="2640" spans="1:17" x14ac:dyDescent="0.3">
      <c r="A2640" s="6">
        <v>142012</v>
      </c>
      <c r="B2640" s="6" t="s">
        <v>1363</v>
      </c>
      <c r="C2640" s="6" t="s">
        <v>1362</v>
      </c>
      <c r="D2640" s="6" t="s">
        <v>1696</v>
      </c>
      <c r="E2640" s="6" t="s">
        <v>1</v>
      </c>
      <c r="F2640" s="7">
        <v>44325</v>
      </c>
      <c r="G2640" s="6" t="s">
        <v>33</v>
      </c>
      <c r="H2640" s="6" t="s">
        <v>46</v>
      </c>
      <c r="I2640" s="6" t="s">
        <v>36</v>
      </c>
      <c r="J2640" s="6" t="s">
        <v>75</v>
      </c>
      <c r="K2640" s="12">
        <v>800</v>
      </c>
      <c r="L2640" s="12">
        <v>1040</v>
      </c>
      <c r="M2640" s="12">
        <v>2</v>
      </c>
      <c r="N2640" s="12">
        <v>1600</v>
      </c>
      <c r="O2640" s="12">
        <v>2080</v>
      </c>
      <c r="P2640" s="6" t="s">
        <v>1397</v>
      </c>
      <c r="Q2640" s="12">
        <f t="shared" si="41"/>
        <v>480</v>
      </c>
    </row>
    <row r="2641" spans="1:17" x14ac:dyDescent="0.3">
      <c r="A2641" s="6">
        <v>142013</v>
      </c>
      <c r="B2641" s="6" t="s">
        <v>1365</v>
      </c>
      <c r="C2641" s="6" t="s">
        <v>1364</v>
      </c>
      <c r="D2641" s="6" t="s">
        <v>1748</v>
      </c>
      <c r="E2641" s="6" t="s">
        <v>1314</v>
      </c>
      <c r="F2641" s="7">
        <v>44325</v>
      </c>
      <c r="G2641" s="6" t="s">
        <v>34</v>
      </c>
      <c r="H2641" s="6" t="s">
        <v>48</v>
      </c>
      <c r="I2641" s="6" t="s">
        <v>37</v>
      </c>
      <c r="J2641" s="6" t="s">
        <v>76</v>
      </c>
      <c r="K2641" s="12">
        <v>600</v>
      </c>
      <c r="L2641" s="12">
        <v>780</v>
      </c>
      <c r="M2641" s="12">
        <v>3</v>
      </c>
      <c r="N2641" s="12">
        <v>1800</v>
      </c>
      <c r="O2641" s="12">
        <v>2340</v>
      </c>
      <c r="P2641" s="6" t="s">
        <v>1399</v>
      </c>
      <c r="Q2641" s="12">
        <f t="shared" si="41"/>
        <v>540</v>
      </c>
    </row>
    <row r="2642" spans="1:17" x14ac:dyDescent="0.3">
      <c r="A2642" s="6">
        <v>142014</v>
      </c>
      <c r="B2642" s="6" t="s">
        <v>1367</v>
      </c>
      <c r="C2642" s="6" t="s">
        <v>1366</v>
      </c>
      <c r="D2642" s="6" t="s">
        <v>1793</v>
      </c>
      <c r="E2642" s="6" t="s">
        <v>1315</v>
      </c>
      <c r="F2642" s="7">
        <v>44325</v>
      </c>
      <c r="G2642" s="6" t="s">
        <v>35</v>
      </c>
      <c r="H2642" s="6" t="s">
        <v>50</v>
      </c>
      <c r="I2642" s="6" t="s">
        <v>38</v>
      </c>
      <c r="J2642" s="6" t="s">
        <v>75</v>
      </c>
      <c r="K2642" s="12">
        <v>10500</v>
      </c>
      <c r="L2642" s="12">
        <v>13650</v>
      </c>
      <c r="M2642" s="12">
        <v>3</v>
      </c>
      <c r="N2642" s="12">
        <v>31500</v>
      </c>
      <c r="O2642" s="12">
        <v>40950</v>
      </c>
      <c r="P2642" s="6" t="s">
        <v>1400</v>
      </c>
      <c r="Q2642" s="12">
        <f t="shared" si="41"/>
        <v>9450</v>
      </c>
    </row>
    <row r="2643" spans="1:17" x14ac:dyDescent="0.3">
      <c r="A2643" s="6">
        <v>142015</v>
      </c>
      <c r="B2643" s="6" t="s">
        <v>1369</v>
      </c>
      <c r="C2643" s="6" t="s">
        <v>1368</v>
      </c>
      <c r="D2643" s="6" t="s">
        <v>1798</v>
      </c>
      <c r="E2643" s="6" t="s">
        <v>0</v>
      </c>
      <c r="F2643" s="7">
        <v>44325</v>
      </c>
      <c r="G2643" s="6" t="s">
        <v>1296</v>
      </c>
      <c r="H2643" s="6" t="s">
        <v>707</v>
      </c>
      <c r="I2643" s="6" t="s">
        <v>39</v>
      </c>
      <c r="J2643" s="6" t="s">
        <v>77</v>
      </c>
      <c r="K2643" s="12">
        <v>6500</v>
      </c>
      <c r="L2643" s="12">
        <v>8450</v>
      </c>
      <c r="M2643" s="12">
        <v>1</v>
      </c>
      <c r="N2643" s="12">
        <v>6500</v>
      </c>
      <c r="O2643" s="12">
        <v>8450</v>
      </c>
      <c r="P2643" s="6" t="s">
        <v>1401</v>
      </c>
      <c r="Q2643" s="12">
        <f t="shared" si="41"/>
        <v>1950</v>
      </c>
    </row>
    <row r="2644" spans="1:17" x14ac:dyDescent="0.3">
      <c r="A2644" s="6">
        <v>142016</v>
      </c>
      <c r="B2644" s="6" t="s">
        <v>1370</v>
      </c>
      <c r="C2644" s="6" t="s">
        <v>1327</v>
      </c>
      <c r="D2644" s="6" t="s">
        <v>1809</v>
      </c>
      <c r="E2644" s="6" t="s">
        <v>1316</v>
      </c>
      <c r="F2644" s="7">
        <v>44325</v>
      </c>
      <c r="G2644" s="6" t="s">
        <v>33</v>
      </c>
      <c r="H2644" s="6" t="s">
        <v>713</v>
      </c>
      <c r="I2644" s="6" t="s">
        <v>40</v>
      </c>
      <c r="J2644" s="6" t="s">
        <v>76</v>
      </c>
      <c r="K2644" s="12">
        <v>4500</v>
      </c>
      <c r="L2644" s="12">
        <v>5850</v>
      </c>
      <c r="M2644" s="12">
        <v>2</v>
      </c>
      <c r="N2644" s="12">
        <v>9000</v>
      </c>
      <c r="O2644" s="12">
        <v>11700</v>
      </c>
      <c r="P2644" s="6" t="s">
        <v>1325</v>
      </c>
      <c r="Q2644" s="12">
        <f t="shared" si="41"/>
        <v>2700</v>
      </c>
    </row>
    <row r="2645" spans="1:17" x14ac:dyDescent="0.3">
      <c r="A2645" s="6">
        <v>142017</v>
      </c>
      <c r="B2645" s="6" t="s">
        <v>1371</v>
      </c>
      <c r="C2645" s="6" t="s">
        <v>1328</v>
      </c>
      <c r="D2645" s="6" t="s">
        <v>1823</v>
      </c>
      <c r="E2645" s="6" t="s">
        <v>1317</v>
      </c>
      <c r="F2645" s="7">
        <v>44326</v>
      </c>
      <c r="G2645" s="6" t="s">
        <v>34</v>
      </c>
      <c r="H2645" s="6" t="s">
        <v>51</v>
      </c>
      <c r="I2645" s="6" t="s">
        <v>41</v>
      </c>
      <c r="J2645" s="6" t="s">
        <v>78</v>
      </c>
      <c r="K2645" s="12">
        <v>8500</v>
      </c>
      <c r="L2645" s="12">
        <v>11050</v>
      </c>
      <c r="M2645" s="12">
        <v>1</v>
      </c>
      <c r="N2645" s="12">
        <v>8500</v>
      </c>
      <c r="O2645" s="12">
        <v>11050</v>
      </c>
      <c r="P2645" s="6" t="s">
        <v>1398</v>
      </c>
      <c r="Q2645" s="12">
        <f t="shared" si="41"/>
        <v>2550</v>
      </c>
    </row>
    <row r="2646" spans="1:17" x14ac:dyDescent="0.3">
      <c r="A2646" s="6">
        <v>142018</v>
      </c>
      <c r="B2646" s="6" t="s">
        <v>1373</v>
      </c>
      <c r="C2646" s="6" t="s">
        <v>1372</v>
      </c>
      <c r="D2646" s="6" t="s">
        <v>1852</v>
      </c>
      <c r="E2646" s="6" t="s">
        <v>1318</v>
      </c>
      <c r="F2646" s="7">
        <v>44326</v>
      </c>
      <c r="G2646" s="6" t="s">
        <v>35</v>
      </c>
      <c r="H2646" s="6" t="s">
        <v>52</v>
      </c>
      <c r="I2646" s="6" t="s">
        <v>44</v>
      </c>
      <c r="J2646" s="6" t="s">
        <v>80</v>
      </c>
      <c r="K2646" s="12">
        <v>12500</v>
      </c>
      <c r="L2646" s="12">
        <v>16250</v>
      </c>
      <c r="M2646" s="12">
        <v>3</v>
      </c>
      <c r="N2646" s="12">
        <v>37500</v>
      </c>
      <c r="O2646" s="12">
        <v>48750</v>
      </c>
      <c r="P2646" s="6" t="s">
        <v>1397</v>
      </c>
      <c r="Q2646" s="12">
        <f t="shared" si="41"/>
        <v>11250</v>
      </c>
    </row>
    <row r="2647" spans="1:17" x14ac:dyDescent="0.3">
      <c r="A2647" s="6">
        <v>142019</v>
      </c>
      <c r="B2647" s="6" t="s">
        <v>1374</v>
      </c>
      <c r="C2647" s="6" t="s">
        <v>1329</v>
      </c>
      <c r="D2647" s="6" t="s">
        <v>1864</v>
      </c>
      <c r="E2647" s="6" t="s">
        <v>29</v>
      </c>
      <c r="F2647" s="7">
        <v>44326</v>
      </c>
      <c r="G2647" s="6" t="s">
        <v>1296</v>
      </c>
      <c r="H2647" s="6" t="s">
        <v>654</v>
      </c>
      <c r="I2647" s="6" t="s">
        <v>42</v>
      </c>
      <c r="J2647" s="6" t="s">
        <v>79</v>
      </c>
      <c r="K2647" s="12">
        <v>3500</v>
      </c>
      <c r="L2647" s="12">
        <v>4550</v>
      </c>
      <c r="M2647" s="12">
        <v>2</v>
      </c>
      <c r="N2647" s="12">
        <v>7000</v>
      </c>
      <c r="O2647" s="12">
        <v>9100</v>
      </c>
      <c r="P2647" s="6" t="s">
        <v>1399</v>
      </c>
      <c r="Q2647" s="12">
        <f t="shared" si="41"/>
        <v>2100</v>
      </c>
    </row>
    <row r="2648" spans="1:17" x14ac:dyDescent="0.3">
      <c r="A2648" s="6">
        <v>142020</v>
      </c>
      <c r="B2648" s="6" t="s">
        <v>1375</v>
      </c>
      <c r="C2648" s="6" t="s">
        <v>1330</v>
      </c>
      <c r="D2648" s="6" t="s">
        <v>1889</v>
      </c>
      <c r="E2648" s="6" t="s">
        <v>20</v>
      </c>
      <c r="F2648" s="7">
        <v>44326</v>
      </c>
      <c r="G2648" s="6" t="s">
        <v>33</v>
      </c>
      <c r="H2648" s="8" t="s">
        <v>67</v>
      </c>
      <c r="I2648" s="6" t="s">
        <v>109</v>
      </c>
      <c r="J2648" s="6" t="s">
        <v>81</v>
      </c>
      <c r="K2648" s="12">
        <v>4500</v>
      </c>
      <c r="L2648" s="12">
        <v>5850</v>
      </c>
      <c r="M2648" s="12">
        <v>1</v>
      </c>
      <c r="N2648" s="12">
        <v>4500</v>
      </c>
      <c r="O2648" s="12">
        <v>5850</v>
      </c>
      <c r="P2648" s="6" t="s">
        <v>1400</v>
      </c>
      <c r="Q2648" s="12">
        <f t="shared" si="41"/>
        <v>1350</v>
      </c>
    </row>
    <row r="2649" spans="1:17" x14ac:dyDescent="0.3">
      <c r="A2649" s="6">
        <v>142021</v>
      </c>
      <c r="B2649" s="6" t="s">
        <v>1376</v>
      </c>
      <c r="C2649" s="6" t="s">
        <v>1331</v>
      </c>
      <c r="D2649" s="6" t="s">
        <v>1915</v>
      </c>
      <c r="E2649" s="6" t="s">
        <v>19</v>
      </c>
      <c r="F2649" s="7">
        <v>44326</v>
      </c>
      <c r="G2649" s="6" t="s">
        <v>34</v>
      </c>
      <c r="H2649" s="6" t="s">
        <v>714</v>
      </c>
      <c r="I2649" s="6" t="s">
        <v>45</v>
      </c>
      <c r="J2649" s="6" t="s">
        <v>82</v>
      </c>
      <c r="K2649" s="12">
        <v>2100</v>
      </c>
      <c r="L2649" s="12">
        <v>2730</v>
      </c>
      <c r="M2649" s="12">
        <v>1</v>
      </c>
      <c r="N2649" s="12">
        <v>2100</v>
      </c>
      <c r="O2649" s="12">
        <v>2730</v>
      </c>
      <c r="P2649" s="6" t="s">
        <v>1401</v>
      </c>
      <c r="Q2649" s="12">
        <f t="shared" si="41"/>
        <v>630</v>
      </c>
    </row>
    <row r="2650" spans="1:17" x14ac:dyDescent="0.3">
      <c r="A2650" s="6">
        <v>142022</v>
      </c>
      <c r="B2650" s="6" t="s">
        <v>1378</v>
      </c>
      <c r="C2650" s="6" t="s">
        <v>1377</v>
      </c>
      <c r="D2650" s="6" t="s">
        <v>1945</v>
      </c>
      <c r="E2650" s="6" t="s">
        <v>1319</v>
      </c>
      <c r="F2650" s="7">
        <v>44326</v>
      </c>
      <c r="G2650" s="6" t="s">
        <v>35</v>
      </c>
      <c r="H2650" s="6" t="s">
        <v>49</v>
      </c>
      <c r="I2650" s="6" t="s">
        <v>36</v>
      </c>
      <c r="J2650" s="6" t="s">
        <v>75</v>
      </c>
      <c r="K2650" s="12">
        <v>1150</v>
      </c>
      <c r="L2650" s="12">
        <v>1495</v>
      </c>
      <c r="M2650" s="12">
        <v>2</v>
      </c>
      <c r="N2650" s="12">
        <v>2300</v>
      </c>
      <c r="O2650" s="12">
        <v>2990</v>
      </c>
      <c r="P2650" s="6" t="s">
        <v>1325</v>
      </c>
      <c r="Q2650" s="12">
        <f t="shared" si="41"/>
        <v>690</v>
      </c>
    </row>
    <row r="2651" spans="1:17" x14ac:dyDescent="0.3">
      <c r="A2651" s="6">
        <v>142023</v>
      </c>
      <c r="B2651" s="6" t="s">
        <v>1379</v>
      </c>
      <c r="C2651" s="6" t="s">
        <v>1332</v>
      </c>
      <c r="D2651" s="6" t="s">
        <v>1994</v>
      </c>
      <c r="E2651" s="6" t="s">
        <v>18</v>
      </c>
      <c r="F2651" s="7">
        <v>44326</v>
      </c>
      <c r="G2651" s="6" t="s">
        <v>1296</v>
      </c>
      <c r="H2651" s="6" t="s">
        <v>47</v>
      </c>
      <c r="I2651" s="6" t="s">
        <v>37</v>
      </c>
      <c r="J2651" s="6" t="s">
        <v>76</v>
      </c>
      <c r="K2651" s="12">
        <v>350</v>
      </c>
      <c r="L2651" s="12">
        <v>455</v>
      </c>
      <c r="M2651" s="12">
        <v>3</v>
      </c>
      <c r="N2651" s="12">
        <v>1050</v>
      </c>
      <c r="O2651" s="12">
        <v>1365</v>
      </c>
      <c r="P2651" s="6" t="s">
        <v>1398</v>
      </c>
      <c r="Q2651" s="12">
        <f t="shared" si="41"/>
        <v>315</v>
      </c>
    </row>
    <row r="2652" spans="1:17" x14ac:dyDescent="0.3">
      <c r="A2652" s="6">
        <v>142024</v>
      </c>
      <c r="B2652" s="6" t="s">
        <v>1380</v>
      </c>
      <c r="C2652" s="6" t="s">
        <v>1334</v>
      </c>
      <c r="D2652" s="6" t="s">
        <v>2069</v>
      </c>
      <c r="E2652" s="6" t="s">
        <v>17</v>
      </c>
      <c r="F2652" s="7">
        <v>44326</v>
      </c>
      <c r="G2652" s="6" t="s">
        <v>33</v>
      </c>
      <c r="H2652" s="6" t="s">
        <v>53</v>
      </c>
      <c r="I2652" s="6" t="s">
        <v>38</v>
      </c>
      <c r="J2652" s="6" t="s">
        <v>75</v>
      </c>
      <c r="K2652" s="12">
        <v>9500</v>
      </c>
      <c r="L2652" s="12">
        <v>12350</v>
      </c>
      <c r="M2652" s="12">
        <v>1</v>
      </c>
      <c r="N2652" s="12">
        <v>9500</v>
      </c>
      <c r="O2652" s="12">
        <v>12350</v>
      </c>
      <c r="P2652" s="6" t="s">
        <v>1397</v>
      </c>
      <c r="Q2652" s="12">
        <f t="shared" si="41"/>
        <v>2850</v>
      </c>
    </row>
    <row r="2653" spans="1:17" x14ac:dyDescent="0.3">
      <c r="A2653" s="6">
        <v>142025</v>
      </c>
      <c r="B2653" s="6" t="s">
        <v>1381</v>
      </c>
      <c r="C2653" s="6" t="s">
        <v>1333</v>
      </c>
      <c r="D2653" s="6" t="s">
        <v>2009</v>
      </c>
      <c r="E2653" s="6" t="s">
        <v>1320</v>
      </c>
      <c r="F2653" s="7">
        <v>44326</v>
      </c>
      <c r="G2653" s="6" t="s">
        <v>34</v>
      </c>
      <c r="H2653" s="6" t="s">
        <v>715</v>
      </c>
      <c r="I2653" s="6" t="s">
        <v>39</v>
      </c>
      <c r="J2653" s="6" t="s">
        <v>77</v>
      </c>
      <c r="K2653" s="12">
        <v>10000</v>
      </c>
      <c r="L2653" s="12">
        <v>13000</v>
      </c>
      <c r="M2653" s="12">
        <v>3</v>
      </c>
      <c r="N2653" s="12">
        <v>30000</v>
      </c>
      <c r="O2653" s="12">
        <v>39000</v>
      </c>
      <c r="P2653" s="6" t="s">
        <v>1399</v>
      </c>
      <c r="Q2653" s="12">
        <f t="shared" si="41"/>
        <v>9000</v>
      </c>
    </row>
    <row r="2654" spans="1:17" x14ac:dyDescent="0.3">
      <c r="A2654" s="6">
        <v>142026</v>
      </c>
      <c r="B2654" s="6" t="s">
        <v>1382</v>
      </c>
      <c r="C2654" s="6" t="s">
        <v>1335</v>
      </c>
      <c r="D2654" s="6" t="s">
        <v>2088</v>
      </c>
      <c r="E2654" s="6" t="s">
        <v>16</v>
      </c>
      <c r="F2654" s="7">
        <v>44326</v>
      </c>
      <c r="G2654" s="6" t="s">
        <v>35</v>
      </c>
      <c r="H2654" s="6" t="s">
        <v>716</v>
      </c>
      <c r="I2654" s="6" t="s">
        <v>40</v>
      </c>
      <c r="J2654" s="6" t="s">
        <v>76</v>
      </c>
      <c r="K2654" s="12">
        <v>6500</v>
      </c>
      <c r="L2654" s="12">
        <v>8450</v>
      </c>
      <c r="M2654" s="12">
        <v>1</v>
      </c>
      <c r="N2654" s="12">
        <v>6500</v>
      </c>
      <c r="O2654" s="12">
        <v>8450</v>
      </c>
      <c r="P2654" s="6" t="s">
        <v>1400</v>
      </c>
      <c r="Q2654" s="12">
        <f t="shared" si="41"/>
        <v>1950</v>
      </c>
    </row>
    <row r="2655" spans="1:17" x14ac:dyDescent="0.3">
      <c r="A2655" s="6">
        <v>142027</v>
      </c>
      <c r="B2655" s="6" t="s">
        <v>1378</v>
      </c>
      <c r="C2655" s="6" t="s">
        <v>1377</v>
      </c>
      <c r="D2655" s="6" t="s">
        <v>1952</v>
      </c>
      <c r="E2655" s="6" t="s">
        <v>15</v>
      </c>
      <c r="F2655" s="7">
        <v>44326</v>
      </c>
      <c r="G2655" s="6" t="s">
        <v>1296</v>
      </c>
      <c r="H2655" s="6" t="s">
        <v>717</v>
      </c>
      <c r="I2655" s="6" t="s">
        <v>41</v>
      </c>
      <c r="J2655" s="6" t="s">
        <v>78</v>
      </c>
      <c r="K2655" s="12">
        <v>8500</v>
      </c>
      <c r="L2655" s="12">
        <v>11050</v>
      </c>
      <c r="M2655" s="12">
        <v>1</v>
      </c>
      <c r="N2655" s="12">
        <v>8500</v>
      </c>
      <c r="O2655" s="12">
        <v>11050</v>
      </c>
      <c r="P2655" s="6" t="s">
        <v>1401</v>
      </c>
      <c r="Q2655" s="12">
        <f t="shared" si="41"/>
        <v>2550</v>
      </c>
    </row>
    <row r="2656" spans="1:17" x14ac:dyDescent="0.3">
      <c r="A2656" s="6">
        <v>142028</v>
      </c>
      <c r="B2656" s="6" t="s">
        <v>1379</v>
      </c>
      <c r="C2656" s="6" t="s">
        <v>1332</v>
      </c>
      <c r="D2656" s="6" t="s">
        <v>1996</v>
      </c>
      <c r="E2656" s="6" t="s">
        <v>14</v>
      </c>
      <c r="F2656" s="7">
        <v>44326</v>
      </c>
      <c r="G2656" s="6" t="s">
        <v>33</v>
      </c>
      <c r="H2656" s="6" t="s">
        <v>57</v>
      </c>
      <c r="I2656" s="6" t="s">
        <v>44</v>
      </c>
      <c r="J2656" s="6" t="s">
        <v>80</v>
      </c>
      <c r="K2656" s="12">
        <v>7000</v>
      </c>
      <c r="L2656" s="12">
        <v>9100</v>
      </c>
      <c r="M2656" s="12">
        <v>2</v>
      </c>
      <c r="N2656" s="12">
        <v>14000</v>
      </c>
      <c r="O2656" s="12">
        <v>18200</v>
      </c>
      <c r="P2656" s="6" t="s">
        <v>1325</v>
      </c>
      <c r="Q2656" s="12">
        <f t="shared" si="41"/>
        <v>4200</v>
      </c>
    </row>
    <row r="2657" spans="1:17" x14ac:dyDescent="0.3">
      <c r="A2657" s="6">
        <v>142029</v>
      </c>
      <c r="B2657" s="6" t="s">
        <v>1365</v>
      </c>
      <c r="C2657" s="6" t="s">
        <v>1364</v>
      </c>
      <c r="D2657" s="6" t="s">
        <v>1746</v>
      </c>
      <c r="E2657" s="6" t="s">
        <v>13</v>
      </c>
      <c r="F2657" s="7">
        <v>44326</v>
      </c>
      <c r="G2657" s="6" t="s">
        <v>34</v>
      </c>
      <c r="H2657" s="6" t="s">
        <v>718</v>
      </c>
      <c r="I2657" s="6" t="s">
        <v>42</v>
      </c>
      <c r="J2657" s="6" t="s">
        <v>79</v>
      </c>
      <c r="K2657" s="12">
        <v>6550</v>
      </c>
      <c r="L2657" s="12">
        <v>8515</v>
      </c>
      <c r="M2657" s="12">
        <v>1</v>
      </c>
      <c r="N2657" s="12">
        <v>6550</v>
      </c>
      <c r="O2657" s="12">
        <v>8515</v>
      </c>
      <c r="P2657" s="6" t="s">
        <v>1398</v>
      </c>
      <c r="Q2657" s="12">
        <f t="shared" si="41"/>
        <v>1965</v>
      </c>
    </row>
    <row r="2658" spans="1:17" x14ac:dyDescent="0.3">
      <c r="A2658" s="6">
        <v>142030</v>
      </c>
      <c r="B2658" s="6" t="s">
        <v>1385</v>
      </c>
      <c r="C2658" s="6" t="s">
        <v>27</v>
      </c>
      <c r="D2658" s="6" t="s">
        <v>27</v>
      </c>
      <c r="E2658" s="6" t="s">
        <v>12</v>
      </c>
      <c r="F2658" s="7">
        <v>44326</v>
      </c>
      <c r="G2658" s="6" t="s">
        <v>35</v>
      </c>
      <c r="H2658" s="8" t="s">
        <v>66</v>
      </c>
      <c r="I2658" s="6" t="s">
        <v>109</v>
      </c>
      <c r="J2658" s="6" t="s">
        <v>81</v>
      </c>
      <c r="K2658" s="12">
        <v>7650</v>
      </c>
      <c r="L2658" s="12">
        <v>9945</v>
      </c>
      <c r="M2658" s="12">
        <v>3</v>
      </c>
      <c r="N2658" s="12">
        <v>22950</v>
      </c>
      <c r="O2658" s="12">
        <v>29835</v>
      </c>
      <c r="P2658" s="6" t="s">
        <v>1397</v>
      </c>
      <c r="Q2658" s="12">
        <f t="shared" si="41"/>
        <v>6885</v>
      </c>
    </row>
    <row r="2659" spans="1:17" x14ac:dyDescent="0.3">
      <c r="A2659" s="6">
        <v>142031</v>
      </c>
      <c r="B2659" s="6" t="s">
        <v>1387</v>
      </c>
      <c r="C2659" s="6" t="s">
        <v>1386</v>
      </c>
      <c r="D2659" s="6" t="s">
        <v>2108</v>
      </c>
      <c r="E2659" s="6" t="s">
        <v>11</v>
      </c>
      <c r="F2659" s="7">
        <v>44326</v>
      </c>
      <c r="G2659" s="6" t="s">
        <v>1296</v>
      </c>
      <c r="H2659" s="6" t="s">
        <v>58</v>
      </c>
      <c r="I2659" s="6" t="s">
        <v>45</v>
      </c>
      <c r="J2659" s="6" t="s">
        <v>82</v>
      </c>
      <c r="K2659" s="12">
        <v>1150</v>
      </c>
      <c r="L2659" s="12">
        <v>1495</v>
      </c>
      <c r="M2659" s="12">
        <v>2</v>
      </c>
      <c r="N2659" s="12">
        <v>2300</v>
      </c>
      <c r="O2659" s="12">
        <v>2990</v>
      </c>
      <c r="P2659" s="6" t="s">
        <v>1399</v>
      </c>
      <c r="Q2659" s="12">
        <f t="shared" si="41"/>
        <v>690</v>
      </c>
    </row>
    <row r="2660" spans="1:17" x14ac:dyDescent="0.3">
      <c r="A2660" s="6">
        <v>142032</v>
      </c>
      <c r="B2660" s="6" t="s">
        <v>2156</v>
      </c>
      <c r="C2660" s="6" t="s">
        <v>2157</v>
      </c>
      <c r="D2660" s="6" t="s">
        <v>1959</v>
      </c>
      <c r="E2660" s="6" t="s">
        <v>1321</v>
      </c>
      <c r="F2660" s="7">
        <v>44326</v>
      </c>
      <c r="G2660" s="6" t="s">
        <v>33</v>
      </c>
      <c r="H2660" s="6" t="s">
        <v>59</v>
      </c>
      <c r="I2660" s="6" t="s">
        <v>36</v>
      </c>
      <c r="J2660" s="6" t="s">
        <v>75</v>
      </c>
      <c r="K2660" s="12">
        <v>850</v>
      </c>
      <c r="L2660" s="12">
        <v>1105</v>
      </c>
      <c r="M2660" s="12">
        <v>2</v>
      </c>
      <c r="N2660" s="12">
        <v>1700</v>
      </c>
      <c r="O2660" s="12">
        <v>2210</v>
      </c>
      <c r="P2660" s="6" t="s">
        <v>1400</v>
      </c>
      <c r="Q2660" s="12">
        <f t="shared" si="41"/>
        <v>510</v>
      </c>
    </row>
    <row r="2661" spans="1:17" x14ac:dyDescent="0.3">
      <c r="A2661" s="6">
        <v>142033</v>
      </c>
      <c r="B2661" s="6" t="s">
        <v>1390</v>
      </c>
      <c r="C2661" s="6" t="s">
        <v>26</v>
      </c>
      <c r="D2661" s="6" t="s">
        <v>2121</v>
      </c>
      <c r="E2661" s="6" t="s">
        <v>1322</v>
      </c>
      <c r="F2661" s="7">
        <v>44326</v>
      </c>
      <c r="G2661" s="6" t="s">
        <v>34</v>
      </c>
      <c r="H2661" s="6" t="s">
        <v>60</v>
      </c>
      <c r="I2661" s="6" t="s">
        <v>37</v>
      </c>
      <c r="J2661" s="6" t="s">
        <v>76</v>
      </c>
      <c r="K2661" s="12">
        <v>650</v>
      </c>
      <c r="L2661" s="12">
        <v>845</v>
      </c>
      <c r="M2661" s="12">
        <v>2</v>
      </c>
      <c r="N2661" s="12">
        <v>1300</v>
      </c>
      <c r="O2661" s="12">
        <v>1690</v>
      </c>
      <c r="P2661" s="6" t="s">
        <v>1401</v>
      </c>
      <c r="Q2661" s="12">
        <f t="shared" si="41"/>
        <v>390</v>
      </c>
    </row>
    <row r="2662" spans="1:17" x14ac:dyDescent="0.3">
      <c r="A2662" s="6">
        <v>142034</v>
      </c>
      <c r="B2662" s="6" t="s">
        <v>1392</v>
      </c>
      <c r="C2662" s="6" t="s">
        <v>1391</v>
      </c>
      <c r="D2662" s="6" t="s">
        <v>2111</v>
      </c>
      <c r="E2662" s="6" t="s">
        <v>1323</v>
      </c>
      <c r="F2662" s="7">
        <v>44326</v>
      </c>
      <c r="G2662" s="6" t="s">
        <v>35</v>
      </c>
      <c r="H2662" s="6" t="s">
        <v>61</v>
      </c>
      <c r="I2662" s="6" t="s">
        <v>38</v>
      </c>
      <c r="J2662" s="6" t="s">
        <v>75</v>
      </c>
      <c r="K2662" s="12">
        <v>7500</v>
      </c>
      <c r="L2662" s="12">
        <v>9750</v>
      </c>
      <c r="M2662" s="12">
        <v>3</v>
      </c>
      <c r="N2662" s="12">
        <v>22500</v>
      </c>
      <c r="O2662" s="12">
        <v>29250</v>
      </c>
      <c r="P2662" s="6" t="s">
        <v>1325</v>
      </c>
      <c r="Q2662" s="12">
        <f t="shared" si="41"/>
        <v>6750</v>
      </c>
    </row>
    <row r="2663" spans="1:17" x14ac:dyDescent="0.3">
      <c r="A2663" s="6">
        <v>142035</v>
      </c>
      <c r="B2663" s="6" t="s">
        <v>1394</v>
      </c>
      <c r="C2663" s="6" t="s">
        <v>1393</v>
      </c>
      <c r="D2663" s="6" t="s">
        <v>1414</v>
      </c>
      <c r="E2663" s="6" t="s">
        <v>10</v>
      </c>
      <c r="F2663" s="7">
        <v>44326</v>
      </c>
      <c r="G2663" s="6" t="s">
        <v>1296</v>
      </c>
      <c r="H2663" s="6" t="s">
        <v>715</v>
      </c>
      <c r="I2663" s="6" t="s">
        <v>39</v>
      </c>
      <c r="J2663" s="8" t="s">
        <v>83</v>
      </c>
      <c r="K2663" s="12">
        <v>10000</v>
      </c>
      <c r="L2663" s="12">
        <v>13000</v>
      </c>
      <c r="M2663" s="12">
        <v>1</v>
      </c>
      <c r="N2663" s="12">
        <v>10000</v>
      </c>
      <c r="O2663" s="12">
        <v>13000</v>
      </c>
      <c r="P2663" s="6" t="s">
        <v>1398</v>
      </c>
      <c r="Q2663" s="12">
        <f t="shared" si="41"/>
        <v>3000</v>
      </c>
    </row>
    <row r="2664" spans="1:17" x14ac:dyDescent="0.3">
      <c r="A2664" s="6">
        <v>142036</v>
      </c>
      <c r="B2664" s="6" t="s">
        <v>1337</v>
      </c>
      <c r="C2664" s="6" t="s">
        <v>1336</v>
      </c>
      <c r="D2664" s="6" t="s">
        <v>1425</v>
      </c>
      <c r="E2664" s="6" t="s">
        <v>9</v>
      </c>
      <c r="F2664" s="7">
        <v>44326</v>
      </c>
      <c r="G2664" s="6" t="s">
        <v>33</v>
      </c>
      <c r="H2664" s="6" t="s">
        <v>719</v>
      </c>
      <c r="I2664" s="6" t="s">
        <v>40</v>
      </c>
      <c r="J2664" s="6" t="s">
        <v>76</v>
      </c>
      <c r="K2664" s="12">
        <v>10500</v>
      </c>
      <c r="L2664" s="12">
        <v>13650</v>
      </c>
      <c r="M2664" s="12">
        <v>3</v>
      </c>
      <c r="N2664" s="12">
        <v>31500</v>
      </c>
      <c r="O2664" s="12">
        <v>40950</v>
      </c>
      <c r="P2664" s="6" t="s">
        <v>1397</v>
      </c>
      <c r="Q2664" s="12">
        <f t="shared" si="41"/>
        <v>9450</v>
      </c>
    </row>
    <row r="2665" spans="1:17" x14ac:dyDescent="0.3">
      <c r="A2665" s="6">
        <v>142037</v>
      </c>
      <c r="B2665" s="6" t="s">
        <v>1339</v>
      </c>
      <c r="C2665" s="6" t="s">
        <v>1338</v>
      </c>
      <c r="D2665" s="6" t="s">
        <v>1438</v>
      </c>
      <c r="E2665" s="6" t="s">
        <v>1324</v>
      </c>
      <c r="F2665" s="7">
        <v>44326</v>
      </c>
      <c r="G2665" s="6" t="s">
        <v>34</v>
      </c>
      <c r="H2665" s="6" t="s">
        <v>63</v>
      </c>
      <c r="I2665" s="6" t="s">
        <v>41</v>
      </c>
      <c r="J2665" s="6" t="s">
        <v>78</v>
      </c>
      <c r="K2665" s="12">
        <v>8500</v>
      </c>
      <c r="L2665" s="12">
        <v>11050</v>
      </c>
      <c r="M2665" s="12">
        <v>4</v>
      </c>
      <c r="N2665" s="12">
        <v>34000</v>
      </c>
      <c r="O2665" s="12">
        <v>44200</v>
      </c>
      <c r="P2665" s="6" t="s">
        <v>1399</v>
      </c>
      <c r="Q2665" s="12">
        <f t="shared" si="41"/>
        <v>10200</v>
      </c>
    </row>
    <row r="2666" spans="1:17" x14ac:dyDescent="0.3">
      <c r="A2666" s="6">
        <v>142038</v>
      </c>
      <c r="B2666" s="6" t="s">
        <v>1341</v>
      </c>
      <c r="C2666" s="6" t="s">
        <v>1340</v>
      </c>
      <c r="D2666" s="6" t="s">
        <v>1476</v>
      </c>
      <c r="E2666" s="6" t="s">
        <v>8</v>
      </c>
      <c r="F2666" s="7">
        <v>44326</v>
      </c>
      <c r="G2666" s="6" t="s">
        <v>35</v>
      </c>
      <c r="H2666" s="6" t="s">
        <v>57</v>
      </c>
      <c r="I2666" s="6" t="s">
        <v>44</v>
      </c>
      <c r="J2666" s="6" t="s">
        <v>80</v>
      </c>
      <c r="K2666" s="12">
        <v>7000</v>
      </c>
      <c r="L2666" s="12">
        <v>9100</v>
      </c>
      <c r="M2666" s="12">
        <v>3</v>
      </c>
      <c r="N2666" s="12">
        <v>21000</v>
      </c>
      <c r="O2666" s="12">
        <v>27300</v>
      </c>
      <c r="P2666" s="6" t="s">
        <v>1400</v>
      </c>
      <c r="Q2666" s="12">
        <f t="shared" si="41"/>
        <v>6300</v>
      </c>
    </row>
    <row r="2667" spans="1:17" x14ac:dyDescent="0.3">
      <c r="A2667" s="6">
        <v>142039</v>
      </c>
      <c r="B2667" s="6" t="s">
        <v>1343</v>
      </c>
      <c r="C2667" s="6" t="s">
        <v>1342</v>
      </c>
      <c r="D2667" s="6" t="s">
        <v>1523</v>
      </c>
      <c r="E2667" s="6" t="s">
        <v>7</v>
      </c>
      <c r="F2667" s="7">
        <v>44326</v>
      </c>
      <c r="G2667" s="6" t="s">
        <v>1296</v>
      </c>
      <c r="H2667" s="6" t="s">
        <v>720</v>
      </c>
      <c r="I2667" s="6" t="s">
        <v>42</v>
      </c>
      <c r="J2667" s="6" t="s">
        <v>79</v>
      </c>
      <c r="K2667" s="12">
        <v>1680</v>
      </c>
      <c r="L2667" s="12">
        <v>2184</v>
      </c>
      <c r="M2667" s="12">
        <v>2</v>
      </c>
      <c r="N2667" s="12">
        <v>3360</v>
      </c>
      <c r="O2667" s="12">
        <v>4368</v>
      </c>
      <c r="P2667" s="6" t="s">
        <v>1401</v>
      </c>
      <c r="Q2667" s="12">
        <f t="shared" si="41"/>
        <v>1008</v>
      </c>
    </row>
    <row r="2668" spans="1:17" x14ac:dyDescent="0.3">
      <c r="A2668" s="6">
        <v>142040</v>
      </c>
      <c r="B2668" s="6" t="s">
        <v>1345</v>
      </c>
      <c r="C2668" s="6" t="s">
        <v>1344</v>
      </c>
      <c r="D2668" s="6" t="s">
        <v>1545</v>
      </c>
      <c r="E2668" s="6" t="s">
        <v>1325</v>
      </c>
      <c r="F2668" s="7">
        <v>44326</v>
      </c>
      <c r="G2668" s="6" t="s">
        <v>33</v>
      </c>
      <c r="H2668" s="8" t="s">
        <v>65</v>
      </c>
      <c r="I2668" s="6" t="s">
        <v>109</v>
      </c>
      <c r="J2668" s="8" t="s">
        <v>84</v>
      </c>
      <c r="K2668" s="12">
        <v>6540</v>
      </c>
      <c r="L2668" s="12">
        <v>8502</v>
      </c>
      <c r="M2668" s="12">
        <v>3</v>
      </c>
      <c r="N2668" s="12">
        <v>19620</v>
      </c>
      <c r="O2668" s="12">
        <v>25506</v>
      </c>
      <c r="P2668" s="6" t="s">
        <v>1325</v>
      </c>
      <c r="Q2668" s="12">
        <f t="shared" si="41"/>
        <v>5886</v>
      </c>
    </row>
    <row r="2669" spans="1:17" x14ac:dyDescent="0.3">
      <c r="A2669" s="6">
        <v>142041</v>
      </c>
      <c r="B2669" s="6" t="s">
        <v>1347</v>
      </c>
      <c r="C2669" s="6" t="s">
        <v>1346</v>
      </c>
      <c r="D2669" s="6" t="s">
        <v>1554</v>
      </c>
      <c r="E2669" s="6" t="s">
        <v>1326</v>
      </c>
      <c r="F2669" s="7">
        <v>44326</v>
      </c>
      <c r="G2669" s="6" t="s">
        <v>34</v>
      </c>
      <c r="H2669" s="6" t="s">
        <v>68</v>
      </c>
      <c r="I2669" s="6" t="s">
        <v>45</v>
      </c>
      <c r="J2669" s="6" t="s">
        <v>82</v>
      </c>
      <c r="K2669" s="12">
        <v>2680</v>
      </c>
      <c r="L2669" s="12">
        <v>3484</v>
      </c>
      <c r="M2669" s="12">
        <v>3</v>
      </c>
      <c r="N2669" s="12">
        <v>8040</v>
      </c>
      <c r="O2669" s="12">
        <v>10452</v>
      </c>
      <c r="P2669" s="6" t="s">
        <v>1398</v>
      </c>
      <c r="Q2669" s="12">
        <f t="shared" si="41"/>
        <v>2412</v>
      </c>
    </row>
    <row r="2670" spans="1:17" x14ac:dyDescent="0.3">
      <c r="A2670" s="6">
        <v>142042</v>
      </c>
      <c r="B2670" s="6" t="s">
        <v>1349</v>
      </c>
      <c r="C2670" s="6" t="s">
        <v>1348</v>
      </c>
      <c r="D2670" s="6" t="s">
        <v>1566</v>
      </c>
      <c r="E2670" s="6" t="s">
        <v>6</v>
      </c>
      <c r="F2670" s="7">
        <v>44326</v>
      </c>
      <c r="G2670" s="6" t="s">
        <v>35</v>
      </c>
      <c r="H2670" s="6" t="s">
        <v>71</v>
      </c>
      <c r="I2670" s="6" t="s">
        <v>38</v>
      </c>
      <c r="J2670" s="6" t="s">
        <v>76</v>
      </c>
      <c r="K2670" s="12">
        <v>8250</v>
      </c>
      <c r="L2670" s="12">
        <v>10725</v>
      </c>
      <c r="M2670" s="12">
        <v>2</v>
      </c>
      <c r="N2670" s="12">
        <v>16500</v>
      </c>
      <c r="O2670" s="12">
        <v>21450</v>
      </c>
      <c r="P2670" s="6" t="s">
        <v>1397</v>
      </c>
      <c r="Q2670" s="12">
        <f t="shared" si="41"/>
        <v>4950</v>
      </c>
    </row>
    <row r="2671" spans="1:17" x14ac:dyDescent="0.3">
      <c r="A2671" s="6">
        <v>142043</v>
      </c>
      <c r="B2671" s="6" t="s">
        <v>1351</v>
      </c>
      <c r="C2671" s="6" t="s">
        <v>1350</v>
      </c>
      <c r="D2671" s="6" t="s">
        <v>1592</v>
      </c>
      <c r="E2671" s="6" t="s">
        <v>5</v>
      </c>
      <c r="F2671" s="7">
        <v>44326</v>
      </c>
      <c r="G2671" s="6" t="s">
        <v>1296</v>
      </c>
      <c r="H2671" s="6" t="s">
        <v>654</v>
      </c>
      <c r="I2671" s="6" t="s">
        <v>42</v>
      </c>
      <c r="J2671" s="6" t="s">
        <v>76</v>
      </c>
      <c r="K2671" s="12">
        <v>2650</v>
      </c>
      <c r="L2671" s="12">
        <v>3445</v>
      </c>
      <c r="M2671" s="12">
        <v>4</v>
      </c>
      <c r="N2671" s="12">
        <v>10600</v>
      </c>
      <c r="O2671" s="12">
        <v>13780</v>
      </c>
      <c r="P2671" s="6" t="s">
        <v>1399</v>
      </c>
      <c r="Q2671" s="12">
        <f t="shared" si="41"/>
        <v>3180</v>
      </c>
    </row>
    <row r="2672" spans="1:17" x14ac:dyDescent="0.3">
      <c r="A2672" s="6">
        <v>142044</v>
      </c>
      <c r="B2672" s="6" t="s">
        <v>1353</v>
      </c>
      <c r="C2672" s="6" t="s">
        <v>1352</v>
      </c>
      <c r="D2672" s="6" t="s">
        <v>1617</v>
      </c>
      <c r="E2672" s="6" t="s">
        <v>4</v>
      </c>
      <c r="F2672" s="7">
        <v>44326</v>
      </c>
      <c r="G2672" s="6" t="s">
        <v>33</v>
      </c>
      <c r="H2672" s="6" t="s">
        <v>72</v>
      </c>
      <c r="I2672" s="6" t="s">
        <v>38</v>
      </c>
      <c r="J2672" s="6" t="s">
        <v>85</v>
      </c>
      <c r="K2672" s="12">
        <v>12550</v>
      </c>
      <c r="L2672" s="12">
        <v>16315</v>
      </c>
      <c r="M2672" s="12">
        <v>4</v>
      </c>
      <c r="N2672" s="12">
        <v>50200</v>
      </c>
      <c r="O2672" s="12">
        <v>65260</v>
      </c>
      <c r="P2672" s="6" t="s">
        <v>1400</v>
      </c>
      <c r="Q2672" s="12">
        <f t="shared" si="41"/>
        <v>15060</v>
      </c>
    </row>
    <row r="2673" spans="1:17" x14ac:dyDescent="0.3">
      <c r="A2673" s="6">
        <v>142045</v>
      </c>
      <c r="B2673" s="6" t="s">
        <v>1355</v>
      </c>
      <c r="C2673" s="6" t="s">
        <v>1354</v>
      </c>
      <c r="D2673" s="6" t="s">
        <v>2147</v>
      </c>
      <c r="E2673" s="6" t="s">
        <v>30</v>
      </c>
      <c r="F2673" s="7">
        <v>44326</v>
      </c>
      <c r="G2673" s="6" t="s">
        <v>34</v>
      </c>
      <c r="H2673" s="6" t="s">
        <v>73</v>
      </c>
      <c r="I2673" s="6" t="s">
        <v>41</v>
      </c>
      <c r="J2673" s="8" t="s">
        <v>78</v>
      </c>
      <c r="K2673" s="12">
        <v>14500</v>
      </c>
      <c r="L2673" s="12">
        <v>18850</v>
      </c>
      <c r="M2673" s="12">
        <v>4</v>
      </c>
      <c r="N2673" s="12">
        <v>58000</v>
      </c>
      <c r="O2673" s="12">
        <v>75400</v>
      </c>
      <c r="P2673" s="6" t="s">
        <v>1401</v>
      </c>
      <c r="Q2673" s="12">
        <f t="shared" si="41"/>
        <v>17400</v>
      </c>
    </row>
    <row r="2674" spans="1:17" x14ac:dyDescent="0.3">
      <c r="A2674" s="6">
        <v>142046</v>
      </c>
      <c r="B2674" s="6" t="s">
        <v>1357</v>
      </c>
      <c r="C2674" s="6" t="s">
        <v>1356</v>
      </c>
      <c r="D2674" s="6" t="s">
        <v>1638</v>
      </c>
      <c r="E2674" s="6" t="s">
        <v>31</v>
      </c>
      <c r="F2674" s="7">
        <v>44326</v>
      </c>
      <c r="G2674" s="6" t="s">
        <v>35</v>
      </c>
      <c r="H2674" s="6" t="s">
        <v>46</v>
      </c>
      <c r="I2674" s="6" t="s">
        <v>36</v>
      </c>
      <c r="J2674" s="6" t="s">
        <v>75</v>
      </c>
      <c r="K2674" s="12">
        <v>800</v>
      </c>
      <c r="L2674" s="12">
        <v>1040</v>
      </c>
      <c r="M2674" s="12">
        <v>4</v>
      </c>
      <c r="N2674" s="12">
        <v>3200</v>
      </c>
      <c r="O2674" s="12">
        <v>4160</v>
      </c>
      <c r="P2674" s="6" t="s">
        <v>1325</v>
      </c>
      <c r="Q2674" s="12">
        <f t="shared" si="41"/>
        <v>960</v>
      </c>
    </row>
    <row r="2675" spans="1:17" x14ac:dyDescent="0.3">
      <c r="A2675" s="6">
        <v>142047</v>
      </c>
      <c r="B2675" s="6" t="s">
        <v>1359</v>
      </c>
      <c r="C2675" s="6" t="s">
        <v>1358</v>
      </c>
      <c r="D2675" s="6" t="s">
        <v>1670</v>
      </c>
      <c r="E2675" s="6" t="s">
        <v>32</v>
      </c>
      <c r="F2675" s="7">
        <v>44326</v>
      </c>
      <c r="G2675" s="6" t="s">
        <v>1296</v>
      </c>
      <c r="H2675" s="6" t="s">
        <v>48</v>
      </c>
      <c r="I2675" s="6" t="s">
        <v>37</v>
      </c>
      <c r="J2675" s="6" t="s">
        <v>76</v>
      </c>
      <c r="K2675" s="12">
        <v>600</v>
      </c>
      <c r="L2675" s="12">
        <v>780</v>
      </c>
      <c r="M2675" s="12">
        <v>4</v>
      </c>
      <c r="N2675" s="12">
        <v>2400</v>
      </c>
      <c r="O2675" s="12">
        <v>3120</v>
      </c>
      <c r="P2675" s="6" t="s">
        <v>1398</v>
      </c>
      <c r="Q2675" s="12">
        <f t="shared" si="41"/>
        <v>720</v>
      </c>
    </row>
    <row r="2676" spans="1:17" x14ac:dyDescent="0.3">
      <c r="A2676" s="6">
        <v>142048</v>
      </c>
      <c r="B2676" s="6" t="s">
        <v>1361</v>
      </c>
      <c r="C2676" s="6" t="s">
        <v>1360</v>
      </c>
      <c r="D2676" s="6" t="s">
        <v>1687</v>
      </c>
      <c r="E2676" s="6" t="s">
        <v>28</v>
      </c>
      <c r="F2676" s="7">
        <v>44327</v>
      </c>
      <c r="G2676" s="6" t="s">
        <v>33</v>
      </c>
      <c r="H2676" s="6" t="s">
        <v>50</v>
      </c>
      <c r="I2676" s="6" t="s">
        <v>38</v>
      </c>
      <c r="J2676" s="6" t="s">
        <v>75</v>
      </c>
      <c r="K2676" s="12">
        <v>10500</v>
      </c>
      <c r="L2676" s="12">
        <v>13650</v>
      </c>
      <c r="M2676" s="12">
        <v>2</v>
      </c>
      <c r="N2676" s="12">
        <v>21000</v>
      </c>
      <c r="O2676" s="12">
        <v>27300</v>
      </c>
      <c r="P2676" s="6" t="s">
        <v>1397</v>
      </c>
      <c r="Q2676" s="12">
        <f t="shared" si="41"/>
        <v>6300</v>
      </c>
    </row>
    <row r="2677" spans="1:17" x14ac:dyDescent="0.3">
      <c r="A2677" s="6">
        <v>142049</v>
      </c>
      <c r="B2677" s="6" t="s">
        <v>1363</v>
      </c>
      <c r="C2677" s="6" t="s">
        <v>1362</v>
      </c>
      <c r="D2677" s="6" t="s">
        <v>1705</v>
      </c>
      <c r="E2677" s="6" t="s">
        <v>1311</v>
      </c>
      <c r="F2677" s="7">
        <v>44327</v>
      </c>
      <c r="G2677" s="6" t="s">
        <v>34</v>
      </c>
      <c r="H2677" s="6" t="s">
        <v>715</v>
      </c>
      <c r="I2677" s="6" t="s">
        <v>39</v>
      </c>
      <c r="J2677" s="6" t="s">
        <v>77</v>
      </c>
      <c r="K2677" s="12">
        <v>6500</v>
      </c>
      <c r="L2677" s="12">
        <v>8450</v>
      </c>
      <c r="M2677" s="12">
        <v>2</v>
      </c>
      <c r="N2677" s="12">
        <v>13000</v>
      </c>
      <c r="O2677" s="12">
        <v>16900</v>
      </c>
      <c r="P2677" s="6" t="s">
        <v>1399</v>
      </c>
      <c r="Q2677" s="12">
        <f t="shared" si="41"/>
        <v>3900</v>
      </c>
    </row>
    <row r="2678" spans="1:17" x14ac:dyDescent="0.3">
      <c r="A2678" s="6">
        <v>142050</v>
      </c>
      <c r="B2678" s="6" t="s">
        <v>1365</v>
      </c>
      <c r="C2678" s="6" t="s">
        <v>1364</v>
      </c>
      <c r="D2678" s="6" t="s">
        <v>1761</v>
      </c>
      <c r="E2678" s="6" t="s">
        <v>1312</v>
      </c>
      <c r="F2678" s="7">
        <v>44327</v>
      </c>
      <c r="G2678" s="6" t="s">
        <v>35</v>
      </c>
      <c r="H2678" s="6" t="s">
        <v>721</v>
      </c>
      <c r="I2678" s="6" t="s">
        <v>40</v>
      </c>
      <c r="J2678" s="6" t="s">
        <v>76</v>
      </c>
      <c r="K2678" s="12">
        <v>4500</v>
      </c>
      <c r="L2678" s="12">
        <v>5850</v>
      </c>
      <c r="M2678" s="12">
        <v>2</v>
      </c>
      <c r="N2678" s="12">
        <v>9000</v>
      </c>
      <c r="O2678" s="12">
        <v>11700</v>
      </c>
      <c r="P2678" s="6" t="s">
        <v>1400</v>
      </c>
      <c r="Q2678" s="12">
        <f t="shared" si="41"/>
        <v>2700</v>
      </c>
    </row>
    <row r="2679" spans="1:17" x14ac:dyDescent="0.3">
      <c r="A2679" s="6">
        <v>142051</v>
      </c>
      <c r="B2679" s="6" t="s">
        <v>1367</v>
      </c>
      <c r="C2679" s="6" t="s">
        <v>1366</v>
      </c>
      <c r="D2679" s="6" t="s">
        <v>1779</v>
      </c>
      <c r="E2679" s="6" t="s">
        <v>1313</v>
      </c>
      <c r="F2679" s="7">
        <v>44327</v>
      </c>
      <c r="G2679" s="6" t="s">
        <v>1296</v>
      </c>
      <c r="H2679" s="6" t="s">
        <v>51</v>
      </c>
      <c r="I2679" s="6" t="s">
        <v>41</v>
      </c>
      <c r="J2679" s="6" t="s">
        <v>78</v>
      </c>
      <c r="K2679" s="12">
        <v>8500</v>
      </c>
      <c r="L2679" s="12">
        <v>11050</v>
      </c>
      <c r="M2679" s="12">
        <v>2</v>
      </c>
      <c r="N2679" s="12">
        <v>17000</v>
      </c>
      <c r="O2679" s="12">
        <v>22100</v>
      </c>
      <c r="P2679" s="6" t="s">
        <v>1401</v>
      </c>
      <c r="Q2679" s="12">
        <f t="shared" si="41"/>
        <v>5100</v>
      </c>
    </row>
    <row r="2680" spans="1:17" x14ac:dyDescent="0.3">
      <c r="A2680" s="6">
        <v>142052</v>
      </c>
      <c r="B2680" s="6" t="s">
        <v>1369</v>
      </c>
      <c r="C2680" s="6" t="s">
        <v>1368</v>
      </c>
      <c r="D2680" s="6" t="s">
        <v>1796</v>
      </c>
      <c r="E2680" s="6" t="s">
        <v>3</v>
      </c>
      <c r="F2680" s="7">
        <v>44327</v>
      </c>
      <c r="G2680" s="6" t="s">
        <v>33</v>
      </c>
      <c r="H2680" s="6" t="s">
        <v>52</v>
      </c>
      <c r="I2680" s="6" t="s">
        <v>44</v>
      </c>
      <c r="J2680" s="6" t="s">
        <v>80</v>
      </c>
      <c r="K2680" s="12">
        <v>12500</v>
      </c>
      <c r="L2680" s="12">
        <v>16250</v>
      </c>
      <c r="M2680" s="12">
        <v>2</v>
      </c>
      <c r="N2680" s="12">
        <v>25000</v>
      </c>
      <c r="O2680" s="12">
        <v>32500</v>
      </c>
      <c r="P2680" s="6" t="s">
        <v>1325</v>
      </c>
      <c r="Q2680" s="12">
        <f t="shared" si="41"/>
        <v>7500</v>
      </c>
    </row>
    <row r="2681" spans="1:17" x14ac:dyDescent="0.3">
      <c r="A2681" s="6">
        <v>142053</v>
      </c>
      <c r="B2681" s="6" t="s">
        <v>1370</v>
      </c>
      <c r="C2681" s="6" t="s">
        <v>1327</v>
      </c>
      <c r="D2681" s="6" t="s">
        <v>1809</v>
      </c>
      <c r="E2681" s="6" t="s">
        <v>2</v>
      </c>
      <c r="F2681" s="7">
        <v>44327</v>
      </c>
      <c r="G2681" s="6" t="s">
        <v>34</v>
      </c>
      <c r="H2681" s="6" t="s">
        <v>662</v>
      </c>
      <c r="I2681" s="6" t="s">
        <v>89</v>
      </c>
      <c r="J2681" s="6" t="s">
        <v>79</v>
      </c>
      <c r="K2681" s="12">
        <v>3500</v>
      </c>
      <c r="L2681" s="12">
        <v>4550</v>
      </c>
      <c r="M2681" s="12">
        <v>3</v>
      </c>
      <c r="N2681" s="12">
        <v>10500</v>
      </c>
      <c r="O2681" s="12">
        <v>13650</v>
      </c>
      <c r="P2681" s="6" t="s">
        <v>1398</v>
      </c>
      <c r="Q2681" s="12">
        <f t="shared" si="41"/>
        <v>3150</v>
      </c>
    </row>
    <row r="2682" spans="1:17" x14ac:dyDescent="0.3">
      <c r="A2682" s="6">
        <v>142054</v>
      </c>
      <c r="B2682" s="6" t="s">
        <v>1371</v>
      </c>
      <c r="C2682" s="6" t="s">
        <v>1328</v>
      </c>
      <c r="D2682" s="6" t="s">
        <v>1818</v>
      </c>
      <c r="E2682" s="6" t="s">
        <v>1</v>
      </c>
      <c r="F2682" s="7">
        <v>44327</v>
      </c>
      <c r="G2682" s="6" t="s">
        <v>35</v>
      </c>
      <c r="H2682" s="8" t="s">
        <v>67</v>
      </c>
      <c r="I2682" s="6" t="s">
        <v>37</v>
      </c>
      <c r="J2682" s="6" t="s">
        <v>81</v>
      </c>
      <c r="K2682" s="12">
        <v>4500</v>
      </c>
      <c r="L2682" s="12">
        <v>5850</v>
      </c>
      <c r="M2682" s="12">
        <v>3</v>
      </c>
      <c r="N2682" s="12">
        <v>13500</v>
      </c>
      <c r="O2682" s="12">
        <v>17550</v>
      </c>
      <c r="P2682" s="6" t="s">
        <v>1397</v>
      </c>
      <c r="Q2682" s="12">
        <f t="shared" si="41"/>
        <v>4050</v>
      </c>
    </row>
    <row r="2683" spans="1:17" x14ac:dyDescent="0.3">
      <c r="A2683" s="6">
        <v>142055</v>
      </c>
      <c r="B2683" s="6" t="s">
        <v>1373</v>
      </c>
      <c r="C2683" s="6" t="s">
        <v>1372</v>
      </c>
      <c r="D2683" s="6" t="s">
        <v>1845</v>
      </c>
      <c r="E2683" s="6" t="s">
        <v>1314</v>
      </c>
      <c r="F2683" s="7">
        <v>44327</v>
      </c>
      <c r="G2683" s="6" t="s">
        <v>1296</v>
      </c>
      <c r="H2683" s="6" t="s">
        <v>722</v>
      </c>
      <c r="I2683" s="6" t="s">
        <v>45</v>
      </c>
      <c r="J2683" s="6" t="s">
        <v>82</v>
      </c>
      <c r="K2683" s="12">
        <v>2100</v>
      </c>
      <c r="L2683" s="12">
        <v>2730</v>
      </c>
      <c r="M2683" s="12">
        <v>4</v>
      </c>
      <c r="N2683" s="12">
        <v>8400</v>
      </c>
      <c r="O2683" s="12">
        <v>10920</v>
      </c>
      <c r="P2683" s="6" t="s">
        <v>1399</v>
      </c>
      <c r="Q2683" s="12">
        <f t="shared" si="41"/>
        <v>2520</v>
      </c>
    </row>
    <row r="2684" spans="1:17" x14ac:dyDescent="0.3">
      <c r="A2684" s="6">
        <v>142056</v>
      </c>
      <c r="B2684" s="6" t="s">
        <v>1374</v>
      </c>
      <c r="C2684" s="6" t="s">
        <v>1329</v>
      </c>
      <c r="D2684" s="6" t="s">
        <v>1860</v>
      </c>
      <c r="E2684" s="6" t="s">
        <v>1315</v>
      </c>
      <c r="F2684" s="7">
        <v>44327</v>
      </c>
      <c r="G2684" s="6" t="s">
        <v>33</v>
      </c>
      <c r="H2684" s="6" t="s">
        <v>49</v>
      </c>
      <c r="I2684" s="6" t="s">
        <v>36</v>
      </c>
      <c r="J2684" s="6" t="s">
        <v>75</v>
      </c>
      <c r="K2684" s="12">
        <v>1150</v>
      </c>
      <c r="L2684" s="12">
        <v>1495</v>
      </c>
      <c r="M2684" s="12">
        <v>3</v>
      </c>
      <c r="N2684" s="12">
        <v>3450</v>
      </c>
      <c r="O2684" s="12">
        <v>4485</v>
      </c>
      <c r="P2684" s="6" t="s">
        <v>1400</v>
      </c>
      <c r="Q2684" s="12">
        <f t="shared" si="41"/>
        <v>1035</v>
      </c>
    </row>
    <row r="2685" spans="1:17" x14ac:dyDescent="0.3">
      <c r="A2685" s="6">
        <v>142057</v>
      </c>
      <c r="B2685" s="6" t="s">
        <v>1375</v>
      </c>
      <c r="C2685" s="6" t="s">
        <v>1330</v>
      </c>
      <c r="D2685" s="6" t="s">
        <v>1893</v>
      </c>
      <c r="E2685" s="6" t="s">
        <v>0</v>
      </c>
      <c r="F2685" s="7">
        <v>44327</v>
      </c>
      <c r="G2685" s="6" t="s">
        <v>34</v>
      </c>
      <c r="H2685" s="6" t="s">
        <v>47</v>
      </c>
      <c r="I2685" s="6" t="s">
        <v>37</v>
      </c>
      <c r="J2685" s="6" t="s">
        <v>76</v>
      </c>
      <c r="K2685" s="12">
        <v>350</v>
      </c>
      <c r="L2685" s="12">
        <v>455</v>
      </c>
      <c r="M2685" s="12">
        <v>4</v>
      </c>
      <c r="N2685" s="12">
        <v>1400</v>
      </c>
      <c r="O2685" s="12">
        <v>1820</v>
      </c>
      <c r="P2685" s="6" t="s">
        <v>1401</v>
      </c>
      <c r="Q2685" s="12">
        <f t="shared" si="41"/>
        <v>420</v>
      </c>
    </row>
    <row r="2686" spans="1:17" x14ac:dyDescent="0.3">
      <c r="A2686" s="6">
        <v>142058</v>
      </c>
      <c r="B2686" s="6" t="s">
        <v>1376</v>
      </c>
      <c r="C2686" s="6" t="s">
        <v>1331</v>
      </c>
      <c r="D2686" s="6" t="s">
        <v>1918</v>
      </c>
      <c r="E2686" s="6" t="s">
        <v>1316</v>
      </c>
      <c r="F2686" s="7">
        <v>44327</v>
      </c>
      <c r="G2686" s="6" t="s">
        <v>35</v>
      </c>
      <c r="H2686" s="6" t="s">
        <v>53</v>
      </c>
      <c r="I2686" s="6" t="s">
        <v>38</v>
      </c>
      <c r="J2686" s="6" t="s">
        <v>75</v>
      </c>
      <c r="K2686" s="12">
        <v>9500</v>
      </c>
      <c r="L2686" s="12">
        <v>12350</v>
      </c>
      <c r="M2686" s="12">
        <v>3</v>
      </c>
      <c r="N2686" s="12">
        <v>28500</v>
      </c>
      <c r="O2686" s="12">
        <v>37050</v>
      </c>
      <c r="P2686" s="6" t="s">
        <v>1325</v>
      </c>
      <c r="Q2686" s="12">
        <f t="shared" si="41"/>
        <v>8550</v>
      </c>
    </row>
    <row r="2687" spans="1:17" x14ac:dyDescent="0.3">
      <c r="A2687" s="6">
        <v>142059</v>
      </c>
      <c r="B2687" s="6" t="s">
        <v>1378</v>
      </c>
      <c r="C2687" s="6" t="s">
        <v>1377</v>
      </c>
      <c r="D2687" s="6" t="s">
        <v>1924</v>
      </c>
      <c r="E2687" s="6" t="s">
        <v>1317</v>
      </c>
      <c r="F2687" s="7">
        <v>44327</v>
      </c>
      <c r="G2687" s="6" t="s">
        <v>1296</v>
      </c>
      <c r="H2687" s="6" t="s">
        <v>723</v>
      </c>
      <c r="I2687" s="6" t="s">
        <v>39</v>
      </c>
      <c r="J2687" s="6" t="s">
        <v>77</v>
      </c>
      <c r="K2687" s="12">
        <v>10000</v>
      </c>
      <c r="L2687" s="12">
        <v>13000</v>
      </c>
      <c r="M2687" s="12">
        <v>3</v>
      </c>
      <c r="N2687" s="12">
        <v>30000</v>
      </c>
      <c r="O2687" s="12">
        <v>39000</v>
      </c>
      <c r="P2687" s="6" t="s">
        <v>1398</v>
      </c>
      <c r="Q2687" s="12">
        <f t="shared" si="41"/>
        <v>9000</v>
      </c>
    </row>
    <row r="2688" spans="1:17" x14ac:dyDescent="0.3">
      <c r="A2688" s="6">
        <v>142060</v>
      </c>
      <c r="B2688" s="6" t="s">
        <v>1379</v>
      </c>
      <c r="C2688" s="6" t="s">
        <v>1332</v>
      </c>
      <c r="D2688" s="6" t="s">
        <v>1992</v>
      </c>
      <c r="E2688" s="6" t="s">
        <v>1318</v>
      </c>
      <c r="F2688" s="7">
        <v>44327</v>
      </c>
      <c r="G2688" s="6" t="s">
        <v>33</v>
      </c>
      <c r="H2688" s="6" t="s">
        <v>724</v>
      </c>
      <c r="I2688" s="6" t="s">
        <v>40</v>
      </c>
      <c r="J2688" s="6" t="s">
        <v>76</v>
      </c>
      <c r="K2688" s="12">
        <v>6500</v>
      </c>
      <c r="L2688" s="12">
        <v>8450</v>
      </c>
      <c r="M2688" s="12">
        <v>3</v>
      </c>
      <c r="N2688" s="12">
        <v>19500</v>
      </c>
      <c r="O2688" s="12">
        <v>25350</v>
      </c>
      <c r="P2688" s="6" t="s">
        <v>1397</v>
      </c>
      <c r="Q2688" s="12">
        <f t="shared" si="41"/>
        <v>5850</v>
      </c>
    </row>
    <row r="2689" spans="1:17" x14ac:dyDescent="0.3">
      <c r="A2689" s="6">
        <v>142061</v>
      </c>
      <c r="B2689" s="6" t="s">
        <v>1380</v>
      </c>
      <c r="C2689" s="6" t="s">
        <v>1334</v>
      </c>
      <c r="D2689" s="6" t="s">
        <v>2070</v>
      </c>
      <c r="E2689" s="6" t="s">
        <v>29</v>
      </c>
      <c r="F2689" s="7">
        <v>44327</v>
      </c>
      <c r="G2689" s="6" t="s">
        <v>34</v>
      </c>
      <c r="H2689" s="6" t="s">
        <v>725</v>
      </c>
      <c r="I2689" s="6" t="s">
        <v>41</v>
      </c>
      <c r="J2689" s="6" t="s">
        <v>78</v>
      </c>
      <c r="K2689" s="12">
        <v>8500</v>
      </c>
      <c r="L2689" s="12">
        <v>11050</v>
      </c>
      <c r="M2689" s="12">
        <v>4</v>
      </c>
      <c r="N2689" s="12">
        <v>34000</v>
      </c>
      <c r="O2689" s="12">
        <v>44200</v>
      </c>
      <c r="P2689" s="6" t="s">
        <v>1399</v>
      </c>
      <c r="Q2689" s="12">
        <f t="shared" si="41"/>
        <v>10200</v>
      </c>
    </row>
    <row r="2690" spans="1:17" x14ac:dyDescent="0.3">
      <c r="A2690" s="6">
        <v>142062</v>
      </c>
      <c r="B2690" s="6" t="s">
        <v>1381</v>
      </c>
      <c r="C2690" s="6" t="s">
        <v>1333</v>
      </c>
      <c r="D2690" s="6" t="s">
        <v>2019</v>
      </c>
      <c r="E2690" s="6" t="s">
        <v>20</v>
      </c>
      <c r="F2690" s="7">
        <v>44327</v>
      </c>
      <c r="G2690" s="6" t="s">
        <v>35</v>
      </c>
      <c r="H2690" s="6" t="s">
        <v>57</v>
      </c>
      <c r="I2690" s="6" t="s">
        <v>44</v>
      </c>
      <c r="J2690" s="6" t="s">
        <v>80</v>
      </c>
      <c r="K2690" s="12">
        <v>7000</v>
      </c>
      <c r="L2690" s="12">
        <v>9100</v>
      </c>
      <c r="M2690" s="12">
        <v>4</v>
      </c>
      <c r="N2690" s="12">
        <v>28000</v>
      </c>
      <c r="O2690" s="12">
        <v>36400</v>
      </c>
      <c r="P2690" s="6" t="s">
        <v>1400</v>
      </c>
      <c r="Q2690" s="12">
        <f t="shared" si="41"/>
        <v>8400</v>
      </c>
    </row>
    <row r="2691" spans="1:17" x14ac:dyDescent="0.3">
      <c r="A2691" s="6">
        <v>142063</v>
      </c>
      <c r="B2691" s="6" t="s">
        <v>1382</v>
      </c>
      <c r="C2691" s="6" t="s">
        <v>1335</v>
      </c>
      <c r="D2691" s="6" t="s">
        <v>2102</v>
      </c>
      <c r="E2691" s="6" t="s">
        <v>19</v>
      </c>
      <c r="F2691" s="7">
        <v>44327</v>
      </c>
      <c r="G2691" s="6" t="s">
        <v>1296</v>
      </c>
      <c r="H2691" s="6" t="s">
        <v>726</v>
      </c>
      <c r="I2691" s="6" t="s">
        <v>89</v>
      </c>
      <c r="J2691" s="6" t="s">
        <v>79</v>
      </c>
      <c r="K2691" s="12">
        <v>6550</v>
      </c>
      <c r="L2691" s="12">
        <v>8515</v>
      </c>
      <c r="M2691" s="12">
        <v>1</v>
      </c>
      <c r="N2691" s="12">
        <v>6550</v>
      </c>
      <c r="O2691" s="12">
        <v>8515</v>
      </c>
      <c r="P2691" s="6" t="s">
        <v>1401</v>
      </c>
      <c r="Q2691" s="12">
        <f t="shared" ref="Q2691:Q2754" si="42">O2691-N2691</f>
        <v>1965</v>
      </c>
    </row>
    <row r="2692" spans="1:17" x14ac:dyDescent="0.3">
      <c r="A2692" s="6">
        <v>142064</v>
      </c>
      <c r="B2692" s="6" t="s">
        <v>1378</v>
      </c>
      <c r="C2692" s="6" t="s">
        <v>1377</v>
      </c>
      <c r="D2692" s="6" t="s">
        <v>1926</v>
      </c>
      <c r="E2692" s="6" t="s">
        <v>1319</v>
      </c>
      <c r="F2692" s="7">
        <v>44327</v>
      </c>
      <c r="G2692" s="6" t="s">
        <v>33</v>
      </c>
      <c r="H2692" s="8" t="s">
        <v>66</v>
      </c>
      <c r="I2692" s="6" t="s">
        <v>37</v>
      </c>
      <c r="J2692" s="6" t="s">
        <v>81</v>
      </c>
      <c r="K2692" s="12">
        <v>7650</v>
      </c>
      <c r="L2692" s="12">
        <v>9945</v>
      </c>
      <c r="M2692" s="12">
        <v>3</v>
      </c>
      <c r="N2692" s="12">
        <v>22950</v>
      </c>
      <c r="O2692" s="12">
        <v>29835</v>
      </c>
      <c r="P2692" s="6" t="s">
        <v>1325</v>
      </c>
      <c r="Q2692" s="12">
        <f t="shared" si="42"/>
        <v>6885</v>
      </c>
    </row>
    <row r="2693" spans="1:17" x14ac:dyDescent="0.3">
      <c r="A2693" s="6">
        <v>142065</v>
      </c>
      <c r="B2693" s="6" t="s">
        <v>1379</v>
      </c>
      <c r="C2693" s="6" t="s">
        <v>1332</v>
      </c>
      <c r="D2693" s="6" t="s">
        <v>1990</v>
      </c>
      <c r="E2693" s="6" t="s">
        <v>18</v>
      </c>
      <c r="F2693" s="7">
        <v>44327</v>
      </c>
      <c r="G2693" s="6" t="s">
        <v>34</v>
      </c>
      <c r="H2693" s="6" t="s">
        <v>58</v>
      </c>
      <c r="I2693" s="6" t="s">
        <v>45</v>
      </c>
      <c r="J2693" s="6" t="s">
        <v>82</v>
      </c>
      <c r="K2693" s="12">
        <v>1150</v>
      </c>
      <c r="L2693" s="12">
        <v>1495</v>
      </c>
      <c r="M2693" s="12">
        <v>4</v>
      </c>
      <c r="N2693" s="12">
        <v>4600</v>
      </c>
      <c r="O2693" s="12">
        <v>5980</v>
      </c>
      <c r="P2693" s="6" t="s">
        <v>1398</v>
      </c>
      <c r="Q2693" s="12">
        <f t="shared" si="42"/>
        <v>1380</v>
      </c>
    </row>
    <row r="2694" spans="1:17" x14ac:dyDescent="0.3">
      <c r="A2694" s="6">
        <v>142066</v>
      </c>
      <c r="B2694" s="6" t="s">
        <v>1365</v>
      </c>
      <c r="C2694" s="6" t="s">
        <v>1364</v>
      </c>
      <c r="D2694" s="6" t="s">
        <v>1742</v>
      </c>
      <c r="E2694" s="6" t="s">
        <v>17</v>
      </c>
      <c r="F2694" s="7">
        <v>44327</v>
      </c>
      <c r="G2694" s="6" t="s">
        <v>35</v>
      </c>
      <c r="H2694" s="6" t="s">
        <v>59</v>
      </c>
      <c r="I2694" s="6" t="s">
        <v>36</v>
      </c>
      <c r="J2694" s="6" t="s">
        <v>75</v>
      </c>
      <c r="K2694" s="12">
        <v>850</v>
      </c>
      <c r="L2694" s="12">
        <v>1105</v>
      </c>
      <c r="M2694" s="12">
        <v>4</v>
      </c>
      <c r="N2694" s="12">
        <v>3400</v>
      </c>
      <c r="O2694" s="12">
        <v>4420</v>
      </c>
      <c r="P2694" s="6" t="s">
        <v>1397</v>
      </c>
      <c r="Q2694" s="12">
        <f t="shared" si="42"/>
        <v>1020</v>
      </c>
    </row>
    <row r="2695" spans="1:17" x14ac:dyDescent="0.3">
      <c r="A2695" s="6">
        <v>142067</v>
      </c>
      <c r="B2695" s="6" t="s">
        <v>1385</v>
      </c>
      <c r="C2695" s="6" t="s">
        <v>27</v>
      </c>
      <c r="D2695" s="6" t="s">
        <v>27</v>
      </c>
      <c r="E2695" s="6" t="s">
        <v>1320</v>
      </c>
      <c r="F2695" s="7">
        <v>44327</v>
      </c>
      <c r="G2695" s="6" t="s">
        <v>1296</v>
      </c>
      <c r="H2695" s="6" t="s">
        <v>60</v>
      </c>
      <c r="I2695" s="6" t="s">
        <v>37</v>
      </c>
      <c r="J2695" s="6" t="s">
        <v>76</v>
      </c>
      <c r="K2695" s="12">
        <v>650</v>
      </c>
      <c r="L2695" s="12">
        <v>845</v>
      </c>
      <c r="M2695" s="12">
        <v>1</v>
      </c>
      <c r="N2695" s="12">
        <v>650</v>
      </c>
      <c r="O2695" s="12">
        <v>845</v>
      </c>
      <c r="P2695" s="6" t="s">
        <v>1399</v>
      </c>
      <c r="Q2695" s="12">
        <f t="shared" si="42"/>
        <v>195</v>
      </c>
    </row>
    <row r="2696" spans="1:17" x14ac:dyDescent="0.3">
      <c r="A2696" s="6">
        <v>142068</v>
      </c>
      <c r="B2696" s="6" t="s">
        <v>1387</v>
      </c>
      <c r="C2696" s="6" t="s">
        <v>1386</v>
      </c>
      <c r="D2696" s="6" t="s">
        <v>1386</v>
      </c>
      <c r="E2696" s="6" t="s">
        <v>16</v>
      </c>
      <c r="F2696" s="7">
        <v>44327</v>
      </c>
      <c r="G2696" s="6" t="s">
        <v>33</v>
      </c>
      <c r="H2696" s="6" t="s">
        <v>61</v>
      </c>
      <c r="I2696" s="6" t="s">
        <v>38</v>
      </c>
      <c r="J2696" s="6" t="s">
        <v>75</v>
      </c>
      <c r="K2696" s="12">
        <v>7500</v>
      </c>
      <c r="L2696" s="12">
        <v>9750</v>
      </c>
      <c r="M2696" s="12">
        <v>1</v>
      </c>
      <c r="N2696" s="12">
        <v>7500</v>
      </c>
      <c r="O2696" s="12">
        <v>9750</v>
      </c>
      <c r="P2696" s="6" t="s">
        <v>1400</v>
      </c>
      <c r="Q2696" s="12">
        <f t="shared" si="42"/>
        <v>2250</v>
      </c>
    </row>
    <row r="2697" spans="1:17" x14ac:dyDescent="0.3">
      <c r="A2697" s="6">
        <v>142069</v>
      </c>
      <c r="B2697" s="6" t="s">
        <v>2156</v>
      </c>
      <c r="C2697" s="6" t="s">
        <v>2157</v>
      </c>
      <c r="D2697" s="6" t="s">
        <v>1984</v>
      </c>
      <c r="E2697" s="6" t="s">
        <v>15</v>
      </c>
      <c r="F2697" s="7">
        <v>44327</v>
      </c>
      <c r="G2697" s="6" t="s">
        <v>34</v>
      </c>
      <c r="H2697" s="6" t="s">
        <v>723</v>
      </c>
      <c r="I2697" s="6" t="s">
        <v>39</v>
      </c>
      <c r="J2697" s="8" t="s">
        <v>83</v>
      </c>
      <c r="K2697" s="12">
        <v>10000</v>
      </c>
      <c r="L2697" s="12">
        <v>13000</v>
      </c>
      <c r="M2697" s="12">
        <v>1</v>
      </c>
      <c r="N2697" s="12">
        <v>10000</v>
      </c>
      <c r="O2697" s="12">
        <v>13000</v>
      </c>
      <c r="P2697" s="6" t="s">
        <v>1401</v>
      </c>
      <c r="Q2697" s="12">
        <f t="shared" si="42"/>
        <v>3000</v>
      </c>
    </row>
    <row r="2698" spans="1:17" x14ac:dyDescent="0.3">
      <c r="A2698" s="6">
        <v>142070</v>
      </c>
      <c r="B2698" s="6" t="s">
        <v>1390</v>
      </c>
      <c r="C2698" s="6" t="s">
        <v>26</v>
      </c>
      <c r="D2698" s="6" t="s">
        <v>2125</v>
      </c>
      <c r="E2698" s="6" t="s">
        <v>14</v>
      </c>
      <c r="F2698" s="7">
        <v>44327</v>
      </c>
      <c r="G2698" s="6" t="s">
        <v>35</v>
      </c>
      <c r="H2698" s="6" t="s">
        <v>727</v>
      </c>
      <c r="I2698" s="6" t="s">
        <v>40</v>
      </c>
      <c r="J2698" s="6" t="s">
        <v>76</v>
      </c>
      <c r="K2698" s="12">
        <v>10500</v>
      </c>
      <c r="L2698" s="12">
        <v>13650</v>
      </c>
      <c r="M2698" s="12">
        <v>3</v>
      </c>
      <c r="N2698" s="12">
        <v>31500</v>
      </c>
      <c r="O2698" s="12">
        <v>40950</v>
      </c>
      <c r="P2698" s="6" t="s">
        <v>1325</v>
      </c>
      <c r="Q2698" s="12">
        <f t="shared" si="42"/>
        <v>9450</v>
      </c>
    </row>
    <row r="2699" spans="1:17" x14ac:dyDescent="0.3">
      <c r="A2699" s="6">
        <v>142071</v>
      </c>
      <c r="B2699" s="6" t="s">
        <v>1392</v>
      </c>
      <c r="C2699" s="6" t="s">
        <v>1391</v>
      </c>
      <c r="D2699" s="6" t="s">
        <v>2112</v>
      </c>
      <c r="E2699" s="6" t="s">
        <v>13</v>
      </c>
      <c r="F2699" s="7">
        <v>44327</v>
      </c>
      <c r="G2699" s="6" t="s">
        <v>1296</v>
      </c>
      <c r="H2699" s="6" t="s">
        <v>63</v>
      </c>
      <c r="I2699" s="6" t="s">
        <v>41</v>
      </c>
      <c r="J2699" s="6" t="s">
        <v>78</v>
      </c>
      <c r="K2699" s="12">
        <v>8500</v>
      </c>
      <c r="L2699" s="12">
        <v>11050</v>
      </c>
      <c r="M2699" s="12">
        <v>4</v>
      </c>
      <c r="N2699" s="12">
        <v>34000</v>
      </c>
      <c r="O2699" s="12">
        <v>44200</v>
      </c>
      <c r="P2699" s="6" t="s">
        <v>1398</v>
      </c>
      <c r="Q2699" s="12">
        <f t="shared" si="42"/>
        <v>10200</v>
      </c>
    </row>
    <row r="2700" spans="1:17" x14ac:dyDescent="0.3">
      <c r="A2700" s="6">
        <v>142072</v>
      </c>
      <c r="B2700" s="6" t="s">
        <v>1394</v>
      </c>
      <c r="C2700" s="6" t="s">
        <v>1393</v>
      </c>
      <c r="D2700" s="6" t="s">
        <v>2132</v>
      </c>
      <c r="E2700" s="6" t="s">
        <v>12</v>
      </c>
      <c r="F2700" s="7">
        <v>44327</v>
      </c>
      <c r="G2700" s="6" t="s">
        <v>33</v>
      </c>
      <c r="H2700" s="6" t="s">
        <v>57</v>
      </c>
      <c r="I2700" s="6" t="s">
        <v>44</v>
      </c>
      <c r="J2700" s="6" t="s">
        <v>80</v>
      </c>
      <c r="K2700" s="12">
        <v>7000</v>
      </c>
      <c r="L2700" s="12">
        <v>9100</v>
      </c>
      <c r="M2700" s="12">
        <v>2</v>
      </c>
      <c r="N2700" s="12">
        <v>14000</v>
      </c>
      <c r="O2700" s="12">
        <v>18200</v>
      </c>
      <c r="P2700" s="6" t="s">
        <v>1397</v>
      </c>
      <c r="Q2700" s="12">
        <f t="shared" si="42"/>
        <v>4200</v>
      </c>
    </row>
    <row r="2701" spans="1:17" x14ac:dyDescent="0.3">
      <c r="A2701" s="6">
        <v>142073</v>
      </c>
      <c r="B2701" s="6" t="s">
        <v>1337</v>
      </c>
      <c r="C2701" s="6" t="s">
        <v>1336</v>
      </c>
      <c r="D2701" s="6" t="s">
        <v>1426</v>
      </c>
      <c r="E2701" s="6" t="s">
        <v>11</v>
      </c>
      <c r="F2701" s="7">
        <v>44327</v>
      </c>
      <c r="G2701" s="6" t="s">
        <v>34</v>
      </c>
      <c r="H2701" s="6" t="s">
        <v>728</v>
      </c>
      <c r="I2701" s="6" t="s">
        <v>89</v>
      </c>
      <c r="J2701" s="6" t="s">
        <v>79</v>
      </c>
      <c r="K2701" s="12">
        <v>1680</v>
      </c>
      <c r="L2701" s="12">
        <v>2184</v>
      </c>
      <c r="M2701" s="12">
        <v>2</v>
      </c>
      <c r="N2701" s="12">
        <v>3360</v>
      </c>
      <c r="O2701" s="12">
        <v>4368</v>
      </c>
      <c r="P2701" s="6" t="s">
        <v>1399</v>
      </c>
      <c r="Q2701" s="12">
        <f t="shared" si="42"/>
        <v>1008</v>
      </c>
    </row>
    <row r="2702" spans="1:17" x14ac:dyDescent="0.3">
      <c r="A2702" s="6">
        <v>142074</v>
      </c>
      <c r="B2702" s="6" t="s">
        <v>1339</v>
      </c>
      <c r="C2702" s="6" t="s">
        <v>1338</v>
      </c>
      <c r="D2702" s="6" t="s">
        <v>1451</v>
      </c>
      <c r="E2702" s="6" t="s">
        <v>1321</v>
      </c>
      <c r="F2702" s="7">
        <v>44327</v>
      </c>
      <c r="G2702" s="6" t="s">
        <v>35</v>
      </c>
      <c r="H2702" s="8" t="s">
        <v>65</v>
      </c>
      <c r="I2702" s="6" t="s">
        <v>37</v>
      </c>
      <c r="J2702" s="8" t="s">
        <v>84</v>
      </c>
      <c r="K2702" s="12">
        <v>6540</v>
      </c>
      <c r="L2702" s="12">
        <v>8502</v>
      </c>
      <c r="M2702" s="12">
        <v>1</v>
      </c>
      <c r="N2702" s="12">
        <v>6540</v>
      </c>
      <c r="O2702" s="12">
        <v>8502</v>
      </c>
      <c r="P2702" s="6" t="s">
        <v>1400</v>
      </c>
      <c r="Q2702" s="12">
        <f t="shared" si="42"/>
        <v>1962</v>
      </c>
    </row>
    <row r="2703" spans="1:17" x14ac:dyDescent="0.3">
      <c r="A2703" s="6">
        <v>142075</v>
      </c>
      <c r="B2703" s="6" t="s">
        <v>1341</v>
      </c>
      <c r="C2703" s="6" t="s">
        <v>1340</v>
      </c>
      <c r="D2703" s="6" t="s">
        <v>1460</v>
      </c>
      <c r="E2703" s="6" t="s">
        <v>1322</v>
      </c>
      <c r="F2703" s="7">
        <v>44327</v>
      </c>
      <c r="G2703" s="6" t="s">
        <v>1296</v>
      </c>
      <c r="H2703" s="6" t="s">
        <v>68</v>
      </c>
      <c r="I2703" s="6" t="s">
        <v>45</v>
      </c>
      <c r="J2703" s="6" t="s">
        <v>82</v>
      </c>
      <c r="K2703" s="12">
        <v>2680</v>
      </c>
      <c r="L2703" s="12">
        <v>3484</v>
      </c>
      <c r="M2703" s="12">
        <v>4</v>
      </c>
      <c r="N2703" s="12">
        <v>10720</v>
      </c>
      <c r="O2703" s="12">
        <v>13936</v>
      </c>
      <c r="P2703" s="6" t="s">
        <v>1401</v>
      </c>
      <c r="Q2703" s="12">
        <f t="shared" si="42"/>
        <v>3216</v>
      </c>
    </row>
    <row r="2704" spans="1:17" x14ac:dyDescent="0.3">
      <c r="A2704" s="6">
        <v>142076</v>
      </c>
      <c r="B2704" s="6" t="s">
        <v>1343</v>
      </c>
      <c r="C2704" s="6" t="s">
        <v>1342</v>
      </c>
      <c r="D2704" s="6" t="s">
        <v>1517</v>
      </c>
      <c r="E2704" s="6" t="s">
        <v>1323</v>
      </c>
      <c r="F2704" s="7">
        <v>44327</v>
      </c>
      <c r="G2704" s="6" t="s">
        <v>33</v>
      </c>
      <c r="H2704" s="6" t="s">
        <v>71</v>
      </c>
      <c r="I2704" s="6" t="s">
        <v>38</v>
      </c>
      <c r="J2704" s="6" t="s">
        <v>76</v>
      </c>
      <c r="K2704" s="12">
        <v>8250</v>
      </c>
      <c r="L2704" s="12">
        <v>10725</v>
      </c>
      <c r="M2704" s="12">
        <v>3</v>
      </c>
      <c r="N2704" s="12">
        <v>24750</v>
      </c>
      <c r="O2704" s="12">
        <v>32175</v>
      </c>
      <c r="P2704" s="6" t="s">
        <v>1325</v>
      </c>
      <c r="Q2704" s="12">
        <f t="shared" si="42"/>
        <v>7425</v>
      </c>
    </row>
    <row r="2705" spans="1:17" x14ac:dyDescent="0.3">
      <c r="A2705" s="6">
        <v>142077</v>
      </c>
      <c r="B2705" s="6" t="s">
        <v>1345</v>
      </c>
      <c r="C2705" s="6" t="s">
        <v>1344</v>
      </c>
      <c r="D2705" s="6" t="s">
        <v>1540</v>
      </c>
      <c r="E2705" s="6" t="s">
        <v>10</v>
      </c>
      <c r="F2705" s="7">
        <v>44327</v>
      </c>
      <c r="G2705" s="6" t="s">
        <v>34</v>
      </c>
      <c r="H2705" s="6" t="s">
        <v>662</v>
      </c>
      <c r="I2705" s="6" t="s">
        <v>42</v>
      </c>
      <c r="J2705" s="6" t="s">
        <v>76</v>
      </c>
      <c r="K2705" s="12">
        <v>2650</v>
      </c>
      <c r="L2705" s="12">
        <v>3445</v>
      </c>
      <c r="M2705" s="12">
        <v>3</v>
      </c>
      <c r="N2705" s="12">
        <v>7950</v>
      </c>
      <c r="O2705" s="12">
        <v>10335</v>
      </c>
      <c r="P2705" s="6" t="s">
        <v>1398</v>
      </c>
      <c r="Q2705" s="12">
        <f t="shared" si="42"/>
        <v>2385</v>
      </c>
    </row>
    <row r="2706" spans="1:17" x14ac:dyDescent="0.3">
      <c r="A2706" s="6">
        <v>142078</v>
      </c>
      <c r="B2706" s="6" t="s">
        <v>1347</v>
      </c>
      <c r="C2706" s="6" t="s">
        <v>1346</v>
      </c>
      <c r="D2706" s="6" t="s">
        <v>1554</v>
      </c>
      <c r="E2706" s="6" t="s">
        <v>9</v>
      </c>
      <c r="F2706" s="7">
        <v>44327</v>
      </c>
      <c r="G2706" s="6" t="s">
        <v>35</v>
      </c>
      <c r="H2706" s="6" t="s">
        <v>72</v>
      </c>
      <c r="I2706" s="6" t="s">
        <v>38</v>
      </c>
      <c r="J2706" s="6" t="s">
        <v>85</v>
      </c>
      <c r="K2706" s="12">
        <v>12550</v>
      </c>
      <c r="L2706" s="12">
        <v>16315</v>
      </c>
      <c r="M2706" s="12">
        <v>2</v>
      </c>
      <c r="N2706" s="12">
        <v>25100</v>
      </c>
      <c r="O2706" s="12">
        <v>32630</v>
      </c>
      <c r="P2706" s="6" t="s">
        <v>1397</v>
      </c>
      <c r="Q2706" s="12">
        <f t="shared" si="42"/>
        <v>7530</v>
      </c>
    </row>
    <row r="2707" spans="1:17" x14ac:dyDescent="0.3">
      <c r="A2707" s="6">
        <v>142079</v>
      </c>
      <c r="B2707" s="6" t="s">
        <v>1349</v>
      </c>
      <c r="C2707" s="6" t="s">
        <v>1348</v>
      </c>
      <c r="D2707" s="6" t="s">
        <v>1556</v>
      </c>
      <c r="E2707" s="6" t="s">
        <v>1324</v>
      </c>
      <c r="F2707" s="7">
        <v>44327</v>
      </c>
      <c r="G2707" s="6" t="s">
        <v>1296</v>
      </c>
      <c r="H2707" s="6" t="s">
        <v>73</v>
      </c>
      <c r="I2707" s="6" t="s">
        <v>41</v>
      </c>
      <c r="J2707" s="8" t="s">
        <v>78</v>
      </c>
      <c r="K2707" s="12">
        <v>14500</v>
      </c>
      <c r="L2707" s="12">
        <v>18850</v>
      </c>
      <c r="M2707" s="12">
        <v>4</v>
      </c>
      <c r="N2707" s="12">
        <v>58000</v>
      </c>
      <c r="O2707" s="12">
        <v>75400</v>
      </c>
      <c r="P2707" s="6" t="s">
        <v>1399</v>
      </c>
      <c r="Q2707" s="12">
        <f t="shared" si="42"/>
        <v>17400</v>
      </c>
    </row>
    <row r="2708" spans="1:17" x14ac:dyDescent="0.3">
      <c r="A2708" s="6">
        <v>142080</v>
      </c>
      <c r="B2708" s="6" t="s">
        <v>1351</v>
      </c>
      <c r="C2708" s="6" t="s">
        <v>1350</v>
      </c>
      <c r="D2708" s="6" t="s">
        <v>1596</v>
      </c>
      <c r="E2708" s="6" t="s">
        <v>8</v>
      </c>
      <c r="F2708" s="7">
        <v>44327</v>
      </c>
      <c r="G2708" s="6" t="s">
        <v>33</v>
      </c>
      <c r="H2708" s="6" t="s">
        <v>46</v>
      </c>
      <c r="I2708" s="6" t="s">
        <v>36</v>
      </c>
      <c r="J2708" s="6" t="s">
        <v>75</v>
      </c>
      <c r="K2708" s="12">
        <v>800</v>
      </c>
      <c r="L2708" s="12">
        <v>1040</v>
      </c>
      <c r="M2708" s="12">
        <v>1</v>
      </c>
      <c r="N2708" s="12">
        <v>800</v>
      </c>
      <c r="O2708" s="12">
        <v>1040</v>
      </c>
      <c r="P2708" s="6" t="s">
        <v>1400</v>
      </c>
      <c r="Q2708" s="12">
        <f t="shared" si="42"/>
        <v>240</v>
      </c>
    </row>
    <row r="2709" spans="1:17" x14ac:dyDescent="0.3">
      <c r="A2709" s="6">
        <v>142081</v>
      </c>
      <c r="B2709" s="6" t="s">
        <v>1353</v>
      </c>
      <c r="C2709" s="6" t="s">
        <v>1352</v>
      </c>
      <c r="D2709" s="6" t="s">
        <v>1614</v>
      </c>
      <c r="E2709" s="6" t="s">
        <v>7</v>
      </c>
      <c r="F2709" s="7">
        <v>44327</v>
      </c>
      <c r="G2709" s="6" t="s">
        <v>34</v>
      </c>
      <c r="H2709" s="6" t="s">
        <v>48</v>
      </c>
      <c r="I2709" s="6" t="s">
        <v>37</v>
      </c>
      <c r="J2709" s="6" t="s">
        <v>76</v>
      </c>
      <c r="K2709" s="12">
        <v>600</v>
      </c>
      <c r="L2709" s="12">
        <v>780</v>
      </c>
      <c r="M2709" s="12">
        <v>4</v>
      </c>
      <c r="N2709" s="12">
        <v>2400</v>
      </c>
      <c r="O2709" s="12">
        <v>3120</v>
      </c>
      <c r="P2709" s="6" t="s">
        <v>1401</v>
      </c>
      <c r="Q2709" s="12">
        <f t="shared" si="42"/>
        <v>720</v>
      </c>
    </row>
    <row r="2710" spans="1:17" x14ac:dyDescent="0.3">
      <c r="A2710" s="6">
        <v>142082</v>
      </c>
      <c r="B2710" s="6" t="s">
        <v>1355</v>
      </c>
      <c r="C2710" s="6" t="s">
        <v>1354</v>
      </c>
      <c r="D2710" s="6" t="s">
        <v>2137</v>
      </c>
      <c r="E2710" s="6" t="s">
        <v>1325</v>
      </c>
      <c r="F2710" s="7">
        <v>44327</v>
      </c>
      <c r="G2710" s="6" t="s">
        <v>35</v>
      </c>
      <c r="H2710" s="6" t="s">
        <v>50</v>
      </c>
      <c r="I2710" s="6" t="s">
        <v>38</v>
      </c>
      <c r="J2710" s="6" t="s">
        <v>75</v>
      </c>
      <c r="K2710" s="12">
        <v>10500</v>
      </c>
      <c r="L2710" s="12">
        <v>13650</v>
      </c>
      <c r="M2710" s="12">
        <v>3</v>
      </c>
      <c r="N2710" s="12">
        <v>31500</v>
      </c>
      <c r="O2710" s="12">
        <v>40950</v>
      </c>
      <c r="P2710" s="6" t="s">
        <v>1325</v>
      </c>
      <c r="Q2710" s="12">
        <f t="shared" si="42"/>
        <v>9450</v>
      </c>
    </row>
    <row r="2711" spans="1:17" x14ac:dyDescent="0.3">
      <c r="A2711" s="6">
        <v>142083</v>
      </c>
      <c r="B2711" s="6" t="s">
        <v>1357</v>
      </c>
      <c r="C2711" s="6" t="s">
        <v>1356</v>
      </c>
      <c r="D2711" s="6" t="s">
        <v>1643</v>
      </c>
      <c r="E2711" s="6" t="s">
        <v>1326</v>
      </c>
      <c r="F2711" s="7">
        <v>44327</v>
      </c>
      <c r="G2711" s="6" t="s">
        <v>1296</v>
      </c>
      <c r="H2711" s="6" t="s">
        <v>723</v>
      </c>
      <c r="I2711" s="6" t="s">
        <v>39</v>
      </c>
      <c r="J2711" s="6" t="s">
        <v>77</v>
      </c>
      <c r="K2711" s="12">
        <v>6500</v>
      </c>
      <c r="L2711" s="12">
        <v>8450</v>
      </c>
      <c r="M2711" s="12">
        <v>4</v>
      </c>
      <c r="N2711" s="12">
        <v>26000</v>
      </c>
      <c r="O2711" s="12">
        <v>33800</v>
      </c>
      <c r="P2711" s="6" t="s">
        <v>1398</v>
      </c>
      <c r="Q2711" s="12">
        <f t="shared" si="42"/>
        <v>7800</v>
      </c>
    </row>
    <row r="2712" spans="1:17" x14ac:dyDescent="0.3">
      <c r="A2712" s="6">
        <v>142084</v>
      </c>
      <c r="B2712" s="6" t="s">
        <v>1359</v>
      </c>
      <c r="C2712" s="6" t="s">
        <v>1358</v>
      </c>
      <c r="D2712" s="6" t="s">
        <v>1650</v>
      </c>
      <c r="E2712" s="6" t="s">
        <v>6</v>
      </c>
      <c r="F2712" s="7">
        <v>44327</v>
      </c>
      <c r="G2712" s="6" t="s">
        <v>33</v>
      </c>
      <c r="H2712" s="6" t="s">
        <v>729</v>
      </c>
      <c r="I2712" s="6" t="s">
        <v>40</v>
      </c>
      <c r="J2712" s="6" t="s">
        <v>76</v>
      </c>
      <c r="K2712" s="12">
        <v>4500</v>
      </c>
      <c r="L2712" s="12">
        <v>5850</v>
      </c>
      <c r="M2712" s="12">
        <v>1</v>
      </c>
      <c r="N2712" s="12">
        <v>4500</v>
      </c>
      <c r="O2712" s="12">
        <v>5850</v>
      </c>
      <c r="P2712" s="6" t="s">
        <v>1397</v>
      </c>
      <c r="Q2712" s="12">
        <f t="shared" si="42"/>
        <v>1350</v>
      </c>
    </row>
    <row r="2713" spans="1:17" x14ac:dyDescent="0.3">
      <c r="A2713" s="6">
        <v>142085</v>
      </c>
      <c r="B2713" s="6" t="s">
        <v>1361</v>
      </c>
      <c r="C2713" s="6" t="s">
        <v>1360</v>
      </c>
      <c r="D2713" s="6" t="s">
        <v>1684</v>
      </c>
      <c r="E2713" s="6" t="s">
        <v>5</v>
      </c>
      <c r="F2713" s="7">
        <v>44327</v>
      </c>
      <c r="G2713" s="6" t="s">
        <v>34</v>
      </c>
      <c r="H2713" s="6" t="s">
        <v>51</v>
      </c>
      <c r="I2713" s="6" t="s">
        <v>41</v>
      </c>
      <c r="J2713" s="6" t="s">
        <v>78</v>
      </c>
      <c r="K2713" s="12">
        <v>8500</v>
      </c>
      <c r="L2713" s="12">
        <v>11050</v>
      </c>
      <c r="M2713" s="12">
        <v>4</v>
      </c>
      <c r="N2713" s="12">
        <v>34000</v>
      </c>
      <c r="O2713" s="12">
        <v>44200</v>
      </c>
      <c r="P2713" s="6" t="s">
        <v>1399</v>
      </c>
      <c r="Q2713" s="12">
        <f t="shared" si="42"/>
        <v>10200</v>
      </c>
    </row>
    <row r="2714" spans="1:17" x14ac:dyDescent="0.3">
      <c r="A2714" s="6">
        <v>142086</v>
      </c>
      <c r="B2714" s="6" t="s">
        <v>1363</v>
      </c>
      <c r="C2714" s="6" t="s">
        <v>1362</v>
      </c>
      <c r="D2714" s="6" t="s">
        <v>1704</v>
      </c>
      <c r="E2714" s="6" t="s">
        <v>4</v>
      </c>
      <c r="F2714" s="7">
        <v>44327</v>
      </c>
      <c r="G2714" s="6" t="s">
        <v>35</v>
      </c>
      <c r="H2714" s="6" t="s">
        <v>52</v>
      </c>
      <c r="I2714" s="6" t="s">
        <v>44</v>
      </c>
      <c r="J2714" s="6" t="s">
        <v>80</v>
      </c>
      <c r="K2714" s="12">
        <v>12500</v>
      </c>
      <c r="L2714" s="12">
        <v>16250</v>
      </c>
      <c r="M2714" s="12">
        <v>4</v>
      </c>
      <c r="N2714" s="12">
        <v>50000</v>
      </c>
      <c r="O2714" s="12">
        <v>65000</v>
      </c>
      <c r="P2714" s="6" t="s">
        <v>1400</v>
      </c>
      <c r="Q2714" s="12">
        <f t="shared" si="42"/>
        <v>15000</v>
      </c>
    </row>
    <row r="2715" spans="1:17" x14ac:dyDescent="0.3">
      <c r="A2715" s="6">
        <v>142087</v>
      </c>
      <c r="B2715" s="6" t="s">
        <v>1365</v>
      </c>
      <c r="C2715" s="6" t="s">
        <v>1364</v>
      </c>
      <c r="D2715" s="6" t="s">
        <v>1775</v>
      </c>
      <c r="E2715" s="6" t="s">
        <v>30</v>
      </c>
      <c r="F2715" s="7">
        <v>44327</v>
      </c>
      <c r="G2715" s="6" t="s">
        <v>1296</v>
      </c>
      <c r="H2715" s="6" t="s">
        <v>670</v>
      </c>
      <c r="I2715" s="6" t="s">
        <v>98</v>
      </c>
      <c r="J2715" s="6" t="s">
        <v>79</v>
      </c>
      <c r="K2715" s="12">
        <v>3500</v>
      </c>
      <c r="L2715" s="12">
        <v>4550</v>
      </c>
      <c r="M2715" s="12">
        <v>3</v>
      </c>
      <c r="N2715" s="12">
        <v>10500</v>
      </c>
      <c r="O2715" s="12">
        <v>13650</v>
      </c>
      <c r="P2715" s="6" t="s">
        <v>1401</v>
      </c>
      <c r="Q2715" s="12">
        <f t="shared" si="42"/>
        <v>3150</v>
      </c>
    </row>
    <row r="2716" spans="1:17" x14ac:dyDescent="0.3">
      <c r="A2716" s="6">
        <v>142088</v>
      </c>
      <c r="B2716" s="6" t="s">
        <v>1367</v>
      </c>
      <c r="C2716" s="6" t="s">
        <v>1366</v>
      </c>
      <c r="D2716" s="6" t="s">
        <v>1792</v>
      </c>
      <c r="E2716" s="6" t="s">
        <v>31</v>
      </c>
      <c r="F2716" s="7">
        <v>44327</v>
      </c>
      <c r="G2716" s="6" t="s">
        <v>33</v>
      </c>
      <c r="H2716" s="8" t="s">
        <v>67</v>
      </c>
      <c r="I2716" s="6" t="s">
        <v>99</v>
      </c>
      <c r="J2716" s="6" t="s">
        <v>81</v>
      </c>
      <c r="K2716" s="12">
        <v>4500</v>
      </c>
      <c r="L2716" s="12">
        <v>5850</v>
      </c>
      <c r="M2716" s="12">
        <v>4</v>
      </c>
      <c r="N2716" s="12">
        <v>18000</v>
      </c>
      <c r="O2716" s="12">
        <v>23400</v>
      </c>
      <c r="P2716" s="6" t="s">
        <v>1325</v>
      </c>
      <c r="Q2716" s="12">
        <f t="shared" si="42"/>
        <v>5400</v>
      </c>
    </row>
    <row r="2717" spans="1:17" x14ac:dyDescent="0.3">
      <c r="A2717" s="6">
        <v>142089</v>
      </c>
      <c r="B2717" s="6" t="s">
        <v>1369</v>
      </c>
      <c r="C2717" s="6" t="s">
        <v>1368</v>
      </c>
      <c r="D2717" s="6" t="s">
        <v>1800</v>
      </c>
      <c r="E2717" s="6" t="s">
        <v>32</v>
      </c>
      <c r="F2717" s="7">
        <v>44327</v>
      </c>
      <c r="G2717" s="6" t="s">
        <v>34</v>
      </c>
      <c r="H2717" s="6" t="s">
        <v>730</v>
      </c>
      <c r="I2717" s="6" t="s">
        <v>45</v>
      </c>
      <c r="J2717" s="6" t="s">
        <v>82</v>
      </c>
      <c r="K2717" s="12">
        <v>2100</v>
      </c>
      <c r="L2717" s="12">
        <v>2730</v>
      </c>
      <c r="M2717" s="12">
        <v>4</v>
      </c>
      <c r="N2717" s="12">
        <v>8400</v>
      </c>
      <c r="O2717" s="12">
        <v>10920</v>
      </c>
      <c r="P2717" s="6" t="s">
        <v>1398</v>
      </c>
      <c r="Q2717" s="12">
        <f t="shared" si="42"/>
        <v>2520</v>
      </c>
    </row>
    <row r="2718" spans="1:17" x14ac:dyDescent="0.3">
      <c r="A2718" s="6">
        <v>142090</v>
      </c>
      <c r="B2718" s="6" t="s">
        <v>1370</v>
      </c>
      <c r="C2718" s="6" t="s">
        <v>1327</v>
      </c>
      <c r="D2718" s="6" t="s">
        <v>1809</v>
      </c>
      <c r="E2718" s="6" t="s">
        <v>28</v>
      </c>
      <c r="F2718" s="7">
        <v>44327</v>
      </c>
      <c r="G2718" s="6" t="s">
        <v>35</v>
      </c>
      <c r="H2718" s="6" t="s">
        <v>49</v>
      </c>
      <c r="I2718" s="6" t="s">
        <v>36</v>
      </c>
      <c r="J2718" s="6" t="s">
        <v>75</v>
      </c>
      <c r="K2718" s="12">
        <v>1150</v>
      </c>
      <c r="L2718" s="12">
        <v>1495</v>
      </c>
      <c r="M2718" s="12">
        <v>2</v>
      </c>
      <c r="N2718" s="12">
        <v>2300</v>
      </c>
      <c r="O2718" s="12">
        <v>2990</v>
      </c>
      <c r="P2718" s="6" t="s">
        <v>1397</v>
      </c>
      <c r="Q2718" s="12">
        <f t="shared" si="42"/>
        <v>690</v>
      </c>
    </row>
    <row r="2719" spans="1:17" x14ac:dyDescent="0.3">
      <c r="A2719" s="6">
        <v>142091</v>
      </c>
      <c r="B2719" s="6" t="s">
        <v>1371</v>
      </c>
      <c r="C2719" s="6" t="s">
        <v>1328</v>
      </c>
      <c r="D2719" s="6" t="s">
        <v>1825</v>
      </c>
      <c r="E2719" s="6" t="s">
        <v>1311</v>
      </c>
      <c r="F2719" s="7">
        <v>44327</v>
      </c>
      <c r="G2719" s="6" t="s">
        <v>1296</v>
      </c>
      <c r="H2719" s="6" t="s">
        <v>47</v>
      </c>
      <c r="I2719" s="6" t="s">
        <v>37</v>
      </c>
      <c r="J2719" s="6" t="s">
        <v>76</v>
      </c>
      <c r="K2719" s="12">
        <v>350</v>
      </c>
      <c r="L2719" s="12">
        <v>455</v>
      </c>
      <c r="M2719" s="12">
        <v>2</v>
      </c>
      <c r="N2719" s="12">
        <v>700</v>
      </c>
      <c r="O2719" s="12">
        <v>910</v>
      </c>
      <c r="P2719" s="6" t="s">
        <v>1399</v>
      </c>
      <c r="Q2719" s="12">
        <f t="shared" si="42"/>
        <v>210</v>
      </c>
    </row>
    <row r="2720" spans="1:17" x14ac:dyDescent="0.3">
      <c r="A2720" s="6">
        <v>142092</v>
      </c>
      <c r="B2720" s="6" t="s">
        <v>1373</v>
      </c>
      <c r="C2720" s="6" t="s">
        <v>1372</v>
      </c>
      <c r="D2720" s="6" t="s">
        <v>1840</v>
      </c>
      <c r="E2720" s="6" t="s">
        <v>1312</v>
      </c>
      <c r="F2720" s="7">
        <v>44327</v>
      </c>
      <c r="G2720" s="6" t="s">
        <v>33</v>
      </c>
      <c r="H2720" s="6" t="s">
        <v>53</v>
      </c>
      <c r="I2720" s="6" t="s">
        <v>38</v>
      </c>
      <c r="J2720" s="6" t="s">
        <v>75</v>
      </c>
      <c r="K2720" s="12">
        <v>9500</v>
      </c>
      <c r="L2720" s="12">
        <v>12350</v>
      </c>
      <c r="M2720" s="12">
        <v>3</v>
      </c>
      <c r="N2720" s="12">
        <v>28500</v>
      </c>
      <c r="O2720" s="12">
        <v>37050</v>
      </c>
      <c r="P2720" s="6" t="s">
        <v>1400</v>
      </c>
      <c r="Q2720" s="12">
        <f t="shared" si="42"/>
        <v>8550</v>
      </c>
    </row>
    <row r="2721" spans="1:17" x14ac:dyDescent="0.3">
      <c r="A2721" s="6">
        <v>142093</v>
      </c>
      <c r="B2721" s="6" t="s">
        <v>1374</v>
      </c>
      <c r="C2721" s="6" t="s">
        <v>1329</v>
      </c>
      <c r="D2721" s="6" t="s">
        <v>1869</v>
      </c>
      <c r="E2721" s="6" t="s">
        <v>1313</v>
      </c>
      <c r="F2721" s="7">
        <v>44327</v>
      </c>
      <c r="G2721" s="6" t="s">
        <v>34</v>
      </c>
      <c r="H2721" s="6" t="s">
        <v>731</v>
      </c>
      <c r="I2721" s="6" t="s">
        <v>39</v>
      </c>
      <c r="J2721" s="6" t="s">
        <v>77</v>
      </c>
      <c r="K2721" s="12">
        <v>10000</v>
      </c>
      <c r="L2721" s="12">
        <v>13000</v>
      </c>
      <c r="M2721" s="12">
        <v>4</v>
      </c>
      <c r="N2721" s="12">
        <v>40000</v>
      </c>
      <c r="O2721" s="12">
        <v>52000</v>
      </c>
      <c r="P2721" s="6" t="s">
        <v>1401</v>
      </c>
      <c r="Q2721" s="12">
        <f t="shared" si="42"/>
        <v>12000</v>
      </c>
    </row>
    <row r="2722" spans="1:17" x14ac:dyDescent="0.3">
      <c r="A2722" s="6">
        <v>142094</v>
      </c>
      <c r="B2722" s="6" t="s">
        <v>1375</v>
      </c>
      <c r="C2722" s="6" t="s">
        <v>1330</v>
      </c>
      <c r="D2722" s="6" t="s">
        <v>1906</v>
      </c>
      <c r="E2722" s="6" t="s">
        <v>3</v>
      </c>
      <c r="F2722" s="7">
        <v>44327</v>
      </c>
      <c r="G2722" s="6" t="s">
        <v>35</v>
      </c>
      <c r="H2722" s="6" t="s">
        <v>732</v>
      </c>
      <c r="I2722" s="6" t="s">
        <v>40</v>
      </c>
      <c r="J2722" s="6" t="s">
        <v>76</v>
      </c>
      <c r="K2722" s="12">
        <v>6500</v>
      </c>
      <c r="L2722" s="12">
        <v>8450</v>
      </c>
      <c r="M2722" s="12">
        <v>4</v>
      </c>
      <c r="N2722" s="12">
        <v>26000</v>
      </c>
      <c r="O2722" s="12">
        <v>33800</v>
      </c>
      <c r="P2722" s="6" t="s">
        <v>1325</v>
      </c>
      <c r="Q2722" s="12">
        <f t="shared" si="42"/>
        <v>7800</v>
      </c>
    </row>
    <row r="2723" spans="1:17" x14ac:dyDescent="0.3">
      <c r="A2723" s="6">
        <v>142095</v>
      </c>
      <c r="B2723" s="6" t="s">
        <v>1376</v>
      </c>
      <c r="C2723" s="6" t="s">
        <v>1331</v>
      </c>
      <c r="D2723" s="6" t="s">
        <v>1918</v>
      </c>
      <c r="E2723" s="6" t="s">
        <v>2</v>
      </c>
      <c r="F2723" s="7">
        <v>44327</v>
      </c>
      <c r="G2723" s="6" t="s">
        <v>1296</v>
      </c>
      <c r="H2723" s="6" t="s">
        <v>733</v>
      </c>
      <c r="I2723" s="6" t="s">
        <v>41</v>
      </c>
      <c r="J2723" s="6" t="s">
        <v>78</v>
      </c>
      <c r="K2723" s="12">
        <v>8500</v>
      </c>
      <c r="L2723" s="12">
        <v>11050</v>
      </c>
      <c r="M2723" s="12">
        <v>3</v>
      </c>
      <c r="N2723" s="12">
        <v>25500</v>
      </c>
      <c r="O2723" s="12">
        <v>33150</v>
      </c>
      <c r="P2723" s="6" t="s">
        <v>1398</v>
      </c>
      <c r="Q2723" s="12">
        <f t="shared" si="42"/>
        <v>7650</v>
      </c>
    </row>
    <row r="2724" spans="1:17" x14ac:dyDescent="0.3">
      <c r="A2724" s="6">
        <v>142096</v>
      </c>
      <c r="B2724" s="6" t="s">
        <v>1378</v>
      </c>
      <c r="C2724" s="6" t="s">
        <v>1377</v>
      </c>
      <c r="D2724" s="6" t="s">
        <v>1942</v>
      </c>
      <c r="E2724" s="6" t="s">
        <v>1</v>
      </c>
      <c r="F2724" s="7">
        <v>44328</v>
      </c>
      <c r="G2724" s="6" t="s">
        <v>33</v>
      </c>
      <c r="H2724" s="6" t="s">
        <v>57</v>
      </c>
      <c r="I2724" s="6" t="s">
        <v>44</v>
      </c>
      <c r="J2724" s="6" t="s">
        <v>80</v>
      </c>
      <c r="K2724" s="12">
        <v>7000</v>
      </c>
      <c r="L2724" s="12">
        <v>9100</v>
      </c>
      <c r="M2724" s="12">
        <v>1</v>
      </c>
      <c r="N2724" s="12">
        <v>7000</v>
      </c>
      <c r="O2724" s="12">
        <v>9100</v>
      </c>
      <c r="P2724" s="6" t="s">
        <v>1397</v>
      </c>
      <c r="Q2724" s="12">
        <f t="shared" si="42"/>
        <v>2100</v>
      </c>
    </row>
    <row r="2725" spans="1:17" x14ac:dyDescent="0.3">
      <c r="A2725" s="6">
        <v>142097</v>
      </c>
      <c r="B2725" s="6" t="s">
        <v>1379</v>
      </c>
      <c r="C2725" s="6" t="s">
        <v>1332</v>
      </c>
      <c r="D2725" s="6" t="s">
        <v>1991</v>
      </c>
      <c r="E2725" s="6" t="s">
        <v>1314</v>
      </c>
      <c r="F2725" s="7">
        <v>44329</v>
      </c>
      <c r="G2725" s="6" t="s">
        <v>34</v>
      </c>
      <c r="H2725" s="6" t="s">
        <v>734</v>
      </c>
      <c r="I2725" s="6" t="s">
        <v>98</v>
      </c>
      <c r="J2725" s="6" t="s">
        <v>79</v>
      </c>
      <c r="K2725" s="12">
        <v>6550</v>
      </c>
      <c r="L2725" s="12">
        <v>8515</v>
      </c>
      <c r="M2725" s="12">
        <v>1</v>
      </c>
      <c r="N2725" s="12">
        <v>6550</v>
      </c>
      <c r="O2725" s="12">
        <v>8515</v>
      </c>
      <c r="P2725" s="6" t="s">
        <v>1399</v>
      </c>
      <c r="Q2725" s="12">
        <f t="shared" si="42"/>
        <v>1965</v>
      </c>
    </row>
    <row r="2726" spans="1:17" x14ac:dyDescent="0.3">
      <c r="A2726" s="6">
        <v>142098</v>
      </c>
      <c r="B2726" s="6" t="s">
        <v>1380</v>
      </c>
      <c r="C2726" s="6" t="s">
        <v>1334</v>
      </c>
      <c r="D2726" s="6" t="s">
        <v>2075</v>
      </c>
      <c r="E2726" s="6" t="s">
        <v>1315</v>
      </c>
      <c r="F2726" s="7">
        <v>44330</v>
      </c>
      <c r="G2726" s="6" t="s">
        <v>35</v>
      </c>
      <c r="H2726" s="8" t="s">
        <v>66</v>
      </c>
      <c r="I2726" s="6" t="s">
        <v>99</v>
      </c>
      <c r="J2726" s="6" t="s">
        <v>81</v>
      </c>
      <c r="K2726" s="12">
        <v>7650</v>
      </c>
      <c r="L2726" s="12">
        <v>9945</v>
      </c>
      <c r="M2726" s="12">
        <v>2</v>
      </c>
      <c r="N2726" s="12">
        <v>15300</v>
      </c>
      <c r="O2726" s="12">
        <v>19890</v>
      </c>
      <c r="P2726" s="6" t="s">
        <v>1400</v>
      </c>
      <c r="Q2726" s="12">
        <f t="shared" si="42"/>
        <v>4590</v>
      </c>
    </row>
    <row r="2727" spans="1:17" x14ac:dyDescent="0.3">
      <c r="A2727" s="6">
        <v>142099</v>
      </c>
      <c r="B2727" s="6" t="s">
        <v>1381</v>
      </c>
      <c r="C2727" s="6" t="s">
        <v>1333</v>
      </c>
      <c r="D2727" s="6" t="s">
        <v>2064</v>
      </c>
      <c r="E2727" s="6" t="s">
        <v>0</v>
      </c>
      <c r="F2727" s="7">
        <v>44331</v>
      </c>
      <c r="G2727" s="6" t="s">
        <v>1296</v>
      </c>
      <c r="H2727" s="6" t="s">
        <v>58</v>
      </c>
      <c r="I2727" s="6" t="s">
        <v>45</v>
      </c>
      <c r="J2727" s="6" t="s">
        <v>82</v>
      </c>
      <c r="K2727" s="12">
        <v>1150</v>
      </c>
      <c r="L2727" s="12">
        <v>1495</v>
      </c>
      <c r="M2727" s="12">
        <v>4</v>
      </c>
      <c r="N2727" s="12">
        <v>4600</v>
      </c>
      <c r="O2727" s="12">
        <v>5980</v>
      </c>
      <c r="P2727" s="6" t="s">
        <v>1401</v>
      </c>
      <c r="Q2727" s="12">
        <f t="shared" si="42"/>
        <v>1380</v>
      </c>
    </row>
    <row r="2728" spans="1:17" x14ac:dyDescent="0.3">
      <c r="A2728" s="6">
        <v>142100</v>
      </c>
      <c r="B2728" s="6" t="s">
        <v>1382</v>
      </c>
      <c r="C2728" s="6" t="s">
        <v>1335</v>
      </c>
      <c r="D2728" s="6" t="s">
        <v>2096</v>
      </c>
      <c r="E2728" s="6" t="s">
        <v>1316</v>
      </c>
      <c r="F2728" s="7">
        <v>44332</v>
      </c>
      <c r="G2728" s="6" t="s">
        <v>33</v>
      </c>
      <c r="H2728" s="6" t="s">
        <v>59</v>
      </c>
      <c r="I2728" s="6" t="s">
        <v>36</v>
      </c>
      <c r="J2728" s="6" t="s">
        <v>75</v>
      </c>
      <c r="K2728" s="12">
        <v>850</v>
      </c>
      <c r="L2728" s="12">
        <v>1105</v>
      </c>
      <c r="M2728" s="12">
        <v>1</v>
      </c>
      <c r="N2728" s="12">
        <v>850</v>
      </c>
      <c r="O2728" s="12">
        <v>1105</v>
      </c>
      <c r="P2728" s="6" t="s">
        <v>1325</v>
      </c>
      <c r="Q2728" s="12">
        <f t="shared" si="42"/>
        <v>255</v>
      </c>
    </row>
    <row r="2729" spans="1:17" x14ac:dyDescent="0.3">
      <c r="A2729" s="6">
        <v>142101</v>
      </c>
      <c r="B2729" s="6" t="s">
        <v>1378</v>
      </c>
      <c r="C2729" s="6" t="s">
        <v>1377</v>
      </c>
      <c r="D2729" s="6" t="s">
        <v>1938</v>
      </c>
      <c r="E2729" s="6" t="s">
        <v>1317</v>
      </c>
      <c r="F2729" s="7">
        <v>44333</v>
      </c>
      <c r="G2729" s="6" t="s">
        <v>34</v>
      </c>
      <c r="H2729" s="6" t="s">
        <v>60</v>
      </c>
      <c r="I2729" s="6" t="s">
        <v>37</v>
      </c>
      <c r="J2729" s="6" t="s">
        <v>76</v>
      </c>
      <c r="K2729" s="12">
        <v>650</v>
      </c>
      <c r="L2729" s="12">
        <v>845</v>
      </c>
      <c r="M2729" s="12">
        <v>4</v>
      </c>
      <c r="N2729" s="12">
        <v>2600</v>
      </c>
      <c r="O2729" s="12">
        <v>3380</v>
      </c>
      <c r="P2729" s="6" t="s">
        <v>1398</v>
      </c>
      <c r="Q2729" s="12">
        <f t="shared" si="42"/>
        <v>780</v>
      </c>
    </row>
    <row r="2730" spans="1:17" x14ac:dyDescent="0.3">
      <c r="A2730" s="6">
        <v>142102</v>
      </c>
      <c r="B2730" s="6" t="s">
        <v>1379</v>
      </c>
      <c r="C2730" s="6" t="s">
        <v>1332</v>
      </c>
      <c r="D2730" s="6" t="s">
        <v>1990</v>
      </c>
      <c r="E2730" s="6" t="s">
        <v>1318</v>
      </c>
      <c r="F2730" s="7">
        <v>44334</v>
      </c>
      <c r="G2730" s="6" t="s">
        <v>35</v>
      </c>
      <c r="H2730" s="6" t="s">
        <v>61</v>
      </c>
      <c r="I2730" s="6" t="s">
        <v>38</v>
      </c>
      <c r="J2730" s="6" t="s">
        <v>75</v>
      </c>
      <c r="K2730" s="12">
        <v>7500</v>
      </c>
      <c r="L2730" s="12">
        <v>9750</v>
      </c>
      <c r="M2730" s="12">
        <v>1</v>
      </c>
      <c r="N2730" s="12">
        <v>7500</v>
      </c>
      <c r="O2730" s="12">
        <v>9750</v>
      </c>
      <c r="P2730" s="6" t="s">
        <v>1397</v>
      </c>
      <c r="Q2730" s="12">
        <f t="shared" si="42"/>
        <v>2250</v>
      </c>
    </row>
    <row r="2731" spans="1:17" x14ac:dyDescent="0.3">
      <c r="A2731" s="6">
        <v>142103</v>
      </c>
      <c r="B2731" s="6" t="s">
        <v>1365</v>
      </c>
      <c r="C2731" s="6" t="s">
        <v>1364</v>
      </c>
      <c r="D2731" s="6" t="s">
        <v>1745</v>
      </c>
      <c r="E2731" s="6" t="s">
        <v>29</v>
      </c>
      <c r="F2731" s="7">
        <v>44335</v>
      </c>
      <c r="G2731" s="6" t="s">
        <v>1296</v>
      </c>
      <c r="H2731" s="6" t="s">
        <v>731</v>
      </c>
      <c r="I2731" s="6" t="s">
        <v>39</v>
      </c>
      <c r="J2731" s="8" t="s">
        <v>83</v>
      </c>
      <c r="K2731" s="12">
        <v>10000</v>
      </c>
      <c r="L2731" s="12">
        <v>13000</v>
      </c>
      <c r="M2731" s="12">
        <v>3</v>
      </c>
      <c r="N2731" s="12">
        <v>30000</v>
      </c>
      <c r="O2731" s="12">
        <v>39000</v>
      </c>
      <c r="P2731" s="6" t="s">
        <v>1399</v>
      </c>
      <c r="Q2731" s="12">
        <f t="shared" si="42"/>
        <v>9000</v>
      </c>
    </row>
    <row r="2732" spans="1:17" x14ac:dyDescent="0.3">
      <c r="A2732" s="6">
        <v>142104</v>
      </c>
      <c r="B2732" s="6" t="s">
        <v>1385</v>
      </c>
      <c r="C2732" s="6" t="s">
        <v>27</v>
      </c>
      <c r="D2732" s="6" t="s">
        <v>27</v>
      </c>
      <c r="E2732" s="6" t="s">
        <v>20</v>
      </c>
      <c r="F2732" s="7">
        <v>44335</v>
      </c>
      <c r="G2732" s="6" t="s">
        <v>33</v>
      </c>
      <c r="H2732" s="6" t="s">
        <v>735</v>
      </c>
      <c r="I2732" s="6" t="s">
        <v>40</v>
      </c>
      <c r="J2732" s="6" t="s">
        <v>76</v>
      </c>
      <c r="K2732" s="12">
        <v>10500</v>
      </c>
      <c r="L2732" s="12">
        <v>13650</v>
      </c>
      <c r="M2732" s="12">
        <v>1</v>
      </c>
      <c r="N2732" s="12">
        <v>10500</v>
      </c>
      <c r="O2732" s="12">
        <v>13650</v>
      </c>
      <c r="P2732" s="6" t="s">
        <v>1400</v>
      </c>
      <c r="Q2732" s="12">
        <f t="shared" si="42"/>
        <v>3150</v>
      </c>
    </row>
    <row r="2733" spans="1:17" x14ac:dyDescent="0.3">
      <c r="A2733" s="6">
        <v>142105</v>
      </c>
      <c r="B2733" s="6" t="s">
        <v>1387</v>
      </c>
      <c r="C2733" s="6" t="s">
        <v>1386</v>
      </c>
      <c r="D2733" s="6" t="s">
        <v>2108</v>
      </c>
      <c r="E2733" s="6" t="s">
        <v>19</v>
      </c>
      <c r="F2733" s="7">
        <v>44335</v>
      </c>
      <c r="G2733" s="6" t="s">
        <v>34</v>
      </c>
      <c r="H2733" s="6" t="s">
        <v>63</v>
      </c>
      <c r="I2733" s="6" t="s">
        <v>41</v>
      </c>
      <c r="J2733" s="6" t="s">
        <v>78</v>
      </c>
      <c r="K2733" s="12">
        <v>8500</v>
      </c>
      <c r="L2733" s="12">
        <v>11050</v>
      </c>
      <c r="M2733" s="12">
        <v>4</v>
      </c>
      <c r="N2733" s="12">
        <v>34000</v>
      </c>
      <c r="O2733" s="12">
        <v>44200</v>
      </c>
      <c r="P2733" s="6" t="s">
        <v>1401</v>
      </c>
      <c r="Q2733" s="12">
        <f t="shared" si="42"/>
        <v>10200</v>
      </c>
    </row>
    <row r="2734" spans="1:17" x14ac:dyDescent="0.3">
      <c r="A2734" s="6">
        <v>142106</v>
      </c>
      <c r="B2734" s="6" t="s">
        <v>2156</v>
      </c>
      <c r="C2734" s="6" t="s">
        <v>2157</v>
      </c>
      <c r="D2734" s="6" t="s">
        <v>1978</v>
      </c>
      <c r="E2734" s="6" t="s">
        <v>1319</v>
      </c>
      <c r="F2734" s="7">
        <v>44335</v>
      </c>
      <c r="G2734" s="6" t="s">
        <v>35</v>
      </c>
      <c r="H2734" s="6" t="s">
        <v>57</v>
      </c>
      <c r="I2734" s="6" t="s">
        <v>44</v>
      </c>
      <c r="J2734" s="6" t="s">
        <v>80</v>
      </c>
      <c r="K2734" s="12">
        <v>7000</v>
      </c>
      <c r="L2734" s="12">
        <v>9100</v>
      </c>
      <c r="M2734" s="12">
        <v>2</v>
      </c>
      <c r="N2734" s="12">
        <v>14000</v>
      </c>
      <c r="O2734" s="12">
        <v>18200</v>
      </c>
      <c r="P2734" s="6" t="s">
        <v>1325</v>
      </c>
      <c r="Q2734" s="12">
        <f t="shared" si="42"/>
        <v>4200</v>
      </c>
    </row>
    <row r="2735" spans="1:17" x14ac:dyDescent="0.3">
      <c r="A2735" s="6">
        <v>142107</v>
      </c>
      <c r="B2735" s="6" t="s">
        <v>1390</v>
      </c>
      <c r="C2735" s="6" t="s">
        <v>26</v>
      </c>
      <c r="D2735" s="6" t="s">
        <v>2129</v>
      </c>
      <c r="E2735" s="6" t="s">
        <v>18</v>
      </c>
      <c r="F2735" s="7">
        <v>44335</v>
      </c>
      <c r="G2735" s="6" t="s">
        <v>1296</v>
      </c>
      <c r="H2735" s="6" t="s">
        <v>736</v>
      </c>
      <c r="I2735" s="6" t="s">
        <v>98</v>
      </c>
      <c r="J2735" s="6" t="s">
        <v>79</v>
      </c>
      <c r="K2735" s="12">
        <v>1680</v>
      </c>
      <c r="L2735" s="12">
        <v>2184</v>
      </c>
      <c r="M2735" s="12">
        <v>3</v>
      </c>
      <c r="N2735" s="12">
        <v>5040</v>
      </c>
      <c r="O2735" s="12">
        <v>6552</v>
      </c>
      <c r="P2735" s="6" t="s">
        <v>1398</v>
      </c>
      <c r="Q2735" s="12">
        <f t="shared" si="42"/>
        <v>1512</v>
      </c>
    </row>
    <row r="2736" spans="1:17" x14ac:dyDescent="0.3">
      <c r="A2736" s="6">
        <v>142108</v>
      </c>
      <c r="B2736" s="6" t="s">
        <v>1392</v>
      </c>
      <c r="C2736" s="6" t="s">
        <v>1391</v>
      </c>
      <c r="D2736" s="6" t="s">
        <v>2112</v>
      </c>
      <c r="E2736" s="6" t="s">
        <v>17</v>
      </c>
      <c r="F2736" s="7">
        <v>44335</v>
      </c>
      <c r="G2736" s="6" t="s">
        <v>33</v>
      </c>
      <c r="H2736" s="8" t="s">
        <v>65</v>
      </c>
      <c r="I2736" s="6" t="s">
        <v>99</v>
      </c>
      <c r="J2736" s="8" t="s">
        <v>84</v>
      </c>
      <c r="K2736" s="12">
        <v>6540</v>
      </c>
      <c r="L2736" s="12">
        <v>8502</v>
      </c>
      <c r="M2736" s="12">
        <v>2</v>
      </c>
      <c r="N2736" s="12">
        <v>13080</v>
      </c>
      <c r="O2736" s="12">
        <v>17004</v>
      </c>
      <c r="P2736" s="6" t="s">
        <v>1397</v>
      </c>
      <c r="Q2736" s="12">
        <f t="shared" si="42"/>
        <v>3924</v>
      </c>
    </row>
    <row r="2737" spans="1:17" x14ac:dyDescent="0.3">
      <c r="A2737" s="6">
        <v>142109</v>
      </c>
      <c r="B2737" s="6" t="s">
        <v>1394</v>
      </c>
      <c r="C2737" s="6" t="s">
        <v>1393</v>
      </c>
      <c r="D2737" s="6" t="s">
        <v>2130</v>
      </c>
      <c r="E2737" s="6" t="s">
        <v>1320</v>
      </c>
      <c r="F2737" s="7">
        <v>44335</v>
      </c>
      <c r="G2737" s="6" t="s">
        <v>34</v>
      </c>
      <c r="H2737" s="6" t="s">
        <v>68</v>
      </c>
      <c r="I2737" s="6" t="s">
        <v>45</v>
      </c>
      <c r="J2737" s="6" t="s">
        <v>82</v>
      </c>
      <c r="K2737" s="12">
        <v>2680</v>
      </c>
      <c r="L2737" s="12">
        <v>3484</v>
      </c>
      <c r="M2737" s="12">
        <v>4</v>
      </c>
      <c r="N2737" s="12">
        <v>10720</v>
      </c>
      <c r="O2737" s="12">
        <v>13936</v>
      </c>
      <c r="P2737" s="6" t="s">
        <v>1399</v>
      </c>
      <c r="Q2737" s="12">
        <f t="shared" si="42"/>
        <v>3216</v>
      </c>
    </row>
    <row r="2738" spans="1:17" x14ac:dyDescent="0.3">
      <c r="A2738" s="6">
        <v>142110</v>
      </c>
      <c r="B2738" s="6" t="s">
        <v>1337</v>
      </c>
      <c r="C2738" s="6" t="s">
        <v>1336</v>
      </c>
      <c r="D2738" s="6" t="s">
        <v>1424</v>
      </c>
      <c r="E2738" s="6" t="s">
        <v>16</v>
      </c>
      <c r="F2738" s="7">
        <v>44335</v>
      </c>
      <c r="G2738" s="6" t="s">
        <v>35</v>
      </c>
      <c r="H2738" s="6" t="s">
        <v>71</v>
      </c>
      <c r="I2738" s="6" t="s">
        <v>38</v>
      </c>
      <c r="J2738" s="6" t="s">
        <v>76</v>
      </c>
      <c r="K2738" s="12">
        <v>8250</v>
      </c>
      <c r="L2738" s="12">
        <v>10725</v>
      </c>
      <c r="M2738" s="12">
        <v>3</v>
      </c>
      <c r="N2738" s="12">
        <v>24750</v>
      </c>
      <c r="O2738" s="12">
        <v>32175</v>
      </c>
      <c r="P2738" s="6" t="s">
        <v>1400</v>
      </c>
      <c r="Q2738" s="12">
        <f t="shared" si="42"/>
        <v>7425</v>
      </c>
    </row>
    <row r="2739" spans="1:17" x14ac:dyDescent="0.3">
      <c r="A2739" s="6">
        <v>142111</v>
      </c>
      <c r="B2739" s="6" t="s">
        <v>1339</v>
      </c>
      <c r="C2739" s="6" t="s">
        <v>1338</v>
      </c>
      <c r="D2739" s="6" t="s">
        <v>1442</v>
      </c>
      <c r="E2739" s="6" t="s">
        <v>15</v>
      </c>
      <c r="F2739" s="7">
        <v>44335</v>
      </c>
      <c r="G2739" s="6" t="s">
        <v>1296</v>
      </c>
      <c r="H2739" s="6" t="s">
        <v>670</v>
      </c>
      <c r="I2739" s="6" t="s">
        <v>42</v>
      </c>
      <c r="J2739" s="6" t="s">
        <v>76</v>
      </c>
      <c r="K2739" s="12">
        <v>2650</v>
      </c>
      <c r="L2739" s="12">
        <v>3445</v>
      </c>
      <c r="M2739" s="12">
        <v>2</v>
      </c>
      <c r="N2739" s="12">
        <v>5300</v>
      </c>
      <c r="O2739" s="12">
        <v>6890</v>
      </c>
      <c r="P2739" s="6" t="s">
        <v>1401</v>
      </c>
      <c r="Q2739" s="12">
        <f t="shared" si="42"/>
        <v>1590</v>
      </c>
    </row>
    <row r="2740" spans="1:17" x14ac:dyDescent="0.3">
      <c r="A2740" s="6">
        <v>142112</v>
      </c>
      <c r="B2740" s="6" t="s">
        <v>1341</v>
      </c>
      <c r="C2740" s="6" t="s">
        <v>1340</v>
      </c>
      <c r="D2740" s="6" t="s">
        <v>1469</v>
      </c>
      <c r="E2740" s="6" t="s">
        <v>14</v>
      </c>
      <c r="F2740" s="7">
        <v>44335</v>
      </c>
      <c r="G2740" s="6" t="s">
        <v>33</v>
      </c>
      <c r="H2740" s="6" t="s">
        <v>72</v>
      </c>
      <c r="I2740" s="6" t="s">
        <v>38</v>
      </c>
      <c r="J2740" s="6" t="s">
        <v>85</v>
      </c>
      <c r="K2740" s="12">
        <v>12550</v>
      </c>
      <c r="L2740" s="12">
        <v>16315</v>
      </c>
      <c r="M2740" s="12">
        <v>1</v>
      </c>
      <c r="N2740" s="12">
        <v>12550</v>
      </c>
      <c r="O2740" s="12">
        <v>16315</v>
      </c>
      <c r="P2740" s="6" t="s">
        <v>1325</v>
      </c>
      <c r="Q2740" s="12">
        <f t="shared" si="42"/>
        <v>3765</v>
      </c>
    </row>
    <row r="2741" spans="1:17" x14ac:dyDescent="0.3">
      <c r="A2741" s="6">
        <v>142113</v>
      </c>
      <c r="B2741" s="6" t="s">
        <v>1343</v>
      </c>
      <c r="C2741" s="6" t="s">
        <v>1342</v>
      </c>
      <c r="D2741" s="6" t="s">
        <v>1504</v>
      </c>
      <c r="E2741" s="6" t="s">
        <v>13</v>
      </c>
      <c r="F2741" s="7">
        <v>44335</v>
      </c>
      <c r="G2741" s="6" t="s">
        <v>34</v>
      </c>
      <c r="H2741" s="6" t="s">
        <v>73</v>
      </c>
      <c r="I2741" s="6" t="s">
        <v>41</v>
      </c>
      <c r="J2741" s="8" t="s">
        <v>78</v>
      </c>
      <c r="K2741" s="12">
        <v>14500</v>
      </c>
      <c r="L2741" s="12">
        <v>18850</v>
      </c>
      <c r="M2741" s="12">
        <v>3</v>
      </c>
      <c r="N2741" s="12">
        <v>43500</v>
      </c>
      <c r="O2741" s="12">
        <v>56550</v>
      </c>
      <c r="P2741" s="6" t="s">
        <v>1398</v>
      </c>
      <c r="Q2741" s="12">
        <f t="shared" si="42"/>
        <v>13050</v>
      </c>
    </row>
    <row r="2742" spans="1:17" x14ac:dyDescent="0.3">
      <c r="A2742" s="6">
        <v>142114</v>
      </c>
      <c r="B2742" s="6" t="s">
        <v>1345</v>
      </c>
      <c r="C2742" s="6" t="s">
        <v>1344</v>
      </c>
      <c r="D2742" s="6" t="s">
        <v>1535</v>
      </c>
      <c r="E2742" s="6" t="s">
        <v>12</v>
      </c>
      <c r="F2742" s="7">
        <v>44335</v>
      </c>
      <c r="G2742" s="6" t="s">
        <v>35</v>
      </c>
      <c r="H2742" s="6" t="s">
        <v>46</v>
      </c>
      <c r="I2742" s="6" t="s">
        <v>36</v>
      </c>
      <c r="J2742" s="6" t="s">
        <v>75</v>
      </c>
      <c r="K2742" s="12">
        <v>800</v>
      </c>
      <c r="L2742" s="12">
        <v>1040</v>
      </c>
      <c r="M2742" s="12">
        <v>3</v>
      </c>
      <c r="N2742" s="12">
        <v>2400</v>
      </c>
      <c r="O2742" s="12">
        <v>3120</v>
      </c>
      <c r="P2742" s="6" t="s">
        <v>1397</v>
      </c>
      <c r="Q2742" s="12">
        <f t="shared" si="42"/>
        <v>720</v>
      </c>
    </row>
    <row r="2743" spans="1:17" x14ac:dyDescent="0.3">
      <c r="A2743" s="6">
        <v>142115</v>
      </c>
      <c r="B2743" s="6" t="s">
        <v>1347</v>
      </c>
      <c r="C2743" s="6" t="s">
        <v>1346</v>
      </c>
      <c r="D2743" s="6" t="s">
        <v>1555</v>
      </c>
      <c r="E2743" s="6" t="s">
        <v>11</v>
      </c>
      <c r="F2743" s="7">
        <v>44335</v>
      </c>
      <c r="G2743" s="6" t="s">
        <v>1296</v>
      </c>
      <c r="H2743" s="6" t="s">
        <v>48</v>
      </c>
      <c r="I2743" s="6" t="s">
        <v>37</v>
      </c>
      <c r="J2743" s="6" t="s">
        <v>76</v>
      </c>
      <c r="K2743" s="12">
        <v>600</v>
      </c>
      <c r="L2743" s="12">
        <v>780</v>
      </c>
      <c r="M2743" s="12">
        <v>1</v>
      </c>
      <c r="N2743" s="12">
        <v>600</v>
      </c>
      <c r="O2743" s="12">
        <v>780</v>
      </c>
      <c r="P2743" s="6" t="s">
        <v>1399</v>
      </c>
      <c r="Q2743" s="12">
        <f t="shared" si="42"/>
        <v>180</v>
      </c>
    </row>
    <row r="2744" spans="1:17" x14ac:dyDescent="0.3">
      <c r="A2744" s="6">
        <v>142116</v>
      </c>
      <c r="B2744" s="6" t="s">
        <v>1349</v>
      </c>
      <c r="C2744" s="6" t="s">
        <v>1348</v>
      </c>
      <c r="D2744" s="6" t="s">
        <v>1576</v>
      </c>
      <c r="E2744" s="6" t="s">
        <v>1321</v>
      </c>
      <c r="F2744" s="7">
        <v>44335</v>
      </c>
      <c r="G2744" s="6" t="s">
        <v>33</v>
      </c>
      <c r="H2744" s="6" t="s">
        <v>50</v>
      </c>
      <c r="I2744" s="6" t="s">
        <v>38</v>
      </c>
      <c r="J2744" s="6" t="s">
        <v>75</v>
      </c>
      <c r="K2744" s="12">
        <v>10500</v>
      </c>
      <c r="L2744" s="12">
        <v>13650</v>
      </c>
      <c r="M2744" s="12">
        <v>3</v>
      </c>
      <c r="N2744" s="12">
        <v>31500</v>
      </c>
      <c r="O2744" s="12">
        <v>40950</v>
      </c>
      <c r="P2744" s="6" t="s">
        <v>1400</v>
      </c>
      <c r="Q2744" s="12">
        <f t="shared" si="42"/>
        <v>9450</v>
      </c>
    </row>
    <row r="2745" spans="1:17" x14ac:dyDescent="0.3">
      <c r="A2745" s="6">
        <v>142117</v>
      </c>
      <c r="B2745" s="6" t="s">
        <v>1351</v>
      </c>
      <c r="C2745" s="6" t="s">
        <v>1350</v>
      </c>
      <c r="D2745" s="6" t="s">
        <v>1589</v>
      </c>
      <c r="E2745" s="6" t="s">
        <v>1322</v>
      </c>
      <c r="F2745" s="7">
        <v>44335</v>
      </c>
      <c r="G2745" s="6" t="s">
        <v>34</v>
      </c>
      <c r="H2745" s="6" t="s">
        <v>731</v>
      </c>
      <c r="I2745" s="6" t="s">
        <v>39</v>
      </c>
      <c r="J2745" s="6" t="s">
        <v>77</v>
      </c>
      <c r="K2745" s="12">
        <v>6500</v>
      </c>
      <c r="L2745" s="12">
        <v>8450</v>
      </c>
      <c r="M2745" s="12">
        <v>4</v>
      </c>
      <c r="N2745" s="12">
        <v>26000</v>
      </c>
      <c r="O2745" s="12">
        <v>33800</v>
      </c>
      <c r="P2745" s="6" t="s">
        <v>1401</v>
      </c>
      <c r="Q2745" s="12">
        <f t="shared" si="42"/>
        <v>7800</v>
      </c>
    </row>
    <row r="2746" spans="1:17" x14ac:dyDescent="0.3">
      <c r="A2746" s="6">
        <v>142118</v>
      </c>
      <c r="B2746" s="6" t="s">
        <v>1353</v>
      </c>
      <c r="C2746" s="6" t="s">
        <v>1352</v>
      </c>
      <c r="D2746" s="6" t="s">
        <v>1613</v>
      </c>
      <c r="E2746" s="6" t="s">
        <v>1323</v>
      </c>
      <c r="F2746" s="7">
        <v>44335</v>
      </c>
      <c r="G2746" s="6" t="s">
        <v>35</v>
      </c>
      <c r="H2746" s="6" t="s">
        <v>737</v>
      </c>
      <c r="I2746" s="6" t="s">
        <v>40</v>
      </c>
      <c r="J2746" s="6" t="s">
        <v>76</v>
      </c>
      <c r="K2746" s="12">
        <v>4500</v>
      </c>
      <c r="L2746" s="12">
        <v>5850</v>
      </c>
      <c r="M2746" s="12">
        <v>3</v>
      </c>
      <c r="N2746" s="12">
        <v>13500</v>
      </c>
      <c r="O2746" s="12">
        <v>17550</v>
      </c>
      <c r="P2746" s="6" t="s">
        <v>1325</v>
      </c>
      <c r="Q2746" s="12">
        <f t="shared" si="42"/>
        <v>4050</v>
      </c>
    </row>
    <row r="2747" spans="1:17" x14ac:dyDescent="0.3">
      <c r="A2747" s="6">
        <v>142119</v>
      </c>
      <c r="B2747" s="6" t="s">
        <v>1355</v>
      </c>
      <c r="C2747" s="6" t="s">
        <v>1354</v>
      </c>
      <c r="D2747" s="6" t="s">
        <v>2149</v>
      </c>
      <c r="E2747" s="6" t="s">
        <v>10</v>
      </c>
      <c r="F2747" s="7">
        <v>44335</v>
      </c>
      <c r="G2747" s="6" t="s">
        <v>1296</v>
      </c>
      <c r="H2747" s="6" t="s">
        <v>51</v>
      </c>
      <c r="I2747" s="6" t="s">
        <v>41</v>
      </c>
      <c r="J2747" s="6" t="s">
        <v>78</v>
      </c>
      <c r="K2747" s="12">
        <v>8500</v>
      </c>
      <c r="L2747" s="12">
        <v>11050</v>
      </c>
      <c r="M2747" s="12">
        <v>3</v>
      </c>
      <c r="N2747" s="12">
        <v>25500</v>
      </c>
      <c r="O2747" s="12">
        <v>33150</v>
      </c>
      <c r="P2747" s="6" t="s">
        <v>1398</v>
      </c>
      <c r="Q2747" s="12">
        <f t="shared" si="42"/>
        <v>7650</v>
      </c>
    </row>
    <row r="2748" spans="1:17" x14ac:dyDescent="0.3">
      <c r="A2748" s="6">
        <v>142120</v>
      </c>
      <c r="B2748" s="6" t="s">
        <v>1357</v>
      </c>
      <c r="C2748" s="6" t="s">
        <v>1356</v>
      </c>
      <c r="D2748" s="6" t="s">
        <v>1634</v>
      </c>
      <c r="E2748" s="6" t="s">
        <v>9</v>
      </c>
      <c r="F2748" s="7">
        <v>44335</v>
      </c>
      <c r="G2748" s="6" t="s">
        <v>33</v>
      </c>
      <c r="H2748" s="6" t="s">
        <v>52</v>
      </c>
      <c r="I2748" s="6" t="s">
        <v>44</v>
      </c>
      <c r="J2748" s="6" t="s">
        <v>80</v>
      </c>
      <c r="K2748" s="12">
        <v>12500</v>
      </c>
      <c r="L2748" s="12">
        <v>16250</v>
      </c>
      <c r="M2748" s="12">
        <v>1</v>
      </c>
      <c r="N2748" s="12">
        <v>12500</v>
      </c>
      <c r="O2748" s="12">
        <v>16250</v>
      </c>
      <c r="P2748" s="6" t="s">
        <v>1397</v>
      </c>
      <c r="Q2748" s="12">
        <f t="shared" si="42"/>
        <v>3750</v>
      </c>
    </row>
    <row r="2749" spans="1:17" x14ac:dyDescent="0.3">
      <c r="A2749" s="6">
        <v>142121</v>
      </c>
      <c r="B2749" s="6" t="s">
        <v>1359</v>
      </c>
      <c r="C2749" s="6" t="s">
        <v>1358</v>
      </c>
      <c r="D2749" s="6" t="s">
        <v>1663</v>
      </c>
      <c r="E2749" s="6" t="s">
        <v>1324</v>
      </c>
      <c r="F2749" s="7">
        <v>44335</v>
      </c>
      <c r="G2749" s="6" t="s">
        <v>34</v>
      </c>
      <c r="H2749" s="6" t="s">
        <v>678</v>
      </c>
      <c r="I2749" s="6" t="s">
        <v>42</v>
      </c>
      <c r="J2749" s="6" t="s">
        <v>79</v>
      </c>
      <c r="K2749" s="12">
        <v>3500</v>
      </c>
      <c r="L2749" s="12">
        <v>4550</v>
      </c>
      <c r="M2749" s="12">
        <v>1</v>
      </c>
      <c r="N2749" s="12">
        <v>3500</v>
      </c>
      <c r="O2749" s="12">
        <v>4550</v>
      </c>
      <c r="P2749" s="6" t="s">
        <v>1399</v>
      </c>
      <c r="Q2749" s="12">
        <f t="shared" si="42"/>
        <v>1050</v>
      </c>
    </row>
    <row r="2750" spans="1:17" x14ac:dyDescent="0.3">
      <c r="A2750" s="6">
        <v>142122</v>
      </c>
      <c r="B2750" s="6" t="s">
        <v>1361</v>
      </c>
      <c r="C2750" s="6" t="s">
        <v>1360</v>
      </c>
      <c r="D2750" s="6" t="s">
        <v>1685</v>
      </c>
      <c r="E2750" s="6" t="s">
        <v>8</v>
      </c>
      <c r="F2750" s="7">
        <v>44335</v>
      </c>
      <c r="G2750" s="6" t="s">
        <v>35</v>
      </c>
      <c r="H2750" s="8" t="s">
        <v>67</v>
      </c>
      <c r="I2750" s="6" t="s">
        <v>109</v>
      </c>
      <c r="J2750" s="6" t="s">
        <v>81</v>
      </c>
      <c r="K2750" s="12">
        <v>4500</v>
      </c>
      <c r="L2750" s="12">
        <v>5850</v>
      </c>
      <c r="M2750" s="12">
        <v>2</v>
      </c>
      <c r="N2750" s="12">
        <v>9000</v>
      </c>
      <c r="O2750" s="12">
        <v>11700</v>
      </c>
      <c r="P2750" s="6" t="s">
        <v>1400</v>
      </c>
      <c r="Q2750" s="12">
        <f t="shared" si="42"/>
        <v>2700</v>
      </c>
    </row>
    <row r="2751" spans="1:17" x14ac:dyDescent="0.3">
      <c r="A2751" s="6">
        <v>142123</v>
      </c>
      <c r="B2751" s="6" t="s">
        <v>1363</v>
      </c>
      <c r="C2751" s="6" t="s">
        <v>1362</v>
      </c>
      <c r="D2751" s="6" t="s">
        <v>1694</v>
      </c>
      <c r="E2751" s="6" t="s">
        <v>7</v>
      </c>
      <c r="F2751" s="7">
        <v>44335</v>
      </c>
      <c r="G2751" s="6" t="s">
        <v>1296</v>
      </c>
      <c r="H2751" s="6" t="s">
        <v>738</v>
      </c>
      <c r="I2751" s="6" t="s">
        <v>45</v>
      </c>
      <c r="J2751" s="6" t="s">
        <v>82</v>
      </c>
      <c r="K2751" s="12">
        <v>2100</v>
      </c>
      <c r="L2751" s="12">
        <v>2730</v>
      </c>
      <c r="M2751" s="12">
        <v>1</v>
      </c>
      <c r="N2751" s="12">
        <v>2100</v>
      </c>
      <c r="O2751" s="12">
        <v>2730</v>
      </c>
      <c r="P2751" s="6" t="s">
        <v>1401</v>
      </c>
      <c r="Q2751" s="12">
        <f t="shared" si="42"/>
        <v>630</v>
      </c>
    </row>
    <row r="2752" spans="1:17" x14ac:dyDescent="0.3">
      <c r="A2752" s="6">
        <v>142124</v>
      </c>
      <c r="B2752" s="6" t="s">
        <v>1365</v>
      </c>
      <c r="C2752" s="6" t="s">
        <v>1364</v>
      </c>
      <c r="D2752" s="6" t="s">
        <v>1743</v>
      </c>
      <c r="E2752" s="6" t="s">
        <v>1325</v>
      </c>
      <c r="F2752" s="7">
        <v>44335</v>
      </c>
      <c r="G2752" s="6" t="s">
        <v>33</v>
      </c>
      <c r="H2752" s="6" t="s">
        <v>49</v>
      </c>
      <c r="I2752" s="6" t="s">
        <v>36</v>
      </c>
      <c r="J2752" s="6" t="s">
        <v>75</v>
      </c>
      <c r="K2752" s="12">
        <v>1150</v>
      </c>
      <c r="L2752" s="12">
        <v>1495</v>
      </c>
      <c r="M2752" s="12">
        <v>3</v>
      </c>
      <c r="N2752" s="12">
        <v>3450</v>
      </c>
      <c r="O2752" s="12">
        <v>4485</v>
      </c>
      <c r="P2752" s="6" t="s">
        <v>1325</v>
      </c>
      <c r="Q2752" s="12">
        <f t="shared" si="42"/>
        <v>1035</v>
      </c>
    </row>
    <row r="2753" spans="1:17" x14ac:dyDescent="0.3">
      <c r="A2753" s="6">
        <v>142125</v>
      </c>
      <c r="B2753" s="6" t="s">
        <v>1367</v>
      </c>
      <c r="C2753" s="6" t="s">
        <v>1366</v>
      </c>
      <c r="D2753" s="6" t="s">
        <v>1790</v>
      </c>
      <c r="E2753" s="6" t="s">
        <v>1326</v>
      </c>
      <c r="F2753" s="7">
        <v>44335</v>
      </c>
      <c r="G2753" s="6" t="s">
        <v>34</v>
      </c>
      <c r="H2753" s="6" t="s">
        <v>47</v>
      </c>
      <c r="I2753" s="6" t="s">
        <v>37</v>
      </c>
      <c r="J2753" s="6" t="s">
        <v>76</v>
      </c>
      <c r="K2753" s="12">
        <v>350</v>
      </c>
      <c r="L2753" s="12">
        <v>455</v>
      </c>
      <c r="M2753" s="12">
        <v>3</v>
      </c>
      <c r="N2753" s="12">
        <v>1050</v>
      </c>
      <c r="O2753" s="12">
        <v>1365</v>
      </c>
      <c r="P2753" s="6" t="s">
        <v>1398</v>
      </c>
      <c r="Q2753" s="12">
        <f t="shared" si="42"/>
        <v>315</v>
      </c>
    </row>
    <row r="2754" spans="1:17" x14ac:dyDescent="0.3">
      <c r="A2754" s="6">
        <v>142126</v>
      </c>
      <c r="B2754" s="6" t="s">
        <v>1369</v>
      </c>
      <c r="C2754" s="6" t="s">
        <v>1368</v>
      </c>
      <c r="D2754" s="6" t="s">
        <v>1795</v>
      </c>
      <c r="E2754" s="6" t="s">
        <v>6</v>
      </c>
      <c r="F2754" s="7">
        <v>44335</v>
      </c>
      <c r="G2754" s="6" t="s">
        <v>35</v>
      </c>
      <c r="H2754" s="6" t="s">
        <v>53</v>
      </c>
      <c r="I2754" s="6" t="s">
        <v>38</v>
      </c>
      <c r="J2754" s="6" t="s">
        <v>75</v>
      </c>
      <c r="K2754" s="12">
        <v>9500</v>
      </c>
      <c r="L2754" s="12">
        <v>12350</v>
      </c>
      <c r="M2754" s="12">
        <v>2</v>
      </c>
      <c r="N2754" s="12">
        <v>19000</v>
      </c>
      <c r="O2754" s="12">
        <v>24700</v>
      </c>
      <c r="P2754" s="6" t="s">
        <v>1397</v>
      </c>
      <c r="Q2754" s="12">
        <f t="shared" si="42"/>
        <v>5700</v>
      </c>
    </row>
    <row r="2755" spans="1:17" x14ac:dyDescent="0.3">
      <c r="A2755" s="6">
        <v>142127</v>
      </c>
      <c r="B2755" s="6" t="s">
        <v>1370</v>
      </c>
      <c r="C2755" s="6" t="s">
        <v>1327</v>
      </c>
      <c r="D2755" s="6" t="s">
        <v>1806</v>
      </c>
      <c r="E2755" s="6" t="s">
        <v>5</v>
      </c>
      <c r="F2755" s="7">
        <v>44335</v>
      </c>
      <c r="G2755" s="6" t="s">
        <v>1296</v>
      </c>
      <c r="H2755" s="6" t="s">
        <v>739</v>
      </c>
      <c r="I2755" s="6" t="s">
        <v>39</v>
      </c>
      <c r="J2755" s="6" t="s">
        <v>77</v>
      </c>
      <c r="K2755" s="12">
        <v>10000</v>
      </c>
      <c r="L2755" s="12">
        <v>13000</v>
      </c>
      <c r="M2755" s="12">
        <v>3</v>
      </c>
      <c r="N2755" s="12">
        <v>30000</v>
      </c>
      <c r="O2755" s="12">
        <v>39000</v>
      </c>
      <c r="P2755" s="6" t="s">
        <v>1399</v>
      </c>
      <c r="Q2755" s="12">
        <f t="shared" ref="Q2755:Q2818" si="43">O2755-N2755</f>
        <v>9000</v>
      </c>
    </row>
    <row r="2756" spans="1:17" x14ac:dyDescent="0.3">
      <c r="A2756" s="6">
        <v>142128</v>
      </c>
      <c r="B2756" s="6" t="s">
        <v>1371</v>
      </c>
      <c r="C2756" s="6" t="s">
        <v>1328</v>
      </c>
      <c r="D2756" s="6" t="s">
        <v>1829</v>
      </c>
      <c r="E2756" s="6" t="s">
        <v>4</v>
      </c>
      <c r="F2756" s="7">
        <v>44335</v>
      </c>
      <c r="G2756" s="6" t="s">
        <v>33</v>
      </c>
      <c r="H2756" s="6" t="s">
        <v>740</v>
      </c>
      <c r="I2756" s="6" t="s">
        <v>40</v>
      </c>
      <c r="J2756" s="6" t="s">
        <v>76</v>
      </c>
      <c r="K2756" s="12">
        <v>6500</v>
      </c>
      <c r="L2756" s="12">
        <v>8450</v>
      </c>
      <c r="M2756" s="12">
        <v>1</v>
      </c>
      <c r="N2756" s="12">
        <v>6500</v>
      </c>
      <c r="O2756" s="12">
        <v>8450</v>
      </c>
      <c r="P2756" s="6" t="s">
        <v>1400</v>
      </c>
      <c r="Q2756" s="12">
        <f t="shared" si="43"/>
        <v>1950</v>
      </c>
    </row>
    <row r="2757" spans="1:17" x14ac:dyDescent="0.3">
      <c r="A2757" s="6">
        <v>142129</v>
      </c>
      <c r="B2757" s="6" t="s">
        <v>1373</v>
      </c>
      <c r="C2757" s="6" t="s">
        <v>1372</v>
      </c>
      <c r="D2757" s="6" t="s">
        <v>1833</v>
      </c>
      <c r="E2757" s="6" t="s">
        <v>30</v>
      </c>
      <c r="F2757" s="7">
        <v>44335</v>
      </c>
      <c r="G2757" s="6" t="s">
        <v>34</v>
      </c>
      <c r="H2757" s="6" t="s">
        <v>741</v>
      </c>
      <c r="I2757" s="6" t="s">
        <v>41</v>
      </c>
      <c r="J2757" s="6" t="s">
        <v>78</v>
      </c>
      <c r="K2757" s="12">
        <v>8500</v>
      </c>
      <c r="L2757" s="12">
        <v>11050</v>
      </c>
      <c r="M2757" s="12">
        <v>3</v>
      </c>
      <c r="N2757" s="12">
        <v>25500</v>
      </c>
      <c r="O2757" s="12">
        <v>33150</v>
      </c>
      <c r="P2757" s="6" t="s">
        <v>1401</v>
      </c>
      <c r="Q2757" s="12">
        <f t="shared" si="43"/>
        <v>7650</v>
      </c>
    </row>
    <row r="2758" spans="1:17" x14ac:dyDescent="0.3">
      <c r="A2758" s="6">
        <v>142130</v>
      </c>
      <c r="B2758" s="6" t="s">
        <v>1374</v>
      </c>
      <c r="C2758" s="6" t="s">
        <v>1329</v>
      </c>
      <c r="D2758" s="6" t="s">
        <v>1868</v>
      </c>
      <c r="E2758" s="6" t="s">
        <v>31</v>
      </c>
      <c r="F2758" s="7">
        <v>44335</v>
      </c>
      <c r="G2758" s="6" t="s">
        <v>35</v>
      </c>
      <c r="H2758" s="6" t="s">
        <v>57</v>
      </c>
      <c r="I2758" s="6" t="s">
        <v>44</v>
      </c>
      <c r="J2758" s="6" t="s">
        <v>80</v>
      </c>
      <c r="K2758" s="12">
        <v>7000</v>
      </c>
      <c r="L2758" s="12">
        <v>9100</v>
      </c>
      <c r="M2758" s="12">
        <v>3</v>
      </c>
      <c r="N2758" s="12">
        <v>21000</v>
      </c>
      <c r="O2758" s="12">
        <v>27300</v>
      </c>
      <c r="P2758" s="6" t="s">
        <v>1325</v>
      </c>
      <c r="Q2758" s="12">
        <f t="shared" si="43"/>
        <v>6300</v>
      </c>
    </row>
    <row r="2759" spans="1:17" x14ac:dyDescent="0.3">
      <c r="A2759" s="6">
        <v>142131</v>
      </c>
      <c r="B2759" s="6" t="s">
        <v>1375</v>
      </c>
      <c r="C2759" s="6" t="s">
        <v>1330</v>
      </c>
      <c r="D2759" s="6" t="s">
        <v>1897</v>
      </c>
      <c r="E2759" s="6" t="s">
        <v>32</v>
      </c>
      <c r="F2759" s="7">
        <v>44335</v>
      </c>
      <c r="G2759" s="6" t="s">
        <v>1296</v>
      </c>
      <c r="H2759" s="6" t="s">
        <v>742</v>
      </c>
      <c r="I2759" s="6" t="s">
        <v>42</v>
      </c>
      <c r="J2759" s="6" t="s">
        <v>79</v>
      </c>
      <c r="K2759" s="12">
        <v>6550</v>
      </c>
      <c r="L2759" s="12">
        <v>8515</v>
      </c>
      <c r="M2759" s="12">
        <v>3</v>
      </c>
      <c r="N2759" s="12">
        <v>19650</v>
      </c>
      <c r="O2759" s="12">
        <v>25545</v>
      </c>
      <c r="P2759" s="6" t="s">
        <v>1398</v>
      </c>
      <c r="Q2759" s="12">
        <f t="shared" si="43"/>
        <v>5895</v>
      </c>
    </row>
    <row r="2760" spans="1:17" x14ac:dyDescent="0.3">
      <c r="A2760" s="6">
        <v>142132</v>
      </c>
      <c r="B2760" s="6" t="s">
        <v>1376</v>
      </c>
      <c r="C2760" s="6" t="s">
        <v>1331</v>
      </c>
      <c r="D2760" s="6" t="s">
        <v>1918</v>
      </c>
      <c r="E2760" s="6" t="s">
        <v>28</v>
      </c>
      <c r="F2760" s="7">
        <v>44335</v>
      </c>
      <c r="G2760" s="6" t="s">
        <v>33</v>
      </c>
      <c r="H2760" s="8" t="s">
        <v>66</v>
      </c>
      <c r="I2760" s="6" t="s">
        <v>109</v>
      </c>
      <c r="J2760" s="6" t="s">
        <v>81</v>
      </c>
      <c r="K2760" s="12">
        <v>7650</v>
      </c>
      <c r="L2760" s="12">
        <v>9945</v>
      </c>
      <c r="M2760" s="12">
        <v>4</v>
      </c>
      <c r="N2760" s="12">
        <v>30600</v>
      </c>
      <c r="O2760" s="12">
        <v>39780</v>
      </c>
      <c r="P2760" s="6" t="s">
        <v>1397</v>
      </c>
      <c r="Q2760" s="12">
        <f t="shared" si="43"/>
        <v>9180</v>
      </c>
    </row>
    <row r="2761" spans="1:17" x14ac:dyDescent="0.3">
      <c r="A2761" s="6">
        <v>142133</v>
      </c>
      <c r="B2761" s="6" t="s">
        <v>1378</v>
      </c>
      <c r="C2761" s="6" t="s">
        <v>1377</v>
      </c>
      <c r="D2761" s="6" t="s">
        <v>1955</v>
      </c>
      <c r="E2761" s="6" t="s">
        <v>1311</v>
      </c>
      <c r="F2761" s="7">
        <v>44335</v>
      </c>
      <c r="G2761" s="6" t="s">
        <v>34</v>
      </c>
      <c r="H2761" s="6" t="s">
        <v>58</v>
      </c>
      <c r="I2761" s="6" t="s">
        <v>45</v>
      </c>
      <c r="J2761" s="6" t="s">
        <v>82</v>
      </c>
      <c r="K2761" s="12">
        <v>1150</v>
      </c>
      <c r="L2761" s="12">
        <v>1495</v>
      </c>
      <c r="M2761" s="12">
        <v>2</v>
      </c>
      <c r="N2761" s="12">
        <v>2300</v>
      </c>
      <c r="O2761" s="12">
        <v>2990</v>
      </c>
      <c r="P2761" s="6" t="s">
        <v>1399</v>
      </c>
      <c r="Q2761" s="12">
        <f t="shared" si="43"/>
        <v>690</v>
      </c>
    </row>
    <row r="2762" spans="1:17" x14ac:dyDescent="0.3">
      <c r="A2762" s="6">
        <v>142134</v>
      </c>
      <c r="B2762" s="6" t="s">
        <v>1379</v>
      </c>
      <c r="C2762" s="6" t="s">
        <v>1332</v>
      </c>
      <c r="D2762" s="6" t="s">
        <v>1991</v>
      </c>
      <c r="E2762" s="6" t="s">
        <v>1312</v>
      </c>
      <c r="F2762" s="7">
        <v>44335</v>
      </c>
      <c r="G2762" s="6" t="s">
        <v>35</v>
      </c>
      <c r="H2762" s="6" t="s">
        <v>59</v>
      </c>
      <c r="I2762" s="6" t="s">
        <v>36</v>
      </c>
      <c r="J2762" s="6" t="s">
        <v>75</v>
      </c>
      <c r="K2762" s="12">
        <v>850</v>
      </c>
      <c r="L2762" s="12">
        <v>1105</v>
      </c>
      <c r="M2762" s="12">
        <v>1</v>
      </c>
      <c r="N2762" s="12">
        <v>850</v>
      </c>
      <c r="O2762" s="12">
        <v>1105</v>
      </c>
      <c r="P2762" s="6" t="s">
        <v>1400</v>
      </c>
      <c r="Q2762" s="12">
        <f t="shared" si="43"/>
        <v>255</v>
      </c>
    </row>
    <row r="2763" spans="1:17" x14ac:dyDescent="0.3">
      <c r="A2763" s="6">
        <v>142135</v>
      </c>
      <c r="B2763" s="6" t="s">
        <v>1380</v>
      </c>
      <c r="C2763" s="6" t="s">
        <v>1334</v>
      </c>
      <c r="D2763" s="6" t="s">
        <v>2069</v>
      </c>
      <c r="E2763" s="6" t="s">
        <v>1313</v>
      </c>
      <c r="F2763" s="7">
        <v>44335</v>
      </c>
      <c r="G2763" s="6" t="s">
        <v>1296</v>
      </c>
      <c r="H2763" s="6" t="s">
        <v>60</v>
      </c>
      <c r="I2763" s="6" t="s">
        <v>37</v>
      </c>
      <c r="J2763" s="6" t="s">
        <v>76</v>
      </c>
      <c r="K2763" s="12">
        <v>650</v>
      </c>
      <c r="L2763" s="12">
        <v>845</v>
      </c>
      <c r="M2763" s="12">
        <v>2</v>
      </c>
      <c r="N2763" s="12">
        <v>1300</v>
      </c>
      <c r="O2763" s="12">
        <v>1690</v>
      </c>
      <c r="P2763" s="6" t="s">
        <v>1401</v>
      </c>
      <c r="Q2763" s="12">
        <f t="shared" si="43"/>
        <v>390</v>
      </c>
    </row>
    <row r="2764" spans="1:17" x14ac:dyDescent="0.3">
      <c r="A2764" s="6">
        <v>142136</v>
      </c>
      <c r="B2764" s="6" t="s">
        <v>1381</v>
      </c>
      <c r="C2764" s="6" t="s">
        <v>1333</v>
      </c>
      <c r="D2764" s="6" t="s">
        <v>2062</v>
      </c>
      <c r="E2764" s="6" t="s">
        <v>3</v>
      </c>
      <c r="F2764" s="7">
        <v>44335</v>
      </c>
      <c r="G2764" s="6" t="s">
        <v>33</v>
      </c>
      <c r="H2764" s="6" t="s">
        <v>61</v>
      </c>
      <c r="I2764" s="6" t="s">
        <v>38</v>
      </c>
      <c r="J2764" s="6" t="s">
        <v>75</v>
      </c>
      <c r="K2764" s="12">
        <v>7500</v>
      </c>
      <c r="L2764" s="12">
        <v>9750</v>
      </c>
      <c r="M2764" s="12">
        <v>1</v>
      </c>
      <c r="N2764" s="12">
        <v>7500</v>
      </c>
      <c r="O2764" s="12">
        <v>9750</v>
      </c>
      <c r="P2764" s="6" t="s">
        <v>1325</v>
      </c>
      <c r="Q2764" s="12">
        <f t="shared" si="43"/>
        <v>2250</v>
      </c>
    </row>
    <row r="2765" spans="1:17" x14ac:dyDescent="0.3">
      <c r="A2765" s="6">
        <v>142137</v>
      </c>
      <c r="B2765" s="6" t="s">
        <v>1382</v>
      </c>
      <c r="C2765" s="6" t="s">
        <v>1335</v>
      </c>
      <c r="D2765" s="6" t="s">
        <v>2081</v>
      </c>
      <c r="E2765" s="6" t="s">
        <v>2</v>
      </c>
      <c r="F2765" s="7">
        <v>44335</v>
      </c>
      <c r="G2765" s="6" t="s">
        <v>34</v>
      </c>
      <c r="H2765" s="6" t="s">
        <v>739</v>
      </c>
      <c r="I2765" s="6" t="s">
        <v>39</v>
      </c>
      <c r="J2765" s="8" t="s">
        <v>83</v>
      </c>
      <c r="K2765" s="12">
        <v>10000</v>
      </c>
      <c r="L2765" s="12">
        <v>13000</v>
      </c>
      <c r="M2765" s="12">
        <v>4</v>
      </c>
      <c r="N2765" s="12">
        <v>40000</v>
      </c>
      <c r="O2765" s="12">
        <v>52000</v>
      </c>
      <c r="P2765" s="6" t="s">
        <v>1398</v>
      </c>
      <c r="Q2765" s="12">
        <f t="shared" si="43"/>
        <v>12000</v>
      </c>
    </row>
    <row r="2766" spans="1:17" x14ac:dyDescent="0.3">
      <c r="A2766" s="6">
        <v>142138</v>
      </c>
      <c r="B2766" s="6" t="s">
        <v>1378</v>
      </c>
      <c r="C2766" s="6" t="s">
        <v>1377</v>
      </c>
      <c r="D2766" s="6" t="s">
        <v>1932</v>
      </c>
      <c r="E2766" s="6" t="s">
        <v>1</v>
      </c>
      <c r="F2766" s="7">
        <v>44335</v>
      </c>
      <c r="G2766" s="6" t="s">
        <v>35</v>
      </c>
      <c r="H2766" s="6" t="s">
        <v>743</v>
      </c>
      <c r="I2766" s="6" t="s">
        <v>40</v>
      </c>
      <c r="J2766" s="6" t="s">
        <v>76</v>
      </c>
      <c r="K2766" s="12">
        <v>10500</v>
      </c>
      <c r="L2766" s="12">
        <v>13650</v>
      </c>
      <c r="M2766" s="12">
        <v>4</v>
      </c>
      <c r="N2766" s="12">
        <v>42000</v>
      </c>
      <c r="O2766" s="12">
        <v>54600</v>
      </c>
      <c r="P2766" s="6" t="s">
        <v>1397</v>
      </c>
      <c r="Q2766" s="12">
        <f t="shared" si="43"/>
        <v>12600</v>
      </c>
    </row>
    <row r="2767" spans="1:17" x14ac:dyDescent="0.3">
      <c r="A2767" s="6">
        <v>142139</v>
      </c>
      <c r="B2767" s="6" t="s">
        <v>1379</v>
      </c>
      <c r="C2767" s="6" t="s">
        <v>1332</v>
      </c>
      <c r="D2767" s="6" t="s">
        <v>1994</v>
      </c>
      <c r="E2767" s="6" t="s">
        <v>1314</v>
      </c>
      <c r="F2767" s="7">
        <v>44335</v>
      </c>
      <c r="G2767" s="6" t="s">
        <v>1296</v>
      </c>
      <c r="H2767" s="6" t="s">
        <v>63</v>
      </c>
      <c r="I2767" s="6" t="s">
        <v>41</v>
      </c>
      <c r="J2767" s="6" t="s">
        <v>78</v>
      </c>
      <c r="K2767" s="12">
        <v>8500</v>
      </c>
      <c r="L2767" s="12">
        <v>11050</v>
      </c>
      <c r="M2767" s="12">
        <v>4</v>
      </c>
      <c r="N2767" s="12">
        <v>34000</v>
      </c>
      <c r="O2767" s="12">
        <v>44200</v>
      </c>
      <c r="P2767" s="6" t="s">
        <v>1399</v>
      </c>
      <c r="Q2767" s="12">
        <f t="shared" si="43"/>
        <v>10200</v>
      </c>
    </row>
    <row r="2768" spans="1:17" x14ac:dyDescent="0.3">
      <c r="A2768" s="6">
        <v>142140</v>
      </c>
      <c r="B2768" s="6" t="s">
        <v>1365</v>
      </c>
      <c r="C2768" s="6" t="s">
        <v>1364</v>
      </c>
      <c r="D2768" s="6" t="s">
        <v>1764</v>
      </c>
      <c r="E2768" s="6" t="s">
        <v>1315</v>
      </c>
      <c r="F2768" s="7">
        <v>44335</v>
      </c>
      <c r="G2768" s="6" t="s">
        <v>33</v>
      </c>
      <c r="H2768" s="6" t="s">
        <v>57</v>
      </c>
      <c r="I2768" s="6" t="s">
        <v>44</v>
      </c>
      <c r="J2768" s="6" t="s">
        <v>80</v>
      </c>
      <c r="K2768" s="12">
        <v>7000</v>
      </c>
      <c r="L2768" s="12">
        <v>9100</v>
      </c>
      <c r="M2768" s="12">
        <v>1</v>
      </c>
      <c r="N2768" s="12">
        <v>7000</v>
      </c>
      <c r="O2768" s="12">
        <v>9100</v>
      </c>
      <c r="P2768" s="6" t="s">
        <v>1400</v>
      </c>
      <c r="Q2768" s="12">
        <f t="shared" si="43"/>
        <v>2100</v>
      </c>
    </row>
    <row r="2769" spans="1:17" x14ac:dyDescent="0.3">
      <c r="A2769" s="6">
        <v>142141</v>
      </c>
      <c r="B2769" s="6" t="s">
        <v>1385</v>
      </c>
      <c r="C2769" s="6" t="s">
        <v>27</v>
      </c>
      <c r="D2769" s="6" t="s">
        <v>27</v>
      </c>
      <c r="E2769" s="6" t="s">
        <v>0</v>
      </c>
      <c r="F2769" s="7">
        <v>44336</v>
      </c>
      <c r="G2769" s="6" t="s">
        <v>34</v>
      </c>
      <c r="H2769" s="6" t="s">
        <v>744</v>
      </c>
      <c r="I2769" s="6" t="s">
        <v>42</v>
      </c>
      <c r="J2769" s="6" t="s">
        <v>79</v>
      </c>
      <c r="K2769" s="12">
        <v>1680</v>
      </c>
      <c r="L2769" s="12">
        <v>2184</v>
      </c>
      <c r="M2769" s="12">
        <v>4</v>
      </c>
      <c r="N2769" s="12">
        <v>6720</v>
      </c>
      <c r="O2769" s="12">
        <v>8736</v>
      </c>
      <c r="P2769" s="6" t="s">
        <v>1401</v>
      </c>
      <c r="Q2769" s="12">
        <f t="shared" si="43"/>
        <v>2016</v>
      </c>
    </row>
    <row r="2770" spans="1:17" x14ac:dyDescent="0.3">
      <c r="A2770" s="6">
        <v>142142</v>
      </c>
      <c r="B2770" s="6" t="s">
        <v>1387</v>
      </c>
      <c r="C2770" s="6" t="s">
        <v>1386</v>
      </c>
      <c r="D2770" s="6" t="s">
        <v>2108</v>
      </c>
      <c r="E2770" s="6" t="s">
        <v>1316</v>
      </c>
      <c r="F2770" s="7">
        <v>44337</v>
      </c>
      <c r="G2770" s="6" t="s">
        <v>35</v>
      </c>
      <c r="H2770" s="8" t="s">
        <v>65</v>
      </c>
      <c r="I2770" s="6" t="s">
        <v>109</v>
      </c>
      <c r="J2770" s="8" t="s">
        <v>84</v>
      </c>
      <c r="K2770" s="12">
        <v>6540</v>
      </c>
      <c r="L2770" s="12">
        <v>8502</v>
      </c>
      <c r="M2770" s="12">
        <v>1</v>
      </c>
      <c r="N2770" s="12">
        <v>6540</v>
      </c>
      <c r="O2770" s="12">
        <v>8502</v>
      </c>
      <c r="P2770" s="6" t="s">
        <v>1325</v>
      </c>
      <c r="Q2770" s="12">
        <f t="shared" si="43"/>
        <v>1962</v>
      </c>
    </row>
    <row r="2771" spans="1:17" x14ac:dyDescent="0.3">
      <c r="A2771" s="6">
        <v>142143</v>
      </c>
      <c r="B2771" s="6" t="s">
        <v>2156</v>
      </c>
      <c r="C2771" s="6" t="s">
        <v>2157</v>
      </c>
      <c r="D2771" s="6" t="s">
        <v>1988</v>
      </c>
      <c r="E2771" s="6" t="s">
        <v>1317</v>
      </c>
      <c r="F2771" s="7">
        <v>44338</v>
      </c>
      <c r="G2771" s="6" t="s">
        <v>1296</v>
      </c>
      <c r="H2771" s="6" t="s">
        <v>68</v>
      </c>
      <c r="I2771" s="6" t="s">
        <v>45</v>
      </c>
      <c r="J2771" s="6" t="s">
        <v>82</v>
      </c>
      <c r="K2771" s="12">
        <v>2680</v>
      </c>
      <c r="L2771" s="12">
        <v>3484</v>
      </c>
      <c r="M2771" s="12">
        <v>1</v>
      </c>
      <c r="N2771" s="12">
        <v>2680</v>
      </c>
      <c r="O2771" s="12">
        <v>3484</v>
      </c>
      <c r="P2771" s="6" t="s">
        <v>1398</v>
      </c>
      <c r="Q2771" s="12">
        <f t="shared" si="43"/>
        <v>804</v>
      </c>
    </row>
    <row r="2772" spans="1:17" x14ac:dyDescent="0.3">
      <c r="A2772" s="6">
        <v>142144</v>
      </c>
      <c r="B2772" s="6" t="s">
        <v>1390</v>
      </c>
      <c r="C2772" s="6" t="s">
        <v>26</v>
      </c>
      <c r="D2772" s="6" t="s">
        <v>2128</v>
      </c>
      <c r="E2772" s="6" t="s">
        <v>1318</v>
      </c>
      <c r="F2772" s="7">
        <v>44339</v>
      </c>
      <c r="G2772" s="6" t="s">
        <v>33</v>
      </c>
      <c r="H2772" s="6" t="s">
        <v>71</v>
      </c>
      <c r="I2772" s="6" t="s">
        <v>38</v>
      </c>
      <c r="J2772" s="6" t="s">
        <v>76</v>
      </c>
      <c r="K2772" s="12">
        <v>8250</v>
      </c>
      <c r="L2772" s="12">
        <v>10725</v>
      </c>
      <c r="M2772" s="12">
        <v>4</v>
      </c>
      <c r="N2772" s="12">
        <v>33000</v>
      </c>
      <c r="O2772" s="12">
        <v>42900</v>
      </c>
      <c r="P2772" s="6" t="s">
        <v>1397</v>
      </c>
      <c r="Q2772" s="12">
        <f t="shared" si="43"/>
        <v>9900</v>
      </c>
    </row>
    <row r="2773" spans="1:17" x14ac:dyDescent="0.3">
      <c r="A2773" s="6">
        <v>142145</v>
      </c>
      <c r="B2773" s="6" t="s">
        <v>1392</v>
      </c>
      <c r="C2773" s="6" t="s">
        <v>1391</v>
      </c>
      <c r="D2773" s="6" t="s">
        <v>2116</v>
      </c>
      <c r="E2773" s="6" t="s">
        <v>29</v>
      </c>
      <c r="F2773" s="7">
        <v>44340</v>
      </c>
      <c r="G2773" s="6" t="s">
        <v>34</v>
      </c>
      <c r="H2773" s="6" t="s">
        <v>678</v>
      </c>
      <c r="I2773" s="6" t="s">
        <v>42</v>
      </c>
      <c r="J2773" s="6" t="s">
        <v>76</v>
      </c>
      <c r="K2773" s="12">
        <v>2650</v>
      </c>
      <c r="L2773" s="12">
        <v>3445</v>
      </c>
      <c r="M2773" s="12">
        <v>2</v>
      </c>
      <c r="N2773" s="12">
        <v>5300</v>
      </c>
      <c r="O2773" s="12">
        <v>6890</v>
      </c>
      <c r="P2773" s="6" t="s">
        <v>1399</v>
      </c>
      <c r="Q2773" s="12">
        <f t="shared" si="43"/>
        <v>1590</v>
      </c>
    </row>
    <row r="2774" spans="1:17" x14ac:dyDescent="0.3">
      <c r="A2774" s="6">
        <v>142146</v>
      </c>
      <c r="B2774" s="6" t="s">
        <v>1394</v>
      </c>
      <c r="C2774" s="6" t="s">
        <v>1393</v>
      </c>
      <c r="D2774" s="6" t="s">
        <v>2131</v>
      </c>
      <c r="E2774" s="6" t="s">
        <v>20</v>
      </c>
      <c r="F2774" s="7">
        <v>44340</v>
      </c>
      <c r="G2774" s="6" t="s">
        <v>35</v>
      </c>
      <c r="H2774" s="6" t="s">
        <v>72</v>
      </c>
      <c r="I2774" s="6" t="s">
        <v>38</v>
      </c>
      <c r="J2774" s="6" t="s">
        <v>85</v>
      </c>
      <c r="K2774" s="12">
        <v>12550</v>
      </c>
      <c r="L2774" s="12">
        <v>16315</v>
      </c>
      <c r="M2774" s="12">
        <v>3</v>
      </c>
      <c r="N2774" s="12">
        <v>37650</v>
      </c>
      <c r="O2774" s="12">
        <v>48945</v>
      </c>
      <c r="P2774" s="6" t="s">
        <v>1400</v>
      </c>
      <c r="Q2774" s="12">
        <f t="shared" si="43"/>
        <v>11295</v>
      </c>
    </row>
    <row r="2775" spans="1:17" x14ac:dyDescent="0.3">
      <c r="A2775" s="6">
        <v>142147</v>
      </c>
      <c r="B2775" s="6" t="s">
        <v>1337</v>
      </c>
      <c r="C2775" s="6" t="s">
        <v>1336</v>
      </c>
      <c r="D2775" s="6" t="s">
        <v>1424</v>
      </c>
      <c r="E2775" s="6" t="s">
        <v>19</v>
      </c>
      <c r="F2775" s="7">
        <v>44340</v>
      </c>
      <c r="G2775" s="6" t="s">
        <v>1296</v>
      </c>
      <c r="H2775" s="6" t="s">
        <v>73</v>
      </c>
      <c r="I2775" s="6" t="s">
        <v>41</v>
      </c>
      <c r="J2775" s="8" t="s">
        <v>78</v>
      </c>
      <c r="K2775" s="12">
        <v>14500</v>
      </c>
      <c r="L2775" s="12">
        <v>18850</v>
      </c>
      <c r="M2775" s="12">
        <v>3</v>
      </c>
      <c r="N2775" s="12">
        <v>43500</v>
      </c>
      <c r="O2775" s="12">
        <v>56550</v>
      </c>
      <c r="P2775" s="6" t="s">
        <v>1401</v>
      </c>
      <c r="Q2775" s="12">
        <f t="shared" si="43"/>
        <v>13050</v>
      </c>
    </row>
    <row r="2776" spans="1:17" x14ac:dyDescent="0.3">
      <c r="A2776" s="6">
        <v>142148</v>
      </c>
      <c r="B2776" s="6" t="s">
        <v>1339</v>
      </c>
      <c r="C2776" s="6" t="s">
        <v>1338</v>
      </c>
      <c r="D2776" s="6" t="s">
        <v>1440</v>
      </c>
      <c r="E2776" s="6" t="s">
        <v>1319</v>
      </c>
      <c r="F2776" s="7">
        <v>44340</v>
      </c>
      <c r="G2776" s="6" t="s">
        <v>33</v>
      </c>
      <c r="H2776" s="6" t="s">
        <v>46</v>
      </c>
      <c r="I2776" s="6" t="s">
        <v>36</v>
      </c>
      <c r="J2776" s="6" t="s">
        <v>75</v>
      </c>
      <c r="K2776" s="12">
        <v>800</v>
      </c>
      <c r="L2776" s="12">
        <v>1040</v>
      </c>
      <c r="M2776" s="12">
        <v>3</v>
      </c>
      <c r="N2776" s="12">
        <v>2400</v>
      </c>
      <c r="O2776" s="12">
        <v>3120</v>
      </c>
      <c r="P2776" s="6" t="s">
        <v>1325</v>
      </c>
      <c r="Q2776" s="12">
        <f t="shared" si="43"/>
        <v>720</v>
      </c>
    </row>
    <row r="2777" spans="1:17" x14ac:dyDescent="0.3">
      <c r="A2777" s="6">
        <v>142149</v>
      </c>
      <c r="B2777" s="6" t="s">
        <v>1341</v>
      </c>
      <c r="C2777" s="6" t="s">
        <v>1340</v>
      </c>
      <c r="D2777" s="6" t="s">
        <v>1479</v>
      </c>
      <c r="E2777" s="6" t="s">
        <v>18</v>
      </c>
      <c r="F2777" s="7">
        <v>44340</v>
      </c>
      <c r="G2777" s="6" t="s">
        <v>34</v>
      </c>
      <c r="H2777" s="6" t="s">
        <v>48</v>
      </c>
      <c r="I2777" s="6" t="s">
        <v>37</v>
      </c>
      <c r="J2777" s="6" t="s">
        <v>76</v>
      </c>
      <c r="K2777" s="12">
        <v>600</v>
      </c>
      <c r="L2777" s="12">
        <v>780</v>
      </c>
      <c r="M2777" s="12">
        <v>3</v>
      </c>
      <c r="N2777" s="12">
        <v>1800</v>
      </c>
      <c r="O2777" s="12">
        <v>2340</v>
      </c>
      <c r="P2777" s="6" t="s">
        <v>1398</v>
      </c>
      <c r="Q2777" s="12">
        <f t="shared" si="43"/>
        <v>540</v>
      </c>
    </row>
    <row r="2778" spans="1:17" x14ac:dyDescent="0.3">
      <c r="A2778" s="6">
        <v>142150</v>
      </c>
      <c r="B2778" s="6" t="s">
        <v>1343</v>
      </c>
      <c r="C2778" s="6" t="s">
        <v>1342</v>
      </c>
      <c r="D2778" s="6" t="s">
        <v>1510</v>
      </c>
      <c r="E2778" s="6" t="s">
        <v>17</v>
      </c>
      <c r="F2778" s="7">
        <v>44340</v>
      </c>
      <c r="G2778" s="6" t="s">
        <v>35</v>
      </c>
      <c r="H2778" s="6" t="s">
        <v>50</v>
      </c>
      <c r="I2778" s="6" t="s">
        <v>38</v>
      </c>
      <c r="J2778" s="6" t="s">
        <v>75</v>
      </c>
      <c r="K2778" s="12">
        <v>10500</v>
      </c>
      <c r="L2778" s="12">
        <v>13650</v>
      </c>
      <c r="M2778" s="12">
        <v>1</v>
      </c>
      <c r="N2778" s="12">
        <v>10500</v>
      </c>
      <c r="O2778" s="12">
        <v>13650</v>
      </c>
      <c r="P2778" s="6" t="s">
        <v>1397</v>
      </c>
      <c r="Q2778" s="12">
        <f t="shared" si="43"/>
        <v>3150</v>
      </c>
    </row>
    <row r="2779" spans="1:17" x14ac:dyDescent="0.3">
      <c r="A2779" s="6">
        <v>142151</v>
      </c>
      <c r="B2779" s="6" t="s">
        <v>1345</v>
      </c>
      <c r="C2779" s="6" t="s">
        <v>1344</v>
      </c>
      <c r="D2779" s="6" t="s">
        <v>1550</v>
      </c>
      <c r="E2779" s="6" t="s">
        <v>1320</v>
      </c>
      <c r="F2779" s="7">
        <v>44340</v>
      </c>
      <c r="G2779" s="6" t="s">
        <v>1296</v>
      </c>
      <c r="H2779" s="6" t="s">
        <v>739</v>
      </c>
      <c r="I2779" s="6" t="s">
        <v>39</v>
      </c>
      <c r="J2779" s="6" t="s">
        <v>77</v>
      </c>
      <c r="K2779" s="12">
        <v>6500</v>
      </c>
      <c r="L2779" s="12">
        <v>8450</v>
      </c>
      <c r="M2779" s="12">
        <v>3</v>
      </c>
      <c r="N2779" s="12">
        <v>19500</v>
      </c>
      <c r="O2779" s="12">
        <v>25350</v>
      </c>
      <c r="P2779" s="6" t="s">
        <v>1399</v>
      </c>
      <c r="Q2779" s="12">
        <f t="shared" si="43"/>
        <v>5850</v>
      </c>
    </row>
    <row r="2780" spans="1:17" x14ac:dyDescent="0.3">
      <c r="A2780" s="6">
        <v>142152</v>
      </c>
      <c r="B2780" s="6" t="s">
        <v>1347</v>
      </c>
      <c r="C2780" s="6" t="s">
        <v>1346</v>
      </c>
      <c r="D2780" s="6" t="s">
        <v>1555</v>
      </c>
      <c r="E2780" s="6" t="s">
        <v>16</v>
      </c>
      <c r="F2780" s="7">
        <v>44340</v>
      </c>
      <c r="G2780" s="6" t="s">
        <v>33</v>
      </c>
      <c r="H2780" s="6" t="s">
        <v>745</v>
      </c>
      <c r="I2780" s="6" t="s">
        <v>40</v>
      </c>
      <c r="J2780" s="6" t="s">
        <v>76</v>
      </c>
      <c r="K2780" s="12">
        <v>4500</v>
      </c>
      <c r="L2780" s="12">
        <v>5850</v>
      </c>
      <c r="M2780" s="12">
        <v>4</v>
      </c>
      <c r="N2780" s="12">
        <v>18000</v>
      </c>
      <c r="O2780" s="12">
        <v>23400</v>
      </c>
      <c r="P2780" s="6" t="s">
        <v>1400</v>
      </c>
      <c r="Q2780" s="12">
        <f t="shared" si="43"/>
        <v>5400</v>
      </c>
    </row>
    <row r="2781" spans="1:17" x14ac:dyDescent="0.3">
      <c r="A2781" s="6">
        <v>142153</v>
      </c>
      <c r="B2781" s="6" t="s">
        <v>1349</v>
      </c>
      <c r="C2781" s="6" t="s">
        <v>1348</v>
      </c>
      <c r="D2781" s="6" t="s">
        <v>1562</v>
      </c>
      <c r="E2781" s="6" t="s">
        <v>15</v>
      </c>
      <c r="F2781" s="7">
        <v>44340</v>
      </c>
      <c r="G2781" s="6" t="s">
        <v>34</v>
      </c>
      <c r="H2781" s="6" t="s">
        <v>51</v>
      </c>
      <c r="I2781" s="6" t="s">
        <v>41</v>
      </c>
      <c r="J2781" s="6" t="s">
        <v>78</v>
      </c>
      <c r="K2781" s="12">
        <v>8500</v>
      </c>
      <c r="L2781" s="12">
        <v>11050</v>
      </c>
      <c r="M2781" s="12">
        <v>4</v>
      </c>
      <c r="N2781" s="12">
        <v>34000</v>
      </c>
      <c r="O2781" s="12">
        <v>44200</v>
      </c>
      <c r="P2781" s="6" t="s">
        <v>1401</v>
      </c>
      <c r="Q2781" s="12">
        <f t="shared" si="43"/>
        <v>10200</v>
      </c>
    </row>
    <row r="2782" spans="1:17" x14ac:dyDescent="0.3">
      <c r="A2782" s="6">
        <v>142154</v>
      </c>
      <c r="B2782" s="6" t="s">
        <v>1351</v>
      </c>
      <c r="C2782" s="6" t="s">
        <v>1350</v>
      </c>
      <c r="D2782" s="6" t="s">
        <v>1591</v>
      </c>
      <c r="E2782" s="6" t="s">
        <v>14</v>
      </c>
      <c r="F2782" s="7">
        <v>44340</v>
      </c>
      <c r="G2782" s="6" t="s">
        <v>35</v>
      </c>
      <c r="H2782" s="6" t="s">
        <v>52</v>
      </c>
      <c r="I2782" s="6" t="s">
        <v>44</v>
      </c>
      <c r="J2782" s="6" t="s">
        <v>80</v>
      </c>
      <c r="K2782" s="12">
        <v>12500</v>
      </c>
      <c r="L2782" s="12">
        <v>16250</v>
      </c>
      <c r="M2782" s="12">
        <v>3</v>
      </c>
      <c r="N2782" s="12">
        <v>37500</v>
      </c>
      <c r="O2782" s="12">
        <v>48750</v>
      </c>
      <c r="P2782" s="6" t="s">
        <v>1325</v>
      </c>
      <c r="Q2782" s="12">
        <f t="shared" si="43"/>
        <v>11250</v>
      </c>
    </row>
    <row r="2783" spans="1:17" x14ac:dyDescent="0.3">
      <c r="A2783" s="6">
        <v>142155</v>
      </c>
      <c r="B2783" s="6" t="s">
        <v>1353</v>
      </c>
      <c r="C2783" s="6" t="s">
        <v>1352</v>
      </c>
      <c r="D2783" s="6" t="s">
        <v>1532</v>
      </c>
      <c r="E2783" s="6" t="s">
        <v>13</v>
      </c>
      <c r="F2783" s="7">
        <v>44340</v>
      </c>
      <c r="G2783" s="6" t="s">
        <v>1296</v>
      </c>
      <c r="H2783" s="6" t="s">
        <v>686</v>
      </c>
      <c r="I2783" s="6" t="s">
        <v>89</v>
      </c>
      <c r="J2783" s="6" t="s">
        <v>79</v>
      </c>
      <c r="K2783" s="12">
        <v>3500</v>
      </c>
      <c r="L2783" s="12">
        <v>4550</v>
      </c>
      <c r="M2783" s="12">
        <v>4</v>
      </c>
      <c r="N2783" s="12">
        <v>14000</v>
      </c>
      <c r="O2783" s="12">
        <v>18200</v>
      </c>
      <c r="P2783" s="6" t="s">
        <v>1398</v>
      </c>
      <c r="Q2783" s="12">
        <f t="shared" si="43"/>
        <v>4200</v>
      </c>
    </row>
    <row r="2784" spans="1:17" x14ac:dyDescent="0.3">
      <c r="A2784" s="6">
        <v>142156</v>
      </c>
      <c r="B2784" s="6" t="s">
        <v>1355</v>
      </c>
      <c r="C2784" s="6" t="s">
        <v>1354</v>
      </c>
      <c r="D2784" s="6" t="s">
        <v>2143</v>
      </c>
      <c r="E2784" s="6" t="s">
        <v>12</v>
      </c>
      <c r="F2784" s="7">
        <v>44340</v>
      </c>
      <c r="G2784" s="6" t="s">
        <v>33</v>
      </c>
      <c r="H2784" s="8" t="s">
        <v>67</v>
      </c>
      <c r="I2784" s="6" t="s">
        <v>37</v>
      </c>
      <c r="J2784" s="6" t="s">
        <v>81</v>
      </c>
      <c r="K2784" s="12">
        <v>4500</v>
      </c>
      <c r="L2784" s="12">
        <v>5850</v>
      </c>
      <c r="M2784" s="12">
        <v>2</v>
      </c>
      <c r="N2784" s="12">
        <v>9000</v>
      </c>
      <c r="O2784" s="12">
        <v>11700</v>
      </c>
      <c r="P2784" s="6" t="s">
        <v>1397</v>
      </c>
      <c r="Q2784" s="12">
        <f t="shared" si="43"/>
        <v>2700</v>
      </c>
    </row>
    <row r="2785" spans="1:17" x14ac:dyDescent="0.3">
      <c r="A2785" s="6">
        <v>142157</v>
      </c>
      <c r="B2785" s="6" t="s">
        <v>1357</v>
      </c>
      <c r="C2785" s="6" t="s">
        <v>1356</v>
      </c>
      <c r="D2785" s="6" t="s">
        <v>1627</v>
      </c>
      <c r="E2785" s="6" t="s">
        <v>11</v>
      </c>
      <c r="F2785" s="7">
        <v>44340</v>
      </c>
      <c r="G2785" s="6" t="s">
        <v>34</v>
      </c>
      <c r="H2785" s="6" t="s">
        <v>746</v>
      </c>
      <c r="I2785" s="6" t="s">
        <v>45</v>
      </c>
      <c r="J2785" s="6" t="s">
        <v>82</v>
      </c>
      <c r="K2785" s="12">
        <v>2100</v>
      </c>
      <c r="L2785" s="12">
        <v>2730</v>
      </c>
      <c r="M2785" s="12">
        <v>1</v>
      </c>
      <c r="N2785" s="12">
        <v>2100</v>
      </c>
      <c r="O2785" s="12">
        <v>2730</v>
      </c>
      <c r="P2785" s="6" t="s">
        <v>1399</v>
      </c>
      <c r="Q2785" s="12">
        <f t="shared" si="43"/>
        <v>630</v>
      </c>
    </row>
    <row r="2786" spans="1:17" x14ac:dyDescent="0.3">
      <c r="A2786" s="6">
        <v>142158</v>
      </c>
      <c r="B2786" s="6" t="s">
        <v>1359</v>
      </c>
      <c r="C2786" s="6" t="s">
        <v>1358</v>
      </c>
      <c r="D2786" s="6" t="s">
        <v>1657</v>
      </c>
      <c r="E2786" s="6" t="s">
        <v>1321</v>
      </c>
      <c r="F2786" s="7">
        <v>44340</v>
      </c>
      <c r="G2786" s="6" t="s">
        <v>35</v>
      </c>
      <c r="H2786" s="6" t="s">
        <v>49</v>
      </c>
      <c r="I2786" s="6" t="s">
        <v>36</v>
      </c>
      <c r="J2786" s="6" t="s">
        <v>75</v>
      </c>
      <c r="K2786" s="12">
        <v>1150</v>
      </c>
      <c r="L2786" s="12">
        <v>1495</v>
      </c>
      <c r="M2786" s="12">
        <v>1</v>
      </c>
      <c r="N2786" s="12">
        <v>1150</v>
      </c>
      <c r="O2786" s="12">
        <v>1495</v>
      </c>
      <c r="P2786" s="6" t="s">
        <v>1400</v>
      </c>
      <c r="Q2786" s="12">
        <f t="shared" si="43"/>
        <v>345</v>
      </c>
    </row>
    <row r="2787" spans="1:17" x14ac:dyDescent="0.3">
      <c r="A2787" s="6">
        <v>142159</v>
      </c>
      <c r="B2787" s="6" t="s">
        <v>1361</v>
      </c>
      <c r="C2787" s="6" t="s">
        <v>1360</v>
      </c>
      <c r="D2787" s="6" t="s">
        <v>1679</v>
      </c>
      <c r="E2787" s="6" t="s">
        <v>1322</v>
      </c>
      <c r="F2787" s="7">
        <v>44341</v>
      </c>
      <c r="G2787" s="6" t="s">
        <v>1296</v>
      </c>
      <c r="H2787" s="6" t="s">
        <v>47</v>
      </c>
      <c r="I2787" s="6" t="s">
        <v>37</v>
      </c>
      <c r="J2787" s="6" t="s">
        <v>76</v>
      </c>
      <c r="K2787" s="12">
        <v>350</v>
      </c>
      <c r="L2787" s="12">
        <v>455</v>
      </c>
      <c r="M2787" s="12">
        <v>3</v>
      </c>
      <c r="N2787" s="12">
        <v>1050</v>
      </c>
      <c r="O2787" s="12">
        <v>1365</v>
      </c>
      <c r="P2787" s="6" t="s">
        <v>1401</v>
      </c>
      <c r="Q2787" s="12">
        <f t="shared" si="43"/>
        <v>315</v>
      </c>
    </row>
    <row r="2788" spans="1:17" x14ac:dyDescent="0.3">
      <c r="A2788" s="6">
        <v>142160</v>
      </c>
      <c r="B2788" s="6" t="s">
        <v>1363</v>
      </c>
      <c r="C2788" s="6" t="s">
        <v>1362</v>
      </c>
      <c r="D2788" s="6" t="s">
        <v>1717</v>
      </c>
      <c r="E2788" s="6" t="s">
        <v>1323</v>
      </c>
      <c r="F2788" s="7">
        <v>44342</v>
      </c>
      <c r="G2788" s="6" t="s">
        <v>33</v>
      </c>
      <c r="H2788" s="6" t="s">
        <v>53</v>
      </c>
      <c r="I2788" s="6" t="s">
        <v>38</v>
      </c>
      <c r="J2788" s="6" t="s">
        <v>75</v>
      </c>
      <c r="K2788" s="12">
        <v>9500</v>
      </c>
      <c r="L2788" s="12">
        <v>12350</v>
      </c>
      <c r="M2788" s="12">
        <v>2</v>
      </c>
      <c r="N2788" s="12">
        <v>19000</v>
      </c>
      <c r="O2788" s="12">
        <v>24700</v>
      </c>
      <c r="P2788" s="6" t="s">
        <v>1325</v>
      </c>
      <c r="Q2788" s="12">
        <f t="shared" si="43"/>
        <v>5700</v>
      </c>
    </row>
    <row r="2789" spans="1:17" x14ac:dyDescent="0.3">
      <c r="A2789" s="6">
        <v>142161</v>
      </c>
      <c r="B2789" s="6" t="s">
        <v>1365</v>
      </c>
      <c r="C2789" s="6" t="s">
        <v>1364</v>
      </c>
      <c r="D2789" s="6" t="s">
        <v>1758</v>
      </c>
      <c r="E2789" s="6" t="s">
        <v>10</v>
      </c>
      <c r="F2789" s="7">
        <v>44343</v>
      </c>
      <c r="G2789" s="6" t="s">
        <v>34</v>
      </c>
      <c r="H2789" s="6" t="s">
        <v>747</v>
      </c>
      <c r="I2789" s="6" t="s">
        <v>39</v>
      </c>
      <c r="J2789" s="6" t="s">
        <v>77</v>
      </c>
      <c r="K2789" s="12">
        <v>10000</v>
      </c>
      <c r="L2789" s="12">
        <v>13000</v>
      </c>
      <c r="M2789" s="12">
        <v>2</v>
      </c>
      <c r="N2789" s="12">
        <v>20000</v>
      </c>
      <c r="O2789" s="12">
        <v>26000</v>
      </c>
      <c r="P2789" s="6" t="s">
        <v>1398</v>
      </c>
      <c r="Q2789" s="12">
        <f t="shared" si="43"/>
        <v>6000</v>
      </c>
    </row>
    <row r="2790" spans="1:17" x14ac:dyDescent="0.3">
      <c r="A2790" s="6">
        <v>142162</v>
      </c>
      <c r="B2790" s="6" t="s">
        <v>1367</v>
      </c>
      <c r="C2790" s="6" t="s">
        <v>1366</v>
      </c>
      <c r="D2790" s="6" t="s">
        <v>1782</v>
      </c>
      <c r="E2790" s="6" t="s">
        <v>9</v>
      </c>
      <c r="F2790" s="7">
        <v>44343</v>
      </c>
      <c r="G2790" s="6" t="s">
        <v>35</v>
      </c>
      <c r="H2790" s="6" t="s">
        <v>748</v>
      </c>
      <c r="I2790" s="6" t="s">
        <v>40</v>
      </c>
      <c r="J2790" s="6" t="s">
        <v>76</v>
      </c>
      <c r="K2790" s="12">
        <v>6500</v>
      </c>
      <c r="L2790" s="12">
        <v>8450</v>
      </c>
      <c r="M2790" s="12">
        <v>4</v>
      </c>
      <c r="N2790" s="12">
        <v>26000</v>
      </c>
      <c r="O2790" s="12">
        <v>33800</v>
      </c>
      <c r="P2790" s="6" t="s">
        <v>1397</v>
      </c>
      <c r="Q2790" s="12">
        <f t="shared" si="43"/>
        <v>7800</v>
      </c>
    </row>
    <row r="2791" spans="1:17" x14ac:dyDescent="0.3">
      <c r="A2791" s="6">
        <v>142163</v>
      </c>
      <c r="B2791" s="6" t="s">
        <v>1369</v>
      </c>
      <c r="C2791" s="6" t="s">
        <v>1368</v>
      </c>
      <c r="D2791" s="6" t="s">
        <v>1800</v>
      </c>
      <c r="E2791" s="6" t="s">
        <v>1324</v>
      </c>
      <c r="F2791" s="7">
        <v>44343</v>
      </c>
      <c r="G2791" s="6" t="s">
        <v>1296</v>
      </c>
      <c r="H2791" s="6" t="s">
        <v>749</v>
      </c>
      <c r="I2791" s="6" t="s">
        <v>41</v>
      </c>
      <c r="J2791" s="6" t="s">
        <v>78</v>
      </c>
      <c r="K2791" s="12">
        <v>8500</v>
      </c>
      <c r="L2791" s="12">
        <v>11050</v>
      </c>
      <c r="M2791" s="12">
        <v>2</v>
      </c>
      <c r="N2791" s="12">
        <v>17000</v>
      </c>
      <c r="O2791" s="12">
        <v>22100</v>
      </c>
      <c r="P2791" s="6" t="s">
        <v>1399</v>
      </c>
      <c r="Q2791" s="12">
        <f t="shared" si="43"/>
        <v>5100</v>
      </c>
    </row>
    <row r="2792" spans="1:17" x14ac:dyDescent="0.3">
      <c r="A2792" s="6">
        <v>142164</v>
      </c>
      <c r="B2792" s="6" t="s">
        <v>1370</v>
      </c>
      <c r="C2792" s="6" t="s">
        <v>1327</v>
      </c>
      <c r="D2792" s="6" t="s">
        <v>1810</v>
      </c>
      <c r="E2792" s="6" t="s">
        <v>8</v>
      </c>
      <c r="F2792" s="7">
        <v>44343</v>
      </c>
      <c r="G2792" s="6" t="s">
        <v>33</v>
      </c>
      <c r="H2792" s="6" t="s">
        <v>57</v>
      </c>
      <c r="I2792" s="6" t="s">
        <v>44</v>
      </c>
      <c r="J2792" s="6" t="s">
        <v>80</v>
      </c>
      <c r="K2792" s="12">
        <v>7000</v>
      </c>
      <c r="L2792" s="12">
        <v>9100</v>
      </c>
      <c r="M2792" s="12">
        <v>3</v>
      </c>
      <c r="N2792" s="12">
        <v>21000</v>
      </c>
      <c r="O2792" s="12">
        <v>27300</v>
      </c>
      <c r="P2792" s="6" t="s">
        <v>1400</v>
      </c>
      <c r="Q2792" s="12">
        <f t="shared" si="43"/>
        <v>6300</v>
      </c>
    </row>
    <row r="2793" spans="1:17" x14ac:dyDescent="0.3">
      <c r="A2793" s="6">
        <v>142165</v>
      </c>
      <c r="B2793" s="6" t="s">
        <v>1371</v>
      </c>
      <c r="C2793" s="6" t="s">
        <v>1328</v>
      </c>
      <c r="D2793" s="6" t="s">
        <v>1824</v>
      </c>
      <c r="E2793" s="6" t="s">
        <v>7</v>
      </c>
      <c r="F2793" s="7">
        <v>44343</v>
      </c>
      <c r="G2793" s="6" t="s">
        <v>34</v>
      </c>
      <c r="H2793" s="6" t="s">
        <v>750</v>
      </c>
      <c r="I2793" s="6" t="s">
        <v>89</v>
      </c>
      <c r="J2793" s="6" t="s">
        <v>79</v>
      </c>
      <c r="K2793" s="12">
        <v>6550</v>
      </c>
      <c r="L2793" s="12">
        <v>8515</v>
      </c>
      <c r="M2793" s="12">
        <v>4</v>
      </c>
      <c r="N2793" s="12">
        <v>26200</v>
      </c>
      <c r="O2793" s="12">
        <v>34060</v>
      </c>
      <c r="P2793" s="6" t="s">
        <v>1401</v>
      </c>
      <c r="Q2793" s="12">
        <f t="shared" si="43"/>
        <v>7860</v>
      </c>
    </row>
    <row r="2794" spans="1:17" x14ac:dyDescent="0.3">
      <c r="A2794" s="6">
        <v>142166</v>
      </c>
      <c r="B2794" s="6" t="s">
        <v>1373</v>
      </c>
      <c r="C2794" s="6" t="s">
        <v>1372</v>
      </c>
      <c r="D2794" s="6" t="s">
        <v>1844</v>
      </c>
      <c r="E2794" s="6" t="s">
        <v>1325</v>
      </c>
      <c r="F2794" s="7">
        <v>44343</v>
      </c>
      <c r="G2794" s="6" t="s">
        <v>35</v>
      </c>
      <c r="H2794" s="8" t="s">
        <v>66</v>
      </c>
      <c r="I2794" s="6" t="s">
        <v>37</v>
      </c>
      <c r="J2794" s="6" t="s">
        <v>81</v>
      </c>
      <c r="K2794" s="12">
        <v>7650</v>
      </c>
      <c r="L2794" s="12">
        <v>9945</v>
      </c>
      <c r="M2794" s="12">
        <v>1</v>
      </c>
      <c r="N2794" s="12">
        <v>7650</v>
      </c>
      <c r="O2794" s="12">
        <v>9945</v>
      </c>
      <c r="P2794" s="6" t="s">
        <v>1325</v>
      </c>
      <c r="Q2794" s="12">
        <f t="shared" si="43"/>
        <v>2295</v>
      </c>
    </row>
    <row r="2795" spans="1:17" x14ac:dyDescent="0.3">
      <c r="A2795" s="6">
        <v>142167</v>
      </c>
      <c r="B2795" s="6" t="s">
        <v>1374</v>
      </c>
      <c r="C2795" s="6" t="s">
        <v>1329</v>
      </c>
      <c r="D2795" s="6" t="s">
        <v>1876</v>
      </c>
      <c r="E2795" s="6" t="s">
        <v>1326</v>
      </c>
      <c r="F2795" s="7">
        <v>44343</v>
      </c>
      <c r="G2795" s="6" t="s">
        <v>1296</v>
      </c>
      <c r="H2795" s="6" t="s">
        <v>58</v>
      </c>
      <c r="I2795" s="6" t="s">
        <v>45</v>
      </c>
      <c r="J2795" s="6" t="s">
        <v>82</v>
      </c>
      <c r="K2795" s="12">
        <v>1150</v>
      </c>
      <c r="L2795" s="12">
        <v>1495</v>
      </c>
      <c r="M2795" s="12">
        <v>4</v>
      </c>
      <c r="N2795" s="12">
        <v>4600</v>
      </c>
      <c r="O2795" s="12">
        <v>5980</v>
      </c>
      <c r="P2795" s="6" t="s">
        <v>1398</v>
      </c>
      <c r="Q2795" s="12">
        <f t="shared" si="43"/>
        <v>1380</v>
      </c>
    </row>
    <row r="2796" spans="1:17" x14ac:dyDescent="0.3">
      <c r="A2796" s="6">
        <v>142168</v>
      </c>
      <c r="B2796" s="6" t="s">
        <v>1375</v>
      </c>
      <c r="C2796" s="6" t="s">
        <v>1330</v>
      </c>
      <c r="D2796" s="6" t="s">
        <v>1914</v>
      </c>
      <c r="E2796" s="6" t="s">
        <v>6</v>
      </c>
      <c r="F2796" s="7">
        <v>44343</v>
      </c>
      <c r="G2796" s="6" t="s">
        <v>33</v>
      </c>
      <c r="H2796" s="6" t="s">
        <v>59</v>
      </c>
      <c r="I2796" s="6" t="s">
        <v>36</v>
      </c>
      <c r="J2796" s="6" t="s">
        <v>75</v>
      </c>
      <c r="K2796" s="12">
        <v>850</v>
      </c>
      <c r="L2796" s="12">
        <v>1105</v>
      </c>
      <c r="M2796" s="12">
        <v>4</v>
      </c>
      <c r="N2796" s="12">
        <v>3400</v>
      </c>
      <c r="O2796" s="12">
        <v>4420</v>
      </c>
      <c r="P2796" s="6" t="s">
        <v>1397</v>
      </c>
      <c r="Q2796" s="12">
        <f t="shared" si="43"/>
        <v>1020</v>
      </c>
    </row>
    <row r="2797" spans="1:17" x14ac:dyDescent="0.3">
      <c r="A2797" s="6">
        <v>142169</v>
      </c>
      <c r="B2797" s="6" t="s">
        <v>1376</v>
      </c>
      <c r="C2797" s="6" t="s">
        <v>1331</v>
      </c>
      <c r="D2797" s="6" t="s">
        <v>1918</v>
      </c>
      <c r="E2797" s="6" t="s">
        <v>5</v>
      </c>
      <c r="F2797" s="7">
        <v>44343</v>
      </c>
      <c r="G2797" s="6" t="s">
        <v>34</v>
      </c>
      <c r="H2797" s="6" t="s">
        <v>60</v>
      </c>
      <c r="I2797" s="6" t="s">
        <v>37</v>
      </c>
      <c r="J2797" s="6" t="s">
        <v>76</v>
      </c>
      <c r="K2797" s="12">
        <v>650</v>
      </c>
      <c r="L2797" s="12">
        <v>845</v>
      </c>
      <c r="M2797" s="12">
        <v>2</v>
      </c>
      <c r="N2797" s="12">
        <v>1300</v>
      </c>
      <c r="O2797" s="12">
        <v>1690</v>
      </c>
      <c r="P2797" s="6" t="s">
        <v>1399</v>
      </c>
      <c r="Q2797" s="12">
        <f t="shared" si="43"/>
        <v>390</v>
      </c>
    </row>
    <row r="2798" spans="1:17" x14ac:dyDescent="0.3">
      <c r="A2798" s="6">
        <v>142170</v>
      </c>
      <c r="B2798" s="6" t="s">
        <v>1378</v>
      </c>
      <c r="C2798" s="6" t="s">
        <v>1377</v>
      </c>
      <c r="D2798" s="6" t="s">
        <v>1954</v>
      </c>
      <c r="E2798" s="6" t="s">
        <v>4</v>
      </c>
      <c r="F2798" s="7">
        <v>44343</v>
      </c>
      <c r="G2798" s="6" t="s">
        <v>35</v>
      </c>
      <c r="H2798" s="6" t="s">
        <v>61</v>
      </c>
      <c r="I2798" s="6" t="s">
        <v>38</v>
      </c>
      <c r="J2798" s="6" t="s">
        <v>75</v>
      </c>
      <c r="K2798" s="12">
        <v>7500</v>
      </c>
      <c r="L2798" s="12">
        <v>9750</v>
      </c>
      <c r="M2798" s="12">
        <v>4</v>
      </c>
      <c r="N2798" s="12">
        <v>30000</v>
      </c>
      <c r="O2798" s="12">
        <v>39000</v>
      </c>
      <c r="P2798" s="6" t="s">
        <v>1400</v>
      </c>
      <c r="Q2798" s="12">
        <f t="shared" si="43"/>
        <v>9000</v>
      </c>
    </row>
    <row r="2799" spans="1:17" x14ac:dyDescent="0.3">
      <c r="A2799" s="6">
        <v>142171</v>
      </c>
      <c r="B2799" s="6" t="s">
        <v>1379</v>
      </c>
      <c r="C2799" s="6" t="s">
        <v>1332</v>
      </c>
      <c r="D2799" s="6" t="s">
        <v>1992</v>
      </c>
      <c r="E2799" s="6" t="s">
        <v>30</v>
      </c>
      <c r="F2799" s="7">
        <v>44344</v>
      </c>
      <c r="G2799" s="6" t="s">
        <v>1296</v>
      </c>
      <c r="H2799" s="6" t="s">
        <v>747</v>
      </c>
      <c r="I2799" s="6" t="s">
        <v>39</v>
      </c>
      <c r="J2799" s="8" t="s">
        <v>83</v>
      </c>
      <c r="K2799" s="12">
        <v>10000</v>
      </c>
      <c r="L2799" s="12">
        <v>13000</v>
      </c>
      <c r="M2799" s="12">
        <v>2</v>
      </c>
      <c r="N2799" s="12">
        <v>20000</v>
      </c>
      <c r="O2799" s="12">
        <v>26000</v>
      </c>
      <c r="P2799" s="6" t="s">
        <v>1401</v>
      </c>
      <c r="Q2799" s="12">
        <f t="shared" si="43"/>
        <v>6000</v>
      </c>
    </row>
    <row r="2800" spans="1:17" x14ac:dyDescent="0.3">
      <c r="A2800" s="6">
        <v>142172</v>
      </c>
      <c r="B2800" s="6" t="s">
        <v>1380</v>
      </c>
      <c r="C2800" s="6" t="s">
        <v>1334</v>
      </c>
      <c r="D2800" s="6" t="s">
        <v>2074</v>
      </c>
      <c r="E2800" s="6" t="s">
        <v>31</v>
      </c>
      <c r="F2800" s="7">
        <v>44345</v>
      </c>
      <c r="G2800" s="6" t="s">
        <v>33</v>
      </c>
      <c r="H2800" s="6" t="s">
        <v>751</v>
      </c>
      <c r="I2800" s="6" t="s">
        <v>40</v>
      </c>
      <c r="J2800" s="6" t="s">
        <v>76</v>
      </c>
      <c r="K2800" s="12">
        <v>10500</v>
      </c>
      <c r="L2800" s="12">
        <v>13650</v>
      </c>
      <c r="M2800" s="12">
        <v>3</v>
      </c>
      <c r="N2800" s="12">
        <v>31500</v>
      </c>
      <c r="O2800" s="12">
        <v>40950</v>
      </c>
      <c r="P2800" s="6" t="s">
        <v>1325</v>
      </c>
      <c r="Q2800" s="12">
        <f t="shared" si="43"/>
        <v>9450</v>
      </c>
    </row>
    <row r="2801" spans="1:17" x14ac:dyDescent="0.3">
      <c r="A2801" s="6">
        <v>142173</v>
      </c>
      <c r="B2801" s="6" t="s">
        <v>1381</v>
      </c>
      <c r="C2801" s="6" t="s">
        <v>1333</v>
      </c>
      <c r="D2801" s="6" t="s">
        <v>2016</v>
      </c>
      <c r="E2801" s="6" t="s">
        <v>32</v>
      </c>
      <c r="F2801" s="7">
        <v>44346</v>
      </c>
      <c r="G2801" s="6" t="s">
        <v>34</v>
      </c>
      <c r="H2801" s="6" t="s">
        <v>63</v>
      </c>
      <c r="I2801" s="6" t="s">
        <v>41</v>
      </c>
      <c r="J2801" s="6" t="s">
        <v>78</v>
      </c>
      <c r="K2801" s="12">
        <v>8500</v>
      </c>
      <c r="L2801" s="12">
        <v>11050</v>
      </c>
      <c r="M2801" s="12">
        <v>1</v>
      </c>
      <c r="N2801" s="12">
        <v>8500</v>
      </c>
      <c r="O2801" s="12">
        <v>11050</v>
      </c>
      <c r="P2801" s="6" t="s">
        <v>1398</v>
      </c>
      <c r="Q2801" s="12">
        <f t="shared" si="43"/>
        <v>2550</v>
      </c>
    </row>
    <row r="2802" spans="1:17" x14ac:dyDescent="0.3">
      <c r="A2802" s="6">
        <v>142174</v>
      </c>
      <c r="B2802" s="6" t="s">
        <v>1382</v>
      </c>
      <c r="C2802" s="6" t="s">
        <v>1335</v>
      </c>
      <c r="D2802" s="6" t="s">
        <v>2081</v>
      </c>
      <c r="E2802" s="6" t="s">
        <v>28</v>
      </c>
      <c r="F2802" s="7">
        <v>44347</v>
      </c>
      <c r="G2802" s="6" t="s">
        <v>35</v>
      </c>
      <c r="H2802" s="6" t="s">
        <v>57</v>
      </c>
      <c r="I2802" s="6" t="s">
        <v>44</v>
      </c>
      <c r="J2802" s="6" t="s">
        <v>80</v>
      </c>
      <c r="K2802" s="12">
        <v>7000</v>
      </c>
      <c r="L2802" s="12">
        <v>9100</v>
      </c>
      <c r="M2802" s="12">
        <v>1</v>
      </c>
      <c r="N2802" s="12">
        <v>7000</v>
      </c>
      <c r="O2802" s="12">
        <v>9100</v>
      </c>
      <c r="P2802" s="6" t="s">
        <v>1397</v>
      </c>
      <c r="Q2802" s="12">
        <f t="shared" si="43"/>
        <v>2100</v>
      </c>
    </row>
    <row r="2803" spans="1:17" x14ac:dyDescent="0.3">
      <c r="A2803" s="6">
        <v>142175</v>
      </c>
      <c r="B2803" s="6" t="s">
        <v>1378</v>
      </c>
      <c r="C2803" s="6" t="s">
        <v>1377</v>
      </c>
      <c r="D2803" s="6" t="s">
        <v>1937</v>
      </c>
      <c r="E2803" s="6" t="s">
        <v>1311</v>
      </c>
      <c r="F2803" s="7">
        <v>44348</v>
      </c>
      <c r="G2803" s="6" t="s">
        <v>1296</v>
      </c>
      <c r="H2803" s="6" t="s">
        <v>752</v>
      </c>
      <c r="I2803" s="6" t="s">
        <v>89</v>
      </c>
      <c r="J2803" s="6" t="s">
        <v>79</v>
      </c>
      <c r="K2803" s="12">
        <v>1680</v>
      </c>
      <c r="L2803" s="12">
        <v>2184</v>
      </c>
      <c r="M2803" s="12">
        <v>2</v>
      </c>
      <c r="N2803" s="12">
        <v>3360</v>
      </c>
      <c r="O2803" s="12">
        <v>4368</v>
      </c>
      <c r="P2803" s="6" t="s">
        <v>1399</v>
      </c>
      <c r="Q2803" s="12">
        <f t="shared" si="43"/>
        <v>1008</v>
      </c>
    </row>
    <row r="2804" spans="1:17" x14ac:dyDescent="0.3">
      <c r="A2804" s="6">
        <v>142176</v>
      </c>
      <c r="B2804" s="6" t="s">
        <v>1379</v>
      </c>
      <c r="C2804" s="6" t="s">
        <v>1332</v>
      </c>
      <c r="D2804" s="6" t="s">
        <v>1994</v>
      </c>
      <c r="E2804" s="6" t="s">
        <v>1312</v>
      </c>
      <c r="F2804" s="7">
        <v>44349</v>
      </c>
      <c r="G2804" s="6" t="s">
        <v>33</v>
      </c>
      <c r="H2804" s="8" t="s">
        <v>65</v>
      </c>
      <c r="I2804" s="6" t="s">
        <v>37</v>
      </c>
      <c r="J2804" s="8" t="s">
        <v>84</v>
      </c>
      <c r="K2804" s="12">
        <v>6540</v>
      </c>
      <c r="L2804" s="12">
        <v>8502</v>
      </c>
      <c r="M2804" s="12">
        <v>1</v>
      </c>
      <c r="N2804" s="12">
        <v>6540</v>
      </c>
      <c r="O2804" s="12">
        <v>8502</v>
      </c>
      <c r="P2804" s="6" t="s">
        <v>1400</v>
      </c>
      <c r="Q2804" s="12">
        <f t="shared" si="43"/>
        <v>1962</v>
      </c>
    </row>
    <row r="2805" spans="1:17" x14ac:dyDescent="0.3">
      <c r="A2805" s="6">
        <v>142177</v>
      </c>
      <c r="B2805" s="6" t="s">
        <v>1365</v>
      </c>
      <c r="C2805" s="6" t="s">
        <v>1364</v>
      </c>
      <c r="D2805" s="6" t="s">
        <v>1762</v>
      </c>
      <c r="E2805" s="6" t="s">
        <v>1313</v>
      </c>
      <c r="F2805" s="7">
        <v>44350</v>
      </c>
      <c r="G2805" s="6" t="s">
        <v>34</v>
      </c>
      <c r="H2805" s="6" t="s">
        <v>68</v>
      </c>
      <c r="I2805" s="6" t="s">
        <v>45</v>
      </c>
      <c r="J2805" s="6" t="s">
        <v>82</v>
      </c>
      <c r="K2805" s="12">
        <v>2680</v>
      </c>
      <c r="L2805" s="12">
        <v>3484</v>
      </c>
      <c r="M2805" s="12">
        <v>1</v>
      </c>
      <c r="N2805" s="12">
        <v>2680</v>
      </c>
      <c r="O2805" s="12">
        <v>3484</v>
      </c>
      <c r="P2805" s="6" t="s">
        <v>1401</v>
      </c>
      <c r="Q2805" s="12">
        <f t="shared" si="43"/>
        <v>804</v>
      </c>
    </row>
    <row r="2806" spans="1:17" x14ac:dyDescent="0.3">
      <c r="A2806" s="6">
        <v>142178</v>
      </c>
      <c r="B2806" s="6" t="s">
        <v>1385</v>
      </c>
      <c r="C2806" s="6" t="s">
        <v>27</v>
      </c>
      <c r="D2806" s="6" t="s">
        <v>27</v>
      </c>
      <c r="E2806" s="6" t="s">
        <v>3</v>
      </c>
      <c r="F2806" s="7">
        <v>44351</v>
      </c>
      <c r="G2806" s="6" t="s">
        <v>35</v>
      </c>
      <c r="H2806" s="6" t="s">
        <v>71</v>
      </c>
      <c r="I2806" s="6" t="s">
        <v>38</v>
      </c>
      <c r="J2806" s="6" t="s">
        <v>76</v>
      </c>
      <c r="K2806" s="12">
        <v>8250</v>
      </c>
      <c r="L2806" s="12">
        <v>10725</v>
      </c>
      <c r="M2806" s="12">
        <v>1</v>
      </c>
      <c r="N2806" s="12">
        <v>8250</v>
      </c>
      <c r="O2806" s="12">
        <v>10725</v>
      </c>
      <c r="P2806" s="6" t="s">
        <v>1325</v>
      </c>
      <c r="Q2806" s="12">
        <f t="shared" si="43"/>
        <v>2475</v>
      </c>
    </row>
    <row r="2807" spans="1:17" x14ac:dyDescent="0.3">
      <c r="A2807" s="6">
        <v>142179</v>
      </c>
      <c r="B2807" s="6" t="s">
        <v>1387</v>
      </c>
      <c r="C2807" s="6" t="s">
        <v>1386</v>
      </c>
      <c r="D2807" s="6" t="s">
        <v>1386</v>
      </c>
      <c r="E2807" s="6" t="s">
        <v>2</v>
      </c>
      <c r="F2807" s="7">
        <v>44352</v>
      </c>
      <c r="G2807" s="6" t="s">
        <v>1296</v>
      </c>
      <c r="H2807" s="6" t="s">
        <v>686</v>
      </c>
      <c r="I2807" s="6" t="s">
        <v>42</v>
      </c>
      <c r="J2807" s="6" t="s">
        <v>76</v>
      </c>
      <c r="K2807" s="12">
        <v>2650</v>
      </c>
      <c r="L2807" s="12">
        <v>3445</v>
      </c>
      <c r="M2807" s="12">
        <v>2</v>
      </c>
      <c r="N2807" s="12">
        <v>5300</v>
      </c>
      <c r="O2807" s="12">
        <v>6890</v>
      </c>
      <c r="P2807" s="6" t="s">
        <v>1398</v>
      </c>
      <c r="Q2807" s="12">
        <f t="shared" si="43"/>
        <v>1590</v>
      </c>
    </row>
    <row r="2808" spans="1:17" x14ac:dyDescent="0.3">
      <c r="A2808" s="6">
        <v>142180</v>
      </c>
      <c r="B2808" s="6" t="s">
        <v>2156</v>
      </c>
      <c r="C2808" s="6" t="s">
        <v>2157</v>
      </c>
      <c r="D2808" s="6" t="s">
        <v>1985</v>
      </c>
      <c r="E2808" s="6" t="s">
        <v>1</v>
      </c>
      <c r="F2808" s="7">
        <v>44353</v>
      </c>
      <c r="G2808" s="6" t="s">
        <v>33</v>
      </c>
      <c r="H2808" s="6" t="s">
        <v>72</v>
      </c>
      <c r="I2808" s="6" t="s">
        <v>38</v>
      </c>
      <c r="J2808" s="6" t="s">
        <v>85</v>
      </c>
      <c r="K2808" s="12">
        <v>12550</v>
      </c>
      <c r="L2808" s="12">
        <v>16315</v>
      </c>
      <c r="M2808" s="12">
        <v>3</v>
      </c>
      <c r="N2808" s="12">
        <v>37650</v>
      </c>
      <c r="O2808" s="12">
        <v>48945</v>
      </c>
      <c r="P2808" s="6" t="s">
        <v>1397</v>
      </c>
      <c r="Q2808" s="12">
        <f t="shared" si="43"/>
        <v>11295</v>
      </c>
    </row>
    <row r="2809" spans="1:17" x14ac:dyDescent="0.3">
      <c r="A2809" s="6">
        <v>142181</v>
      </c>
      <c r="B2809" s="6" t="s">
        <v>1390</v>
      </c>
      <c r="C2809" s="6" t="s">
        <v>26</v>
      </c>
      <c r="D2809" s="6" t="s">
        <v>2120</v>
      </c>
      <c r="E2809" s="6" t="s">
        <v>1314</v>
      </c>
      <c r="F2809" s="7">
        <v>44354</v>
      </c>
      <c r="G2809" s="6" t="s">
        <v>34</v>
      </c>
      <c r="H2809" s="6" t="s">
        <v>73</v>
      </c>
      <c r="I2809" s="6" t="s">
        <v>41</v>
      </c>
      <c r="J2809" s="8" t="s">
        <v>78</v>
      </c>
      <c r="K2809" s="12">
        <v>14500</v>
      </c>
      <c r="L2809" s="12">
        <v>18850</v>
      </c>
      <c r="M2809" s="12">
        <v>1</v>
      </c>
      <c r="N2809" s="12">
        <v>14500</v>
      </c>
      <c r="O2809" s="12">
        <v>18850</v>
      </c>
      <c r="P2809" s="6" t="s">
        <v>1399</v>
      </c>
      <c r="Q2809" s="12">
        <f t="shared" si="43"/>
        <v>4350</v>
      </c>
    </row>
    <row r="2810" spans="1:17" x14ac:dyDescent="0.3">
      <c r="A2810" s="6">
        <v>142182</v>
      </c>
      <c r="B2810" s="6" t="s">
        <v>1392</v>
      </c>
      <c r="C2810" s="6" t="s">
        <v>1391</v>
      </c>
      <c r="D2810" s="6" t="s">
        <v>2115</v>
      </c>
      <c r="E2810" s="6" t="s">
        <v>1315</v>
      </c>
      <c r="F2810" s="7">
        <v>44355</v>
      </c>
      <c r="G2810" s="6" t="s">
        <v>35</v>
      </c>
      <c r="H2810" s="6" t="s">
        <v>46</v>
      </c>
      <c r="I2810" s="6" t="s">
        <v>36</v>
      </c>
      <c r="J2810" s="6" t="s">
        <v>75</v>
      </c>
      <c r="K2810" s="12">
        <v>800</v>
      </c>
      <c r="L2810" s="12">
        <v>1040</v>
      </c>
      <c r="M2810" s="12">
        <v>2</v>
      </c>
      <c r="N2810" s="12">
        <v>1600</v>
      </c>
      <c r="O2810" s="12">
        <v>2080</v>
      </c>
      <c r="P2810" s="6" t="s">
        <v>1400</v>
      </c>
      <c r="Q2810" s="12">
        <f t="shared" si="43"/>
        <v>480</v>
      </c>
    </row>
    <row r="2811" spans="1:17" x14ac:dyDescent="0.3">
      <c r="A2811" s="6">
        <v>142183</v>
      </c>
      <c r="B2811" s="6" t="s">
        <v>1394</v>
      </c>
      <c r="C2811" s="6" t="s">
        <v>1393</v>
      </c>
      <c r="D2811" s="6" t="s">
        <v>2132</v>
      </c>
      <c r="E2811" s="6" t="s">
        <v>0</v>
      </c>
      <c r="F2811" s="7">
        <v>44356</v>
      </c>
      <c r="G2811" s="6" t="s">
        <v>1296</v>
      </c>
      <c r="H2811" s="6" t="s">
        <v>48</v>
      </c>
      <c r="I2811" s="6" t="s">
        <v>37</v>
      </c>
      <c r="J2811" s="6" t="s">
        <v>76</v>
      </c>
      <c r="K2811" s="12">
        <v>600</v>
      </c>
      <c r="L2811" s="12">
        <v>780</v>
      </c>
      <c r="M2811" s="12">
        <v>2</v>
      </c>
      <c r="N2811" s="12">
        <v>1200</v>
      </c>
      <c r="O2811" s="12">
        <v>1560</v>
      </c>
      <c r="P2811" s="6" t="s">
        <v>1401</v>
      </c>
      <c r="Q2811" s="12">
        <f t="shared" si="43"/>
        <v>360</v>
      </c>
    </row>
    <row r="2812" spans="1:17" x14ac:dyDescent="0.3">
      <c r="A2812" s="6">
        <v>142184</v>
      </c>
      <c r="B2812" s="6" t="s">
        <v>1337</v>
      </c>
      <c r="C2812" s="6" t="s">
        <v>1336</v>
      </c>
      <c r="D2812" s="6" t="s">
        <v>1423</v>
      </c>
      <c r="E2812" s="6" t="s">
        <v>1316</v>
      </c>
      <c r="F2812" s="7">
        <v>44357</v>
      </c>
      <c r="G2812" s="6" t="s">
        <v>33</v>
      </c>
      <c r="H2812" s="6" t="s">
        <v>50</v>
      </c>
      <c r="I2812" s="6" t="s">
        <v>38</v>
      </c>
      <c r="J2812" s="6" t="s">
        <v>75</v>
      </c>
      <c r="K2812" s="12">
        <v>10500</v>
      </c>
      <c r="L2812" s="12">
        <v>13650</v>
      </c>
      <c r="M2812" s="12">
        <v>2</v>
      </c>
      <c r="N2812" s="12">
        <v>21000</v>
      </c>
      <c r="O2812" s="12">
        <v>27300</v>
      </c>
      <c r="P2812" s="6" t="s">
        <v>1325</v>
      </c>
      <c r="Q2812" s="12">
        <f t="shared" si="43"/>
        <v>6300</v>
      </c>
    </row>
    <row r="2813" spans="1:17" x14ac:dyDescent="0.3">
      <c r="A2813" s="6">
        <v>142185</v>
      </c>
      <c r="B2813" s="6" t="s">
        <v>1339</v>
      </c>
      <c r="C2813" s="6" t="s">
        <v>1338</v>
      </c>
      <c r="D2813" s="6" t="s">
        <v>1434</v>
      </c>
      <c r="E2813" s="6" t="s">
        <v>1317</v>
      </c>
      <c r="F2813" s="7">
        <v>44358</v>
      </c>
      <c r="G2813" s="6" t="s">
        <v>34</v>
      </c>
      <c r="H2813" s="6" t="s">
        <v>747</v>
      </c>
      <c r="I2813" s="6" t="s">
        <v>39</v>
      </c>
      <c r="J2813" s="6" t="s">
        <v>77</v>
      </c>
      <c r="K2813" s="12">
        <v>6500</v>
      </c>
      <c r="L2813" s="12">
        <v>8450</v>
      </c>
      <c r="M2813" s="12">
        <v>2</v>
      </c>
      <c r="N2813" s="12">
        <v>13000</v>
      </c>
      <c r="O2813" s="12">
        <v>16900</v>
      </c>
      <c r="P2813" s="6" t="s">
        <v>1398</v>
      </c>
      <c r="Q2813" s="12">
        <f t="shared" si="43"/>
        <v>3900</v>
      </c>
    </row>
    <row r="2814" spans="1:17" x14ac:dyDescent="0.3">
      <c r="A2814" s="6">
        <v>142186</v>
      </c>
      <c r="B2814" s="6" t="s">
        <v>1341</v>
      </c>
      <c r="C2814" s="6" t="s">
        <v>1340</v>
      </c>
      <c r="D2814" s="6" t="s">
        <v>1467</v>
      </c>
      <c r="E2814" s="6" t="s">
        <v>1318</v>
      </c>
      <c r="F2814" s="7">
        <v>44359</v>
      </c>
      <c r="G2814" s="6" t="s">
        <v>35</v>
      </c>
      <c r="H2814" s="6" t="s">
        <v>753</v>
      </c>
      <c r="I2814" s="6" t="s">
        <v>40</v>
      </c>
      <c r="J2814" s="6" t="s">
        <v>76</v>
      </c>
      <c r="K2814" s="12">
        <v>4500</v>
      </c>
      <c r="L2814" s="12">
        <v>5850</v>
      </c>
      <c r="M2814" s="12">
        <v>2</v>
      </c>
      <c r="N2814" s="12">
        <v>9000</v>
      </c>
      <c r="O2814" s="12">
        <v>11700</v>
      </c>
      <c r="P2814" s="6" t="s">
        <v>1397</v>
      </c>
      <c r="Q2814" s="12">
        <f t="shared" si="43"/>
        <v>2700</v>
      </c>
    </row>
    <row r="2815" spans="1:17" x14ac:dyDescent="0.3">
      <c r="A2815" s="6">
        <v>142187</v>
      </c>
      <c r="B2815" s="6" t="s">
        <v>1343</v>
      </c>
      <c r="C2815" s="6" t="s">
        <v>1342</v>
      </c>
      <c r="D2815" s="6" t="s">
        <v>1507</v>
      </c>
      <c r="E2815" s="6" t="s">
        <v>29</v>
      </c>
      <c r="F2815" s="7">
        <v>44360</v>
      </c>
      <c r="G2815" s="6" t="s">
        <v>1296</v>
      </c>
      <c r="H2815" s="6" t="s">
        <v>51</v>
      </c>
      <c r="I2815" s="6" t="s">
        <v>41</v>
      </c>
      <c r="J2815" s="6" t="s">
        <v>78</v>
      </c>
      <c r="K2815" s="12">
        <v>8500</v>
      </c>
      <c r="L2815" s="12">
        <v>11050</v>
      </c>
      <c r="M2815" s="12">
        <v>2</v>
      </c>
      <c r="N2815" s="12">
        <v>17000</v>
      </c>
      <c r="O2815" s="12">
        <v>22100</v>
      </c>
      <c r="P2815" s="6" t="s">
        <v>1399</v>
      </c>
      <c r="Q2815" s="12">
        <f t="shared" si="43"/>
        <v>5100</v>
      </c>
    </row>
    <row r="2816" spans="1:17" x14ac:dyDescent="0.3">
      <c r="A2816" s="6">
        <v>142188</v>
      </c>
      <c r="B2816" s="6" t="s">
        <v>1345</v>
      </c>
      <c r="C2816" s="6" t="s">
        <v>1344</v>
      </c>
      <c r="D2816" s="6" t="s">
        <v>1533</v>
      </c>
      <c r="E2816" s="6" t="s">
        <v>20</v>
      </c>
      <c r="F2816" s="7">
        <v>44361</v>
      </c>
      <c r="G2816" s="6" t="s">
        <v>33</v>
      </c>
      <c r="H2816" s="6" t="s">
        <v>52</v>
      </c>
      <c r="I2816" s="6" t="s">
        <v>44</v>
      </c>
      <c r="J2816" s="6" t="s">
        <v>80</v>
      </c>
      <c r="K2816" s="12">
        <v>12500</v>
      </c>
      <c r="L2816" s="12">
        <v>16250</v>
      </c>
      <c r="M2816" s="12">
        <v>2</v>
      </c>
      <c r="N2816" s="12">
        <v>25000</v>
      </c>
      <c r="O2816" s="12">
        <v>32500</v>
      </c>
      <c r="P2816" s="6" t="s">
        <v>1400</v>
      </c>
      <c r="Q2816" s="12">
        <f t="shared" si="43"/>
        <v>7500</v>
      </c>
    </row>
    <row r="2817" spans="1:17" x14ac:dyDescent="0.3">
      <c r="A2817" s="6">
        <v>142189</v>
      </c>
      <c r="B2817" s="6" t="s">
        <v>1347</v>
      </c>
      <c r="C2817" s="6" t="s">
        <v>1346</v>
      </c>
      <c r="D2817" s="6" t="s">
        <v>1554</v>
      </c>
      <c r="E2817" s="6" t="s">
        <v>19</v>
      </c>
      <c r="F2817" s="7">
        <v>44362</v>
      </c>
      <c r="G2817" s="6" t="s">
        <v>34</v>
      </c>
      <c r="H2817" s="6" t="s">
        <v>694</v>
      </c>
      <c r="I2817" s="6" t="s">
        <v>98</v>
      </c>
      <c r="J2817" s="6" t="s">
        <v>79</v>
      </c>
      <c r="K2817" s="12">
        <v>3500</v>
      </c>
      <c r="L2817" s="12">
        <v>4550</v>
      </c>
      <c r="M2817" s="12">
        <v>1</v>
      </c>
      <c r="N2817" s="12">
        <v>3500</v>
      </c>
      <c r="O2817" s="12">
        <v>4550</v>
      </c>
      <c r="P2817" s="6" t="s">
        <v>1401</v>
      </c>
      <c r="Q2817" s="12">
        <f t="shared" si="43"/>
        <v>1050</v>
      </c>
    </row>
    <row r="2818" spans="1:17" x14ac:dyDescent="0.3">
      <c r="A2818" s="6">
        <v>142190</v>
      </c>
      <c r="B2818" s="6" t="s">
        <v>1349</v>
      </c>
      <c r="C2818" s="6" t="s">
        <v>1348</v>
      </c>
      <c r="D2818" s="6" t="s">
        <v>1580</v>
      </c>
      <c r="E2818" s="6" t="s">
        <v>1319</v>
      </c>
      <c r="F2818" s="7">
        <v>44363</v>
      </c>
      <c r="G2818" s="6" t="s">
        <v>35</v>
      </c>
      <c r="H2818" s="8" t="s">
        <v>67</v>
      </c>
      <c r="I2818" s="6" t="s">
        <v>99</v>
      </c>
      <c r="J2818" s="6" t="s">
        <v>81</v>
      </c>
      <c r="K2818" s="12">
        <v>4500</v>
      </c>
      <c r="L2818" s="12">
        <v>5850</v>
      </c>
      <c r="M2818" s="12">
        <v>3</v>
      </c>
      <c r="N2818" s="12">
        <v>13500</v>
      </c>
      <c r="O2818" s="12">
        <v>17550</v>
      </c>
      <c r="P2818" s="6" t="s">
        <v>1325</v>
      </c>
      <c r="Q2818" s="12">
        <f t="shared" si="43"/>
        <v>4050</v>
      </c>
    </row>
    <row r="2819" spans="1:17" x14ac:dyDescent="0.3">
      <c r="A2819" s="6">
        <v>142191</v>
      </c>
      <c r="B2819" s="6" t="s">
        <v>1351</v>
      </c>
      <c r="C2819" s="6" t="s">
        <v>1350</v>
      </c>
      <c r="D2819" s="6" t="s">
        <v>1604</v>
      </c>
      <c r="E2819" s="6" t="s">
        <v>18</v>
      </c>
      <c r="F2819" s="7">
        <v>44364</v>
      </c>
      <c r="G2819" s="6" t="s">
        <v>1296</v>
      </c>
      <c r="H2819" s="6" t="s">
        <v>754</v>
      </c>
      <c r="I2819" s="6" t="s">
        <v>45</v>
      </c>
      <c r="J2819" s="6" t="s">
        <v>82</v>
      </c>
      <c r="K2819" s="12">
        <v>2100</v>
      </c>
      <c r="L2819" s="12">
        <v>2730</v>
      </c>
      <c r="M2819" s="12">
        <v>4</v>
      </c>
      <c r="N2819" s="12">
        <v>8400</v>
      </c>
      <c r="O2819" s="12">
        <v>10920</v>
      </c>
      <c r="P2819" s="6" t="s">
        <v>1398</v>
      </c>
      <c r="Q2819" s="12">
        <f t="shared" ref="Q2819:Q2882" si="44">O2819-N2819</f>
        <v>2520</v>
      </c>
    </row>
    <row r="2820" spans="1:17" x14ac:dyDescent="0.3">
      <c r="A2820" s="6">
        <v>142192</v>
      </c>
      <c r="B2820" s="6" t="s">
        <v>1353</v>
      </c>
      <c r="C2820" s="6" t="s">
        <v>1352</v>
      </c>
      <c r="D2820" s="6" t="s">
        <v>1532</v>
      </c>
      <c r="E2820" s="6" t="s">
        <v>17</v>
      </c>
      <c r="F2820" s="7">
        <v>44365</v>
      </c>
      <c r="G2820" s="6" t="s">
        <v>33</v>
      </c>
      <c r="H2820" s="6" t="s">
        <v>49</v>
      </c>
      <c r="I2820" s="6" t="s">
        <v>36</v>
      </c>
      <c r="J2820" s="6" t="s">
        <v>75</v>
      </c>
      <c r="K2820" s="12">
        <v>1150</v>
      </c>
      <c r="L2820" s="12">
        <v>1495</v>
      </c>
      <c r="M2820" s="12">
        <v>1</v>
      </c>
      <c r="N2820" s="12">
        <v>1150</v>
      </c>
      <c r="O2820" s="12">
        <v>1495</v>
      </c>
      <c r="P2820" s="6" t="s">
        <v>1397</v>
      </c>
      <c r="Q2820" s="12">
        <f t="shared" si="44"/>
        <v>345</v>
      </c>
    </row>
    <row r="2821" spans="1:17" x14ac:dyDescent="0.3">
      <c r="A2821" s="6">
        <v>142193</v>
      </c>
      <c r="B2821" s="6" t="s">
        <v>1355</v>
      </c>
      <c r="C2821" s="6" t="s">
        <v>1354</v>
      </c>
      <c r="D2821" s="6" t="s">
        <v>2138</v>
      </c>
      <c r="E2821" s="6" t="s">
        <v>1320</v>
      </c>
      <c r="F2821" s="7">
        <v>44366</v>
      </c>
      <c r="G2821" s="6" t="s">
        <v>34</v>
      </c>
      <c r="H2821" s="6" t="s">
        <v>47</v>
      </c>
      <c r="I2821" s="6" t="s">
        <v>37</v>
      </c>
      <c r="J2821" s="6" t="s">
        <v>76</v>
      </c>
      <c r="K2821" s="12">
        <v>350</v>
      </c>
      <c r="L2821" s="12">
        <v>455</v>
      </c>
      <c r="M2821" s="12">
        <v>3</v>
      </c>
      <c r="N2821" s="12">
        <v>1050</v>
      </c>
      <c r="O2821" s="12">
        <v>1365</v>
      </c>
      <c r="P2821" s="6" t="s">
        <v>1399</v>
      </c>
      <c r="Q2821" s="12">
        <f t="shared" si="44"/>
        <v>315</v>
      </c>
    </row>
    <row r="2822" spans="1:17" x14ac:dyDescent="0.3">
      <c r="A2822" s="6">
        <v>142194</v>
      </c>
      <c r="B2822" s="6" t="s">
        <v>1357</v>
      </c>
      <c r="C2822" s="6" t="s">
        <v>1356</v>
      </c>
      <c r="D2822" s="6" t="s">
        <v>1642</v>
      </c>
      <c r="E2822" s="6" t="s">
        <v>16</v>
      </c>
      <c r="F2822" s="7">
        <v>44367</v>
      </c>
      <c r="G2822" s="6" t="s">
        <v>35</v>
      </c>
      <c r="H2822" s="6" t="s">
        <v>53</v>
      </c>
      <c r="I2822" s="6" t="s">
        <v>38</v>
      </c>
      <c r="J2822" s="6" t="s">
        <v>75</v>
      </c>
      <c r="K2822" s="12">
        <v>9500</v>
      </c>
      <c r="L2822" s="12">
        <v>12350</v>
      </c>
      <c r="M2822" s="12">
        <v>3</v>
      </c>
      <c r="N2822" s="12">
        <v>28500</v>
      </c>
      <c r="O2822" s="12">
        <v>37050</v>
      </c>
      <c r="P2822" s="6" t="s">
        <v>1400</v>
      </c>
      <c r="Q2822" s="12">
        <f t="shared" si="44"/>
        <v>8550</v>
      </c>
    </row>
    <row r="2823" spans="1:17" x14ac:dyDescent="0.3">
      <c r="A2823" s="6">
        <v>142195</v>
      </c>
      <c r="B2823" s="6" t="s">
        <v>1359</v>
      </c>
      <c r="C2823" s="6" t="s">
        <v>1358</v>
      </c>
      <c r="D2823" s="6" t="s">
        <v>1659</v>
      </c>
      <c r="E2823" s="6" t="s">
        <v>15</v>
      </c>
      <c r="F2823" s="7">
        <v>44367</v>
      </c>
      <c r="G2823" s="6" t="s">
        <v>1296</v>
      </c>
      <c r="H2823" s="6" t="s">
        <v>755</v>
      </c>
      <c r="I2823" s="6" t="s">
        <v>39</v>
      </c>
      <c r="J2823" s="6" t="s">
        <v>77</v>
      </c>
      <c r="K2823" s="12">
        <v>10000</v>
      </c>
      <c r="L2823" s="12">
        <v>13000</v>
      </c>
      <c r="M2823" s="12">
        <v>2</v>
      </c>
      <c r="N2823" s="12">
        <v>20000</v>
      </c>
      <c r="O2823" s="12">
        <v>26000</v>
      </c>
      <c r="P2823" s="6" t="s">
        <v>1401</v>
      </c>
      <c r="Q2823" s="12">
        <f t="shared" si="44"/>
        <v>6000</v>
      </c>
    </row>
    <row r="2824" spans="1:17" x14ac:dyDescent="0.3">
      <c r="A2824" s="6">
        <v>142196</v>
      </c>
      <c r="B2824" s="6" t="s">
        <v>1361</v>
      </c>
      <c r="C2824" s="6" t="s">
        <v>1360</v>
      </c>
      <c r="D2824" s="6" t="s">
        <v>1686</v>
      </c>
      <c r="E2824" s="6" t="s">
        <v>14</v>
      </c>
      <c r="F2824" s="7">
        <v>44367</v>
      </c>
      <c r="G2824" s="6" t="s">
        <v>33</v>
      </c>
      <c r="H2824" s="6" t="s">
        <v>756</v>
      </c>
      <c r="I2824" s="6" t="s">
        <v>40</v>
      </c>
      <c r="J2824" s="6" t="s">
        <v>76</v>
      </c>
      <c r="K2824" s="12">
        <v>6500</v>
      </c>
      <c r="L2824" s="12">
        <v>8450</v>
      </c>
      <c r="M2824" s="12">
        <v>2</v>
      </c>
      <c r="N2824" s="12">
        <v>13000</v>
      </c>
      <c r="O2824" s="12">
        <v>16900</v>
      </c>
      <c r="P2824" s="6" t="s">
        <v>1325</v>
      </c>
      <c r="Q2824" s="12">
        <f t="shared" si="44"/>
        <v>3900</v>
      </c>
    </row>
    <row r="2825" spans="1:17" x14ac:dyDescent="0.3">
      <c r="A2825" s="6">
        <v>142197</v>
      </c>
      <c r="B2825" s="6" t="s">
        <v>1363</v>
      </c>
      <c r="C2825" s="6" t="s">
        <v>1362</v>
      </c>
      <c r="D2825" s="6" t="s">
        <v>1726</v>
      </c>
      <c r="E2825" s="6" t="s">
        <v>13</v>
      </c>
      <c r="F2825" s="7">
        <v>44367</v>
      </c>
      <c r="G2825" s="6" t="s">
        <v>34</v>
      </c>
      <c r="H2825" s="6" t="s">
        <v>757</v>
      </c>
      <c r="I2825" s="6" t="s">
        <v>41</v>
      </c>
      <c r="J2825" s="6" t="s">
        <v>78</v>
      </c>
      <c r="K2825" s="12">
        <v>8500</v>
      </c>
      <c r="L2825" s="12">
        <v>11050</v>
      </c>
      <c r="M2825" s="12">
        <v>4</v>
      </c>
      <c r="N2825" s="12">
        <v>34000</v>
      </c>
      <c r="O2825" s="12">
        <v>44200</v>
      </c>
      <c r="P2825" s="6" t="s">
        <v>1398</v>
      </c>
      <c r="Q2825" s="12">
        <f t="shared" si="44"/>
        <v>10200</v>
      </c>
    </row>
    <row r="2826" spans="1:17" x14ac:dyDescent="0.3">
      <c r="A2826" s="6">
        <v>142198</v>
      </c>
      <c r="B2826" s="6" t="s">
        <v>1365</v>
      </c>
      <c r="C2826" s="6" t="s">
        <v>1364</v>
      </c>
      <c r="D2826" s="6" t="s">
        <v>1775</v>
      </c>
      <c r="E2826" s="6" t="s">
        <v>12</v>
      </c>
      <c r="F2826" s="7">
        <v>44367</v>
      </c>
      <c r="G2826" s="6" t="s">
        <v>35</v>
      </c>
      <c r="H2826" s="6" t="s">
        <v>57</v>
      </c>
      <c r="I2826" s="6" t="s">
        <v>44</v>
      </c>
      <c r="J2826" s="6" t="s">
        <v>80</v>
      </c>
      <c r="K2826" s="12">
        <v>7000</v>
      </c>
      <c r="L2826" s="12">
        <v>9100</v>
      </c>
      <c r="M2826" s="12">
        <v>4</v>
      </c>
      <c r="N2826" s="12">
        <v>28000</v>
      </c>
      <c r="O2826" s="12">
        <v>36400</v>
      </c>
      <c r="P2826" s="6" t="s">
        <v>1397</v>
      </c>
      <c r="Q2826" s="12">
        <f t="shared" si="44"/>
        <v>8400</v>
      </c>
    </row>
    <row r="2827" spans="1:17" x14ac:dyDescent="0.3">
      <c r="A2827" s="6">
        <v>142199</v>
      </c>
      <c r="B2827" s="6" t="s">
        <v>1367</v>
      </c>
      <c r="C2827" s="6" t="s">
        <v>1366</v>
      </c>
      <c r="D2827" s="6" t="s">
        <v>1785</v>
      </c>
      <c r="E2827" s="6" t="s">
        <v>11</v>
      </c>
      <c r="F2827" s="7">
        <v>44367</v>
      </c>
      <c r="G2827" s="6" t="s">
        <v>1296</v>
      </c>
      <c r="H2827" s="6" t="s">
        <v>758</v>
      </c>
      <c r="I2827" s="6" t="s">
        <v>98</v>
      </c>
      <c r="J2827" s="6" t="s">
        <v>79</v>
      </c>
      <c r="K2827" s="12">
        <v>6550</v>
      </c>
      <c r="L2827" s="12">
        <v>8515</v>
      </c>
      <c r="M2827" s="12">
        <v>2</v>
      </c>
      <c r="N2827" s="12">
        <v>13100</v>
      </c>
      <c r="O2827" s="12">
        <v>17030</v>
      </c>
      <c r="P2827" s="6" t="s">
        <v>1399</v>
      </c>
      <c r="Q2827" s="12">
        <f t="shared" si="44"/>
        <v>3930</v>
      </c>
    </row>
    <row r="2828" spans="1:17" x14ac:dyDescent="0.3">
      <c r="A2828" s="6">
        <v>142200</v>
      </c>
      <c r="B2828" s="6" t="s">
        <v>1369</v>
      </c>
      <c r="C2828" s="6" t="s">
        <v>1368</v>
      </c>
      <c r="D2828" s="6" t="s">
        <v>1797</v>
      </c>
      <c r="E2828" s="6" t="s">
        <v>1321</v>
      </c>
      <c r="F2828" s="7">
        <v>44367</v>
      </c>
      <c r="G2828" s="6" t="s">
        <v>33</v>
      </c>
      <c r="H2828" s="8" t="s">
        <v>66</v>
      </c>
      <c r="I2828" s="6" t="s">
        <v>99</v>
      </c>
      <c r="J2828" s="6" t="s">
        <v>81</v>
      </c>
      <c r="K2828" s="12">
        <v>7650</v>
      </c>
      <c r="L2828" s="12">
        <v>9945</v>
      </c>
      <c r="M2828" s="12">
        <v>4</v>
      </c>
      <c r="N2828" s="12">
        <v>30600</v>
      </c>
      <c r="O2828" s="12">
        <v>39780</v>
      </c>
      <c r="P2828" s="6" t="s">
        <v>1400</v>
      </c>
      <c r="Q2828" s="12">
        <f t="shared" si="44"/>
        <v>9180</v>
      </c>
    </row>
    <row r="2829" spans="1:17" x14ac:dyDescent="0.3">
      <c r="A2829" s="6">
        <v>142201</v>
      </c>
      <c r="B2829" s="6" t="s">
        <v>1370</v>
      </c>
      <c r="C2829" s="6" t="s">
        <v>1327</v>
      </c>
      <c r="D2829" s="6" t="s">
        <v>1814</v>
      </c>
      <c r="E2829" s="6" t="s">
        <v>1322</v>
      </c>
      <c r="F2829" s="7">
        <v>44368</v>
      </c>
      <c r="G2829" s="6" t="s">
        <v>34</v>
      </c>
      <c r="H2829" s="6" t="s">
        <v>58</v>
      </c>
      <c r="I2829" s="6" t="s">
        <v>45</v>
      </c>
      <c r="J2829" s="6" t="s">
        <v>82</v>
      </c>
      <c r="K2829" s="12">
        <v>1150</v>
      </c>
      <c r="L2829" s="12">
        <v>1495</v>
      </c>
      <c r="M2829" s="12">
        <v>3</v>
      </c>
      <c r="N2829" s="12">
        <v>3450</v>
      </c>
      <c r="O2829" s="12">
        <v>4485</v>
      </c>
      <c r="P2829" s="6" t="s">
        <v>1401</v>
      </c>
      <c r="Q2829" s="12">
        <f t="shared" si="44"/>
        <v>1035</v>
      </c>
    </row>
    <row r="2830" spans="1:17" x14ac:dyDescent="0.3">
      <c r="A2830" s="6">
        <v>142202</v>
      </c>
      <c r="B2830" s="6" t="s">
        <v>1371</v>
      </c>
      <c r="C2830" s="6" t="s">
        <v>1328</v>
      </c>
      <c r="D2830" s="6" t="s">
        <v>1826</v>
      </c>
      <c r="E2830" s="6" t="s">
        <v>1323</v>
      </c>
      <c r="F2830" s="7">
        <v>44369</v>
      </c>
      <c r="G2830" s="6" t="s">
        <v>35</v>
      </c>
      <c r="H2830" s="6" t="s">
        <v>59</v>
      </c>
      <c r="I2830" s="6" t="s">
        <v>36</v>
      </c>
      <c r="J2830" s="6" t="s">
        <v>75</v>
      </c>
      <c r="K2830" s="12">
        <v>850</v>
      </c>
      <c r="L2830" s="12">
        <v>1105</v>
      </c>
      <c r="M2830" s="12">
        <v>4</v>
      </c>
      <c r="N2830" s="12">
        <v>3400</v>
      </c>
      <c r="O2830" s="12">
        <v>4420</v>
      </c>
      <c r="P2830" s="6" t="s">
        <v>1325</v>
      </c>
      <c r="Q2830" s="12">
        <f t="shared" si="44"/>
        <v>1020</v>
      </c>
    </row>
    <row r="2831" spans="1:17" x14ac:dyDescent="0.3">
      <c r="A2831" s="6">
        <v>142203</v>
      </c>
      <c r="B2831" s="6" t="s">
        <v>1373</v>
      </c>
      <c r="C2831" s="6" t="s">
        <v>1372</v>
      </c>
      <c r="D2831" s="6" t="s">
        <v>1857</v>
      </c>
      <c r="E2831" s="6" t="s">
        <v>10</v>
      </c>
      <c r="F2831" s="7">
        <v>44370</v>
      </c>
      <c r="G2831" s="6" t="s">
        <v>1296</v>
      </c>
      <c r="H2831" s="6" t="s">
        <v>60</v>
      </c>
      <c r="I2831" s="6" t="s">
        <v>37</v>
      </c>
      <c r="J2831" s="6" t="s">
        <v>76</v>
      </c>
      <c r="K2831" s="12">
        <v>650</v>
      </c>
      <c r="L2831" s="12">
        <v>845</v>
      </c>
      <c r="M2831" s="12">
        <v>3</v>
      </c>
      <c r="N2831" s="12">
        <v>1950</v>
      </c>
      <c r="O2831" s="12">
        <v>2535</v>
      </c>
      <c r="P2831" s="6" t="s">
        <v>1398</v>
      </c>
      <c r="Q2831" s="12">
        <f t="shared" si="44"/>
        <v>585</v>
      </c>
    </row>
    <row r="2832" spans="1:17" x14ac:dyDescent="0.3">
      <c r="A2832" s="6">
        <v>142204</v>
      </c>
      <c r="B2832" s="6" t="s">
        <v>1374</v>
      </c>
      <c r="C2832" s="6" t="s">
        <v>1329</v>
      </c>
      <c r="D2832" s="6" t="s">
        <v>1865</v>
      </c>
      <c r="E2832" s="6" t="s">
        <v>9</v>
      </c>
      <c r="F2832" s="7">
        <v>44371</v>
      </c>
      <c r="G2832" s="6" t="s">
        <v>33</v>
      </c>
      <c r="H2832" s="6" t="s">
        <v>61</v>
      </c>
      <c r="I2832" s="6" t="s">
        <v>38</v>
      </c>
      <c r="J2832" s="6" t="s">
        <v>75</v>
      </c>
      <c r="K2832" s="12">
        <v>7500</v>
      </c>
      <c r="L2832" s="12">
        <v>9750</v>
      </c>
      <c r="M2832" s="12">
        <v>1</v>
      </c>
      <c r="N2832" s="12">
        <v>7500</v>
      </c>
      <c r="O2832" s="12">
        <v>9750</v>
      </c>
      <c r="P2832" s="6" t="s">
        <v>1397</v>
      </c>
      <c r="Q2832" s="12">
        <f t="shared" si="44"/>
        <v>2250</v>
      </c>
    </row>
    <row r="2833" spans="1:17" x14ac:dyDescent="0.3">
      <c r="A2833" s="6">
        <v>142205</v>
      </c>
      <c r="B2833" s="6" t="s">
        <v>1375</v>
      </c>
      <c r="C2833" s="6" t="s">
        <v>1330</v>
      </c>
      <c r="D2833" s="6" t="s">
        <v>1904</v>
      </c>
      <c r="E2833" s="6" t="s">
        <v>1324</v>
      </c>
      <c r="F2833" s="7">
        <v>44372</v>
      </c>
      <c r="G2833" s="6" t="s">
        <v>34</v>
      </c>
      <c r="H2833" s="6" t="s">
        <v>755</v>
      </c>
      <c r="I2833" s="6" t="s">
        <v>39</v>
      </c>
      <c r="J2833" s="8" t="s">
        <v>83</v>
      </c>
      <c r="K2833" s="12">
        <v>10000</v>
      </c>
      <c r="L2833" s="12">
        <v>13000</v>
      </c>
      <c r="M2833" s="12">
        <v>2</v>
      </c>
      <c r="N2833" s="12">
        <v>20000</v>
      </c>
      <c r="O2833" s="12">
        <v>26000</v>
      </c>
      <c r="P2833" s="6" t="s">
        <v>1399</v>
      </c>
      <c r="Q2833" s="12">
        <f t="shared" si="44"/>
        <v>6000</v>
      </c>
    </row>
    <row r="2834" spans="1:17" x14ac:dyDescent="0.3">
      <c r="A2834" s="6">
        <v>142206</v>
      </c>
      <c r="B2834" s="6" t="s">
        <v>1376</v>
      </c>
      <c r="C2834" s="6" t="s">
        <v>1331</v>
      </c>
      <c r="D2834" s="6" t="s">
        <v>1918</v>
      </c>
      <c r="E2834" s="6" t="s">
        <v>8</v>
      </c>
      <c r="F2834" s="7">
        <v>44373</v>
      </c>
      <c r="G2834" s="6" t="s">
        <v>35</v>
      </c>
      <c r="H2834" s="6" t="s">
        <v>759</v>
      </c>
      <c r="I2834" s="6" t="s">
        <v>40</v>
      </c>
      <c r="J2834" s="6" t="s">
        <v>76</v>
      </c>
      <c r="K2834" s="12">
        <v>10500</v>
      </c>
      <c r="L2834" s="12">
        <v>13650</v>
      </c>
      <c r="M2834" s="12">
        <v>2</v>
      </c>
      <c r="N2834" s="12">
        <v>21000</v>
      </c>
      <c r="O2834" s="12">
        <v>27300</v>
      </c>
      <c r="P2834" s="6" t="s">
        <v>1400</v>
      </c>
      <c r="Q2834" s="12">
        <f t="shared" si="44"/>
        <v>6300</v>
      </c>
    </row>
    <row r="2835" spans="1:17" x14ac:dyDescent="0.3">
      <c r="A2835" s="6">
        <v>142207</v>
      </c>
      <c r="B2835" s="6" t="s">
        <v>1378</v>
      </c>
      <c r="C2835" s="6" t="s">
        <v>1377</v>
      </c>
      <c r="D2835" s="6" t="s">
        <v>1938</v>
      </c>
      <c r="E2835" s="6" t="s">
        <v>7</v>
      </c>
      <c r="F2835" s="7">
        <v>44373</v>
      </c>
      <c r="G2835" s="6" t="s">
        <v>1296</v>
      </c>
      <c r="H2835" s="6" t="s">
        <v>63</v>
      </c>
      <c r="I2835" s="6" t="s">
        <v>41</v>
      </c>
      <c r="J2835" s="6" t="s">
        <v>78</v>
      </c>
      <c r="K2835" s="12">
        <v>8500</v>
      </c>
      <c r="L2835" s="12">
        <v>11050</v>
      </c>
      <c r="M2835" s="12">
        <v>3</v>
      </c>
      <c r="N2835" s="12">
        <v>25500</v>
      </c>
      <c r="O2835" s="12">
        <v>33150</v>
      </c>
      <c r="P2835" s="6" t="s">
        <v>1401</v>
      </c>
      <c r="Q2835" s="12">
        <f t="shared" si="44"/>
        <v>7650</v>
      </c>
    </row>
    <row r="2836" spans="1:17" x14ac:dyDescent="0.3">
      <c r="A2836" s="6">
        <v>142208</v>
      </c>
      <c r="B2836" s="6" t="s">
        <v>1379</v>
      </c>
      <c r="C2836" s="6" t="s">
        <v>1332</v>
      </c>
      <c r="D2836" s="6" t="s">
        <v>1992</v>
      </c>
      <c r="E2836" s="6" t="s">
        <v>1325</v>
      </c>
      <c r="F2836" s="7">
        <v>44373</v>
      </c>
      <c r="G2836" s="6" t="s">
        <v>33</v>
      </c>
      <c r="H2836" s="6" t="s">
        <v>57</v>
      </c>
      <c r="I2836" s="6" t="s">
        <v>44</v>
      </c>
      <c r="J2836" s="6" t="s">
        <v>80</v>
      </c>
      <c r="K2836" s="12">
        <v>7000</v>
      </c>
      <c r="L2836" s="12">
        <v>9100</v>
      </c>
      <c r="M2836" s="12">
        <v>2</v>
      </c>
      <c r="N2836" s="12">
        <v>14000</v>
      </c>
      <c r="O2836" s="12">
        <v>18200</v>
      </c>
      <c r="P2836" s="6" t="s">
        <v>1325</v>
      </c>
      <c r="Q2836" s="12">
        <f t="shared" si="44"/>
        <v>4200</v>
      </c>
    </row>
    <row r="2837" spans="1:17" x14ac:dyDescent="0.3">
      <c r="A2837" s="6">
        <v>142209</v>
      </c>
      <c r="B2837" s="6" t="s">
        <v>1380</v>
      </c>
      <c r="C2837" s="6" t="s">
        <v>1334</v>
      </c>
      <c r="D2837" s="6" t="s">
        <v>2074</v>
      </c>
      <c r="E2837" s="6" t="s">
        <v>1326</v>
      </c>
      <c r="F2837" s="7">
        <v>44373</v>
      </c>
      <c r="G2837" s="6" t="s">
        <v>34</v>
      </c>
      <c r="H2837" s="6" t="s">
        <v>760</v>
      </c>
      <c r="I2837" s="6" t="s">
        <v>98</v>
      </c>
      <c r="J2837" s="6" t="s">
        <v>79</v>
      </c>
      <c r="K2837" s="12">
        <v>1680</v>
      </c>
      <c r="L2837" s="12">
        <v>2184</v>
      </c>
      <c r="M2837" s="12">
        <v>2</v>
      </c>
      <c r="N2837" s="12">
        <v>3360</v>
      </c>
      <c r="O2837" s="12">
        <v>4368</v>
      </c>
      <c r="P2837" s="6" t="s">
        <v>1398</v>
      </c>
      <c r="Q2837" s="12">
        <f t="shared" si="44"/>
        <v>1008</v>
      </c>
    </row>
    <row r="2838" spans="1:17" x14ac:dyDescent="0.3">
      <c r="A2838" s="6">
        <v>142210</v>
      </c>
      <c r="B2838" s="6" t="s">
        <v>1381</v>
      </c>
      <c r="C2838" s="6" t="s">
        <v>1333</v>
      </c>
      <c r="D2838" s="6" t="s">
        <v>2017</v>
      </c>
      <c r="E2838" s="6" t="s">
        <v>6</v>
      </c>
      <c r="F2838" s="7">
        <v>44373</v>
      </c>
      <c r="G2838" s="6" t="s">
        <v>35</v>
      </c>
      <c r="H2838" s="8" t="s">
        <v>65</v>
      </c>
      <c r="I2838" s="6" t="s">
        <v>99</v>
      </c>
      <c r="J2838" s="8" t="s">
        <v>84</v>
      </c>
      <c r="K2838" s="12">
        <v>6540</v>
      </c>
      <c r="L2838" s="12">
        <v>8502</v>
      </c>
      <c r="M2838" s="12">
        <v>3</v>
      </c>
      <c r="N2838" s="12">
        <v>19620</v>
      </c>
      <c r="O2838" s="12">
        <v>25506</v>
      </c>
      <c r="P2838" s="6" t="s">
        <v>1397</v>
      </c>
      <c r="Q2838" s="12">
        <f t="shared" si="44"/>
        <v>5886</v>
      </c>
    </row>
    <row r="2839" spans="1:17" x14ac:dyDescent="0.3">
      <c r="A2839" s="6">
        <v>142211</v>
      </c>
      <c r="B2839" s="6" t="s">
        <v>1382</v>
      </c>
      <c r="C2839" s="6" t="s">
        <v>1335</v>
      </c>
      <c r="D2839" s="6" t="s">
        <v>2091</v>
      </c>
      <c r="E2839" s="6" t="s">
        <v>5</v>
      </c>
      <c r="F2839" s="7">
        <v>44373</v>
      </c>
      <c r="G2839" s="6" t="s">
        <v>1296</v>
      </c>
      <c r="H2839" s="6" t="s">
        <v>68</v>
      </c>
      <c r="I2839" s="6" t="s">
        <v>45</v>
      </c>
      <c r="J2839" s="6" t="s">
        <v>82</v>
      </c>
      <c r="K2839" s="12">
        <v>2680</v>
      </c>
      <c r="L2839" s="12">
        <v>3484</v>
      </c>
      <c r="M2839" s="12">
        <v>2</v>
      </c>
      <c r="N2839" s="12">
        <v>5360</v>
      </c>
      <c r="O2839" s="12">
        <v>6968</v>
      </c>
      <c r="P2839" s="6" t="s">
        <v>1399</v>
      </c>
      <c r="Q2839" s="12">
        <f t="shared" si="44"/>
        <v>1608</v>
      </c>
    </row>
    <row r="2840" spans="1:17" x14ac:dyDescent="0.3">
      <c r="A2840" s="6">
        <v>142212</v>
      </c>
      <c r="B2840" s="6" t="s">
        <v>1378</v>
      </c>
      <c r="C2840" s="6" t="s">
        <v>1377</v>
      </c>
      <c r="D2840" s="6" t="s">
        <v>1927</v>
      </c>
      <c r="E2840" s="6" t="s">
        <v>4</v>
      </c>
      <c r="F2840" s="7">
        <v>44373</v>
      </c>
      <c r="G2840" s="6" t="s">
        <v>33</v>
      </c>
      <c r="H2840" s="6" t="s">
        <v>71</v>
      </c>
      <c r="I2840" s="6" t="s">
        <v>38</v>
      </c>
      <c r="J2840" s="6" t="s">
        <v>76</v>
      </c>
      <c r="K2840" s="12">
        <v>8250</v>
      </c>
      <c r="L2840" s="12">
        <v>10725</v>
      </c>
      <c r="M2840" s="12">
        <v>3</v>
      </c>
      <c r="N2840" s="12">
        <v>24750</v>
      </c>
      <c r="O2840" s="12">
        <v>32175</v>
      </c>
      <c r="P2840" s="6" t="s">
        <v>1400</v>
      </c>
      <c r="Q2840" s="12">
        <f t="shared" si="44"/>
        <v>7425</v>
      </c>
    </row>
    <row r="2841" spans="1:17" x14ac:dyDescent="0.3">
      <c r="A2841" s="6">
        <v>142213</v>
      </c>
      <c r="B2841" s="6" t="s">
        <v>1379</v>
      </c>
      <c r="C2841" s="6" t="s">
        <v>1332</v>
      </c>
      <c r="D2841" s="6" t="s">
        <v>1995</v>
      </c>
      <c r="E2841" s="6" t="s">
        <v>30</v>
      </c>
      <c r="F2841" s="7">
        <v>44373</v>
      </c>
      <c r="G2841" s="6" t="s">
        <v>34</v>
      </c>
      <c r="H2841" s="6" t="s">
        <v>694</v>
      </c>
      <c r="I2841" s="6" t="s">
        <v>42</v>
      </c>
      <c r="J2841" s="6" t="s">
        <v>76</v>
      </c>
      <c r="K2841" s="12">
        <v>2650</v>
      </c>
      <c r="L2841" s="12">
        <v>3445</v>
      </c>
      <c r="M2841" s="12">
        <v>3</v>
      </c>
      <c r="N2841" s="12">
        <v>7950</v>
      </c>
      <c r="O2841" s="12">
        <v>10335</v>
      </c>
      <c r="P2841" s="6" t="s">
        <v>1401</v>
      </c>
      <c r="Q2841" s="12">
        <f t="shared" si="44"/>
        <v>2385</v>
      </c>
    </row>
    <row r="2842" spans="1:17" x14ac:dyDescent="0.3">
      <c r="A2842" s="6">
        <v>142214</v>
      </c>
      <c r="B2842" s="6" t="s">
        <v>1365</v>
      </c>
      <c r="C2842" s="6" t="s">
        <v>1364</v>
      </c>
      <c r="D2842" s="6" t="s">
        <v>1748</v>
      </c>
      <c r="E2842" s="6" t="s">
        <v>31</v>
      </c>
      <c r="F2842" s="7">
        <v>44373</v>
      </c>
      <c r="G2842" s="6" t="s">
        <v>35</v>
      </c>
      <c r="H2842" s="6" t="s">
        <v>72</v>
      </c>
      <c r="I2842" s="6" t="s">
        <v>38</v>
      </c>
      <c r="J2842" s="6" t="s">
        <v>85</v>
      </c>
      <c r="K2842" s="12">
        <v>12550</v>
      </c>
      <c r="L2842" s="12">
        <v>16315</v>
      </c>
      <c r="M2842" s="12">
        <v>2</v>
      </c>
      <c r="N2842" s="12">
        <v>25100</v>
      </c>
      <c r="O2842" s="12">
        <v>32630</v>
      </c>
      <c r="P2842" s="6" t="s">
        <v>1325</v>
      </c>
      <c r="Q2842" s="12">
        <f t="shared" si="44"/>
        <v>7530</v>
      </c>
    </row>
    <row r="2843" spans="1:17" x14ac:dyDescent="0.3">
      <c r="A2843" s="6">
        <v>142215</v>
      </c>
      <c r="B2843" s="6" t="s">
        <v>1385</v>
      </c>
      <c r="C2843" s="6" t="s">
        <v>27</v>
      </c>
      <c r="D2843" s="6" t="s">
        <v>27</v>
      </c>
      <c r="E2843" s="6" t="s">
        <v>32</v>
      </c>
      <c r="F2843" s="7">
        <v>44373</v>
      </c>
      <c r="G2843" s="6" t="s">
        <v>1296</v>
      </c>
      <c r="H2843" s="6" t="s">
        <v>73</v>
      </c>
      <c r="I2843" s="6" t="s">
        <v>41</v>
      </c>
      <c r="J2843" s="8" t="s">
        <v>78</v>
      </c>
      <c r="K2843" s="12">
        <v>14500</v>
      </c>
      <c r="L2843" s="12">
        <v>18850</v>
      </c>
      <c r="M2843" s="12">
        <v>4</v>
      </c>
      <c r="N2843" s="12">
        <v>58000</v>
      </c>
      <c r="O2843" s="12">
        <v>75400</v>
      </c>
      <c r="P2843" s="6" t="s">
        <v>1398</v>
      </c>
      <c r="Q2843" s="12">
        <f t="shared" si="44"/>
        <v>17400</v>
      </c>
    </row>
    <row r="2844" spans="1:17" x14ac:dyDescent="0.3">
      <c r="A2844" s="6">
        <v>142216</v>
      </c>
      <c r="B2844" s="6" t="s">
        <v>1387</v>
      </c>
      <c r="C2844" s="6" t="s">
        <v>1386</v>
      </c>
      <c r="D2844" s="6" t="s">
        <v>1386</v>
      </c>
      <c r="E2844" s="6" t="s">
        <v>28</v>
      </c>
      <c r="F2844" s="7">
        <v>44373</v>
      </c>
      <c r="G2844" s="6" t="s">
        <v>33</v>
      </c>
      <c r="H2844" s="6" t="s">
        <v>46</v>
      </c>
      <c r="I2844" s="6" t="s">
        <v>36</v>
      </c>
      <c r="J2844" s="6" t="s">
        <v>75</v>
      </c>
      <c r="K2844" s="12">
        <v>800</v>
      </c>
      <c r="L2844" s="12">
        <v>1040</v>
      </c>
      <c r="M2844" s="12">
        <v>3</v>
      </c>
      <c r="N2844" s="12">
        <v>2400</v>
      </c>
      <c r="O2844" s="12">
        <v>3120</v>
      </c>
      <c r="P2844" s="6" t="s">
        <v>1397</v>
      </c>
      <c r="Q2844" s="12">
        <f t="shared" si="44"/>
        <v>720</v>
      </c>
    </row>
    <row r="2845" spans="1:17" x14ac:dyDescent="0.3">
      <c r="A2845" s="6">
        <v>142217</v>
      </c>
      <c r="B2845" s="6" t="s">
        <v>2156</v>
      </c>
      <c r="C2845" s="6" t="s">
        <v>2157</v>
      </c>
      <c r="D2845" s="6" t="s">
        <v>1967</v>
      </c>
      <c r="E2845" s="6" t="s">
        <v>1311</v>
      </c>
      <c r="F2845" s="7">
        <v>44373</v>
      </c>
      <c r="G2845" s="6" t="s">
        <v>34</v>
      </c>
      <c r="H2845" s="6" t="s">
        <v>48</v>
      </c>
      <c r="I2845" s="6" t="s">
        <v>37</v>
      </c>
      <c r="J2845" s="6" t="s">
        <v>76</v>
      </c>
      <c r="K2845" s="12">
        <v>600</v>
      </c>
      <c r="L2845" s="12">
        <v>780</v>
      </c>
      <c r="M2845" s="12">
        <v>4</v>
      </c>
      <c r="N2845" s="12">
        <v>2400</v>
      </c>
      <c r="O2845" s="12">
        <v>3120</v>
      </c>
      <c r="P2845" s="6" t="s">
        <v>1399</v>
      </c>
      <c r="Q2845" s="12">
        <f t="shared" si="44"/>
        <v>720</v>
      </c>
    </row>
    <row r="2846" spans="1:17" x14ac:dyDescent="0.3">
      <c r="A2846" s="6">
        <v>142218</v>
      </c>
      <c r="B2846" s="6" t="s">
        <v>1390</v>
      </c>
      <c r="C2846" s="6" t="s">
        <v>26</v>
      </c>
      <c r="D2846" s="6" t="s">
        <v>2120</v>
      </c>
      <c r="E2846" s="6" t="s">
        <v>1312</v>
      </c>
      <c r="F2846" s="7">
        <v>44373</v>
      </c>
      <c r="G2846" s="6" t="s">
        <v>35</v>
      </c>
      <c r="H2846" s="6" t="s">
        <v>50</v>
      </c>
      <c r="I2846" s="6" t="s">
        <v>38</v>
      </c>
      <c r="J2846" s="6" t="s">
        <v>75</v>
      </c>
      <c r="K2846" s="12">
        <v>10500</v>
      </c>
      <c r="L2846" s="12">
        <v>13650</v>
      </c>
      <c r="M2846" s="12">
        <v>4</v>
      </c>
      <c r="N2846" s="12">
        <v>42000</v>
      </c>
      <c r="O2846" s="12">
        <v>54600</v>
      </c>
      <c r="P2846" s="6" t="s">
        <v>1400</v>
      </c>
      <c r="Q2846" s="12">
        <f t="shared" si="44"/>
        <v>12600</v>
      </c>
    </row>
    <row r="2847" spans="1:17" x14ac:dyDescent="0.3">
      <c r="A2847" s="6">
        <v>142219</v>
      </c>
      <c r="B2847" s="6" t="s">
        <v>1392</v>
      </c>
      <c r="C2847" s="6" t="s">
        <v>1391</v>
      </c>
      <c r="D2847" s="6" t="s">
        <v>2116</v>
      </c>
      <c r="E2847" s="6" t="s">
        <v>1313</v>
      </c>
      <c r="F2847" s="7">
        <v>44373</v>
      </c>
      <c r="G2847" s="6" t="s">
        <v>1296</v>
      </c>
      <c r="H2847" s="6" t="s">
        <v>755</v>
      </c>
      <c r="I2847" s="6" t="s">
        <v>39</v>
      </c>
      <c r="J2847" s="6" t="s">
        <v>77</v>
      </c>
      <c r="K2847" s="12">
        <v>6500</v>
      </c>
      <c r="L2847" s="12">
        <v>8450</v>
      </c>
      <c r="M2847" s="12">
        <v>4</v>
      </c>
      <c r="N2847" s="12">
        <v>26000</v>
      </c>
      <c r="O2847" s="12">
        <v>33800</v>
      </c>
      <c r="P2847" s="6" t="s">
        <v>1401</v>
      </c>
      <c r="Q2847" s="12">
        <f t="shared" si="44"/>
        <v>7800</v>
      </c>
    </row>
    <row r="2848" spans="1:17" x14ac:dyDescent="0.3">
      <c r="A2848" s="6">
        <v>142220</v>
      </c>
      <c r="B2848" s="6" t="s">
        <v>1394</v>
      </c>
      <c r="C2848" s="6" t="s">
        <v>1393</v>
      </c>
      <c r="D2848" s="6" t="s">
        <v>2130</v>
      </c>
      <c r="E2848" s="6" t="s">
        <v>3</v>
      </c>
      <c r="F2848" s="7">
        <v>44373</v>
      </c>
      <c r="G2848" s="6" t="s">
        <v>33</v>
      </c>
      <c r="H2848" s="6" t="s">
        <v>761</v>
      </c>
      <c r="I2848" s="6" t="s">
        <v>40</v>
      </c>
      <c r="J2848" s="6" t="s">
        <v>76</v>
      </c>
      <c r="K2848" s="12">
        <v>4500</v>
      </c>
      <c r="L2848" s="12">
        <v>5850</v>
      </c>
      <c r="M2848" s="12">
        <v>1</v>
      </c>
      <c r="N2848" s="12">
        <v>4500</v>
      </c>
      <c r="O2848" s="12">
        <v>5850</v>
      </c>
      <c r="P2848" s="6" t="s">
        <v>1325</v>
      </c>
      <c r="Q2848" s="12">
        <f t="shared" si="44"/>
        <v>1350</v>
      </c>
    </row>
    <row r="2849" spans="1:17" x14ac:dyDescent="0.3">
      <c r="A2849" s="6">
        <v>142221</v>
      </c>
      <c r="B2849" s="6" t="s">
        <v>1337</v>
      </c>
      <c r="C2849" s="6" t="s">
        <v>1336</v>
      </c>
      <c r="D2849" s="6" t="s">
        <v>1424</v>
      </c>
      <c r="E2849" s="6" t="s">
        <v>2</v>
      </c>
      <c r="F2849" s="7">
        <v>44374</v>
      </c>
      <c r="G2849" s="6" t="s">
        <v>34</v>
      </c>
      <c r="H2849" s="6" t="s">
        <v>51</v>
      </c>
      <c r="I2849" s="6" t="s">
        <v>41</v>
      </c>
      <c r="J2849" s="6" t="s">
        <v>78</v>
      </c>
      <c r="K2849" s="12">
        <v>8500</v>
      </c>
      <c r="L2849" s="12">
        <v>11050</v>
      </c>
      <c r="M2849" s="12">
        <v>3</v>
      </c>
      <c r="N2849" s="12">
        <v>25500</v>
      </c>
      <c r="O2849" s="12">
        <v>33150</v>
      </c>
      <c r="P2849" s="6" t="s">
        <v>1398</v>
      </c>
      <c r="Q2849" s="12">
        <f t="shared" si="44"/>
        <v>7650</v>
      </c>
    </row>
    <row r="2850" spans="1:17" x14ac:dyDescent="0.3">
      <c r="A2850" s="6">
        <v>142222</v>
      </c>
      <c r="B2850" s="6" t="s">
        <v>1339</v>
      </c>
      <c r="C2850" s="6" t="s">
        <v>1338</v>
      </c>
      <c r="D2850" s="6" t="s">
        <v>1447</v>
      </c>
      <c r="E2850" s="6" t="s">
        <v>1</v>
      </c>
      <c r="F2850" s="7">
        <v>44374</v>
      </c>
      <c r="G2850" s="6" t="s">
        <v>35</v>
      </c>
      <c r="H2850" s="6" t="s">
        <v>52</v>
      </c>
      <c r="I2850" s="6" t="s">
        <v>44</v>
      </c>
      <c r="J2850" s="6" t="s">
        <v>80</v>
      </c>
      <c r="K2850" s="12">
        <v>12500</v>
      </c>
      <c r="L2850" s="12">
        <v>16250</v>
      </c>
      <c r="M2850" s="12">
        <v>1</v>
      </c>
      <c r="N2850" s="12">
        <v>12500</v>
      </c>
      <c r="O2850" s="12">
        <v>16250</v>
      </c>
      <c r="P2850" s="6" t="s">
        <v>1397</v>
      </c>
      <c r="Q2850" s="12">
        <f t="shared" si="44"/>
        <v>3750</v>
      </c>
    </row>
    <row r="2851" spans="1:17" x14ac:dyDescent="0.3">
      <c r="A2851" s="6">
        <v>142223</v>
      </c>
      <c r="B2851" s="6" t="s">
        <v>1341</v>
      </c>
      <c r="C2851" s="6" t="s">
        <v>1340</v>
      </c>
      <c r="D2851" s="6" t="s">
        <v>1464</v>
      </c>
      <c r="E2851" s="6" t="s">
        <v>1314</v>
      </c>
      <c r="F2851" s="7">
        <v>44374</v>
      </c>
      <c r="G2851" s="6" t="s">
        <v>1296</v>
      </c>
      <c r="H2851" s="6" t="s">
        <v>702</v>
      </c>
      <c r="I2851" s="6" t="s">
        <v>42</v>
      </c>
      <c r="J2851" s="6" t="s">
        <v>79</v>
      </c>
      <c r="K2851" s="12">
        <v>3500</v>
      </c>
      <c r="L2851" s="12">
        <v>4550</v>
      </c>
      <c r="M2851" s="12">
        <v>1</v>
      </c>
      <c r="N2851" s="12">
        <v>3500</v>
      </c>
      <c r="O2851" s="12">
        <v>4550</v>
      </c>
      <c r="P2851" s="6" t="s">
        <v>1399</v>
      </c>
      <c r="Q2851" s="12">
        <f t="shared" si="44"/>
        <v>1050</v>
      </c>
    </row>
    <row r="2852" spans="1:17" x14ac:dyDescent="0.3">
      <c r="A2852" s="6">
        <v>142224</v>
      </c>
      <c r="B2852" s="6" t="s">
        <v>1343</v>
      </c>
      <c r="C2852" s="6" t="s">
        <v>1342</v>
      </c>
      <c r="D2852" s="6" t="s">
        <v>1501</v>
      </c>
      <c r="E2852" s="6" t="s">
        <v>1315</v>
      </c>
      <c r="F2852" s="7">
        <v>44374</v>
      </c>
      <c r="G2852" s="6" t="s">
        <v>33</v>
      </c>
      <c r="H2852" s="8" t="s">
        <v>67</v>
      </c>
      <c r="I2852" s="6" t="s">
        <v>109</v>
      </c>
      <c r="J2852" s="6" t="s">
        <v>81</v>
      </c>
      <c r="K2852" s="12">
        <v>4500</v>
      </c>
      <c r="L2852" s="12">
        <v>5850</v>
      </c>
      <c r="M2852" s="12">
        <v>2</v>
      </c>
      <c r="N2852" s="12">
        <v>9000</v>
      </c>
      <c r="O2852" s="12">
        <v>11700</v>
      </c>
      <c r="P2852" s="6" t="s">
        <v>1400</v>
      </c>
      <c r="Q2852" s="12">
        <f t="shared" si="44"/>
        <v>2700</v>
      </c>
    </row>
    <row r="2853" spans="1:17" x14ac:dyDescent="0.3">
      <c r="A2853" s="6">
        <v>142225</v>
      </c>
      <c r="B2853" s="6" t="s">
        <v>1345</v>
      </c>
      <c r="C2853" s="6" t="s">
        <v>1344</v>
      </c>
      <c r="D2853" s="6" t="s">
        <v>1553</v>
      </c>
      <c r="E2853" s="6" t="s">
        <v>0</v>
      </c>
      <c r="F2853" s="7">
        <v>44374</v>
      </c>
      <c r="G2853" s="6" t="s">
        <v>34</v>
      </c>
      <c r="H2853" s="6" t="s">
        <v>762</v>
      </c>
      <c r="I2853" s="6" t="s">
        <v>45</v>
      </c>
      <c r="J2853" s="6" t="s">
        <v>82</v>
      </c>
      <c r="K2853" s="12">
        <v>2100</v>
      </c>
      <c r="L2853" s="12">
        <v>2730</v>
      </c>
      <c r="M2853" s="12">
        <v>3</v>
      </c>
      <c r="N2853" s="12">
        <v>6300</v>
      </c>
      <c r="O2853" s="12">
        <v>8190</v>
      </c>
      <c r="P2853" s="6" t="s">
        <v>1401</v>
      </c>
      <c r="Q2853" s="12">
        <f t="shared" si="44"/>
        <v>1890</v>
      </c>
    </row>
    <row r="2854" spans="1:17" x14ac:dyDescent="0.3">
      <c r="A2854" s="6">
        <v>142226</v>
      </c>
      <c r="B2854" s="6" t="s">
        <v>1347</v>
      </c>
      <c r="C2854" s="6" t="s">
        <v>1346</v>
      </c>
      <c r="D2854" s="6" t="s">
        <v>1554</v>
      </c>
      <c r="E2854" s="6" t="s">
        <v>1316</v>
      </c>
      <c r="F2854" s="7">
        <v>44374</v>
      </c>
      <c r="G2854" s="6" t="s">
        <v>35</v>
      </c>
      <c r="H2854" s="6" t="s">
        <v>49</v>
      </c>
      <c r="I2854" s="6" t="s">
        <v>36</v>
      </c>
      <c r="J2854" s="6" t="s">
        <v>75</v>
      </c>
      <c r="K2854" s="12">
        <v>1150</v>
      </c>
      <c r="L2854" s="12">
        <v>1495</v>
      </c>
      <c r="M2854" s="12">
        <v>2</v>
      </c>
      <c r="N2854" s="12">
        <v>2300</v>
      </c>
      <c r="O2854" s="12">
        <v>2990</v>
      </c>
      <c r="P2854" s="6" t="s">
        <v>1325</v>
      </c>
      <c r="Q2854" s="12">
        <f t="shared" si="44"/>
        <v>690</v>
      </c>
    </row>
    <row r="2855" spans="1:17" x14ac:dyDescent="0.3">
      <c r="A2855" s="6">
        <v>142227</v>
      </c>
      <c r="B2855" s="6" t="s">
        <v>1349</v>
      </c>
      <c r="C2855" s="6" t="s">
        <v>1348</v>
      </c>
      <c r="D2855" s="6" t="s">
        <v>1582</v>
      </c>
      <c r="E2855" s="6" t="s">
        <v>1317</v>
      </c>
      <c r="F2855" s="7">
        <v>44374</v>
      </c>
      <c r="G2855" s="6" t="s">
        <v>1296</v>
      </c>
      <c r="H2855" s="6" t="s">
        <v>47</v>
      </c>
      <c r="I2855" s="6" t="s">
        <v>37</v>
      </c>
      <c r="J2855" s="6" t="s">
        <v>76</v>
      </c>
      <c r="K2855" s="12">
        <v>350</v>
      </c>
      <c r="L2855" s="12">
        <v>455</v>
      </c>
      <c r="M2855" s="12">
        <v>2</v>
      </c>
      <c r="N2855" s="12">
        <v>700</v>
      </c>
      <c r="O2855" s="12">
        <v>910</v>
      </c>
      <c r="P2855" s="6" t="s">
        <v>1398</v>
      </c>
      <c r="Q2855" s="12">
        <f t="shared" si="44"/>
        <v>210</v>
      </c>
    </row>
    <row r="2856" spans="1:17" x14ac:dyDescent="0.3">
      <c r="A2856" s="6">
        <v>142228</v>
      </c>
      <c r="B2856" s="6" t="s">
        <v>1351</v>
      </c>
      <c r="C2856" s="6" t="s">
        <v>1350</v>
      </c>
      <c r="D2856" s="6" t="s">
        <v>1592</v>
      </c>
      <c r="E2856" s="6" t="s">
        <v>1318</v>
      </c>
      <c r="F2856" s="7">
        <v>44374</v>
      </c>
      <c r="G2856" s="6" t="s">
        <v>33</v>
      </c>
      <c r="H2856" s="6" t="s">
        <v>53</v>
      </c>
      <c r="I2856" s="6" t="s">
        <v>38</v>
      </c>
      <c r="J2856" s="6" t="s">
        <v>75</v>
      </c>
      <c r="K2856" s="12">
        <v>9500</v>
      </c>
      <c r="L2856" s="12">
        <v>12350</v>
      </c>
      <c r="M2856" s="12">
        <v>2</v>
      </c>
      <c r="N2856" s="12">
        <v>19000</v>
      </c>
      <c r="O2856" s="12">
        <v>24700</v>
      </c>
      <c r="P2856" s="6" t="s">
        <v>1397</v>
      </c>
      <c r="Q2856" s="12">
        <f t="shared" si="44"/>
        <v>5700</v>
      </c>
    </row>
    <row r="2857" spans="1:17" x14ac:dyDescent="0.3">
      <c r="A2857" s="6">
        <v>142229</v>
      </c>
      <c r="B2857" s="6" t="s">
        <v>1353</v>
      </c>
      <c r="C2857" s="6" t="s">
        <v>1352</v>
      </c>
      <c r="D2857" s="6" t="s">
        <v>1618</v>
      </c>
      <c r="E2857" s="6" t="s">
        <v>29</v>
      </c>
      <c r="F2857" s="7">
        <v>44374</v>
      </c>
      <c r="G2857" s="6" t="s">
        <v>34</v>
      </c>
      <c r="H2857" s="6" t="s">
        <v>763</v>
      </c>
      <c r="I2857" s="6" t="s">
        <v>39</v>
      </c>
      <c r="J2857" s="6" t="s">
        <v>77</v>
      </c>
      <c r="K2857" s="12">
        <v>10000</v>
      </c>
      <c r="L2857" s="12">
        <v>13000</v>
      </c>
      <c r="M2857" s="12">
        <v>2</v>
      </c>
      <c r="N2857" s="12">
        <v>20000</v>
      </c>
      <c r="O2857" s="12">
        <v>26000</v>
      </c>
      <c r="P2857" s="6" t="s">
        <v>1399</v>
      </c>
      <c r="Q2857" s="12">
        <f t="shared" si="44"/>
        <v>6000</v>
      </c>
    </row>
    <row r="2858" spans="1:17" x14ac:dyDescent="0.3">
      <c r="A2858" s="6">
        <v>142230</v>
      </c>
      <c r="B2858" s="6" t="s">
        <v>1355</v>
      </c>
      <c r="C2858" s="6" t="s">
        <v>1354</v>
      </c>
      <c r="D2858" s="6" t="s">
        <v>2151</v>
      </c>
      <c r="E2858" s="6" t="s">
        <v>20</v>
      </c>
      <c r="F2858" s="7">
        <v>44374</v>
      </c>
      <c r="G2858" s="6" t="s">
        <v>35</v>
      </c>
      <c r="H2858" s="6" t="s">
        <v>764</v>
      </c>
      <c r="I2858" s="6" t="s">
        <v>40</v>
      </c>
      <c r="J2858" s="6" t="s">
        <v>76</v>
      </c>
      <c r="K2858" s="12">
        <v>6500</v>
      </c>
      <c r="L2858" s="12">
        <v>8450</v>
      </c>
      <c r="M2858" s="12">
        <v>1</v>
      </c>
      <c r="N2858" s="12">
        <v>6500</v>
      </c>
      <c r="O2858" s="12">
        <v>8450</v>
      </c>
      <c r="P2858" s="6" t="s">
        <v>1400</v>
      </c>
      <c r="Q2858" s="12">
        <f t="shared" si="44"/>
        <v>1950</v>
      </c>
    </row>
    <row r="2859" spans="1:17" x14ac:dyDescent="0.3">
      <c r="A2859" s="6">
        <v>142231</v>
      </c>
      <c r="B2859" s="6" t="s">
        <v>1357</v>
      </c>
      <c r="C2859" s="6" t="s">
        <v>1356</v>
      </c>
      <c r="D2859" s="6" t="s">
        <v>1623</v>
      </c>
      <c r="E2859" s="6" t="s">
        <v>19</v>
      </c>
      <c r="F2859" s="7">
        <v>44375</v>
      </c>
      <c r="G2859" s="6" t="s">
        <v>1296</v>
      </c>
      <c r="H2859" s="6" t="s">
        <v>765</v>
      </c>
      <c r="I2859" s="6" t="s">
        <v>41</v>
      </c>
      <c r="J2859" s="6" t="s">
        <v>78</v>
      </c>
      <c r="K2859" s="12">
        <v>8500</v>
      </c>
      <c r="L2859" s="12">
        <v>11050</v>
      </c>
      <c r="M2859" s="12">
        <v>3</v>
      </c>
      <c r="N2859" s="12">
        <v>25500</v>
      </c>
      <c r="O2859" s="12">
        <v>33150</v>
      </c>
      <c r="P2859" s="6" t="s">
        <v>1401</v>
      </c>
      <c r="Q2859" s="12">
        <f t="shared" si="44"/>
        <v>7650</v>
      </c>
    </row>
    <row r="2860" spans="1:17" x14ac:dyDescent="0.3">
      <c r="A2860" s="6">
        <v>142232</v>
      </c>
      <c r="B2860" s="6" t="s">
        <v>1359</v>
      </c>
      <c r="C2860" s="6" t="s">
        <v>1358</v>
      </c>
      <c r="D2860" s="6" t="s">
        <v>1655</v>
      </c>
      <c r="E2860" s="6" t="s">
        <v>1319</v>
      </c>
      <c r="F2860" s="7">
        <v>44376</v>
      </c>
      <c r="G2860" s="6" t="s">
        <v>33</v>
      </c>
      <c r="H2860" s="6" t="s">
        <v>57</v>
      </c>
      <c r="I2860" s="6" t="s">
        <v>44</v>
      </c>
      <c r="J2860" s="6" t="s">
        <v>80</v>
      </c>
      <c r="K2860" s="12">
        <v>7000</v>
      </c>
      <c r="L2860" s="12">
        <v>9100</v>
      </c>
      <c r="M2860" s="12">
        <v>3</v>
      </c>
      <c r="N2860" s="12">
        <v>21000</v>
      </c>
      <c r="O2860" s="12">
        <v>27300</v>
      </c>
      <c r="P2860" s="6" t="s">
        <v>1325</v>
      </c>
      <c r="Q2860" s="12">
        <f t="shared" si="44"/>
        <v>6300</v>
      </c>
    </row>
    <row r="2861" spans="1:17" x14ac:dyDescent="0.3">
      <c r="A2861" s="6">
        <v>142233</v>
      </c>
      <c r="B2861" s="6" t="s">
        <v>1361</v>
      </c>
      <c r="C2861" s="6" t="s">
        <v>1360</v>
      </c>
      <c r="D2861" s="6" t="s">
        <v>1681</v>
      </c>
      <c r="E2861" s="6" t="s">
        <v>18</v>
      </c>
      <c r="F2861" s="7">
        <v>44377</v>
      </c>
      <c r="G2861" s="6" t="s">
        <v>34</v>
      </c>
      <c r="H2861" s="6" t="s">
        <v>766</v>
      </c>
      <c r="I2861" s="6" t="s">
        <v>42</v>
      </c>
      <c r="J2861" s="6" t="s">
        <v>79</v>
      </c>
      <c r="K2861" s="12">
        <v>6550</v>
      </c>
      <c r="L2861" s="12">
        <v>8515</v>
      </c>
      <c r="M2861" s="12">
        <v>2</v>
      </c>
      <c r="N2861" s="12">
        <v>13100</v>
      </c>
      <c r="O2861" s="12">
        <v>17030</v>
      </c>
      <c r="P2861" s="6" t="s">
        <v>1398</v>
      </c>
      <c r="Q2861" s="12">
        <f t="shared" si="44"/>
        <v>3930</v>
      </c>
    </row>
    <row r="2862" spans="1:17" x14ac:dyDescent="0.3">
      <c r="A2862" s="6">
        <v>142234</v>
      </c>
      <c r="B2862" s="6" t="s">
        <v>1363</v>
      </c>
      <c r="C2862" s="6" t="s">
        <v>1362</v>
      </c>
      <c r="D2862" s="6" t="s">
        <v>1694</v>
      </c>
      <c r="E2862" s="6" t="s">
        <v>17</v>
      </c>
      <c r="F2862" s="7">
        <v>44378</v>
      </c>
      <c r="G2862" s="6" t="s">
        <v>35</v>
      </c>
      <c r="H2862" s="8" t="s">
        <v>66</v>
      </c>
      <c r="I2862" s="6" t="s">
        <v>109</v>
      </c>
      <c r="J2862" s="6" t="s">
        <v>81</v>
      </c>
      <c r="K2862" s="12">
        <v>7650</v>
      </c>
      <c r="L2862" s="12">
        <v>9945</v>
      </c>
      <c r="M2862" s="12">
        <v>2</v>
      </c>
      <c r="N2862" s="12">
        <v>15300</v>
      </c>
      <c r="O2862" s="12">
        <v>19890</v>
      </c>
      <c r="P2862" s="6" t="s">
        <v>1397</v>
      </c>
      <c r="Q2862" s="12">
        <f t="shared" si="44"/>
        <v>4590</v>
      </c>
    </row>
    <row r="2863" spans="1:17" x14ac:dyDescent="0.3">
      <c r="A2863" s="6">
        <v>142235</v>
      </c>
      <c r="B2863" s="6" t="s">
        <v>1365</v>
      </c>
      <c r="C2863" s="6" t="s">
        <v>1364</v>
      </c>
      <c r="D2863" s="6" t="s">
        <v>1759</v>
      </c>
      <c r="E2863" s="6" t="s">
        <v>1320</v>
      </c>
      <c r="F2863" s="7">
        <v>44379</v>
      </c>
      <c r="G2863" s="6" t="s">
        <v>1296</v>
      </c>
      <c r="H2863" s="6" t="s">
        <v>58</v>
      </c>
      <c r="I2863" s="6" t="s">
        <v>45</v>
      </c>
      <c r="J2863" s="6" t="s">
        <v>82</v>
      </c>
      <c r="K2863" s="12">
        <v>1150</v>
      </c>
      <c r="L2863" s="12">
        <v>1495</v>
      </c>
      <c r="M2863" s="12">
        <v>1</v>
      </c>
      <c r="N2863" s="12">
        <v>1150</v>
      </c>
      <c r="O2863" s="12">
        <v>1495</v>
      </c>
      <c r="P2863" s="6" t="s">
        <v>1399</v>
      </c>
      <c r="Q2863" s="12">
        <f t="shared" si="44"/>
        <v>345</v>
      </c>
    </row>
    <row r="2864" spans="1:17" x14ac:dyDescent="0.3">
      <c r="A2864" s="6">
        <v>142236</v>
      </c>
      <c r="B2864" s="6" t="s">
        <v>1367</v>
      </c>
      <c r="C2864" s="6" t="s">
        <v>1366</v>
      </c>
      <c r="D2864" s="6" t="s">
        <v>1786</v>
      </c>
      <c r="E2864" s="6" t="s">
        <v>16</v>
      </c>
      <c r="F2864" s="7">
        <v>44380</v>
      </c>
      <c r="G2864" s="6" t="s">
        <v>33</v>
      </c>
      <c r="H2864" s="6" t="s">
        <v>59</v>
      </c>
      <c r="I2864" s="6" t="s">
        <v>36</v>
      </c>
      <c r="J2864" s="6" t="s">
        <v>75</v>
      </c>
      <c r="K2864" s="12">
        <v>850</v>
      </c>
      <c r="L2864" s="12">
        <v>1105</v>
      </c>
      <c r="M2864" s="12">
        <v>2</v>
      </c>
      <c r="N2864" s="12">
        <v>1700</v>
      </c>
      <c r="O2864" s="12">
        <v>2210</v>
      </c>
      <c r="P2864" s="6" t="s">
        <v>1400</v>
      </c>
      <c r="Q2864" s="12">
        <f t="shared" si="44"/>
        <v>510</v>
      </c>
    </row>
    <row r="2865" spans="1:17" x14ac:dyDescent="0.3">
      <c r="A2865" s="6">
        <v>142237</v>
      </c>
      <c r="B2865" s="6" t="s">
        <v>1369</v>
      </c>
      <c r="C2865" s="6" t="s">
        <v>1368</v>
      </c>
      <c r="D2865" s="6" t="s">
        <v>1798</v>
      </c>
      <c r="E2865" s="6" t="s">
        <v>15</v>
      </c>
      <c r="F2865" s="7">
        <v>44381</v>
      </c>
      <c r="G2865" s="6" t="s">
        <v>34</v>
      </c>
      <c r="H2865" s="6" t="s">
        <v>60</v>
      </c>
      <c r="I2865" s="6" t="s">
        <v>37</v>
      </c>
      <c r="J2865" s="6" t="s">
        <v>76</v>
      </c>
      <c r="K2865" s="12">
        <v>650</v>
      </c>
      <c r="L2865" s="12">
        <v>845</v>
      </c>
      <c r="M2865" s="12">
        <v>4</v>
      </c>
      <c r="N2865" s="12">
        <v>2600</v>
      </c>
      <c r="O2865" s="12">
        <v>3380</v>
      </c>
      <c r="P2865" s="6" t="s">
        <v>1401</v>
      </c>
      <c r="Q2865" s="12">
        <f t="shared" si="44"/>
        <v>780</v>
      </c>
    </row>
    <row r="2866" spans="1:17" x14ac:dyDescent="0.3">
      <c r="A2866" s="6">
        <v>142238</v>
      </c>
      <c r="B2866" s="6" t="s">
        <v>1370</v>
      </c>
      <c r="C2866" s="6" t="s">
        <v>1327</v>
      </c>
      <c r="D2866" s="6" t="s">
        <v>1814</v>
      </c>
      <c r="E2866" s="6" t="s">
        <v>14</v>
      </c>
      <c r="F2866" s="7">
        <v>44382</v>
      </c>
      <c r="G2866" s="6" t="s">
        <v>35</v>
      </c>
      <c r="H2866" s="6" t="s">
        <v>61</v>
      </c>
      <c r="I2866" s="6" t="s">
        <v>38</v>
      </c>
      <c r="J2866" s="6" t="s">
        <v>75</v>
      </c>
      <c r="K2866" s="12">
        <v>7500</v>
      </c>
      <c r="L2866" s="12">
        <v>9750</v>
      </c>
      <c r="M2866" s="12">
        <v>2</v>
      </c>
      <c r="N2866" s="12">
        <v>15000</v>
      </c>
      <c r="O2866" s="12">
        <v>19500</v>
      </c>
      <c r="P2866" s="6" t="s">
        <v>1325</v>
      </c>
      <c r="Q2866" s="12">
        <f t="shared" si="44"/>
        <v>4500</v>
      </c>
    </row>
    <row r="2867" spans="1:17" x14ac:dyDescent="0.3">
      <c r="A2867" s="6">
        <v>142239</v>
      </c>
      <c r="B2867" s="6" t="s">
        <v>1371</v>
      </c>
      <c r="C2867" s="6" t="s">
        <v>1328</v>
      </c>
      <c r="D2867" s="6" t="s">
        <v>1829</v>
      </c>
      <c r="E2867" s="6" t="s">
        <v>13</v>
      </c>
      <c r="F2867" s="7">
        <v>44383</v>
      </c>
      <c r="G2867" s="6" t="s">
        <v>1296</v>
      </c>
      <c r="H2867" s="6" t="s">
        <v>763</v>
      </c>
      <c r="I2867" s="6" t="s">
        <v>39</v>
      </c>
      <c r="J2867" s="8" t="s">
        <v>83</v>
      </c>
      <c r="K2867" s="12">
        <v>10000</v>
      </c>
      <c r="L2867" s="12">
        <v>13000</v>
      </c>
      <c r="M2867" s="12">
        <v>1</v>
      </c>
      <c r="N2867" s="12">
        <v>10000</v>
      </c>
      <c r="O2867" s="12">
        <v>13000</v>
      </c>
      <c r="P2867" s="6" t="s">
        <v>1398</v>
      </c>
      <c r="Q2867" s="12">
        <f t="shared" si="44"/>
        <v>3000</v>
      </c>
    </row>
    <row r="2868" spans="1:17" x14ac:dyDescent="0.3">
      <c r="A2868" s="6">
        <v>142240</v>
      </c>
      <c r="B2868" s="6" t="s">
        <v>1373</v>
      </c>
      <c r="C2868" s="6" t="s">
        <v>1372</v>
      </c>
      <c r="D2868" s="6" t="s">
        <v>1852</v>
      </c>
      <c r="E2868" s="6" t="s">
        <v>12</v>
      </c>
      <c r="F2868" s="7">
        <v>44384</v>
      </c>
      <c r="G2868" s="6" t="s">
        <v>33</v>
      </c>
      <c r="H2868" s="6" t="s">
        <v>767</v>
      </c>
      <c r="I2868" s="6" t="s">
        <v>40</v>
      </c>
      <c r="J2868" s="6" t="s">
        <v>76</v>
      </c>
      <c r="K2868" s="12">
        <v>10500</v>
      </c>
      <c r="L2868" s="12">
        <v>13650</v>
      </c>
      <c r="M2868" s="12">
        <v>3</v>
      </c>
      <c r="N2868" s="12">
        <v>31500</v>
      </c>
      <c r="O2868" s="12">
        <v>40950</v>
      </c>
      <c r="P2868" s="6" t="s">
        <v>1397</v>
      </c>
      <c r="Q2868" s="12">
        <f t="shared" si="44"/>
        <v>9450</v>
      </c>
    </row>
    <row r="2869" spans="1:17" x14ac:dyDescent="0.3">
      <c r="A2869" s="6">
        <v>142241</v>
      </c>
      <c r="B2869" s="6" t="s">
        <v>1374</v>
      </c>
      <c r="C2869" s="6" t="s">
        <v>1329</v>
      </c>
      <c r="D2869" s="6" t="s">
        <v>1877</v>
      </c>
      <c r="E2869" s="6" t="s">
        <v>11</v>
      </c>
      <c r="F2869" s="7">
        <v>44384</v>
      </c>
      <c r="G2869" s="6" t="s">
        <v>34</v>
      </c>
      <c r="H2869" s="6" t="s">
        <v>63</v>
      </c>
      <c r="I2869" s="6" t="s">
        <v>41</v>
      </c>
      <c r="J2869" s="6" t="s">
        <v>78</v>
      </c>
      <c r="K2869" s="12">
        <v>8500</v>
      </c>
      <c r="L2869" s="12">
        <v>11050</v>
      </c>
      <c r="M2869" s="12">
        <v>2</v>
      </c>
      <c r="N2869" s="12">
        <v>17000</v>
      </c>
      <c r="O2869" s="12">
        <v>22100</v>
      </c>
      <c r="P2869" s="6" t="s">
        <v>1399</v>
      </c>
      <c r="Q2869" s="12">
        <f t="shared" si="44"/>
        <v>5100</v>
      </c>
    </row>
    <row r="2870" spans="1:17" x14ac:dyDescent="0.3">
      <c r="A2870" s="6">
        <v>142242</v>
      </c>
      <c r="B2870" s="6" t="s">
        <v>1375</v>
      </c>
      <c r="C2870" s="6" t="s">
        <v>1330</v>
      </c>
      <c r="D2870" s="6" t="s">
        <v>1908</v>
      </c>
      <c r="E2870" s="6" t="s">
        <v>1321</v>
      </c>
      <c r="F2870" s="7">
        <v>44384</v>
      </c>
      <c r="G2870" s="6" t="s">
        <v>35</v>
      </c>
      <c r="H2870" s="6" t="s">
        <v>57</v>
      </c>
      <c r="I2870" s="6" t="s">
        <v>44</v>
      </c>
      <c r="J2870" s="6" t="s">
        <v>80</v>
      </c>
      <c r="K2870" s="12">
        <v>7000</v>
      </c>
      <c r="L2870" s="12">
        <v>9100</v>
      </c>
      <c r="M2870" s="12">
        <v>4</v>
      </c>
      <c r="N2870" s="12">
        <v>28000</v>
      </c>
      <c r="O2870" s="12">
        <v>36400</v>
      </c>
      <c r="P2870" s="6" t="s">
        <v>1400</v>
      </c>
      <c r="Q2870" s="12">
        <f t="shared" si="44"/>
        <v>8400</v>
      </c>
    </row>
    <row r="2871" spans="1:17" x14ac:dyDescent="0.3">
      <c r="A2871" s="6">
        <v>142243</v>
      </c>
      <c r="B2871" s="6" t="s">
        <v>1376</v>
      </c>
      <c r="C2871" s="6" t="s">
        <v>1331</v>
      </c>
      <c r="D2871" s="6" t="s">
        <v>1915</v>
      </c>
      <c r="E2871" s="6" t="s">
        <v>1322</v>
      </c>
      <c r="F2871" s="7">
        <v>44384</v>
      </c>
      <c r="G2871" s="6" t="s">
        <v>1296</v>
      </c>
      <c r="H2871" s="6" t="s">
        <v>768</v>
      </c>
      <c r="I2871" s="6" t="s">
        <v>42</v>
      </c>
      <c r="J2871" s="6" t="s">
        <v>79</v>
      </c>
      <c r="K2871" s="12">
        <v>1680</v>
      </c>
      <c r="L2871" s="12">
        <v>2184</v>
      </c>
      <c r="M2871" s="12">
        <v>2</v>
      </c>
      <c r="N2871" s="12">
        <v>3360</v>
      </c>
      <c r="O2871" s="12">
        <v>4368</v>
      </c>
      <c r="P2871" s="6" t="s">
        <v>1401</v>
      </c>
      <c r="Q2871" s="12">
        <f t="shared" si="44"/>
        <v>1008</v>
      </c>
    </row>
    <row r="2872" spans="1:17" x14ac:dyDescent="0.3">
      <c r="A2872" s="6">
        <v>142244</v>
      </c>
      <c r="B2872" s="6" t="s">
        <v>1378</v>
      </c>
      <c r="C2872" s="6" t="s">
        <v>1377</v>
      </c>
      <c r="D2872" s="6" t="s">
        <v>1919</v>
      </c>
      <c r="E2872" s="6" t="s">
        <v>1323</v>
      </c>
      <c r="F2872" s="7">
        <v>44384</v>
      </c>
      <c r="G2872" s="6" t="s">
        <v>33</v>
      </c>
      <c r="H2872" s="8" t="s">
        <v>65</v>
      </c>
      <c r="I2872" s="6" t="s">
        <v>109</v>
      </c>
      <c r="J2872" s="8" t="s">
        <v>84</v>
      </c>
      <c r="K2872" s="12">
        <v>6540</v>
      </c>
      <c r="L2872" s="12">
        <v>8502</v>
      </c>
      <c r="M2872" s="12">
        <v>1</v>
      </c>
      <c r="N2872" s="12">
        <v>6540</v>
      </c>
      <c r="O2872" s="12">
        <v>8502</v>
      </c>
      <c r="P2872" s="6" t="s">
        <v>1325</v>
      </c>
      <c r="Q2872" s="12">
        <f t="shared" si="44"/>
        <v>1962</v>
      </c>
    </row>
    <row r="2873" spans="1:17" x14ac:dyDescent="0.3">
      <c r="A2873" s="6">
        <v>142245</v>
      </c>
      <c r="B2873" s="6" t="s">
        <v>1379</v>
      </c>
      <c r="C2873" s="6" t="s">
        <v>1332</v>
      </c>
      <c r="D2873" s="6" t="s">
        <v>1990</v>
      </c>
      <c r="E2873" s="6" t="s">
        <v>10</v>
      </c>
      <c r="F2873" s="7">
        <v>44384</v>
      </c>
      <c r="G2873" s="6" t="s">
        <v>34</v>
      </c>
      <c r="H2873" s="6" t="s">
        <v>68</v>
      </c>
      <c r="I2873" s="6" t="s">
        <v>45</v>
      </c>
      <c r="J2873" s="6" t="s">
        <v>82</v>
      </c>
      <c r="K2873" s="12">
        <v>2680</v>
      </c>
      <c r="L2873" s="12">
        <v>3484</v>
      </c>
      <c r="M2873" s="12">
        <v>4</v>
      </c>
      <c r="N2873" s="12">
        <v>10720</v>
      </c>
      <c r="O2873" s="12">
        <v>13936</v>
      </c>
      <c r="P2873" s="6" t="s">
        <v>1398</v>
      </c>
      <c r="Q2873" s="12">
        <f t="shared" si="44"/>
        <v>3216</v>
      </c>
    </row>
    <row r="2874" spans="1:17" x14ac:dyDescent="0.3">
      <c r="A2874" s="6">
        <v>142246</v>
      </c>
      <c r="B2874" s="6" t="s">
        <v>1380</v>
      </c>
      <c r="C2874" s="6" t="s">
        <v>1334</v>
      </c>
      <c r="D2874" s="6" t="s">
        <v>2072</v>
      </c>
      <c r="E2874" s="6" t="s">
        <v>9</v>
      </c>
      <c r="F2874" s="7">
        <v>44384</v>
      </c>
      <c r="G2874" s="6" t="s">
        <v>35</v>
      </c>
      <c r="H2874" s="6" t="s">
        <v>71</v>
      </c>
      <c r="I2874" s="6" t="s">
        <v>38</v>
      </c>
      <c r="J2874" s="6" t="s">
        <v>76</v>
      </c>
      <c r="K2874" s="12">
        <v>8250</v>
      </c>
      <c r="L2874" s="12">
        <v>10725</v>
      </c>
      <c r="M2874" s="12">
        <v>1</v>
      </c>
      <c r="N2874" s="12">
        <v>8250</v>
      </c>
      <c r="O2874" s="12">
        <v>10725</v>
      </c>
      <c r="P2874" s="6" t="s">
        <v>1397</v>
      </c>
      <c r="Q2874" s="12">
        <f t="shared" si="44"/>
        <v>2475</v>
      </c>
    </row>
    <row r="2875" spans="1:17" x14ac:dyDescent="0.3">
      <c r="A2875" s="6">
        <v>142247</v>
      </c>
      <c r="B2875" s="6" t="s">
        <v>1381</v>
      </c>
      <c r="C2875" s="6" t="s">
        <v>1333</v>
      </c>
      <c r="D2875" s="6" t="s">
        <v>2014</v>
      </c>
      <c r="E2875" s="6" t="s">
        <v>1324</v>
      </c>
      <c r="F2875" s="7">
        <v>44384</v>
      </c>
      <c r="G2875" s="6" t="s">
        <v>1296</v>
      </c>
      <c r="H2875" s="6" t="s">
        <v>702</v>
      </c>
      <c r="I2875" s="6" t="s">
        <v>42</v>
      </c>
      <c r="J2875" s="6" t="s">
        <v>76</v>
      </c>
      <c r="K2875" s="12">
        <v>2650</v>
      </c>
      <c r="L2875" s="12">
        <v>3445</v>
      </c>
      <c r="M2875" s="12">
        <v>2</v>
      </c>
      <c r="N2875" s="12">
        <v>5300</v>
      </c>
      <c r="O2875" s="12">
        <v>6890</v>
      </c>
      <c r="P2875" s="6" t="s">
        <v>1399</v>
      </c>
      <c r="Q2875" s="12">
        <f t="shared" si="44"/>
        <v>1590</v>
      </c>
    </row>
    <row r="2876" spans="1:17" x14ac:dyDescent="0.3">
      <c r="A2876" s="6">
        <v>142248</v>
      </c>
      <c r="B2876" s="6" t="s">
        <v>1382</v>
      </c>
      <c r="C2876" s="6" t="s">
        <v>1335</v>
      </c>
      <c r="D2876" s="6" t="s">
        <v>2099</v>
      </c>
      <c r="E2876" s="6" t="s">
        <v>8</v>
      </c>
      <c r="F2876" s="7">
        <v>44384</v>
      </c>
      <c r="G2876" s="6" t="s">
        <v>33</v>
      </c>
      <c r="H2876" s="6" t="s">
        <v>72</v>
      </c>
      <c r="I2876" s="6" t="s">
        <v>38</v>
      </c>
      <c r="J2876" s="6" t="s">
        <v>85</v>
      </c>
      <c r="K2876" s="12">
        <v>12550</v>
      </c>
      <c r="L2876" s="12">
        <v>16315</v>
      </c>
      <c r="M2876" s="12">
        <v>4</v>
      </c>
      <c r="N2876" s="12">
        <v>50200</v>
      </c>
      <c r="O2876" s="12">
        <v>65260</v>
      </c>
      <c r="P2876" s="6" t="s">
        <v>1400</v>
      </c>
      <c r="Q2876" s="12">
        <f t="shared" si="44"/>
        <v>15060</v>
      </c>
    </row>
    <row r="2877" spans="1:17" x14ac:dyDescent="0.3">
      <c r="A2877" s="6">
        <v>142249</v>
      </c>
      <c r="B2877" s="6" t="s">
        <v>1378</v>
      </c>
      <c r="C2877" s="6" t="s">
        <v>1377</v>
      </c>
      <c r="D2877" s="6" t="s">
        <v>1933</v>
      </c>
      <c r="E2877" s="6" t="s">
        <v>7</v>
      </c>
      <c r="F2877" s="7">
        <v>44384</v>
      </c>
      <c r="G2877" s="6" t="s">
        <v>34</v>
      </c>
      <c r="H2877" s="6" t="s">
        <v>73</v>
      </c>
      <c r="I2877" s="6" t="s">
        <v>41</v>
      </c>
      <c r="J2877" s="8" t="s">
        <v>78</v>
      </c>
      <c r="K2877" s="12">
        <v>14500</v>
      </c>
      <c r="L2877" s="12">
        <v>18850</v>
      </c>
      <c r="M2877" s="12">
        <v>2</v>
      </c>
      <c r="N2877" s="12">
        <v>29000</v>
      </c>
      <c r="O2877" s="12">
        <v>37700</v>
      </c>
      <c r="P2877" s="6" t="s">
        <v>1401</v>
      </c>
      <c r="Q2877" s="12">
        <f t="shared" si="44"/>
        <v>8700</v>
      </c>
    </row>
    <row r="2878" spans="1:17" x14ac:dyDescent="0.3">
      <c r="A2878" s="6">
        <v>142250</v>
      </c>
      <c r="B2878" s="6" t="s">
        <v>1379</v>
      </c>
      <c r="C2878" s="6" t="s">
        <v>1332</v>
      </c>
      <c r="D2878" s="6" t="s">
        <v>1994</v>
      </c>
      <c r="E2878" s="6" t="s">
        <v>1325</v>
      </c>
      <c r="F2878" s="7">
        <v>44384</v>
      </c>
      <c r="G2878" s="6" t="s">
        <v>35</v>
      </c>
      <c r="H2878" s="6" t="s">
        <v>46</v>
      </c>
      <c r="I2878" s="6" t="s">
        <v>36</v>
      </c>
      <c r="J2878" s="6" t="s">
        <v>75</v>
      </c>
      <c r="K2878" s="12">
        <v>800</v>
      </c>
      <c r="L2878" s="12">
        <v>1040</v>
      </c>
      <c r="M2878" s="12">
        <v>3</v>
      </c>
      <c r="N2878" s="12">
        <v>2400</v>
      </c>
      <c r="O2878" s="12">
        <v>3120</v>
      </c>
      <c r="P2878" s="6" t="s">
        <v>1325</v>
      </c>
      <c r="Q2878" s="12">
        <f t="shared" si="44"/>
        <v>720</v>
      </c>
    </row>
    <row r="2879" spans="1:17" x14ac:dyDescent="0.3">
      <c r="A2879" s="6">
        <v>142251</v>
      </c>
      <c r="B2879" s="6" t="s">
        <v>1365</v>
      </c>
      <c r="C2879" s="6" t="s">
        <v>1364</v>
      </c>
      <c r="D2879" s="6" t="s">
        <v>1767</v>
      </c>
      <c r="E2879" s="6" t="s">
        <v>1326</v>
      </c>
      <c r="F2879" s="7">
        <v>44384</v>
      </c>
      <c r="G2879" s="6" t="s">
        <v>1296</v>
      </c>
      <c r="H2879" s="6" t="s">
        <v>48</v>
      </c>
      <c r="I2879" s="6" t="s">
        <v>37</v>
      </c>
      <c r="J2879" s="6" t="s">
        <v>76</v>
      </c>
      <c r="K2879" s="12">
        <v>600</v>
      </c>
      <c r="L2879" s="12">
        <v>780</v>
      </c>
      <c r="M2879" s="12">
        <v>1</v>
      </c>
      <c r="N2879" s="12">
        <v>600</v>
      </c>
      <c r="O2879" s="12">
        <v>780</v>
      </c>
      <c r="P2879" s="6" t="s">
        <v>1398</v>
      </c>
      <c r="Q2879" s="12">
        <f t="shared" si="44"/>
        <v>180</v>
      </c>
    </row>
    <row r="2880" spans="1:17" x14ac:dyDescent="0.3">
      <c r="A2880" s="6">
        <v>142252</v>
      </c>
      <c r="B2880" s="6" t="s">
        <v>1385</v>
      </c>
      <c r="C2880" s="6" t="s">
        <v>27</v>
      </c>
      <c r="D2880" s="6" t="s">
        <v>27</v>
      </c>
      <c r="E2880" s="6" t="s">
        <v>6</v>
      </c>
      <c r="F2880" s="7">
        <v>44385</v>
      </c>
      <c r="G2880" s="6" t="s">
        <v>33</v>
      </c>
      <c r="H2880" s="6" t="s">
        <v>50</v>
      </c>
      <c r="I2880" s="6" t="s">
        <v>38</v>
      </c>
      <c r="J2880" s="6" t="s">
        <v>75</v>
      </c>
      <c r="K2880" s="12">
        <v>10500</v>
      </c>
      <c r="L2880" s="12">
        <v>13650</v>
      </c>
      <c r="M2880" s="12">
        <v>1</v>
      </c>
      <c r="N2880" s="12">
        <v>10500</v>
      </c>
      <c r="O2880" s="12">
        <v>13650</v>
      </c>
      <c r="P2880" s="6" t="s">
        <v>1397</v>
      </c>
      <c r="Q2880" s="12">
        <f t="shared" si="44"/>
        <v>3150</v>
      </c>
    </row>
    <row r="2881" spans="1:17" x14ac:dyDescent="0.3">
      <c r="A2881" s="6">
        <v>142253</v>
      </c>
      <c r="B2881" s="6" t="s">
        <v>1387</v>
      </c>
      <c r="C2881" s="6" t="s">
        <v>1386</v>
      </c>
      <c r="D2881" s="6" t="s">
        <v>2108</v>
      </c>
      <c r="E2881" s="6" t="s">
        <v>5</v>
      </c>
      <c r="F2881" s="7">
        <v>44386</v>
      </c>
      <c r="G2881" s="6" t="s">
        <v>34</v>
      </c>
      <c r="H2881" s="6" t="s">
        <v>763</v>
      </c>
      <c r="I2881" s="6" t="s">
        <v>39</v>
      </c>
      <c r="J2881" s="6" t="s">
        <v>77</v>
      </c>
      <c r="K2881" s="12">
        <v>6500</v>
      </c>
      <c r="L2881" s="12">
        <v>8450</v>
      </c>
      <c r="M2881" s="12">
        <v>4</v>
      </c>
      <c r="N2881" s="12">
        <v>26000</v>
      </c>
      <c r="O2881" s="12">
        <v>33800</v>
      </c>
      <c r="P2881" s="6" t="s">
        <v>1399</v>
      </c>
      <c r="Q2881" s="12">
        <f t="shared" si="44"/>
        <v>7800</v>
      </c>
    </row>
    <row r="2882" spans="1:17" x14ac:dyDescent="0.3">
      <c r="A2882" s="6">
        <v>142254</v>
      </c>
      <c r="B2882" s="6" t="s">
        <v>2156</v>
      </c>
      <c r="C2882" s="6" t="s">
        <v>2157</v>
      </c>
      <c r="D2882" s="6" t="s">
        <v>1984</v>
      </c>
      <c r="E2882" s="6" t="s">
        <v>4</v>
      </c>
      <c r="F2882" s="7">
        <v>44387</v>
      </c>
      <c r="G2882" s="6" t="s">
        <v>35</v>
      </c>
      <c r="H2882" s="6" t="s">
        <v>769</v>
      </c>
      <c r="I2882" s="6" t="s">
        <v>40</v>
      </c>
      <c r="J2882" s="6" t="s">
        <v>76</v>
      </c>
      <c r="K2882" s="12">
        <v>4500</v>
      </c>
      <c r="L2882" s="12">
        <v>5850</v>
      </c>
      <c r="M2882" s="12">
        <v>4</v>
      </c>
      <c r="N2882" s="12">
        <v>18000</v>
      </c>
      <c r="O2882" s="12">
        <v>23400</v>
      </c>
      <c r="P2882" s="6" t="s">
        <v>1400</v>
      </c>
      <c r="Q2882" s="12">
        <f t="shared" si="44"/>
        <v>5400</v>
      </c>
    </row>
    <row r="2883" spans="1:17" x14ac:dyDescent="0.3">
      <c r="A2883" s="6">
        <v>142255</v>
      </c>
      <c r="B2883" s="6" t="s">
        <v>1390</v>
      </c>
      <c r="C2883" s="6" t="s">
        <v>26</v>
      </c>
      <c r="D2883" s="6" t="s">
        <v>2124</v>
      </c>
      <c r="E2883" s="6" t="s">
        <v>30</v>
      </c>
      <c r="F2883" s="7">
        <v>44388</v>
      </c>
      <c r="G2883" s="6" t="s">
        <v>1296</v>
      </c>
      <c r="H2883" s="6" t="s">
        <v>51</v>
      </c>
      <c r="I2883" s="6" t="s">
        <v>41</v>
      </c>
      <c r="J2883" s="6" t="s">
        <v>78</v>
      </c>
      <c r="K2883" s="12">
        <v>8500</v>
      </c>
      <c r="L2883" s="12">
        <v>11050</v>
      </c>
      <c r="M2883" s="12">
        <v>2</v>
      </c>
      <c r="N2883" s="12">
        <v>17000</v>
      </c>
      <c r="O2883" s="12">
        <v>22100</v>
      </c>
      <c r="P2883" s="6" t="s">
        <v>1401</v>
      </c>
      <c r="Q2883" s="12">
        <f t="shared" ref="Q2883:Q2946" si="45">O2883-N2883</f>
        <v>5100</v>
      </c>
    </row>
    <row r="2884" spans="1:17" x14ac:dyDescent="0.3">
      <c r="A2884" s="6">
        <v>142256</v>
      </c>
      <c r="B2884" s="6" t="s">
        <v>1392</v>
      </c>
      <c r="C2884" s="6" t="s">
        <v>1391</v>
      </c>
      <c r="D2884" s="6" t="s">
        <v>2113</v>
      </c>
      <c r="E2884" s="6" t="s">
        <v>31</v>
      </c>
      <c r="F2884" s="7">
        <v>44389</v>
      </c>
      <c r="G2884" s="6" t="s">
        <v>33</v>
      </c>
      <c r="H2884" s="6" t="s">
        <v>52</v>
      </c>
      <c r="I2884" s="6" t="s">
        <v>44</v>
      </c>
      <c r="J2884" s="6" t="s">
        <v>80</v>
      </c>
      <c r="K2884" s="12">
        <v>12500</v>
      </c>
      <c r="L2884" s="12">
        <v>16250</v>
      </c>
      <c r="M2884" s="12">
        <v>4</v>
      </c>
      <c r="N2884" s="12">
        <v>50000</v>
      </c>
      <c r="O2884" s="12">
        <v>65000</v>
      </c>
      <c r="P2884" s="6" t="s">
        <v>1325</v>
      </c>
      <c r="Q2884" s="12">
        <f t="shared" si="45"/>
        <v>15000</v>
      </c>
    </row>
    <row r="2885" spans="1:17" x14ac:dyDescent="0.3">
      <c r="A2885" s="6">
        <v>142257</v>
      </c>
      <c r="B2885" s="6" t="s">
        <v>1394</v>
      </c>
      <c r="C2885" s="6" t="s">
        <v>1393</v>
      </c>
      <c r="D2885" s="6" t="s">
        <v>2132</v>
      </c>
      <c r="E2885" s="6" t="s">
        <v>32</v>
      </c>
      <c r="F2885" s="7">
        <v>44390</v>
      </c>
      <c r="G2885" s="6" t="s">
        <v>34</v>
      </c>
      <c r="H2885" s="6" t="s">
        <v>710</v>
      </c>
      <c r="I2885" s="6" t="s">
        <v>89</v>
      </c>
      <c r="J2885" s="6" t="s">
        <v>79</v>
      </c>
      <c r="K2885" s="12">
        <v>3500</v>
      </c>
      <c r="L2885" s="12">
        <v>4550</v>
      </c>
      <c r="M2885" s="12">
        <v>2</v>
      </c>
      <c r="N2885" s="12">
        <v>7000</v>
      </c>
      <c r="O2885" s="12">
        <v>9100</v>
      </c>
      <c r="P2885" s="6" t="s">
        <v>1398</v>
      </c>
      <c r="Q2885" s="12">
        <f t="shared" si="45"/>
        <v>2100</v>
      </c>
    </row>
    <row r="2886" spans="1:17" x14ac:dyDescent="0.3">
      <c r="A2886" s="6">
        <v>142258</v>
      </c>
      <c r="B2886" s="6" t="s">
        <v>1337</v>
      </c>
      <c r="C2886" s="6" t="s">
        <v>1336</v>
      </c>
      <c r="D2886" s="6" t="s">
        <v>1416</v>
      </c>
      <c r="E2886" s="6" t="s">
        <v>28</v>
      </c>
      <c r="F2886" s="7">
        <v>44391</v>
      </c>
      <c r="G2886" s="6" t="s">
        <v>35</v>
      </c>
      <c r="H2886" s="8" t="s">
        <v>67</v>
      </c>
      <c r="I2886" s="6" t="s">
        <v>37</v>
      </c>
      <c r="J2886" s="6" t="s">
        <v>81</v>
      </c>
      <c r="K2886" s="12">
        <v>4500</v>
      </c>
      <c r="L2886" s="12">
        <v>5850</v>
      </c>
      <c r="M2886" s="12">
        <v>1</v>
      </c>
      <c r="N2886" s="12">
        <v>4500</v>
      </c>
      <c r="O2886" s="12">
        <v>5850</v>
      </c>
      <c r="P2886" s="6" t="s">
        <v>1397</v>
      </c>
      <c r="Q2886" s="12">
        <f t="shared" si="45"/>
        <v>1350</v>
      </c>
    </row>
    <row r="2887" spans="1:17" x14ac:dyDescent="0.3">
      <c r="A2887" s="6">
        <v>142259</v>
      </c>
      <c r="B2887" s="6" t="s">
        <v>1339</v>
      </c>
      <c r="C2887" s="6" t="s">
        <v>1338</v>
      </c>
      <c r="D2887" s="6" t="s">
        <v>1447</v>
      </c>
      <c r="E2887" s="6" t="s">
        <v>1311</v>
      </c>
      <c r="F2887" s="7">
        <v>44392</v>
      </c>
      <c r="G2887" s="6" t="s">
        <v>1296</v>
      </c>
      <c r="H2887" s="6" t="s">
        <v>770</v>
      </c>
      <c r="I2887" s="6" t="s">
        <v>45</v>
      </c>
      <c r="J2887" s="6" t="s">
        <v>82</v>
      </c>
      <c r="K2887" s="12">
        <v>2100</v>
      </c>
      <c r="L2887" s="12">
        <v>2730</v>
      </c>
      <c r="M2887" s="12">
        <v>2</v>
      </c>
      <c r="N2887" s="12">
        <v>4200</v>
      </c>
      <c r="O2887" s="12">
        <v>5460</v>
      </c>
      <c r="P2887" s="6" t="s">
        <v>1399</v>
      </c>
      <c r="Q2887" s="12">
        <f t="shared" si="45"/>
        <v>1260</v>
      </c>
    </row>
    <row r="2888" spans="1:17" x14ac:dyDescent="0.3">
      <c r="A2888" s="6">
        <v>142260</v>
      </c>
      <c r="B2888" s="6" t="s">
        <v>1341</v>
      </c>
      <c r="C2888" s="6" t="s">
        <v>1340</v>
      </c>
      <c r="D2888" s="6" t="s">
        <v>1471</v>
      </c>
      <c r="E2888" s="6" t="s">
        <v>1312</v>
      </c>
      <c r="F2888" s="7">
        <v>44393</v>
      </c>
      <c r="G2888" s="6" t="s">
        <v>33</v>
      </c>
      <c r="H2888" s="6" t="s">
        <v>49</v>
      </c>
      <c r="I2888" s="6" t="s">
        <v>36</v>
      </c>
      <c r="J2888" s="6" t="s">
        <v>75</v>
      </c>
      <c r="K2888" s="12">
        <v>1150</v>
      </c>
      <c r="L2888" s="12">
        <v>1495</v>
      </c>
      <c r="M2888" s="12">
        <v>3</v>
      </c>
      <c r="N2888" s="12">
        <v>3450</v>
      </c>
      <c r="O2888" s="12">
        <v>4485</v>
      </c>
      <c r="P2888" s="6" t="s">
        <v>1400</v>
      </c>
      <c r="Q2888" s="12">
        <f t="shared" si="45"/>
        <v>1035</v>
      </c>
    </row>
    <row r="2889" spans="1:17" x14ac:dyDescent="0.3">
      <c r="A2889" s="6">
        <v>142261</v>
      </c>
      <c r="B2889" s="6" t="s">
        <v>1343</v>
      </c>
      <c r="C2889" s="6" t="s">
        <v>1342</v>
      </c>
      <c r="D2889" s="6" t="s">
        <v>1488</v>
      </c>
      <c r="E2889" s="6" t="s">
        <v>1313</v>
      </c>
      <c r="F2889" s="7">
        <v>44394</v>
      </c>
      <c r="G2889" s="6" t="s">
        <v>34</v>
      </c>
      <c r="H2889" s="6" t="s">
        <v>47</v>
      </c>
      <c r="I2889" s="6" t="s">
        <v>37</v>
      </c>
      <c r="J2889" s="6" t="s">
        <v>76</v>
      </c>
      <c r="K2889" s="12">
        <v>350</v>
      </c>
      <c r="L2889" s="12">
        <v>455</v>
      </c>
      <c r="M2889" s="12">
        <v>3</v>
      </c>
      <c r="N2889" s="12">
        <v>1050</v>
      </c>
      <c r="O2889" s="12">
        <v>1365</v>
      </c>
      <c r="P2889" s="6" t="s">
        <v>1401</v>
      </c>
      <c r="Q2889" s="12">
        <f t="shared" si="45"/>
        <v>315</v>
      </c>
    </row>
    <row r="2890" spans="1:17" x14ac:dyDescent="0.3">
      <c r="A2890" s="6">
        <v>142262</v>
      </c>
      <c r="B2890" s="6" t="s">
        <v>1345</v>
      </c>
      <c r="C2890" s="6" t="s">
        <v>1344</v>
      </c>
      <c r="D2890" s="6" t="s">
        <v>1547</v>
      </c>
      <c r="E2890" s="6" t="s">
        <v>3</v>
      </c>
      <c r="F2890" s="7">
        <v>44395</v>
      </c>
      <c r="G2890" s="6" t="s">
        <v>35</v>
      </c>
      <c r="H2890" s="6" t="s">
        <v>53</v>
      </c>
      <c r="I2890" s="6" t="s">
        <v>38</v>
      </c>
      <c r="J2890" s="6" t="s">
        <v>75</v>
      </c>
      <c r="K2890" s="12">
        <v>9500</v>
      </c>
      <c r="L2890" s="12">
        <v>12350</v>
      </c>
      <c r="M2890" s="12">
        <v>4</v>
      </c>
      <c r="N2890" s="12">
        <v>38000</v>
      </c>
      <c r="O2890" s="12">
        <v>49400</v>
      </c>
      <c r="P2890" s="6" t="s">
        <v>1325</v>
      </c>
      <c r="Q2890" s="12">
        <f t="shared" si="45"/>
        <v>11400</v>
      </c>
    </row>
    <row r="2891" spans="1:17" x14ac:dyDescent="0.3">
      <c r="A2891" s="6">
        <v>142263</v>
      </c>
      <c r="B2891" s="6" t="s">
        <v>1347</v>
      </c>
      <c r="C2891" s="6" t="s">
        <v>1346</v>
      </c>
      <c r="D2891" s="6" t="s">
        <v>1554</v>
      </c>
      <c r="E2891" s="6" t="s">
        <v>2</v>
      </c>
      <c r="F2891" s="7">
        <v>44396</v>
      </c>
      <c r="G2891" s="6" t="s">
        <v>1296</v>
      </c>
      <c r="H2891" s="6" t="s">
        <v>771</v>
      </c>
      <c r="I2891" s="6" t="s">
        <v>39</v>
      </c>
      <c r="J2891" s="6" t="s">
        <v>77</v>
      </c>
      <c r="K2891" s="12">
        <v>10000</v>
      </c>
      <c r="L2891" s="12">
        <v>13000</v>
      </c>
      <c r="M2891" s="12">
        <v>1</v>
      </c>
      <c r="N2891" s="12">
        <v>10000</v>
      </c>
      <c r="O2891" s="12">
        <v>13000</v>
      </c>
      <c r="P2891" s="6" t="s">
        <v>1398</v>
      </c>
      <c r="Q2891" s="12">
        <f t="shared" si="45"/>
        <v>3000</v>
      </c>
    </row>
    <row r="2892" spans="1:17" x14ac:dyDescent="0.3">
      <c r="A2892" s="6">
        <v>142264</v>
      </c>
      <c r="B2892" s="6" t="s">
        <v>1349</v>
      </c>
      <c r="C2892" s="6" t="s">
        <v>1348</v>
      </c>
      <c r="D2892" s="6" t="s">
        <v>1558</v>
      </c>
      <c r="E2892" s="6" t="s">
        <v>1</v>
      </c>
      <c r="F2892" s="7">
        <v>44397</v>
      </c>
      <c r="G2892" s="6" t="s">
        <v>33</v>
      </c>
      <c r="H2892" s="6" t="s">
        <v>772</v>
      </c>
      <c r="I2892" s="6" t="s">
        <v>40</v>
      </c>
      <c r="J2892" s="6" t="s">
        <v>76</v>
      </c>
      <c r="K2892" s="12">
        <v>6500</v>
      </c>
      <c r="L2892" s="12">
        <v>8450</v>
      </c>
      <c r="M2892" s="12">
        <v>3</v>
      </c>
      <c r="N2892" s="12">
        <v>19500</v>
      </c>
      <c r="O2892" s="12">
        <v>25350</v>
      </c>
      <c r="P2892" s="6" t="s">
        <v>1397</v>
      </c>
      <c r="Q2892" s="12">
        <f t="shared" si="45"/>
        <v>5850</v>
      </c>
    </row>
    <row r="2893" spans="1:17" x14ac:dyDescent="0.3">
      <c r="A2893" s="6">
        <v>142265</v>
      </c>
      <c r="B2893" s="6" t="s">
        <v>1351</v>
      </c>
      <c r="C2893" s="6" t="s">
        <v>1350</v>
      </c>
      <c r="D2893" s="6" t="s">
        <v>1608</v>
      </c>
      <c r="E2893" s="6" t="s">
        <v>1314</v>
      </c>
      <c r="F2893" s="7">
        <v>44398</v>
      </c>
      <c r="G2893" s="6" t="s">
        <v>34</v>
      </c>
      <c r="H2893" s="6" t="s">
        <v>773</v>
      </c>
      <c r="I2893" s="6" t="s">
        <v>41</v>
      </c>
      <c r="J2893" s="6" t="s">
        <v>78</v>
      </c>
      <c r="K2893" s="12">
        <v>8500</v>
      </c>
      <c r="L2893" s="12">
        <v>11050</v>
      </c>
      <c r="M2893" s="12">
        <v>2</v>
      </c>
      <c r="N2893" s="12">
        <v>17000</v>
      </c>
      <c r="O2893" s="12">
        <v>22100</v>
      </c>
      <c r="P2893" s="6" t="s">
        <v>1399</v>
      </c>
      <c r="Q2893" s="12">
        <f t="shared" si="45"/>
        <v>5100</v>
      </c>
    </row>
    <row r="2894" spans="1:17" x14ac:dyDescent="0.3">
      <c r="A2894" s="6">
        <v>142266</v>
      </c>
      <c r="B2894" s="6" t="s">
        <v>1353</v>
      </c>
      <c r="C2894" s="6" t="s">
        <v>1352</v>
      </c>
      <c r="D2894" s="6" t="s">
        <v>1613</v>
      </c>
      <c r="E2894" s="6" t="s">
        <v>1315</v>
      </c>
      <c r="F2894" s="7">
        <v>44399</v>
      </c>
      <c r="G2894" s="6" t="s">
        <v>35</v>
      </c>
      <c r="H2894" s="6" t="s">
        <v>57</v>
      </c>
      <c r="I2894" s="6" t="s">
        <v>44</v>
      </c>
      <c r="J2894" s="6" t="s">
        <v>80</v>
      </c>
      <c r="K2894" s="12">
        <v>7000</v>
      </c>
      <c r="L2894" s="12">
        <v>9100</v>
      </c>
      <c r="M2894" s="12">
        <v>3</v>
      </c>
      <c r="N2894" s="12">
        <v>21000</v>
      </c>
      <c r="O2894" s="12">
        <v>27300</v>
      </c>
      <c r="P2894" s="6" t="s">
        <v>1400</v>
      </c>
      <c r="Q2894" s="12">
        <f t="shared" si="45"/>
        <v>6300</v>
      </c>
    </row>
    <row r="2895" spans="1:17" x14ac:dyDescent="0.3">
      <c r="A2895" s="6">
        <v>142267</v>
      </c>
      <c r="B2895" s="6" t="s">
        <v>1355</v>
      </c>
      <c r="C2895" s="6" t="s">
        <v>1354</v>
      </c>
      <c r="D2895" s="6" t="s">
        <v>2147</v>
      </c>
      <c r="E2895" s="6" t="s">
        <v>0</v>
      </c>
      <c r="F2895" s="7">
        <v>44399</v>
      </c>
      <c r="G2895" s="6" t="s">
        <v>1296</v>
      </c>
      <c r="H2895" s="6" t="s">
        <v>774</v>
      </c>
      <c r="I2895" s="6" t="s">
        <v>89</v>
      </c>
      <c r="J2895" s="6" t="s">
        <v>79</v>
      </c>
      <c r="K2895" s="12">
        <v>6550</v>
      </c>
      <c r="L2895" s="12">
        <v>8515</v>
      </c>
      <c r="M2895" s="12">
        <v>2</v>
      </c>
      <c r="N2895" s="12">
        <v>13100</v>
      </c>
      <c r="O2895" s="12">
        <v>17030</v>
      </c>
      <c r="P2895" s="6" t="s">
        <v>1401</v>
      </c>
      <c r="Q2895" s="12">
        <f t="shared" si="45"/>
        <v>3930</v>
      </c>
    </row>
    <row r="2896" spans="1:17" x14ac:dyDescent="0.3">
      <c r="A2896" s="6">
        <v>142268</v>
      </c>
      <c r="B2896" s="6" t="s">
        <v>1357</v>
      </c>
      <c r="C2896" s="6" t="s">
        <v>1356</v>
      </c>
      <c r="D2896" s="6" t="s">
        <v>1633</v>
      </c>
      <c r="E2896" s="6" t="s">
        <v>1316</v>
      </c>
      <c r="F2896" s="7">
        <v>44399</v>
      </c>
      <c r="G2896" s="6" t="s">
        <v>33</v>
      </c>
      <c r="H2896" s="8" t="s">
        <v>66</v>
      </c>
      <c r="I2896" s="6" t="s">
        <v>37</v>
      </c>
      <c r="J2896" s="6" t="s">
        <v>81</v>
      </c>
      <c r="K2896" s="12">
        <v>7650</v>
      </c>
      <c r="L2896" s="12">
        <v>9945</v>
      </c>
      <c r="M2896" s="12">
        <v>2</v>
      </c>
      <c r="N2896" s="12">
        <v>15300</v>
      </c>
      <c r="O2896" s="12">
        <v>19890</v>
      </c>
      <c r="P2896" s="6" t="s">
        <v>1325</v>
      </c>
      <c r="Q2896" s="12">
        <f t="shared" si="45"/>
        <v>4590</v>
      </c>
    </row>
    <row r="2897" spans="1:17" x14ac:dyDescent="0.3">
      <c r="A2897" s="6">
        <v>142269</v>
      </c>
      <c r="B2897" s="6" t="s">
        <v>1359</v>
      </c>
      <c r="C2897" s="6" t="s">
        <v>1358</v>
      </c>
      <c r="D2897" s="6" t="s">
        <v>1652</v>
      </c>
      <c r="E2897" s="6" t="s">
        <v>1317</v>
      </c>
      <c r="F2897" s="7">
        <v>44399</v>
      </c>
      <c r="G2897" s="6" t="s">
        <v>34</v>
      </c>
      <c r="H2897" s="6" t="s">
        <v>58</v>
      </c>
      <c r="I2897" s="6" t="s">
        <v>45</v>
      </c>
      <c r="J2897" s="6" t="s">
        <v>82</v>
      </c>
      <c r="K2897" s="12">
        <v>1150</v>
      </c>
      <c r="L2897" s="12">
        <v>1495</v>
      </c>
      <c r="M2897" s="12">
        <v>3</v>
      </c>
      <c r="N2897" s="12">
        <v>3450</v>
      </c>
      <c r="O2897" s="12">
        <v>4485</v>
      </c>
      <c r="P2897" s="6" t="s">
        <v>1398</v>
      </c>
      <c r="Q2897" s="12">
        <f t="shared" si="45"/>
        <v>1035</v>
      </c>
    </row>
    <row r="2898" spans="1:17" x14ac:dyDescent="0.3">
      <c r="A2898" s="6">
        <v>142270</v>
      </c>
      <c r="B2898" s="6" t="s">
        <v>1361</v>
      </c>
      <c r="C2898" s="6" t="s">
        <v>1360</v>
      </c>
      <c r="D2898" s="6" t="s">
        <v>1677</v>
      </c>
      <c r="E2898" s="6" t="s">
        <v>1318</v>
      </c>
      <c r="F2898" s="7">
        <v>44399</v>
      </c>
      <c r="G2898" s="6" t="s">
        <v>35</v>
      </c>
      <c r="H2898" s="6" t="s">
        <v>59</v>
      </c>
      <c r="I2898" s="6" t="s">
        <v>36</v>
      </c>
      <c r="J2898" s="6" t="s">
        <v>75</v>
      </c>
      <c r="K2898" s="12">
        <v>850</v>
      </c>
      <c r="L2898" s="12">
        <v>1105</v>
      </c>
      <c r="M2898" s="12">
        <v>2</v>
      </c>
      <c r="N2898" s="12">
        <v>1700</v>
      </c>
      <c r="O2898" s="12">
        <v>2210</v>
      </c>
      <c r="P2898" s="6" t="s">
        <v>1397</v>
      </c>
      <c r="Q2898" s="12">
        <f t="shared" si="45"/>
        <v>510</v>
      </c>
    </row>
    <row r="2899" spans="1:17" x14ac:dyDescent="0.3">
      <c r="A2899" s="6">
        <v>142271</v>
      </c>
      <c r="B2899" s="6" t="s">
        <v>1363</v>
      </c>
      <c r="C2899" s="6" t="s">
        <v>1362</v>
      </c>
      <c r="D2899" s="6" t="s">
        <v>1731</v>
      </c>
      <c r="E2899" s="6" t="s">
        <v>29</v>
      </c>
      <c r="F2899" s="7">
        <v>44400</v>
      </c>
      <c r="G2899" s="6" t="s">
        <v>1296</v>
      </c>
      <c r="H2899" s="6" t="s">
        <v>60</v>
      </c>
      <c r="I2899" s="6" t="s">
        <v>37</v>
      </c>
      <c r="J2899" s="6" t="s">
        <v>76</v>
      </c>
      <c r="K2899" s="12">
        <v>650</v>
      </c>
      <c r="L2899" s="12">
        <v>845</v>
      </c>
      <c r="M2899" s="12">
        <v>2</v>
      </c>
      <c r="N2899" s="12">
        <v>1300</v>
      </c>
      <c r="O2899" s="12">
        <v>1690</v>
      </c>
      <c r="P2899" s="6" t="s">
        <v>1399</v>
      </c>
      <c r="Q2899" s="12">
        <f t="shared" si="45"/>
        <v>390</v>
      </c>
    </row>
    <row r="2900" spans="1:17" x14ac:dyDescent="0.3">
      <c r="A2900" s="6">
        <v>142272</v>
      </c>
      <c r="B2900" s="6" t="s">
        <v>1365</v>
      </c>
      <c r="C2900" s="6" t="s">
        <v>1364</v>
      </c>
      <c r="D2900" s="6" t="s">
        <v>1762</v>
      </c>
      <c r="E2900" s="6" t="s">
        <v>20</v>
      </c>
      <c r="F2900" s="7">
        <v>44401</v>
      </c>
      <c r="G2900" s="6" t="s">
        <v>33</v>
      </c>
      <c r="H2900" s="6" t="s">
        <v>61</v>
      </c>
      <c r="I2900" s="6" t="s">
        <v>38</v>
      </c>
      <c r="J2900" s="6" t="s">
        <v>75</v>
      </c>
      <c r="K2900" s="12">
        <v>7500</v>
      </c>
      <c r="L2900" s="12">
        <v>9750</v>
      </c>
      <c r="M2900" s="12">
        <v>4</v>
      </c>
      <c r="N2900" s="12">
        <v>30000</v>
      </c>
      <c r="O2900" s="12">
        <v>39000</v>
      </c>
      <c r="P2900" s="6" t="s">
        <v>1400</v>
      </c>
      <c r="Q2900" s="12">
        <f t="shared" si="45"/>
        <v>9000</v>
      </c>
    </row>
    <row r="2901" spans="1:17" x14ac:dyDescent="0.3">
      <c r="A2901" s="6">
        <v>142273</v>
      </c>
      <c r="B2901" s="6" t="s">
        <v>1367</v>
      </c>
      <c r="C2901" s="6" t="s">
        <v>1366</v>
      </c>
      <c r="D2901" s="6" t="s">
        <v>1782</v>
      </c>
      <c r="E2901" s="6" t="s">
        <v>19</v>
      </c>
      <c r="F2901" s="7">
        <v>44402</v>
      </c>
      <c r="G2901" s="6" t="s">
        <v>34</v>
      </c>
      <c r="H2901" s="6" t="s">
        <v>771</v>
      </c>
      <c r="I2901" s="6" t="s">
        <v>39</v>
      </c>
      <c r="J2901" s="8" t="s">
        <v>83</v>
      </c>
      <c r="K2901" s="12">
        <v>10000</v>
      </c>
      <c r="L2901" s="12">
        <v>13000</v>
      </c>
      <c r="M2901" s="12">
        <v>3</v>
      </c>
      <c r="N2901" s="12">
        <v>30000</v>
      </c>
      <c r="O2901" s="12">
        <v>39000</v>
      </c>
      <c r="P2901" s="6" t="s">
        <v>1401</v>
      </c>
      <c r="Q2901" s="12">
        <f t="shared" si="45"/>
        <v>9000</v>
      </c>
    </row>
    <row r="2902" spans="1:17" x14ac:dyDescent="0.3">
      <c r="A2902" s="6">
        <v>142274</v>
      </c>
      <c r="B2902" s="6" t="s">
        <v>1369</v>
      </c>
      <c r="C2902" s="6" t="s">
        <v>1368</v>
      </c>
      <c r="D2902" s="6" t="s">
        <v>1795</v>
      </c>
      <c r="E2902" s="6" t="s">
        <v>1319</v>
      </c>
      <c r="F2902" s="7">
        <v>44403</v>
      </c>
      <c r="G2902" s="6" t="s">
        <v>35</v>
      </c>
      <c r="H2902" s="6" t="s">
        <v>775</v>
      </c>
      <c r="I2902" s="6" t="s">
        <v>40</v>
      </c>
      <c r="J2902" s="6" t="s">
        <v>76</v>
      </c>
      <c r="K2902" s="12">
        <v>10500</v>
      </c>
      <c r="L2902" s="12">
        <v>13650</v>
      </c>
      <c r="M2902" s="12">
        <v>2</v>
      </c>
      <c r="N2902" s="12">
        <v>21000</v>
      </c>
      <c r="O2902" s="12">
        <v>27300</v>
      </c>
      <c r="P2902" s="6" t="s">
        <v>1325</v>
      </c>
      <c r="Q2902" s="12">
        <f t="shared" si="45"/>
        <v>6300</v>
      </c>
    </row>
    <row r="2903" spans="1:17" x14ac:dyDescent="0.3">
      <c r="A2903" s="6">
        <v>142275</v>
      </c>
      <c r="B2903" s="6" t="s">
        <v>1370</v>
      </c>
      <c r="C2903" s="6" t="s">
        <v>1327</v>
      </c>
      <c r="D2903" s="6" t="s">
        <v>1815</v>
      </c>
      <c r="E2903" s="6" t="s">
        <v>18</v>
      </c>
      <c r="F2903" s="7">
        <v>44404</v>
      </c>
      <c r="G2903" s="6" t="s">
        <v>1296</v>
      </c>
      <c r="H2903" s="6" t="s">
        <v>63</v>
      </c>
      <c r="I2903" s="6" t="s">
        <v>41</v>
      </c>
      <c r="J2903" s="6" t="s">
        <v>78</v>
      </c>
      <c r="K2903" s="12">
        <v>8500</v>
      </c>
      <c r="L2903" s="12">
        <v>11050</v>
      </c>
      <c r="M2903" s="12">
        <v>4</v>
      </c>
      <c r="N2903" s="12">
        <v>34000</v>
      </c>
      <c r="O2903" s="12">
        <v>44200</v>
      </c>
      <c r="P2903" s="6" t="s">
        <v>1398</v>
      </c>
      <c r="Q2903" s="12">
        <f t="shared" si="45"/>
        <v>10200</v>
      </c>
    </row>
    <row r="2904" spans="1:17" x14ac:dyDescent="0.3">
      <c r="A2904" s="6">
        <v>142276</v>
      </c>
      <c r="B2904" s="6" t="s">
        <v>1371</v>
      </c>
      <c r="C2904" s="6" t="s">
        <v>1328</v>
      </c>
      <c r="D2904" s="6" t="s">
        <v>1824</v>
      </c>
      <c r="E2904" s="6" t="s">
        <v>17</v>
      </c>
      <c r="F2904" s="7">
        <v>44405</v>
      </c>
      <c r="G2904" s="6" t="s">
        <v>33</v>
      </c>
      <c r="H2904" s="6" t="s">
        <v>57</v>
      </c>
      <c r="I2904" s="6" t="s">
        <v>44</v>
      </c>
      <c r="J2904" s="6" t="s">
        <v>80</v>
      </c>
      <c r="K2904" s="12">
        <v>7000</v>
      </c>
      <c r="L2904" s="12">
        <v>9100</v>
      </c>
      <c r="M2904" s="12">
        <v>3</v>
      </c>
      <c r="N2904" s="12">
        <v>21000</v>
      </c>
      <c r="O2904" s="12">
        <v>27300</v>
      </c>
      <c r="P2904" s="6" t="s">
        <v>1397</v>
      </c>
      <c r="Q2904" s="12">
        <f t="shared" si="45"/>
        <v>6300</v>
      </c>
    </row>
    <row r="2905" spans="1:17" x14ac:dyDescent="0.3">
      <c r="A2905" s="6">
        <v>142277</v>
      </c>
      <c r="B2905" s="6" t="s">
        <v>1373</v>
      </c>
      <c r="C2905" s="6" t="s">
        <v>1372</v>
      </c>
      <c r="D2905" s="6" t="s">
        <v>1848</v>
      </c>
      <c r="E2905" s="6" t="s">
        <v>1320</v>
      </c>
      <c r="F2905" s="7">
        <v>44406</v>
      </c>
      <c r="G2905" s="6" t="s">
        <v>34</v>
      </c>
      <c r="H2905" s="6" t="s">
        <v>776</v>
      </c>
      <c r="I2905" s="6" t="s">
        <v>89</v>
      </c>
      <c r="J2905" s="6" t="s">
        <v>79</v>
      </c>
      <c r="K2905" s="12">
        <v>1680</v>
      </c>
      <c r="L2905" s="12">
        <v>2184</v>
      </c>
      <c r="M2905" s="12">
        <v>3</v>
      </c>
      <c r="N2905" s="12">
        <v>5040</v>
      </c>
      <c r="O2905" s="12">
        <v>6552</v>
      </c>
      <c r="P2905" s="6" t="s">
        <v>1399</v>
      </c>
      <c r="Q2905" s="12">
        <f t="shared" si="45"/>
        <v>1512</v>
      </c>
    </row>
    <row r="2906" spans="1:17" x14ac:dyDescent="0.3">
      <c r="A2906" s="6">
        <v>142278</v>
      </c>
      <c r="B2906" s="6" t="s">
        <v>1374</v>
      </c>
      <c r="C2906" s="6" t="s">
        <v>1329</v>
      </c>
      <c r="D2906" s="6" t="s">
        <v>1869</v>
      </c>
      <c r="E2906" s="6" t="s">
        <v>16</v>
      </c>
      <c r="F2906" s="7">
        <v>44407</v>
      </c>
      <c r="G2906" s="6" t="s">
        <v>35</v>
      </c>
      <c r="H2906" s="8" t="s">
        <v>65</v>
      </c>
      <c r="I2906" s="6" t="s">
        <v>37</v>
      </c>
      <c r="J2906" s="8" t="s">
        <v>84</v>
      </c>
      <c r="K2906" s="12">
        <v>6540</v>
      </c>
      <c r="L2906" s="12">
        <v>8502</v>
      </c>
      <c r="M2906" s="12">
        <v>3</v>
      </c>
      <c r="N2906" s="12">
        <v>19620</v>
      </c>
      <c r="O2906" s="12">
        <v>25506</v>
      </c>
      <c r="P2906" s="6" t="s">
        <v>1400</v>
      </c>
      <c r="Q2906" s="12">
        <f t="shared" si="45"/>
        <v>5886</v>
      </c>
    </row>
    <row r="2907" spans="1:17" x14ac:dyDescent="0.3">
      <c r="A2907" s="6">
        <v>142279</v>
      </c>
      <c r="B2907" s="6" t="s">
        <v>1375</v>
      </c>
      <c r="C2907" s="6" t="s">
        <v>1330</v>
      </c>
      <c r="D2907" s="6" t="s">
        <v>1906</v>
      </c>
      <c r="E2907" s="6" t="s">
        <v>15</v>
      </c>
      <c r="F2907" s="7">
        <v>44408</v>
      </c>
      <c r="G2907" s="6" t="s">
        <v>1296</v>
      </c>
      <c r="H2907" s="6" t="s">
        <v>68</v>
      </c>
      <c r="I2907" s="6" t="s">
        <v>45</v>
      </c>
      <c r="J2907" s="6" t="s">
        <v>82</v>
      </c>
      <c r="K2907" s="12">
        <v>2680</v>
      </c>
      <c r="L2907" s="12">
        <v>3484</v>
      </c>
      <c r="M2907" s="12">
        <v>4</v>
      </c>
      <c r="N2907" s="12">
        <v>10720</v>
      </c>
      <c r="O2907" s="12">
        <v>13936</v>
      </c>
      <c r="P2907" s="6" t="s">
        <v>1401</v>
      </c>
      <c r="Q2907" s="12">
        <f t="shared" si="45"/>
        <v>3216</v>
      </c>
    </row>
    <row r="2908" spans="1:17" x14ac:dyDescent="0.3">
      <c r="A2908" s="6">
        <v>142280</v>
      </c>
      <c r="B2908" s="6" t="s">
        <v>1376</v>
      </c>
      <c r="C2908" s="6" t="s">
        <v>1331</v>
      </c>
      <c r="D2908" s="6" t="s">
        <v>1917</v>
      </c>
      <c r="E2908" s="6" t="s">
        <v>14</v>
      </c>
      <c r="F2908" s="7">
        <v>44409</v>
      </c>
      <c r="G2908" s="6" t="s">
        <v>33</v>
      </c>
      <c r="H2908" s="6" t="s">
        <v>71</v>
      </c>
      <c r="I2908" s="6" t="s">
        <v>38</v>
      </c>
      <c r="J2908" s="6" t="s">
        <v>76</v>
      </c>
      <c r="K2908" s="12">
        <v>8250</v>
      </c>
      <c r="L2908" s="12">
        <v>10725</v>
      </c>
      <c r="M2908" s="12">
        <v>3</v>
      </c>
      <c r="N2908" s="12">
        <v>24750</v>
      </c>
      <c r="O2908" s="12">
        <v>32175</v>
      </c>
      <c r="P2908" s="6" t="s">
        <v>1325</v>
      </c>
      <c r="Q2908" s="12">
        <f t="shared" si="45"/>
        <v>7425</v>
      </c>
    </row>
    <row r="2909" spans="1:17" x14ac:dyDescent="0.3">
      <c r="A2909" s="6">
        <v>142281</v>
      </c>
      <c r="B2909" s="6" t="s">
        <v>1378</v>
      </c>
      <c r="C2909" s="6" t="s">
        <v>1377</v>
      </c>
      <c r="D2909" s="6" t="s">
        <v>1925</v>
      </c>
      <c r="E2909" s="6" t="s">
        <v>13</v>
      </c>
      <c r="F2909" s="7">
        <v>44410</v>
      </c>
      <c r="G2909" s="6" t="s">
        <v>34</v>
      </c>
      <c r="H2909" s="6" t="s">
        <v>710</v>
      </c>
      <c r="I2909" s="6" t="s">
        <v>42</v>
      </c>
      <c r="J2909" s="6" t="s">
        <v>76</v>
      </c>
      <c r="K2909" s="12">
        <v>2650</v>
      </c>
      <c r="L2909" s="12">
        <v>3445</v>
      </c>
      <c r="M2909" s="12">
        <v>2</v>
      </c>
      <c r="N2909" s="12">
        <v>5300</v>
      </c>
      <c r="O2909" s="12">
        <v>6890</v>
      </c>
      <c r="P2909" s="6" t="s">
        <v>1398</v>
      </c>
      <c r="Q2909" s="12">
        <f t="shared" si="45"/>
        <v>1590</v>
      </c>
    </row>
    <row r="2910" spans="1:17" x14ac:dyDescent="0.3">
      <c r="A2910" s="6">
        <v>142282</v>
      </c>
      <c r="B2910" s="6" t="s">
        <v>1379</v>
      </c>
      <c r="C2910" s="6" t="s">
        <v>1332</v>
      </c>
      <c r="D2910" s="6" t="s">
        <v>1993</v>
      </c>
      <c r="E2910" s="6" t="s">
        <v>12</v>
      </c>
      <c r="F2910" s="7">
        <v>44411</v>
      </c>
      <c r="G2910" s="6" t="s">
        <v>35</v>
      </c>
      <c r="H2910" s="6" t="s">
        <v>72</v>
      </c>
      <c r="I2910" s="6" t="s">
        <v>38</v>
      </c>
      <c r="J2910" s="6" t="s">
        <v>85</v>
      </c>
      <c r="K2910" s="12">
        <v>12550</v>
      </c>
      <c r="L2910" s="12">
        <v>16315</v>
      </c>
      <c r="M2910" s="12">
        <v>4</v>
      </c>
      <c r="N2910" s="12">
        <v>50200</v>
      </c>
      <c r="O2910" s="12">
        <v>65260</v>
      </c>
      <c r="P2910" s="6" t="s">
        <v>1397</v>
      </c>
      <c r="Q2910" s="12">
        <f t="shared" si="45"/>
        <v>15060</v>
      </c>
    </row>
    <row r="2911" spans="1:17" x14ac:dyDescent="0.3">
      <c r="A2911" s="6">
        <v>142283</v>
      </c>
      <c r="B2911" s="6" t="s">
        <v>1380</v>
      </c>
      <c r="C2911" s="6" t="s">
        <v>1334</v>
      </c>
      <c r="D2911" s="6" t="s">
        <v>2070</v>
      </c>
      <c r="E2911" s="6" t="s">
        <v>11</v>
      </c>
      <c r="F2911" s="7">
        <v>44412</v>
      </c>
      <c r="G2911" s="6" t="s">
        <v>1296</v>
      </c>
      <c r="H2911" s="6" t="s">
        <v>73</v>
      </c>
      <c r="I2911" s="6" t="s">
        <v>41</v>
      </c>
      <c r="J2911" s="8" t="s">
        <v>78</v>
      </c>
      <c r="K2911" s="12">
        <v>14500</v>
      </c>
      <c r="L2911" s="12">
        <v>18850</v>
      </c>
      <c r="M2911" s="12">
        <v>3</v>
      </c>
      <c r="N2911" s="12">
        <v>43500</v>
      </c>
      <c r="O2911" s="12">
        <v>56550</v>
      </c>
      <c r="P2911" s="6" t="s">
        <v>1399</v>
      </c>
      <c r="Q2911" s="12">
        <f t="shared" si="45"/>
        <v>13050</v>
      </c>
    </row>
    <row r="2912" spans="1:17" x14ac:dyDescent="0.3">
      <c r="A2912" s="6">
        <v>142284</v>
      </c>
      <c r="B2912" s="6" t="s">
        <v>1381</v>
      </c>
      <c r="C2912" s="6" t="s">
        <v>1333</v>
      </c>
      <c r="D2912" s="6" t="s">
        <v>2014</v>
      </c>
      <c r="E2912" s="6" t="s">
        <v>1321</v>
      </c>
      <c r="F2912" s="7">
        <v>44413</v>
      </c>
      <c r="G2912" s="6" t="s">
        <v>33</v>
      </c>
      <c r="H2912" s="6" t="s">
        <v>46</v>
      </c>
      <c r="I2912" s="6" t="s">
        <v>36</v>
      </c>
      <c r="J2912" s="6" t="s">
        <v>75</v>
      </c>
      <c r="K2912" s="12">
        <v>800</v>
      </c>
      <c r="L2912" s="12">
        <v>1040</v>
      </c>
      <c r="M2912" s="12">
        <v>1</v>
      </c>
      <c r="N2912" s="12">
        <v>800</v>
      </c>
      <c r="O2912" s="12">
        <v>1040</v>
      </c>
      <c r="P2912" s="6" t="s">
        <v>1400</v>
      </c>
      <c r="Q2912" s="12">
        <f t="shared" si="45"/>
        <v>240</v>
      </c>
    </row>
    <row r="2913" spans="1:17" x14ac:dyDescent="0.3">
      <c r="A2913" s="6">
        <v>142285</v>
      </c>
      <c r="B2913" s="6" t="s">
        <v>1382</v>
      </c>
      <c r="C2913" s="6" t="s">
        <v>1335</v>
      </c>
      <c r="D2913" s="6" t="s">
        <v>2083</v>
      </c>
      <c r="E2913" s="6" t="s">
        <v>1322</v>
      </c>
      <c r="F2913" s="7">
        <v>44414</v>
      </c>
      <c r="G2913" s="6" t="s">
        <v>34</v>
      </c>
      <c r="H2913" s="6" t="s">
        <v>48</v>
      </c>
      <c r="I2913" s="6" t="s">
        <v>37</v>
      </c>
      <c r="J2913" s="6" t="s">
        <v>76</v>
      </c>
      <c r="K2913" s="12">
        <v>600</v>
      </c>
      <c r="L2913" s="12">
        <v>780</v>
      </c>
      <c r="M2913" s="12">
        <v>3</v>
      </c>
      <c r="N2913" s="12">
        <v>1800</v>
      </c>
      <c r="O2913" s="12">
        <v>2340</v>
      </c>
      <c r="P2913" s="6" t="s">
        <v>1401</v>
      </c>
      <c r="Q2913" s="12">
        <f t="shared" si="45"/>
        <v>540</v>
      </c>
    </row>
    <row r="2914" spans="1:17" x14ac:dyDescent="0.3">
      <c r="A2914" s="6">
        <v>142286</v>
      </c>
      <c r="B2914" s="6" t="s">
        <v>1378</v>
      </c>
      <c r="C2914" s="6" t="s">
        <v>1377</v>
      </c>
      <c r="D2914" s="6" t="s">
        <v>1946</v>
      </c>
      <c r="E2914" s="6" t="s">
        <v>1323</v>
      </c>
      <c r="F2914" s="7">
        <v>44415</v>
      </c>
      <c r="G2914" s="6" t="s">
        <v>35</v>
      </c>
      <c r="H2914" s="6" t="s">
        <v>50</v>
      </c>
      <c r="I2914" s="6" t="s">
        <v>38</v>
      </c>
      <c r="J2914" s="6" t="s">
        <v>75</v>
      </c>
      <c r="K2914" s="12">
        <v>10500</v>
      </c>
      <c r="L2914" s="12">
        <v>13650</v>
      </c>
      <c r="M2914" s="12">
        <v>2</v>
      </c>
      <c r="N2914" s="12">
        <v>21000</v>
      </c>
      <c r="O2914" s="12">
        <v>27300</v>
      </c>
      <c r="P2914" s="6" t="s">
        <v>1325</v>
      </c>
      <c r="Q2914" s="12">
        <f t="shared" si="45"/>
        <v>6300</v>
      </c>
    </row>
    <row r="2915" spans="1:17" x14ac:dyDescent="0.3">
      <c r="A2915" s="6">
        <v>142287</v>
      </c>
      <c r="B2915" s="6" t="s">
        <v>1379</v>
      </c>
      <c r="C2915" s="6" t="s">
        <v>1332</v>
      </c>
      <c r="D2915" s="6" t="s">
        <v>1989</v>
      </c>
      <c r="E2915" s="6" t="s">
        <v>10</v>
      </c>
      <c r="F2915" s="7">
        <v>44416</v>
      </c>
      <c r="G2915" s="6" t="s">
        <v>1296</v>
      </c>
      <c r="H2915" s="6" t="s">
        <v>771</v>
      </c>
      <c r="I2915" s="6" t="s">
        <v>39</v>
      </c>
      <c r="J2915" s="6" t="s">
        <v>77</v>
      </c>
      <c r="K2915" s="12">
        <v>6500</v>
      </c>
      <c r="L2915" s="12">
        <v>8450</v>
      </c>
      <c r="M2915" s="12">
        <v>2</v>
      </c>
      <c r="N2915" s="12">
        <v>13000</v>
      </c>
      <c r="O2915" s="12">
        <v>16900</v>
      </c>
      <c r="P2915" s="6" t="s">
        <v>1398</v>
      </c>
      <c r="Q2915" s="12">
        <f t="shared" si="45"/>
        <v>3900</v>
      </c>
    </row>
    <row r="2916" spans="1:17" x14ac:dyDescent="0.3">
      <c r="A2916" s="6">
        <v>142288</v>
      </c>
      <c r="B2916" s="6" t="s">
        <v>1365</v>
      </c>
      <c r="C2916" s="6" t="s">
        <v>1364</v>
      </c>
      <c r="D2916" s="6" t="s">
        <v>1750</v>
      </c>
      <c r="E2916" s="6" t="s">
        <v>9</v>
      </c>
      <c r="F2916" s="7">
        <v>44417</v>
      </c>
      <c r="G2916" s="6" t="s">
        <v>33</v>
      </c>
      <c r="H2916" s="6" t="s">
        <v>777</v>
      </c>
      <c r="I2916" s="6" t="s">
        <v>40</v>
      </c>
      <c r="J2916" s="6" t="s">
        <v>76</v>
      </c>
      <c r="K2916" s="12">
        <v>4500</v>
      </c>
      <c r="L2916" s="12">
        <v>5850</v>
      </c>
      <c r="M2916" s="12">
        <v>3</v>
      </c>
      <c r="N2916" s="12">
        <v>13500</v>
      </c>
      <c r="O2916" s="12">
        <v>17550</v>
      </c>
      <c r="P2916" s="6" t="s">
        <v>1397</v>
      </c>
      <c r="Q2916" s="12">
        <f t="shared" si="45"/>
        <v>4050</v>
      </c>
    </row>
    <row r="2917" spans="1:17" x14ac:dyDescent="0.3">
      <c r="A2917" s="6">
        <v>142289</v>
      </c>
      <c r="B2917" s="6" t="s">
        <v>1385</v>
      </c>
      <c r="C2917" s="6" t="s">
        <v>27</v>
      </c>
      <c r="D2917" s="6" t="s">
        <v>27</v>
      </c>
      <c r="E2917" s="6" t="s">
        <v>1324</v>
      </c>
      <c r="F2917" s="7">
        <v>44418</v>
      </c>
      <c r="G2917" s="6" t="s">
        <v>34</v>
      </c>
      <c r="H2917" s="6" t="s">
        <v>51</v>
      </c>
      <c r="I2917" s="6" t="s">
        <v>41</v>
      </c>
      <c r="J2917" s="6" t="s">
        <v>78</v>
      </c>
      <c r="K2917" s="12">
        <v>8500</v>
      </c>
      <c r="L2917" s="12">
        <v>11050</v>
      </c>
      <c r="M2917" s="12">
        <v>3</v>
      </c>
      <c r="N2917" s="12">
        <v>25500</v>
      </c>
      <c r="O2917" s="12">
        <v>33150</v>
      </c>
      <c r="P2917" s="6" t="s">
        <v>1399</v>
      </c>
      <c r="Q2917" s="12">
        <f t="shared" si="45"/>
        <v>7650</v>
      </c>
    </row>
    <row r="2918" spans="1:17" x14ac:dyDescent="0.3">
      <c r="A2918" s="6">
        <v>142290</v>
      </c>
      <c r="B2918" s="6" t="s">
        <v>1387</v>
      </c>
      <c r="C2918" s="6" t="s">
        <v>1386</v>
      </c>
      <c r="D2918" s="6" t="s">
        <v>2108</v>
      </c>
      <c r="E2918" s="6" t="s">
        <v>8</v>
      </c>
      <c r="F2918" s="7">
        <v>44419</v>
      </c>
      <c r="G2918" s="6" t="s">
        <v>35</v>
      </c>
      <c r="H2918" s="6" t="s">
        <v>52</v>
      </c>
      <c r="I2918" s="6" t="s">
        <v>44</v>
      </c>
      <c r="J2918" s="6" t="s">
        <v>80</v>
      </c>
      <c r="K2918" s="12">
        <v>12500</v>
      </c>
      <c r="L2918" s="12">
        <v>16250</v>
      </c>
      <c r="M2918" s="12">
        <v>1</v>
      </c>
      <c r="N2918" s="12">
        <v>12500</v>
      </c>
      <c r="O2918" s="12">
        <v>16250</v>
      </c>
      <c r="P2918" s="6" t="s">
        <v>1400</v>
      </c>
      <c r="Q2918" s="12">
        <f t="shared" si="45"/>
        <v>3750</v>
      </c>
    </row>
    <row r="2919" spans="1:17" x14ac:dyDescent="0.3">
      <c r="A2919" s="6">
        <v>142291</v>
      </c>
      <c r="B2919" s="6" t="s">
        <v>2156</v>
      </c>
      <c r="C2919" s="6" t="s">
        <v>2157</v>
      </c>
      <c r="D2919" s="6" t="s">
        <v>1971</v>
      </c>
      <c r="E2919" s="6" t="s">
        <v>7</v>
      </c>
      <c r="F2919" s="7">
        <v>44420</v>
      </c>
      <c r="G2919" s="6" t="s">
        <v>1296</v>
      </c>
      <c r="H2919" s="6" t="s">
        <v>718</v>
      </c>
      <c r="I2919" s="6" t="s">
        <v>98</v>
      </c>
      <c r="J2919" s="6" t="s">
        <v>79</v>
      </c>
      <c r="K2919" s="12">
        <v>3500</v>
      </c>
      <c r="L2919" s="12">
        <v>4550</v>
      </c>
      <c r="M2919" s="12">
        <v>1</v>
      </c>
      <c r="N2919" s="12">
        <v>3500</v>
      </c>
      <c r="O2919" s="12">
        <v>4550</v>
      </c>
      <c r="P2919" s="6" t="s">
        <v>1401</v>
      </c>
      <c r="Q2919" s="12">
        <f t="shared" si="45"/>
        <v>1050</v>
      </c>
    </row>
    <row r="2920" spans="1:17" x14ac:dyDescent="0.3">
      <c r="A2920" s="6">
        <v>142292</v>
      </c>
      <c r="B2920" s="6" t="s">
        <v>1390</v>
      </c>
      <c r="C2920" s="6" t="s">
        <v>26</v>
      </c>
      <c r="D2920" s="6" t="s">
        <v>2119</v>
      </c>
      <c r="E2920" s="6" t="s">
        <v>1325</v>
      </c>
      <c r="F2920" s="7">
        <v>44421</v>
      </c>
      <c r="G2920" s="6" t="s">
        <v>33</v>
      </c>
      <c r="H2920" s="8" t="s">
        <v>67</v>
      </c>
      <c r="I2920" s="6" t="s">
        <v>99</v>
      </c>
      <c r="J2920" s="6" t="s">
        <v>81</v>
      </c>
      <c r="K2920" s="12">
        <v>4500</v>
      </c>
      <c r="L2920" s="12">
        <v>5850</v>
      </c>
      <c r="M2920" s="12">
        <v>4</v>
      </c>
      <c r="N2920" s="12">
        <v>18000</v>
      </c>
      <c r="O2920" s="12">
        <v>23400</v>
      </c>
      <c r="P2920" s="6" t="s">
        <v>1325</v>
      </c>
      <c r="Q2920" s="12">
        <f t="shared" si="45"/>
        <v>5400</v>
      </c>
    </row>
    <row r="2921" spans="1:17" x14ac:dyDescent="0.3">
      <c r="A2921" s="6">
        <v>142293</v>
      </c>
      <c r="B2921" s="6" t="s">
        <v>1392</v>
      </c>
      <c r="C2921" s="6" t="s">
        <v>1391</v>
      </c>
      <c r="D2921" s="6" t="s">
        <v>2114</v>
      </c>
      <c r="E2921" s="6" t="s">
        <v>1326</v>
      </c>
      <c r="F2921" s="7">
        <v>44422</v>
      </c>
      <c r="G2921" s="6" t="s">
        <v>34</v>
      </c>
      <c r="H2921" s="6" t="s">
        <v>778</v>
      </c>
      <c r="I2921" s="6" t="s">
        <v>45</v>
      </c>
      <c r="J2921" s="6" t="s">
        <v>82</v>
      </c>
      <c r="K2921" s="12">
        <v>2100</v>
      </c>
      <c r="L2921" s="12">
        <v>2730</v>
      </c>
      <c r="M2921" s="12">
        <v>4</v>
      </c>
      <c r="N2921" s="12">
        <v>8400</v>
      </c>
      <c r="O2921" s="12">
        <v>10920</v>
      </c>
      <c r="P2921" s="6" t="s">
        <v>1398</v>
      </c>
      <c r="Q2921" s="12">
        <f t="shared" si="45"/>
        <v>2520</v>
      </c>
    </row>
    <row r="2922" spans="1:17" x14ac:dyDescent="0.3">
      <c r="A2922" s="6">
        <v>142294</v>
      </c>
      <c r="B2922" s="6" t="s">
        <v>1394</v>
      </c>
      <c r="C2922" s="6" t="s">
        <v>1393</v>
      </c>
      <c r="D2922" s="6" t="s">
        <v>2131</v>
      </c>
      <c r="E2922" s="6" t="s">
        <v>6</v>
      </c>
      <c r="F2922" s="7">
        <v>44423</v>
      </c>
      <c r="G2922" s="6" t="s">
        <v>35</v>
      </c>
      <c r="H2922" s="6" t="s">
        <v>49</v>
      </c>
      <c r="I2922" s="6" t="s">
        <v>36</v>
      </c>
      <c r="J2922" s="6" t="s">
        <v>75</v>
      </c>
      <c r="K2922" s="12">
        <v>1150</v>
      </c>
      <c r="L2922" s="12">
        <v>1495</v>
      </c>
      <c r="M2922" s="12">
        <v>4</v>
      </c>
      <c r="N2922" s="12">
        <v>4600</v>
      </c>
      <c r="O2922" s="12">
        <v>5980</v>
      </c>
      <c r="P2922" s="6" t="s">
        <v>1397</v>
      </c>
      <c r="Q2922" s="12">
        <f t="shared" si="45"/>
        <v>1380</v>
      </c>
    </row>
    <row r="2923" spans="1:17" x14ac:dyDescent="0.3">
      <c r="A2923" s="6">
        <v>142295</v>
      </c>
      <c r="B2923" s="6" t="s">
        <v>1337</v>
      </c>
      <c r="C2923" s="6" t="s">
        <v>1336</v>
      </c>
      <c r="D2923" s="6" t="s">
        <v>1418</v>
      </c>
      <c r="E2923" s="6" t="s">
        <v>5</v>
      </c>
      <c r="F2923" s="7">
        <v>44424</v>
      </c>
      <c r="G2923" s="6" t="s">
        <v>1296</v>
      </c>
      <c r="H2923" s="6" t="s">
        <v>47</v>
      </c>
      <c r="I2923" s="6" t="s">
        <v>37</v>
      </c>
      <c r="J2923" s="6" t="s">
        <v>76</v>
      </c>
      <c r="K2923" s="12">
        <v>350</v>
      </c>
      <c r="L2923" s="12">
        <v>455</v>
      </c>
      <c r="M2923" s="12">
        <v>2</v>
      </c>
      <c r="N2923" s="12">
        <v>700</v>
      </c>
      <c r="O2923" s="12">
        <v>910</v>
      </c>
      <c r="P2923" s="6" t="s">
        <v>1399</v>
      </c>
      <c r="Q2923" s="12">
        <f t="shared" si="45"/>
        <v>210</v>
      </c>
    </row>
    <row r="2924" spans="1:17" x14ac:dyDescent="0.3">
      <c r="A2924" s="6">
        <v>142296</v>
      </c>
      <c r="B2924" s="6" t="s">
        <v>1339</v>
      </c>
      <c r="C2924" s="6" t="s">
        <v>1338</v>
      </c>
      <c r="D2924" s="6" t="s">
        <v>1450</v>
      </c>
      <c r="E2924" s="6" t="s">
        <v>4</v>
      </c>
      <c r="F2924" s="7">
        <v>44425</v>
      </c>
      <c r="G2924" s="6" t="s">
        <v>33</v>
      </c>
      <c r="H2924" s="6" t="s">
        <v>53</v>
      </c>
      <c r="I2924" s="6" t="s">
        <v>38</v>
      </c>
      <c r="J2924" s="6" t="s">
        <v>75</v>
      </c>
      <c r="K2924" s="12">
        <v>9500</v>
      </c>
      <c r="L2924" s="12">
        <v>12350</v>
      </c>
      <c r="M2924" s="12">
        <v>4</v>
      </c>
      <c r="N2924" s="12">
        <v>38000</v>
      </c>
      <c r="O2924" s="12">
        <v>49400</v>
      </c>
      <c r="P2924" s="6" t="s">
        <v>1400</v>
      </c>
      <c r="Q2924" s="12">
        <f t="shared" si="45"/>
        <v>11400</v>
      </c>
    </row>
    <row r="2925" spans="1:17" x14ac:dyDescent="0.3">
      <c r="A2925" s="6">
        <v>142297</v>
      </c>
      <c r="B2925" s="6" t="s">
        <v>1341</v>
      </c>
      <c r="C2925" s="6" t="s">
        <v>1340</v>
      </c>
      <c r="D2925" s="6" t="s">
        <v>1477</v>
      </c>
      <c r="E2925" s="6" t="s">
        <v>30</v>
      </c>
      <c r="F2925" s="7">
        <v>44426</v>
      </c>
      <c r="G2925" s="6" t="s">
        <v>34</v>
      </c>
      <c r="H2925" s="6" t="s">
        <v>779</v>
      </c>
      <c r="I2925" s="6" t="s">
        <v>39</v>
      </c>
      <c r="J2925" s="6" t="s">
        <v>77</v>
      </c>
      <c r="K2925" s="12">
        <v>10000</v>
      </c>
      <c r="L2925" s="12">
        <v>13000</v>
      </c>
      <c r="M2925" s="12">
        <v>2</v>
      </c>
      <c r="N2925" s="12">
        <v>20000</v>
      </c>
      <c r="O2925" s="12">
        <v>26000</v>
      </c>
      <c r="P2925" s="6" t="s">
        <v>1401</v>
      </c>
      <c r="Q2925" s="12">
        <f t="shared" si="45"/>
        <v>6000</v>
      </c>
    </row>
    <row r="2926" spans="1:17" x14ac:dyDescent="0.3">
      <c r="A2926" s="6">
        <v>142298</v>
      </c>
      <c r="B2926" s="6" t="s">
        <v>1343</v>
      </c>
      <c r="C2926" s="6" t="s">
        <v>1342</v>
      </c>
      <c r="D2926" s="6" t="s">
        <v>1507</v>
      </c>
      <c r="E2926" s="6" t="s">
        <v>31</v>
      </c>
      <c r="F2926" s="7">
        <v>44427</v>
      </c>
      <c r="G2926" s="6" t="s">
        <v>35</v>
      </c>
      <c r="H2926" s="6" t="s">
        <v>780</v>
      </c>
      <c r="I2926" s="6" t="s">
        <v>40</v>
      </c>
      <c r="J2926" s="6" t="s">
        <v>76</v>
      </c>
      <c r="K2926" s="12">
        <v>6500</v>
      </c>
      <c r="L2926" s="12">
        <v>8450</v>
      </c>
      <c r="M2926" s="12">
        <v>1</v>
      </c>
      <c r="N2926" s="12">
        <v>6500</v>
      </c>
      <c r="O2926" s="12">
        <v>8450</v>
      </c>
      <c r="P2926" s="6" t="s">
        <v>1325</v>
      </c>
      <c r="Q2926" s="12">
        <f t="shared" si="45"/>
        <v>1950</v>
      </c>
    </row>
    <row r="2927" spans="1:17" x14ac:dyDescent="0.3">
      <c r="A2927" s="6">
        <v>142299</v>
      </c>
      <c r="B2927" s="6" t="s">
        <v>1345</v>
      </c>
      <c r="C2927" s="6" t="s">
        <v>1344</v>
      </c>
      <c r="D2927" s="6" t="s">
        <v>1532</v>
      </c>
      <c r="E2927" s="6" t="s">
        <v>32</v>
      </c>
      <c r="F2927" s="7">
        <v>44428</v>
      </c>
      <c r="G2927" s="6" t="s">
        <v>1296</v>
      </c>
      <c r="H2927" s="6" t="s">
        <v>781</v>
      </c>
      <c r="I2927" s="6" t="s">
        <v>41</v>
      </c>
      <c r="J2927" s="6" t="s">
        <v>78</v>
      </c>
      <c r="K2927" s="12">
        <v>8500</v>
      </c>
      <c r="L2927" s="12">
        <v>11050</v>
      </c>
      <c r="M2927" s="12">
        <v>4</v>
      </c>
      <c r="N2927" s="12">
        <v>34000</v>
      </c>
      <c r="O2927" s="12">
        <v>44200</v>
      </c>
      <c r="P2927" s="6" t="s">
        <v>1398</v>
      </c>
      <c r="Q2927" s="12">
        <f t="shared" si="45"/>
        <v>10200</v>
      </c>
    </row>
    <row r="2928" spans="1:17" x14ac:dyDescent="0.3">
      <c r="A2928" s="6">
        <v>142300</v>
      </c>
      <c r="B2928" s="6" t="s">
        <v>1347</v>
      </c>
      <c r="C2928" s="6" t="s">
        <v>1346</v>
      </c>
      <c r="D2928" s="6" t="s">
        <v>1554</v>
      </c>
      <c r="E2928" s="6" t="s">
        <v>28</v>
      </c>
      <c r="F2928" s="7">
        <v>44429</v>
      </c>
      <c r="G2928" s="6" t="s">
        <v>33</v>
      </c>
      <c r="H2928" s="6" t="s">
        <v>57</v>
      </c>
      <c r="I2928" s="6" t="s">
        <v>44</v>
      </c>
      <c r="J2928" s="6" t="s">
        <v>80</v>
      </c>
      <c r="K2928" s="12">
        <v>7000</v>
      </c>
      <c r="L2928" s="12">
        <v>9100</v>
      </c>
      <c r="M2928" s="12">
        <v>2</v>
      </c>
      <c r="N2928" s="12">
        <v>14000</v>
      </c>
      <c r="O2928" s="12">
        <v>18200</v>
      </c>
      <c r="P2928" s="6" t="s">
        <v>1397</v>
      </c>
      <c r="Q2928" s="12">
        <f t="shared" si="45"/>
        <v>4200</v>
      </c>
    </row>
    <row r="2929" spans="1:17" x14ac:dyDescent="0.3">
      <c r="A2929" s="6">
        <v>142301</v>
      </c>
      <c r="B2929" s="6" t="s">
        <v>1349</v>
      </c>
      <c r="C2929" s="6" t="s">
        <v>1348</v>
      </c>
      <c r="D2929" s="6" t="s">
        <v>1563</v>
      </c>
      <c r="E2929" s="6" t="s">
        <v>1311</v>
      </c>
      <c r="F2929" s="7">
        <v>44430</v>
      </c>
      <c r="G2929" s="6" t="s">
        <v>34</v>
      </c>
      <c r="H2929" s="6" t="s">
        <v>782</v>
      </c>
      <c r="I2929" s="6" t="s">
        <v>98</v>
      </c>
      <c r="J2929" s="6" t="s">
        <v>79</v>
      </c>
      <c r="K2929" s="12">
        <v>6550</v>
      </c>
      <c r="L2929" s="12">
        <v>8515</v>
      </c>
      <c r="M2929" s="12">
        <v>2</v>
      </c>
      <c r="N2929" s="12">
        <v>13100</v>
      </c>
      <c r="O2929" s="12">
        <v>17030</v>
      </c>
      <c r="P2929" s="6" t="s">
        <v>1399</v>
      </c>
      <c r="Q2929" s="12">
        <f t="shared" si="45"/>
        <v>3930</v>
      </c>
    </row>
    <row r="2930" spans="1:17" x14ac:dyDescent="0.3">
      <c r="A2930" s="6">
        <v>142302</v>
      </c>
      <c r="B2930" s="6" t="s">
        <v>1351</v>
      </c>
      <c r="C2930" s="6" t="s">
        <v>1350</v>
      </c>
      <c r="D2930" s="6" t="s">
        <v>1601</v>
      </c>
      <c r="E2930" s="6" t="s">
        <v>1312</v>
      </c>
      <c r="F2930" s="7">
        <v>44431</v>
      </c>
      <c r="G2930" s="6" t="s">
        <v>35</v>
      </c>
      <c r="H2930" s="8" t="s">
        <v>66</v>
      </c>
      <c r="I2930" s="6" t="s">
        <v>99</v>
      </c>
      <c r="J2930" s="6" t="s">
        <v>81</v>
      </c>
      <c r="K2930" s="12">
        <v>7650</v>
      </c>
      <c r="L2930" s="12">
        <v>9945</v>
      </c>
      <c r="M2930" s="12">
        <v>3</v>
      </c>
      <c r="N2930" s="12">
        <v>22950</v>
      </c>
      <c r="O2930" s="12">
        <v>29835</v>
      </c>
      <c r="P2930" s="6" t="s">
        <v>1400</v>
      </c>
      <c r="Q2930" s="12">
        <f t="shared" si="45"/>
        <v>6885</v>
      </c>
    </row>
    <row r="2931" spans="1:17" x14ac:dyDescent="0.3">
      <c r="A2931" s="6">
        <v>142303</v>
      </c>
      <c r="B2931" s="6" t="s">
        <v>1353</v>
      </c>
      <c r="C2931" s="6" t="s">
        <v>1352</v>
      </c>
      <c r="D2931" s="6" t="s">
        <v>1615</v>
      </c>
      <c r="E2931" s="6" t="s">
        <v>1313</v>
      </c>
      <c r="F2931" s="7">
        <v>44432</v>
      </c>
      <c r="G2931" s="6" t="s">
        <v>1296</v>
      </c>
      <c r="H2931" s="6" t="s">
        <v>58</v>
      </c>
      <c r="I2931" s="6" t="s">
        <v>45</v>
      </c>
      <c r="J2931" s="6" t="s">
        <v>82</v>
      </c>
      <c r="K2931" s="12">
        <v>1150</v>
      </c>
      <c r="L2931" s="12">
        <v>1495</v>
      </c>
      <c r="M2931" s="12">
        <v>4</v>
      </c>
      <c r="N2931" s="12">
        <v>4600</v>
      </c>
      <c r="O2931" s="12">
        <v>5980</v>
      </c>
      <c r="P2931" s="6" t="s">
        <v>1401</v>
      </c>
      <c r="Q2931" s="12">
        <f t="shared" si="45"/>
        <v>1380</v>
      </c>
    </row>
    <row r="2932" spans="1:17" x14ac:dyDescent="0.3">
      <c r="A2932" s="6">
        <v>142304</v>
      </c>
      <c r="B2932" s="6" t="s">
        <v>1355</v>
      </c>
      <c r="C2932" s="6" t="s">
        <v>1354</v>
      </c>
      <c r="D2932" s="6" t="s">
        <v>2147</v>
      </c>
      <c r="E2932" s="6" t="s">
        <v>3</v>
      </c>
      <c r="F2932" s="7">
        <v>44433</v>
      </c>
      <c r="G2932" s="6" t="s">
        <v>33</v>
      </c>
      <c r="H2932" s="6" t="s">
        <v>59</v>
      </c>
      <c r="I2932" s="6" t="s">
        <v>36</v>
      </c>
      <c r="J2932" s="6" t="s">
        <v>75</v>
      </c>
      <c r="K2932" s="12">
        <v>850</v>
      </c>
      <c r="L2932" s="12">
        <v>1105</v>
      </c>
      <c r="M2932" s="12">
        <v>3</v>
      </c>
      <c r="N2932" s="12">
        <v>2550</v>
      </c>
      <c r="O2932" s="12">
        <v>3315</v>
      </c>
      <c r="P2932" s="6" t="s">
        <v>1325</v>
      </c>
      <c r="Q2932" s="12">
        <f t="shared" si="45"/>
        <v>765</v>
      </c>
    </row>
    <row r="2933" spans="1:17" x14ac:dyDescent="0.3">
      <c r="A2933" s="6">
        <v>142305</v>
      </c>
      <c r="B2933" s="6" t="s">
        <v>1357</v>
      </c>
      <c r="C2933" s="6" t="s">
        <v>1356</v>
      </c>
      <c r="D2933" s="6" t="s">
        <v>1640</v>
      </c>
      <c r="E2933" s="6" t="s">
        <v>2</v>
      </c>
      <c r="F2933" s="7">
        <v>44434</v>
      </c>
      <c r="G2933" s="6" t="s">
        <v>34</v>
      </c>
      <c r="H2933" s="6" t="s">
        <v>60</v>
      </c>
      <c r="I2933" s="6" t="s">
        <v>37</v>
      </c>
      <c r="J2933" s="6" t="s">
        <v>76</v>
      </c>
      <c r="K2933" s="12">
        <v>650</v>
      </c>
      <c r="L2933" s="12">
        <v>845</v>
      </c>
      <c r="M2933" s="12">
        <v>1</v>
      </c>
      <c r="N2933" s="12">
        <v>650</v>
      </c>
      <c r="O2933" s="12">
        <v>845</v>
      </c>
      <c r="P2933" s="6" t="s">
        <v>1398</v>
      </c>
      <c r="Q2933" s="12">
        <f t="shared" si="45"/>
        <v>195</v>
      </c>
    </row>
    <row r="2934" spans="1:17" x14ac:dyDescent="0.3">
      <c r="A2934" s="6">
        <v>142306</v>
      </c>
      <c r="B2934" s="6" t="s">
        <v>1359</v>
      </c>
      <c r="C2934" s="6" t="s">
        <v>1358</v>
      </c>
      <c r="D2934" s="6" t="s">
        <v>1671</v>
      </c>
      <c r="E2934" s="6" t="s">
        <v>1</v>
      </c>
      <c r="F2934" s="7">
        <v>44435</v>
      </c>
      <c r="G2934" s="6" t="s">
        <v>35</v>
      </c>
      <c r="H2934" s="6" t="s">
        <v>61</v>
      </c>
      <c r="I2934" s="6" t="s">
        <v>38</v>
      </c>
      <c r="J2934" s="6" t="s">
        <v>75</v>
      </c>
      <c r="K2934" s="12">
        <v>7500</v>
      </c>
      <c r="L2934" s="12">
        <v>9750</v>
      </c>
      <c r="M2934" s="12">
        <v>3</v>
      </c>
      <c r="N2934" s="12">
        <v>22500</v>
      </c>
      <c r="O2934" s="12">
        <v>29250</v>
      </c>
      <c r="P2934" s="6" t="s">
        <v>1397</v>
      </c>
      <c r="Q2934" s="12">
        <f t="shared" si="45"/>
        <v>6750</v>
      </c>
    </row>
    <row r="2935" spans="1:17" x14ac:dyDescent="0.3">
      <c r="A2935" s="6">
        <v>142307</v>
      </c>
      <c r="B2935" s="6" t="s">
        <v>1361</v>
      </c>
      <c r="C2935" s="6" t="s">
        <v>1360</v>
      </c>
      <c r="D2935" s="6" t="s">
        <v>1676</v>
      </c>
      <c r="E2935" s="6" t="s">
        <v>1314</v>
      </c>
      <c r="F2935" s="7">
        <v>44436</v>
      </c>
      <c r="G2935" s="6" t="s">
        <v>1296</v>
      </c>
      <c r="H2935" s="6" t="s">
        <v>779</v>
      </c>
      <c r="I2935" s="6" t="s">
        <v>39</v>
      </c>
      <c r="J2935" s="8" t="s">
        <v>83</v>
      </c>
      <c r="K2935" s="12">
        <v>10000</v>
      </c>
      <c r="L2935" s="12">
        <v>13000</v>
      </c>
      <c r="M2935" s="12">
        <v>2</v>
      </c>
      <c r="N2935" s="12">
        <v>20000</v>
      </c>
      <c r="O2935" s="12">
        <v>26000</v>
      </c>
      <c r="P2935" s="6" t="s">
        <v>1399</v>
      </c>
      <c r="Q2935" s="12">
        <f t="shared" si="45"/>
        <v>6000</v>
      </c>
    </row>
    <row r="2936" spans="1:17" x14ac:dyDescent="0.3">
      <c r="A2936" s="6">
        <v>142308</v>
      </c>
      <c r="B2936" s="6" t="s">
        <v>1363</v>
      </c>
      <c r="C2936" s="6" t="s">
        <v>1362</v>
      </c>
      <c r="D2936" s="6" t="s">
        <v>1709</v>
      </c>
      <c r="E2936" s="6" t="s">
        <v>1315</v>
      </c>
      <c r="F2936" s="7">
        <v>44437</v>
      </c>
      <c r="G2936" s="6" t="s">
        <v>33</v>
      </c>
      <c r="H2936" s="6" t="s">
        <v>783</v>
      </c>
      <c r="I2936" s="6" t="s">
        <v>40</v>
      </c>
      <c r="J2936" s="6" t="s">
        <v>76</v>
      </c>
      <c r="K2936" s="12">
        <v>10500</v>
      </c>
      <c r="L2936" s="12">
        <v>13650</v>
      </c>
      <c r="M2936" s="12">
        <v>4</v>
      </c>
      <c r="N2936" s="12">
        <v>42000</v>
      </c>
      <c r="O2936" s="12">
        <v>54600</v>
      </c>
      <c r="P2936" s="6" t="s">
        <v>1400</v>
      </c>
      <c r="Q2936" s="12">
        <f t="shared" si="45"/>
        <v>12600</v>
      </c>
    </row>
    <row r="2937" spans="1:17" x14ac:dyDescent="0.3">
      <c r="A2937" s="6">
        <v>142309</v>
      </c>
      <c r="B2937" s="6" t="s">
        <v>1365</v>
      </c>
      <c r="C2937" s="6" t="s">
        <v>1364</v>
      </c>
      <c r="D2937" s="6" t="s">
        <v>1768</v>
      </c>
      <c r="E2937" s="6" t="s">
        <v>0</v>
      </c>
      <c r="F2937" s="7">
        <v>44438</v>
      </c>
      <c r="G2937" s="6" t="s">
        <v>34</v>
      </c>
      <c r="H2937" s="6" t="s">
        <v>63</v>
      </c>
      <c r="I2937" s="6" t="s">
        <v>41</v>
      </c>
      <c r="J2937" s="6" t="s">
        <v>78</v>
      </c>
      <c r="K2937" s="12">
        <v>8500</v>
      </c>
      <c r="L2937" s="12">
        <v>11050</v>
      </c>
      <c r="M2937" s="12">
        <v>2</v>
      </c>
      <c r="N2937" s="12">
        <v>17000</v>
      </c>
      <c r="O2937" s="12">
        <v>22100</v>
      </c>
      <c r="P2937" s="6" t="s">
        <v>1401</v>
      </c>
      <c r="Q2937" s="12">
        <f t="shared" si="45"/>
        <v>5100</v>
      </c>
    </row>
    <row r="2938" spans="1:17" x14ac:dyDescent="0.3">
      <c r="A2938" s="6">
        <v>142310</v>
      </c>
      <c r="B2938" s="6" t="s">
        <v>1367</v>
      </c>
      <c r="C2938" s="6" t="s">
        <v>1366</v>
      </c>
      <c r="D2938" s="6" t="s">
        <v>1790</v>
      </c>
      <c r="E2938" s="6" t="s">
        <v>1316</v>
      </c>
      <c r="F2938" s="7">
        <v>44439</v>
      </c>
      <c r="G2938" s="6" t="s">
        <v>35</v>
      </c>
      <c r="H2938" s="6" t="s">
        <v>57</v>
      </c>
      <c r="I2938" s="6" t="s">
        <v>44</v>
      </c>
      <c r="J2938" s="6" t="s">
        <v>80</v>
      </c>
      <c r="K2938" s="12">
        <v>7000</v>
      </c>
      <c r="L2938" s="12">
        <v>9100</v>
      </c>
      <c r="M2938" s="12">
        <v>1</v>
      </c>
      <c r="N2938" s="12">
        <v>7000</v>
      </c>
      <c r="O2938" s="12">
        <v>9100</v>
      </c>
      <c r="P2938" s="6" t="s">
        <v>1325</v>
      </c>
      <c r="Q2938" s="12">
        <f t="shared" si="45"/>
        <v>2100</v>
      </c>
    </row>
    <row r="2939" spans="1:17" x14ac:dyDescent="0.3">
      <c r="A2939" s="6">
        <v>142311</v>
      </c>
      <c r="B2939" s="6" t="s">
        <v>1369</v>
      </c>
      <c r="C2939" s="6" t="s">
        <v>1368</v>
      </c>
      <c r="D2939" s="6" t="s">
        <v>1802</v>
      </c>
      <c r="E2939" s="6" t="s">
        <v>1317</v>
      </c>
      <c r="F2939" s="7">
        <v>44440</v>
      </c>
      <c r="G2939" s="6" t="s">
        <v>1296</v>
      </c>
      <c r="H2939" s="6" t="s">
        <v>784</v>
      </c>
      <c r="I2939" s="6" t="s">
        <v>98</v>
      </c>
      <c r="J2939" s="6" t="s">
        <v>79</v>
      </c>
      <c r="K2939" s="12">
        <v>1680</v>
      </c>
      <c r="L2939" s="12">
        <v>2184</v>
      </c>
      <c r="M2939" s="12">
        <v>4</v>
      </c>
      <c r="N2939" s="12">
        <v>6720</v>
      </c>
      <c r="O2939" s="12">
        <v>8736</v>
      </c>
      <c r="P2939" s="6" t="s">
        <v>1398</v>
      </c>
      <c r="Q2939" s="12">
        <f t="shared" si="45"/>
        <v>2016</v>
      </c>
    </row>
    <row r="2940" spans="1:17" x14ac:dyDescent="0.3">
      <c r="A2940" s="6">
        <v>142312</v>
      </c>
      <c r="B2940" s="6" t="s">
        <v>1370</v>
      </c>
      <c r="C2940" s="6" t="s">
        <v>1327</v>
      </c>
      <c r="D2940" s="6" t="s">
        <v>1805</v>
      </c>
      <c r="E2940" s="6" t="s">
        <v>1318</v>
      </c>
      <c r="F2940" s="7">
        <v>44441</v>
      </c>
      <c r="G2940" s="6" t="s">
        <v>33</v>
      </c>
      <c r="H2940" s="8" t="s">
        <v>65</v>
      </c>
      <c r="I2940" s="6" t="s">
        <v>99</v>
      </c>
      <c r="J2940" s="8" t="s">
        <v>84</v>
      </c>
      <c r="K2940" s="12">
        <v>6540</v>
      </c>
      <c r="L2940" s="12">
        <v>8502</v>
      </c>
      <c r="M2940" s="12">
        <v>4</v>
      </c>
      <c r="N2940" s="12">
        <v>26160</v>
      </c>
      <c r="O2940" s="12">
        <v>34008</v>
      </c>
      <c r="P2940" s="6" t="s">
        <v>1397</v>
      </c>
      <c r="Q2940" s="12">
        <f t="shared" si="45"/>
        <v>7848</v>
      </c>
    </row>
    <row r="2941" spans="1:17" x14ac:dyDescent="0.3">
      <c r="A2941" s="6">
        <v>142313</v>
      </c>
      <c r="B2941" s="6" t="s">
        <v>1371</v>
      </c>
      <c r="C2941" s="6" t="s">
        <v>1328</v>
      </c>
      <c r="D2941" s="6" t="s">
        <v>1825</v>
      </c>
      <c r="E2941" s="6" t="s">
        <v>29</v>
      </c>
      <c r="F2941" s="7">
        <v>44442</v>
      </c>
      <c r="G2941" s="6" t="s">
        <v>34</v>
      </c>
      <c r="H2941" s="6" t="s">
        <v>68</v>
      </c>
      <c r="I2941" s="6" t="s">
        <v>45</v>
      </c>
      <c r="J2941" s="6" t="s">
        <v>82</v>
      </c>
      <c r="K2941" s="12">
        <v>2680</v>
      </c>
      <c r="L2941" s="12">
        <v>3484</v>
      </c>
      <c r="M2941" s="12">
        <v>1</v>
      </c>
      <c r="N2941" s="12">
        <v>2680</v>
      </c>
      <c r="O2941" s="12">
        <v>3484</v>
      </c>
      <c r="P2941" s="6" t="s">
        <v>1399</v>
      </c>
      <c r="Q2941" s="12">
        <f t="shared" si="45"/>
        <v>804</v>
      </c>
    </row>
    <row r="2942" spans="1:17" x14ac:dyDescent="0.3">
      <c r="A2942" s="6">
        <v>142314</v>
      </c>
      <c r="B2942" s="6" t="s">
        <v>1373</v>
      </c>
      <c r="C2942" s="6" t="s">
        <v>1372</v>
      </c>
      <c r="D2942" s="6" t="s">
        <v>1849</v>
      </c>
      <c r="E2942" s="6" t="s">
        <v>20</v>
      </c>
      <c r="F2942" s="7">
        <v>44443</v>
      </c>
      <c r="G2942" s="6" t="s">
        <v>35</v>
      </c>
      <c r="H2942" s="6" t="s">
        <v>71</v>
      </c>
      <c r="I2942" s="6" t="s">
        <v>38</v>
      </c>
      <c r="J2942" s="6" t="s">
        <v>76</v>
      </c>
      <c r="K2942" s="12">
        <v>8250</v>
      </c>
      <c r="L2942" s="12">
        <v>10725</v>
      </c>
      <c r="M2942" s="12">
        <v>1</v>
      </c>
      <c r="N2942" s="12">
        <v>8250</v>
      </c>
      <c r="O2942" s="12">
        <v>10725</v>
      </c>
      <c r="P2942" s="6" t="s">
        <v>1400</v>
      </c>
      <c r="Q2942" s="12">
        <f t="shared" si="45"/>
        <v>2475</v>
      </c>
    </row>
    <row r="2943" spans="1:17" x14ac:dyDescent="0.3">
      <c r="A2943" s="6">
        <v>142315</v>
      </c>
      <c r="B2943" s="6" t="s">
        <v>1374</v>
      </c>
      <c r="C2943" s="6" t="s">
        <v>1329</v>
      </c>
      <c r="D2943" s="6" t="s">
        <v>1861</v>
      </c>
      <c r="E2943" s="6" t="s">
        <v>19</v>
      </c>
      <c r="F2943" s="7">
        <v>44444</v>
      </c>
      <c r="G2943" s="6" t="s">
        <v>1296</v>
      </c>
      <c r="H2943" s="6" t="s">
        <v>718</v>
      </c>
      <c r="I2943" s="6" t="s">
        <v>42</v>
      </c>
      <c r="J2943" s="6" t="s">
        <v>76</v>
      </c>
      <c r="K2943" s="12">
        <v>2650</v>
      </c>
      <c r="L2943" s="12">
        <v>3445</v>
      </c>
      <c r="M2943" s="12">
        <v>4</v>
      </c>
      <c r="N2943" s="12">
        <v>10600</v>
      </c>
      <c r="O2943" s="12">
        <v>13780</v>
      </c>
      <c r="P2943" s="6" t="s">
        <v>1401</v>
      </c>
      <c r="Q2943" s="12">
        <f t="shared" si="45"/>
        <v>3180</v>
      </c>
    </row>
    <row r="2944" spans="1:17" x14ac:dyDescent="0.3">
      <c r="A2944" s="6">
        <v>142316</v>
      </c>
      <c r="B2944" s="6" t="s">
        <v>1375</v>
      </c>
      <c r="C2944" s="6" t="s">
        <v>1330</v>
      </c>
      <c r="D2944" s="6" t="s">
        <v>1889</v>
      </c>
      <c r="E2944" s="6" t="s">
        <v>1319</v>
      </c>
      <c r="F2944" s="7">
        <v>44445</v>
      </c>
      <c r="G2944" s="6" t="s">
        <v>33</v>
      </c>
      <c r="H2944" s="6" t="s">
        <v>72</v>
      </c>
      <c r="I2944" s="6" t="s">
        <v>38</v>
      </c>
      <c r="J2944" s="6" t="s">
        <v>85</v>
      </c>
      <c r="K2944" s="12">
        <v>12550</v>
      </c>
      <c r="L2944" s="12">
        <v>16315</v>
      </c>
      <c r="M2944" s="12">
        <v>4</v>
      </c>
      <c r="N2944" s="12">
        <v>50200</v>
      </c>
      <c r="O2944" s="12">
        <v>65260</v>
      </c>
      <c r="P2944" s="6" t="s">
        <v>1325</v>
      </c>
      <c r="Q2944" s="12">
        <f t="shared" si="45"/>
        <v>15060</v>
      </c>
    </row>
    <row r="2945" spans="1:17" x14ac:dyDescent="0.3">
      <c r="A2945" s="6">
        <v>142317</v>
      </c>
      <c r="B2945" s="6" t="s">
        <v>1376</v>
      </c>
      <c r="C2945" s="6" t="s">
        <v>1331</v>
      </c>
      <c r="D2945" s="6" t="s">
        <v>1918</v>
      </c>
      <c r="E2945" s="6" t="s">
        <v>18</v>
      </c>
      <c r="F2945" s="7">
        <v>44446</v>
      </c>
      <c r="G2945" s="6" t="s">
        <v>34</v>
      </c>
      <c r="H2945" s="6" t="s">
        <v>73</v>
      </c>
      <c r="I2945" s="6" t="s">
        <v>41</v>
      </c>
      <c r="J2945" s="8" t="s">
        <v>78</v>
      </c>
      <c r="K2945" s="12">
        <v>14500</v>
      </c>
      <c r="L2945" s="12">
        <v>18850</v>
      </c>
      <c r="M2945" s="12">
        <v>3</v>
      </c>
      <c r="N2945" s="12">
        <v>43500</v>
      </c>
      <c r="O2945" s="12">
        <v>56550</v>
      </c>
      <c r="P2945" s="6" t="s">
        <v>1398</v>
      </c>
      <c r="Q2945" s="12">
        <f t="shared" si="45"/>
        <v>13050</v>
      </c>
    </row>
    <row r="2946" spans="1:17" x14ac:dyDescent="0.3">
      <c r="A2946" s="6">
        <v>142318</v>
      </c>
      <c r="B2946" s="6" t="s">
        <v>1378</v>
      </c>
      <c r="C2946" s="6" t="s">
        <v>1377</v>
      </c>
      <c r="D2946" s="6" t="s">
        <v>1942</v>
      </c>
      <c r="E2946" s="6" t="s">
        <v>17</v>
      </c>
      <c r="F2946" s="7">
        <v>44446</v>
      </c>
      <c r="G2946" s="6" t="s">
        <v>35</v>
      </c>
      <c r="H2946" s="6" t="s">
        <v>46</v>
      </c>
      <c r="I2946" s="6" t="s">
        <v>36</v>
      </c>
      <c r="J2946" s="6" t="s">
        <v>75</v>
      </c>
      <c r="K2946" s="12">
        <v>800</v>
      </c>
      <c r="L2946" s="12">
        <v>1040</v>
      </c>
      <c r="M2946" s="12">
        <v>1</v>
      </c>
      <c r="N2946" s="12">
        <v>800</v>
      </c>
      <c r="O2946" s="12">
        <v>1040</v>
      </c>
      <c r="P2946" s="6" t="s">
        <v>1397</v>
      </c>
      <c r="Q2946" s="12">
        <f t="shared" si="45"/>
        <v>240</v>
      </c>
    </row>
    <row r="2947" spans="1:17" x14ac:dyDescent="0.3">
      <c r="A2947" s="6">
        <v>142319</v>
      </c>
      <c r="B2947" s="6" t="s">
        <v>1379</v>
      </c>
      <c r="C2947" s="6" t="s">
        <v>1332</v>
      </c>
      <c r="D2947" s="6" t="s">
        <v>1990</v>
      </c>
      <c r="E2947" s="6" t="s">
        <v>1320</v>
      </c>
      <c r="F2947" s="7">
        <v>44446</v>
      </c>
      <c r="G2947" s="6" t="s">
        <v>1296</v>
      </c>
      <c r="H2947" s="6" t="s">
        <v>48</v>
      </c>
      <c r="I2947" s="6" t="s">
        <v>37</v>
      </c>
      <c r="J2947" s="6" t="s">
        <v>76</v>
      </c>
      <c r="K2947" s="12">
        <v>600</v>
      </c>
      <c r="L2947" s="12">
        <v>780</v>
      </c>
      <c r="M2947" s="12">
        <v>1</v>
      </c>
      <c r="N2947" s="12">
        <v>600</v>
      </c>
      <c r="O2947" s="12">
        <v>780</v>
      </c>
      <c r="P2947" s="6" t="s">
        <v>1399</v>
      </c>
      <c r="Q2947" s="12">
        <f t="shared" ref="Q2947:Q3010" si="46">O2947-N2947</f>
        <v>180</v>
      </c>
    </row>
    <row r="2948" spans="1:17" x14ac:dyDescent="0.3">
      <c r="A2948" s="6">
        <v>142320</v>
      </c>
      <c r="B2948" s="6" t="s">
        <v>1380</v>
      </c>
      <c r="C2948" s="6" t="s">
        <v>1334</v>
      </c>
      <c r="D2948" s="6" t="s">
        <v>2079</v>
      </c>
      <c r="E2948" s="6" t="s">
        <v>16</v>
      </c>
      <c r="F2948" s="7">
        <v>44446</v>
      </c>
      <c r="G2948" s="6" t="s">
        <v>33</v>
      </c>
      <c r="H2948" s="6" t="s">
        <v>50</v>
      </c>
      <c r="I2948" s="6" t="s">
        <v>38</v>
      </c>
      <c r="J2948" s="6" t="s">
        <v>75</v>
      </c>
      <c r="K2948" s="12">
        <v>10500</v>
      </c>
      <c r="L2948" s="12">
        <v>13650</v>
      </c>
      <c r="M2948" s="12">
        <v>4</v>
      </c>
      <c r="N2948" s="12">
        <v>42000</v>
      </c>
      <c r="O2948" s="12">
        <v>54600</v>
      </c>
      <c r="P2948" s="6" t="s">
        <v>1400</v>
      </c>
      <c r="Q2948" s="12">
        <f t="shared" si="46"/>
        <v>12600</v>
      </c>
    </row>
    <row r="2949" spans="1:17" x14ac:dyDescent="0.3">
      <c r="A2949" s="6">
        <v>142321</v>
      </c>
      <c r="B2949" s="6" t="s">
        <v>1381</v>
      </c>
      <c r="C2949" s="6" t="s">
        <v>1333</v>
      </c>
      <c r="D2949" s="6" t="s">
        <v>2039</v>
      </c>
      <c r="E2949" s="6" t="s">
        <v>15</v>
      </c>
      <c r="F2949" s="7">
        <v>44446</v>
      </c>
      <c r="G2949" s="6" t="s">
        <v>34</v>
      </c>
      <c r="H2949" s="6" t="s">
        <v>779</v>
      </c>
      <c r="I2949" s="6" t="s">
        <v>39</v>
      </c>
      <c r="J2949" s="6" t="s">
        <v>77</v>
      </c>
      <c r="K2949" s="12">
        <v>6500</v>
      </c>
      <c r="L2949" s="12">
        <v>8450</v>
      </c>
      <c r="M2949" s="12">
        <v>1</v>
      </c>
      <c r="N2949" s="12">
        <v>6500</v>
      </c>
      <c r="O2949" s="12">
        <v>8450</v>
      </c>
      <c r="P2949" s="6" t="s">
        <v>1401</v>
      </c>
      <c r="Q2949" s="12">
        <f t="shared" si="46"/>
        <v>1950</v>
      </c>
    </row>
    <row r="2950" spans="1:17" x14ac:dyDescent="0.3">
      <c r="A2950" s="6">
        <v>142322</v>
      </c>
      <c r="B2950" s="6" t="s">
        <v>1382</v>
      </c>
      <c r="C2950" s="6" t="s">
        <v>1335</v>
      </c>
      <c r="D2950" s="6" t="s">
        <v>2097</v>
      </c>
      <c r="E2950" s="6" t="s">
        <v>14</v>
      </c>
      <c r="F2950" s="7">
        <v>44446</v>
      </c>
      <c r="G2950" s="6" t="s">
        <v>35</v>
      </c>
      <c r="H2950" s="6" t="s">
        <v>785</v>
      </c>
      <c r="I2950" s="6" t="s">
        <v>40</v>
      </c>
      <c r="J2950" s="6" t="s">
        <v>76</v>
      </c>
      <c r="K2950" s="12">
        <v>4500</v>
      </c>
      <c r="L2950" s="12">
        <v>5850</v>
      </c>
      <c r="M2950" s="12">
        <v>4</v>
      </c>
      <c r="N2950" s="12">
        <v>18000</v>
      </c>
      <c r="O2950" s="12">
        <v>23400</v>
      </c>
      <c r="P2950" s="6" t="s">
        <v>1325</v>
      </c>
      <c r="Q2950" s="12">
        <f t="shared" si="46"/>
        <v>5400</v>
      </c>
    </row>
    <row r="2951" spans="1:17" x14ac:dyDescent="0.3">
      <c r="A2951" s="6">
        <v>142323</v>
      </c>
      <c r="B2951" s="6" t="s">
        <v>1378</v>
      </c>
      <c r="C2951" s="6" t="s">
        <v>1377</v>
      </c>
      <c r="D2951" s="6" t="s">
        <v>1946</v>
      </c>
      <c r="E2951" s="6" t="s">
        <v>13</v>
      </c>
      <c r="F2951" s="7">
        <v>44446</v>
      </c>
      <c r="G2951" s="6" t="s">
        <v>1296</v>
      </c>
      <c r="H2951" s="6" t="s">
        <v>51</v>
      </c>
      <c r="I2951" s="6" t="s">
        <v>41</v>
      </c>
      <c r="J2951" s="6" t="s">
        <v>78</v>
      </c>
      <c r="K2951" s="12">
        <v>8500</v>
      </c>
      <c r="L2951" s="12">
        <v>11050</v>
      </c>
      <c r="M2951" s="12">
        <v>1</v>
      </c>
      <c r="N2951" s="12">
        <v>8500</v>
      </c>
      <c r="O2951" s="12">
        <v>11050</v>
      </c>
      <c r="P2951" s="6" t="s">
        <v>1398</v>
      </c>
      <c r="Q2951" s="12">
        <f t="shared" si="46"/>
        <v>2550</v>
      </c>
    </row>
    <row r="2952" spans="1:17" x14ac:dyDescent="0.3">
      <c r="A2952" s="6">
        <v>142324</v>
      </c>
      <c r="B2952" s="6" t="s">
        <v>1379</v>
      </c>
      <c r="C2952" s="6" t="s">
        <v>1332</v>
      </c>
      <c r="D2952" s="6" t="s">
        <v>1994</v>
      </c>
      <c r="E2952" s="6" t="s">
        <v>12</v>
      </c>
      <c r="F2952" s="7">
        <v>44446</v>
      </c>
      <c r="G2952" s="6" t="s">
        <v>33</v>
      </c>
      <c r="H2952" s="6" t="s">
        <v>52</v>
      </c>
      <c r="I2952" s="6" t="s">
        <v>44</v>
      </c>
      <c r="J2952" s="6" t="s">
        <v>80</v>
      </c>
      <c r="K2952" s="12">
        <v>12500</v>
      </c>
      <c r="L2952" s="12">
        <v>16250</v>
      </c>
      <c r="M2952" s="12">
        <v>1</v>
      </c>
      <c r="N2952" s="12">
        <v>12500</v>
      </c>
      <c r="O2952" s="12">
        <v>16250</v>
      </c>
      <c r="P2952" s="6" t="s">
        <v>1397</v>
      </c>
      <c r="Q2952" s="12">
        <f t="shared" si="46"/>
        <v>3750</v>
      </c>
    </row>
    <row r="2953" spans="1:17" x14ac:dyDescent="0.3">
      <c r="A2953" s="6">
        <v>142325</v>
      </c>
      <c r="B2953" s="6" t="s">
        <v>1365</v>
      </c>
      <c r="C2953" s="6" t="s">
        <v>1364</v>
      </c>
      <c r="D2953" s="6" t="s">
        <v>1767</v>
      </c>
      <c r="E2953" s="6" t="s">
        <v>11</v>
      </c>
      <c r="F2953" s="7">
        <v>44446</v>
      </c>
      <c r="G2953" s="6" t="s">
        <v>34</v>
      </c>
      <c r="H2953" s="6" t="s">
        <v>726</v>
      </c>
      <c r="I2953" s="6" t="s">
        <v>42</v>
      </c>
      <c r="J2953" s="6" t="s">
        <v>79</v>
      </c>
      <c r="K2953" s="12">
        <v>3500</v>
      </c>
      <c r="L2953" s="12">
        <v>4550</v>
      </c>
      <c r="M2953" s="12">
        <v>2</v>
      </c>
      <c r="N2953" s="12">
        <v>7000</v>
      </c>
      <c r="O2953" s="12">
        <v>9100</v>
      </c>
      <c r="P2953" s="6" t="s">
        <v>1399</v>
      </c>
      <c r="Q2953" s="12">
        <f t="shared" si="46"/>
        <v>2100</v>
      </c>
    </row>
    <row r="2954" spans="1:17" x14ac:dyDescent="0.3">
      <c r="A2954" s="6">
        <v>142326</v>
      </c>
      <c r="B2954" s="6" t="s">
        <v>1385</v>
      </c>
      <c r="C2954" s="6" t="s">
        <v>27</v>
      </c>
      <c r="D2954" s="6" t="s">
        <v>27</v>
      </c>
      <c r="E2954" s="6" t="s">
        <v>1321</v>
      </c>
      <c r="F2954" s="7">
        <v>44446</v>
      </c>
      <c r="G2954" s="6" t="s">
        <v>35</v>
      </c>
      <c r="H2954" s="8" t="s">
        <v>67</v>
      </c>
      <c r="I2954" s="6" t="s">
        <v>109</v>
      </c>
      <c r="J2954" s="6" t="s">
        <v>81</v>
      </c>
      <c r="K2954" s="12">
        <v>4500</v>
      </c>
      <c r="L2954" s="12">
        <v>5850</v>
      </c>
      <c r="M2954" s="12">
        <v>4</v>
      </c>
      <c r="N2954" s="12">
        <v>18000</v>
      </c>
      <c r="O2954" s="12">
        <v>23400</v>
      </c>
      <c r="P2954" s="6" t="s">
        <v>1400</v>
      </c>
      <c r="Q2954" s="12">
        <f t="shared" si="46"/>
        <v>5400</v>
      </c>
    </row>
    <row r="2955" spans="1:17" x14ac:dyDescent="0.3">
      <c r="A2955" s="6">
        <v>142327</v>
      </c>
      <c r="B2955" s="6" t="s">
        <v>1387</v>
      </c>
      <c r="C2955" s="6" t="s">
        <v>1386</v>
      </c>
      <c r="D2955" s="6" t="s">
        <v>2108</v>
      </c>
      <c r="E2955" s="6" t="s">
        <v>1322</v>
      </c>
      <c r="F2955" s="7">
        <v>44446</v>
      </c>
      <c r="G2955" s="6" t="s">
        <v>1296</v>
      </c>
      <c r="H2955" s="6" t="s">
        <v>786</v>
      </c>
      <c r="I2955" s="6" t="s">
        <v>45</v>
      </c>
      <c r="J2955" s="6" t="s">
        <v>82</v>
      </c>
      <c r="K2955" s="12">
        <v>2100</v>
      </c>
      <c r="L2955" s="12">
        <v>2730</v>
      </c>
      <c r="M2955" s="12">
        <v>2</v>
      </c>
      <c r="N2955" s="12">
        <v>4200</v>
      </c>
      <c r="O2955" s="12">
        <v>5460</v>
      </c>
      <c r="P2955" s="6" t="s">
        <v>1401</v>
      </c>
      <c r="Q2955" s="12">
        <f t="shared" si="46"/>
        <v>1260</v>
      </c>
    </row>
    <row r="2956" spans="1:17" x14ac:dyDescent="0.3">
      <c r="A2956" s="6">
        <v>142328</v>
      </c>
      <c r="B2956" s="6" t="s">
        <v>2156</v>
      </c>
      <c r="C2956" s="6" t="s">
        <v>2157</v>
      </c>
      <c r="D2956" s="6" t="s">
        <v>1979</v>
      </c>
      <c r="E2956" s="6" t="s">
        <v>1323</v>
      </c>
      <c r="F2956" s="7">
        <v>44446</v>
      </c>
      <c r="G2956" s="6" t="s">
        <v>33</v>
      </c>
      <c r="H2956" s="6" t="s">
        <v>49</v>
      </c>
      <c r="I2956" s="6" t="s">
        <v>36</v>
      </c>
      <c r="J2956" s="6" t="s">
        <v>75</v>
      </c>
      <c r="K2956" s="12">
        <v>1150</v>
      </c>
      <c r="L2956" s="12">
        <v>1495</v>
      </c>
      <c r="M2956" s="12">
        <v>1</v>
      </c>
      <c r="N2956" s="12">
        <v>1150</v>
      </c>
      <c r="O2956" s="12">
        <v>1495</v>
      </c>
      <c r="P2956" s="6" t="s">
        <v>1325</v>
      </c>
      <c r="Q2956" s="12">
        <f t="shared" si="46"/>
        <v>345</v>
      </c>
    </row>
    <row r="2957" spans="1:17" x14ac:dyDescent="0.3">
      <c r="A2957" s="6">
        <v>142329</v>
      </c>
      <c r="B2957" s="6" t="s">
        <v>1390</v>
      </c>
      <c r="C2957" s="6" t="s">
        <v>26</v>
      </c>
      <c r="D2957" s="6" t="s">
        <v>2126</v>
      </c>
      <c r="E2957" s="6" t="s">
        <v>10</v>
      </c>
      <c r="F2957" s="7">
        <v>44446</v>
      </c>
      <c r="G2957" s="6" t="s">
        <v>34</v>
      </c>
      <c r="H2957" s="6" t="s">
        <v>47</v>
      </c>
      <c r="I2957" s="6" t="s">
        <v>37</v>
      </c>
      <c r="J2957" s="6" t="s">
        <v>76</v>
      </c>
      <c r="K2957" s="12">
        <v>350</v>
      </c>
      <c r="L2957" s="12">
        <v>455</v>
      </c>
      <c r="M2957" s="12">
        <v>1</v>
      </c>
      <c r="N2957" s="12">
        <v>350</v>
      </c>
      <c r="O2957" s="12">
        <v>455</v>
      </c>
      <c r="P2957" s="6" t="s">
        <v>1398</v>
      </c>
      <c r="Q2957" s="12">
        <f t="shared" si="46"/>
        <v>105</v>
      </c>
    </row>
    <row r="2958" spans="1:17" x14ac:dyDescent="0.3">
      <c r="A2958" s="6">
        <v>142330</v>
      </c>
      <c r="B2958" s="6" t="s">
        <v>1392</v>
      </c>
      <c r="C2958" s="6" t="s">
        <v>1391</v>
      </c>
      <c r="D2958" s="6" t="s">
        <v>2115</v>
      </c>
      <c r="E2958" s="6" t="s">
        <v>9</v>
      </c>
      <c r="F2958" s="7">
        <v>44446</v>
      </c>
      <c r="G2958" s="6" t="s">
        <v>35</v>
      </c>
      <c r="H2958" s="6" t="s">
        <v>53</v>
      </c>
      <c r="I2958" s="6" t="s">
        <v>38</v>
      </c>
      <c r="J2958" s="6" t="s">
        <v>75</v>
      </c>
      <c r="K2958" s="12">
        <v>9500</v>
      </c>
      <c r="L2958" s="12">
        <v>12350</v>
      </c>
      <c r="M2958" s="12">
        <v>4</v>
      </c>
      <c r="N2958" s="12">
        <v>38000</v>
      </c>
      <c r="O2958" s="12">
        <v>49400</v>
      </c>
      <c r="P2958" s="6" t="s">
        <v>1397</v>
      </c>
      <c r="Q2958" s="12">
        <f t="shared" si="46"/>
        <v>11400</v>
      </c>
    </row>
    <row r="2959" spans="1:17" x14ac:dyDescent="0.3">
      <c r="A2959" s="6">
        <v>142331</v>
      </c>
      <c r="B2959" s="6" t="s">
        <v>1394</v>
      </c>
      <c r="C2959" s="6" t="s">
        <v>1393</v>
      </c>
      <c r="D2959" s="6" t="s">
        <v>2131</v>
      </c>
      <c r="E2959" s="6" t="s">
        <v>1324</v>
      </c>
      <c r="F2959" s="7">
        <v>44446</v>
      </c>
      <c r="G2959" s="6" t="s">
        <v>1296</v>
      </c>
      <c r="H2959" s="6" t="s">
        <v>787</v>
      </c>
      <c r="I2959" s="6" t="s">
        <v>39</v>
      </c>
      <c r="J2959" s="6" t="s">
        <v>77</v>
      </c>
      <c r="K2959" s="12">
        <v>10000</v>
      </c>
      <c r="L2959" s="12">
        <v>13000</v>
      </c>
      <c r="M2959" s="12">
        <v>3</v>
      </c>
      <c r="N2959" s="12">
        <v>30000</v>
      </c>
      <c r="O2959" s="12">
        <v>39000</v>
      </c>
      <c r="P2959" s="6" t="s">
        <v>1399</v>
      </c>
      <c r="Q2959" s="12">
        <f t="shared" si="46"/>
        <v>9000</v>
      </c>
    </row>
    <row r="2960" spans="1:17" x14ac:dyDescent="0.3">
      <c r="A2960" s="6">
        <v>142332</v>
      </c>
      <c r="B2960" s="6" t="s">
        <v>1337</v>
      </c>
      <c r="C2960" s="6" t="s">
        <v>1336</v>
      </c>
      <c r="D2960" s="6" t="s">
        <v>1418</v>
      </c>
      <c r="E2960" s="6" t="s">
        <v>8</v>
      </c>
      <c r="F2960" s="7">
        <v>44446</v>
      </c>
      <c r="G2960" s="6" t="s">
        <v>33</v>
      </c>
      <c r="H2960" s="6" t="s">
        <v>788</v>
      </c>
      <c r="I2960" s="6" t="s">
        <v>40</v>
      </c>
      <c r="J2960" s="6" t="s">
        <v>76</v>
      </c>
      <c r="K2960" s="12">
        <v>6500</v>
      </c>
      <c r="L2960" s="12">
        <v>8450</v>
      </c>
      <c r="M2960" s="12">
        <v>1</v>
      </c>
      <c r="N2960" s="12">
        <v>6500</v>
      </c>
      <c r="O2960" s="12">
        <v>8450</v>
      </c>
      <c r="P2960" s="6" t="s">
        <v>1400</v>
      </c>
      <c r="Q2960" s="12">
        <f t="shared" si="46"/>
        <v>1950</v>
      </c>
    </row>
    <row r="2961" spans="1:17" x14ac:dyDescent="0.3">
      <c r="A2961" s="6">
        <v>142333</v>
      </c>
      <c r="B2961" s="6" t="s">
        <v>1339</v>
      </c>
      <c r="C2961" s="6" t="s">
        <v>1338</v>
      </c>
      <c r="D2961" s="6" t="s">
        <v>1434</v>
      </c>
      <c r="E2961" s="6" t="s">
        <v>7</v>
      </c>
      <c r="F2961" s="7">
        <v>44446</v>
      </c>
      <c r="G2961" s="6" t="s">
        <v>34</v>
      </c>
      <c r="H2961" s="6" t="s">
        <v>789</v>
      </c>
      <c r="I2961" s="6" t="s">
        <v>41</v>
      </c>
      <c r="J2961" s="6" t="s">
        <v>78</v>
      </c>
      <c r="K2961" s="12">
        <v>8500</v>
      </c>
      <c r="L2961" s="12">
        <v>11050</v>
      </c>
      <c r="M2961" s="12">
        <v>3</v>
      </c>
      <c r="N2961" s="12">
        <v>25500</v>
      </c>
      <c r="O2961" s="12">
        <v>33150</v>
      </c>
      <c r="P2961" s="6" t="s">
        <v>1401</v>
      </c>
      <c r="Q2961" s="12">
        <f t="shared" si="46"/>
        <v>7650</v>
      </c>
    </row>
    <row r="2962" spans="1:17" x14ac:dyDescent="0.3">
      <c r="A2962" s="6">
        <v>142334</v>
      </c>
      <c r="B2962" s="6" t="s">
        <v>1341</v>
      </c>
      <c r="C2962" s="6" t="s">
        <v>1340</v>
      </c>
      <c r="D2962" s="6" t="s">
        <v>1485</v>
      </c>
      <c r="E2962" s="6" t="s">
        <v>1325</v>
      </c>
      <c r="F2962" s="7">
        <v>44446</v>
      </c>
      <c r="G2962" s="6" t="s">
        <v>35</v>
      </c>
      <c r="H2962" s="6" t="s">
        <v>57</v>
      </c>
      <c r="I2962" s="6" t="s">
        <v>44</v>
      </c>
      <c r="J2962" s="6" t="s">
        <v>80</v>
      </c>
      <c r="K2962" s="12">
        <v>7000</v>
      </c>
      <c r="L2962" s="12">
        <v>9100</v>
      </c>
      <c r="M2962" s="12">
        <v>4</v>
      </c>
      <c r="N2962" s="12">
        <v>28000</v>
      </c>
      <c r="O2962" s="12">
        <v>36400</v>
      </c>
      <c r="P2962" s="6" t="s">
        <v>1325</v>
      </c>
      <c r="Q2962" s="12">
        <f t="shared" si="46"/>
        <v>8400</v>
      </c>
    </row>
    <row r="2963" spans="1:17" x14ac:dyDescent="0.3">
      <c r="A2963" s="6">
        <v>142335</v>
      </c>
      <c r="B2963" s="6" t="s">
        <v>1343</v>
      </c>
      <c r="C2963" s="6" t="s">
        <v>1342</v>
      </c>
      <c r="D2963" s="6" t="s">
        <v>1494</v>
      </c>
      <c r="E2963" s="6" t="s">
        <v>1326</v>
      </c>
      <c r="F2963" s="7">
        <v>44446</v>
      </c>
      <c r="G2963" s="6" t="s">
        <v>1296</v>
      </c>
      <c r="H2963" s="6" t="s">
        <v>790</v>
      </c>
      <c r="I2963" s="6" t="s">
        <v>42</v>
      </c>
      <c r="J2963" s="6" t="s">
        <v>79</v>
      </c>
      <c r="K2963" s="12">
        <v>6550</v>
      </c>
      <c r="L2963" s="12">
        <v>8515</v>
      </c>
      <c r="M2963" s="12">
        <v>4</v>
      </c>
      <c r="N2963" s="12">
        <v>26200</v>
      </c>
      <c r="O2963" s="12">
        <v>34060</v>
      </c>
      <c r="P2963" s="6" t="s">
        <v>1398</v>
      </c>
      <c r="Q2963" s="12">
        <f t="shared" si="46"/>
        <v>7860</v>
      </c>
    </row>
    <row r="2964" spans="1:17" x14ac:dyDescent="0.3">
      <c r="A2964" s="6">
        <v>142336</v>
      </c>
      <c r="B2964" s="6" t="s">
        <v>1345</v>
      </c>
      <c r="C2964" s="6" t="s">
        <v>1344</v>
      </c>
      <c r="D2964" s="6" t="s">
        <v>1544</v>
      </c>
      <c r="E2964" s="6" t="s">
        <v>6</v>
      </c>
      <c r="F2964" s="7">
        <v>44446</v>
      </c>
      <c r="G2964" s="6" t="s">
        <v>33</v>
      </c>
      <c r="H2964" s="8" t="s">
        <v>66</v>
      </c>
      <c r="I2964" s="6" t="s">
        <v>109</v>
      </c>
      <c r="J2964" s="6" t="s">
        <v>81</v>
      </c>
      <c r="K2964" s="12">
        <v>7650</v>
      </c>
      <c r="L2964" s="12">
        <v>9945</v>
      </c>
      <c r="M2964" s="12">
        <v>2</v>
      </c>
      <c r="N2964" s="12">
        <v>15300</v>
      </c>
      <c r="O2964" s="12">
        <v>19890</v>
      </c>
      <c r="P2964" s="6" t="s">
        <v>1397</v>
      </c>
      <c r="Q2964" s="12">
        <f t="shared" si="46"/>
        <v>4590</v>
      </c>
    </row>
    <row r="2965" spans="1:17" x14ac:dyDescent="0.3">
      <c r="A2965" s="6">
        <v>142337</v>
      </c>
      <c r="B2965" s="6" t="s">
        <v>1347</v>
      </c>
      <c r="C2965" s="6" t="s">
        <v>1346</v>
      </c>
      <c r="D2965" s="6" t="s">
        <v>1554</v>
      </c>
      <c r="E2965" s="6" t="s">
        <v>5</v>
      </c>
      <c r="F2965" s="7">
        <v>44446</v>
      </c>
      <c r="G2965" s="6" t="s">
        <v>34</v>
      </c>
      <c r="H2965" s="6" t="s">
        <v>58</v>
      </c>
      <c r="I2965" s="6" t="s">
        <v>45</v>
      </c>
      <c r="J2965" s="6" t="s">
        <v>82</v>
      </c>
      <c r="K2965" s="12">
        <v>1150</v>
      </c>
      <c r="L2965" s="12">
        <v>1495</v>
      </c>
      <c r="M2965" s="12">
        <v>1</v>
      </c>
      <c r="N2965" s="12">
        <v>1150</v>
      </c>
      <c r="O2965" s="12">
        <v>1495</v>
      </c>
      <c r="P2965" s="6" t="s">
        <v>1399</v>
      </c>
      <c r="Q2965" s="12">
        <f t="shared" si="46"/>
        <v>345</v>
      </c>
    </row>
    <row r="2966" spans="1:17" x14ac:dyDescent="0.3">
      <c r="A2966" s="6">
        <v>142338</v>
      </c>
      <c r="B2966" s="6" t="s">
        <v>1349</v>
      </c>
      <c r="C2966" s="6" t="s">
        <v>1348</v>
      </c>
      <c r="D2966" s="6" t="s">
        <v>1576</v>
      </c>
      <c r="E2966" s="6" t="s">
        <v>4</v>
      </c>
      <c r="F2966" s="7">
        <v>44446</v>
      </c>
      <c r="G2966" s="6" t="s">
        <v>35</v>
      </c>
      <c r="H2966" s="6" t="s">
        <v>59</v>
      </c>
      <c r="I2966" s="6" t="s">
        <v>36</v>
      </c>
      <c r="J2966" s="6" t="s">
        <v>75</v>
      </c>
      <c r="K2966" s="12">
        <v>850</v>
      </c>
      <c r="L2966" s="12">
        <v>1105</v>
      </c>
      <c r="M2966" s="12">
        <v>4</v>
      </c>
      <c r="N2966" s="12">
        <v>3400</v>
      </c>
      <c r="O2966" s="12">
        <v>4420</v>
      </c>
      <c r="P2966" s="6" t="s">
        <v>1400</v>
      </c>
      <c r="Q2966" s="12">
        <f t="shared" si="46"/>
        <v>1020</v>
      </c>
    </row>
    <row r="2967" spans="1:17" x14ac:dyDescent="0.3">
      <c r="A2967" s="6">
        <v>142339</v>
      </c>
      <c r="B2967" s="6" t="s">
        <v>1351</v>
      </c>
      <c r="C2967" s="6" t="s">
        <v>1350</v>
      </c>
      <c r="D2967" s="6" t="s">
        <v>1604</v>
      </c>
      <c r="E2967" s="6" t="s">
        <v>30</v>
      </c>
      <c r="F2967" s="7">
        <v>44446</v>
      </c>
      <c r="G2967" s="6" t="s">
        <v>1296</v>
      </c>
      <c r="H2967" s="6" t="s">
        <v>60</v>
      </c>
      <c r="I2967" s="6" t="s">
        <v>37</v>
      </c>
      <c r="J2967" s="6" t="s">
        <v>76</v>
      </c>
      <c r="K2967" s="12">
        <v>650</v>
      </c>
      <c r="L2967" s="12">
        <v>845</v>
      </c>
      <c r="M2967" s="12">
        <v>2</v>
      </c>
      <c r="N2967" s="12">
        <v>1300</v>
      </c>
      <c r="O2967" s="12">
        <v>1690</v>
      </c>
      <c r="P2967" s="6" t="s">
        <v>1401</v>
      </c>
      <c r="Q2967" s="12">
        <f t="shared" si="46"/>
        <v>390</v>
      </c>
    </row>
    <row r="2968" spans="1:17" x14ac:dyDescent="0.3">
      <c r="A2968" s="6">
        <v>142340</v>
      </c>
      <c r="B2968" s="6" t="s">
        <v>1353</v>
      </c>
      <c r="C2968" s="6" t="s">
        <v>1352</v>
      </c>
      <c r="D2968" s="6" t="s">
        <v>1621</v>
      </c>
      <c r="E2968" s="6" t="s">
        <v>31</v>
      </c>
      <c r="F2968" s="7">
        <v>44446</v>
      </c>
      <c r="G2968" s="6" t="s">
        <v>33</v>
      </c>
      <c r="H2968" s="6" t="s">
        <v>61</v>
      </c>
      <c r="I2968" s="6" t="s">
        <v>38</v>
      </c>
      <c r="J2968" s="6" t="s">
        <v>75</v>
      </c>
      <c r="K2968" s="12">
        <v>7500</v>
      </c>
      <c r="L2968" s="12">
        <v>9750</v>
      </c>
      <c r="M2968" s="12">
        <v>3</v>
      </c>
      <c r="N2968" s="12">
        <v>22500</v>
      </c>
      <c r="O2968" s="12">
        <v>29250</v>
      </c>
      <c r="P2968" s="6" t="s">
        <v>1325</v>
      </c>
      <c r="Q2968" s="12">
        <f t="shared" si="46"/>
        <v>6750</v>
      </c>
    </row>
    <row r="2969" spans="1:17" x14ac:dyDescent="0.3">
      <c r="A2969" s="6">
        <v>142341</v>
      </c>
      <c r="B2969" s="6" t="s">
        <v>1355</v>
      </c>
      <c r="C2969" s="6" t="s">
        <v>1354</v>
      </c>
      <c r="D2969" s="6" t="s">
        <v>2151</v>
      </c>
      <c r="E2969" s="6" t="s">
        <v>32</v>
      </c>
      <c r="F2969" s="7">
        <v>44446</v>
      </c>
      <c r="G2969" s="6" t="s">
        <v>34</v>
      </c>
      <c r="H2969" s="6" t="s">
        <v>787</v>
      </c>
      <c r="I2969" s="6" t="s">
        <v>39</v>
      </c>
      <c r="J2969" s="8" t="s">
        <v>83</v>
      </c>
      <c r="K2969" s="12">
        <v>10000</v>
      </c>
      <c r="L2969" s="12">
        <v>13000</v>
      </c>
      <c r="M2969" s="12">
        <v>2</v>
      </c>
      <c r="N2969" s="12">
        <v>20000</v>
      </c>
      <c r="O2969" s="12">
        <v>26000</v>
      </c>
      <c r="P2969" s="6" t="s">
        <v>1398</v>
      </c>
      <c r="Q2969" s="12">
        <f t="shared" si="46"/>
        <v>6000</v>
      </c>
    </row>
    <row r="2970" spans="1:17" x14ac:dyDescent="0.3">
      <c r="A2970" s="6">
        <v>142342</v>
      </c>
      <c r="B2970" s="6" t="s">
        <v>1357</v>
      </c>
      <c r="C2970" s="6" t="s">
        <v>1356</v>
      </c>
      <c r="D2970" s="6" t="s">
        <v>1632</v>
      </c>
      <c r="E2970" s="6" t="s">
        <v>28</v>
      </c>
      <c r="F2970" s="7">
        <v>44446</v>
      </c>
      <c r="G2970" s="6" t="s">
        <v>35</v>
      </c>
      <c r="H2970" s="6" t="s">
        <v>791</v>
      </c>
      <c r="I2970" s="6" t="s">
        <v>40</v>
      </c>
      <c r="J2970" s="6" t="s">
        <v>76</v>
      </c>
      <c r="K2970" s="12">
        <v>10500</v>
      </c>
      <c r="L2970" s="12">
        <v>13650</v>
      </c>
      <c r="M2970" s="12">
        <v>2</v>
      </c>
      <c r="N2970" s="12">
        <v>21000</v>
      </c>
      <c r="O2970" s="12">
        <v>27300</v>
      </c>
      <c r="P2970" s="6" t="s">
        <v>1397</v>
      </c>
      <c r="Q2970" s="12">
        <f t="shared" si="46"/>
        <v>6300</v>
      </c>
    </row>
    <row r="2971" spans="1:17" x14ac:dyDescent="0.3">
      <c r="A2971" s="6">
        <v>142343</v>
      </c>
      <c r="B2971" s="6" t="s">
        <v>1359</v>
      </c>
      <c r="C2971" s="6" t="s">
        <v>1358</v>
      </c>
      <c r="D2971" s="6" t="s">
        <v>1663</v>
      </c>
      <c r="E2971" s="6" t="s">
        <v>1311</v>
      </c>
      <c r="F2971" s="7">
        <v>44446</v>
      </c>
      <c r="G2971" s="6" t="s">
        <v>1296</v>
      </c>
      <c r="H2971" s="6" t="s">
        <v>63</v>
      </c>
      <c r="I2971" s="6" t="s">
        <v>41</v>
      </c>
      <c r="J2971" s="6" t="s">
        <v>78</v>
      </c>
      <c r="K2971" s="12">
        <v>8500</v>
      </c>
      <c r="L2971" s="12">
        <v>11050</v>
      </c>
      <c r="M2971" s="12">
        <v>2</v>
      </c>
      <c r="N2971" s="12">
        <v>17000</v>
      </c>
      <c r="O2971" s="12">
        <v>22100</v>
      </c>
      <c r="P2971" s="6" t="s">
        <v>1399</v>
      </c>
      <c r="Q2971" s="12">
        <f t="shared" si="46"/>
        <v>5100</v>
      </c>
    </row>
    <row r="2972" spans="1:17" x14ac:dyDescent="0.3">
      <c r="A2972" s="6">
        <v>142344</v>
      </c>
      <c r="B2972" s="6" t="s">
        <v>1361</v>
      </c>
      <c r="C2972" s="6" t="s">
        <v>1360</v>
      </c>
      <c r="D2972" s="6" t="s">
        <v>1678</v>
      </c>
      <c r="E2972" s="6" t="s">
        <v>1312</v>
      </c>
      <c r="F2972" s="7">
        <v>44446</v>
      </c>
      <c r="G2972" s="6" t="s">
        <v>33</v>
      </c>
      <c r="H2972" s="6" t="s">
        <v>57</v>
      </c>
      <c r="I2972" s="6" t="s">
        <v>44</v>
      </c>
      <c r="J2972" s="6" t="s">
        <v>80</v>
      </c>
      <c r="K2972" s="12">
        <v>7000</v>
      </c>
      <c r="L2972" s="12">
        <v>9100</v>
      </c>
      <c r="M2972" s="12">
        <v>1</v>
      </c>
      <c r="N2972" s="12">
        <v>7000</v>
      </c>
      <c r="O2972" s="12">
        <v>9100</v>
      </c>
      <c r="P2972" s="6" t="s">
        <v>1400</v>
      </c>
      <c r="Q2972" s="12">
        <f t="shared" si="46"/>
        <v>2100</v>
      </c>
    </row>
    <row r="2973" spans="1:17" x14ac:dyDescent="0.3">
      <c r="A2973" s="6">
        <v>142345</v>
      </c>
      <c r="B2973" s="6" t="s">
        <v>1363</v>
      </c>
      <c r="C2973" s="6" t="s">
        <v>1362</v>
      </c>
      <c r="D2973" s="6" t="s">
        <v>1736</v>
      </c>
      <c r="E2973" s="6" t="s">
        <v>1313</v>
      </c>
      <c r="F2973" s="7">
        <v>44446</v>
      </c>
      <c r="G2973" s="6" t="s">
        <v>34</v>
      </c>
      <c r="H2973" s="6" t="s">
        <v>792</v>
      </c>
      <c r="I2973" s="6" t="s">
        <v>42</v>
      </c>
      <c r="J2973" s="6" t="s">
        <v>79</v>
      </c>
      <c r="K2973" s="12">
        <v>1680</v>
      </c>
      <c r="L2973" s="12">
        <v>2184</v>
      </c>
      <c r="M2973" s="12">
        <v>4</v>
      </c>
      <c r="N2973" s="12">
        <v>6720</v>
      </c>
      <c r="O2973" s="12">
        <v>8736</v>
      </c>
      <c r="P2973" s="6" t="s">
        <v>1401</v>
      </c>
      <c r="Q2973" s="12">
        <f t="shared" si="46"/>
        <v>2016</v>
      </c>
    </row>
    <row r="2974" spans="1:17" x14ac:dyDescent="0.3">
      <c r="A2974" s="6">
        <v>142346</v>
      </c>
      <c r="B2974" s="6" t="s">
        <v>1365</v>
      </c>
      <c r="C2974" s="6" t="s">
        <v>1364</v>
      </c>
      <c r="D2974" s="6" t="s">
        <v>1760</v>
      </c>
      <c r="E2974" s="6" t="s">
        <v>3</v>
      </c>
      <c r="F2974" s="7">
        <v>44446</v>
      </c>
      <c r="G2974" s="6" t="s">
        <v>35</v>
      </c>
      <c r="H2974" s="8" t="s">
        <v>65</v>
      </c>
      <c r="I2974" s="6" t="s">
        <v>109</v>
      </c>
      <c r="J2974" s="8" t="s">
        <v>84</v>
      </c>
      <c r="K2974" s="12">
        <v>6540</v>
      </c>
      <c r="L2974" s="12">
        <v>8502</v>
      </c>
      <c r="M2974" s="12">
        <v>3</v>
      </c>
      <c r="N2974" s="12">
        <v>19620</v>
      </c>
      <c r="O2974" s="12">
        <v>25506</v>
      </c>
      <c r="P2974" s="6" t="s">
        <v>1325</v>
      </c>
      <c r="Q2974" s="12">
        <f t="shared" si="46"/>
        <v>5886</v>
      </c>
    </row>
    <row r="2975" spans="1:17" x14ac:dyDescent="0.3">
      <c r="A2975" s="6">
        <v>142347</v>
      </c>
      <c r="B2975" s="6" t="s">
        <v>1367</v>
      </c>
      <c r="C2975" s="6" t="s">
        <v>1366</v>
      </c>
      <c r="D2975" s="6" t="s">
        <v>1793</v>
      </c>
      <c r="E2975" s="6" t="s">
        <v>2</v>
      </c>
      <c r="F2975" s="7">
        <v>44446</v>
      </c>
      <c r="G2975" s="6" t="s">
        <v>1296</v>
      </c>
      <c r="H2975" s="6" t="s">
        <v>68</v>
      </c>
      <c r="I2975" s="6" t="s">
        <v>45</v>
      </c>
      <c r="J2975" s="6" t="s">
        <v>82</v>
      </c>
      <c r="K2975" s="12">
        <v>2680</v>
      </c>
      <c r="L2975" s="12">
        <v>3484</v>
      </c>
      <c r="M2975" s="12">
        <v>3</v>
      </c>
      <c r="N2975" s="12">
        <v>8040</v>
      </c>
      <c r="O2975" s="12">
        <v>10452</v>
      </c>
      <c r="P2975" s="6" t="s">
        <v>1398</v>
      </c>
      <c r="Q2975" s="12">
        <f t="shared" si="46"/>
        <v>2412</v>
      </c>
    </row>
    <row r="2976" spans="1:17" x14ac:dyDescent="0.3">
      <c r="A2976" s="6">
        <v>142348</v>
      </c>
      <c r="B2976" s="6" t="s">
        <v>1369</v>
      </c>
      <c r="C2976" s="6" t="s">
        <v>1368</v>
      </c>
      <c r="D2976" s="6" t="s">
        <v>1796</v>
      </c>
      <c r="E2976" s="6" t="s">
        <v>1</v>
      </c>
      <c r="F2976" s="7">
        <v>44446</v>
      </c>
      <c r="G2976" s="6" t="s">
        <v>33</v>
      </c>
      <c r="H2976" s="6" t="s">
        <v>71</v>
      </c>
      <c r="I2976" s="6" t="s">
        <v>38</v>
      </c>
      <c r="J2976" s="6" t="s">
        <v>76</v>
      </c>
      <c r="K2976" s="12">
        <v>8250</v>
      </c>
      <c r="L2976" s="12">
        <v>10725</v>
      </c>
      <c r="M2976" s="12">
        <v>1</v>
      </c>
      <c r="N2976" s="12">
        <v>8250</v>
      </c>
      <c r="O2976" s="12">
        <v>10725</v>
      </c>
      <c r="P2976" s="6" t="s">
        <v>1397</v>
      </c>
      <c r="Q2976" s="12">
        <f t="shared" si="46"/>
        <v>2475</v>
      </c>
    </row>
    <row r="2977" spans="1:17" x14ac:dyDescent="0.3">
      <c r="A2977" s="6">
        <v>142349</v>
      </c>
      <c r="B2977" s="6" t="s">
        <v>1370</v>
      </c>
      <c r="C2977" s="6" t="s">
        <v>1327</v>
      </c>
      <c r="D2977" s="6" t="s">
        <v>1811</v>
      </c>
      <c r="E2977" s="6" t="s">
        <v>1314</v>
      </c>
      <c r="F2977" s="7">
        <v>44446</v>
      </c>
      <c r="G2977" s="6" t="s">
        <v>34</v>
      </c>
      <c r="H2977" s="6" t="s">
        <v>726</v>
      </c>
      <c r="I2977" s="6" t="s">
        <v>42</v>
      </c>
      <c r="J2977" s="6" t="s">
        <v>76</v>
      </c>
      <c r="K2977" s="12">
        <v>2650</v>
      </c>
      <c r="L2977" s="12">
        <v>3445</v>
      </c>
      <c r="M2977" s="12">
        <v>2</v>
      </c>
      <c r="N2977" s="12">
        <v>5300</v>
      </c>
      <c r="O2977" s="12">
        <v>6890</v>
      </c>
      <c r="P2977" s="6" t="s">
        <v>1399</v>
      </c>
      <c r="Q2977" s="12">
        <f t="shared" si="46"/>
        <v>1590</v>
      </c>
    </row>
    <row r="2978" spans="1:17" x14ac:dyDescent="0.3">
      <c r="A2978" s="6">
        <v>142350</v>
      </c>
      <c r="B2978" s="6" t="s">
        <v>1371</v>
      </c>
      <c r="C2978" s="6" t="s">
        <v>1328</v>
      </c>
      <c r="D2978" s="6" t="s">
        <v>1821</v>
      </c>
      <c r="E2978" s="6" t="s">
        <v>1315</v>
      </c>
      <c r="F2978" s="7">
        <v>44446</v>
      </c>
      <c r="G2978" s="6" t="s">
        <v>35</v>
      </c>
      <c r="H2978" s="6" t="s">
        <v>72</v>
      </c>
      <c r="I2978" s="6" t="s">
        <v>38</v>
      </c>
      <c r="J2978" s="6" t="s">
        <v>85</v>
      </c>
      <c r="K2978" s="12">
        <v>12550</v>
      </c>
      <c r="L2978" s="12">
        <v>16315</v>
      </c>
      <c r="M2978" s="12">
        <v>3</v>
      </c>
      <c r="N2978" s="12">
        <v>37650</v>
      </c>
      <c r="O2978" s="12">
        <v>48945</v>
      </c>
      <c r="P2978" s="6" t="s">
        <v>1400</v>
      </c>
      <c r="Q2978" s="12">
        <f t="shared" si="46"/>
        <v>11295</v>
      </c>
    </row>
    <row r="2979" spans="1:17" x14ac:dyDescent="0.3">
      <c r="A2979" s="6">
        <v>142351</v>
      </c>
      <c r="B2979" s="6" t="s">
        <v>1373</v>
      </c>
      <c r="C2979" s="6" t="s">
        <v>1372</v>
      </c>
      <c r="D2979" s="6" t="s">
        <v>1846</v>
      </c>
      <c r="E2979" s="6" t="s">
        <v>0</v>
      </c>
      <c r="F2979" s="7">
        <v>44446</v>
      </c>
      <c r="G2979" s="6" t="s">
        <v>1296</v>
      </c>
      <c r="H2979" s="6" t="s">
        <v>73</v>
      </c>
      <c r="I2979" s="6" t="s">
        <v>41</v>
      </c>
      <c r="J2979" s="8" t="s">
        <v>78</v>
      </c>
      <c r="K2979" s="12">
        <v>14500</v>
      </c>
      <c r="L2979" s="12">
        <v>18850</v>
      </c>
      <c r="M2979" s="12">
        <v>3</v>
      </c>
      <c r="N2979" s="12">
        <v>43500</v>
      </c>
      <c r="O2979" s="12">
        <v>56550</v>
      </c>
      <c r="P2979" s="6" t="s">
        <v>1401</v>
      </c>
      <c r="Q2979" s="12">
        <f t="shared" si="46"/>
        <v>13050</v>
      </c>
    </row>
    <row r="2980" spans="1:17" x14ac:dyDescent="0.3">
      <c r="A2980" s="6">
        <v>142352</v>
      </c>
      <c r="B2980" s="6" t="s">
        <v>1374</v>
      </c>
      <c r="C2980" s="6" t="s">
        <v>1329</v>
      </c>
      <c r="D2980" s="6" t="s">
        <v>1872</v>
      </c>
      <c r="E2980" s="6" t="s">
        <v>1316</v>
      </c>
      <c r="F2980" s="7">
        <v>44446</v>
      </c>
      <c r="G2980" s="6" t="s">
        <v>33</v>
      </c>
      <c r="H2980" s="6" t="s">
        <v>46</v>
      </c>
      <c r="I2980" s="6" t="s">
        <v>36</v>
      </c>
      <c r="J2980" s="6" t="s">
        <v>75</v>
      </c>
      <c r="K2980" s="12">
        <v>800</v>
      </c>
      <c r="L2980" s="12">
        <v>1040</v>
      </c>
      <c r="M2980" s="12">
        <v>1</v>
      </c>
      <c r="N2980" s="12">
        <v>800</v>
      </c>
      <c r="O2980" s="12">
        <v>1040</v>
      </c>
      <c r="P2980" s="6" t="s">
        <v>1325</v>
      </c>
      <c r="Q2980" s="12">
        <f t="shared" si="46"/>
        <v>240</v>
      </c>
    </row>
    <row r="2981" spans="1:17" x14ac:dyDescent="0.3">
      <c r="A2981" s="6">
        <v>142353</v>
      </c>
      <c r="B2981" s="6" t="s">
        <v>1375</v>
      </c>
      <c r="C2981" s="6" t="s">
        <v>1330</v>
      </c>
      <c r="D2981" s="6" t="s">
        <v>1907</v>
      </c>
      <c r="E2981" s="6" t="s">
        <v>1317</v>
      </c>
      <c r="F2981" s="7">
        <v>44446</v>
      </c>
      <c r="G2981" s="6" t="s">
        <v>34</v>
      </c>
      <c r="H2981" s="6" t="s">
        <v>48</v>
      </c>
      <c r="I2981" s="6" t="s">
        <v>37</v>
      </c>
      <c r="J2981" s="6" t="s">
        <v>76</v>
      </c>
      <c r="K2981" s="12">
        <v>600</v>
      </c>
      <c r="L2981" s="12">
        <v>780</v>
      </c>
      <c r="M2981" s="12">
        <v>2</v>
      </c>
      <c r="N2981" s="12">
        <v>1200</v>
      </c>
      <c r="O2981" s="12">
        <v>1560</v>
      </c>
      <c r="P2981" s="6" t="s">
        <v>1398</v>
      </c>
      <c r="Q2981" s="12">
        <f t="shared" si="46"/>
        <v>360</v>
      </c>
    </row>
    <row r="2982" spans="1:17" x14ac:dyDescent="0.3">
      <c r="A2982" s="6">
        <v>142354</v>
      </c>
      <c r="B2982" s="6" t="s">
        <v>1376</v>
      </c>
      <c r="C2982" s="6" t="s">
        <v>1331</v>
      </c>
      <c r="D2982" s="6" t="s">
        <v>1918</v>
      </c>
      <c r="E2982" s="6" t="s">
        <v>1318</v>
      </c>
      <c r="F2982" s="7">
        <v>44446</v>
      </c>
      <c r="G2982" s="6" t="s">
        <v>35</v>
      </c>
      <c r="H2982" s="6" t="s">
        <v>50</v>
      </c>
      <c r="I2982" s="6" t="s">
        <v>38</v>
      </c>
      <c r="J2982" s="6" t="s">
        <v>75</v>
      </c>
      <c r="K2982" s="12">
        <v>10500</v>
      </c>
      <c r="L2982" s="12">
        <v>13650</v>
      </c>
      <c r="M2982" s="12">
        <v>1</v>
      </c>
      <c r="N2982" s="12">
        <v>10500</v>
      </c>
      <c r="O2982" s="12">
        <v>13650</v>
      </c>
      <c r="P2982" s="6" t="s">
        <v>1397</v>
      </c>
      <c r="Q2982" s="12">
        <f t="shared" si="46"/>
        <v>3150</v>
      </c>
    </row>
    <row r="2983" spans="1:17" x14ac:dyDescent="0.3">
      <c r="A2983" s="6">
        <v>142355</v>
      </c>
      <c r="B2983" s="6" t="s">
        <v>1378</v>
      </c>
      <c r="C2983" s="6" t="s">
        <v>1377</v>
      </c>
      <c r="D2983" s="6" t="s">
        <v>1954</v>
      </c>
      <c r="E2983" s="6" t="s">
        <v>29</v>
      </c>
      <c r="F2983" s="7">
        <v>44446</v>
      </c>
      <c r="G2983" s="6" t="s">
        <v>1296</v>
      </c>
      <c r="H2983" s="6" t="s">
        <v>787</v>
      </c>
      <c r="I2983" s="6" t="s">
        <v>39</v>
      </c>
      <c r="J2983" s="6" t="s">
        <v>77</v>
      </c>
      <c r="K2983" s="12">
        <v>6500</v>
      </c>
      <c r="L2983" s="12">
        <v>8450</v>
      </c>
      <c r="M2983" s="12">
        <v>4</v>
      </c>
      <c r="N2983" s="12">
        <v>26000</v>
      </c>
      <c r="O2983" s="12">
        <v>33800</v>
      </c>
      <c r="P2983" s="6" t="s">
        <v>1399</v>
      </c>
      <c r="Q2983" s="12">
        <f t="shared" si="46"/>
        <v>7800</v>
      </c>
    </row>
    <row r="2984" spans="1:17" x14ac:dyDescent="0.3">
      <c r="A2984" s="6">
        <v>142356</v>
      </c>
      <c r="B2984" s="6" t="s">
        <v>1379</v>
      </c>
      <c r="C2984" s="6" t="s">
        <v>1332</v>
      </c>
      <c r="D2984" s="6" t="s">
        <v>1996</v>
      </c>
      <c r="E2984" s="6" t="s">
        <v>20</v>
      </c>
      <c r="F2984" s="7">
        <v>44446</v>
      </c>
      <c r="G2984" s="6" t="s">
        <v>33</v>
      </c>
      <c r="H2984" s="6" t="s">
        <v>793</v>
      </c>
      <c r="I2984" s="6" t="s">
        <v>40</v>
      </c>
      <c r="J2984" s="6" t="s">
        <v>76</v>
      </c>
      <c r="K2984" s="12">
        <v>4500</v>
      </c>
      <c r="L2984" s="12">
        <v>5850</v>
      </c>
      <c r="M2984" s="12">
        <v>3</v>
      </c>
      <c r="N2984" s="12">
        <v>13500</v>
      </c>
      <c r="O2984" s="12">
        <v>17550</v>
      </c>
      <c r="P2984" s="6" t="s">
        <v>1400</v>
      </c>
      <c r="Q2984" s="12">
        <f t="shared" si="46"/>
        <v>4050</v>
      </c>
    </row>
    <row r="2985" spans="1:17" x14ac:dyDescent="0.3">
      <c r="A2985" s="6">
        <v>142357</v>
      </c>
      <c r="B2985" s="6" t="s">
        <v>1380</v>
      </c>
      <c r="C2985" s="6" t="s">
        <v>1334</v>
      </c>
      <c r="D2985" s="6" t="s">
        <v>2079</v>
      </c>
      <c r="E2985" s="6" t="s">
        <v>19</v>
      </c>
      <c r="F2985" s="7">
        <v>44446</v>
      </c>
      <c r="G2985" s="6" t="s">
        <v>34</v>
      </c>
      <c r="H2985" s="6" t="s">
        <v>51</v>
      </c>
      <c r="I2985" s="6" t="s">
        <v>41</v>
      </c>
      <c r="J2985" s="6" t="s">
        <v>78</v>
      </c>
      <c r="K2985" s="12">
        <v>8500</v>
      </c>
      <c r="L2985" s="12">
        <v>11050</v>
      </c>
      <c r="M2985" s="12">
        <v>2</v>
      </c>
      <c r="N2985" s="12">
        <v>17000</v>
      </c>
      <c r="O2985" s="12">
        <v>22100</v>
      </c>
      <c r="P2985" s="6" t="s">
        <v>1401</v>
      </c>
      <c r="Q2985" s="12">
        <f t="shared" si="46"/>
        <v>5100</v>
      </c>
    </row>
    <row r="2986" spans="1:17" x14ac:dyDescent="0.3">
      <c r="A2986" s="6">
        <v>142358</v>
      </c>
      <c r="B2986" s="6" t="s">
        <v>1381</v>
      </c>
      <c r="C2986" s="6" t="s">
        <v>1333</v>
      </c>
      <c r="D2986" s="6" t="s">
        <v>2000</v>
      </c>
      <c r="E2986" s="6" t="s">
        <v>1319</v>
      </c>
      <c r="F2986" s="7">
        <v>44446</v>
      </c>
      <c r="G2986" s="6" t="s">
        <v>35</v>
      </c>
      <c r="H2986" s="6" t="s">
        <v>52</v>
      </c>
      <c r="I2986" s="6" t="s">
        <v>44</v>
      </c>
      <c r="J2986" s="6" t="s">
        <v>80</v>
      </c>
      <c r="K2986" s="12">
        <v>12500</v>
      </c>
      <c r="L2986" s="12">
        <v>16250</v>
      </c>
      <c r="M2986" s="12">
        <v>2</v>
      </c>
      <c r="N2986" s="12">
        <v>25000</v>
      </c>
      <c r="O2986" s="12">
        <v>32500</v>
      </c>
      <c r="P2986" s="6" t="s">
        <v>1325</v>
      </c>
      <c r="Q2986" s="12">
        <f t="shared" si="46"/>
        <v>7500</v>
      </c>
    </row>
    <row r="2987" spans="1:17" x14ac:dyDescent="0.3">
      <c r="A2987" s="6">
        <v>142359</v>
      </c>
      <c r="B2987" s="6" t="s">
        <v>1382</v>
      </c>
      <c r="C2987" s="6" t="s">
        <v>1335</v>
      </c>
      <c r="D2987" s="6" t="s">
        <v>2092</v>
      </c>
      <c r="E2987" s="6" t="s">
        <v>18</v>
      </c>
      <c r="F2987" s="7">
        <v>44446</v>
      </c>
      <c r="G2987" s="6" t="s">
        <v>1296</v>
      </c>
      <c r="H2987" s="6" t="s">
        <v>734</v>
      </c>
      <c r="I2987" s="6" t="s">
        <v>89</v>
      </c>
      <c r="J2987" s="6" t="s">
        <v>79</v>
      </c>
      <c r="K2987" s="12">
        <v>3500</v>
      </c>
      <c r="L2987" s="12">
        <v>4550</v>
      </c>
      <c r="M2987" s="12">
        <v>4</v>
      </c>
      <c r="N2987" s="12">
        <v>14000</v>
      </c>
      <c r="O2987" s="12">
        <v>18200</v>
      </c>
      <c r="P2987" s="6" t="s">
        <v>1398</v>
      </c>
      <c r="Q2987" s="12">
        <f t="shared" si="46"/>
        <v>4200</v>
      </c>
    </row>
    <row r="2988" spans="1:17" x14ac:dyDescent="0.3">
      <c r="A2988" s="6">
        <v>142360</v>
      </c>
      <c r="B2988" s="6" t="s">
        <v>1378</v>
      </c>
      <c r="C2988" s="6" t="s">
        <v>1377</v>
      </c>
      <c r="D2988" s="6" t="s">
        <v>1919</v>
      </c>
      <c r="E2988" s="6" t="s">
        <v>17</v>
      </c>
      <c r="F2988" s="7">
        <v>44446</v>
      </c>
      <c r="G2988" s="6" t="s">
        <v>33</v>
      </c>
      <c r="H2988" s="8" t="s">
        <v>67</v>
      </c>
      <c r="I2988" s="6" t="s">
        <v>37</v>
      </c>
      <c r="J2988" s="6" t="s">
        <v>81</v>
      </c>
      <c r="K2988" s="12">
        <v>4500</v>
      </c>
      <c r="L2988" s="12">
        <v>5850</v>
      </c>
      <c r="M2988" s="12">
        <v>3</v>
      </c>
      <c r="N2988" s="12">
        <v>13500</v>
      </c>
      <c r="O2988" s="12">
        <v>17550</v>
      </c>
      <c r="P2988" s="6" t="s">
        <v>1397</v>
      </c>
      <c r="Q2988" s="12">
        <f t="shared" si="46"/>
        <v>4050</v>
      </c>
    </row>
    <row r="2989" spans="1:17" x14ac:dyDescent="0.3">
      <c r="A2989" s="6">
        <v>142361</v>
      </c>
      <c r="B2989" s="6" t="s">
        <v>1379</v>
      </c>
      <c r="C2989" s="6" t="s">
        <v>1332</v>
      </c>
      <c r="D2989" s="6" t="s">
        <v>1995</v>
      </c>
      <c r="E2989" s="6" t="s">
        <v>1320</v>
      </c>
      <c r="F2989" s="7">
        <v>44446</v>
      </c>
      <c r="G2989" s="6" t="s">
        <v>34</v>
      </c>
      <c r="H2989" s="6" t="s">
        <v>794</v>
      </c>
      <c r="I2989" s="6" t="s">
        <v>45</v>
      </c>
      <c r="J2989" s="6" t="s">
        <v>82</v>
      </c>
      <c r="K2989" s="12">
        <v>2100</v>
      </c>
      <c r="L2989" s="12">
        <v>2730</v>
      </c>
      <c r="M2989" s="12">
        <v>1</v>
      </c>
      <c r="N2989" s="12">
        <v>2100</v>
      </c>
      <c r="O2989" s="12">
        <v>2730</v>
      </c>
      <c r="P2989" s="6" t="s">
        <v>1399</v>
      </c>
      <c r="Q2989" s="12">
        <f t="shared" si="46"/>
        <v>630</v>
      </c>
    </row>
    <row r="2990" spans="1:17" x14ac:dyDescent="0.3">
      <c r="A2990" s="6">
        <v>142362</v>
      </c>
      <c r="B2990" s="6" t="s">
        <v>1365</v>
      </c>
      <c r="C2990" s="6" t="s">
        <v>1364</v>
      </c>
      <c r="D2990" s="6" t="s">
        <v>1749</v>
      </c>
      <c r="E2990" s="6" t="s">
        <v>16</v>
      </c>
      <c r="F2990" s="7">
        <v>44446</v>
      </c>
      <c r="G2990" s="6" t="s">
        <v>35</v>
      </c>
      <c r="H2990" s="6" t="s">
        <v>49</v>
      </c>
      <c r="I2990" s="6" t="s">
        <v>36</v>
      </c>
      <c r="J2990" s="6" t="s">
        <v>75</v>
      </c>
      <c r="K2990" s="12">
        <v>1150</v>
      </c>
      <c r="L2990" s="12">
        <v>1495</v>
      </c>
      <c r="M2990" s="12">
        <v>1</v>
      </c>
      <c r="N2990" s="12">
        <v>1150</v>
      </c>
      <c r="O2990" s="12">
        <v>1495</v>
      </c>
      <c r="P2990" s="6" t="s">
        <v>1400</v>
      </c>
      <c r="Q2990" s="12">
        <f t="shared" si="46"/>
        <v>345</v>
      </c>
    </row>
    <row r="2991" spans="1:17" x14ac:dyDescent="0.3">
      <c r="A2991" s="6">
        <v>142363</v>
      </c>
      <c r="B2991" s="6" t="s">
        <v>1385</v>
      </c>
      <c r="C2991" s="6" t="s">
        <v>27</v>
      </c>
      <c r="D2991" s="6" t="s">
        <v>27</v>
      </c>
      <c r="E2991" s="6" t="s">
        <v>15</v>
      </c>
      <c r="F2991" s="7">
        <v>44446</v>
      </c>
      <c r="G2991" s="6" t="s">
        <v>1296</v>
      </c>
      <c r="H2991" s="6" t="s">
        <v>47</v>
      </c>
      <c r="I2991" s="6" t="s">
        <v>37</v>
      </c>
      <c r="J2991" s="6" t="s">
        <v>76</v>
      </c>
      <c r="K2991" s="12">
        <v>350</v>
      </c>
      <c r="L2991" s="12">
        <v>455</v>
      </c>
      <c r="M2991" s="12">
        <v>2</v>
      </c>
      <c r="N2991" s="12">
        <v>700</v>
      </c>
      <c r="O2991" s="12">
        <v>910</v>
      </c>
      <c r="P2991" s="6" t="s">
        <v>1401</v>
      </c>
      <c r="Q2991" s="12">
        <f t="shared" si="46"/>
        <v>210</v>
      </c>
    </row>
    <row r="2992" spans="1:17" x14ac:dyDescent="0.3">
      <c r="A2992" s="6">
        <v>142364</v>
      </c>
      <c r="B2992" s="6" t="s">
        <v>1387</v>
      </c>
      <c r="C2992" s="6" t="s">
        <v>1386</v>
      </c>
      <c r="D2992" s="6" t="s">
        <v>2108</v>
      </c>
      <c r="E2992" s="6" t="s">
        <v>14</v>
      </c>
      <c r="F2992" s="7">
        <v>44446</v>
      </c>
      <c r="G2992" s="6" t="s">
        <v>33</v>
      </c>
      <c r="H2992" s="6" t="s">
        <v>53</v>
      </c>
      <c r="I2992" s="6" t="s">
        <v>38</v>
      </c>
      <c r="J2992" s="6" t="s">
        <v>75</v>
      </c>
      <c r="K2992" s="12">
        <v>9500</v>
      </c>
      <c r="L2992" s="12">
        <v>12350</v>
      </c>
      <c r="M2992" s="12">
        <v>3</v>
      </c>
      <c r="N2992" s="12">
        <v>28500</v>
      </c>
      <c r="O2992" s="12">
        <v>37050</v>
      </c>
      <c r="P2992" s="6" t="s">
        <v>1325</v>
      </c>
      <c r="Q2992" s="12">
        <f t="shared" si="46"/>
        <v>8550</v>
      </c>
    </row>
    <row r="2993" spans="1:17" x14ac:dyDescent="0.3">
      <c r="A2993" s="6">
        <v>142365</v>
      </c>
      <c r="B2993" s="6" t="s">
        <v>2156</v>
      </c>
      <c r="C2993" s="6" t="s">
        <v>2157</v>
      </c>
      <c r="D2993" s="6" t="s">
        <v>1985</v>
      </c>
      <c r="E2993" s="6" t="s">
        <v>13</v>
      </c>
      <c r="F2993" s="7">
        <v>44446</v>
      </c>
      <c r="G2993" s="6" t="s">
        <v>34</v>
      </c>
      <c r="H2993" s="6" t="s">
        <v>795</v>
      </c>
      <c r="I2993" s="6" t="s">
        <v>39</v>
      </c>
      <c r="J2993" s="6" t="s">
        <v>77</v>
      </c>
      <c r="K2993" s="12">
        <v>10000</v>
      </c>
      <c r="L2993" s="12">
        <v>13000</v>
      </c>
      <c r="M2993" s="12">
        <v>4</v>
      </c>
      <c r="N2993" s="12">
        <v>40000</v>
      </c>
      <c r="O2993" s="12">
        <v>52000</v>
      </c>
      <c r="P2993" s="6" t="s">
        <v>1398</v>
      </c>
      <c r="Q2993" s="12">
        <f t="shared" si="46"/>
        <v>12000</v>
      </c>
    </row>
    <row r="2994" spans="1:17" x14ac:dyDescent="0.3">
      <c r="A2994" s="6">
        <v>142366</v>
      </c>
      <c r="B2994" s="6" t="s">
        <v>1390</v>
      </c>
      <c r="C2994" s="6" t="s">
        <v>26</v>
      </c>
      <c r="D2994" s="6" t="s">
        <v>2124</v>
      </c>
      <c r="E2994" s="6" t="s">
        <v>12</v>
      </c>
      <c r="F2994" s="7">
        <v>44446</v>
      </c>
      <c r="G2994" s="6" t="s">
        <v>35</v>
      </c>
      <c r="H2994" s="6" t="s">
        <v>796</v>
      </c>
      <c r="I2994" s="6" t="s">
        <v>40</v>
      </c>
      <c r="J2994" s="6" t="s">
        <v>76</v>
      </c>
      <c r="K2994" s="12">
        <v>6500</v>
      </c>
      <c r="L2994" s="12">
        <v>8450</v>
      </c>
      <c r="M2994" s="12">
        <v>3</v>
      </c>
      <c r="N2994" s="12">
        <v>19500</v>
      </c>
      <c r="O2994" s="12">
        <v>25350</v>
      </c>
      <c r="P2994" s="6" t="s">
        <v>1397</v>
      </c>
      <c r="Q2994" s="12">
        <f t="shared" si="46"/>
        <v>5850</v>
      </c>
    </row>
    <row r="2995" spans="1:17" x14ac:dyDescent="0.3">
      <c r="A2995" s="6">
        <v>142367</v>
      </c>
      <c r="B2995" s="6" t="s">
        <v>1392</v>
      </c>
      <c r="C2995" s="6" t="s">
        <v>1391</v>
      </c>
      <c r="D2995" s="6" t="s">
        <v>2112</v>
      </c>
      <c r="E2995" s="6" t="s">
        <v>11</v>
      </c>
      <c r="F2995" s="7">
        <v>44446</v>
      </c>
      <c r="G2995" s="6" t="s">
        <v>1296</v>
      </c>
      <c r="H2995" s="6" t="s">
        <v>797</v>
      </c>
      <c r="I2995" s="6" t="s">
        <v>41</v>
      </c>
      <c r="J2995" s="6" t="s">
        <v>78</v>
      </c>
      <c r="K2995" s="12">
        <v>8500</v>
      </c>
      <c r="L2995" s="12">
        <v>11050</v>
      </c>
      <c r="M2995" s="12">
        <v>2</v>
      </c>
      <c r="N2995" s="12">
        <v>17000</v>
      </c>
      <c r="O2995" s="12">
        <v>22100</v>
      </c>
      <c r="P2995" s="6" t="s">
        <v>1399</v>
      </c>
      <c r="Q2995" s="12">
        <f t="shared" si="46"/>
        <v>5100</v>
      </c>
    </row>
    <row r="2996" spans="1:17" x14ac:dyDescent="0.3">
      <c r="A2996" s="6">
        <v>142368</v>
      </c>
      <c r="B2996" s="6" t="s">
        <v>1394</v>
      </c>
      <c r="C2996" s="6" t="s">
        <v>1393</v>
      </c>
      <c r="D2996" s="6" t="s">
        <v>2130</v>
      </c>
      <c r="E2996" s="6" t="s">
        <v>1321</v>
      </c>
      <c r="F2996" s="7">
        <v>44446</v>
      </c>
      <c r="G2996" s="6" t="s">
        <v>33</v>
      </c>
      <c r="H2996" s="6" t="s">
        <v>57</v>
      </c>
      <c r="I2996" s="6" t="s">
        <v>44</v>
      </c>
      <c r="J2996" s="6" t="s">
        <v>80</v>
      </c>
      <c r="K2996" s="12">
        <v>7000</v>
      </c>
      <c r="L2996" s="12">
        <v>9100</v>
      </c>
      <c r="M2996" s="12">
        <v>3</v>
      </c>
      <c r="N2996" s="12">
        <v>21000</v>
      </c>
      <c r="O2996" s="12">
        <v>27300</v>
      </c>
      <c r="P2996" s="6" t="s">
        <v>1400</v>
      </c>
      <c r="Q2996" s="12">
        <f t="shared" si="46"/>
        <v>6300</v>
      </c>
    </row>
    <row r="2997" spans="1:17" x14ac:dyDescent="0.3">
      <c r="A2997" s="6">
        <v>142369</v>
      </c>
      <c r="B2997" s="6" t="s">
        <v>1337</v>
      </c>
      <c r="C2997" s="6" t="s">
        <v>1336</v>
      </c>
      <c r="D2997" s="6" t="s">
        <v>1417</v>
      </c>
      <c r="E2997" s="6" t="s">
        <v>1322</v>
      </c>
      <c r="F2997" s="7">
        <v>44446</v>
      </c>
      <c r="G2997" s="6" t="s">
        <v>34</v>
      </c>
      <c r="H2997" s="6" t="s">
        <v>798</v>
      </c>
      <c r="I2997" s="6" t="s">
        <v>89</v>
      </c>
      <c r="J2997" s="6" t="s">
        <v>79</v>
      </c>
      <c r="K2997" s="12">
        <v>6550</v>
      </c>
      <c r="L2997" s="12">
        <v>8515</v>
      </c>
      <c r="M2997" s="12">
        <v>2</v>
      </c>
      <c r="N2997" s="12">
        <v>13100</v>
      </c>
      <c r="O2997" s="12">
        <v>17030</v>
      </c>
      <c r="P2997" s="6" t="s">
        <v>1401</v>
      </c>
      <c r="Q2997" s="12">
        <f t="shared" si="46"/>
        <v>3930</v>
      </c>
    </row>
    <row r="2998" spans="1:17" x14ac:dyDescent="0.3">
      <c r="A2998" s="6">
        <v>142370</v>
      </c>
      <c r="B2998" s="6" t="s">
        <v>1339</v>
      </c>
      <c r="C2998" s="6" t="s">
        <v>1338</v>
      </c>
      <c r="D2998" s="6" t="s">
        <v>1438</v>
      </c>
      <c r="E2998" s="6" t="s">
        <v>1323</v>
      </c>
      <c r="F2998" s="7">
        <v>44446</v>
      </c>
      <c r="G2998" s="6" t="s">
        <v>35</v>
      </c>
      <c r="H2998" s="8" t="s">
        <v>66</v>
      </c>
      <c r="I2998" s="6" t="s">
        <v>37</v>
      </c>
      <c r="J2998" s="6" t="s">
        <v>81</v>
      </c>
      <c r="K2998" s="12">
        <v>7650</v>
      </c>
      <c r="L2998" s="12">
        <v>9945</v>
      </c>
      <c r="M2998" s="12">
        <v>2</v>
      </c>
      <c r="N2998" s="12">
        <v>15300</v>
      </c>
      <c r="O2998" s="12">
        <v>19890</v>
      </c>
      <c r="P2998" s="6" t="s">
        <v>1325</v>
      </c>
      <c r="Q2998" s="12">
        <f t="shared" si="46"/>
        <v>4590</v>
      </c>
    </row>
    <row r="2999" spans="1:17" x14ac:dyDescent="0.3">
      <c r="A2999" s="6">
        <v>142371</v>
      </c>
      <c r="B2999" s="6" t="s">
        <v>1341</v>
      </c>
      <c r="C2999" s="6" t="s">
        <v>1340</v>
      </c>
      <c r="D2999" s="6" t="s">
        <v>1481</v>
      </c>
      <c r="E2999" s="6" t="s">
        <v>10</v>
      </c>
      <c r="F2999" s="7">
        <v>44446</v>
      </c>
      <c r="G2999" s="6" t="s">
        <v>1296</v>
      </c>
      <c r="H2999" s="6" t="s">
        <v>58</v>
      </c>
      <c r="I2999" s="6" t="s">
        <v>45</v>
      </c>
      <c r="J2999" s="6" t="s">
        <v>82</v>
      </c>
      <c r="K2999" s="12">
        <v>1150</v>
      </c>
      <c r="L2999" s="12">
        <v>1495</v>
      </c>
      <c r="M2999" s="12">
        <v>1</v>
      </c>
      <c r="N2999" s="12">
        <v>1150</v>
      </c>
      <c r="O2999" s="12">
        <v>1495</v>
      </c>
      <c r="P2999" s="6" t="s">
        <v>1398</v>
      </c>
      <c r="Q2999" s="12">
        <f t="shared" si="46"/>
        <v>345</v>
      </c>
    </row>
    <row r="3000" spans="1:17" x14ac:dyDescent="0.3">
      <c r="A3000" s="6">
        <v>142372</v>
      </c>
      <c r="B3000" s="6" t="s">
        <v>1343</v>
      </c>
      <c r="C3000" s="6" t="s">
        <v>1342</v>
      </c>
      <c r="D3000" s="6" t="s">
        <v>1498</v>
      </c>
      <c r="E3000" s="6" t="s">
        <v>9</v>
      </c>
      <c r="F3000" s="7">
        <v>44446</v>
      </c>
      <c r="G3000" s="6" t="s">
        <v>33</v>
      </c>
      <c r="H3000" s="6" t="s">
        <v>59</v>
      </c>
      <c r="I3000" s="6" t="s">
        <v>36</v>
      </c>
      <c r="J3000" s="6" t="s">
        <v>75</v>
      </c>
      <c r="K3000" s="12">
        <v>850</v>
      </c>
      <c r="L3000" s="12">
        <v>1105</v>
      </c>
      <c r="M3000" s="12">
        <v>2</v>
      </c>
      <c r="N3000" s="12">
        <v>1700</v>
      </c>
      <c r="O3000" s="12">
        <v>2210</v>
      </c>
      <c r="P3000" s="6" t="s">
        <v>1397</v>
      </c>
      <c r="Q3000" s="12">
        <f t="shared" si="46"/>
        <v>510</v>
      </c>
    </row>
    <row r="3001" spans="1:17" x14ac:dyDescent="0.3">
      <c r="A3001" s="6">
        <v>142373</v>
      </c>
      <c r="B3001" s="6" t="s">
        <v>1345</v>
      </c>
      <c r="C3001" s="6" t="s">
        <v>1344</v>
      </c>
      <c r="D3001" s="6" t="s">
        <v>1539</v>
      </c>
      <c r="E3001" s="6" t="s">
        <v>1324</v>
      </c>
      <c r="F3001" s="7">
        <v>44446</v>
      </c>
      <c r="G3001" s="6" t="s">
        <v>34</v>
      </c>
      <c r="H3001" s="6" t="s">
        <v>60</v>
      </c>
      <c r="I3001" s="6" t="s">
        <v>37</v>
      </c>
      <c r="J3001" s="6" t="s">
        <v>76</v>
      </c>
      <c r="K3001" s="12">
        <v>650</v>
      </c>
      <c r="L3001" s="12">
        <v>845</v>
      </c>
      <c r="M3001" s="12">
        <v>2</v>
      </c>
      <c r="N3001" s="12">
        <v>1300</v>
      </c>
      <c r="O3001" s="12">
        <v>1690</v>
      </c>
      <c r="P3001" s="6" t="s">
        <v>1399</v>
      </c>
      <c r="Q3001" s="12">
        <f t="shared" si="46"/>
        <v>390</v>
      </c>
    </row>
    <row r="3002" spans="1:17" x14ac:dyDescent="0.3">
      <c r="A3002" s="6">
        <v>142374</v>
      </c>
      <c r="B3002" s="6" t="s">
        <v>1347</v>
      </c>
      <c r="C3002" s="6" t="s">
        <v>1346</v>
      </c>
      <c r="D3002" s="6" t="s">
        <v>1554</v>
      </c>
      <c r="E3002" s="6" t="s">
        <v>8</v>
      </c>
      <c r="F3002" s="7">
        <v>44446</v>
      </c>
      <c r="G3002" s="6" t="s">
        <v>35</v>
      </c>
      <c r="H3002" s="6" t="s">
        <v>61</v>
      </c>
      <c r="I3002" s="6" t="s">
        <v>38</v>
      </c>
      <c r="J3002" s="6" t="s">
        <v>75</v>
      </c>
      <c r="K3002" s="12">
        <v>7500</v>
      </c>
      <c r="L3002" s="12">
        <v>9750</v>
      </c>
      <c r="M3002" s="12">
        <v>1</v>
      </c>
      <c r="N3002" s="12">
        <v>7500</v>
      </c>
      <c r="O3002" s="12">
        <v>9750</v>
      </c>
      <c r="P3002" s="6" t="s">
        <v>1400</v>
      </c>
      <c r="Q3002" s="12">
        <f t="shared" si="46"/>
        <v>2250</v>
      </c>
    </row>
    <row r="3003" spans="1:17" x14ac:dyDescent="0.3">
      <c r="A3003" s="6">
        <v>142375</v>
      </c>
      <c r="B3003" s="6" t="s">
        <v>1349</v>
      </c>
      <c r="C3003" s="6" t="s">
        <v>1348</v>
      </c>
      <c r="D3003" s="6" t="s">
        <v>1577</v>
      </c>
      <c r="E3003" s="6" t="s">
        <v>7</v>
      </c>
      <c r="F3003" s="7">
        <v>44446</v>
      </c>
      <c r="G3003" s="6" t="s">
        <v>1296</v>
      </c>
      <c r="H3003" s="6" t="s">
        <v>795</v>
      </c>
      <c r="I3003" s="6" t="s">
        <v>39</v>
      </c>
      <c r="J3003" s="8" t="s">
        <v>83</v>
      </c>
      <c r="K3003" s="12">
        <v>10000</v>
      </c>
      <c r="L3003" s="12">
        <v>13000</v>
      </c>
      <c r="M3003" s="12">
        <v>1</v>
      </c>
      <c r="N3003" s="12">
        <v>10000</v>
      </c>
      <c r="O3003" s="12">
        <v>13000</v>
      </c>
      <c r="P3003" s="6" t="s">
        <v>1401</v>
      </c>
      <c r="Q3003" s="12">
        <f t="shared" si="46"/>
        <v>3000</v>
      </c>
    </row>
    <row r="3004" spans="1:17" x14ac:dyDescent="0.3">
      <c r="A3004" s="6">
        <v>142376</v>
      </c>
      <c r="B3004" s="6" t="s">
        <v>1351</v>
      </c>
      <c r="C3004" s="6" t="s">
        <v>1350</v>
      </c>
      <c r="D3004" s="6" t="s">
        <v>1610</v>
      </c>
      <c r="E3004" s="6" t="s">
        <v>1325</v>
      </c>
      <c r="F3004" s="7">
        <v>44446</v>
      </c>
      <c r="G3004" s="6" t="s">
        <v>33</v>
      </c>
      <c r="H3004" s="6" t="s">
        <v>799</v>
      </c>
      <c r="I3004" s="6" t="s">
        <v>40</v>
      </c>
      <c r="J3004" s="6" t="s">
        <v>76</v>
      </c>
      <c r="K3004" s="12">
        <v>10500</v>
      </c>
      <c r="L3004" s="12">
        <v>13650</v>
      </c>
      <c r="M3004" s="12">
        <v>1</v>
      </c>
      <c r="N3004" s="12">
        <v>10500</v>
      </c>
      <c r="O3004" s="12">
        <v>13650</v>
      </c>
      <c r="P3004" s="6" t="s">
        <v>1325</v>
      </c>
      <c r="Q3004" s="12">
        <f t="shared" si="46"/>
        <v>3150</v>
      </c>
    </row>
    <row r="3005" spans="1:17" x14ac:dyDescent="0.3">
      <c r="A3005" s="6">
        <v>142377</v>
      </c>
      <c r="B3005" s="6" t="s">
        <v>1353</v>
      </c>
      <c r="C3005" s="6" t="s">
        <v>1352</v>
      </c>
      <c r="D3005" s="6" t="s">
        <v>1619</v>
      </c>
      <c r="E3005" s="6" t="s">
        <v>1326</v>
      </c>
      <c r="F3005" s="7">
        <v>44446</v>
      </c>
      <c r="G3005" s="6" t="s">
        <v>34</v>
      </c>
      <c r="H3005" s="6" t="s">
        <v>63</v>
      </c>
      <c r="I3005" s="6" t="s">
        <v>41</v>
      </c>
      <c r="J3005" s="6" t="s">
        <v>78</v>
      </c>
      <c r="K3005" s="12">
        <v>8500</v>
      </c>
      <c r="L3005" s="12">
        <v>11050</v>
      </c>
      <c r="M3005" s="12">
        <v>3</v>
      </c>
      <c r="N3005" s="12">
        <v>25500</v>
      </c>
      <c r="O3005" s="12">
        <v>33150</v>
      </c>
      <c r="P3005" s="6" t="s">
        <v>1398</v>
      </c>
      <c r="Q3005" s="12">
        <f t="shared" si="46"/>
        <v>7650</v>
      </c>
    </row>
    <row r="3006" spans="1:17" x14ac:dyDescent="0.3">
      <c r="A3006" s="6">
        <v>142378</v>
      </c>
      <c r="B3006" s="6" t="s">
        <v>1355</v>
      </c>
      <c r="C3006" s="6" t="s">
        <v>1354</v>
      </c>
      <c r="D3006" s="6" t="s">
        <v>2138</v>
      </c>
      <c r="E3006" s="6" t="s">
        <v>6</v>
      </c>
      <c r="F3006" s="7">
        <v>44446</v>
      </c>
      <c r="G3006" s="6" t="s">
        <v>35</v>
      </c>
      <c r="H3006" s="6" t="s">
        <v>57</v>
      </c>
      <c r="I3006" s="6" t="s">
        <v>44</v>
      </c>
      <c r="J3006" s="6" t="s">
        <v>80</v>
      </c>
      <c r="K3006" s="12">
        <v>7000</v>
      </c>
      <c r="L3006" s="12">
        <v>9100</v>
      </c>
      <c r="M3006" s="12">
        <v>3</v>
      </c>
      <c r="N3006" s="12">
        <v>21000</v>
      </c>
      <c r="O3006" s="12">
        <v>27300</v>
      </c>
      <c r="P3006" s="6" t="s">
        <v>1397</v>
      </c>
      <c r="Q3006" s="12">
        <f t="shared" si="46"/>
        <v>6300</v>
      </c>
    </row>
    <row r="3007" spans="1:17" x14ac:dyDescent="0.3">
      <c r="A3007" s="6">
        <v>142379</v>
      </c>
      <c r="B3007" s="6" t="s">
        <v>1357</v>
      </c>
      <c r="C3007" s="6" t="s">
        <v>1356</v>
      </c>
      <c r="D3007" s="6" t="s">
        <v>1622</v>
      </c>
      <c r="E3007" s="6" t="s">
        <v>5</v>
      </c>
      <c r="F3007" s="7">
        <v>44446</v>
      </c>
      <c r="G3007" s="6" t="s">
        <v>1296</v>
      </c>
      <c r="H3007" s="6" t="s">
        <v>800</v>
      </c>
      <c r="I3007" s="6" t="s">
        <v>89</v>
      </c>
      <c r="J3007" s="6" t="s">
        <v>79</v>
      </c>
      <c r="K3007" s="12">
        <v>1680</v>
      </c>
      <c r="L3007" s="12">
        <v>2184</v>
      </c>
      <c r="M3007" s="12">
        <v>1</v>
      </c>
      <c r="N3007" s="12">
        <v>1680</v>
      </c>
      <c r="O3007" s="12">
        <v>2184</v>
      </c>
      <c r="P3007" s="6" t="s">
        <v>1399</v>
      </c>
      <c r="Q3007" s="12">
        <f t="shared" si="46"/>
        <v>504</v>
      </c>
    </row>
    <row r="3008" spans="1:17" x14ac:dyDescent="0.3">
      <c r="A3008" s="6">
        <v>142380</v>
      </c>
      <c r="B3008" s="6" t="s">
        <v>1359</v>
      </c>
      <c r="C3008" s="6" t="s">
        <v>1358</v>
      </c>
      <c r="D3008" s="6" t="s">
        <v>1670</v>
      </c>
      <c r="E3008" s="6" t="s">
        <v>4</v>
      </c>
      <c r="F3008" s="7">
        <v>44446</v>
      </c>
      <c r="G3008" s="6" t="s">
        <v>33</v>
      </c>
      <c r="H3008" s="8" t="s">
        <v>65</v>
      </c>
      <c r="I3008" s="6" t="s">
        <v>37</v>
      </c>
      <c r="J3008" s="8" t="s">
        <v>84</v>
      </c>
      <c r="K3008" s="12">
        <v>6540</v>
      </c>
      <c r="L3008" s="12">
        <v>8502</v>
      </c>
      <c r="M3008" s="12">
        <v>4</v>
      </c>
      <c r="N3008" s="12">
        <v>26160</v>
      </c>
      <c r="O3008" s="12">
        <v>34008</v>
      </c>
      <c r="P3008" s="6" t="s">
        <v>1400</v>
      </c>
      <c r="Q3008" s="12">
        <f t="shared" si="46"/>
        <v>7848</v>
      </c>
    </row>
    <row r="3009" spans="1:17" x14ac:dyDescent="0.3">
      <c r="A3009" s="6">
        <v>142381</v>
      </c>
      <c r="B3009" s="6" t="s">
        <v>1361</v>
      </c>
      <c r="C3009" s="6" t="s">
        <v>1360</v>
      </c>
      <c r="D3009" s="6" t="s">
        <v>1676</v>
      </c>
      <c r="E3009" s="6" t="s">
        <v>30</v>
      </c>
      <c r="F3009" s="7">
        <v>44446</v>
      </c>
      <c r="G3009" s="6" t="s">
        <v>34</v>
      </c>
      <c r="H3009" s="6" t="s">
        <v>68</v>
      </c>
      <c r="I3009" s="6" t="s">
        <v>45</v>
      </c>
      <c r="J3009" s="6" t="s">
        <v>82</v>
      </c>
      <c r="K3009" s="12">
        <v>2680</v>
      </c>
      <c r="L3009" s="12">
        <v>3484</v>
      </c>
      <c r="M3009" s="12">
        <v>3</v>
      </c>
      <c r="N3009" s="12">
        <v>8040</v>
      </c>
      <c r="O3009" s="12">
        <v>10452</v>
      </c>
      <c r="P3009" s="6" t="s">
        <v>1401</v>
      </c>
      <c r="Q3009" s="12">
        <f t="shared" si="46"/>
        <v>2412</v>
      </c>
    </row>
    <row r="3010" spans="1:17" x14ac:dyDescent="0.3">
      <c r="A3010" s="6">
        <v>142382</v>
      </c>
      <c r="B3010" s="6" t="s">
        <v>1363</v>
      </c>
      <c r="C3010" s="6" t="s">
        <v>1362</v>
      </c>
      <c r="D3010" s="6" t="s">
        <v>1702</v>
      </c>
      <c r="E3010" s="6" t="s">
        <v>31</v>
      </c>
      <c r="F3010" s="7">
        <v>44446</v>
      </c>
      <c r="G3010" s="6" t="s">
        <v>35</v>
      </c>
      <c r="H3010" s="6" t="s">
        <v>71</v>
      </c>
      <c r="I3010" s="6" t="s">
        <v>38</v>
      </c>
      <c r="J3010" s="6" t="s">
        <v>76</v>
      </c>
      <c r="K3010" s="12">
        <v>8250</v>
      </c>
      <c r="L3010" s="12">
        <v>10725</v>
      </c>
      <c r="M3010" s="12">
        <v>2</v>
      </c>
      <c r="N3010" s="12">
        <v>16500</v>
      </c>
      <c r="O3010" s="12">
        <v>21450</v>
      </c>
      <c r="P3010" s="6" t="s">
        <v>1325</v>
      </c>
      <c r="Q3010" s="12">
        <f t="shared" si="46"/>
        <v>4950</v>
      </c>
    </row>
    <row r="3011" spans="1:17" x14ac:dyDescent="0.3">
      <c r="A3011" s="6">
        <v>142383</v>
      </c>
      <c r="B3011" s="6" t="s">
        <v>1365</v>
      </c>
      <c r="C3011" s="6" t="s">
        <v>1364</v>
      </c>
      <c r="D3011" s="6" t="s">
        <v>1763</v>
      </c>
      <c r="E3011" s="6" t="s">
        <v>32</v>
      </c>
      <c r="F3011" s="7">
        <v>44446</v>
      </c>
      <c r="G3011" s="6" t="s">
        <v>1296</v>
      </c>
      <c r="H3011" s="6" t="s">
        <v>734</v>
      </c>
      <c r="I3011" s="6" t="s">
        <v>42</v>
      </c>
      <c r="J3011" s="6" t="s">
        <v>76</v>
      </c>
      <c r="K3011" s="12">
        <v>2650</v>
      </c>
      <c r="L3011" s="12">
        <v>3445</v>
      </c>
      <c r="M3011" s="12">
        <v>1</v>
      </c>
      <c r="N3011" s="12">
        <v>2650</v>
      </c>
      <c r="O3011" s="12">
        <v>3445</v>
      </c>
      <c r="P3011" s="6" t="s">
        <v>1325</v>
      </c>
      <c r="Q3011" s="12">
        <f t="shared" ref="Q3011:Q3074" si="47">O3011-N3011</f>
        <v>795</v>
      </c>
    </row>
    <row r="3012" spans="1:17" x14ac:dyDescent="0.3">
      <c r="A3012" s="6">
        <v>142384</v>
      </c>
      <c r="B3012" s="6" t="s">
        <v>1367</v>
      </c>
      <c r="C3012" s="6" t="s">
        <v>1366</v>
      </c>
      <c r="D3012" s="6" t="s">
        <v>1793</v>
      </c>
      <c r="E3012" s="6" t="s">
        <v>28</v>
      </c>
      <c r="F3012" s="7">
        <v>44446</v>
      </c>
      <c r="G3012" s="6" t="s">
        <v>33</v>
      </c>
      <c r="H3012" s="6" t="s">
        <v>72</v>
      </c>
      <c r="I3012" s="6" t="s">
        <v>38</v>
      </c>
      <c r="J3012" s="6" t="s">
        <v>85</v>
      </c>
      <c r="K3012" s="12">
        <v>12550</v>
      </c>
      <c r="L3012" s="12">
        <v>16315</v>
      </c>
      <c r="M3012" s="12">
        <v>4</v>
      </c>
      <c r="N3012" s="12">
        <v>50200</v>
      </c>
      <c r="O3012" s="12">
        <v>65260</v>
      </c>
      <c r="P3012" s="6" t="s">
        <v>1398</v>
      </c>
      <c r="Q3012" s="12">
        <f t="shared" si="47"/>
        <v>15060</v>
      </c>
    </row>
    <row r="3013" spans="1:17" x14ac:dyDescent="0.3">
      <c r="A3013" s="6">
        <v>142385</v>
      </c>
      <c r="B3013" s="6" t="s">
        <v>1369</v>
      </c>
      <c r="C3013" s="6" t="s">
        <v>1368</v>
      </c>
      <c r="D3013" s="6" t="s">
        <v>1797</v>
      </c>
      <c r="E3013" s="6" t="s">
        <v>1311</v>
      </c>
      <c r="F3013" s="7">
        <v>44446</v>
      </c>
      <c r="G3013" s="6" t="s">
        <v>34</v>
      </c>
      <c r="H3013" s="6" t="s">
        <v>73</v>
      </c>
      <c r="I3013" s="6" t="s">
        <v>41</v>
      </c>
      <c r="J3013" s="8" t="s">
        <v>78</v>
      </c>
      <c r="K3013" s="12">
        <v>14500</v>
      </c>
      <c r="L3013" s="12">
        <v>18850</v>
      </c>
      <c r="M3013" s="12">
        <v>4</v>
      </c>
      <c r="N3013" s="12">
        <v>58000</v>
      </c>
      <c r="O3013" s="12">
        <v>75400</v>
      </c>
      <c r="P3013" s="6" t="s">
        <v>1397</v>
      </c>
      <c r="Q3013" s="12">
        <f t="shared" si="47"/>
        <v>17400</v>
      </c>
    </row>
    <row r="3014" spans="1:17" x14ac:dyDescent="0.3">
      <c r="A3014" s="6">
        <v>142386</v>
      </c>
      <c r="B3014" s="6" t="s">
        <v>1370</v>
      </c>
      <c r="C3014" s="6" t="s">
        <v>1327</v>
      </c>
      <c r="D3014" s="6" t="s">
        <v>1814</v>
      </c>
      <c r="E3014" s="6" t="s">
        <v>1312</v>
      </c>
      <c r="F3014" s="7">
        <v>44446</v>
      </c>
      <c r="G3014" s="6" t="s">
        <v>35</v>
      </c>
      <c r="H3014" s="6" t="s">
        <v>46</v>
      </c>
      <c r="I3014" s="6" t="s">
        <v>36</v>
      </c>
      <c r="J3014" s="6" t="s">
        <v>75</v>
      </c>
      <c r="K3014" s="12">
        <v>800</v>
      </c>
      <c r="L3014" s="12">
        <v>1040</v>
      </c>
      <c r="M3014" s="12">
        <v>2</v>
      </c>
      <c r="N3014" s="12">
        <v>1600</v>
      </c>
      <c r="O3014" s="12">
        <v>2080</v>
      </c>
      <c r="P3014" s="6" t="s">
        <v>1399</v>
      </c>
      <c r="Q3014" s="12">
        <f t="shared" si="47"/>
        <v>480</v>
      </c>
    </row>
    <row r="3015" spans="1:17" x14ac:dyDescent="0.3">
      <c r="A3015" s="6">
        <v>142387</v>
      </c>
      <c r="B3015" s="6" t="s">
        <v>1371</v>
      </c>
      <c r="C3015" s="6" t="s">
        <v>1328</v>
      </c>
      <c r="D3015" s="6" t="s">
        <v>1816</v>
      </c>
      <c r="E3015" s="6" t="s">
        <v>1313</v>
      </c>
      <c r="F3015" s="7">
        <v>44446</v>
      </c>
      <c r="G3015" s="6" t="s">
        <v>1296</v>
      </c>
      <c r="H3015" s="6" t="s">
        <v>48</v>
      </c>
      <c r="I3015" s="6" t="s">
        <v>37</v>
      </c>
      <c r="J3015" s="6" t="s">
        <v>76</v>
      </c>
      <c r="K3015" s="12">
        <v>600</v>
      </c>
      <c r="L3015" s="12">
        <v>780</v>
      </c>
      <c r="M3015" s="12">
        <v>4</v>
      </c>
      <c r="N3015" s="12">
        <v>2400</v>
      </c>
      <c r="O3015" s="12">
        <v>3120</v>
      </c>
      <c r="P3015" s="6" t="s">
        <v>1400</v>
      </c>
      <c r="Q3015" s="12">
        <f t="shared" si="47"/>
        <v>720</v>
      </c>
    </row>
    <row r="3016" spans="1:17" x14ac:dyDescent="0.3">
      <c r="A3016" s="6">
        <v>142388</v>
      </c>
      <c r="B3016" s="6" t="s">
        <v>1373</v>
      </c>
      <c r="C3016" s="6" t="s">
        <v>1372</v>
      </c>
      <c r="D3016" s="6" t="s">
        <v>1851</v>
      </c>
      <c r="E3016" s="6" t="s">
        <v>3</v>
      </c>
      <c r="F3016" s="7">
        <v>44446</v>
      </c>
      <c r="G3016" s="6" t="s">
        <v>33</v>
      </c>
      <c r="H3016" s="6" t="s">
        <v>50</v>
      </c>
      <c r="I3016" s="6" t="s">
        <v>38</v>
      </c>
      <c r="J3016" s="6" t="s">
        <v>75</v>
      </c>
      <c r="K3016" s="12">
        <v>10500</v>
      </c>
      <c r="L3016" s="12">
        <v>13650</v>
      </c>
      <c r="M3016" s="12">
        <v>1</v>
      </c>
      <c r="N3016" s="12">
        <v>10500</v>
      </c>
      <c r="O3016" s="12">
        <v>13650</v>
      </c>
      <c r="P3016" s="6" t="s">
        <v>1401</v>
      </c>
      <c r="Q3016" s="12">
        <f t="shared" si="47"/>
        <v>3150</v>
      </c>
    </row>
    <row r="3017" spans="1:17" x14ac:dyDescent="0.3">
      <c r="A3017" s="6">
        <v>142389</v>
      </c>
      <c r="B3017" s="6" t="s">
        <v>1374</v>
      </c>
      <c r="C3017" s="6" t="s">
        <v>1329</v>
      </c>
      <c r="D3017" s="6" t="s">
        <v>1877</v>
      </c>
      <c r="E3017" s="6" t="s">
        <v>2</v>
      </c>
      <c r="F3017" s="7">
        <v>44446</v>
      </c>
      <c r="G3017" s="6" t="s">
        <v>34</v>
      </c>
      <c r="H3017" s="6" t="s">
        <v>795</v>
      </c>
      <c r="I3017" s="6" t="s">
        <v>39</v>
      </c>
      <c r="J3017" s="6" t="s">
        <v>77</v>
      </c>
      <c r="K3017" s="12">
        <v>6500</v>
      </c>
      <c r="L3017" s="12">
        <v>8450</v>
      </c>
      <c r="M3017" s="12">
        <v>1</v>
      </c>
      <c r="N3017" s="12">
        <v>6500</v>
      </c>
      <c r="O3017" s="12">
        <v>8450</v>
      </c>
      <c r="P3017" s="6" t="s">
        <v>1325</v>
      </c>
      <c r="Q3017" s="12">
        <f t="shared" si="47"/>
        <v>1950</v>
      </c>
    </row>
    <row r="3018" spans="1:17" x14ac:dyDescent="0.3">
      <c r="A3018" s="6">
        <v>142390</v>
      </c>
      <c r="B3018" s="6" t="s">
        <v>1375</v>
      </c>
      <c r="C3018" s="6" t="s">
        <v>1330</v>
      </c>
      <c r="D3018" s="6" t="s">
        <v>1904</v>
      </c>
      <c r="E3018" s="6" t="s">
        <v>1</v>
      </c>
      <c r="F3018" s="7">
        <v>44446</v>
      </c>
      <c r="G3018" s="6" t="s">
        <v>35</v>
      </c>
      <c r="H3018" s="6" t="s">
        <v>801</v>
      </c>
      <c r="I3018" s="6" t="s">
        <v>40</v>
      </c>
      <c r="J3018" s="6" t="s">
        <v>76</v>
      </c>
      <c r="K3018" s="12">
        <v>4500</v>
      </c>
      <c r="L3018" s="12">
        <v>5850</v>
      </c>
      <c r="M3018" s="12">
        <v>2</v>
      </c>
      <c r="N3018" s="12">
        <v>9000</v>
      </c>
      <c r="O3018" s="12">
        <v>11700</v>
      </c>
      <c r="P3018" s="6" t="s">
        <v>1398</v>
      </c>
      <c r="Q3018" s="12">
        <f t="shared" si="47"/>
        <v>2700</v>
      </c>
    </row>
    <row r="3019" spans="1:17" x14ac:dyDescent="0.3">
      <c r="A3019" s="6">
        <v>142391</v>
      </c>
      <c r="B3019" s="6" t="s">
        <v>1376</v>
      </c>
      <c r="C3019" s="6" t="s">
        <v>1331</v>
      </c>
      <c r="D3019" s="6" t="s">
        <v>1915</v>
      </c>
      <c r="E3019" s="6" t="s">
        <v>1314</v>
      </c>
      <c r="F3019" s="7">
        <v>44446</v>
      </c>
      <c r="G3019" s="6" t="s">
        <v>1296</v>
      </c>
      <c r="H3019" s="6" t="s">
        <v>51</v>
      </c>
      <c r="I3019" s="6" t="s">
        <v>41</v>
      </c>
      <c r="J3019" s="6" t="s">
        <v>78</v>
      </c>
      <c r="K3019" s="12">
        <v>8500</v>
      </c>
      <c r="L3019" s="12">
        <v>11050</v>
      </c>
      <c r="M3019" s="12">
        <v>4</v>
      </c>
      <c r="N3019" s="12">
        <v>34000</v>
      </c>
      <c r="O3019" s="12">
        <v>44200</v>
      </c>
      <c r="P3019" s="6" t="s">
        <v>1397</v>
      </c>
      <c r="Q3019" s="12">
        <f t="shared" si="47"/>
        <v>10200</v>
      </c>
    </row>
    <row r="3020" spans="1:17" x14ac:dyDescent="0.3">
      <c r="A3020" s="6">
        <v>142392</v>
      </c>
      <c r="B3020" s="6" t="s">
        <v>1378</v>
      </c>
      <c r="C3020" s="6" t="s">
        <v>1377</v>
      </c>
      <c r="D3020" s="6" t="s">
        <v>1944</v>
      </c>
      <c r="E3020" s="6" t="s">
        <v>1315</v>
      </c>
      <c r="F3020" s="7">
        <v>44446</v>
      </c>
      <c r="G3020" s="6" t="s">
        <v>33</v>
      </c>
      <c r="H3020" s="6" t="s">
        <v>52</v>
      </c>
      <c r="I3020" s="6" t="s">
        <v>44</v>
      </c>
      <c r="J3020" s="6" t="s">
        <v>80</v>
      </c>
      <c r="K3020" s="12">
        <v>12500</v>
      </c>
      <c r="L3020" s="12">
        <v>16250</v>
      </c>
      <c r="M3020" s="12">
        <v>4</v>
      </c>
      <c r="N3020" s="12">
        <v>50000</v>
      </c>
      <c r="O3020" s="12">
        <v>65000</v>
      </c>
      <c r="P3020" s="6" t="s">
        <v>1399</v>
      </c>
      <c r="Q3020" s="12">
        <f t="shared" si="47"/>
        <v>15000</v>
      </c>
    </row>
    <row r="3021" spans="1:17" x14ac:dyDescent="0.3">
      <c r="A3021" s="6">
        <v>142393</v>
      </c>
      <c r="B3021" s="6" t="s">
        <v>1379</v>
      </c>
      <c r="C3021" s="6" t="s">
        <v>1332</v>
      </c>
      <c r="D3021" s="6" t="s">
        <v>1994</v>
      </c>
      <c r="E3021" s="6" t="s">
        <v>0</v>
      </c>
      <c r="F3021" s="7">
        <v>44446</v>
      </c>
      <c r="G3021" s="6" t="s">
        <v>34</v>
      </c>
      <c r="H3021" s="6" t="s">
        <v>742</v>
      </c>
      <c r="I3021" s="6" t="s">
        <v>98</v>
      </c>
      <c r="J3021" s="6" t="s">
        <v>79</v>
      </c>
      <c r="K3021" s="12">
        <v>3500</v>
      </c>
      <c r="L3021" s="12">
        <v>4550</v>
      </c>
      <c r="M3021" s="12">
        <v>3</v>
      </c>
      <c r="N3021" s="12">
        <v>10500</v>
      </c>
      <c r="O3021" s="12">
        <v>13650</v>
      </c>
      <c r="P3021" s="6" t="s">
        <v>1400</v>
      </c>
      <c r="Q3021" s="12">
        <f t="shared" si="47"/>
        <v>3150</v>
      </c>
    </row>
    <row r="3022" spans="1:17" x14ac:dyDescent="0.3">
      <c r="A3022" s="6">
        <v>142394</v>
      </c>
      <c r="B3022" s="6" t="s">
        <v>1380</v>
      </c>
      <c r="C3022" s="6" t="s">
        <v>1334</v>
      </c>
      <c r="D3022" s="6" t="s">
        <v>2076</v>
      </c>
      <c r="E3022" s="6" t="s">
        <v>1316</v>
      </c>
      <c r="F3022" s="7">
        <v>44446</v>
      </c>
      <c r="G3022" s="6" t="s">
        <v>35</v>
      </c>
      <c r="H3022" s="8" t="s">
        <v>67</v>
      </c>
      <c r="I3022" s="6" t="s">
        <v>99</v>
      </c>
      <c r="J3022" s="6" t="s">
        <v>81</v>
      </c>
      <c r="K3022" s="12">
        <v>4500</v>
      </c>
      <c r="L3022" s="12">
        <v>5850</v>
      </c>
      <c r="M3022" s="12">
        <v>1</v>
      </c>
      <c r="N3022" s="12">
        <v>4500</v>
      </c>
      <c r="O3022" s="12">
        <v>5850</v>
      </c>
      <c r="P3022" s="6" t="s">
        <v>1401</v>
      </c>
      <c r="Q3022" s="12">
        <f t="shared" si="47"/>
        <v>1350</v>
      </c>
    </row>
    <row r="3023" spans="1:17" x14ac:dyDescent="0.3">
      <c r="A3023" s="6">
        <v>142395</v>
      </c>
      <c r="B3023" s="6" t="s">
        <v>1381</v>
      </c>
      <c r="C3023" s="6" t="s">
        <v>1333</v>
      </c>
      <c r="D3023" s="6" t="s">
        <v>2042</v>
      </c>
      <c r="E3023" s="6" t="s">
        <v>1317</v>
      </c>
      <c r="F3023" s="7">
        <v>44446</v>
      </c>
      <c r="G3023" s="6" t="s">
        <v>1296</v>
      </c>
      <c r="H3023" s="6" t="s">
        <v>802</v>
      </c>
      <c r="I3023" s="6" t="s">
        <v>45</v>
      </c>
      <c r="J3023" s="6" t="s">
        <v>82</v>
      </c>
      <c r="K3023" s="12">
        <v>2100</v>
      </c>
      <c r="L3023" s="12">
        <v>2730</v>
      </c>
      <c r="M3023" s="12">
        <v>3</v>
      </c>
      <c r="N3023" s="12">
        <v>6300</v>
      </c>
      <c r="O3023" s="12">
        <v>8190</v>
      </c>
      <c r="P3023" s="6" t="s">
        <v>1325</v>
      </c>
      <c r="Q3023" s="12">
        <f t="shared" si="47"/>
        <v>1890</v>
      </c>
    </row>
    <row r="3024" spans="1:17" x14ac:dyDescent="0.3">
      <c r="A3024" s="6">
        <v>142396</v>
      </c>
      <c r="B3024" s="6" t="s">
        <v>1382</v>
      </c>
      <c r="C3024" s="6" t="s">
        <v>1335</v>
      </c>
      <c r="D3024" s="6" t="s">
        <v>2087</v>
      </c>
      <c r="E3024" s="6" t="s">
        <v>1318</v>
      </c>
      <c r="F3024" s="7">
        <v>44446</v>
      </c>
      <c r="G3024" s="6" t="s">
        <v>33</v>
      </c>
      <c r="H3024" s="6" t="s">
        <v>49</v>
      </c>
      <c r="I3024" s="6" t="s">
        <v>36</v>
      </c>
      <c r="J3024" s="6" t="s">
        <v>75</v>
      </c>
      <c r="K3024" s="12">
        <v>1150</v>
      </c>
      <c r="L3024" s="12">
        <v>1495</v>
      </c>
      <c r="M3024" s="12">
        <v>3</v>
      </c>
      <c r="N3024" s="12">
        <v>3450</v>
      </c>
      <c r="O3024" s="12">
        <v>4485</v>
      </c>
      <c r="P3024" s="6" t="s">
        <v>1398</v>
      </c>
      <c r="Q3024" s="12">
        <f t="shared" si="47"/>
        <v>1035</v>
      </c>
    </row>
    <row r="3025" spans="1:17" x14ac:dyDescent="0.3">
      <c r="A3025" s="6">
        <v>142397</v>
      </c>
      <c r="B3025" s="6" t="s">
        <v>1378</v>
      </c>
      <c r="C3025" s="6" t="s">
        <v>1377</v>
      </c>
      <c r="D3025" s="6" t="s">
        <v>1924</v>
      </c>
      <c r="E3025" s="6" t="s">
        <v>29</v>
      </c>
      <c r="F3025" s="7">
        <v>44446</v>
      </c>
      <c r="G3025" s="6" t="s">
        <v>34</v>
      </c>
      <c r="H3025" s="6" t="s">
        <v>47</v>
      </c>
      <c r="I3025" s="6" t="s">
        <v>37</v>
      </c>
      <c r="J3025" s="6" t="s">
        <v>76</v>
      </c>
      <c r="K3025" s="12">
        <v>350</v>
      </c>
      <c r="L3025" s="12">
        <v>455</v>
      </c>
      <c r="M3025" s="12">
        <v>2</v>
      </c>
      <c r="N3025" s="12">
        <v>700</v>
      </c>
      <c r="O3025" s="12">
        <v>910</v>
      </c>
      <c r="P3025" s="6" t="s">
        <v>1397</v>
      </c>
      <c r="Q3025" s="12">
        <f t="shared" si="47"/>
        <v>210</v>
      </c>
    </row>
    <row r="3026" spans="1:17" x14ac:dyDescent="0.3">
      <c r="A3026" s="6">
        <v>142398</v>
      </c>
      <c r="B3026" s="6" t="s">
        <v>1379</v>
      </c>
      <c r="C3026" s="6" t="s">
        <v>1332</v>
      </c>
      <c r="D3026" s="6" t="s">
        <v>1990</v>
      </c>
      <c r="E3026" s="6" t="s">
        <v>20</v>
      </c>
      <c r="F3026" s="7">
        <v>44446</v>
      </c>
      <c r="G3026" s="6" t="s">
        <v>35</v>
      </c>
      <c r="H3026" s="6" t="s">
        <v>53</v>
      </c>
      <c r="I3026" s="6" t="s">
        <v>38</v>
      </c>
      <c r="J3026" s="6" t="s">
        <v>75</v>
      </c>
      <c r="K3026" s="12">
        <v>9500</v>
      </c>
      <c r="L3026" s="12">
        <v>12350</v>
      </c>
      <c r="M3026" s="12">
        <v>2</v>
      </c>
      <c r="N3026" s="12">
        <v>19000</v>
      </c>
      <c r="O3026" s="12">
        <v>24700</v>
      </c>
      <c r="P3026" s="6" t="s">
        <v>1399</v>
      </c>
      <c r="Q3026" s="12">
        <f t="shared" si="47"/>
        <v>5700</v>
      </c>
    </row>
    <row r="3027" spans="1:17" x14ac:dyDescent="0.3">
      <c r="A3027" s="6">
        <v>142399</v>
      </c>
      <c r="B3027" s="6" t="s">
        <v>1365</v>
      </c>
      <c r="C3027" s="6" t="s">
        <v>1364</v>
      </c>
      <c r="D3027" s="6" t="s">
        <v>1765</v>
      </c>
      <c r="E3027" s="6" t="s">
        <v>19</v>
      </c>
      <c r="F3027" s="7">
        <v>44446</v>
      </c>
      <c r="G3027" s="6" t="s">
        <v>1296</v>
      </c>
      <c r="H3027" s="6" t="s">
        <v>803</v>
      </c>
      <c r="I3027" s="6" t="s">
        <v>39</v>
      </c>
      <c r="J3027" s="6" t="s">
        <v>77</v>
      </c>
      <c r="K3027" s="12">
        <v>10000</v>
      </c>
      <c r="L3027" s="12">
        <v>13000</v>
      </c>
      <c r="M3027" s="12">
        <v>1</v>
      </c>
      <c r="N3027" s="12">
        <v>10000</v>
      </c>
      <c r="O3027" s="12">
        <v>13000</v>
      </c>
      <c r="P3027" s="6" t="s">
        <v>1400</v>
      </c>
      <c r="Q3027" s="12">
        <f t="shared" si="47"/>
        <v>3000</v>
      </c>
    </row>
    <row r="3028" spans="1:17" x14ac:dyDescent="0.3">
      <c r="A3028" s="6">
        <v>142400</v>
      </c>
      <c r="B3028" s="6" t="s">
        <v>1385</v>
      </c>
      <c r="C3028" s="6" t="s">
        <v>27</v>
      </c>
      <c r="D3028" s="6" t="s">
        <v>27</v>
      </c>
      <c r="E3028" s="6" t="s">
        <v>1319</v>
      </c>
      <c r="F3028" s="7">
        <v>44446</v>
      </c>
      <c r="G3028" s="6" t="s">
        <v>33</v>
      </c>
      <c r="H3028" s="6" t="s">
        <v>804</v>
      </c>
      <c r="I3028" s="6" t="s">
        <v>40</v>
      </c>
      <c r="J3028" s="6" t="s">
        <v>76</v>
      </c>
      <c r="K3028" s="12">
        <v>6500</v>
      </c>
      <c r="L3028" s="12">
        <v>8450</v>
      </c>
      <c r="M3028" s="12">
        <v>3</v>
      </c>
      <c r="N3028" s="12">
        <v>19500</v>
      </c>
      <c r="O3028" s="12">
        <v>25350</v>
      </c>
      <c r="P3028" s="6" t="s">
        <v>1401</v>
      </c>
      <c r="Q3028" s="12">
        <f t="shared" si="47"/>
        <v>5850</v>
      </c>
    </row>
    <row r="3029" spans="1:17" x14ac:dyDescent="0.3">
      <c r="A3029" s="6">
        <v>142401</v>
      </c>
      <c r="B3029" s="6" t="s">
        <v>1387</v>
      </c>
      <c r="C3029" s="6" t="s">
        <v>1386</v>
      </c>
      <c r="D3029" s="6" t="s">
        <v>1386</v>
      </c>
      <c r="E3029" s="6" t="s">
        <v>18</v>
      </c>
      <c r="F3029" s="7">
        <v>44446</v>
      </c>
      <c r="G3029" s="6" t="s">
        <v>34</v>
      </c>
      <c r="H3029" s="6" t="s">
        <v>805</v>
      </c>
      <c r="I3029" s="6" t="s">
        <v>41</v>
      </c>
      <c r="J3029" s="6" t="s">
        <v>78</v>
      </c>
      <c r="K3029" s="12">
        <v>8500</v>
      </c>
      <c r="L3029" s="12">
        <v>11050</v>
      </c>
      <c r="M3029" s="12">
        <v>4</v>
      </c>
      <c r="N3029" s="12">
        <v>34000</v>
      </c>
      <c r="O3029" s="12">
        <v>44200</v>
      </c>
      <c r="P3029" s="6" t="s">
        <v>1325</v>
      </c>
      <c r="Q3029" s="12">
        <f t="shared" si="47"/>
        <v>10200</v>
      </c>
    </row>
    <row r="3030" spans="1:17" x14ac:dyDescent="0.3">
      <c r="A3030" s="6">
        <v>142402</v>
      </c>
      <c r="B3030" s="6" t="s">
        <v>2156</v>
      </c>
      <c r="C3030" s="6" t="s">
        <v>2157</v>
      </c>
      <c r="D3030" s="6" t="s">
        <v>1960</v>
      </c>
      <c r="E3030" s="6" t="s">
        <v>17</v>
      </c>
      <c r="F3030" s="7">
        <v>44446</v>
      </c>
      <c r="G3030" s="6" t="s">
        <v>35</v>
      </c>
      <c r="H3030" s="6" t="s">
        <v>57</v>
      </c>
      <c r="I3030" s="6" t="s">
        <v>44</v>
      </c>
      <c r="J3030" s="6" t="s">
        <v>80</v>
      </c>
      <c r="K3030" s="12">
        <v>7000</v>
      </c>
      <c r="L3030" s="12">
        <v>9100</v>
      </c>
      <c r="M3030" s="12">
        <v>4</v>
      </c>
      <c r="N3030" s="12">
        <v>28000</v>
      </c>
      <c r="O3030" s="12">
        <v>36400</v>
      </c>
      <c r="P3030" s="6" t="s">
        <v>1398</v>
      </c>
      <c r="Q3030" s="12">
        <f t="shared" si="47"/>
        <v>8400</v>
      </c>
    </row>
    <row r="3031" spans="1:17" x14ac:dyDescent="0.3">
      <c r="A3031" s="6">
        <v>142403</v>
      </c>
      <c r="B3031" s="6" t="s">
        <v>1390</v>
      </c>
      <c r="C3031" s="6" t="s">
        <v>26</v>
      </c>
      <c r="D3031" s="6" t="s">
        <v>2119</v>
      </c>
      <c r="E3031" s="6" t="s">
        <v>1320</v>
      </c>
      <c r="F3031" s="7">
        <v>44446</v>
      </c>
      <c r="G3031" s="6" t="s">
        <v>1296</v>
      </c>
      <c r="H3031" s="6" t="s">
        <v>806</v>
      </c>
      <c r="I3031" s="6" t="s">
        <v>98</v>
      </c>
      <c r="J3031" s="6" t="s">
        <v>79</v>
      </c>
      <c r="K3031" s="12">
        <v>6550</v>
      </c>
      <c r="L3031" s="12">
        <v>8515</v>
      </c>
      <c r="M3031" s="12">
        <v>1</v>
      </c>
      <c r="N3031" s="12">
        <v>6550</v>
      </c>
      <c r="O3031" s="12">
        <v>8515</v>
      </c>
      <c r="P3031" s="6" t="s">
        <v>1397</v>
      </c>
      <c r="Q3031" s="12">
        <f t="shared" si="47"/>
        <v>1965</v>
      </c>
    </row>
    <row r="3032" spans="1:17" x14ac:dyDescent="0.3">
      <c r="A3032" s="6">
        <v>142404</v>
      </c>
      <c r="B3032" s="6" t="s">
        <v>1392</v>
      </c>
      <c r="C3032" s="6" t="s">
        <v>1391</v>
      </c>
      <c r="D3032" s="6" t="s">
        <v>2111</v>
      </c>
      <c r="E3032" s="6" t="s">
        <v>16</v>
      </c>
      <c r="F3032" s="7">
        <v>44446</v>
      </c>
      <c r="G3032" s="6" t="s">
        <v>33</v>
      </c>
      <c r="H3032" s="8" t="s">
        <v>66</v>
      </c>
      <c r="I3032" s="6" t="s">
        <v>99</v>
      </c>
      <c r="J3032" s="6" t="s">
        <v>81</v>
      </c>
      <c r="K3032" s="12">
        <v>7650</v>
      </c>
      <c r="L3032" s="12">
        <v>9945</v>
      </c>
      <c r="M3032" s="12">
        <v>3</v>
      </c>
      <c r="N3032" s="12">
        <v>22950</v>
      </c>
      <c r="O3032" s="12">
        <v>29835</v>
      </c>
      <c r="P3032" s="6" t="s">
        <v>1399</v>
      </c>
      <c r="Q3032" s="12">
        <f t="shared" si="47"/>
        <v>6885</v>
      </c>
    </row>
    <row r="3033" spans="1:17" x14ac:dyDescent="0.3">
      <c r="A3033" s="6">
        <v>142405</v>
      </c>
      <c r="B3033" s="6" t="s">
        <v>1394</v>
      </c>
      <c r="C3033" s="6" t="s">
        <v>1393</v>
      </c>
      <c r="D3033" s="6" t="s">
        <v>2130</v>
      </c>
      <c r="E3033" s="6" t="s">
        <v>15</v>
      </c>
      <c r="F3033" s="7">
        <v>44446</v>
      </c>
      <c r="G3033" s="6" t="s">
        <v>34</v>
      </c>
      <c r="H3033" s="6" t="s">
        <v>58</v>
      </c>
      <c r="I3033" s="6" t="s">
        <v>45</v>
      </c>
      <c r="J3033" s="6" t="s">
        <v>82</v>
      </c>
      <c r="K3033" s="12">
        <v>1150</v>
      </c>
      <c r="L3033" s="12">
        <v>1495</v>
      </c>
      <c r="M3033" s="12">
        <v>4</v>
      </c>
      <c r="N3033" s="12">
        <v>4600</v>
      </c>
      <c r="O3033" s="12">
        <v>5980</v>
      </c>
      <c r="P3033" s="6" t="s">
        <v>1400</v>
      </c>
      <c r="Q3033" s="12">
        <f t="shared" si="47"/>
        <v>1380</v>
      </c>
    </row>
    <row r="3034" spans="1:17" x14ac:dyDescent="0.3">
      <c r="A3034" s="6">
        <v>142406</v>
      </c>
      <c r="B3034" s="6" t="s">
        <v>1337</v>
      </c>
      <c r="C3034" s="6" t="s">
        <v>1336</v>
      </c>
      <c r="D3034" s="6" t="s">
        <v>1422</v>
      </c>
      <c r="E3034" s="6" t="s">
        <v>14</v>
      </c>
      <c r="F3034" s="7">
        <v>44446</v>
      </c>
      <c r="G3034" s="6" t="s">
        <v>35</v>
      </c>
      <c r="H3034" s="6" t="s">
        <v>59</v>
      </c>
      <c r="I3034" s="6" t="s">
        <v>36</v>
      </c>
      <c r="J3034" s="6" t="s">
        <v>75</v>
      </c>
      <c r="K3034" s="12">
        <v>850</v>
      </c>
      <c r="L3034" s="12">
        <v>1105</v>
      </c>
      <c r="M3034" s="12">
        <v>1</v>
      </c>
      <c r="N3034" s="12">
        <v>850</v>
      </c>
      <c r="O3034" s="12">
        <v>1105</v>
      </c>
      <c r="P3034" s="6" t="s">
        <v>1401</v>
      </c>
      <c r="Q3034" s="12">
        <f t="shared" si="47"/>
        <v>255</v>
      </c>
    </row>
    <row r="3035" spans="1:17" x14ac:dyDescent="0.3">
      <c r="A3035" s="6">
        <v>142407</v>
      </c>
      <c r="B3035" s="6" t="s">
        <v>1339</v>
      </c>
      <c r="C3035" s="6" t="s">
        <v>1338</v>
      </c>
      <c r="D3035" s="6" t="s">
        <v>1447</v>
      </c>
      <c r="E3035" s="6" t="s">
        <v>13</v>
      </c>
      <c r="F3035" s="7">
        <v>44446</v>
      </c>
      <c r="G3035" s="6" t="s">
        <v>1296</v>
      </c>
      <c r="H3035" s="6" t="s">
        <v>60</v>
      </c>
      <c r="I3035" s="6" t="s">
        <v>37</v>
      </c>
      <c r="J3035" s="6" t="s">
        <v>76</v>
      </c>
      <c r="K3035" s="12">
        <v>650</v>
      </c>
      <c r="L3035" s="12">
        <v>845</v>
      </c>
      <c r="M3035" s="12">
        <v>3</v>
      </c>
      <c r="N3035" s="12">
        <v>1950</v>
      </c>
      <c r="O3035" s="12">
        <v>2535</v>
      </c>
      <c r="P3035" s="6" t="s">
        <v>1325</v>
      </c>
      <c r="Q3035" s="12">
        <f t="shared" si="47"/>
        <v>585</v>
      </c>
    </row>
    <row r="3036" spans="1:17" x14ac:dyDescent="0.3">
      <c r="A3036" s="6">
        <v>142408</v>
      </c>
      <c r="B3036" s="6" t="s">
        <v>1341</v>
      </c>
      <c r="C3036" s="6" t="s">
        <v>1340</v>
      </c>
      <c r="D3036" s="6" t="s">
        <v>1467</v>
      </c>
      <c r="E3036" s="6" t="s">
        <v>12</v>
      </c>
      <c r="F3036" s="7">
        <v>44446</v>
      </c>
      <c r="G3036" s="6" t="s">
        <v>33</v>
      </c>
      <c r="H3036" s="6" t="s">
        <v>61</v>
      </c>
      <c r="I3036" s="6" t="s">
        <v>38</v>
      </c>
      <c r="J3036" s="6" t="s">
        <v>75</v>
      </c>
      <c r="K3036" s="12">
        <v>7500</v>
      </c>
      <c r="L3036" s="12">
        <v>9750</v>
      </c>
      <c r="M3036" s="12">
        <v>3</v>
      </c>
      <c r="N3036" s="12">
        <v>22500</v>
      </c>
      <c r="O3036" s="12">
        <v>29250</v>
      </c>
      <c r="P3036" s="6" t="s">
        <v>1398</v>
      </c>
      <c r="Q3036" s="12">
        <f t="shared" si="47"/>
        <v>6750</v>
      </c>
    </row>
    <row r="3037" spans="1:17" x14ac:dyDescent="0.3">
      <c r="A3037" s="6">
        <v>142409</v>
      </c>
      <c r="B3037" s="6" t="s">
        <v>1343</v>
      </c>
      <c r="C3037" s="6" t="s">
        <v>1342</v>
      </c>
      <c r="D3037" s="6" t="s">
        <v>1507</v>
      </c>
      <c r="E3037" s="6" t="s">
        <v>11</v>
      </c>
      <c r="F3037" s="7">
        <v>44446</v>
      </c>
      <c r="G3037" s="6" t="s">
        <v>34</v>
      </c>
      <c r="H3037" s="6" t="s">
        <v>803</v>
      </c>
      <c r="I3037" s="6" t="s">
        <v>39</v>
      </c>
      <c r="J3037" s="8" t="s">
        <v>83</v>
      </c>
      <c r="K3037" s="12">
        <v>10000</v>
      </c>
      <c r="L3037" s="12">
        <v>13000</v>
      </c>
      <c r="M3037" s="12">
        <v>2</v>
      </c>
      <c r="N3037" s="12">
        <v>20000</v>
      </c>
      <c r="O3037" s="12">
        <v>26000</v>
      </c>
      <c r="P3037" s="6" t="s">
        <v>1397</v>
      </c>
      <c r="Q3037" s="12">
        <f t="shared" si="47"/>
        <v>6000</v>
      </c>
    </row>
    <row r="3038" spans="1:17" x14ac:dyDescent="0.3">
      <c r="A3038" s="6">
        <v>142410</v>
      </c>
      <c r="B3038" s="6" t="s">
        <v>1345</v>
      </c>
      <c r="C3038" s="6" t="s">
        <v>1344</v>
      </c>
      <c r="D3038" s="6" t="s">
        <v>1553</v>
      </c>
      <c r="E3038" s="6" t="s">
        <v>1321</v>
      </c>
      <c r="F3038" s="7">
        <v>44446</v>
      </c>
      <c r="G3038" s="6" t="s">
        <v>35</v>
      </c>
      <c r="H3038" s="6" t="s">
        <v>807</v>
      </c>
      <c r="I3038" s="6" t="s">
        <v>40</v>
      </c>
      <c r="J3038" s="6" t="s">
        <v>76</v>
      </c>
      <c r="K3038" s="12">
        <v>10500</v>
      </c>
      <c r="L3038" s="12">
        <v>13650</v>
      </c>
      <c r="M3038" s="12">
        <v>3</v>
      </c>
      <c r="N3038" s="12">
        <v>31500</v>
      </c>
      <c r="O3038" s="12">
        <v>40950</v>
      </c>
      <c r="P3038" s="6" t="s">
        <v>1399</v>
      </c>
      <c r="Q3038" s="12">
        <f t="shared" si="47"/>
        <v>9450</v>
      </c>
    </row>
    <row r="3039" spans="1:17" x14ac:dyDescent="0.3">
      <c r="A3039" s="6">
        <v>142411</v>
      </c>
      <c r="B3039" s="6" t="s">
        <v>1347</v>
      </c>
      <c r="C3039" s="6" t="s">
        <v>1346</v>
      </c>
      <c r="D3039" s="6" t="s">
        <v>1554</v>
      </c>
      <c r="E3039" s="6" t="s">
        <v>1322</v>
      </c>
      <c r="F3039" s="7">
        <v>44446</v>
      </c>
      <c r="G3039" s="6" t="s">
        <v>1296</v>
      </c>
      <c r="H3039" s="6" t="s">
        <v>63</v>
      </c>
      <c r="I3039" s="6" t="s">
        <v>41</v>
      </c>
      <c r="J3039" s="6" t="s">
        <v>78</v>
      </c>
      <c r="K3039" s="12">
        <v>8500</v>
      </c>
      <c r="L3039" s="12">
        <v>11050</v>
      </c>
      <c r="M3039" s="12">
        <v>1</v>
      </c>
      <c r="N3039" s="12">
        <v>8500</v>
      </c>
      <c r="O3039" s="12">
        <v>11050</v>
      </c>
      <c r="P3039" s="6" t="s">
        <v>1400</v>
      </c>
      <c r="Q3039" s="12">
        <f t="shared" si="47"/>
        <v>2550</v>
      </c>
    </row>
    <row r="3040" spans="1:17" x14ac:dyDescent="0.3">
      <c r="A3040" s="6">
        <v>142412</v>
      </c>
      <c r="B3040" s="6" t="s">
        <v>1349</v>
      </c>
      <c r="C3040" s="6" t="s">
        <v>1348</v>
      </c>
      <c r="D3040" s="6" t="s">
        <v>1557</v>
      </c>
      <c r="E3040" s="6" t="s">
        <v>1323</v>
      </c>
      <c r="F3040" s="7">
        <v>44446</v>
      </c>
      <c r="G3040" s="6" t="s">
        <v>33</v>
      </c>
      <c r="H3040" s="6" t="s">
        <v>57</v>
      </c>
      <c r="I3040" s="6" t="s">
        <v>44</v>
      </c>
      <c r="J3040" s="6" t="s">
        <v>80</v>
      </c>
      <c r="K3040" s="12">
        <v>7000</v>
      </c>
      <c r="L3040" s="12">
        <v>9100</v>
      </c>
      <c r="M3040" s="12">
        <v>4</v>
      </c>
      <c r="N3040" s="12">
        <v>28000</v>
      </c>
      <c r="O3040" s="12">
        <v>36400</v>
      </c>
      <c r="P3040" s="6" t="s">
        <v>1401</v>
      </c>
      <c r="Q3040" s="12">
        <f t="shared" si="47"/>
        <v>8400</v>
      </c>
    </row>
    <row r="3041" spans="1:17" x14ac:dyDescent="0.3">
      <c r="A3041" s="6">
        <v>142413</v>
      </c>
      <c r="B3041" s="6" t="s">
        <v>1351</v>
      </c>
      <c r="C3041" s="6" t="s">
        <v>1350</v>
      </c>
      <c r="D3041" s="6" t="s">
        <v>1606</v>
      </c>
      <c r="E3041" s="6" t="s">
        <v>10</v>
      </c>
      <c r="F3041" s="7">
        <v>44447</v>
      </c>
      <c r="G3041" s="6" t="s">
        <v>34</v>
      </c>
      <c r="H3041" s="6" t="s">
        <v>808</v>
      </c>
      <c r="I3041" s="6" t="s">
        <v>98</v>
      </c>
      <c r="J3041" s="6" t="s">
        <v>79</v>
      </c>
      <c r="K3041" s="12">
        <v>1680</v>
      </c>
      <c r="L3041" s="12">
        <v>2184</v>
      </c>
      <c r="M3041" s="12">
        <v>4</v>
      </c>
      <c r="N3041" s="12">
        <v>6720</v>
      </c>
      <c r="O3041" s="12">
        <v>8736</v>
      </c>
      <c r="P3041" s="6" t="s">
        <v>1325</v>
      </c>
      <c r="Q3041" s="12">
        <f t="shared" si="47"/>
        <v>2016</v>
      </c>
    </row>
    <row r="3042" spans="1:17" x14ac:dyDescent="0.3">
      <c r="A3042" s="6">
        <v>142414</v>
      </c>
      <c r="B3042" s="6" t="s">
        <v>1353</v>
      </c>
      <c r="C3042" s="6" t="s">
        <v>1352</v>
      </c>
      <c r="D3042" s="6" t="s">
        <v>1532</v>
      </c>
      <c r="E3042" s="6" t="s">
        <v>9</v>
      </c>
      <c r="F3042" s="7">
        <v>44448</v>
      </c>
      <c r="G3042" s="6" t="s">
        <v>35</v>
      </c>
      <c r="H3042" s="8" t="s">
        <v>65</v>
      </c>
      <c r="I3042" s="6" t="s">
        <v>99</v>
      </c>
      <c r="J3042" s="8" t="s">
        <v>84</v>
      </c>
      <c r="K3042" s="12">
        <v>6540</v>
      </c>
      <c r="L3042" s="12">
        <v>8502</v>
      </c>
      <c r="M3042" s="12">
        <v>4</v>
      </c>
      <c r="N3042" s="12">
        <v>26160</v>
      </c>
      <c r="O3042" s="12">
        <v>34008</v>
      </c>
      <c r="P3042" s="6" t="s">
        <v>1398</v>
      </c>
      <c r="Q3042" s="12">
        <f t="shared" si="47"/>
        <v>7848</v>
      </c>
    </row>
    <row r="3043" spans="1:17" x14ac:dyDescent="0.3">
      <c r="A3043" s="6">
        <v>142415</v>
      </c>
      <c r="B3043" s="6" t="s">
        <v>1355</v>
      </c>
      <c r="C3043" s="6" t="s">
        <v>1354</v>
      </c>
      <c r="D3043" s="6" t="s">
        <v>2147</v>
      </c>
      <c r="E3043" s="6" t="s">
        <v>1324</v>
      </c>
      <c r="F3043" s="7">
        <v>44449</v>
      </c>
      <c r="G3043" s="6" t="s">
        <v>1296</v>
      </c>
      <c r="H3043" s="6" t="s">
        <v>68</v>
      </c>
      <c r="I3043" s="6" t="s">
        <v>45</v>
      </c>
      <c r="J3043" s="6" t="s">
        <v>82</v>
      </c>
      <c r="K3043" s="12">
        <v>2680</v>
      </c>
      <c r="L3043" s="12">
        <v>3484</v>
      </c>
      <c r="M3043" s="12">
        <v>1</v>
      </c>
      <c r="N3043" s="12">
        <v>2680</v>
      </c>
      <c r="O3043" s="12">
        <v>3484</v>
      </c>
      <c r="P3043" s="6" t="s">
        <v>1397</v>
      </c>
      <c r="Q3043" s="12">
        <f t="shared" si="47"/>
        <v>804</v>
      </c>
    </row>
    <row r="3044" spans="1:17" x14ac:dyDescent="0.3">
      <c r="A3044" s="6">
        <v>142416</v>
      </c>
      <c r="B3044" s="6" t="s">
        <v>1357</v>
      </c>
      <c r="C3044" s="6" t="s">
        <v>1356</v>
      </c>
      <c r="D3044" s="6" t="s">
        <v>1625</v>
      </c>
      <c r="E3044" s="6" t="s">
        <v>8</v>
      </c>
      <c r="F3044" s="7">
        <v>44449</v>
      </c>
      <c r="G3044" s="6" t="s">
        <v>33</v>
      </c>
      <c r="H3044" s="6" t="s">
        <v>71</v>
      </c>
      <c r="I3044" s="6" t="s">
        <v>38</v>
      </c>
      <c r="J3044" s="6" t="s">
        <v>76</v>
      </c>
      <c r="K3044" s="12">
        <v>8250</v>
      </c>
      <c r="L3044" s="12">
        <v>10725</v>
      </c>
      <c r="M3044" s="12">
        <v>1</v>
      </c>
      <c r="N3044" s="12">
        <v>8250</v>
      </c>
      <c r="O3044" s="12">
        <v>10725</v>
      </c>
      <c r="P3044" s="6" t="s">
        <v>1399</v>
      </c>
      <c r="Q3044" s="12">
        <f t="shared" si="47"/>
        <v>2475</v>
      </c>
    </row>
    <row r="3045" spans="1:17" x14ac:dyDescent="0.3">
      <c r="A3045" s="6">
        <v>142417</v>
      </c>
      <c r="B3045" s="6" t="s">
        <v>1359</v>
      </c>
      <c r="C3045" s="6" t="s">
        <v>1358</v>
      </c>
      <c r="D3045" s="6" t="s">
        <v>1661</v>
      </c>
      <c r="E3045" s="6" t="s">
        <v>7</v>
      </c>
      <c r="F3045" s="7">
        <v>44449</v>
      </c>
      <c r="G3045" s="6" t="s">
        <v>34</v>
      </c>
      <c r="H3045" s="6" t="s">
        <v>742</v>
      </c>
      <c r="I3045" s="6" t="s">
        <v>42</v>
      </c>
      <c r="J3045" s="6" t="s">
        <v>76</v>
      </c>
      <c r="K3045" s="12">
        <v>2650</v>
      </c>
      <c r="L3045" s="12">
        <v>3445</v>
      </c>
      <c r="M3045" s="12">
        <v>1</v>
      </c>
      <c r="N3045" s="12">
        <v>2650</v>
      </c>
      <c r="O3045" s="12">
        <v>3445</v>
      </c>
      <c r="P3045" s="6" t="s">
        <v>1400</v>
      </c>
      <c r="Q3045" s="12">
        <f t="shared" si="47"/>
        <v>795</v>
      </c>
    </row>
    <row r="3046" spans="1:17" x14ac:dyDescent="0.3">
      <c r="A3046" s="6">
        <v>142418</v>
      </c>
      <c r="B3046" s="6" t="s">
        <v>1361</v>
      </c>
      <c r="C3046" s="6" t="s">
        <v>1360</v>
      </c>
      <c r="D3046" s="6" t="s">
        <v>1689</v>
      </c>
      <c r="E3046" s="6" t="s">
        <v>1325</v>
      </c>
      <c r="F3046" s="7">
        <v>44449</v>
      </c>
      <c r="G3046" s="6" t="s">
        <v>35</v>
      </c>
      <c r="H3046" s="6" t="s">
        <v>72</v>
      </c>
      <c r="I3046" s="6" t="s">
        <v>38</v>
      </c>
      <c r="J3046" s="6" t="s">
        <v>85</v>
      </c>
      <c r="K3046" s="12">
        <v>12550</v>
      </c>
      <c r="L3046" s="12">
        <v>16315</v>
      </c>
      <c r="M3046" s="12">
        <v>2</v>
      </c>
      <c r="N3046" s="12">
        <v>25100</v>
      </c>
      <c r="O3046" s="12">
        <v>32630</v>
      </c>
      <c r="P3046" s="6" t="s">
        <v>1401</v>
      </c>
      <c r="Q3046" s="12">
        <f t="shared" si="47"/>
        <v>7530</v>
      </c>
    </row>
    <row r="3047" spans="1:17" x14ac:dyDescent="0.3">
      <c r="A3047" s="6">
        <v>142419</v>
      </c>
      <c r="B3047" s="6" t="s">
        <v>1363</v>
      </c>
      <c r="C3047" s="6" t="s">
        <v>1362</v>
      </c>
      <c r="D3047" s="6" t="s">
        <v>1697</v>
      </c>
      <c r="E3047" s="6" t="s">
        <v>1326</v>
      </c>
      <c r="F3047" s="7">
        <v>44449</v>
      </c>
      <c r="G3047" s="6" t="s">
        <v>1296</v>
      </c>
      <c r="H3047" s="6" t="s">
        <v>73</v>
      </c>
      <c r="I3047" s="6" t="s">
        <v>41</v>
      </c>
      <c r="J3047" s="8" t="s">
        <v>78</v>
      </c>
      <c r="K3047" s="12">
        <v>14500</v>
      </c>
      <c r="L3047" s="12">
        <v>18850</v>
      </c>
      <c r="M3047" s="12">
        <v>3</v>
      </c>
      <c r="N3047" s="12">
        <v>43500</v>
      </c>
      <c r="O3047" s="12">
        <v>56550</v>
      </c>
      <c r="P3047" s="6" t="s">
        <v>1325</v>
      </c>
      <c r="Q3047" s="12">
        <f t="shared" si="47"/>
        <v>13050</v>
      </c>
    </row>
    <row r="3048" spans="1:17" x14ac:dyDescent="0.3">
      <c r="A3048" s="6">
        <v>142420</v>
      </c>
      <c r="B3048" s="6" t="s">
        <v>1365</v>
      </c>
      <c r="C3048" s="6" t="s">
        <v>1364</v>
      </c>
      <c r="D3048" s="6" t="s">
        <v>1767</v>
      </c>
      <c r="E3048" s="6" t="s">
        <v>6</v>
      </c>
      <c r="F3048" s="7">
        <v>44449</v>
      </c>
      <c r="G3048" s="6" t="s">
        <v>33</v>
      </c>
      <c r="H3048" s="6" t="s">
        <v>46</v>
      </c>
      <c r="I3048" s="6" t="s">
        <v>36</v>
      </c>
      <c r="J3048" s="6" t="s">
        <v>75</v>
      </c>
      <c r="K3048" s="12">
        <v>800</v>
      </c>
      <c r="L3048" s="12">
        <v>1040</v>
      </c>
      <c r="M3048" s="12">
        <v>2</v>
      </c>
      <c r="N3048" s="12">
        <v>1600</v>
      </c>
      <c r="O3048" s="12">
        <v>2080</v>
      </c>
      <c r="P3048" s="6" t="s">
        <v>1398</v>
      </c>
      <c r="Q3048" s="12">
        <f t="shared" si="47"/>
        <v>480</v>
      </c>
    </row>
    <row r="3049" spans="1:17" x14ac:dyDescent="0.3">
      <c r="A3049" s="6">
        <v>142421</v>
      </c>
      <c r="B3049" s="6" t="s">
        <v>1367</v>
      </c>
      <c r="C3049" s="6" t="s">
        <v>1366</v>
      </c>
      <c r="D3049" s="6" t="s">
        <v>1793</v>
      </c>
      <c r="E3049" s="6" t="s">
        <v>5</v>
      </c>
      <c r="F3049" s="7">
        <v>44449</v>
      </c>
      <c r="G3049" s="6" t="s">
        <v>34</v>
      </c>
      <c r="H3049" s="6" t="s">
        <v>48</v>
      </c>
      <c r="I3049" s="6" t="s">
        <v>37</v>
      </c>
      <c r="J3049" s="6" t="s">
        <v>76</v>
      </c>
      <c r="K3049" s="12">
        <v>600</v>
      </c>
      <c r="L3049" s="12">
        <v>780</v>
      </c>
      <c r="M3049" s="12">
        <v>3</v>
      </c>
      <c r="N3049" s="12">
        <v>1800</v>
      </c>
      <c r="O3049" s="12">
        <v>2340</v>
      </c>
      <c r="P3049" s="6" t="s">
        <v>1397</v>
      </c>
      <c r="Q3049" s="12">
        <f t="shared" si="47"/>
        <v>540</v>
      </c>
    </row>
    <row r="3050" spans="1:17" x14ac:dyDescent="0.3">
      <c r="A3050" s="6">
        <v>142422</v>
      </c>
      <c r="B3050" s="6" t="s">
        <v>1369</v>
      </c>
      <c r="C3050" s="6" t="s">
        <v>1368</v>
      </c>
      <c r="D3050" s="6" t="s">
        <v>1798</v>
      </c>
      <c r="E3050" s="6" t="s">
        <v>4</v>
      </c>
      <c r="F3050" s="7">
        <v>44449</v>
      </c>
      <c r="G3050" s="6" t="s">
        <v>35</v>
      </c>
      <c r="H3050" s="6" t="s">
        <v>50</v>
      </c>
      <c r="I3050" s="6" t="s">
        <v>38</v>
      </c>
      <c r="J3050" s="6" t="s">
        <v>75</v>
      </c>
      <c r="K3050" s="12">
        <v>10500</v>
      </c>
      <c r="L3050" s="12">
        <v>13650</v>
      </c>
      <c r="M3050" s="12">
        <v>3</v>
      </c>
      <c r="N3050" s="12">
        <v>31500</v>
      </c>
      <c r="O3050" s="12">
        <v>40950</v>
      </c>
      <c r="P3050" s="6" t="s">
        <v>1399</v>
      </c>
      <c r="Q3050" s="12">
        <f t="shared" si="47"/>
        <v>9450</v>
      </c>
    </row>
    <row r="3051" spans="1:17" x14ac:dyDescent="0.3">
      <c r="A3051" s="6">
        <v>142423</v>
      </c>
      <c r="B3051" s="6" t="s">
        <v>1370</v>
      </c>
      <c r="C3051" s="6" t="s">
        <v>1327</v>
      </c>
      <c r="D3051" s="6" t="s">
        <v>1805</v>
      </c>
      <c r="E3051" s="6" t="s">
        <v>30</v>
      </c>
      <c r="F3051" s="7">
        <v>44449</v>
      </c>
      <c r="G3051" s="6" t="s">
        <v>1296</v>
      </c>
      <c r="H3051" s="6" t="s">
        <v>803</v>
      </c>
      <c r="I3051" s="6" t="s">
        <v>39</v>
      </c>
      <c r="J3051" s="6" t="s">
        <v>77</v>
      </c>
      <c r="K3051" s="12">
        <v>6500</v>
      </c>
      <c r="L3051" s="12">
        <v>8450</v>
      </c>
      <c r="M3051" s="12">
        <v>4</v>
      </c>
      <c r="N3051" s="12">
        <v>26000</v>
      </c>
      <c r="O3051" s="12">
        <v>33800</v>
      </c>
      <c r="P3051" s="6" t="s">
        <v>1400</v>
      </c>
      <c r="Q3051" s="12">
        <f t="shared" si="47"/>
        <v>7800</v>
      </c>
    </row>
    <row r="3052" spans="1:17" x14ac:dyDescent="0.3">
      <c r="A3052" s="6">
        <v>142424</v>
      </c>
      <c r="B3052" s="6" t="s">
        <v>1371</v>
      </c>
      <c r="C3052" s="6" t="s">
        <v>1328</v>
      </c>
      <c r="D3052" s="6" t="s">
        <v>1820</v>
      </c>
      <c r="E3052" s="6" t="s">
        <v>31</v>
      </c>
      <c r="F3052" s="7">
        <v>44449</v>
      </c>
      <c r="G3052" s="6" t="s">
        <v>33</v>
      </c>
      <c r="H3052" s="6" t="s">
        <v>809</v>
      </c>
      <c r="I3052" s="6" t="s">
        <v>40</v>
      </c>
      <c r="J3052" s="6" t="s">
        <v>76</v>
      </c>
      <c r="K3052" s="12">
        <v>4500</v>
      </c>
      <c r="L3052" s="12">
        <v>5850</v>
      </c>
      <c r="M3052" s="12">
        <v>4</v>
      </c>
      <c r="N3052" s="12">
        <v>18000</v>
      </c>
      <c r="O3052" s="12">
        <v>23400</v>
      </c>
      <c r="P3052" s="6" t="s">
        <v>1401</v>
      </c>
      <c r="Q3052" s="12">
        <f t="shared" si="47"/>
        <v>5400</v>
      </c>
    </row>
    <row r="3053" spans="1:17" x14ac:dyDescent="0.3">
      <c r="A3053" s="6">
        <v>142425</v>
      </c>
      <c r="B3053" s="6" t="s">
        <v>1373</v>
      </c>
      <c r="C3053" s="6" t="s">
        <v>1372</v>
      </c>
      <c r="D3053" s="6" t="s">
        <v>1841</v>
      </c>
      <c r="E3053" s="6" t="s">
        <v>32</v>
      </c>
      <c r="F3053" s="7">
        <v>44449</v>
      </c>
      <c r="G3053" s="6" t="s">
        <v>34</v>
      </c>
      <c r="H3053" s="6" t="s">
        <v>51</v>
      </c>
      <c r="I3053" s="6" t="s">
        <v>41</v>
      </c>
      <c r="J3053" s="6" t="s">
        <v>78</v>
      </c>
      <c r="K3053" s="12">
        <v>8500</v>
      </c>
      <c r="L3053" s="12">
        <v>11050</v>
      </c>
      <c r="M3053" s="12">
        <v>1</v>
      </c>
      <c r="N3053" s="12">
        <v>8500</v>
      </c>
      <c r="O3053" s="12">
        <v>11050</v>
      </c>
      <c r="P3053" s="6" t="s">
        <v>1325</v>
      </c>
      <c r="Q3053" s="12">
        <f t="shared" si="47"/>
        <v>2550</v>
      </c>
    </row>
    <row r="3054" spans="1:17" x14ac:dyDescent="0.3">
      <c r="A3054" s="6">
        <v>142426</v>
      </c>
      <c r="B3054" s="6" t="s">
        <v>1374</v>
      </c>
      <c r="C3054" s="6" t="s">
        <v>1329</v>
      </c>
      <c r="D3054" s="6" t="s">
        <v>1881</v>
      </c>
      <c r="E3054" s="6" t="s">
        <v>28</v>
      </c>
      <c r="F3054" s="7">
        <v>44449</v>
      </c>
      <c r="G3054" s="6" t="s">
        <v>35</v>
      </c>
      <c r="H3054" s="6" t="s">
        <v>52</v>
      </c>
      <c r="I3054" s="6" t="s">
        <v>44</v>
      </c>
      <c r="J3054" s="6" t="s">
        <v>80</v>
      </c>
      <c r="K3054" s="12">
        <v>12500</v>
      </c>
      <c r="L3054" s="12">
        <v>16250</v>
      </c>
      <c r="M3054" s="12">
        <v>2</v>
      </c>
      <c r="N3054" s="12">
        <v>25000</v>
      </c>
      <c r="O3054" s="12">
        <v>32500</v>
      </c>
      <c r="P3054" s="6" t="s">
        <v>1398</v>
      </c>
      <c r="Q3054" s="12">
        <f t="shared" si="47"/>
        <v>7500</v>
      </c>
    </row>
    <row r="3055" spans="1:17" x14ac:dyDescent="0.3">
      <c r="A3055" s="6">
        <v>142427</v>
      </c>
      <c r="B3055" s="6" t="s">
        <v>1375</v>
      </c>
      <c r="C3055" s="6" t="s">
        <v>1330</v>
      </c>
      <c r="D3055" s="6" t="s">
        <v>1893</v>
      </c>
      <c r="E3055" s="6" t="s">
        <v>1311</v>
      </c>
      <c r="F3055" s="7">
        <v>44449</v>
      </c>
      <c r="G3055" s="6" t="s">
        <v>1296</v>
      </c>
      <c r="H3055" s="6" t="s">
        <v>750</v>
      </c>
      <c r="I3055" s="6" t="s">
        <v>42</v>
      </c>
      <c r="J3055" s="6" t="s">
        <v>79</v>
      </c>
      <c r="K3055" s="12">
        <v>3500</v>
      </c>
      <c r="L3055" s="12">
        <v>4550</v>
      </c>
      <c r="M3055" s="12">
        <v>1</v>
      </c>
      <c r="N3055" s="12">
        <v>3500</v>
      </c>
      <c r="O3055" s="12">
        <v>4550</v>
      </c>
      <c r="P3055" s="6" t="s">
        <v>1397</v>
      </c>
      <c r="Q3055" s="12">
        <f t="shared" si="47"/>
        <v>1050</v>
      </c>
    </row>
    <row r="3056" spans="1:17" x14ac:dyDescent="0.3">
      <c r="A3056" s="6">
        <v>142428</v>
      </c>
      <c r="B3056" s="6" t="s">
        <v>1376</v>
      </c>
      <c r="C3056" s="6" t="s">
        <v>1331</v>
      </c>
      <c r="D3056" s="6" t="s">
        <v>1916</v>
      </c>
      <c r="E3056" s="6" t="s">
        <v>1312</v>
      </c>
      <c r="F3056" s="7">
        <v>44449</v>
      </c>
      <c r="G3056" s="6" t="s">
        <v>33</v>
      </c>
      <c r="H3056" s="8" t="s">
        <v>67</v>
      </c>
      <c r="I3056" s="6" t="s">
        <v>109</v>
      </c>
      <c r="J3056" s="6" t="s">
        <v>81</v>
      </c>
      <c r="K3056" s="12">
        <v>4500</v>
      </c>
      <c r="L3056" s="12">
        <v>5850</v>
      </c>
      <c r="M3056" s="12">
        <v>4</v>
      </c>
      <c r="N3056" s="12">
        <v>18000</v>
      </c>
      <c r="O3056" s="12">
        <v>23400</v>
      </c>
      <c r="P3056" s="6" t="s">
        <v>1399</v>
      </c>
      <c r="Q3056" s="12">
        <f t="shared" si="47"/>
        <v>5400</v>
      </c>
    </row>
    <row r="3057" spans="1:17" x14ac:dyDescent="0.3">
      <c r="A3057" s="6">
        <v>142429</v>
      </c>
      <c r="B3057" s="6" t="s">
        <v>1378</v>
      </c>
      <c r="C3057" s="6" t="s">
        <v>1377</v>
      </c>
      <c r="D3057" s="6" t="s">
        <v>1949</v>
      </c>
      <c r="E3057" s="6" t="s">
        <v>1313</v>
      </c>
      <c r="F3057" s="7">
        <v>44449</v>
      </c>
      <c r="G3057" s="6" t="s">
        <v>34</v>
      </c>
      <c r="H3057" s="6" t="s">
        <v>810</v>
      </c>
      <c r="I3057" s="6" t="s">
        <v>45</v>
      </c>
      <c r="J3057" s="6" t="s">
        <v>82</v>
      </c>
      <c r="K3057" s="12">
        <v>2100</v>
      </c>
      <c r="L3057" s="12">
        <v>2730</v>
      </c>
      <c r="M3057" s="12">
        <v>4</v>
      </c>
      <c r="N3057" s="12">
        <v>8400</v>
      </c>
      <c r="O3057" s="12">
        <v>10920</v>
      </c>
      <c r="P3057" s="6" t="s">
        <v>1400</v>
      </c>
      <c r="Q3057" s="12">
        <f t="shared" si="47"/>
        <v>2520</v>
      </c>
    </row>
    <row r="3058" spans="1:17" x14ac:dyDescent="0.3">
      <c r="A3058" s="6">
        <v>142430</v>
      </c>
      <c r="B3058" s="6" t="s">
        <v>1379</v>
      </c>
      <c r="C3058" s="6" t="s">
        <v>1332</v>
      </c>
      <c r="D3058" s="6" t="s">
        <v>1992</v>
      </c>
      <c r="E3058" s="6" t="s">
        <v>3</v>
      </c>
      <c r="F3058" s="7">
        <v>44449</v>
      </c>
      <c r="G3058" s="6" t="s">
        <v>35</v>
      </c>
      <c r="H3058" s="6" t="s">
        <v>49</v>
      </c>
      <c r="I3058" s="6" t="s">
        <v>36</v>
      </c>
      <c r="J3058" s="6" t="s">
        <v>75</v>
      </c>
      <c r="K3058" s="12">
        <v>1150</v>
      </c>
      <c r="L3058" s="12">
        <v>1495</v>
      </c>
      <c r="M3058" s="12">
        <v>1</v>
      </c>
      <c r="N3058" s="12">
        <v>1150</v>
      </c>
      <c r="O3058" s="12">
        <v>1495</v>
      </c>
      <c r="P3058" s="6" t="s">
        <v>1401</v>
      </c>
      <c r="Q3058" s="12">
        <f t="shared" si="47"/>
        <v>345</v>
      </c>
    </row>
    <row r="3059" spans="1:17" x14ac:dyDescent="0.3">
      <c r="A3059" s="6">
        <v>142431</v>
      </c>
      <c r="B3059" s="6" t="s">
        <v>1380</v>
      </c>
      <c r="C3059" s="6" t="s">
        <v>1334</v>
      </c>
      <c r="D3059" s="6" t="s">
        <v>2070</v>
      </c>
      <c r="E3059" s="6" t="s">
        <v>2</v>
      </c>
      <c r="F3059" s="7">
        <v>44449</v>
      </c>
      <c r="G3059" s="6" t="s">
        <v>1296</v>
      </c>
      <c r="H3059" s="6" t="s">
        <v>47</v>
      </c>
      <c r="I3059" s="6" t="s">
        <v>37</v>
      </c>
      <c r="J3059" s="6" t="s">
        <v>76</v>
      </c>
      <c r="K3059" s="12">
        <v>350</v>
      </c>
      <c r="L3059" s="12">
        <v>455</v>
      </c>
      <c r="M3059" s="12">
        <v>3</v>
      </c>
      <c r="N3059" s="12">
        <v>1050</v>
      </c>
      <c r="O3059" s="12">
        <v>1365</v>
      </c>
      <c r="P3059" s="6" t="s">
        <v>1325</v>
      </c>
      <c r="Q3059" s="12">
        <f t="shared" si="47"/>
        <v>315</v>
      </c>
    </row>
    <row r="3060" spans="1:17" x14ac:dyDescent="0.3">
      <c r="A3060" s="6">
        <v>142432</v>
      </c>
      <c r="B3060" s="6" t="s">
        <v>1381</v>
      </c>
      <c r="C3060" s="6" t="s">
        <v>1333</v>
      </c>
      <c r="D3060" s="6" t="s">
        <v>2005</v>
      </c>
      <c r="E3060" s="6" t="s">
        <v>1</v>
      </c>
      <c r="F3060" s="7">
        <v>44449</v>
      </c>
      <c r="G3060" s="6" t="s">
        <v>33</v>
      </c>
      <c r="H3060" s="6" t="s">
        <v>53</v>
      </c>
      <c r="I3060" s="6" t="s">
        <v>38</v>
      </c>
      <c r="J3060" s="6" t="s">
        <v>75</v>
      </c>
      <c r="K3060" s="12">
        <v>9500</v>
      </c>
      <c r="L3060" s="12">
        <v>12350</v>
      </c>
      <c r="M3060" s="12">
        <v>3</v>
      </c>
      <c r="N3060" s="12">
        <v>28500</v>
      </c>
      <c r="O3060" s="12">
        <v>37050</v>
      </c>
      <c r="P3060" s="6" t="s">
        <v>1398</v>
      </c>
      <c r="Q3060" s="12">
        <f t="shared" si="47"/>
        <v>8550</v>
      </c>
    </row>
    <row r="3061" spans="1:17" x14ac:dyDescent="0.3">
      <c r="A3061" s="6">
        <v>142433</v>
      </c>
      <c r="B3061" s="6" t="s">
        <v>1382</v>
      </c>
      <c r="C3061" s="6" t="s">
        <v>1335</v>
      </c>
      <c r="D3061" s="6" t="s">
        <v>2096</v>
      </c>
      <c r="E3061" s="6" t="s">
        <v>1314</v>
      </c>
      <c r="F3061" s="7">
        <v>44449</v>
      </c>
      <c r="G3061" s="6" t="s">
        <v>34</v>
      </c>
      <c r="H3061" s="6" t="s">
        <v>811</v>
      </c>
      <c r="I3061" s="6" t="s">
        <v>39</v>
      </c>
      <c r="J3061" s="6" t="s">
        <v>77</v>
      </c>
      <c r="K3061" s="12">
        <v>10000</v>
      </c>
      <c r="L3061" s="12">
        <v>13000</v>
      </c>
      <c r="M3061" s="12">
        <v>1</v>
      </c>
      <c r="N3061" s="12">
        <v>10000</v>
      </c>
      <c r="O3061" s="12">
        <v>13000</v>
      </c>
      <c r="P3061" s="6" t="s">
        <v>1397</v>
      </c>
      <c r="Q3061" s="12">
        <f t="shared" si="47"/>
        <v>3000</v>
      </c>
    </row>
    <row r="3062" spans="1:17" x14ac:dyDescent="0.3">
      <c r="A3062" s="6">
        <v>142434</v>
      </c>
      <c r="B3062" s="6" t="s">
        <v>1378</v>
      </c>
      <c r="C3062" s="6" t="s">
        <v>1377</v>
      </c>
      <c r="D3062" s="6" t="s">
        <v>1920</v>
      </c>
      <c r="E3062" s="6" t="s">
        <v>1315</v>
      </c>
      <c r="F3062" s="7">
        <v>44449</v>
      </c>
      <c r="G3062" s="6" t="s">
        <v>35</v>
      </c>
      <c r="H3062" s="6" t="s">
        <v>812</v>
      </c>
      <c r="I3062" s="6" t="s">
        <v>40</v>
      </c>
      <c r="J3062" s="6" t="s">
        <v>76</v>
      </c>
      <c r="K3062" s="12">
        <v>6500</v>
      </c>
      <c r="L3062" s="12">
        <v>8450</v>
      </c>
      <c r="M3062" s="12">
        <v>2</v>
      </c>
      <c r="N3062" s="12">
        <v>13000</v>
      </c>
      <c r="O3062" s="12">
        <v>16900</v>
      </c>
      <c r="P3062" s="6" t="s">
        <v>1399</v>
      </c>
      <c r="Q3062" s="12">
        <f t="shared" si="47"/>
        <v>3900</v>
      </c>
    </row>
    <row r="3063" spans="1:17" x14ac:dyDescent="0.3">
      <c r="A3063" s="6">
        <v>142435</v>
      </c>
      <c r="B3063" s="6" t="s">
        <v>1379</v>
      </c>
      <c r="C3063" s="6" t="s">
        <v>1332</v>
      </c>
      <c r="D3063" s="6" t="s">
        <v>1996</v>
      </c>
      <c r="E3063" s="6" t="s">
        <v>0</v>
      </c>
      <c r="F3063" s="7">
        <v>44449</v>
      </c>
      <c r="G3063" s="6" t="s">
        <v>1296</v>
      </c>
      <c r="H3063" s="6" t="s">
        <v>813</v>
      </c>
      <c r="I3063" s="6" t="s">
        <v>41</v>
      </c>
      <c r="J3063" s="6" t="s">
        <v>78</v>
      </c>
      <c r="K3063" s="12">
        <v>8500</v>
      </c>
      <c r="L3063" s="12">
        <v>11050</v>
      </c>
      <c r="M3063" s="12">
        <v>3</v>
      </c>
      <c r="N3063" s="12">
        <v>25500</v>
      </c>
      <c r="O3063" s="12">
        <v>33150</v>
      </c>
      <c r="P3063" s="6" t="s">
        <v>1400</v>
      </c>
      <c r="Q3063" s="12">
        <f t="shared" si="47"/>
        <v>7650</v>
      </c>
    </row>
    <row r="3064" spans="1:17" x14ac:dyDescent="0.3">
      <c r="A3064" s="6">
        <v>142436</v>
      </c>
      <c r="B3064" s="6" t="s">
        <v>1365</v>
      </c>
      <c r="C3064" s="6" t="s">
        <v>1364</v>
      </c>
      <c r="D3064" s="6" t="s">
        <v>1772</v>
      </c>
      <c r="E3064" s="6" t="s">
        <v>1316</v>
      </c>
      <c r="F3064" s="7">
        <v>44449</v>
      </c>
      <c r="G3064" s="6" t="s">
        <v>33</v>
      </c>
      <c r="H3064" s="6" t="s">
        <v>57</v>
      </c>
      <c r="I3064" s="6" t="s">
        <v>44</v>
      </c>
      <c r="J3064" s="6" t="s">
        <v>80</v>
      </c>
      <c r="K3064" s="12">
        <v>7000</v>
      </c>
      <c r="L3064" s="12">
        <v>9100</v>
      </c>
      <c r="M3064" s="12">
        <v>1</v>
      </c>
      <c r="N3064" s="12">
        <v>7000</v>
      </c>
      <c r="O3064" s="12">
        <v>9100</v>
      </c>
      <c r="P3064" s="6" t="s">
        <v>1401</v>
      </c>
      <c r="Q3064" s="12">
        <f t="shared" si="47"/>
        <v>2100</v>
      </c>
    </row>
    <row r="3065" spans="1:17" x14ac:dyDescent="0.3">
      <c r="A3065" s="6">
        <v>142437</v>
      </c>
      <c r="B3065" s="6" t="s">
        <v>1385</v>
      </c>
      <c r="C3065" s="6" t="s">
        <v>27</v>
      </c>
      <c r="D3065" s="6" t="s">
        <v>27</v>
      </c>
      <c r="E3065" s="6" t="s">
        <v>1317</v>
      </c>
      <c r="F3065" s="7">
        <v>44449</v>
      </c>
      <c r="G3065" s="6" t="s">
        <v>34</v>
      </c>
      <c r="H3065" s="6" t="s">
        <v>814</v>
      </c>
      <c r="I3065" s="6" t="s">
        <v>42</v>
      </c>
      <c r="J3065" s="6" t="s">
        <v>79</v>
      </c>
      <c r="K3065" s="12">
        <v>6550</v>
      </c>
      <c r="L3065" s="12">
        <v>8515</v>
      </c>
      <c r="M3065" s="12">
        <v>3</v>
      </c>
      <c r="N3065" s="12">
        <v>19650</v>
      </c>
      <c r="O3065" s="12">
        <v>25545</v>
      </c>
      <c r="P3065" s="6" t="s">
        <v>1325</v>
      </c>
      <c r="Q3065" s="12">
        <f t="shared" si="47"/>
        <v>5895</v>
      </c>
    </row>
    <row r="3066" spans="1:17" x14ac:dyDescent="0.3">
      <c r="A3066" s="6">
        <v>142438</v>
      </c>
      <c r="B3066" s="6" t="s">
        <v>1387</v>
      </c>
      <c r="C3066" s="6" t="s">
        <v>1386</v>
      </c>
      <c r="D3066" s="6" t="s">
        <v>2107</v>
      </c>
      <c r="E3066" s="6" t="s">
        <v>1318</v>
      </c>
      <c r="F3066" s="7">
        <v>44449</v>
      </c>
      <c r="G3066" s="6" t="s">
        <v>35</v>
      </c>
      <c r="H3066" s="8" t="s">
        <v>66</v>
      </c>
      <c r="I3066" s="6" t="s">
        <v>109</v>
      </c>
      <c r="J3066" s="6" t="s">
        <v>81</v>
      </c>
      <c r="K3066" s="12">
        <v>7650</v>
      </c>
      <c r="L3066" s="12">
        <v>9945</v>
      </c>
      <c r="M3066" s="12">
        <v>3</v>
      </c>
      <c r="N3066" s="12">
        <v>22950</v>
      </c>
      <c r="O3066" s="12">
        <v>29835</v>
      </c>
      <c r="P3066" s="6" t="s">
        <v>1398</v>
      </c>
      <c r="Q3066" s="12">
        <f t="shared" si="47"/>
        <v>6885</v>
      </c>
    </row>
    <row r="3067" spans="1:17" x14ac:dyDescent="0.3">
      <c r="A3067" s="6">
        <v>142439</v>
      </c>
      <c r="B3067" s="6" t="s">
        <v>2156</v>
      </c>
      <c r="C3067" s="6" t="s">
        <v>2157</v>
      </c>
      <c r="D3067" s="6" t="s">
        <v>1972</v>
      </c>
      <c r="E3067" s="6" t="s">
        <v>29</v>
      </c>
      <c r="F3067" s="7">
        <v>44449</v>
      </c>
      <c r="G3067" s="6" t="s">
        <v>1296</v>
      </c>
      <c r="H3067" s="6" t="s">
        <v>58</v>
      </c>
      <c r="I3067" s="6" t="s">
        <v>45</v>
      </c>
      <c r="J3067" s="6" t="s">
        <v>82</v>
      </c>
      <c r="K3067" s="12">
        <v>1150</v>
      </c>
      <c r="L3067" s="12">
        <v>1495</v>
      </c>
      <c r="M3067" s="12">
        <v>4</v>
      </c>
      <c r="N3067" s="12">
        <v>4600</v>
      </c>
      <c r="O3067" s="12">
        <v>5980</v>
      </c>
      <c r="P3067" s="6" t="s">
        <v>1397</v>
      </c>
      <c r="Q3067" s="12">
        <f t="shared" si="47"/>
        <v>1380</v>
      </c>
    </row>
    <row r="3068" spans="1:17" x14ac:dyDescent="0.3">
      <c r="A3068" s="6">
        <v>142440</v>
      </c>
      <c r="B3068" s="6" t="s">
        <v>1390</v>
      </c>
      <c r="C3068" s="6" t="s">
        <v>26</v>
      </c>
      <c r="D3068" s="6" t="s">
        <v>2121</v>
      </c>
      <c r="E3068" s="6" t="s">
        <v>20</v>
      </c>
      <c r="F3068" s="7">
        <v>44449</v>
      </c>
      <c r="G3068" s="6" t="s">
        <v>33</v>
      </c>
      <c r="H3068" s="6" t="s">
        <v>59</v>
      </c>
      <c r="I3068" s="6" t="s">
        <v>36</v>
      </c>
      <c r="J3068" s="6" t="s">
        <v>75</v>
      </c>
      <c r="K3068" s="12">
        <v>850</v>
      </c>
      <c r="L3068" s="12">
        <v>1105</v>
      </c>
      <c r="M3068" s="12">
        <v>2</v>
      </c>
      <c r="N3068" s="12">
        <v>1700</v>
      </c>
      <c r="O3068" s="12">
        <v>2210</v>
      </c>
      <c r="P3068" s="6" t="s">
        <v>1399</v>
      </c>
      <c r="Q3068" s="12">
        <f t="shared" si="47"/>
        <v>510</v>
      </c>
    </row>
    <row r="3069" spans="1:17" x14ac:dyDescent="0.3">
      <c r="A3069" s="6">
        <v>142441</v>
      </c>
      <c r="B3069" s="6" t="s">
        <v>1392</v>
      </c>
      <c r="C3069" s="6" t="s">
        <v>1391</v>
      </c>
      <c r="D3069" s="6" t="s">
        <v>2112</v>
      </c>
      <c r="E3069" s="6" t="s">
        <v>19</v>
      </c>
      <c r="F3069" s="7">
        <v>44449</v>
      </c>
      <c r="G3069" s="6" t="s">
        <v>34</v>
      </c>
      <c r="H3069" s="6" t="s">
        <v>60</v>
      </c>
      <c r="I3069" s="6" t="s">
        <v>37</v>
      </c>
      <c r="J3069" s="6" t="s">
        <v>76</v>
      </c>
      <c r="K3069" s="12">
        <v>650</v>
      </c>
      <c r="L3069" s="12">
        <v>845</v>
      </c>
      <c r="M3069" s="12">
        <v>2</v>
      </c>
      <c r="N3069" s="12">
        <v>1300</v>
      </c>
      <c r="O3069" s="12">
        <v>1690</v>
      </c>
      <c r="P3069" s="6" t="s">
        <v>1400</v>
      </c>
      <c r="Q3069" s="12">
        <f t="shared" si="47"/>
        <v>390</v>
      </c>
    </row>
    <row r="3070" spans="1:17" x14ac:dyDescent="0.3">
      <c r="A3070" s="6">
        <v>142442</v>
      </c>
      <c r="B3070" s="6" t="s">
        <v>1394</v>
      </c>
      <c r="C3070" s="6" t="s">
        <v>1393</v>
      </c>
      <c r="D3070" s="6" t="s">
        <v>2130</v>
      </c>
      <c r="E3070" s="6" t="s">
        <v>1319</v>
      </c>
      <c r="F3070" s="7">
        <v>44449</v>
      </c>
      <c r="G3070" s="6" t="s">
        <v>35</v>
      </c>
      <c r="H3070" s="6" t="s">
        <v>61</v>
      </c>
      <c r="I3070" s="6" t="s">
        <v>38</v>
      </c>
      <c r="J3070" s="6" t="s">
        <v>75</v>
      </c>
      <c r="K3070" s="12">
        <v>7500</v>
      </c>
      <c r="L3070" s="12">
        <v>9750</v>
      </c>
      <c r="M3070" s="12">
        <v>2</v>
      </c>
      <c r="N3070" s="12">
        <v>15000</v>
      </c>
      <c r="O3070" s="12">
        <v>19500</v>
      </c>
      <c r="P3070" s="6" t="s">
        <v>1401</v>
      </c>
      <c r="Q3070" s="12">
        <f t="shared" si="47"/>
        <v>4500</v>
      </c>
    </row>
    <row r="3071" spans="1:17" x14ac:dyDescent="0.3">
      <c r="A3071" s="6">
        <v>142443</v>
      </c>
      <c r="B3071" s="6" t="s">
        <v>1337</v>
      </c>
      <c r="C3071" s="6" t="s">
        <v>1336</v>
      </c>
      <c r="D3071" s="6" t="s">
        <v>1424</v>
      </c>
      <c r="E3071" s="6" t="s">
        <v>18</v>
      </c>
      <c r="F3071" s="7">
        <v>44449</v>
      </c>
      <c r="G3071" s="6" t="s">
        <v>1296</v>
      </c>
      <c r="H3071" s="6" t="s">
        <v>811</v>
      </c>
      <c r="I3071" s="6" t="s">
        <v>39</v>
      </c>
      <c r="J3071" s="8" t="s">
        <v>83</v>
      </c>
      <c r="K3071" s="12">
        <v>10000</v>
      </c>
      <c r="L3071" s="12">
        <v>13000</v>
      </c>
      <c r="M3071" s="12">
        <v>1</v>
      </c>
      <c r="N3071" s="12">
        <v>10000</v>
      </c>
      <c r="O3071" s="12">
        <v>13000</v>
      </c>
      <c r="P3071" s="6" t="s">
        <v>1325</v>
      </c>
      <c r="Q3071" s="12">
        <f t="shared" si="47"/>
        <v>3000</v>
      </c>
    </row>
    <row r="3072" spans="1:17" x14ac:dyDescent="0.3">
      <c r="A3072" s="6">
        <v>142444</v>
      </c>
      <c r="B3072" s="6" t="s">
        <v>1339</v>
      </c>
      <c r="C3072" s="6" t="s">
        <v>1338</v>
      </c>
      <c r="D3072" s="6" t="s">
        <v>1443</v>
      </c>
      <c r="E3072" s="6" t="s">
        <v>17</v>
      </c>
      <c r="F3072" s="7">
        <v>44449</v>
      </c>
      <c r="G3072" s="6" t="s">
        <v>33</v>
      </c>
      <c r="H3072" s="6" t="s">
        <v>815</v>
      </c>
      <c r="I3072" s="6" t="s">
        <v>40</v>
      </c>
      <c r="J3072" s="6" t="s">
        <v>76</v>
      </c>
      <c r="K3072" s="12">
        <v>10500</v>
      </c>
      <c r="L3072" s="12">
        <v>13650</v>
      </c>
      <c r="M3072" s="12">
        <v>1</v>
      </c>
      <c r="N3072" s="12">
        <v>10500</v>
      </c>
      <c r="O3072" s="12">
        <v>13650</v>
      </c>
      <c r="P3072" s="6" t="s">
        <v>1398</v>
      </c>
      <c r="Q3072" s="12">
        <f t="shared" si="47"/>
        <v>3150</v>
      </c>
    </row>
    <row r="3073" spans="1:17" x14ac:dyDescent="0.3">
      <c r="A3073" s="6">
        <v>142445</v>
      </c>
      <c r="B3073" s="6" t="s">
        <v>1341</v>
      </c>
      <c r="C3073" s="6" t="s">
        <v>1340</v>
      </c>
      <c r="D3073" s="6" t="s">
        <v>1455</v>
      </c>
      <c r="E3073" s="6" t="s">
        <v>1320</v>
      </c>
      <c r="F3073" s="7">
        <v>44449</v>
      </c>
      <c r="G3073" s="6" t="s">
        <v>34</v>
      </c>
      <c r="H3073" s="6" t="s">
        <v>63</v>
      </c>
      <c r="I3073" s="6" t="s">
        <v>41</v>
      </c>
      <c r="J3073" s="6" t="s">
        <v>78</v>
      </c>
      <c r="K3073" s="12">
        <v>8500</v>
      </c>
      <c r="L3073" s="12">
        <v>11050</v>
      </c>
      <c r="M3073" s="12">
        <v>2</v>
      </c>
      <c r="N3073" s="12">
        <v>17000</v>
      </c>
      <c r="O3073" s="12">
        <v>22100</v>
      </c>
      <c r="P3073" s="6" t="s">
        <v>1397</v>
      </c>
      <c r="Q3073" s="12">
        <f t="shared" si="47"/>
        <v>5100</v>
      </c>
    </row>
    <row r="3074" spans="1:17" x14ac:dyDescent="0.3">
      <c r="A3074" s="6">
        <v>142446</v>
      </c>
      <c r="B3074" s="6" t="s">
        <v>1343</v>
      </c>
      <c r="C3074" s="6" t="s">
        <v>1342</v>
      </c>
      <c r="D3074" s="6" t="s">
        <v>1495</v>
      </c>
      <c r="E3074" s="6" t="s">
        <v>16</v>
      </c>
      <c r="F3074" s="7">
        <v>44449</v>
      </c>
      <c r="G3074" s="6" t="s">
        <v>35</v>
      </c>
      <c r="H3074" s="6" t="s">
        <v>57</v>
      </c>
      <c r="I3074" s="6" t="s">
        <v>44</v>
      </c>
      <c r="J3074" s="6" t="s">
        <v>80</v>
      </c>
      <c r="K3074" s="12">
        <v>7000</v>
      </c>
      <c r="L3074" s="12">
        <v>9100</v>
      </c>
      <c r="M3074" s="12">
        <v>4</v>
      </c>
      <c r="N3074" s="12">
        <v>28000</v>
      </c>
      <c r="O3074" s="12">
        <v>36400</v>
      </c>
      <c r="P3074" s="6" t="s">
        <v>1399</v>
      </c>
      <c r="Q3074" s="12">
        <f t="shared" si="47"/>
        <v>8400</v>
      </c>
    </row>
    <row r="3075" spans="1:17" x14ac:dyDescent="0.3">
      <c r="A3075" s="6">
        <v>142447</v>
      </c>
      <c r="B3075" s="6" t="s">
        <v>1345</v>
      </c>
      <c r="C3075" s="6" t="s">
        <v>1344</v>
      </c>
      <c r="D3075" s="6" t="s">
        <v>1526</v>
      </c>
      <c r="E3075" s="6" t="s">
        <v>15</v>
      </c>
      <c r="F3075" s="7">
        <v>44449</v>
      </c>
      <c r="G3075" s="6" t="s">
        <v>1296</v>
      </c>
      <c r="H3075" s="6" t="s">
        <v>816</v>
      </c>
      <c r="I3075" s="6" t="s">
        <v>42</v>
      </c>
      <c r="J3075" s="6" t="s">
        <v>79</v>
      </c>
      <c r="K3075" s="12">
        <v>1680</v>
      </c>
      <c r="L3075" s="12">
        <v>2184</v>
      </c>
      <c r="M3075" s="12">
        <v>4</v>
      </c>
      <c r="N3075" s="12">
        <v>6720</v>
      </c>
      <c r="O3075" s="12">
        <v>8736</v>
      </c>
      <c r="P3075" s="6" t="s">
        <v>1400</v>
      </c>
      <c r="Q3075" s="12">
        <f t="shared" ref="Q3075:Q3138" si="48">O3075-N3075</f>
        <v>2016</v>
      </c>
    </row>
    <row r="3076" spans="1:17" x14ac:dyDescent="0.3">
      <c r="A3076" s="6">
        <v>142448</v>
      </c>
      <c r="B3076" s="6" t="s">
        <v>1347</v>
      </c>
      <c r="C3076" s="6" t="s">
        <v>1346</v>
      </c>
      <c r="D3076" s="6" t="s">
        <v>1555</v>
      </c>
      <c r="E3076" s="6" t="s">
        <v>14</v>
      </c>
      <c r="F3076" s="7">
        <v>44449</v>
      </c>
      <c r="G3076" s="6" t="s">
        <v>33</v>
      </c>
      <c r="H3076" s="8" t="s">
        <v>65</v>
      </c>
      <c r="I3076" s="6" t="s">
        <v>109</v>
      </c>
      <c r="J3076" s="8" t="s">
        <v>84</v>
      </c>
      <c r="K3076" s="12">
        <v>6540</v>
      </c>
      <c r="L3076" s="12">
        <v>8502</v>
      </c>
      <c r="M3076" s="12">
        <v>3</v>
      </c>
      <c r="N3076" s="12">
        <v>19620</v>
      </c>
      <c r="O3076" s="12">
        <v>25506</v>
      </c>
      <c r="P3076" s="6" t="s">
        <v>1401</v>
      </c>
      <c r="Q3076" s="12">
        <f t="shared" si="48"/>
        <v>5886</v>
      </c>
    </row>
    <row r="3077" spans="1:17" x14ac:dyDescent="0.3">
      <c r="A3077" s="6">
        <v>142449</v>
      </c>
      <c r="B3077" s="6" t="s">
        <v>1349</v>
      </c>
      <c r="C3077" s="6" t="s">
        <v>1348</v>
      </c>
      <c r="D3077" s="6" t="s">
        <v>1587</v>
      </c>
      <c r="E3077" s="6" t="s">
        <v>13</v>
      </c>
      <c r="F3077" s="7">
        <v>44449</v>
      </c>
      <c r="G3077" s="6" t="s">
        <v>34</v>
      </c>
      <c r="H3077" s="6" t="s">
        <v>68</v>
      </c>
      <c r="I3077" s="6" t="s">
        <v>45</v>
      </c>
      <c r="J3077" s="6" t="s">
        <v>82</v>
      </c>
      <c r="K3077" s="12">
        <v>2680</v>
      </c>
      <c r="L3077" s="12">
        <v>3484</v>
      </c>
      <c r="M3077" s="12">
        <v>4</v>
      </c>
      <c r="N3077" s="12">
        <v>10720</v>
      </c>
      <c r="O3077" s="12">
        <v>13936</v>
      </c>
      <c r="P3077" s="6" t="s">
        <v>1325</v>
      </c>
      <c r="Q3077" s="12">
        <f t="shared" si="48"/>
        <v>3216</v>
      </c>
    </row>
    <row r="3078" spans="1:17" x14ac:dyDescent="0.3">
      <c r="A3078" s="6">
        <v>142450</v>
      </c>
      <c r="B3078" s="6" t="s">
        <v>1351</v>
      </c>
      <c r="C3078" s="6" t="s">
        <v>1350</v>
      </c>
      <c r="D3078" s="6" t="s">
        <v>1610</v>
      </c>
      <c r="E3078" s="6" t="s">
        <v>12</v>
      </c>
      <c r="F3078" s="7">
        <v>44449</v>
      </c>
      <c r="G3078" s="6" t="s">
        <v>35</v>
      </c>
      <c r="H3078" s="6" t="s">
        <v>71</v>
      </c>
      <c r="I3078" s="6" t="s">
        <v>38</v>
      </c>
      <c r="J3078" s="6" t="s">
        <v>76</v>
      </c>
      <c r="K3078" s="12">
        <v>8250</v>
      </c>
      <c r="L3078" s="12">
        <v>10725</v>
      </c>
      <c r="M3078" s="12">
        <v>2</v>
      </c>
      <c r="N3078" s="12">
        <v>16500</v>
      </c>
      <c r="O3078" s="12">
        <v>21450</v>
      </c>
      <c r="P3078" s="6" t="s">
        <v>1398</v>
      </c>
      <c r="Q3078" s="12">
        <f t="shared" si="48"/>
        <v>4950</v>
      </c>
    </row>
    <row r="3079" spans="1:17" x14ac:dyDescent="0.3">
      <c r="A3079" s="6">
        <v>142451</v>
      </c>
      <c r="B3079" s="6" t="s">
        <v>1353</v>
      </c>
      <c r="C3079" s="6" t="s">
        <v>1352</v>
      </c>
      <c r="D3079" s="6" t="s">
        <v>1617</v>
      </c>
      <c r="E3079" s="6" t="s">
        <v>11</v>
      </c>
      <c r="F3079" s="7">
        <v>44449</v>
      </c>
      <c r="G3079" s="6" t="s">
        <v>1296</v>
      </c>
      <c r="H3079" s="6" t="s">
        <v>750</v>
      </c>
      <c r="I3079" s="6" t="s">
        <v>42</v>
      </c>
      <c r="J3079" s="6" t="s">
        <v>76</v>
      </c>
      <c r="K3079" s="12">
        <v>2650</v>
      </c>
      <c r="L3079" s="12">
        <v>3445</v>
      </c>
      <c r="M3079" s="12">
        <v>3</v>
      </c>
      <c r="N3079" s="12">
        <v>7950</v>
      </c>
      <c r="O3079" s="12">
        <v>10335</v>
      </c>
      <c r="P3079" s="6" t="s">
        <v>1397</v>
      </c>
      <c r="Q3079" s="12">
        <f t="shared" si="48"/>
        <v>2385</v>
      </c>
    </row>
    <row r="3080" spans="1:17" x14ac:dyDescent="0.3">
      <c r="A3080" s="6">
        <v>142452</v>
      </c>
      <c r="B3080" s="6" t="s">
        <v>1355</v>
      </c>
      <c r="C3080" s="6" t="s">
        <v>1354</v>
      </c>
      <c r="D3080" s="6" t="s">
        <v>2143</v>
      </c>
      <c r="E3080" s="6" t="s">
        <v>1321</v>
      </c>
      <c r="F3080" s="7">
        <v>44449</v>
      </c>
      <c r="G3080" s="6" t="s">
        <v>33</v>
      </c>
      <c r="H3080" s="6" t="s">
        <v>72</v>
      </c>
      <c r="I3080" s="6" t="s">
        <v>38</v>
      </c>
      <c r="J3080" s="6" t="s">
        <v>85</v>
      </c>
      <c r="K3080" s="12">
        <v>12550</v>
      </c>
      <c r="L3080" s="12">
        <v>16315</v>
      </c>
      <c r="M3080" s="12">
        <v>4</v>
      </c>
      <c r="N3080" s="12">
        <v>50200</v>
      </c>
      <c r="O3080" s="12">
        <v>65260</v>
      </c>
      <c r="P3080" s="6" t="s">
        <v>1399</v>
      </c>
      <c r="Q3080" s="12">
        <f t="shared" si="48"/>
        <v>15060</v>
      </c>
    </row>
    <row r="3081" spans="1:17" x14ac:dyDescent="0.3">
      <c r="A3081" s="6">
        <v>142453</v>
      </c>
      <c r="B3081" s="6" t="s">
        <v>1357</v>
      </c>
      <c r="C3081" s="6" t="s">
        <v>1356</v>
      </c>
      <c r="D3081" s="6" t="s">
        <v>1642</v>
      </c>
      <c r="E3081" s="6" t="s">
        <v>1322</v>
      </c>
      <c r="F3081" s="7">
        <v>44449</v>
      </c>
      <c r="G3081" s="6" t="s">
        <v>34</v>
      </c>
      <c r="H3081" s="6" t="s">
        <v>73</v>
      </c>
      <c r="I3081" s="6" t="s">
        <v>41</v>
      </c>
      <c r="J3081" s="8" t="s">
        <v>78</v>
      </c>
      <c r="K3081" s="12">
        <v>14500</v>
      </c>
      <c r="L3081" s="12">
        <v>18850</v>
      </c>
      <c r="M3081" s="12">
        <v>1</v>
      </c>
      <c r="N3081" s="12">
        <v>14500</v>
      </c>
      <c r="O3081" s="12">
        <v>18850</v>
      </c>
      <c r="P3081" s="6" t="s">
        <v>1400</v>
      </c>
      <c r="Q3081" s="12">
        <f t="shared" si="48"/>
        <v>4350</v>
      </c>
    </row>
    <row r="3082" spans="1:17" x14ac:dyDescent="0.3">
      <c r="A3082" s="6">
        <v>142454</v>
      </c>
      <c r="B3082" s="6" t="s">
        <v>1359</v>
      </c>
      <c r="C3082" s="6" t="s">
        <v>1358</v>
      </c>
      <c r="D3082" s="6" t="s">
        <v>1654</v>
      </c>
      <c r="E3082" s="6" t="s">
        <v>1323</v>
      </c>
      <c r="F3082" s="7">
        <v>44449</v>
      </c>
      <c r="G3082" s="6" t="s">
        <v>35</v>
      </c>
      <c r="H3082" s="6" t="s">
        <v>46</v>
      </c>
      <c r="I3082" s="6" t="s">
        <v>36</v>
      </c>
      <c r="J3082" s="6" t="s">
        <v>75</v>
      </c>
      <c r="K3082" s="12">
        <v>800</v>
      </c>
      <c r="L3082" s="12">
        <v>1040</v>
      </c>
      <c r="M3082" s="12">
        <v>3</v>
      </c>
      <c r="N3082" s="12">
        <v>2400</v>
      </c>
      <c r="O3082" s="12">
        <v>3120</v>
      </c>
      <c r="P3082" s="6" t="s">
        <v>1401</v>
      </c>
      <c r="Q3082" s="12">
        <f t="shared" si="48"/>
        <v>720</v>
      </c>
    </row>
    <row r="3083" spans="1:17" x14ac:dyDescent="0.3">
      <c r="A3083" s="6">
        <v>142455</v>
      </c>
      <c r="B3083" s="6" t="s">
        <v>1361</v>
      </c>
      <c r="C3083" s="6" t="s">
        <v>1360</v>
      </c>
      <c r="D3083" s="6" t="s">
        <v>1680</v>
      </c>
      <c r="E3083" s="6" t="s">
        <v>10</v>
      </c>
      <c r="F3083" s="7">
        <v>44450</v>
      </c>
      <c r="G3083" s="6" t="s">
        <v>1296</v>
      </c>
      <c r="H3083" s="6" t="s">
        <v>48</v>
      </c>
      <c r="I3083" s="6" t="s">
        <v>37</v>
      </c>
      <c r="J3083" s="6" t="s">
        <v>76</v>
      </c>
      <c r="K3083" s="12">
        <v>600</v>
      </c>
      <c r="L3083" s="12">
        <v>780</v>
      </c>
      <c r="M3083" s="12">
        <v>2</v>
      </c>
      <c r="N3083" s="12">
        <v>1200</v>
      </c>
      <c r="O3083" s="12">
        <v>1560</v>
      </c>
      <c r="P3083" s="6" t="s">
        <v>1325</v>
      </c>
      <c r="Q3083" s="12">
        <f t="shared" si="48"/>
        <v>360</v>
      </c>
    </row>
    <row r="3084" spans="1:17" x14ac:dyDescent="0.3">
      <c r="A3084" s="6">
        <v>142456</v>
      </c>
      <c r="B3084" s="6" t="s">
        <v>1363</v>
      </c>
      <c r="C3084" s="6" t="s">
        <v>1362</v>
      </c>
      <c r="D3084" s="6" t="s">
        <v>1690</v>
      </c>
      <c r="E3084" s="6" t="s">
        <v>9</v>
      </c>
      <c r="F3084" s="7">
        <v>44451</v>
      </c>
      <c r="G3084" s="6" t="s">
        <v>33</v>
      </c>
      <c r="H3084" s="6" t="s">
        <v>50</v>
      </c>
      <c r="I3084" s="6" t="s">
        <v>38</v>
      </c>
      <c r="J3084" s="6" t="s">
        <v>75</v>
      </c>
      <c r="K3084" s="12">
        <v>10500</v>
      </c>
      <c r="L3084" s="12">
        <v>13650</v>
      </c>
      <c r="M3084" s="12">
        <v>2</v>
      </c>
      <c r="N3084" s="12">
        <v>21000</v>
      </c>
      <c r="O3084" s="12">
        <v>27300</v>
      </c>
      <c r="P3084" s="6" t="s">
        <v>1398</v>
      </c>
      <c r="Q3084" s="12">
        <f t="shared" si="48"/>
        <v>6300</v>
      </c>
    </row>
    <row r="3085" spans="1:17" x14ac:dyDescent="0.3">
      <c r="A3085" s="6">
        <v>142457</v>
      </c>
      <c r="B3085" s="6" t="s">
        <v>1365</v>
      </c>
      <c r="C3085" s="6" t="s">
        <v>1364</v>
      </c>
      <c r="D3085" s="6" t="s">
        <v>1744</v>
      </c>
      <c r="E3085" s="6" t="s">
        <v>1324</v>
      </c>
      <c r="F3085" s="7">
        <v>44452</v>
      </c>
      <c r="G3085" s="6" t="s">
        <v>34</v>
      </c>
      <c r="H3085" s="6" t="s">
        <v>811</v>
      </c>
      <c r="I3085" s="6" t="s">
        <v>39</v>
      </c>
      <c r="J3085" s="6" t="s">
        <v>77</v>
      </c>
      <c r="K3085" s="12">
        <v>6500</v>
      </c>
      <c r="L3085" s="12">
        <v>8450</v>
      </c>
      <c r="M3085" s="12">
        <v>2</v>
      </c>
      <c r="N3085" s="12">
        <v>13000</v>
      </c>
      <c r="O3085" s="12">
        <v>16900</v>
      </c>
      <c r="P3085" s="6" t="s">
        <v>1397</v>
      </c>
      <c r="Q3085" s="12">
        <f t="shared" si="48"/>
        <v>3900</v>
      </c>
    </row>
    <row r="3086" spans="1:17" x14ac:dyDescent="0.3">
      <c r="A3086" s="6">
        <v>142458</v>
      </c>
      <c r="B3086" s="6" t="s">
        <v>1367</v>
      </c>
      <c r="C3086" s="6" t="s">
        <v>1366</v>
      </c>
      <c r="D3086" s="6" t="s">
        <v>1786</v>
      </c>
      <c r="E3086" s="6" t="s">
        <v>8</v>
      </c>
      <c r="F3086" s="7">
        <v>44453</v>
      </c>
      <c r="G3086" s="6" t="s">
        <v>35</v>
      </c>
      <c r="H3086" s="6" t="s">
        <v>817</v>
      </c>
      <c r="I3086" s="6" t="s">
        <v>40</v>
      </c>
      <c r="J3086" s="6" t="s">
        <v>76</v>
      </c>
      <c r="K3086" s="12">
        <v>4500</v>
      </c>
      <c r="L3086" s="12">
        <v>5850</v>
      </c>
      <c r="M3086" s="12">
        <v>1</v>
      </c>
      <c r="N3086" s="12">
        <v>4500</v>
      </c>
      <c r="O3086" s="12">
        <v>5850</v>
      </c>
      <c r="P3086" s="6" t="s">
        <v>1399</v>
      </c>
      <c r="Q3086" s="12">
        <f t="shared" si="48"/>
        <v>1350</v>
      </c>
    </row>
    <row r="3087" spans="1:17" x14ac:dyDescent="0.3">
      <c r="A3087" s="6">
        <v>142459</v>
      </c>
      <c r="B3087" s="6" t="s">
        <v>1369</v>
      </c>
      <c r="C3087" s="6" t="s">
        <v>1368</v>
      </c>
      <c r="D3087" s="6" t="s">
        <v>1796</v>
      </c>
      <c r="E3087" s="6" t="s">
        <v>7</v>
      </c>
      <c r="F3087" s="7">
        <v>44454</v>
      </c>
      <c r="G3087" s="6" t="s">
        <v>1296</v>
      </c>
      <c r="H3087" s="6" t="s">
        <v>51</v>
      </c>
      <c r="I3087" s="6" t="s">
        <v>41</v>
      </c>
      <c r="J3087" s="6" t="s">
        <v>78</v>
      </c>
      <c r="K3087" s="12">
        <v>8500</v>
      </c>
      <c r="L3087" s="12">
        <v>11050</v>
      </c>
      <c r="M3087" s="12">
        <v>2</v>
      </c>
      <c r="N3087" s="12">
        <v>17000</v>
      </c>
      <c r="O3087" s="12">
        <v>22100</v>
      </c>
      <c r="P3087" s="6" t="s">
        <v>1400</v>
      </c>
      <c r="Q3087" s="12">
        <f t="shared" si="48"/>
        <v>5100</v>
      </c>
    </row>
    <row r="3088" spans="1:17" x14ac:dyDescent="0.3">
      <c r="A3088" s="6">
        <v>142460</v>
      </c>
      <c r="B3088" s="6" t="s">
        <v>1370</v>
      </c>
      <c r="C3088" s="6" t="s">
        <v>1327</v>
      </c>
      <c r="D3088" s="6" t="s">
        <v>1811</v>
      </c>
      <c r="E3088" s="6" t="s">
        <v>1325</v>
      </c>
      <c r="F3088" s="7">
        <v>44455</v>
      </c>
      <c r="G3088" s="6" t="s">
        <v>33</v>
      </c>
      <c r="H3088" s="6" t="s">
        <v>52</v>
      </c>
      <c r="I3088" s="6" t="s">
        <v>44</v>
      </c>
      <c r="J3088" s="6" t="s">
        <v>80</v>
      </c>
      <c r="K3088" s="12">
        <v>12500</v>
      </c>
      <c r="L3088" s="12">
        <v>16250</v>
      </c>
      <c r="M3088" s="12">
        <v>4</v>
      </c>
      <c r="N3088" s="12">
        <v>50000</v>
      </c>
      <c r="O3088" s="12">
        <v>65000</v>
      </c>
      <c r="P3088" s="6" t="s">
        <v>1401</v>
      </c>
      <c r="Q3088" s="12">
        <f t="shared" si="48"/>
        <v>15000</v>
      </c>
    </row>
    <row r="3089" spans="1:17" x14ac:dyDescent="0.3">
      <c r="A3089" s="6">
        <v>142461</v>
      </c>
      <c r="B3089" s="6" t="s">
        <v>1371</v>
      </c>
      <c r="C3089" s="6" t="s">
        <v>1328</v>
      </c>
      <c r="D3089" s="6" t="s">
        <v>1826</v>
      </c>
      <c r="E3089" s="6" t="s">
        <v>1326</v>
      </c>
      <c r="F3089" s="7">
        <v>44456</v>
      </c>
      <c r="G3089" s="6" t="s">
        <v>34</v>
      </c>
      <c r="H3089" s="6" t="s">
        <v>758</v>
      </c>
      <c r="I3089" s="6" t="s">
        <v>89</v>
      </c>
      <c r="J3089" s="6" t="s">
        <v>79</v>
      </c>
      <c r="K3089" s="12">
        <v>3500</v>
      </c>
      <c r="L3089" s="12">
        <v>4550</v>
      </c>
      <c r="M3089" s="12">
        <v>4</v>
      </c>
      <c r="N3089" s="12">
        <v>14000</v>
      </c>
      <c r="O3089" s="12">
        <v>18200</v>
      </c>
      <c r="P3089" s="6" t="s">
        <v>1325</v>
      </c>
      <c r="Q3089" s="12">
        <f t="shared" si="48"/>
        <v>4200</v>
      </c>
    </row>
    <row r="3090" spans="1:17" x14ac:dyDescent="0.3">
      <c r="A3090" s="6">
        <v>142462</v>
      </c>
      <c r="B3090" s="6" t="s">
        <v>1373</v>
      </c>
      <c r="C3090" s="6" t="s">
        <v>1372</v>
      </c>
      <c r="D3090" s="6" t="s">
        <v>1852</v>
      </c>
      <c r="E3090" s="6" t="s">
        <v>6</v>
      </c>
      <c r="F3090" s="7">
        <v>44457</v>
      </c>
      <c r="G3090" s="6" t="s">
        <v>35</v>
      </c>
      <c r="H3090" s="8" t="s">
        <v>67</v>
      </c>
      <c r="I3090" s="6" t="s">
        <v>37</v>
      </c>
      <c r="J3090" s="6" t="s">
        <v>81</v>
      </c>
      <c r="K3090" s="12">
        <v>4500</v>
      </c>
      <c r="L3090" s="12">
        <v>5850</v>
      </c>
      <c r="M3090" s="12">
        <v>2</v>
      </c>
      <c r="N3090" s="12">
        <v>9000</v>
      </c>
      <c r="O3090" s="12">
        <v>11700</v>
      </c>
      <c r="P3090" s="6" t="s">
        <v>1398</v>
      </c>
      <c r="Q3090" s="12">
        <f t="shared" si="48"/>
        <v>2700</v>
      </c>
    </row>
    <row r="3091" spans="1:17" x14ac:dyDescent="0.3">
      <c r="A3091" s="6">
        <v>142463</v>
      </c>
      <c r="B3091" s="6" t="s">
        <v>1374</v>
      </c>
      <c r="C3091" s="6" t="s">
        <v>1329</v>
      </c>
      <c r="D3091" s="6" t="s">
        <v>1881</v>
      </c>
      <c r="E3091" s="6" t="s">
        <v>5</v>
      </c>
      <c r="F3091" s="7">
        <v>44458</v>
      </c>
      <c r="G3091" s="6" t="s">
        <v>1296</v>
      </c>
      <c r="H3091" s="6" t="s">
        <v>818</v>
      </c>
      <c r="I3091" s="6" t="s">
        <v>45</v>
      </c>
      <c r="J3091" s="6" t="s">
        <v>82</v>
      </c>
      <c r="K3091" s="12">
        <v>2100</v>
      </c>
      <c r="L3091" s="12">
        <v>2730</v>
      </c>
      <c r="M3091" s="12">
        <v>2</v>
      </c>
      <c r="N3091" s="12">
        <v>4200</v>
      </c>
      <c r="O3091" s="12">
        <v>5460</v>
      </c>
      <c r="P3091" s="6" t="s">
        <v>1397</v>
      </c>
      <c r="Q3091" s="12">
        <f t="shared" si="48"/>
        <v>1260</v>
      </c>
    </row>
    <row r="3092" spans="1:17" x14ac:dyDescent="0.3">
      <c r="A3092" s="6">
        <v>142464</v>
      </c>
      <c r="B3092" s="6" t="s">
        <v>1375</v>
      </c>
      <c r="C3092" s="6" t="s">
        <v>1330</v>
      </c>
      <c r="D3092" s="6" t="s">
        <v>1884</v>
      </c>
      <c r="E3092" s="6" t="s">
        <v>4</v>
      </c>
      <c r="F3092" s="7">
        <v>44459</v>
      </c>
      <c r="G3092" s="6" t="s">
        <v>33</v>
      </c>
      <c r="H3092" s="6" t="s">
        <v>49</v>
      </c>
      <c r="I3092" s="6" t="s">
        <v>36</v>
      </c>
      <c r="J3092" s="6" t="s">
        <v>75</v>
      </c>
      <c r="K3092" s="12">
        <v>1150</v>
      </c>
      <c r="L3092" s="12">
        <v>1495</v>
      </c>
      <c r="M3092" s="12">
        <v>1</v>
      </c>
      <c r="N3092" s="12">
        <v>1150</v>
      </c>
      <c r="O3092" s="12">
        <v>1495</v>
      </c>
      <c r="P3092" s="6" t="s">
        <v>1399</v>
      </c>
      <c r="Q3092" s="12">
        <f t="shared" si="48"/>
        <v>345</v>
      </c>
    </row>
    <row r="3093" spans="1:17" x14ac:dyDescent="0.3">
      <c r="A3093" s="6">
        <v>142465</v>
      </c>
      <c r="B3093" s="6" t="s">
        <v>1376</v>
      </c>
      <c r="C3093" s="6" t="s">
        <v>1331</v>
      </c>
      <c r="D3093" s="6" t="s">
        <v>1917</v>
      </c>
      <c r="E3093" s="6" t="s">
        <v>30</v>
      </c>
      <c r="F3093" s="7">
        <v>44460</v>
      </c>
      <c r="G3093" s="6" t="s">
        <v>34</v>
      </c>
      <c r="H3093" s="6" t="s">
        <v>47</v>
      </c>
      <c r="I3093" s="6" t="s">
        <v>37</v>
      </c>
      <c r="J3093" s="6" t="s">
        <v>76</v>
      </c>
      <c r="K3093" s="12">
        <v>350</v>
      </c>
      <c r="L3093" s="12">
        <v>455</v>
      </c>
      <c r="M3093" s="12">
        <v>4</v>
      </c>
      <c r="N3093" s="12">
        <v>1400</v>
      </c>
      <c r="O3093" s="12">
        <v>1820</v>
      </c>
      <c r="P3093" s="6" t="s">
        <v>1400</v>
      </c>
      <c r="Q3093" s="12">
        <f t="shared" si="48"/>
        <v>420</v>
      </c>
    </row>
    <row r="3094" spans="1:17" x14ac:dyDescent="0.3">
      <c r="A3094" s="6">
        <v>142466</v>
      </c>
      <c r="B3094" s="6" t="s">
        <v>1378</v>
      </c>
      <c r="C3094" s="6" t="s">
        <v>1377</v>
      </c>
      <c r="D3094" s="6" t="s">
        <v>1925</v>
      </c>
      <c r="E3094" s="6" t="s">
        <v>31</v>
      </c>
      <c r="F3094" s="7">
        <v>44461</v>
      </c>
      <c r="G3094" s="6" t="s">
        <v>35</v>
      </c>
      <c r="H3094" s="6" t="s">
        <v>53</v>
      </c>
      <c r="I3094" s="6" t="s">
        <v>38</v>
      </c>
      <c r="J3094" s="6" t="s">
        <v>75</v>
      </c>
      <c r="K3094" s="12">
        <v>9500</v>
      </c>
      <c r="L3094" s="12">
        <v>12350</v>
      </c>
      <c r="M3094" s="12">
        <v>2</v>
      </c>
      <c r="N3094" s="12">
        <v>19000</v>
      </c>
      <c r="O3094" s="12">
        <v>24700</v>
      </c>
      <c r="P3094" s="6" t="s">
        <v>1401</v>
      </c>
      <c r="Q3094" s="12">
        <f t="shared" si="48"/>
        <v>5700</v>
      </c>
    </row>
    <row r="3095" spans="1:17" x14ac:dyDescent="0.3">
      <c r="A3095" s="6">
        <v>142467</v>
      </c>
      <c r="B3095" s="6" t="s">
        <v>1379</v>
      </c>
      <c r="C3095" s="6" t="s">
        <v>1332</v>
      </c>
      <c r="D3095" s="6" t="s">
        <v>1995</v>
      </c>
      <c r="E3095" s="6" t="s">
        <v>32</v>
      </c>
      <c r="F3095" s="7">
        <v>44462</v>
      </c>
      <c r="G3095" s="6" t="s">
        <v>1296</v>
      </c>
      <c r="H3095" s="6" t="s">
        <v>819</v>
      </c>
      <c r="I3095" s="6" t="s">
        <v>39</v>
      </c>
      <c r="J3095" s="6" t="s">
        <v>77</v>
      </c>
      <c r="K3095" s="12">
        <v>10000</v>
      </c>
      <c r="L3095" s="12">
        <v>13000</v>
      </c>
      <c r="M3095" s="12">
        <v>4</v>
      </c>
      <c r="N3095" s="12">
        <v>40000</v>
      </c>
      <c r="O3095" s="12">
        <v>52000</v>
      </c>
      <c r="P3095" s="6" t="s">
        <v>1325</v>
      </c>
      <c r="Q3095" s="12">
        <f t="shared" si="48"/>
        <v>12000</v>
      </c>
    </row>
    <row r="3096" spans="1:17" x14ac:dyDescent="0.3">
      <c r="A3096" s="6">
        <v>142468</v>
      </c>
      <c r="B3096" s="6" t="s">
        <v>1380</v>
      </c>
      <c r="C3096" s="6" t="s">
        <v>1334</v>
      </c>
      <c r="D3096" s="6" t="s">
        <v>2080</v>
      </c>
      <c r="E3096" s="6" t="s">
        <v>28</v>
      </c>
      <c r="F3096" s="7">
        <v>44463</v>
      </c>
      <c r="G3096" s="6" t="s">
        <v>33</v>
      </c>
      <c r="H3096" s="6" t="s">
        <v>820</v>
      </c>
      <c r="I3096" s="6" t="s">
        <v>40</v>
      </c>
      <c r="J3096" s="6" t="s">
        <v>76</v>
      </c>
      <c r="K3096" s="12">
        <v>6500</v>
      </c>
      <c r="L3096" s="12">
        <v>8450</v>
      </c>
      <c r="M3096" s="12">
        <v>4</v>
      </c>
      <c r="N3096" s="12">
        <v>26000</v>
      </c>
      <c r="O3096" s="12">
        <v>33800</v>
      </c>
      <c r="P3096" s="6" t="s">
        <v>1398</v>
      </c>
      <c r="Q3096" s="12">
        <f t="shared" si="48"/>
        <v>7800</v>
      </c>
    </row>
    <row r="3097" spans="1:17" x14ac:dyDescent="0.3">
      <c r="A3097" s="6">
        <v>142469</v>
      </c>
      <c r="B3097" s="6" t="s">
        <v>1381</v>
      </c>
      <c r="C3097" s="6" t="s">
        <v>1333</v>
      </c>
      <c r="D3097" s="6" t="s">
        <v>2063</v>
      </c>
      <c r="E3097" s="6" t="s">
        <v>1311</v>
      </c>
      <c r="F3097" s="7">
        <v>44464</v>
      </c>
      <c r="G3097" s="6" t="s">
        <v>34</v>
      </c>
      <c r="H3097" s="6" t="s">
        <v>821</v>
      </c>
      <c r="I3097" s="6" t="s">
        <v>41</v>
      </c>
      <c r="J3097" s="6" t="s">
        <v>78</v>
      </c>
      <c r="K3097" s="12">
        <v>8500</v>
      </c>
      <c r="L3097" s="12">
        <v>11050</v>
      </c>
      <c r="M3097" s="12">
        <v>2</v>
      </c>
      <c r="N3097" s="12">
        <v>17000</v>
      </c>
      <c r="O3097" s="12">
        <v>22100</v>
      </c>
      <c r="P3097" s="6" t="s">
        <v>1397</v>
      </c>
      <c r="Q3097" s="12">
        <f t="shared" si="48"/>
        <v>5100</v>
      </c>
    </row>
    <row r="3098" spans="1:17" x14ac:dyDescent="0.3">
      <c r="A3098" s="6">
        <v>142470</v>
      </c>
      <c r="B3098" s="6" t="s">
        <v>1382</v>
      </c>
      <c r="C3098" s="6" t="s">
        <v>1335</v>
      </c>
      <c r="D3098" s="6" t="s">
        <v>2099</v>
      </c>
      <c r="E3098" s="6" t="s">
        <v>1312</v>
      </c>
      <c r="F3098" s="7">
        <v>44465</v>
      </c>
      <c r="G3098" s="6" t="s">
        <v>35</v>
      </c>
      <c r="H3098" s="6" t="s">
        <v>57</v>
      </c>
      <c r="I3098" s="6" t="s">
        <v>44</v>
      </c>
      <c r="J3098" s="6" t="s">
        <v>80</v>
      </c>
      <c r="K3098" s="12">
        <v>7000</v>
      </c>
      <c r="L3098" s="12">
        <v>9100</v>
      </c>
      <c r="M3098" s="12">
        <v>2</v>
      </c>
      <c r="N3098" s="12">
        <v>14000</v>
      </c>
      <c r="O3098" s="12">
        <v>18200</v>
      </c>
      <c r="P3098" s="6" t="s">
        <v>1399</v>
      </c>
      <c r="Q3098" s="12">
        <f t="shared" si="48"/>
        <v>4200</v>
      </c>
    </row>
    <row r="3099" spans="1:17" x14ac:dyDescent="0.3">
      <c r="A3099" s="6">
        <v>142471</v>
      </c>
      <c r="B3099" s="6" t="s">
        <v>1378</v>
      </c>
      <c r="C3099" s="6" t="s">
        <v>1377</v>
      </c>
      <c r="D3099" s="6" t="s">
        <v>1946</v>
      </c>
      <c r="E3099" s="6" t="s">
        <v>1313</v>
      </c>
      <c r="F3099" s="7">
        <v>44466</v>
      </c>
      <c r="G3099" s="6" t="s">
        <v>1296</v>
      </c>
      <c r="H3099" s="6" t="s">
        <v>822</v>
      </c>
      <c r="I3099" s="6" t="s">
        <v>89</v>
      </c>
      <c r="J3099" s="6" t="s">
        <v>79</v>
      </c>
      <c r="K3099" s="12">
        <v>6550</v>
      </c>
      <c r="L3099" s="12">
        <v>8515</v>
      </c>
      <c r="M3099" s="12">
        <v>1</v>
      </c>
      <c r="N3099" s="12">
        <v>6550</v>
      </c>
      <c r="O3099" s="12">
        <v>8515</v>
      </c>
      <c r="P3099" s="6" t="s">
        <v>1400</v>
      </c>
      <c r="Q3099" s="12">
        <f t="shared" si="48"/>
        <v>1965</v>
      </c>
    </row>
    <row r="3100" spans="1:17" x14ac:dyDescent="0.3">
      <c r="A3100" s="6">
        <v>142472</v>
      </c>
      <c r="B3100" s="6" t="s">
        <v>1379</v>
      </c>
      <c r="C3100" s="6" t="s">
        <v>1332</v>
      </c>
      <c r="D3100" s="6" t="s">
        <v>1991</v>
      </c>
      <c r="E3100" s="6" t="s">
        <v>3</v>
      </c>
      <c r="F3100" s="7">
        <v>44467</v>
      </c>
      <c r="G3100" s="6" t="s">
        <v>33</v>
      </c>
      <c r="H3100" s="8" t="s">
        <v>66</v>
      </c>
      <c r="I3100" s="6" t="s">
        <v>37</v>
      </c>
      <c r="J3100" s="6" t="s">
        <v>81</v>
      </c>
      <c r="K3100" s="12">
        <v>7650</v>
      </c>
      <c r="L3100" s="12">
        <v>9945</v>
      </c>
      <c r="M3100" s="12">
        <v>3</v>
      </c>
      <c r="N3100" s="12">
        <v>22950</v>
      </c>
      <c r="O3100" s="12">
        <v>29835</v>
      </c>
      <c r="P3100" s="6" t="s">
        <v>1401</v>
      </c>
      <c r="Q3100" s="12">
        <f t="shared" si="48"/>
        <v>6885</v>
      </c>
    </row>
    <row r="3101" spans="1:17" x14ac:dyDescent="0.3">
      <c r="A3101" s="6">
        <v>142473</v>
      </c>
      <c r="B3101" s="6" t="s">
        <v>1365</v>
      </c>
      <c r="C3101" s="6" t="s">
        <v>1364</v>
      </c>
      <c r="D3101" s="6" t="s">
        <v>1760</v>
      </c>
      <c r="E3101" s="6" t="s">
        <v>2</v>
      </c>
      <c r="F3101" s="7">
        <v>44468</v>
      </c>
      <c r="G3101" s="6" t="s">
        <v>34</v>
      </c>
      <c r="H3101" s="6" t="s">
        <v>58</v>
      </c>
      <c r="I3101" s="6" t="s">
        <v>45</v>
      </c>
      <c r="J3101" s="6" t="s">
        <v>82</v>
      </c>
      <c r="K3101" s="12">
        <v>1150</v>
      </c>
      <c r="L3101" s="12">
        <v>1495</v>
      </c>
      <c r="M3101" s="12">
        <v>1</v>
      </c>
      <c r="N3101" s="12">
        <v>1150</v>
      </c>
      <c r="O3101" s="12">
        <v>1495</v>
      </c>
      <c r="P3101" s="6" t="s">
        <v>1325</v>
      </c>
      <c r="Q3101" s="12">
        <f t="shared" si="48"/>
        <v>345</v>
      </c>
    </row>
    <row r="3102" spans="1:17" x14ac:dyDescent="0.3">
      <c r="A3102" s="6">
        <v>142474</v>
      </c>
      <c r="B3102" s="6" t="s">
        <v>1385</v>
      </c>
      <c r="C3102" s="6" t="s">
        <v>27</v>
      </c>
      <c r="D3102" s="6" t="s">
        <v>27</v>
      </c>
      <c r="E3102" s="6" t="s">
        <v>1</v>
      </c>
      <c r="F3102" s="7">
        <v>44469</v>
      </c>
      <c r="G3102" s="6" t="s">
        <v>35</v>
      </c>
      <c r="H3102" s="6" t="s">
        <v>59</v>
      </c>
      <c r="I3102" s="6" t="s">
        <v>36</v>
      </c>
      <c r="J3102" s="6" t="s">
        <v>75</v>
      </c>
      <c r="K3102" s="12">
        <v>850</v>
      </c>
      <c r="L3102" s="12">
        <v>1105</v>
      </c>
      <c r="M3102" s="12">
        <v>3</v>
      </c>
      <c r="N3102" s="12">
        <v>2550</v>
      </c>
      <c r="O3102" s="12">
        <v>3315</v>
      </c>
      <c r="P3102" s="6" t="s">
        <v>1398</v>
      </c>
      <c r="Q3102" s="12">
        <f t="shared" si="48"/>
        <v>765</v>
      </c>
    </row>
    <row r="3103" spans="1:17" x14ac:dyDescent="0.3">
      <c r="A3103" s="6">
        <v>142475</v>
      </c>
      <c r="B3103" s="6" t="s">
        <v>1387</v>
      </c>
      <c r="C3103" s="6" t="s">
        <v>1386</v>
      </c>
      <c r="D3103" s="6" t="s">
        <v>1386</v>
      </c>
      <c r="E3103" s="6" t="s">
        <v>1314</v>
      </c>
      <c r="F3103" s="7">
        <v>44470</v>
      </c>
      <c r="G3103" s="6" t="s">
        <v>1296</v>
      </c>
      <c r="H3103" s="6" t="s">
        <v>60</v>
      </c>
      <c r="I3103" s="6" t="s">
        <v>37</v>
      </c>
      <c r="J3103" s="6" t="s">
        <v>76</v>
      </c>
      <c r="K3103" s="12">
        <v>650</v>
      </c>
      <c r="L3103" s="12">
        <v>845</v>
      </c>
      <c r="M3103" s="12">
        <v>2</v>
      </c>
      <c r="N3103" s="12">
        <v>1300</v>
      </c>
      <c r="O3103" s="12">
        <v>1690</v>
      </c>
      <c r="P3103" s="6" t="s">
        <v>1397</v>
      </c>
      <c r="Q3103" s="12">
        <f t="shared" si="48"/>
        <v>390</v>
      </c>
    </row>
    <row r="3104" spans="1:17" x14ac:dyDescent="0.3">
      <c r="A3104" s="6">
        <v>142476</v>
      </c>
      <c r="B3104" s="6" t="s">
        <v>2156</v>
      </c>
      <c r="C3104" s="6" t="s">
        <v>2157</v>
      </c>
      <c r="D3104" s="6" t="s">
        <v>1980</v>
      </c>
      <c r="E3104" s="6" t="s">
        <v>1315</v>
      </c>
      <c r="F3104" s="7">
        <v>44471</v>
      </c>
      <c r="G3104" s="6" t="s">
        <v>33</v>
      </c>
      <c r="H3104" s="6" t="s">
        <v>61</v>
      </c>
      <c r="I3104" s="6" t="s">
        <v>38</v>
      </c>
      <c r="J3104" s="6" t="s">
        <v>75</v>
      </c>
      <c r="K3104" s="12">
        <v>7500</v>
      </c>
      <c r="L3104" s="12">
        <v>9750</v>
      </c>
      <c r="M3104" s="12">
        <v>3</v>
      </c>
      <c r="N3104" s="12">
        <v>22500</v>
      </c>
      <c r="O3104" s="12">
        <v>29250</v>
      </c>
      <c r="P3104" s="6" t="s">
        <v>1399</v>
      </c>
      <c r="Q3104" s="12">
        <f t="shared" si="48"/>
        <v>6750</v>
      </c>
    </row>
    <row r="3105" spans="1:17" x14ac:dyDescent="0.3">
      <c r="A3105" s="6">
        <v>142477</v>
      </c>
      <c r="B3105" s="6" t="s">
        <v>1390</v>
      </c>
      <c r="C3105" s="6" t="s">
        <v>26</v>
      </c>
      <c r="D3105" s="6" t="s">
        <v>2128</v>
      </c>
      <c r="E3105" s="6" t="s">
        <v>0</v>
      </c>
      <c r="F3105" s="7">
        <v>44472</v>
      </c>
      <c r="G3105" s="6" t="s">
        <v>34</v>
      </c>
      <c r="H3105" s="6" t="s">
        <v>819</v>
      </c>
      <c r="I3105" s="6" t="s">
        <v>39</v>
      </c>
      <c r="J3105" s="8" t="s">
        <v>83</v>
      </c>
      <c r="K3105" s="12">
        <v>10000</v>
      </c>
      <c r="L3105" s="12">
        <v>13000</v>
      </c>
      <c r="M3105" s="12">
        <v>3</v>
      </c>
      <c r="N3105" s="12">
        <v>30000</v>
      </c>
      <c r="O3105" s="12">
        <v>39000</v>
      </c>
      <c r="P3105" s="6" t="s">
        <v>1400</v>
      </c>
      <c r="Q3105" s="12">
        <f t="shared" si="48"/>
        <v>9000</v>
      </c>
    </row>
    <row r="3106" spans="1:17" x14ac:dyDescent="0.3">
      <c r="A3106" s="6">
        <v>142478</v>
      </c>
      <c r="B3106" s="6" t="s">
        <v>1392</v>
      </c>
      <c r="C3106" s="6" t="s">
        <v>1391</v>
      </c>
      <c r="D3106" s="6" t="s">
        <v>2116</v>
      </c>
      <c r="E3106" s="6" t="s">
        <v>1316</v>
      </c>
      <c r="F3106" s="7">
        <v>44473</v>
      </c>
      <c r="G3106" s="6" t="s">
        <v>35</v>
      </c>
      <c r="H3106" s="6" t="s">
        <v>823</v>
      </c>
      <c r="I3106" s="6" t="s">
        <v>40</v>
      </c>
      <c r="J3106" s="6" t="s">
        <v>76</v>
      </c>
      <c r="K3106" s="12">
        <v>10500</v>
      </c>
      <c r="L3106" s="12">
        <v>13650</v>
      </c>
      <c r="M3106" s="12">
        <v>4</v>
      </c>
      <c r="N3106" s="12">
        <v>42000</v>
      </c>
      <c r="O3106" s="12">
        <v>54600</v>
      </c>
      <c r="P3106" s="6" t="s">
        <v>1401</v>
      </c>
      <c r="Q3106" s="12">
        <f t="shared" si="48"/>
        <v>12600</v>
      </c>
    </row>
    <row r="3107" spans="1:17" x14ac:dyDescent="0.3">
      <c r="A3107" s="6">
        <v>142479</v>
      </c>
      <c r="B3107" s="6" t="s">
        <v>1394</v>
      </c>
      <c r="C3107" s="6" t="s">
        <v>1393</v>
      </c>
      <c r="D3107" s="6" t="s">
        <v>2130</v>
      </c>
      <c r="E3107" s="6" t="s">
        <v>1317</v>
      </c>
      <c r="F3107" s="7">
        <v>44474</v>
      </c>
      <c r="G3107" s="6" t="s">
        <v>1296</v>
      </c>
      <c r="H3107" s="6" t="s">
        <v>63</v>
      </c>
      <c r="I3107" s="6" t="s">
        <v>41</v>
      </c>
      <c r="J3107" s="6" t="s">
        <v>78</v>
      </c>
      <c r="K3107" s="12">
        <v>8500</v>
      </c>
      <c r="L3107" s="12">
        <v>11050</v>
      </c>
      <c r="M3107" s="12">
        <v>4</v>
      </c>
      <c r="N3107" s="12">
        <v>34000</v>
      </c>
      <c r="O3107" s="12">
        <v>44200</v>
      </c>
      <c r="P3107" s="6" t="s">
        <v>1325</v>
      </c>
      <c r="Q3107" s="12">
        <f t="shared" si="48"/>
        <v>10200</v>
      </c>
    </row>
    <row r="3108" spans="1:17" x14ac:dyDescent="0.3">
      <c r="A3108" s="6">
        <v>142480</v>
      </c>
      <c r="B3108" s="6" t="s">
        <v>1337</v>
      </c>
      <c r="C3108" s="6" t="s">
        <v>1336</v>
      </c>
      <c r="D3108" s="6" t="s">
        <v>1426</v>
      </c>
      <c r="E3108" s="6" t="s">
        <v>1318</v>
      </c>
      <c r="F3108" s="7">
        <v>44475</v>
      </c>
      <c r="G3108" s="6" t="s">
        <v>33</v>
      </c>
      <c r="H3108" s="6" t="s">
        <v>57</v>
      </c>
      <c r="I3108" s="6" t="s">
        <v>44</v>
      </c>
      <c r="J3108" s="6" t="s">
        <v>80</v>
      </c>
      <c r="K3108" s="12">
        <v>7000</v>
      </c>
      <c r="L3108" s="12">
        <v>9100</v>
      </c>
      <c r="M3108" s="12">
        <v>3</v>
      </c>
      <c r="N3108" s="12">
        <v>21000</v>
      </c>
      <c r="O3108" s="12">
        <v>27300</v>
      </c>
      <c r="P3108" s="6" t="s">
        <v>1398</v>
      </c>
      <c r="Q3108" s="12">
        <f t="shared" si="48"/>
        <v>6300</v>
      </c>
    </row>
    <row r="3109" spans="1:17" x14ac:dyDescent="0.3">
      <c r="A3109" s="6">
        <v>142481</v>
      </c>
      <c r="B3109" s="6" t="s">
        <v>1339</v>
      </c>
      <c r="C3109" s="6" t="s">
        <v>1338</v>
      </c>
      <c r="D3109" s="6" t="s">
        <v>1451</v>
      </c>
      <c r="E3109" s="6" t="s">
        <v>29</v>
      </c>
      <c r="F3109" s="7">
        <v>44476</v>
      </c>
      <c r="G3109" s="6" t="s">
        <v>34</v>
      </c>
      <c r="H3109" s="6" t="s">
        <v>824</v>
      </c>
      <c r="I3109" s="6" t="s">
        <v>89</v>
      </c>
      <c r="J3109" s="6" t="s">
        <v>79</v>
      </c>
      <c r="K3109" s="12">
        <v>1680</v>
      </c>
      <c r="L3109" s="12">
        <v>2184</v>
      </c>
      <c r="M3109" s="12">
        <v>1</v>
      </c>
      <c r="N3109" s="12">
        <v>1680</v>
      </c>
      <c r="O3109" s="12">
        <v>2184</v>
      </c>
      <c r="P3109" s="6" t="s">
        <v>1397</v>
      </c>
      <c r="Q3109" s="12">
        <f t="shared" si="48"/>
        <v>504</v>
      </c>
    </row>
    <row r="3110" spans="1:17" x14ac:dyDescent="0.3">
      <c r="A3110" s="6">
        <v>142482</v>
      </c>
      <c r="B3110" s="6" t="s">
        <v>1341</v>
      </c>
      <c r="C3110" s="6" t="s">
        <v>1340</v>
      </c>
      <c r="D3110" s="6" t="s">
        <v>1475</v>
      </c>
      <c r="E3110" s="6" t="s">
        <v>20</v>
      </c>
      <c r="F3110" s="7">
        <v>44477</v>
      </c>
      <c r="G3110" s="6" t="s">
        <v>35</v>
      </c>
      <c r="H3110" s="8" t="s">
        <v>65</v>
      </c>
      <c r="I3110" s="6" t="s">
        <v>37</v>
      </c>
      <c r="J3110" s="8" t="s">
        <v>84</v>
      </c>
      <c r="K3110" s="12">
        <v>6540</v>
      </c>
      <c r="L3110" s="12">
        <v>8502</v>
      </c>
      <c r="M3110" s="12">
        <v>3</v>
      </c>
      <c r="N3110" s="12">
        <v>19620</v>
      </c>
      <c r="O3110" s="12">
        <v>25506</v>
      </c>
      <c r="P3110" s="6" t="s">
        <v>1399</v>
      </c>
      <c r="Q3110" s="12">
        <f t="shared" si="48"/>
        <v>5886</v>
      </c>
    </row>
    <row r="3111" spans="1:17" x14ac:dyDescent="0.3">
      <c r="A3111" s="6">
        <v>142483</v>
      </c>
      <c r="B3111" s="6" t="s">
        <v>1343</v>
      </c>
      <c r="C3111" s="6" t="s">
        <v>1342</v>
      </c>
      <c r="D3111" s="6" t="s">
        <v>1504</v>
      </c>
      <c r="E3111" s="6" t="s">
        <v>19</v>
      </c>
      <c r="F3111" s="7">
        <v>44478</v>
      </c>
      <c r="G3111" s="6" t="s">
        <v>1296</v>
      </c>
      <c r="H3111" s="6" t="s">
        <v>68</v>
      </c>
      <c r="I3111" s="6" t="s">
        <v>45</v>
      </c>
      <c r="J3111" s="6" t="s">
        <v>82</v>
      </c>
      <c r="K3111" s="12">
        <v>2680</v>
      </c>
      <c r="L3111" s="12">
        <v>3484</v>
      </c>
      <c r="M3111" s="12">
        <v>1</v>
      </c>
      <c r="N3111" s="12">
        <v>2680</v>
      </c>
      <c r="O3111" s="12">
        <v>3484</v>
      </c>
      <c r="P3111" s="6" t="s">
        <v>1400</v>
      </c>
      <c r="Q3111" s="12">
        <f t="shared" si="48"/>
        <v>804</v>
      </c>
    </row>
    <row r="3112" spans="1:17" x14ac:dyDescent="0.3">
      <c r="A3112" s="6">
        <v>142484</v>
      </c>
      <c r="B3112" s="6" t="s">
        <v>1345</v>
      </c>
      <c r="C3112" s="6" t="s">
        <v>1344</v>
      </c>
      <c r="D3112" s="6" t="s">
        <v>1536</v>
      </c>
      <c r="E3112" s="6" t="s">
        <v>1319</v>
      </c>
      <c r="F3112" s="7">
        <v>44479</v>
      </c>
      <c r="G3112" s="6" t="s">
        <v>33</v>
      </c>
      <c r="H3112" s="6" t="s">
        <v>71</v>
      </c>
      <c r="I3112" s="6" t="s">
        <v>38</v>
      </c>
      <c r="J3112" s="6" t="s">
        <v>76</v>
      </c>
      <c r="K3112" s="12">
        <v>8250</v>
      </c>
      <c r="L3112" s="12">
        <v>10725</v>
      </c>
      <c r="M3112" s="12">
        <v>2</v>
      </c>
      <c r="N3112" s="12">
        <v>16500</v>
      </c>
      <c r="O3112" s="12">
        <v>21450</v>
      </c>
      <c r="P3112" s="6" t="s">
        <v>1401</v>
      </c>
      <c r="Q3112" s="12">
        <f t="shared" si="48"/>
        <v>4950</v>
      </c>
    </row>
    <row r="3113" spans="1:17" x14ac:dyDescent="0.3">
      <c r="A3113" s="6">
        <v>142485</v>
      </c>
      <c r="B3113" s="6" t="s">
        <v>1347</v>
      </c>
      <c r="C3113" s="6" t="s">
        <v>1346</v>
      </c>
      <c r="D3113" s="6" t="s">
        <v>1554</v>
      </c>
      <c r="E3113" s="6" t="s">
        <v>18</v>
      </c>
      <c r="F3113" s="7">
        <v>44480</v>
      </c>
      <c r="G3113" s="6" t="s">
        <v>34</v>
      </c>
      <c r="H3113" s="6" t="s">
        <v>758</v>
      </c>
      <c r="I3113" s="6" t="s">
        <v>42</v>
      </c>
      <c r="J3113" s="6" t="s">
        <v>76</v>
      </c>
      <c r="K3113" s="12">
        <v>2650</v>
      </c>
      <c r="L3113" s="12">
        <v>3445</v>
      </c>
      <c r="M3113" s="12">
        <v>2</v>
      </c>
      <c r="N3113" s="12">
        <v>5300</v>
      </c>
      <c r="O3113" s="12">
        <v>6890</v>
      </c>
      <c r="P3113" s="6" t="s">
        <v>1325</v>
      </c>
      <c r="Q3113" s="12">
        <f t="shared" si="48"/>
        <v>1590</v>
      </c>
    </row>
    <row r="3114" spans="1:17" x14ac:dyDescent="0.3">
      <c r="A3114" s="6">
        <v>142486</v>
      </c>
      <c r="B3114" s="6" t="s">
        <v>1349</v>
      </c>
      <c r="C3114" s="6" t="s">
        <v>1348</v>
      </c>
      <c r="D3114" s="6" t="s">
        <v>1561</v>
      </c>
      <c r="E3114" s="6" t="s">
        <v>17</v>
      </c>
      <c r="F3114" s="7">
        <v>44481</v>
      </c>
      <c r="G3114" s="6" t="s">
        <v>35</v>
      </c>
      <c r="H3114" s="6" t="s">
        <v>72</v>
      </c>
      <c r="I3114" s="6" t="s">
        <v>38</v>
      </c>
      <c r="J3114" s="6" t="s">
        <v>85</v>
      </c>
      <c r="K3114" s="12">
        <v>12550</v>
      </c>
      <c r="L3114" s="12">
        <v>16315</v>
      </c>
      <c r="M3114" s="12">
        <v>2</v>
      </c>
      <c r="N3114" s="12">
        <v>25100</v>
      </c>
      <c r="O3114" s="12">
        <v>32630</v>
      </c>
      <c r="P3114" s="6" t="s">
        <v>1398</v>
      </c>
      <c r="Q3114" s="12">
        <f t="shared" si="48"/>
        <v>7530</v>
      </c>
    </row>
    <row r="3115" spans="1:17" x14ac:dyDescent="0.3">
      <c r="A3115" s="6">
        <v>142487</v>
      </c>
      <c r="B3115" s="6" t="s">
        <v>1351</v>
      </c>
      <c r="C3115" s="6" t="s">
        <v>1350</v>
      </c>
      <c r="D3115" s="6" t="s">
        <v>1601</v>
      </c>
      <c r="E3115" s="6" t="s">
        <v>1320</v>
      </c>
      <c r="F3115" s="7">
        <v>44482</v>
      </c>
      <c r="G3115" s="6" t="s">
        <v>1296</v>
      </c>
      <c r="H3115" s="6" t="s">
        <v>73</v>
      </c>
      <c r="I3115" s="6" t="s">
        <v>41</v>
      </c>
      <c r="J3115" s="8" t="s">
        <v>78</v>
      </c>
      <c r="K3115" s="12">
        <v>14500</v>
      </c>
      <c r="L3115" s="12">
        <v>18850</v>
      </c>
      <c r="M3115" s="12">
        <v>1</v>
      </c>
      <c r="N3115" s="12">
        <v>14500</v>
      </c>
      <c r="O3115" s="12">
        <v>18850</v>
      </c>
      <c r="P3115" s="6" t="s">
        <v>1397</v>
      </c>
      <c r="Q3115" s="12">
        <f t="shared" si="48"/>
        <v>4350</v>
      </c>
    </row>
    <row r="3116" spans="1:17" x14ac:dyDescent="0.3">
      <c r="A3116" s="6">
        <v>142488</v>
      </c>
      <c r="B3116" s="6" t="s">
        <v>1353</v>
      </c>
      <c r="C3116" s="6" t="s">
        <v>1352</v>
      </c>
      <c r="D3116" s="6" t="s">
        <v>1612</v>
      </c>
      <c r="E3116" s="6" t="s">
        <v>16</v>
      </c>
      <c r="F3116" s="7">
        <v>44483</v>
      </c>
      <c r="G3116" s="6" t="s">
        <v>33</v>
      </c>
      <c r="H3116" s="6" t="s">
        <v>46</v>
      </c>
      <c r="I3116" s="6" t="s">
        <v>36</v>
      </c>
      <c r="J3116" s="6" t="s">
        <v>75</v>
      </c>
      <c r="K3116" s="12">
        <v>800</v>
      </c>
      <c r="L3116" s="12">
        <v>1040</v>
      </c>
      <c r="M3116" s="12">
        <v>1</v>
      </c>
      <c r="N3116" s="12">
        <v>800</v>
      </c>
      <c r="O3116" s="12">
        <v>1040</v>
      </c>
      <c r="P3116" s="6" t="s">
        <v>1399</v>
      </c>
      <c r="Q3116" s="12">
        <f t="shared" si="48"/>
        <v>240</v>
      </c>
    </row>
    <row r="3117" spans="1:17" x14ac:dyDescent="0.3">
      <c r="A3117" s="6">
        <v>142489</v>
      </c>
      <c r="B3117" s="6" t="s">
        <v>1355</v>
      </c>
      <c r="C3117" s="6" t="s">
        <v>1354</v>
      </c>
      <c r="D3117" s="6" t="s">
        <v>2137</v>
      </c>
      <c r="E3117" s="6" t="s">
        <v>15</v>
      </c>
      <c r="F3117" s="7">
        <v>44484</v>
      </c>
      <c r="G3117" s="6" t="s">
        <v>34</v>
      </c>
      <c r="H3117" s="6" t="s">
        <v>48</v>
      </c>
      <c r="I3117" s="6" t="s">
        <v>37</v>
      </c>
      <c r="J3117" s="6" t="s">
        <v>76</v>
      </c>
      <c r="K3117" s="12">
        <v>600</v>
      </c>
      <c r="L3117" s="12">
        <v>780</v>
      </c>
      <c r="M3117" s="12">
        <v>2</v>
      </c>
      <c r="N3117" s="12">
        <v>1200</v>
      </c>
      <c r="O3117" s="12">
        <v>1560</v>
      </c>
      <c r="P3117" s="6" t="s">
        <v>1400</v>
      </c>
      <c r="Q3117" s="12">
        <f t="shared" si="48"/>
        <v>360</v>
      </c>
    </row>
    <row r="3118" spans="1:17" x14ac:dyDescent="0.3">
      <c r="A3118" s="6">
        <v>142490</v>
      </c>
      <c r="B3118" s="6" t="s">
        <v>1357</v>
      </c>
      <c r="C3118" s="6" t="s">
        <v>1356</v>
      </c>
      <c r="D3118" s="6" t="s">
        <v>1639</v>
      </c>
      <c r="E3118" s="6" t="s">
        <v>14</v>
      </c>
      <c r="F3118" s="7">
        <v>44485</v>
      </c>
      <c r="G3118" s="6" t="s">
        <v>35</v>
      </c>
      <c r="H3118" s="6" t="s">
        <v>50</v>
      </c>
      <c r="I3118" s="6" t="s">
        <v>38</v>
      </c>
      <c r="J3118" s="6" t="s">
        <v>75</v>
      </c>
      <c r="K3118" s="12">
        <v>10500</v>
      </c>
      <c r="L3118" s="12">
        <v>13650</v>
      </c>
      <c r="M3118" s="12">
        <v>4</v>
      </c>
      <c r="N3118" s="12">
        <v>42000</v>
      </c>
      <c r="O3118" s="12">
        <v>54600</v>
      </c>
      <c r="P3118" s="6" t="s">
        <v>1401</v>
      </c>
      <c r="Q3118" s="12">
        <f t="shared" si="48"/>
        <v>12600</v>
      </c>
    </row>
    <row r="3119" spans="1:17" x14ac:dyDescent="0.3">
      <c r="A3119" s="6">
        <v>142491</v>
      </c>
      <c r="B3119" s="6" t="s">
        <v>1359</v>
      </c>
      <c r="C3119" s="6" t="s">
        <v>1358</v>
      </c>
      <c r="D3119" s="6" t="s">
        <v>1656</v>
      </c>
      <c r="E3119" s="6" t="s">
        <v>13</v>
      </c>
      <c r="F3119" s="7">
        <v>44486</v>
      </c>
      <c r="G3119" s="6" t="s">
        <v>1296</v>
      </c>
      <c r="H3119" s="6" t="s">
        <v>819</v>
      </c>
      <c r="I3119" s="6" t="s">
        <v>39</v>
      </c>
      <c r="J3119" s="6" t="s">
        <v>77</v>
      </c>
      <c r="K3119" s="12">
        <v>6500</v>
      </c>
      <c r="L3119" s="12">
        <v>8450</v>
      </c>
      <c r="M3119" s="12">
        <v>3</v>
      </c>
      <c r="N3119" s="12">
        <v>19500</v>
      </c>
      <c r="O3119" s="12">
        <v>25350</v>
      </c>
      <c r="P3119" s="6" t="s">
        <v>1325</v>
      </c>
      <c r="Q3119" s="12">
        <f t="shared" si="48"/>
        <v>5850</v>
      </c>
    </row>
    <row r="3120" spans="1:17" x14ac:dyDescent="0.3">
      <c r="A3120" s="6">
        <v>142492</v>
      </c>
      <c r="B3120" s="6" t="s">
        <v>1361</v>
      </c>
      <c r="C3120" s="6" t="s">
        <v>1360</v>
      </c>
      <c r="D3120" s="6" t="s">
        <v>1684</v>
      </c>
      <c r="E3120" s="6" t="s">
        <v>12</v>
      </c>
      <c r="F3120" s="7">
        <v>44487</v>
      </c>
      <c r="G3120" s="6" t="s">
        <v>33</v>
      </c>
      <c r="H3120" s="6" t="s">
        <v>825</v>
      </c>
      <c r="I3120" s="6" t="s">
        <v>40</v>
      </c>
      <c r="J3120" s="6" t="s">
        <v>76</v>
      </c>
      <c r="K3120" s="12">
        <v>4500</v>
      </c>
      <c r="L3120" s="12">
        <v>5850</v>
      </c>
      <c r="M3120" s="12">
        <v>2</v>
      </c>
      <c r="N3120" s="12">
        <v>9000</v>
      </c>
      <c r="O3120" s="12">
        <v>11700</v>
      </c>
      <c r="P3120" s="6" t="s">
        <v>1398</v>
      </c>
      <c r="Q3120" s="12">
        <f t="shared" si="48"/>
        <v>2700</v>
      </c>
    </row>
    <row r="3121" spans="1:17" x14ac:dyDescent="0.3">
      <c r="A3121" s="6">
        <v>142493</v>
      </c>
      <c r="B3121" s="6" t="s">
        <v>1363</v>
      </c>
      <c r="C3121" s="6" t="s">
        <v>1362</v>
      </c>
      <c r="D3121" s="6" t="s">
        <v>1728</v>
      </c>
      <c r="E3121" s="6" t="s">
        <v>11</v>
      </c>
      <c r="F3121" s="7">
        <v>44488</v>
      </c>
      <c r="G3121" s="6" t="s">
        <v>34</v>
      </c>
      <c r="H3121" s="6" t="s">
        <v>51</v>
      </c>
      <c r="I3121" s="6" t="s">
        <v>41</v>
      </c>
      <c r="J3121" s="6" t="s">
        <v>78</v>
      </c>
      <c r="K3121" s="12">
        <v>8500</v>
      </c>
      <c r="L3121" s="12">
        <v>11050</v>
      </c>
      <c r="M3121" s="12">
        <v>3</v>
      </c>
      <c r="N3121" s="12">
        <v>25500</v>
      </c>
      <c r="O3121" s="12">
        <v>33150</v>
      </c>
      <c r="P3121" s="6" t="s">
        <v>1397</v>
      </c>
      <c r="Q3121" s="12">
        <f t="shared" si="48"/>
        <v>7650</v>
      </c>
    </row>
    <row r="3122" spans="1:17" x14ac:dyDescent="0.3">
      <c r="A3122" s="6">
        <v>142494</v>
      </c>
      <c r="B3122" s="6" t="s">
        <v>1365</v>
      </c>
      <c r="C3122" s="6" t="s">
        <v>1364</v>
      </c>
      <c r="D3122" s="6" t="s">
        <v>1747</v>
      </c>
      <c r="E3122" s="6" t="s">
        <v>1321</v>
      </c>
      <c r="F3122" s="7">
        <v>44489</v>
      </c>
      <c r="G3122" s="6" t="s">
        <v>35</v>
      </c>
      <c r="H3122" s="6" t="s">
        <v>52</v>
      </c>
      <c r="I3122" s="6" t="s">
        <v>44</v>
      </c>
      <c r="J3122" s="6" t="s">
        <v>80</v>
      </c>
      <c r="K3122" s="12">
        <v>12500</v>
      </c>
      <c r="L3122" s="12">
        <v>16250</v>
      </c>
      <c r="M3122" s="12">
        <v>2</v>
      </c>
      <c r="N3122" s="12">
        <v>25000</v>
      </c>
      <c r="O3122" s="12">
        <v>32500</v>
      </c>
      <c r="P3122" s="6" t="s">
        <v>1399</v>
      </c>
      <c r="Q3122" s="12">
        <f t="shared" si="48"/>
        <v>7500</v>
      </c>
    </row>
    <row r="3123" spans="1:17" x14ac:dyDescent="0.3">
      <c r="A3123" s="6">
        <v>142495</v>
      </c>
      <c r="B3123" s="6" t="s">
        <v>1367</v>
      </c>
      <c r="C3123" s="6" t="s">
        <v>1366</v>
      </c>
      <c r="D3123" s="6" t="s">
        <v>1778</v>
      </c>
      <c r="E3123" s="6" t="s">
        <v>1322</v>
      </c>
      <c r="F3123" s="7">
        <v>44490</v>
      </c>
      <c r="G3123" s="6" t="s">
        <v>1296</v>
      </c>
      <c r="H3123" s="6" t="s">
        <v>766</v>
      </c>
      <c r="I3123" s="6" t="s">
        <v>98</v>
      </c>
      <c r="J3123" s="6" t="s">
        <v>79</v>
      </c>
      <c r="K3123" s="12">
        <v>3500</v>
      </c>
      <c r="L3123" s="12">
        <v>4550</v>
      </c>
      <c r="M3123" s="12">
        <v>1</v>
      </c>
      <c r="N3123" s="12">
        <v>3500</v>
      </c>
      <c r="O3123" s="12">
        <v>4550</v>
      </c>
      <c r="P3123" s="6" t="s">
        <v>1400</v>
      </c>
      <c r="Q3123" s="12">
        <f t="shared" si="48"/>
        <v>1050</v>
      </c>
    </row>
    <row r="3124" spans="1:17" x14ac:dyDescent="0.3">
      <c r="A3124" s="6">
        <v>142496</v>
      </c>
      <c r="B3124" s="6" t="s">
        <v>1369</v>
      </c>
      <c r="C3124" s="6" t="s">
        <v>1368</v>
      </c>
      <c r="D3124" s="6" t="s">
        <v>1794</v>
      </c>
      <c r="E3124" s="6" t="s">
        <v>1323</v>
      </c>
      <c r="F3124" s="7">
        <v>44491</v>
      </c>
      <c r="G3124" s="6" t="s">
        <v>33</v>
      </c>
      <c r="H3124" s="8" t="s">
        <v>67</v>
      </c>
      <c r="I3124" s="6" t="s">
        <v>99</v>
      </c>
      <c r="J3124" s="6" t="s">
        <v>81</v>
      </c>
      <c r="K3124" s="12">
        <v>4500</v>
      </c>
      <c r="L3124" s="12">
        <v>5850</v>
      </c>
      <c r="M3124" s="12">
        <v>1</v>
      </c>
      <c r="N3124" s="12">
        <v>4500</v>
      </c>
      <c r="O3124" s="12">
        <v>5850</v>
      </c>
      <c r="P3124" s="6" t="s">
        <v>1401</v>
      </c>
      <c r="Q3124" s="12">
        <f t="shared" si="48"/>
        <v>1350</v>
      </c>
    </row>
    <row r="3125" spans="1:17" x14ac:dyDescent="0.3">
      <c r="A3125" s="6">
        <v>142497</v>
      </c>
      <c r="B3125" s="6" t="s">
        <v>1370</v>
      </c>
      <c r="C3125" s="6" t="s">
        <v>1327</v>
      </c>
      <c r="D3125" s="6" t="s">
        <v>1805</v>
      </c>
      <c r="E3125" s="6" t="s">
        <v>10</v>
      </c>
      <c r="F3125" s="7">
        <v>44492</v>
      </c>
      <c r="G3125" s="6" t="s">
        <v>34</v>
      </c>
      <c r="H3125" s="6" t="s">
        <v>826</v>
      </c>
      <c r="I3125" s="6" t="s">
        <v>45</v>
      </c>
      <c r="J3125" s="6" t="s">
        <v>82</v>
      </c>
      <c r="K3125" s="12">
        <v>2100</v>
      </c>
      <c r="L3125" s="12">
        <v>2730</v>
      </c>
      <c r="M3125" s="12">
        <v>4</v>
      </c>
      <c r="N3125" s="12">
        <v>8400</v>
      </c>
      <c r="O3125" s="12">
        <v>10920</v>
      </c>
      <c r="P3125" s="6" t="s">
        <v>1325</v>
      </c>
      <c r="Q3125" s="12">
        <f t="shared" si="48"/>
        <v>2520</v>
      </c>
    </row>
    <row r="3126" spans="1:17" x14ac:dyDescent="0.3">
      <c r="A3126" s="6">
        <v>142498</v>
      </c>
      <c r="B3126" s="6" t="s">
        <v>1371</v>
      </c>
      <c r="C3126" s="6" t="s">
        <v>1328</v>
      </c>
      <c r="D3126" s="6" t="s">
        <v>1829</v>
      </c>
      <c r="E3126" s="6" t="s">
        <v>9</v>
      </c>
      <c r="F3126" s="7">
        <v>44493</v>
      </c>
      <c r="G3126" s="6" t="s">
        <v>35</v>
      </c>
      <c r="H3126" s="6" t="s">
        <v>49</v>
      </c>
      <c r="I3126" s="6" t="s">
        <v>36</v>
      </c>
      <c r="J3126" s="6" t="s">
        <v>75</v>
      </c>
      <c r="K3126" s="12">
        <v>1150</v>
      </c>
      <c r="L3126" s="12">
        <v>1495</v>
      </c>
      <c r="M3126" s="12">
        <v>3</v>
      </c>
      <c r="N3126" s="12">
        <v>3450</v>
      </c>
      <c r="O3126" s="12">
        <v>4485</v>
      </c>
      <c r="P3126" s="6" t="s">
        <v>1398</v>
      </c>
      <c r="Q3126" s="12">
        <f t="shared" si="48"/>
        <v>1035</v>
      </c>
    </row>
    <row r="3127" spans="1:17" x14ac:dyDescent="0.3">
      <c r="A3127" s="6">
        <v>142499</v>
      </c>
      <c r="B3127" s="6" t="s">
        <v>1373</v>
      </c>
      <c r="C3127" s="6" t="s">
        <v>1372</v>
      </c>
      <c r="D3127" s="6" t="s">
        <v>1842</v>
      </c>
      <c r="E3127" s="6" t="s">
        <v>1324</v>
      </c>
      <c r="F3127" s="7">
        <v>44494</v>
      </c>
      <c r="G3127" s="6" t="s">
        <v>1296</v>
      </c>
      <c r="H3127" s="6" t="s">
        <v>47</v>
      </c>
      <c r="I3127" s="6" t="s">
        <v>37</v>
      </c>
      <c r="J3127" s="6" t="s">
        <v>76</v>
      </c>
      <c r="K3127" s="12">
        <v>350</v>
      </c>
      <c r="L3127" s="12">
        <v>455</v>
      </c>
      <c r="M3127" s="12">
        <v>1</v>
      </c>
      <c r="N3127" s="12">
        <v>350</v>
      </c>
      <c r="O3127" s="12">
        <v>455</v>
      </c>
      <c r="P3127" s="6" t="s">
        <v>1397</v>
      </c>
      <c r="Q3127" s="12">
        <f t="shared" si="48"/>
        <v>105</v>
      </c>
    </row>
    <row r="3128" spans="1:17" x14ac:dyDescent="0.3">
      <c r="A3128" s="6">
        <v>142500</v>
      </c>
      <c r="B3128" s="6" t="s">
        <v>1374</v>
      </c>
      <c r="C3128" s="6" t="s">
        <v>1329</v>
      </c>
      <c r="D3128" s="6" t="s">
        <v>1861</v>
      </c>
      <c r="E3128" s="6" t="s">
        <v>8</v>
      </c>
      <c r="F3128" s="7">
        <v>44494</v>
      </c>
      <c r="G3128" s="6" t="s">
        <v>33</v>
      </c>
      <c r="H3128" s="6" t="s">
        <v>53</v>
      </c>
      <c r="I3128" s="6" t="s">
        <v>38</v>
      </c>
      <c r="J3128" s="6" t="s">
        <v>75</v>
      </c>
      <c r="K3128" s="12">
        <v>9500</v>
      </c>
      <c r="L3128" s="12">
        <v>12350</v>
      </c>
      <c r="M3128" s="12">
        <v>3</v>
      </c>
      <c r="N3128" s="12">
        <v>28500</v>
      </c>
      <c r="O3128" s="12">
        <v>37050</v>
      </c>
      <c r="P3128" s="6" t="s">
        <v>1399</v>
      </c>
      <c r="Q3128" s="12">
        <f t="shared" si="48"/>
        <v>8550</v>
      </c>
    </row>
    <row r="3129" spans="1:17" x14ac:dyDescent="0.3">
      <c r="A3129" s="6">
        <v>142501</v>
      </c>
      <c r="B3129" s="6" t="s">
        <v>1375</v>
      </c>
      <c r="C3129" s="6" t="s">
        <v>1330</v>
      </c>
      <c r="D3129" s="6" t="s">
        <v>1914</v>
      </c>
      <c r="E3129" s="6" t="s">
        <v>7</v>
      </c>
      <c r="F3129" s="7">
        <v>44494</v>
      </c>
      <c r="G3129" s="6" t="s">
        <v>34</v>
      </c>
      <c r="H3129" s="6" t="s">
        <v>827</v>
      </c>
      <c r="I3129" s="6" t="s">
        <v>39</v>
      </c>
      <c r="J3129" s="6" t="s">
        <v>77</v>
      </c>
      <c r="K3129" s="12">
        <v>10000</v>
      </c>
      <c r="L3129" s="12">
        <v>13000</v>
      </c>
      <c r="M3129" s="12">
        <v>4</v>
      </c>
      <c r="N3129" s="12">
        <v>40000</v>
      </c>
      <c r="O3129" s="12">
        <v>52000</v>
      </c>
      <c r="P3129" s="6" t="s">
        <v>1400</v>
      </c>
      <c r="Q3129" s="12">
        <f t="shared" si="48"/>
        <v>12000</v>
      </c>
    </row>
    <row r="3130" spans="1:17" x14ac:dyDescent="0.3">
      <c r="A3130" s="6">
        <v>142502</v>
      </c>
      <c r="B3130" s="6" t="s">
        <v>1376</v>
      </c>
      <c r="C3130" s="6" t="s">
        <v>1331</v>
      </c>
      <c r="D3130" s="6" t="s">
        <v>1918</v>
      </c>
      <c r="E3130" s="6" t="s">
        <v>1325</v>
      </c>
      <c r="F3130" s="7">
        <v>44494</v>
      </c>
      <c r="G3130" s="6" t="s">
        <v>35</v>
      </c>
      <c r="H3130" s="6" t="s">
        <v>828</v>
      </c>
      <c r="I3130" s="6" t="s">
        <v>40</v>
      </c>
      <c r="J3130" s="6" t="s">
        <v>76</v>
      </c>
      <c r="K3130" s="12">
        <v>6500</v>
      </c>
      <c r="L3130" s="12">
        <v>8450</v>
      </c>
      <c r="M3130" s="12">
        <v>1</v>
      </c>
      <c r="N3130" s="12">
        <v>6500</v>
      </c>
      <c r="O3130" s="12">
        <v>8450</v>
      </c>
      <c r="P3130" s="6" t="s">
        <v>1401</v>
      </c>
      <c r="Q3130" s="12">
        <f t="shared" si="48"/>
        <v>1950</v>
      </c>
    </row>
    <row r="3131" spans="1:17" x14ac:dyDescent="0.3">
      <c r="A3131" s="6">
        <v>142503</v>
      </c>
      <c r="B3131" s="6" t="s">
        <v>1378</v>
      </c>
      <c r="C3131" s="6" t="s">
        <v>1377</v>
      </c>
      <c r="D3131" s="6" t="s">
        <v>1935</v>
      </c>
      <c r="E3131" s="6" t="s">
        <v>1326</v>
      </c>
      <c r="F3131" s="7">
        <v>44494</v>
      </c>
      <c r="G3131" s="6" t="s">
        <v>1296</v>
      </c>
      <c r="H3131" s="6" t="s">
        <v>829</v>
      </c>
      <c r="I3131" s="6" t="s">
        <v>41</v>
      </c>
      <c r="J3131" s="6" t="s">
        <v>78</v>
      </c>
      <c r="K3131" s="12">
        <v>8500</v>
      </c>
      <c r="L3131" s="12">
        <v>11050</v>
      </c>
      <c r="M3131" s="12">
        <v>1</v>
      </c>
      <c r="N3131" s="12">
        <v>8500</v>
      </c>
      <c r="O3131" s="12">
        <v>11050</v>
      </c>
      <c r="P3131" s="6" t="s">
        <v>1325</v>
      </c>
      <c r="Q3131" s="12">
        <f t="shared" si="48"/>
        <v>2550</v>
      </c>
    </row>
    <row r="3132" spans="1:17" x14ac:dyDescent="0.3">
      <c r="A3132" s="6">
        <v>142504</v>
      </c>
      <c r="B3132" s="6" t="s">
        <v>1379</v>
      </c>
      <c r="C3132" s="6" t="s">
        <v>1332</v>
      </c>
      <c r="D3132" s="6" t="s">
        <v>1993</v>
      </c>
      <c r="E3132" s="6" t="s">
        <v>6</v>
      </c>
      <c r="F3132" s="7">
        <v>44494</v>
      </c>
      <c r="G3132" s="6" t="s">
        <v>33</v>
      </c>
      <c r="H3132" s="6" t="s">
        <v>57</v>
      </c>
      <c r="I3132" s="6" t="s">
        <v>44</v>
      </c>
      <c r="J3132" s="6" t="s">
        <v>80</v>
      </c>
      <c r="K3132" s="12">
        <v>7000</v>
      </c>
      <c r="L3132" s="12">
        <v>9100</v>
      </c>
      <c r="M3132" s="12">
        <v>3</v>
      </c>
      <c r="N3132" s="12">
        <v>21000</v>
      </c>
      <c r="O3132" s="12">
        <v>27300</v>
      </c>
      <c r="P3132" s="6" t="s">
        <v>1398</v>
      </c>
      <c r="Q3132" s="12">
        <f t="shared" si="48"/>
        <v>6300</v>
      </c>
    </row>
    <row r="3133" spans="1:17" x14ac:dyDescent="0.3">
      <c r="A3133" s="6">
        <v>142505</v>
      </c>
      <c r="B3133" s="6" t="s">
        <v>1380</v>
      </c>
      <c r="C3133" s="6" t="s">
        <v>1334</v>
      </c>
      <c r="D3133" s="6" t="s">
        <v>2074</v>
      </c>
      <c r="E3133" s="6" t="s">
        <v>5</v>
      </c>
      <c r="F3133" s="7">
        <v>44494</v>
      </c>
      <c r="G3133" s="6" t="s">
        <v>34</v>
      </c>
      <c r="H3133" s="6" t="s">
        <v>830</v>
      </c>
      <c r="I3133" s="6" t="s">
        <v>98</v>
      </c>
      <c r="J3133" s="6" t="s">
        <v>79</v>
      </c>
      <c r="K3133" s="12">
        <v>6550</v>
      </c>
      <c r="L3133" s="12">
        <v>8515</v>
      </c>
      <c r="M3133" s="12">
        <v>2</v>
      </c>
      <c r="N3133" s="12">
        <v>13100</v>
      </c>
      <c r="O3133" s="12">
        <v>17030</v>
      </c>
      <c r="P3133" s="6" t="s">
        <v>1397</v>
      </c>
      <c r="Q3133" s="12">
        <f t="shared" si="48"/>
        <v>3930</v>
      </c>
    </row>
    <row r="3134" spans="1:17" x14ac:dyDescent="0.3">
      <c r="A3134" s="6">
        <v>142506</v>
      </c>
      <c r="B3134" s="6" t="s">
        <v>1381</v>
      </c>
      <c r="C3134" s="6" t="s">
        <v>1333</v>
      </c>
      <c r="D3134" s="6" t="s">
        <v>2016</v>
      </c>
      <c r="E3134" s="6" t="s">
        <v>4</v>
      </c>
      <c r="F3134" s="7">
        <v>44494</v>
      </c>
      <c r="G3134" s="6" t="s">
        <v>35</v>
      </c>
      <c r="H3134" s="8" t="s">
        <v>66</v>
      </c>
      <c r="I3134" s="6" t="s">
        <v>99</v>
      </c>
      <c r="J3134" s="6" t="s">
        <v>81</v>
      </c>
      <c r="K3134" s="12">
        <v>7650</v>
      </c>
      <c r="L3134" s="12">
        <v>9945</v>
      </c>
      <c r="M3134" s="12">
        <v>3</v>
      </c>
      <c r="N3134" s="12">
        <v>22950</v>
      </c>
      <c r="O3134" s="12">
        <v>29835</v>
      </c>
      <c r="P3134" s="6" t="s">
        <v>1399</v>
      </c>
      <c r="Q3134" s="12">
        <f t="shared" si="48"/>
        <v>6885</v>
      </c>
    </row>
    <row r="3135" spans="1:17" x14ac:dyDescent="0.3">
      <c r="A3135" s="6">
        <v>142507</v>
      </c>
      <c r="B3135" s="6" t="s">
        <v>1382</v>
      </c>
      <c r="C3135" s="6" t="s">
        <v>1335</v>
      </c>
      <c r="D3135" s="6" t="s">
        <v>2099</v>
      </c>
      <c r="E3135" s="6" t="s">
        <v>30</v>
      </c>
      <c r="F3135" s="7">
        <v>44495</v>
      </c>
      <c r="G3135" s="6" t="s">
        <v>1296</v>
      </c>
      <c r="H3135" s="6" t="s">
        <v>58</v>
      </c>
      <c r="I3135" s="6" t="s">
        <v>45</v>
      </c>
      <c r="J3135" s="6" t="s">
        <v>82</v>
      </c>
      <c r="K3135" s="12">
        <v>1150</v>
      </c>
      <c r="L3135" s="12">
        <v>1495</v>
      </c>
      <c r="M3135" s="12">
        <v>3</v>
      </c>
      <c r="N3135" s="12">
        <v>3450</v>
      </c>
      <c r="O3135" s="12">
        <v>4485</v>
      </c>
      <c r="P3135" s="6" t="s">
        <v>1400</v>
      </c>
      <c r="Q3135" s="12">
        <f t="shared" si="48"/>
        <v>1035</v>
      </c>
    </row>
    <row r="3136" spans="1:17" x14ac:dyDescent="0.3">
      <c r="A3136" s="6">
        <v>142508</v>
      </c>
      <c r="B3136" s="6" t="s">
        <v>1378</v>
      </c>
      <c r="C3136" s="6" t="s">
        <v>1377</v>
      </c>
      <c r="D3136" s="6" t="s">
        <v>1925</v>
      </c>
      <c r="E3136" s="6" t="s">
        <v>31</v>
      </c>
      <c r="F3136" s="7">
        <v>44496</v>
      </c>
      <c r="G3136" s="6" t="s">
        <v>33</v>
      </c>
      <c r="H3136" s="6" t="s">
        <v>59</v>
      </c>
      <c r="I3136" s="6" t="s">
        <v>36</v>
      </c>
      <c r="J3136" s="6" t="s">
        <v>75</v>
      </c>
      <c r="K3136" s="12">
        <v>850</v>
      </c>
      <c r="L3136" s="12">
        <v>1105</v>
      </c>
      <c r="M3136" s="12">
        <v>2</v>
      </c>
      <c r="N3136" s="12">
        <v>1700</v>
      </c>
      <c r="O3136" s="12">
        <v>2210</v>
      </c>
      <c r="P3136" s="6" t="s">
        <v>1401</v>
      </c>
      <c r="Q3136" s="12">
        <f t="shared" si="48"/>
        <v>510</v>
      </c>
    </row>
    <row r="3137" spans="1:17" x14ac:dyDescent="0.3">
      <c r="A3137" s="6">
        <v>142509</v>
      </c>
      <c r="B3137" s="6" t="s">
        <v>1379</v>
      </c>
      <c r="C3137" s="6" t="s">
        <v>1332</v>
      </c>
      <c r="D3137" s="6" t="s">
        <v>1989</v>
      </c>
      <c r="E3137" s="6" t="s">
        <v>32</v>
      </c>
      <c r="F3137" s="7">
        <v>44497</v>
      </c>
      <c r="G3137" s="6" t="s">
        <v>34</v>
      </c>
      <c r="H3137" s="6" t="s">
        <v>60</v>
      </c>
      <c r="I3137" s="6" t="s">
        <v>37</v>
      </c>
      <c r="J3137" s="6" t="s">
        <v>76</v>
      </c>
      <c r="K3137" s="12">
        <v>650</v>
      </c>
      <c r="L3137" s="12">
        <v>845</v>
      </c>
      <c r="M3137" s="12">
        <v>1</v>
      </c>
      <c r="N3137" s="12">
        <v>650</v>
      </c>
      <c r="O3137" s="12">
        <v>845</v>
      </c>
      <c r="P3137" s="6" t="s">
        <v>1325</v>
      </c>
      <c r="Q3137" s="12">
        <f t="shared" si="48"/>
        <v>195</v>
      </c>
    </row>
    <row r="3138" spans="1:17" x14ac:dyDescent="0.3">
      <c r="A3138" s="6">
        <v>142510</v>
      </c>
      <c r="B3138" s="6" t="s">
        <v>1365</v>
      </c>
      <c r="C3138" s="6" t="s">
        <v>1364</v>
      </c>
      <c r="D3138" s="6" t="s">
        <v>1767</v>
      </c>
      <c r="E3138" s="6" t="s">
        <v>28</v>
      </c>
      <c r="F3138" s="7">
        <v>44498</v>
      </c>
      <c r="G3138" s="6" t="s">
        <v>35</v>
      </c>
      <c r="H3138" s="6" t="s">
        <v>61</v>
      </c>
      <c r="I3138" s="6" t="s">
        <v>38</v>
      </c>
      <c r="J3138" s="6" t="s">
        <v>75</v>
      </c>
      <c r="K3138" s="12">
        <v>7500</v>
      </c>
      <c r="L3138" s="12">
        <v>9750</v>
      </c>
      <c r="M3138" s="12">
        <v>2</v>
      </c>
      <c r="N3138" s="12">
        <v>15000</v>
      </c>
      <c r="O3138" s="12">
        <v>19500</v>
      </c>
      <c r="P3138" s="6" t="s">
        <v>1398</v>
      </c>
      <c r="Q3138" s="12">
        <f t="shared" si="48"/>
        <v>4500</v>
      </c>
    </row>
    <row r="3139" spans="1:17" x14ac:dyDescent="0.3">
      <c r="A3139" s="6">
        <v>142511</v>
      </c>
      <c r="B3139" s="6" t="s">
        <v>1385</v>
      </c>
      <c r="C3139" s="6" t="s">
        <v>27</v>
      </c>
      <c r="D3139" s="6" t="s">
        <v>27</v>
      </c>
      <c r="E3139" s="6" t="s">
        <v>1311</v>
      </c>
      <c r="F3139" s="7">
        <v>44499</v>
      </c>
      <c r="G3139" s="6" t="s">
        <v>1296</v>
      </c>
      <c r="H3139" s="6" t="s">
        <v>827</v>
      </c>
      <c r="I3139" s="6" t="s">
        <v>39</v>
      </c>
      <c r="J3139" s="8" t="s">
        <v>83</v>
      </c>
      <c r="K3139" s="12">
        <v>10000</v>
      </c>
      <c r="L3139" s="12">
        <v>13000</v>
      </c>
      <c r="M3139" s="12">
        <v>4</v>
      </c>
      <c r="N3139" s="12">
        <v>40000</v>
      </c>
      <c r="O3139" s="12">
        <v>52000</v>
      </c>
      <c r="P3139" s="6" t="s">
        <v>1397</v>
      </c>
      <c r="Q3139" s="12">
        <f t="shared" ref="Q3139:Q3202" si="49">O3139-N3139</f>
        <v>12000</v>
      </c>
    </row>
    <row r="3140" spans="1:17" x14ac:dyDescent="0.3">
      <c r="A3140" s="6">
        <v>142512</v>
      </c>
      <c r="B3140" s="6" t="s">
        <v>1387</v>
      </c>
      <c r="C3140" s="6" t="s">
        <v>1386</v>
      </c>
      <c r="D3140" s="6" t="s">
        <v>2107</v>
      </c>
      <c r="E3140" s="6" t="s">
        <v>1312</v>
      </c>
      <c r="F3140" s="7">
        <v>44500</v>
      </c>
      <c r="G3140" s="6" t="s">
        <v>33</v>
      </c>
      <c r="H3140" s="6" t="s">
        <v>831</v>
      </c>
      <c r="I3140" s="6" t="s">
        <v>40</v>
      </c>
      <c r="J3140" s="6" t="s">
        <v>76</v>
      </c>
      <c r="K3140" s="12">
        <v>10500</v>
      </c>
      <c r="L3140" s="12">
        <v>13650</v>
      </c>
      <c r="M3140" s="12">
        <v>1</v>
      </c>
      <c r="N3140" s="12">
        <v>10500</v>
      </c>
      <c r="O3140" s="12">
        <v>13650</v>
      </c>
      <c r="P3140" s="6" t="s">
        <v>1399</v>
      </c>
      <c r="Q3140" s="12">
        <f t="shared" si="49"/>
        <v>3150</v>
      </c>
    </row>
    <row r="3141" spans="1:17" x14ac:dyDescent="0.3">
      <c r="A3141" s="6">
        <v>142513</v>
      </c>
      <c r="B3141" s="6" t="s">
        <v>2156</v>
      </c>
      <c r="C3141" s="6" t="s">
        <v>2157</v>
      </c>
      <c r="D3141" s="6" t="s">
        <v>1970</v>
      </c>
      <c r="E3141" s="6" t="s">
        <v>1313</v>
      </c>
      <c r="F3141" s="7">
        <v>44501</v>
      </c>
      <c r="G3141" s="6" t="s">
        <v>34</v>
      </c>
      <c r="H3141" s="6" t="s">
        <v>63</v>
      </c>
      <c r="I3141" s="6" t="s">
        <v>41</v>
      </c>
      <c r="J3141" s="6" t="s">
        <v>78</v>
      </c>
      <c r="K3141" s="12">
        <v>8500</v>
      </c>
      <c r="L3141" s="12">
        <v>11050</v>
      </c>
      <c r="M3141" s="12">
        <v>2</v>
      </c>
      <c r="N3141" s="12">
        <v>17000</v>
      </c>
      <c r="O3141" s="12">
        <v>22100</v>
      </c>
      <c r="P3141" s="6" t="s">
        <v>1400</v>
      </c>
      <c r="Q3141" s="12">
        <f t="shared" si="49"/>
        <v>5100</v>
      </c>
    </row>
    <row r="3142" spans="1:17" x14ac:dyDescent="0.3">
      <c r="A3142" s="6">
        <v>142514</v>
      </c>
      <c r="B3142" s="6" t="s">
        <v>1390</v>
      </c>
      <c r="C3142" s="6" t="s">
        <v>26</v>
      </c>
      <c r="D3142" s="6" t="s">
        <v>2128</v>
      </c>
      <c r="E3142" s="6" t="s">
        <v>3</v>
      </c>
      <c r="F3142" s="7">
        <v>44502</v>
      </c>
      <c r="G3142" s="6" t="s">
        <v>35</v>
      </c>
      <c r="H3142" s="6" t="s">
        <v>57</v>
      </c>
      <c r="I3142" s="6" t="s">
        <v>44</v>
      </c>
      <c r="J3142" s="6" t="s">
        <v>80</v>
      </c>
      <c r="K3142" s="12">
        <v>7000</v>
      </c>
      <c r="L3142" s="12">
        <v>9100</v>
      </c>
      <c r="M3142" s="12">
        <v>4</v>
      </c>
      <c r="N3142" s="12">
        <v>28000</v>
      </c>
      <c r="O3142" s="12">
        <v>36400</v>
      </c>
      <c r="P3142" s="6" t="s">
        <v>1401</v>
      </c>
      <c r="Q3142" s="12">
        <f t="shared" si="49"/>
        <v>8400</v>
      </c>
    </row>
    <row r="3143" spans="1:17" x14ac:dyDescent="0.3">
      <c r="A3143" s="6">
        <v>142515</v>
      </c>
      <c r="B3143" s="6" t="s">
        <v>1392</v>
      </c>
      <c r="C3143" s="6" t="s">
        <v>1391</v>
      </c>
      <c r="D3143" s="6" t="s">
        <v>2117</v>
      </c>
      <c r="E3143" s="6" t="s">
        <v>2</v>
      </c>
      <c r="F3143" s="7">
        <v>44503</v>
      </c>
      <c r="G3143" s="6" t="s">
        <v>1296</v>
      </c>
      <c r="H3143" s="6" t="s">
        <v>832</v>
      </c>
      <c r="I3143" s="6" t="s">
        <v>98</v>
      </c>
      <c r="J3143" s="6" t="s">
        <v>79</v>
      </c>
      <c r="K3143" s="12">
        <v>1680</v>
      </c>
      <c r="L3143" s="12">
        <v>2184</v>
      </c>
      <c r="M3143" s="12">
        <v>1</v>
      </c>
      <c r="N3143" s="12">
        <v>1680</v>
      </c>
      <c r="O3143" s="12">
        <v>2184</v>
      </c>
      <c r="P3143" s="6" t="s">
        <v>1325</v>
      </c>
      <c r="Q3143" s="12">
        <f t="shared" si="49"/>
        <v>504</v>
      </c>
    </row>
    <row r="3144" spans="1:17" x14ac:dyDescent="0.3">
      <c r="A3144" s="6">
        <v>142516</v>
      </c>
      <c r="B3144" s="6" t="s">
        <v>1394</v>
      </c>
      <c r="C3144" s="6" t="s">
        <v>1393</v>
      </c>
      <c r="D3144" s="6" t="s">
        <v>2131</v>
      </c>
      <c r="E3144" s="6" t="s">
        <v>1</v>
      </c>
      <c r="F3144" s="7">
        <v>44504</v>
      </c>
      <c r="G3144" s="6" t="s">
        <v>33</v>
      </c>
      <c r="H3144" s="8" t="s">
        <v>65</v>
      </c>
      <c r="I3144" s="6" t="s">
        <v>99</v>
      </c>
      <c r="J3144" s="8" t="s">
        <v>84</v>
      </c>
      <c r="K3144" s="12">
        <v>6540</v>
      </c>
      <c r="L3144" s="12">
        <v>8502</v>
      </c>
      <c r="M3144" s="12">
        <v>4</v>
      </c>
      <c r="N3144" s="12">
        <v>26160</v>
      </c>
      <c r="O3144" s="12">
        <v>34008</v>
      </c>
      <c r="P3144" s="6" t="s">
        <v>1398</v>
      </c>
      <c r="Q3144" s="12">
        <f t="shared" si="49"/>
        <v>7848</v>
      </c>
    </row>
    <row r="3145" spans="1:17" x14ac:dyDescent="0.3">
      <c r="A3145" s="6">
        <v>142517</v>
      </c>
      <c r="B3145" s="6" t="s">
        <v>1337</v>
      </c>
      <c r="C3145" s="6" t="s">
        <v>1336</v>
      </c>
      <c r="D3145" s="6" t="s">
        <v>1425</v>
      </c>
      <c r="E3145" s="6" t="s">
        <v>1314</v>
      </c>
      <c r="F3145" s="7">
        <v>44505</v>
      </c>
      <c r="G3145" s="6" t="s">
        <v>34</v>
      </c>
      <c r="H3145" s="6" t="s">
        <v>68</v>
      </c>
      <c r="I3145" s="6" t="s">
        <v>45</v>
      </c>
      <c r="J3145" s="6" t="s">
        <v>82</v>
      </c>
      <c r="K3145" s="12">
        <v>2680</v>
      </c>
      <c r="L3145" s="12">
        <v>3484</v>
      </c>
      <c r="M3145" s="12">
        <v>2</v>
      </c>
      <c r="N3145" s="12">
        <v>5360</v>
      </c>
      <c r="O3145" s="12">
        <v>6968</v>
      </c>
      <c r="P3145" s="6" t="s">
        <v>1397</v>
      </c>
      <c r="Q3145" s="12">
        <f t="shared" si="49"/>
        <v>1608</v>
      </c>
    </row>
    <row r="3146" spans="1:17" x14ac:dyDescent="0.3">
      <c r="A3146" s="6">
        <v>142518</v>
      </c>
      <c r="B3146" s="6" t="s">
        <v>1339</v>
      </c>
      <c r="C3146" s="6" t="s">
        <v>1338</v>
      </c>
      <c r="D3146" s="6" t="s">
        <v>1449</v>
      </c>
      <c r="E3146" s="6" t="s">
        <v>1315</v>
      </c>
      <c r="F3146" s="7">
        <v>44505</v>
      </c>
      <c r="G3146" s="6" t="s">
        <v>35</v>
      </c>
      <c r="H3146" s="6" t="s">
        <v>71</v>
      </c>
      <c r="I3146" s="6" t="s">
        <v>38</v>
      </c>
      <c r="J3146" s="6" t="s">
        <v>76</v>
      </c>
      <c r="K3146" s="12">
        <v>8250</v>
      </c>
      <c r="L3146" s="12">
        <v>10725</v>
      </c>
      <c r="M3146" s="12">
        <v>2</v>
      </c>
      <c r="N3146" s="12">
        <v>16500</v>
      </c>
      <c r="O3146" s="12">
        <v>21450</v>
      </c>
      <c r="P3146" s="6" t="s">
        <v>1399</v>
      </c>
      <c r="Q3146" s="12">
        <f t="shared" si="49"/>
        <v>4950</v>
      </c>
    </row>
    <row r="3147" spans="1:17" x14ac:dyDescent="0.3">
      <c r="A3147" s="6">
        <v>142519</v>
      </c>
      <c r="B3147" s="6" t="s">
        <v>1341</v>
      </c>
      <c r="C3147" s="6" t="s">
        <v>1340</v>
      </c>
      <c r="D3147" s="6" t="s">
        <v>1486</v>
      </c>
      <c r="E3147" s="6" t="s">
        <v>0</v>
      </c>
      <c r="F3147" s="7">
        <v>44505</v>
      </c>
      <c r="G3147" s="6" t="s">
        <v>1296</v>
      </c>
      <c r="H3147" s="6" t="s">
        <v>766</v>
      </c>
      <c r="I3147" s="6" t="s">
        <v>42</v>
      </c>
      <c r="J3147" s="6" t="s">
        <v>76</v>
      </c>
      <c r="K3147" s="12">
        <v>2650</v>
      </c>
      <c r="L3147" s="12">
        <v>3445</v>
      </c>
      <c r="M3147" s="12">
        <v>1</v>
      </c>
      <c r="N3147" s="12">
        <v>2650</v>
      </c>
      <c r="O3147" s="12">
        <v>3445</v>
      </c>
      <c r="P3147" s="6" t="s">
        <v>1400</v>
      </c>
      <c r="Q3147" s="12">
        <f t="shared" si="49"/>
        <v>795</v>
      </c>
    </row>
    <row r="3148" spans="1:17" x14ac:dyDescent="0.3">
      <c r="A3148" s="6">
        <v>142520</v>
      </c>
      <c r="B3148" s="6" t="s">
        <v>1343</v>
      </c>
      <c r="C3148" s="6" t="s">
        <v>1342</v>
      </c>
      <c r="D3148" s="6" t="s">
        <v>1514</v>
      </c>
      <c r="E3148" s="6" t="s">
        <v>1316</v>
      </c>
      <c r="F3148" s="7">
        <v>44505</v>
      </c>
      <c r="G3148" s="6" t="s">
        <v>33</v>
      </c>
      <c r="H3148" s="6" t="s">
        <v>72</v>
      </c>
      <c r="I3148" s="6" t="s">
        <v>38</v>
      </c>
      <c r="J3148" s="6" t="s">
        <v>85</v>
      </c>
      <c r="K3148" s="12">
        <v>12550</v>
      </c>
      <c r="L3148" s="12">
        <v>16315</v>
      </c>
      <c r="M3148" s="12">
        <v>3</v>
      </c>
      <c r="N3148" s="12">
        <v>37650</v>
      </c>
      <c r="O3148" s="12">
        <v>48945</v>
      </c>
      <c r="P3148" s="6" t="s">
        <v>1401</v>
      </c>
      <c r="Q3148" s="12">
        <f t="shared" si="49"/>
        <v>11295</v>
      </c>
    </row>
    <row r="3149" spans="1:17" x14ac:dyDescent="0.3">
      <c r="A3149" s="6">
        <v>142521</v>
      </c>
      <c r="B3149" s="6" t="s">
        <v>1345</v>
      </c>
      <c r="C3149" s="6" t="s">
        <v>1344</v>
      </c>
      <c r="D3149" s="6" t="s">
        <v>1535</v>
      </c>
      <c r="E3149" s="6" t="s">
        <v>1317</v>
      </c>
      <c r="F3149" s="7">
        <v>44505</v>
      </c>
      <c r="G3149" s="6" t="s">
        <v>34</v>
      </c>
      <c r="H3149" s="6" t="s">
        <v>73</v>
      </c>
      <c r="I3149" s="6" t="s">
        <v>41</v>
      </c>
      <c r="J3149" s="8" t="s">
        <v>78</v>
      </c>
      <c r="K3149" s="12">
        <v>14500</v>
      </c>
      <c r="L3149" s="12">
        <v>18850</v>
      </c>
      <c r="M3149" s="12">
        <v>1</v>
      </c>
      <c r="N3149" s="12">
        <v>14500</v>
      </c>
      <c r="O3149" s="12">
        <v>18850</v>
      </c>
      <c r="P3149" s="6" t="s">
        <v>1325</v>
      </c>
      <c r="Q3149" s="12">
        <f t="shared" si="49"/>
        <v>4350</v>
      </c>
    </row>
    <row r="3150" spans="1:17" x14ac:dyDescent="0.3">
      <c r="A3150" s="6">
        <v>142522</v>
      </c>
      <c r="B3150" s="6" t="s">
        <v>1347</v>
      </c>
      <c r="C3150" s="6" t="s">
        <v>1346</v>
      </c>
      <c r="D3150" s="6" t="s">
        <v>1554</v>
      </c>
      <c r="E3150" s="6" t="s">
        <v>1318</v>
      </c>
      <c r="F3150" s="7">
        <v>44505</v>
      </c>
      <c r="G3150" s="6" t="s">
        <v>35</v>
      </c>
      <c r="H3150" s="6" t="s">
        <v>46</v>
      </c>
      <c r="I3150" s="6" t="s">
        <v>36</v>
      </c>
      <c r="J3150" s="6" t="s">
        <v>75</v>
      </c>
      <c r="K3150" s="12">
        <v>800</v>
      </c>
      <c r="L3150" s="12">
        <v>1040</v>
      </c>
      <c r="M3150" s="12">
        <v>3</v>
      </c>
      <c r="N3150" s="12">
        <v>2400</v>
      </c>
      <c r="O3150" s="12">
        <v>3120</v>
      </c>
      <c r="P3150" s="6" t="s">
        <v>1398</v>
      </c>
      <c r="Q3150" s="12">
        <f t="shared" si="49"/>
        <v>720</v>
      </c>
    </row>
    <row r="3151" spans="1:17" x14ac:dyDescent="0.3">
      <c r="A3151" s="6">
        <v>142523</v>
      </c>
      <c r="B3151" s="6" t="s">
        <v>1349</v>
      </c>
      <c r="C3151" s="6" t="s">
        <v>1348</v>
      </c>
      <c r="D3151" s="6" t="s">
        <v>1556</v>
      </c>
      <c r="E3151" s="6" t="s">
        <v>29</v>
      </c>
      <c r="F3151" s="7">
        <v>44505</v>
      </c>
      <c r="G3151" s="6" t="s">
        <v>1296</v>
      </c>
      <c r="H3151" s="6" t="s">
        <v>48</v>
      </c>
      <c r="I3151" s="6" t="s">
        <v>37</v>
      </c>
      <c r="J3151" s="6" t="s">
        <v>76</v>
      </c>
      <c r="K3151" s="12">
        <v>600</v>
      </c>
      <c r="L3151" s="12">
        <v>780</v>
      </c>
      <c r="M3151" s="12">
        <v>4</v>
      </c>
      <c r="N3151" s="12">
        <v>2400</v>
      </c>
      <c r="O3151" s="12">
        <v>3120</v>
      </c>
      <c r="P3151" s="6" t="s">
        <v>1397</v>
      </c>
      <c r="Q3151" s="12">
        <f t="shared" si="49"/>
        <v>720</v>
      </c>
    </row>
    <row r="3152" spans="1:17" x14ac:dyDescent="0.3">
      <c r="A3152" s="6">
        <v>142524</v>
      </c>
      <c r="B3152" s="6" t="s">
        <v>1351</v>
      </c>
      <c r="C3152" s="6" t="s">
        <v>1350</v>
      </c>
      <c r="D3152" s="6" t="s">
        <v>1604</v>
      </c>
      <c r="E3152" s="6" t="s">
        <v>20</v>
      </c>
      <c r="F3152" s="7">
        <v>44505</v>
      </c>
      <c r="G3152" s="6" t="s">
        <v>33</v>
      </c>
      <c r="H3152" s="6" t="s">
        <v>50</v>
      </c>
      <c r="I3152" s="6" t="s">
        <v>38</v>
      </c>
      <c r="J3152" s="6" t="s">
        <v>75</v>
      </c>
      <c r="K3152" s="12">
        <v>10500</v>
      </c>
      <c r="L3152" s="12">
        <v>13650</v>
      </c>
      <c r="M3152" s="12">
        <v>1</v>
      </c>
      <c r="N3152" s="12">
        <v>10500</v>
      </c>
      <c r="O3152" s="12">
        <v>13650</v>
      </c>
      <c r="P3152" s="6" t="s">
        <v>1399</v>
      </c>
      <c r="Q3152" s="12">
        <f t="shared" si="49"/>
        <v>3150</v>
      </c>
    </row>
    <row r="3153" spans="1:17" x14ac:dyDescent="0.3">
      <c r="A3153" s="6">
        <v>142525</v>
      </c>
      <c r="B3153" s="6" t="s">
        <v>1353</v>
      </c>
      <c r="C3153" s="6" t="s">
        <v>1352</v>
      </c>
      <c r="D3153" s="6" t="s">
        <v>1616</v>
      </c>
      <c r="E3153" s="6" t="s">
        <v>19</v>
      </c>
      <c r="F3153" s="7">
        <v>44505</v>
      </c>
      <c r="G3153" s="6" t="s">
        <v>34</v>
      </c>
      <c r="H3153" s="6" t="s">
        <v>827</v>
      </c>
      <c r="I3153" s="6" t="s">
        <v>39</v>
      </c>
      <c r="J3153" s="6" t="s">
        <v>77</v>
      </c>
      <c r="K3153" s="12">
        <v>6500</v>
      </c>
      <c r="L3153" s="12">
        <v>8450</v>
      </c>
      <c r="M3153" s="12">
        <v>4</v>
      </c>
      <c r="N3153" s="12">
        <v>26000</v>
      </c>
      <c r="O3153" s="12">
        <v>33800</v>
      </c>
      <c r="P3153" s="6" t="s">
        <v>1400</v>
      </c>
      <c r="Q3153" s="12">
        <f t="shared" si="49"/>
        <v>7800</v>
      </c>
    </row>
    <row r="3154" spans="1:17" x14ac:dyDescent="0.3">
      <c r="A3154" s="6">
        <v>142526</v>
      </c>
      <c r="B3154" s="6" t="s">
        <v>1355</v>
      </c>
      <c r="C3154" s="6" t="s">
        <v>1354</v>
      </c>
      <c r="D3154" s="6" t="s">
        <v>2144</v>
      </c>
      <c r="E3154" s="6" t="s">
        <v>1319</v>
      </c>
      <c r="F3154" s="7">
        <v>44505</v>
      </c>
      <c r="G3154" s="6" t="s">
        <v>35</v>
      </c>
      <c r="H3154" s="6" t="s">
        <v>833</v>
      </c>
      <c r="I3154" s="6" t="s">
        <v>40</v>
      </c>
      <c r="J3154" s="6" t="s">
        <v>76</v>
      </c>
      <c r="K3154" s="12">
        <v>4500</v>
      </c>
      <c r="L3154" s="12">
        <v>5850</v>
      </c>
      <c r="M3154" s="12">
        <v>2</v>
      </c>
      <c r="N3154" s="12">
        <v>9000</v>
      </c>
      <c r="O3154" s="12">
        <v>11700</v>
      </c>
      <c r="P3154" s="6" t="s">
        <v>1401</v>
      </c>
      <c r="Q3154" s="12">
        <f t="shared" si="49"/>
        <v>2700</v>
      </c>
    </row>
    <row r="3155" spans="1:17" x14ac:dyDescent="0.3">
      <c r="A3155" s="6">
        <v>142527</v>
      </c>
      <c r="B3155" s="6" t="s">
        <v>1357</v>
      </c>
      <c r="C3155" s="6" t="s">
        <v>1356</v>
      </c>
      <c r="D3155" s="6" t="s">
        <v>1626</v>
      </c>
      <c r="E3155" s="6" t="s">
        <v>18</v>
      </c>
      <c r="F3155" s="7">
        <v>44505</v>
      </c>
      <c r="G3155" s="6" t="s">
        <v>1296</v>
      </c>
      <c r="H3155" s="6" t="s">
        <v>51</v>
      </c>
      <c r="I3155" s="6" t="s">
        <v>41</v>
      </c>
      <c r="J3155" s="6" t="s">
        <v>78</v>
      </c>
      <c r="K3155" s="12">
        <v>8500</v>
      </c>
      <c r="L3155" s="12">
        <v>11050</v>
      </c>
      <c r="M3155" s="12">
        <v>2</v>
      </c>
      <c r="N3155" s="12">
        <v>17000</v>
      </c>
      <c r="O3155" s="12">
        <v>22100</v>
      </c>
      <c r="P3155" s="6" t="s">
        <v>1325</v>
      </c>
      <c r="Q3155" s="12">
        <f t="shared" si="49"/>
        <v>5100</v>
      </c>
    </row>
    <row r="3156" spans="1:17" x14ac:dyDescent="0.3">
      <c r="A3156" s="6">
        <v>142528</v>
      </c>
      <c r="B3156" s="6" t="s">
        <v>1359</v>
      </c>
      <c r="C3156" s="6" t="s">
        <v>1358</v>
      </c>
      <c r="D3156" s="6" t="s">
        <v>1675</v>
      </c>
      <c r="E3156" s="6" t="s">
        <v>17</v>
      </c>
      <c r="F3156" s="7">
        <v>44505</v>
      </c>
      <c r="G3156" s="6" t="s">
        <v>33</v>
      </c>
      <c r="H3156" s="6" t="s">
        <v>52</v>
      </c>
      <c r="I3156" s="6" t="s">
        <v>44</v>
      </c>
      <c r="J3156" s="6" t="s">
        <v>80</v>
      </c>
      <c r="K3156" s="12">
        <v>12500</v>
      </c>
      <c r="L3156" s="12">
        <v>16250</v>
      </c>
      <c r="M3156" s="12">
        <v>1</v>
      </c>
      <c r="N3156" s="12">
        <v>12500</v>
      </c>
      <c r="O3156" s="12">
        <v>16250</v>
      </c>
      <c r="P3156" s="6" t="s">
        <v>1398</v>
      </c>
      <c r="Q3156" s="12">
        <f t="shared" si="49"/>
        <v>3750</v>
      </c>
    </row>
    <row r="3157" spans="1:17" x14ac:dyDescent="0.3">
      <c r="A3157" s="6">
        <v>142529</v>
      </c>
      <c r="B3157" s="6" t="s">
        <v>1361</v>
      </c>
      <c r="C3157" s="6" t="s">
        <v>1360</v>
      </c>
      <c r="D3157" s="6" t="s">
        <v>1678</v>
      </c>
      <c r="E3157" s="6" t="s">
        <v>1320</v>
      </c>
      <c r="F3157" s="7">
        <v>44505</v>
      </c>
      <c r="G3157" s="6" t="s">
        <v>34</v>
      </c>
      <c r="H3157" s="6" t="s">
        <v>774</v>
      </c>
      <c r="I3157" s="6" t="s">
        <v>42</v>
      </c>
      <c r="J3157" s="6" t="s">
        <v>79</v>
      </c>
      <c r="K3157" s="12">
        <v>3500</v>
      </c>
      <c r="L3157" s="12">
        <v>4550</v>
      </c>
      <c r="M3157" s="12">
        <v>3</v>
      </c>
      <c r="N3157" s="12">
        <v>10500</v>
      </c>
      <c r="O3157" s="12">
        <v>13650</v>
      </c>
      <c r="P3157" s="6" t="s">
        <v>1397</v>
      </c>
      <c r="Q3157" s="12">
        <f t="shared" si="49"/>
        <v>3150</v>
      </c>
    </row>
    <row r="3158" spans="1:17" x14ac:dyDescent="0.3">
      <c r="A3158" s="6">
        <v>142530</v>
      </c>
      <c r="B3158" s="6" t="s">
        <v>1363</v>
      </c>
      <c r="C3158" s="6" t="s">
        <v>1362</v>
      </c>
      <c r="D3158" s="6" t="s">
        <v>1713</v>
      </c>
      <c r="E3158" s="6" t="s">
        <v>16</v>
      </c>
      <c r="F3158" s="7">
        <v>44505</v>
      </c>
      <c r="G3158" s="6" t="s">
        <v>35</v>
      </c>
      <c r="H3158" s="8" t="s">
        <v>67</v>
      </c>
      <c r="I3158" s="6" t="s">
        <v>109</v>
      </c>
      <c r="J3158" s="6" t="s">
        <v>81</v>
      </c>
      <c r="K3158" s="12">
        <v>4500</v>
      </c>
      <c r="L3158" s="12">
        <v>5850</v>
      </c>
      <c r="M3158" s="12">
        <v>3</v>
      </c>
      <c r="N3158" s="12">
        <v>13500</v>
      </c>
      <c r="O3158" s="12">
        <v>17550</v>
      </c>
      <c r="P3158" s="6" t="s">
        <v>1399</v>
      </c>
      <c r="Q3158" s="12">
        <f t="shared" si="49"/>
        <v>4050</v>
      </c>
    </row>
    <row r="3159" spans="1:17" x14ac:dyDescent="0.3">
      <c r="A3159" s="6">
        <v>142531</v>
      </c>
      <c r="B3159" s="6" t="s">
        <v>1365</v>
      </c>
      <c r="C3159" s="6" t="s">
        <v>1364</v>
      </c>
      <c r="D3159" s="6" t="s">
        <v>1761</v>
      </c>
      <c r="E3159" s="6" t="s">
        <v>15</v>
      </c>
      <c r="F3159" s="7">
        <v>44505</v>
      </c>
      <c r="G3159" s="6" t="s">
        <v>1296</v>
      </c>
      <c r="H3159" s="6" t="s">
        <v>834</v>
      </c>
      <c r="I3159" s="6" t="s">
        <v>45</v>
      </c>
      <c r="J3159" s="6" t="s">
        <v>82</v>
      </c>
      <c r="K3159" s="12">
        <v>2100</v>
      </c>
      <c r="L3159" s="12">
        <v>2730</v>
      </c>
      <c r="M3159" s="12">
        <v>4</v>
      </c>
      <c r="N3159" s="12">
        <v>8400</v>
      </c>
      <c r="O3159" s="12">
        <v>10920</v>
      </c>
      <c r="P3159" s="6" t="s">
        <v>1400</v>
      </c>
      <c r="Q3159" s="12">
        <f t="shared" si="49"/>
        <v>2520</v>
      </c>
    </row>
    <row r="3160" spans="1:17" x14ac:dyDescent="0.3">
      <c r="A3160" s="6">
        <v>142532</v>
      </c>
      <c r="B3160" s="6" t="s">
        <v>1367</v>
      </c>
      <c r="C3160" s="6" t="s">
        <v>1366</v>
      </c>
      <c r="D3160" s="6" t="s">
        <v>1783</v>
      </c>
      <c r="E3160" s="6" t="s">
        <v>14</v>
      </c>
      <c r="F3160" s="7">
        <v>44505</v>
      </c>
      <c r="G3160" s="6" t="s">
        <v>33</v>
      </c>
      <c r="H3160" s="6" t="s">
        <v>49</v>
      </c>
      <c r="I3160" s="6" t="s">
        <v>36</v>
      </c>
      <c r="J3160" s="6" t="s">
        <v>75</v>
      </c>
      <c r="K3160" s="12">
        <v>1150</v>
      </c>
      <c r="L3160" s="12">
        <v>1495</v>
      </c>
      <c r="M3160" s="12">
        <v>4</v>
      </c>
      <c r="N3160" s="12">
        <v>4600</v>
      </c>
      <c r="O3160" s="12">
        <v>5980</v>
      </c>
      <c r="P3160" s="6" t="s">
        <v>1401</v>
      </c>
      <c r="Q3160" s="12">
        <f t="shared" si="49"/>
        <v>1380</v>
      </c>
    </row>
    <row r="3161" spans="1:17" x14ac:dyDescent="0.3">
      <c r="A3161" s="6">
        <v>142533</v>
      </c>
      <c r="B3161" s="6" t="s">
        <v>1369</v>
      </c>
      <c r="C3161" s="6" t="s">
        <v>1368</v>
      </c>
      <c r="D3161" s="6" t="s">
        <v>1802</v>
      </c>
      <c r="E3161" s="6" t="s">
        <v>13</v>
      </c>
      <c r="F3161" s="7">
        <v>44505</v>
      </c>
      <c r="G3161" s="6" t="s">
        <v>34</v>
      </c>
      <c r="H3161" s="6" t="s">
        <v>47</v>
      </c>
      <c r="I3161" s="6" t="s">
        <v>37</v>
      </c>
      <c r="J3161" s="6" t="s">
        <v>76</v>
      </c>
      <c r="K3161" s="12">
        <v>350</v>
      </c>
      <c r="L3161" s="12">
        <v>455</v>
      </c>
      <c r="M3161" s="12">
        <v>2</v>
      </c>
      <c r="N3161" s="12">
        <v>700</v>
      </c>
      <c r="O3161" s="12">
        <v>910</v>
      </c>
      <c r="P3161" s="6" t="s">
        <v>1325</v>
      </c>
      <c r="Q3161" s="12">
        <f t="shared" si="49"/>
        <v>210</v>
      </c>
    </row>
    <row r="3162" spans="1:17" x14ac:dyDescent="0.3">
      <c r="A3162" s="6">
        <v>142534</v>
      </c>
      <c r="B3162" s="6" t="s">
        <v>1370</v>
      </c>
      <c r="C3162" s="6" t="s">
        <v>1327</v>
      </c>
      <c r="D3162" s="6" t="s">
        <v>1813</v>
      </c>
      <c r="E3162" s="6" t="s">
        <v>12</v>
      </c>
      <c r="F3162" s="7">
        <v>44505</v>
      </c>
      <c r="G3162" s="6" t="s">
        <v>35</v>
      </c>
      <c r="H3162" s="6" t="s">
        <v>53</v>
      </c>
      <c r="I3162" s="6" t="s">
        <v>38</v>
      </c>
      <c r="J3162" s="6" t="s">
        <v>75</v>
      </c>
      <c r="K3162" s="12">
        <v>9500</v>
      </c>
      <c r="L3162" s="12">
        <v>12350</v>
      </c>
      <c r="M3162" s="12">
        <v>2</v>
      </c>
      <c r="N3162" s="12">
        <v>19000</v>
      </c>
      <c r="O3162" s="12">
        <v>24700</v>
      </c>
      <c r="P3162" s="6" t="s">
        <v>1398</v>
      </c>
      <c r="Q3162" s="12">
        <f t="shared" si="49"/>
        <v>5700</v>
      </c>
    </row>
    <row r="3163" spans="1:17" x14ac:dyDescent="0.3">
      <c r="A3163" s="6">
        <v>142535</v>
      </c>
      <c r="B3163" s="6" t="s">
        <v>1371</v>
      </c>
      <c r="C3163" s="6" t="s">
        <v>1328</v>
      </c>
      <c r="D3163" s="6" t="s">
        <v>1827</v>
      </c>
      <c r="E3163" s="6" t="s">
        <v>11</v>
      </c>
      <c r="F3163" s="7">
        <v>44505</v>
      </c>
      <c r="G3163" s="6" t="s">
        <v>1296</v>
      </c>
      <c r="H3163" s="6" t="s">
        <v>835</v>
      </c>
      <c r="I3163" s="6" t="s">
        <v>39</v>
      </c>
      <c r="J3163" s="6" t="s">
        <v>77</v>
      </c>
      <c r="K3163" s="12">
        <v>10000</v>
      </c>
      <c r="L3163" s="12">
        <v>13000</v>
      </c>
      <c r="M3163" s="12">
        <v>2</v>
      </c>
      <c r="N3163" s="12">
        <v>20000</v>
      </c>
      <c r="O3163" s="12">
        <v>26000</v>
      </c>
      <c r="P3163" s="6" t="s">
        <v>1397</v>
      </c>
      <c r="Q3163" s="12">
        <f t="shared" si="49"/>
        <v>6000</v>
      </c>
    </row>
    <row r="3164" spans="1:17" x14ac:dyDescent="0.3">
      <c r="A3164" s="6">
        <v>142536</v>
      </c>
      <c r="B3164" s="6" t="s">
        <v>1373</v>
      </c>
      <c r="C3164" s="6" t="s">
        <v>1372</v>
      </c>
      <c r="D3164" s="6" t="s">
        <v>1854</v>
      </c>
      <c r="E3164" s="6" t="s">
        <v>1321</v>
      </c>
      <c r="F3164" s="7">
        <v>44505</v>
      </c>
      <c r="G3164" s="6" t="s">
        <v>33</v>
      </c>
      <c r="H3164" s="6" t="s">
        <v>836</v>
      </c>
      <c r="I3164" s="6" t="s">
        <v>40</v>
      </c>
      <c r="J3164" s="6" t="s">
        <v>76</v>
      </c>
      <c r="K3164" s="12">
        <v>6500</v>
      </c>
      <c r="L3164" s="12">
        <v>8450</v>
      </c>
      <c r="M3164" s="12">
        <v>3</v>
      </c>
      <c r="N3164" s="12">
        <v>19500</v>
      </c>
      <c r="O3164" s="12">
        <v>25350</v>
      </c>
      <c r="P3164" s="6" t="s">
        <v>1399</v>
      </c>
      <c r="Q3164" s="12">
        <f t="shared" si="49"/>
        <v>5850</v>
      </c>
    </row>
    <row r="3165" spans="1:17" x14ac:dyDescent="0.3">
      <c r="A3165" s="6">
        <v>142537</v>
      </c>
      <c r="B3165" s="6" t="s">
        <v>1374</v>
      </c>
      <c r="C3165" s="6" t="s">
        <v>1329</v>
      </c>
      <c r="D3165" s="6" t="s">
        <v>1867</v>
      </c>
      <c r="E3165" s="6" t="s">
        <v>1322</v>
      </c>
      <c r="F3165" s="7">
        <v>44505</v>
      </c>
      <c r="G3165" s="6" t="s">
        <v>34</v>
      </c>
      <c r="H3165" s="6" t="s">
        <v>837</v>
      </c>
      <c r="I3165" s="6" t="s">
        <v>41</v>
      </c>
      <c r="J3165" s="6" t="s">
        <v>78</v>
      </c>
      <c r="K3165" s="12">
        <v>8500</v>
      </c>
      <c r="L3165" s="12">
        <v>11050</v>
      </c>
      <c r="M3165" s="12">
        <v>2</v>
      </c>
      <c r="N3165" s="12">
        <v>17000</v>
      </c>
      <c r="O3165" s="12">
        <v>22100</v>
      </c>
      <c r="P3165" s="6" t="s">
        <v>1400</v>
      </c>
      <c r="Q3165" s="12">
        <f t="shared" si="49"/>
        <v>5100</v>
      </c>
    </row>
    <row r="3166" spans="1:17" x14ac:dyDescent="0.3">
      <c r="A3166" s="6">
        <v>142538</v>
      </c>
      <c r="B3166" s="6" t="s">
        <v>1375</v>
      </c>
      <c r="C3166" s="6" t="s">
        <v>1330</v>
      </c>
      <c r="D3166" s="6" t="s">
        <v>1908</v>
      </c>
      <c r="E3166" s="6" t="s">
        <v>1323</v>
      </c>
      <c r="F3166" s="7">
        <v>44505</v>
      </c>
      <c r="G3166" s="6" t="s">
        <v>35</v>
      </c>
      <c r="H3166" s="6" t="s">
        <v>57</v>
      </c>
      <c r="I3166" s="6" t="s">
        <v>44</v>
      </c>
      <c r="J3166" s="6" t="s">
        <v>80</v>
      </c>
      <c r="K3166" s="12">
        <v>7000</v>
      </c>
      <c r="L3166" s="12">
        <v>9100</v>
      </c>
      <c r="M3166" s="12">
        <v>4</v>
      </c>
      <c r="N3166" s="12">
        <v>28000</v>
      </c>
      <c r="O3166" s="12">
        <v>36400</v>
      </c>
      <c r="P3166" s="6" t="s">
        <v>1401</v>
      </c>
      <c r="Q3166" s="12">
        <f t="shared" si="49"/>
        <v>8400</v>
      </c>
    </row>
    <row r="3167" spans="1:17" x14ac:dyDescent="0.3">
      <c r="A3167" s="6">
        <v>142539</v>
      </c>
      <c r="B3167" s="6" t="s">
        <v>1376</v>
      </c>
      <c r="C3167" s="6" t="s">
        <v>1331</v>
      </c>
      <c r="D3167" s="6" t="s">
        <v>1916</v>
      </c>
      <c r="E3167" s="6" t="s">
        <v>10</v>
      </c>
      <c r="F3167" s="7">
        <v>44505</v>
      </c>
      <c r="G3167" s="6" t="s">
        <v>1296</v>
      </c>
      <c r="H3167" s="6" t="s">
        <v>838</v>
      </c>
      <c r="I3167" s="6" t="s">
        <v>42</v>
      </c>
      <c r="J3167" s="6" t="s">
        <v>79</v>
      </c>
      <c r="K3167" s="12">
        <v>6550</v>
      </c>
      <c r="L3167" s="12">
        <v>8515</v>
      </c>
      <c r="M3167" s="12">
        <v>3</v>
      </c>
      <c r="N3167" s="12">
        <v>19650</v>
      </c>
      <c r="O3167" s="12">
        <v>25545</v>
      </c>
      <c r="P3167" s="6" t="s">
        <v>1325</v>
      </c>
      <c r="Q3167" s="12">
        <f t="shared" si="49"/>
        <v>5895</v>
      </c>
    </row>
    <row r="3168" spans="1:17" x14ac:dyDescent="0.3">
      <c r="A3168" s="6">
        <v>142540</v>
      </c>
      <c r="B3168" s="6" t="s">
        <v>1378</v>
      </c>
      <c r="C3168" s="6" t="s">
        <v>1377</v>
      </c>
      <c r="D3168" s="6" t="s">
        <v>1939</v>
      </c>
      <c r="E3168" s="6" t="s">
        <v>9</v>
      </c>
      <c r="F3168" s="7">
        <v>44505</v>
      </c>
      <c r="G3168" s="6" t="s">
        <v>33</v>
      </c>
      <c r="H3168" s="8" t="s">
        <v>66</v>
      </c>
      <c r="I3168" s="6" t="s">
        <v>109</v>
      </c>
      <c r="J3168" s="6" t="s">
        <v>81</v>
      </c>
      <c r="K3168" s="12">
        <v>7650</v>
      </c>
      <c r="L3168" s="12">
        <v>9945</v>
      </c>
      <c r="M3168" s="12">
        <v>2</v>
      </c>
      <c r="N3168" s="12">
        <v>15300</v>
      </c>
      <c r="O3168" s="12">
        <v>19890</v>
      </c>
      <c r="P3168" s="6" t="s">
        <v>1398</v>
      </c>
      <c r="Q3168" s="12">
        <f t="shared" si="49"/>
        <v>4590</v>
      </c>
    </row>
    <row r="3169" spans="1:17" x14ac:dyDescent="0.3">
      <c r="A3169" s="6">
        <v>142541</v>
      </c>
      <c r="B3169" s="6" t="s">
        <v>1379</v>
      </c>
      <c r="C3169" s="6" t="s">
        <v>1332</v>
      </c>
      <c r="D3169" s="6" t="s">
        <v>1996</v>
      </c>
      <c r="E3169" s="6" t="s">
        <v>1324</v>
      </c>
      <c r="F3169" s="7">
        <v>44505</v>
      </c>
      <c r="G3169" s="6" t="s">
        <v>34</v>
      </c>
      <c r="H3169" s="6" t="s">
        <v>58</v>
      </c>
      <c r="I3169" s="6" t="s">
        <v>45</v>
      </c>
      <c r="J3169" s="6" t="s">
        <v>82</v>
      </c>
      <c r="K3169" s="12">
        <v>1150</v>
      </c>
      <c r="L3169" s="12">
        <v>1495</v>
      </c>
      <c r="M3169" s="12">
        <v>1</v>
      </c>
      <c r="N3169" s="12">
        <v>1150</v>
      </c>
      <c r="O3169" s="12">
        <v>1495</v>
      </c>
      <c r="P3169" s="6" t="s">
        <v>1397</v>
      </c>
      <c r="Q3169" s="12">
        <f t="shared" si="49"/>
        <v>345</v>
      </c>
    </row>
    <row r="3170" spans="1:17" x14ac:dyDescent="0.3">
      <c r="A3170" s="6">
        <v>142542</v>
      </c>
      <c r="B3170" s="6" t="s">
        <v>1380</v>
      </c>
      <c r="C3170" s="6" t="s">
        <v>1334</v>
      </c>
      <c r="D3170" s="6" t="s">
        <v>2069</v>
      </c>
      <c r="E3170" s="6" t="s">
        <v>8</v>
      </c>
      <c r="F3170" s="7">
        <v>44505</v>
      </c>
      <c r="G3170" s="6" t="s">
        <v>35</v>
      </c>
      <c r="H3170" s="6" t="s">
        <v>59</v>
      </c>
      <c r="I3170" s="6" t="s">
        <v>36</v>
      </c>
      <c r="J3170" s="6" t="s">
        <v>75</v>
      </c>
      <c r="K3170" s="12">
        <v>850</v>
      </c>
      <c r="L3170" s="12">
        <v>1105</v>
      </c>
      <c r="M3170" s="12">
        <v>2</v>
      </c>
      <c r="N3170" s="12">
        <v>1700</v>
      </c>
      <c r="O3170" s="12">
        <v>2210</v>
      </c>
      <c r="P3170" s="6" t="s">
        <v>1399</v>
      </c>
      <c r="Q3170" s="12">
        <f t="shared" si="49"/>
        <v>510</v>
      </c>
    </row>
    <row r="3171" spans="1:17" x14ac:dyDescent="0.3">
      <c r="A3171" s="6">
        <v>142543</v>
      </c>
      <c r="B3171" s="6" t="s">
        <v>1381</v>
      </c>
      <c r="C3171" s="6" t="s">
        <v>1333</v>
      </c>
      <c r="D3171" s="6" t="s">
        <v>2021</v>
      </c>
      <c r="E3171" s="6" t="s">
        <v>7</v>
      </c>
      <c r="F3171" s="7">
        <v>44505</v>
      </c>
      <c r="G3171" s="6" t="s">
        <v>1296</v>
      </c>
      <c r="H3171" s="6" t="s">
        <v>60</v>
      </c>
      <c r="I3171" s="6" t="s">
        <v>37</v>
      </c>
      <c r="J3171" s="6" t="s">
        <v>76</v>
      </c>
      <c r="K3171" s="12">
        <v>650</v>
      </c>
      <c r="L3171" s="12">
        <v>845</v>
      </c>
      <c r="M3171" s="12">
        <v>2</v>
      </c>
      <c r="N3171" s="12">
        <v>1300</v>
      </c>
      <c r="O3171" s="12">
        <v>1690</v>
      </c>
      <c r="P3171" s="6" t="s">
        <v>1400</v>
      </c>
      <c r="Q3171" s="12">
        <f t="shared" si="49"/>
        <v>390</v>
      </c>
    </row>
    <row r="3172" spans="1:17" x14ac:dyDescent="0.3">
      <c r="A3172" s="6">
        <v>142544</v>
      </c>
      <c r="B3172" s="6" t="s">
        <v>1382</v>
      </c>
      <c r="C3172" s="6" t="s">
        <v>1335</v>
      </c>
      <c r="D3172" s="6" t="s">
        <v>2101</v>
      </c>
      <c r="E3172" s="6" t="s">
        <v>1325</v>
      </c>
      <c r="F3172" s="7">
        <v>44505</v>
      </c>
      <c r="G3172" s="6" t="s">
        <v>33</v>
      </c>
      <c r="H3172" s="6" t="s">
        <v>61</v>
      </c>
      <c r="I3172" s="6" t="s">
        <v>38</v>
      </c>
      <c r="J3172" s="6" t="s">
        <v>75</v>
      </c>
      <c r="K3172" s="12">
        <v>7500</v>
      </c>
      <c r="L3172" s="12">
        <v>9750</v>
      </c>
      <c r="M3172" s="12">
        <v>2</v>
      </c>
      <c r="N3172" s="12">
        <v>15000</v>
      </c>
      <c r="O3172" s="12">
        <v>19500</v>
      </c>
      <c r="P3172" s="6" t="s">
        <v>1401</v>
      </c>
      <c r="Q3172" s="12">
        <f t="shared" si="49"/>
        <v>4500</v>
      </c>
    </row>
    <row r="3173" spans="1:17" x14ac:dyDescent="0.3">
      <c r="A3173" s="6">
        <v>142545</v>
      </c>
      <c r="B3173" s="6" t="s">
        <v>1378</v>
      </c>
      <c r="C3173" s="6" t="s">
        <v>1377</v>
      </c>
      <c r="D3173" s="6" t="s">
        <v>1928</v>
      </c>
      <c r="E3173" s="6" t="s">
        <v>1326</v>
      </c>
      <c r="F3173" s="7">
        <v>44505</v>
      </c>
      <c r="G3173" s="6" t="s">
        <v>34</v>
      </c>
      <c r="H3173" s="6" t="s">
        <v>835</v>
      </c>
      <c r="I3173" s="6" t="s">
        <v>39</v>
      </c>
      <c r="J3173" s="8" t="s">
        <v>83</v>
      </c>
      <c r="K3173" s="12">
        <v>10000</v>
      </c>
      <c r="L3173" s="12">
        <v>13000</v>
      </c>
      <c r="M3173" s="12">
        <v>2</v>
      </c>
      <c r="N3173" s="12">
        <v>20000</v>
      </c>
      <c r="O3173" s="12">
        <v>26000</v>
      </c>
      <c r="P3173" s="6" t="s">
        <v>1325</v>
      </c>
      <c r="Q3173" s="12">
        <f t="shared" si="49"/>
        <v>6000</v>
      </c>
    </row>
    <row r="3174" spans="1:17" x14ac:dyDescent="0.3">
      <c r="A3174" s="6">
        <v>142546</v>
      </c>
      <c r="B3174" s="6" t="s">
        <v>1379</v>
      </c>
      <c r="C3174" s="6" t="s">
        <v>1332</v>
      </c>
      <c r="D3174" s="6" t="s">
        <v>1989</v>
      </c>
      <c r="E3174" s="6" t="s">
        <v>6</v>
      </c>
      <c r="F3174" s="7">
        <v>44505</v>
      </c>
      <c r="G3174" s="6" t="s">
        <v>35</v>
      </c>
      <c r="H3174" s="6" t="s">
        <v>839</v>
      </c>
      <c r="I3174" s="6" t="s">
        <v>40</v>
      </c>
      <c r="J3174" s="6" t="s">
        <v>76</v>
      </c>
      <c r="K3174" s="12">
        <v>10500</v>
      </c>
      <c r="L3174" s="12">
        <v>13650</v>
      </c>
      <c r="M3174" s="12">
        <v>1</v>
      </c>
      <c r="N3174" s="12">
        <v>10500</v>
      </c>
      <c r="O3174" s="12">
        <v>13650</v>
      </c>
      <c r="P3174" s="6" t="s">
        <v>1398</v>
      </c>
      <c r="Q3174" s="12">
        <f t="shared" si="49"/>
        <v>3150</v>
      </c>
    </row>
    <row r="3175" spans="1:17" x14ac:dyDescent="0.3">
      <c r="A3175" s="6">
        <v>142547</v>
      </c>
      <c r="B3175" s="6" t="s">
        <v>1365</v>
      </c>
      <c r="C3175" s="6" t="s">
        <v>1364</v>
      </c>
      <c r="D3175" s="6" t="s">
        <v>1764</v>
      </c>
      <c r="E3175" s="6" t="s">
        <v>5</v>
      </c>
      <c r="F3175" s="7">
        <v>44505</v>
      </c>
      <c r="G3175" s="6" t="s">
        <v>1296</v>
      </c>
      <c r="H3175" s="6" t="s">
        <v>63</v>
      </c>
      <c r="I3175" s="6" t="s">
        <v>41</v>
      </c>
      <c r="J3175" s="6" t="s">
        <v>78</v>
      </c>
      <c r="K3175" s="12">
        <v>8500</v>
      </c>
      <c r="L3175" s="12">
        <v>11050</v>
      </c>
      <c r="M3175" s="12">
        <v>1</v>
      </c>
      <c r="N3175" s="12">
        <v>8500</v>
      </c>
      <c r="O3175" s="12">
        <v>11050</v>
      </c>
      <c r="P3175" s="6" t="s">
        <v>1397</v>
      </c>
      <c r="Q3175" s="12">
        <f t="shared" si="49"/>
        <v>2550</v>
      </c>
    </row>
    <row r="3176" spans="1:17" x14ac:dyDescent="0.3">
      <c r="A3176" s="6">
        <v>142548</v>
      </c>
      <c r="B3176" s="6" t="s">
        <v>1385</v>
      </c>
      <c r="C3176" s="6" t="s">
        <v>27</v>
      </c>
      <c r="D3176" s="6" t="s">
        <v>27</v>
      </c>
      <c r="E3176" s="6" t="s">
        <v>4</v>
      </c>
      <c r="F3176" s="7">
        <v>44506</v>
      </c>
      <c r="G3176" s="6" t="s">
        <v>33</v>
      </c>
      <c r="H3176" s="6" t="s">
        <v>57</v>
      </c>
      <c r="I3176" s="6" t="s">
        <v>44</v>
      </c>
      <c r="J3176" s="6" t="s">
        <v>80</v>
      </c>
      <c r="K3176" s="12">
        <v>7000</v>
      </c>
      <c r="L3176" s="12">
        <v>9100</v>
      </c>
      <c r="M3176" s="12">
        <v>4</v>
      </c>
      <c r="N3176" s="12">
        <v>28000</v>
      </c>
      <c r="O3176" s="12">
        <v>36400</v>
      </c>
      <c r="P3176" s="6" t="s">
        <v>1399</v>
      </c>
      <c r="Q3176" s="12">
        <f t="shared" si="49"/>
        <v>8400</v>
      </c>
    </row>
    <row r="3177" spans="1:17" x14ac:dyDescent="0.3">
      <c r="A3177" s="6">
        <v>142549</v>
      </c>
      <c r="B3177" s="6" t="s">
        <v>1387</v>
      </c>
      <c r="C3177" s="6" t="s">
        <v>1386</v>
      </c>
      <c r="D3177" s="6" t="s">
        <v>1386</v>
      </c>
      <c r="E3177" s="6" t="s">
        <v>30</v>
      </c>
      <c r="F3177" s="7">
        <v>44507</v>
      </c>
      <c r="G3177" s="6" t="s">
        <v>34</v>
      </c>
      <c r="H3177" s="6" t="s">
        <v>840</v>
      </c>
      <c r="I3177" s="6" t="s">
        <v>42</v>
      </c>
      <c r="J3177" s="6" t="s">
        <v>79</v>
      </c>
      <c r="K3177" s="12">
        <v>1680</v>
      </c>
      <c r="L3177" s="12">
        <v>2184</v>
      </c>
      <c r="M3177" s="12">
        <v>1</v>
      </c>
      <c r="N3177" s="12">
        <v>1680</v>
      </c>
      <c r="O3177" s="12">
        <v>2184</v>
      </c>
      <c r="P3177" s="6" t="s">
        <v>1400</v>
      </c>
      <c r="Q3177" s="12">
        <f t="shared" si="49"/>
        <v>504</v>
      </c>
    </row>
    <row r="3178" spans="1:17" x14ac:dyDescent="0.3">
      <c r="A3178" s="6">
        <v>142550</v>
      </c>
      <c r="B3178" s="6" t="s">
        <v>2156</v>
      </c>
      <c r="C3178" s="6" t="s">
        <v>2157</v>
      </c>
      <c r="D3178" s="6" t="s">
        <v>1987</v>
      </c>
      <c r="E3178" s="6" t="s">
        <v>31</v>
      </c>
      <c r="F3178" s="7">
        <v>44508</v>
      </c>
      <c r="G3178" s="6" t="s">
        <v>35</v>
      </c>
      <c r="H3178" s="8" t="s">
        <v>65</v>
      </c>
      <c r="I3178" s="6" t="s">
        <v>109</v>
      </c>
      <c r="J3178" s="8" t="s">
        <v>84</v>
      </c>
      <c r="K3178" s="12">
        <v>6540</v>
      </c>
      <c r="L3178" s="12">
        <v>8502</v>
      </c>
      <c r="M3178" s="12">
        <v>3</v>
      </c>
      <c r="N3178" s="12">
        <v>19620</v>
      </c>
      <c r="O3178" s="12">
        <v>25506</v>
      </c>
      <c r="P3178" s="6" t="s">
        <v>1401</v>
      </c>
      <c r="Q3178" s="12">
        <f t="shared" si="49"/>
        <v>5886</v>
      </c>
    </row>
    <row r="3179" spans="1:17" x14ac:dyDescent="0.3">
      <c r="A3179" s="6">
        <v>142551</v>
      </c>
      <c r="B3179" s="6" t="s">
        <v>1390</v>
      </c>
      <c r="C3179" s="6" t="s">
        <v>26</v>
      </c>
      <c r="D3179" s="6" t="s">
        <v>2124</v>
      </c>
      <c r="E3179" s="6" t="s">
        <v>32</v>
      </c>
      <c r="F3179" s="7">
        <v>44509</v>
      </c>
      <c r="G3179" s="6" t="s">
        <v>1296</v>
      </c>
      <c r="H3179" s="6" t="s">
        <v>68</v>
      </c>
      <c r="I3179" s="6" t="s">
        <v>45</v>
      </c>
      <c r="J3179" s="6" t="s">
        <v>82</v>
      </c>
      <c r="K3179" s="12">
        <v>2680</v>
      </c>
      <c r="L3179" s="12">
        <v>3484</v>
      </c>
      <c r="M3179" s="12">
        <v>3</v>
      </c>
      <c r="N3179" s="12">
        <v>8040</v>
      </c>
      <c r="O3179" s="12">
        <v>10452</v>
      </c>
      <c r="P3179" s="6" t="s">
        <v>1325</v>
      </c>
      <c r="Q3179" s="12">
        <f t="shared" si="49"/>
        <v>2412</v>
      </c>
    </row>
    <row r="3180" spans="1:17" x14ac:dyDescent="0.3">
      <c r="A3180" s="6">
        <v>142552</v>
      </c>
      <c r="B3180" s="6" t="s">
        <v>1392</v>
      </c>
      <c r="C3180" s="6" t="s">
        <v>1391</v>
      </c>
      <c r="D3180" s="6" t="s">
        <v>2111</v>
      </c>
      <c r="E3180" s="6" t="s">
        <v>28</v>
      </c>
      <c r="F3180" s="7">
        <v>44510</v>
      </c>
      <c r="G3180" s="6" t="s">
        <v>33</v>
      </c>
      <c r="H3180" s="6" t="s">
        <v>71</v>
      </c>
      <c r="I3180" s="6" t="s">
        <v>38</v>
      </c>
      <c r="J3180" s="6" t="s">
        <v>76</v>
      </c>
      <c r="K3180" s="12">
        <v>8250</v>
      </c>
      <c r="L3180" s="12">
        <v>10725</v>
      </c>
      <c r="M3180" s="12">
        <v>2</v>
      </c>
      <c r="N3180" s="12">
        <v>16500</v>
      </c>
      <c r="O3180" s="12">
        <v>21450</v>
      </c>
      <c r="P3180" s="6" t="s">
        <v>1398</v>
      </c>
      <c r="Q3180" s="12">
        <f t="shared" si="49"/>
        <v>4950</v>
      </c>
    </row>
    <row r="3181" spans="1:17" x14ac:dyDescent="0.3">
      <c r="A3181" s="6">
        <v>142553</v>
      </c>
      <c r="B3181" s="6" t="s">
        <v>1394</v>
      </c>
      <c r="C3181" s="6" t="s">
        <v>1393</v>
      </c>
      <c r="D3181" s="6" t="s">
        <v>2130</v>
      </c>
      <c r="E3181" s="6" t="s">
        <v>1311</v>
      </c>
      <c r="F3181" s="7">
        <v>44511</v>
      </c>
      <c r="G3181" s="6" t="s">
        <v>34</v>
      </c>
      <c r="H3181" s="6" t="s">
        <v>774</v>
      </c>
      <c r="I3181" s="6" t="s">
        <v>42</v>
      </c>
      <c r="J3181" s="6" t="s">
        <v>76</v>
      </c>
      <c r="K3181" s="12">
        <v>2650</v>
      </c>
      <c r="L3181" s="12">
        <v>3445</v>
      </c>
      <c r="M3181" s="12">
        <v>1</v>
      </c>
      <c r="N3181" s="12">
        <v>2650</v>
      </c>
      <c r="O3181" s="12">
        <v>3445</v>
      </c>
      <c r="P3181" s="6" t="s">
        <v>1397</v>
      </c>
      <c r="Q3181" s="12">
        <f t="shared" si="49"/>
        <v>795</v>
      </c>
    </row>
    <row r="3182" spans="1:17" x14ac:dyDescent="0.3">
      <c r="A3182" s="6">
        <v>142554</v>
      </c>
      <c r="B3182" s="6" t="s">
        <v>1337</v>
      </c>
      <c r="C3182" s="6" t="s">
        <v>1336</v>
      </c>
      <c r="D3182" s="6" t="s">
        <v>1428</v>
      </c>
      <c r="E3182" s="6" t="s">
        <v>1312</v>
      </c>
      <c r="F3182" s="7">
        <v>44512</v>
      </c>
      <c r="G3182" s="6" t="s">
        <v>35</v>
      </c>
      <c r="H3182" s="6" t="s">
        <v>72</v>
      </c>
      <c r="I3182" s="6" t="s">
        <v>38</v>
      </c>
      <c r="J3182" s="6" t="s">
        <v>85</v>
      </c>
      <c r="K3182" s="12">
        <v>12550</v>
      </c>
      <c r="L3182" s="12">
        <v>16315</v>
      </c>
      <c r="M3182" s="12">
        <v>1</v>
      </c>
      <c r="N3182" s="12">
        <v>12550</v>
      </c>
      <c r="O3182" s="12">
        <v>16315</v>
      </c>
      <c r="P3182" s="6" t="s">
        <v>1399</v>
      </c>
      <c r="Q3182" s="12">
        <f t="shared" si="49"/>
        <v>3765</v>
      </c>
    </row>
    <row r="3183" spans="1:17" x14ac:dyDescent="0.3">
      <c r="A3183" s="6">
        <v>142555</v>
      </c>
      <c r="B3183" s="6" t="s">
        <v>1339</v>
      </c>
      <c r="C3183" s="6" t="s">
        <v>1338</v>
      </c>
      <c r="D3183" s="6" t="s">
        <v>1430</v>
      </c>
      <c r="E3183" s="6" t="s">
        <v>1313</v>
      </c>
      <c r="F3183" s="7">
        <v>44513</v>
      </c>
      <c r="G3183" s="6" t="s">
        <v>1296</v>
      </c>
      <c r="H3183" s="6" t="s">
        <v>73</v>
      </c>
      <c r="I3183" s="6" t="s">
        <v>41</v>
      </c>
      <c r="J3183" s="8" t="s">
        <v>78</v>
      </c>
      <c r="K3183" s="12">
        <v>14500</v>
      </c>
      <c r="L3183" s="12">
        <v>18850</v>
      </c>
      <c r="M3183" s="12">
        <v>2</v>
      </c>
      <c r="N3183" s="12">
        <v>29000</v>
      </c>
      <c r="O3183" s="12">
        <v>37700</v>
      </c>
      <c r="P3183" s="6" t="s">
        <v>1400</v>
      </c>
      <c r="Q3183" s="12">
        <f t="shared" si="49"/>
        <v>8700</v>
      </c>
    </row>
    <row r="3184" spans="1:17" x14ac:dyDescent="0.3">
      <c r="A3184" s="6">
        <v>142556</v>
      </c>
      <c r="B3184" s="6" t="s">
        <v>1341</v>
      </c>
      <c r="C3184" s="6" t="s">
        <v>1340</v>
      </c>
      <c r="D3184" s="6" t="s">
        <v>1470</v>
      </c>
      <c r="E3184" s="6" t="s">
        <v>3</v>
      </c>
      <c r="F3184" s="7">
        <v>44514</v>
      </c>
      <c r="G3184" s="6" t="s">
        <v>33</v>
      </c>
      <c r="H3184" s="6" t="s">
        <v>46</v>
      </c>
      <c r="I3184" s="6" t="s">
        <v>36</v>
      </c>
      <c r="J3184" s="6" t="s">
        <v>75</v>
      </c>
      <c r="K3184" s="12">
        <v>800</v>
      </c>
      <c r="L3184" s="12">
        <v>1040</v>
      </c>
      <c r="M3184" s="12">
        <v>2</v>
      </c>
      <c r="N3184" s="12">
        <v>1600</v>
      </c>
      <c r="O3184" s="12">
        <v>2080</v>
      </c>
      <c r="P3184" s="6" t="s">
        <v>1401</v>
      </c>
      <c r="Q3184" s="12">
        <f t="shared" si="49"/>
        <v>480</v>
      </c>
    </row>
    <row r="3185" spans="1:17" x14ac:dyDescent="0.3">
      <c r="A3185" s="6">
        <v>142557</v>
      </c>
      <c r="B3185" s="6" t="s">
        <v>1343</v>
      </c>
      <c r="C3185" s="6" t="s">
        <v>1342</v>
      </c>
      <c r="D3185" s="6" t="s">
        <v>1506</v>
      </c>
      <c r="E3185" s="6" t="s">
        <v>2</v>
      </c>
      <c r="F3185" s="7">
        <v>44515</v>
      </c>
      <c r="G3185" s="6" t="s">
        <v>34</v>
      </c>
      <c r="H3185" s="6" t="s">
        <v>48</v>
      </c>
      <c r="I3185" s="6" t="s">
        <v>37</v>
      </c>
      <c r="J3185" s="6" t="s">
        <v>76</v>
      </c>
      <c r="K3185" s="12">
        <v>600</v>
      </c>
      <c r="L3185" s="12">
        <v>780</v>
      </c>
      <c r="M3185" s="12">
        <v>3</v>
      </c>
      <c r="N3185" s="12">
        <v>1800</v>
      </c>
      <c r="O3185" s="12">
        <v>2340</v>
      </c>
      <c r="P3185" s="6" t="s">
        <v>1325</v>
      </c>
      <c r="Q3185" s="12">
        <f t="shared" si="49"/>
        <v>540</v>
      </c>
    </row>
    <row r="3186" spans="1:17" x14ac:dyDescent="0.3">
      <c r="A3186" s="6">
        <v>142558</v>
      </c>
      <c r="B3186" s="6" t="s">
        <v>1345</v>
      </c>
      <c r="C3186" s="6" t="s">
        <v>1344</v>
      </c>
      <c r="D3186" s="6" t="s">
        <v>1540</v>
      </c>
      <c r="E3186" s="6" t="s">
        <v>1</v>
      </c>
      <c r="F3186" s="7">
        <v>44516</v>
      </c>
      <c r="G3186" s="6" t="s">
        <v>35</v>
      </c>
      <c r="H3186" s="6" t="s">
        <v>50</v>
      </c>
      <c r="I3186" s="6" t="s">
        <v>38</v>
      </c>
      <c r="J3186" s="6" t="s">
        <v>75</v>
      </c>
      <c r="K3186" s="12">
        <v>10500</v>
      </c>
      <c r="L3186" s="12">
        <v>13650</v>
      </c>
      <c r="M3186" s="12">
        <v>4</v>
      </c>
      <c r="N3186" s="12">
        <v>42000</v>
      </c>
      <c r="O3186" s="12">
        <v>54600</v>
      </c>
      <c r="P3186" s="6" t="s">
        <v>1398</v>
      </c>
      <c r="Q3186" s="12">
        <f t="shared" si="49"/>
        <v>12600</v>
      </c>
    </row>
    <row r="3187" spans="1:17" x14ac:dyDescent="0.3">
      <c r="A3187" s="6">
        <v>142559</v>
      </c>
      <c r="B3187" s="6" t="s">
        <v>1347</v>
      </c>
      <c r="C3187" s="6" t="s">
        <v>1346</v>
      </c>
      <c r="D3187" s="6" t="s">
        <v>1554</v>
      </c>
      <c r="E3187" s="6" t="s">
        <v>1314</v>
      </c>
      <c r="F3187" s="7">
        <v>44517</v>
      </c>
      <c r="G3187" s="6" t="s">
        <v>1296</v>
      </c>
      <c r="H3187" s="6" t="s">
        <v>835</v>
      </c>
      <c r="I3187" s="6" t="s">
        <v>39</v>
      </c>
      <c r="J3187" s="6" t="s">
        <v>77</v>
      </c>
      <c r="K3187" s="12">
        <v>6500</v>
      </c>
      <c r="L3187" s="12">
        <v>8450</v>
      </c>
      <c r="M3187" s="12">
        <v>3</v>
      </c>
      <c r="N3187" s="12">
        <v>19500</v>
      </c>
      <c r="O3187" s="12">
        <v>25350</v>
      </c>
      <c r="P3187" s="6" t="s">
        <v>1397</v>
      </c>
      <c r="Q3187" s="12">
        <f t="shared" si="49"/>
        <v>5850</v>
      </c>
    </row>
    <row r="3188" spans="1:17" x14ac:dyDescent="0.3">
      <c r="A3188" s="6">
        <v>142560</v>
      </c>
      <c r="B3188" s="6" t="s">
        <v>1349</v>
      </c>
      <c r="C3188" s="6" t="s">
        <v>1348</v>
      </c>
      <c r="D3188" s="6" t="s">
        <v>1559</v>
      </c>
      <c r="E3188" s="6" t="s">
        <v>1315</v>
      </c>
      <c r="F3188" s="7">
        <v>44518</v>
      </c>
      <c r="G3188" s="6" t="s">
        <v>33</v>
      </c>
      <c r="H3188" s="6" t="s">
        <v>841</v>
      </c>
      <c r="I3188" s="6" t="s">
        <v>40</v>
      </c>
      <c r="J3188" s="6" t="s">
        <v>76</v>
      </c>
      <c r="K3188" s="12">
        <v>4500</v>
      </c>
      <c r="L3188" s="12">
        <v>5850</v>
      </c>
      <c r="M3188" s="12">
        <v>1</v>
      </c>
      <c r="N3188" s="12">
        <v>4500</v>
      </c>
      <c r="O3188" s="12">
        <v>5850</v>
      </c>
      <c r="P3188" s="6" t="s">
        <v>1399</v>
      </c>
      <c r="Q3188" s="12">
        <f t="shared" si="49"/>
        <v>1350</v>
      </c>
    </row>
    <row r="3189" spans="1:17" x14ac:dyDescent="0.3">
      <c r="A3189" s="6">
        <v>142561</v>
      </c>
      <c r="B3189" s="6" t="s">
        <v>1351</v>
      </c>
      <c r="C3189" s="6" t="s">
        <v>1350</v>
      </c>
      <c r="D3189" s="6" t="s">
        <v>1608</v>
      </c>
      <c r="E3189" s="6" t="s">
        <v>0</v>
      </c>
      <c r="F3189" s="7">
        <v>44519</v>
      </c>
      <c r="G3189" s="6" t="s">
        <v>34</v>
      </c>
      <c r="H3189" s="6" t="s">
        <v>51</v>
      </c>
      <c r="I3189" s="6" t="s">
        <v>41</v>
      </c>
      <c r="J3189" s="6" t="s">
        <v>78</v>
      </c>
      <c r="K3189" s="12">
        <v>8500</v>
      </c>
      <c r="L3189" s="12">
        <v>11050</v>
      </c>
      <c r="M3189" s="12">
        <v>2</v>
      </c>
      <c r="N3189" s="12">
        <v>17000</v>
      </c>
      <c r="O3189" s="12">
        <v>22100</v>
      </c>
      <c r="P3189" s="6" t="s">
        <v>1400</v>
      </c>
      <c r="Q3189" s="12">
        <f t="shared" si="49"/>
        <v>5100</v>
      </c>
    </row>
    <row r="3190" spans="1:17" x14ac:dyDescent="0.3">
      <c r="A3190" s="6">
        <v>142562</v>
      </c>
      <c r="B3190" s="6" t="s">
        <v>1353</v>
      </c>
      <c r="C3190" s="6" t="s">
        <v>1352</v>
      </c>
      <c r="D3190" s="6" t="s">
        <v>1611</v>
      </c>
      <c r="E3190" s="6" t="s">
        <v>1316</v>
      </c>
      <c r="F3190" s="7">
        <v>44520</v>
      </c>
      <c r="G3190" s="6" t="s">
        <v>35</v>
      </c>
      <c r="H3190" s="6" t="s">
        <v>52</v>
      </c>
      <c r="I3190" s="6" t="s">
        <v>44</v>
      </c>
      <c r="J3190" s="6" t="s">
        <v>80</v>
      </c>
      <c r="K3190" s="12">
        <v>12500</v>
      </c>
      <c r="L3190" s="12">
        <v>16250</v>
      </c>
      <c r="M3190" s="12">
        <v>1</v>
      </c>
      <c r="N3190" s="12">
        <v>12500</v>
      </c>
      <c r="O3190" s="12">
        <v>16250</v>
      </c>
      <c r="P3190" s="6" t="s">
        <v>1401</v>
      </c>
      <c r="Q3190" s="12">
        <f t="shared" si="49"/>
        <v>3750</v>
      </c>
    </row>
    <row r="3191" spans="1:17" x14ac:dyDescent="0.3">
      <c r="A3191" s="6">
        <v>142563</v>
      </c>
      <c r="B3191" s="6" t="s">
        <v>1355</v>
      </c>
      <c r="C3191" s="6" t="s">
        <v>1354</v>
      </c>
      <c r="D3191" s="6" t="s">
        <v>2138</v>
      </c>
      <c r="E3191" s="6" t="s">
        <v>1317</v>
      </c>
      <c r="F3191" s="7">
        <v>44521</v>
      </c>
      <c r="G3191" s="6" t="s">
        <v>1296</v>
      </c>
      <c r="H3191" s="6" t="s">
        <v>782</v>
      </c>
      <c r="I3191" s="6" t="s">
        <v>89</v>
      </c>
      <c r="J3191" s="6" t="s">
        <v>79</v>
      </c>
      <c r="K3191" s="12">
        <v>3500</v>
      </c>
      <c r="L3191" s="12">
        <v>4550</v>
      </c>
      <c r="M3191" s="12">
        <v>1</v>
      </c>
      <c r="N3191" s="12">
        <v>3500</v>
      </c>
      <c r="O3191" s="12">
        <v>4550</v>
      </c>
      <c r="P3191" s="6" t="s">
        <v>1325</v>
      </c>
      <c r="Q3191" s="12">
        <f t="shared" si="49"/>
        <v>1050</v>
      </c>
    </row>
    <row r="3192" spans="1:17" x14ac:dyDescent="0.3">
      <c r="A3192" s="6">
        <v>142564</v>
      </c>
      <c r="B3192" s="6" t="s">
        <v>1357</v>
      </c>
      <c r="C3192" s="6" t="s">
        <v>1356</v>
      </c>
      <c r="D3192" s="6" t="s">
        <v>1629</v>
      </c>
      <c r="E3192" s="6" t="s">
        <v>1318</v>
      </c>
      <c r="F3192" s="7">
        <v>44522</v>
      </c>
      <c r="G3192" s="6" t="s">
        <v>33</v>
      </c>
      <c r="H3192" s="8" t="s">
        <v>67</v>
      </c>
      <c r="I3192" s="6" t="s">
        <v>37</v>
      </c>
      <c r="J3192" s="6" t="s">
        <v>81</v>
      </c>
      <c r="K3192" s="12">
        <v>4500</v>
      </c>
      <c r="L3192" s="12">
        <v>5850</v>
      </c>
      <c r="M3192" s="12">
        <v>2</v>
      </c>
      <c r="N3192" s="12">
        <v>9000</v>
      </c>
      <c r="O3192" s="12">
        <v>11700</v>
      </c>
      <c r="P3192" s="6" t="s">
        <v>1398</v>
      </c>
      <c r="Q3192" s="12">
        <f t="shared" si="49"/>
        <v>2700</v>
      </c>
    </row>
    <row r="3193" spans="1:17" x14ac:dyDescent="0.3">
      <c r="A3193" s="6">
        <v>142565</v>
      </c>
      <c r="B3193" s="6" t="s">
        <v>1359</v>
      </c>
      <c r="C3193" s="6" t="s">
        <v>1358</v>
      </c>
      <c r="D3193" s="6" t="s">
        <v>1655</v>
      </c>
      <c r="E3193" s="6" t="s">
        <v>29</v>
      </c>
      <c r="F3193" s="7">
        <v>44522</v>
      </c>
      <c r="G3193" s="6" t="s">
        <v>34</v>
      </c>
      <c r="H3193" s="6" t="s">
        <v>842</v>
      </c>
      <c r="I3193" s="6" t="s">
        <v>45</v>
      </c>
      <c r="J3193" s="6" t="s">
        <v>82</v>
      </c>
      <c r="K3193" s="12">
        <v>2100</v>
      </c>
      <c r="L3193" s="12">
        <v>2730</v>
      </c>
      <c r="M3193" s="12">
        <v>3</v>
      </c>
      <c r="N3193" s="12">
        <v>6300</v>
      </c>
      <c r="O3193" s="12">
        <v>8190</v>
      </c>
      <c r="P3193" s="6" t="s">
        <v>1397</v>
      </c>
      <c r="Q3193" s="12">
        <f t="shared" si="49"/>
        <v>1890</v>
      </c>
    </row>
    <row r="3194" spans="1:17" x14ac:dyDescent="0.3">
      <c r="A3194" s="6">
        <v>142566</v>
      </c>
      <c r="B3194" s="6" t="s">
        <v>1361</v>
      </c>
      <c r="C3194" s="6" t="s">
        <v>1360</v>
      </c>
      <c r="D3194" s="6" t="s">
        <v>1684</v>
      </c>
      <c r="E3194" s="6" t="s">
        <v>20</v>
      </c>
      <c r="F3194" s="7">
        <v>44522</v>
      </c>
      <c r="G3194" s="6" t="s">
        <v>35</v>
      </c>
      <c r="H3194" s="6" t="s">
        <v>49</v>
      </c>
      <c r="I3194" s="6" t="s">
        <v>36</v>
      </c>
      <c r="J3194" s="6" t="s">
        <v>75</v>
      </c>
      <c r="K3194" s="12">
        <v>1150</v>
      </c>
      <c r="L3194" s="12">
        <v>1495</v>
      </c>
      <c r="M3194" s="12">
        <v>4</v>
      </c>
      <c r="N3194" s="12">
        <v>4600</v>
      </c>
      <c r="O3194" s="12">
        <v>5980</v>
      </c>
      <c r="P3194" s="6" t="s">
        <v>1399</v>
      </c>
      <c r="Q3194" s="12">
        <f t="shared" si="49"/>
        <v>1380</v>
      </c>
    </row>
    <row r="3195" spans="1:17" x14ac:dyDescent="0.3">
      <c r="A3195" s="6">
        <v>142567</v>
      </c>
      <c r="B3195" s="6" t="s">
        <v>1363</v>
      </c>
      <c r="C3195" s="6" t="s">
        <v>1362</v>
      </c>
      <c r="D3195" s="6" t="s">
        <v>1702</v>
      </c>
      <c r="E3195" s="6" t="s">
        <v>19</v>
      </c>
      <c r="F3195" s="7">
        <v>44522</v>
      </c>
      <c r="G3195" s="6" t="s">
        <v>1296</v>
      </c>
      <c r="H3195" s="6" t="s">
        <v>47</v>
      </c>
      <c r="I3195" s="6" t="s">
        <v>37</v>
      </c>
      <c r="J3195" s="6" t="s">
        <v>76</v>
      </c>
      <c r="K3195" s="12">
        <v>350</v>
      </c>
      <c r="L3195" s="12">
        <v>455</v>
      </c>
      <c r="M3195" s="12">
        <v>1</v>
      </c>
      <c r="N3195" s="12">
        <v>350</v>
      </c>
      <c r="O3195" s="12">
        <v>455</v>
      </c>
      <c r="P3195" s="6" t="s">
        <v>1400</v>
      </c>
      <c r="Q3195" s="12">
        <f t="shared" si="49"/>
        <v>105</v>
      </c>
    </row>
    <row r="3196" spans="1:17" x14ac:dyDescent="0.3">
      <c r="A3196" s="6">
        <v>142568</v>
      </c>
      <c r="B3196" s="6" t="s">
        <v>1365</v>
      </c>
      <c r="C3196" s="6" t="s">
        <v>1364</v>
      </c>
      <c r="D3196" s="6" t="s">
        <v>1766</v>
      </c>
      <c r="E3196" s="6" t="s">
        <v>1319</v>
      </c>
      <c r="F3196" s="7">
        <v>44522</v>
      </c>
      <c r="G3196" s="6" t="s">
        <v>33</v>
      </c>
      <c r="H3196" s="6" t="s">
        <v>53</v>
      </c>
      <c r="I3196" s="6" t="s">
        <v>38</v>
      </c>
      <c r="J3196" s="6" t="s">
        <v>75</v>
      </c>
      <c r="K3196" s="12">
        <v>9500</v>
      </c>
      <c r="L3196" s="12">
        <v>12350</v>
      </c>
      <c r="M3196" s="12">
        <v>3</v>
      </c>
      <c r="N3196" s="12">
        <v>28500</v>
      </c>
      <c r="O3196" s="12">
        <v>37050</v>
      </c>
      <c r="P3196" s="6" t="s">
        <v>1401</v>
      </c>
      <c r="Q3196" s="12">
        <f t="shared" si="49"/>
        <v>8550</v>
      </c>
    </row>
    <row r="3197" spans="1:17" x14ac:dyDescent="0.3">
      <c r="A3197" s="6">
        <v>142569</v>
      </c>
      <c r="B3197" s="6" t="s">
        <v>1367</v>
      </c>
      <c r="C3197" s="6" t="s">
        <v>1366</v>
      </c>
      <c r="D3197" s="6" t="s">
        <v>1791</v>
      </c>
      <c r="E3197" s="6" t="s">
        <v>18</v>
      </c>
      <c r="F3197" s="7">
        <v>44522</v>
      </c>
      <c r="G3197" s="6" t="s">
        <v>34</v>
      </c>
      <c r="H3197" s="6" t="s">
        <v>843</v>
      </c>
      <c r="I3197" s="6" t="s">
        <v>39</v>
      </c>
      <c r="J3197" s="6" t="s">
        <v>77</v>
      </c>
      <c r="K3197" s="12">
        <v>10000</v>
      </c>
      <c r="L3197" s="12">
        <v>13000</v>
      </c>
      <c r="M3197" s="12">
        <v>2</v>
      </c>
      <c r="N3197" s="12">
        <v>20000</v>
      </c>
      <c r="O3197" s="12">
        <v>26000</v>
      </c>
      <c r="P3197" s="6" t="s">
        <v>1325</v>
      </c>
      <c r="Q3197" s="12">
        <f t="shared" si="49"/>
        <v>6000</v>
      </c>
    </row>
    <row r="3198" spans="1:17" x14ac:dyDescent="0.3">
      <c r="A3198" s="6">
        <v>142570</v>
      </c>
      <c r="B3198" s="6" t="s">
        <v>1369</v>
      </c>
      <c r="C3198" s="6" t="s">
        <v>1368</v>
      </c>
      <c r="D3198" s="6" t="s">
        <v>1801</v>
      </c>
      <c r="E3198" s="6" t="s">
        <v>17</v>
      </c>
      <c r="F3198" s="7">
        <v>44522</v>
      </c>
      <c r="G3198" s="6" t="s">
        <v>35</v>
      </c>
      <c r="H3198" s="6" t="s">
        <v>844</v>
      </c>
      <c r="I3198" s="6" t="s">
        <v>40</v>
      </c>
      <c r="J3198" s="6" t="s">
        <v>76</v>
      </c>
      <c r="K3198" s="12">
        <v>6500</v>
      </c>
      <c r="L3198" s="12">
        <v>8450</v>
      </c>
      <c r="M3198" s="12">
        <v>2</v>
      </c>
      <c r="N3198" s="12">
        <v>13000</v>
      </c>
      <c r="O3198" s="12">
        <v>16900</v>
      </c>
      <c r="P3198" s="6" t="s">
        <v>1398</v>
      </c>
      <c r="Q3198" s="12">
        <f t="shared" si="49"/>
        <v>3900</v>
      </c>
    </row>
    <row r="3199" spans="1:17" x14ac:dyDescent="0.3">
      <c r="A3199" s="6">
        <v>142571</v>
      </c>
      <c r="B3199" s="6" t="s">
        <v>1370</v>
      </c>
      <c r="C3199" s="6" t="s">
        <v>1327</v>
      </c>
      <c r="D3199" s="6" t="s">
        <v>1811</v>
      </c>
      <c r="E3199" s="6" t="s">
        <v>1320</v>
      </c>
      <c r="F3199" s="7">
        <v>44522</v>
      </c>
      <c r="G3199" s="6" t="s">
        <v>1296</v>
      </c>
      <c r="H3199" s="6" t="s">
        <v>845</v>
      </c>
      <c r="I3199" s="6" t="s">
        <v>41</v>
      </c>
      <c r="J3199" s="6" t="s">
        <v>78</v>
      </c>
      <c r="K3199" s="12">
        <v>8500</v>
      </c>
      <c r="L3199" s="12">
        <v>11050</v>
      </c>
      <c r="M3199" s="12">
        <v>3</v>
      </c>
      <c r="N3199" s="12">
        <v>25500</v>
      </c>
      <c r="O3199" s="12">
        <v>33150</v>
      </c>
      <c r="P3199" s="6" t="s">
        <v>1397</v>
      </c>
      <c r="Q3199" s="12">
        <f t="shared" si="49"/>
        <v>7650</v>
      </c>
    </row>
    <row r="3200" spans="1:17" x14ac:dyDescent="0.3">
      <c r="A3200" s="6">
        <v>142572</v>
      </c>
      <c r="B3200" s="6" t="s">
        <v>1371</v>
      </c>
      <c r="C3200" s="6" t="s">
        <v>1328</v>
      </c>
      <c r="D3200" s="6" t="s">
        <v>1822</v>
      </c>
      <c r="E3200" s="6" t="s">
        <v>16</v>
      </c>
      <c r="F3200" s="7">
        <v>44522</v>
      </c>
      <c r="G3200" s="6" t="s">
        <v>33</v>
      </c>
      <c r="H3200" s="6" t="s">
        <v>57</v>
      </c>
      <c r="I3200" s="6" t="s">
        <v>44</v>
      </c>
      <c r="J3200" s="6" t="s">
        <v>80</v>
      </c>
      <c r="K3200" s="12">
        <v>7000</v>
      </c>
      <c r="L3200" s="12">
        <v>9100</v>
      </c>
      <c r="M3200" s="12">
        <v>1</v>
      </c>
      <c r="N3200" s="12">
        <v>7000</v>
      </c>
      <c r="O3200" s="12">
        <v>9100</v>
      </c>
      <c r="P3200" s="6" t="s">
        <v>1399</v>
      </c>
      <c r="Q3200" s="12">
        <f t="shared" si="49"/>
        <v>2100</v>
      </c>
    </row>
    <row r="3201" spans="1:17" x14ac:dyDescent="0.3">
      <c r="A3201" s="6">
        <v>142573</v>
      </c>
      <c r="B3201" s="6" t="s">
        <v>1373</v>
      </c>
      <c r="C3201" s="6" t="s">
        <v>1372</v>
      </c>
      <c r="D3201" s="6" t="s">
        <v>1839</v>
      </c>
      <c r="E3201" s="6" t="s">
        <v>15</v>
      </c>
      <c r="F3201" s="7">
        <v>44522</v>
      </c>
      <c r="G3201" s="6" t="s">
        <v>34</v>
      </c>
      <c r="H3201" s="6" t="s">
        <v>846</v>
      </c>
      <c r="I3201" s="6" t="s">
        <v>89</v>
      </c>
      <c r="J3201" s="6" t="s">
        <v>79</v>
      </c>
      <c r="K3201" s="12">
        <v>6550</v>
      </c>
      <c r="L3201" s="12">
        <v>8515</v>
      </c>
      <c r="M3201" s="12">
        <v>4</v>
      </c>
      <c r="N3201" s="12">
        <v>26200</v>
      </c>
      <c r="O3201" s="12">
        <v>34060</v>
      </c>
      <c r="P3201" s="6" t="s">
        <v>1400</v>
      </c>
      <c r="Q3201" s="12">
        <f t="shared" si="49"/>
        <v>7860</v>
      </c>
    </row>
    <row r="3202" spans="1:17" x14ac:dyDescent="0.3">
      <c r="A3202" s="6">
        <v>142574</v>
      </c>
      <c r="B3202" s="6" t="s">
        <v>1374</v>
      </c>
      <c r="C3202" s="6" t="s">
        <v>1329</v>
      </c>
      <c r="D3202" s="6" t="s">
        <v>1860</v>
      </c>
      <c r="E3202" s="6" t="s">
        <v>14</v>
      </c>
      <c r="F3202" s="7">
        <v>44522</v>
      </c>
      <c r="G3202" s="6" t="s">
        <v>35</v>
      </c>
      <c r="H3202" s="8" t="s">
        <v>66</v>
      </c>
      <c r="I3202" s="6" t="s">
        <v>37</v>
      </c>
      <c r="J3202" s="6" t="s">
        <v>81</v>
      </c>
      <c r="K3202" s="12">
        <v>7650</v>
      </c>
      <c r="L3202" s="12">
        <v>9945</v>
      </c>
      <c r="M3202" s="12">
        <v>1</v>
      </c>
      <c r="N3202" s="12">
        <v>7650</v>
      </c>
      <c r="O3202" s="12">
        <v>9945</v>
      </c>
      <c r="P3202" s="6" t="s">
        <v>1401</v>
      </c>
      <c r="Q3202" s="12">
        <f t="shared" si="49"/>
        <v>2295</v>
      </c>
    </row>
    <row r="3203" spans="1:17" x14ac:dyDescent="0.3">
      <c r="A3203" s="6">
        <v>142575</v>
      </c>
      <c r="B3203" s="6" t="s">
        <v>1375</v>
      </c>
      <c r="C3203" s="6" t="s">
        <v>1330</v>
      </c>
      <c r="D3203" s="6" t="s">
        <v>1913</v>
      </c>
      <c r="E3203" s="6" t="s">
        <v>13</v>
      </c>
      <c r="F3203" s="7">
        <v>44522</v>
      </c>
      <c r="G3203" s="6" t="s">
        <v>1296</v>
      </c>
      <c r="H3203" s="6" t="s">
        <v>58</v>
      </c>
      <c r="I3203" s="6" t="s">
        <v>45</v>
      </c>
      <c r="J3203" s="6" t="s">
        <v>82</v>
      </c>
      <c r="K3203" s="12">
        <v>1150</v>
      </c>
      <c r="L3203" s="12">
        <v>1495</v>
      </c>
      <c r="M3203" s="12">
        <v>2</v>
      </c>
      <c r="N3203" s="12">
        <v>2300</v>
      </c>
      <c r="O3203" s="12">
        <v>2990</v>
      </c>
      <c r="P3203" s="6" t="s">
        <v>1325</v>
      </c>
      <c r="Q3203" s="12">
        <f t="shared" ref="Q3203:Q3266" si="50">O3203-N3203</f>
        <v>690</v>
      </c>
    </row>
    <row r="3204" spans="1:17" x14ac:dyDescent="0.3">
      <c r="A3204" s="6">
        <v>142576</v>
      </c>
      <c r="B3204" s="6" t="s">
        <v>1376</v>
      </c>
      <c r="C3204" s="6" t="s">
        <v>1331</v>
      </c>
      <c r="D3204" s="6" t="s">
        <v>1917</v>
      </c>
      <c r="E3204" s="6" t="s">
        <v>12</v>
      </c>
      <c r="F3204" s="7">
        <v>44522</v>
      </c>
      <c r="G3204" s="6" t="s">
        <v>33</v>
      </c>
      <c r="H3204" s="6" t="s">
        <v>59</v>
      </c>
      <c r="I3204" s="6" t="s">
        <v>36</v>
      </c>
      <c r="J3204" s="6" t="s">
        <v>75</v>
      </c>
      <c r="K3204" s="12">
        <v>850</v>
      </c>
      <c r="L3204" s="12">
        <v>1105</v>
      </c>
      <c r="M3204" s="12">
        <v>3</v>
      </c>
      <c r="N3204" s="12">
        <v>2550</v>
      </c>
      <c r="O3204" s="12">
        <v>3315</v>
      </c>
      <c r="P3204" s="6" t="s">
        <v>1398</v>
      </c>
      <c r="Q3204" s="12">
        <f t="shared" si="50"/>
        <v>765</v>
      </c>
    </row>
    <row r="3205" spans="1:17" x14ac:dyDescent="0.3">
      <c r="A3205" s="6">
        <v>142577</v>
      </c>
      <c r="B3205" s="6" t="s">
        <v>1378</v>
      </c>
      <c r="C3205" s="6" t="s">
        <v>1377</v>
      </c>
      <c r="D3205" s="6" t="s">
        <v>1942</v>
      </c>
      <c r="E3205" s="6" t="s">
        <v>11</v>
      </c>
      <c r="F3205" s="7">
        <v>44522</v>
      </c>
      <c r="G3205" s="6" t="s">
        <v>34</v>
      </c>
      <c r="H3205" s="6" t="s">
        <v>60</v>
      </c>
      <c r="I3205" s="6" t="s">
        <v>37</v>
      </c>
      <c r="J3205" s="6" t="s">
        <v>76</v>
      </c>
      <c r="K3205" s="12">
        <v>650</v>
      </c>
      <c r="L3205" s="12">
        <v>845</v>
      </c>
      <c r="M3205" s="12">
        <v>4</v>
      </c>
      <c r="N3205" s="12">
        <v>2600</v>
      </c>
      <c r="O3205" s="12">
        <v>3380</v>
      </c>
      <c r="P3205" s="6" t="s">
        <v>1397</v>
      </c>
      <c r="Q3205" s="12">
        <f t="shared" si="50"/>
        <v>780</v>
      </c>
    </row>
    <row r="3206" spans="1:17" x14ac:dyDescent="0.3">
      <c r="A3206" s="6">
        <v>142578</v>
      </c>
      <c r="B3206" s="6" t="s">
        <v>1379</v>
      </c>
      <c r="C3206" s="6" t="s">
        <v>1332</v>
      </c>
      <c r="D3206" s="6" t="s">
        <v>1989</v>
      </c>
      <c r="E3206" s="6" t="s">
        <v>1321</v>
      </c>
      <c r="F3206" s="7">
        <v>44522</v>
      </c>
      <c r="G3206" s="6" t="s">
        <v>35</v>
      </c>
      <c r="H3206" s="6" t="s">
        <v>61</v>
      </c>
      <c r="I3206" s="6" t="s">
        <v>38</v>
      </c>
      <c r="J3206" s="6" t="s">
        <v>75</v>
      </c>
      <c r="K3206" s="12">
        <v>7500</v>
      </c>
      <c r="L3206" s="12">
        <v>9750</v>
      </c>
      <c r="M3206" s="12">
        <v>2</v>
      </c>
      <c r="N3206" s="12">
        <v>15000</v>
      </c>
      <c r="O3206" s="12">
        <v>19500</v>
      </c>
      <c r="P3206" s="6" t="s">
        <v>1399</v>
      </c>
      <c r="Q3206" s="12">
        <f t="shared" si="50"/>
        <v>4500</v>
      </c>
    </row>
    <row r="3207" spans="1:17" x14ac:dyDescent="0.3">
      <c r="A3207" s="6">
        <v>142579</v>
      </c>
      <c r="B3207" s="6" t="s">
        <v>1380</v>
      </c>
      <c r="C3207" s="6" t="s">
        <v>1334</v>
      </c>
      <c r="D3207" s="6" t="s">
        <v>2069</v>
      </c>
      <c r="E3207" s="6" t="s">
        <v>1322</v>
      </c>
      <c r="F3207" s="7">
        <v>44522</v>
      </c>
      <c r="G3207" s="6" t="s">
        <v>1296</v>
      </c>
      <c r="H3207" s="6" t="s">
        <v>843</v>
      </c>
      <c r="I3207" s="6" t="s">
        <v>39</v>
      </c>
      <c r="J3207" s="8" t="s">
        <v>83</v>
      </c>
      <c r="K3207" s="12">
        <v>10000</v>
      </c>
      <c r="L3207" s="12">
        <v>13000</v>
      </c>
      <c r="M3207" s="12">
        <v>2</v>
      </c>
      <c r="N3207" s="12">
        <v>20000</v>
      </c>
      <c r="O3207" s="12">
        <v>26000</v>
      </c>
      <c r="P3207" s="6" t="s">
        <v>1400</v>
      </c>
      <c r="Q3207" s="12">
        <f t="shared" si="50"/>
        <v>6000</v>
      </c>
    </row>
    <row r="3208" spans="1:17" x14ac:dyDescent="0.3">
      <c r="A3208" s="6">
        <v>142580</v>
      </c>
      <c r="B3208" s="6" t="s">
        <v>1381</v>
      </c>
      <c r="C3208" s="6" t="s">
        <v>1333</v>
      </c>
      <c r="D3208" s="6" t="s">
        <v>2047</v>
      </c>
      <c r="E3208" s="6" t="s">
        <v>1323</v>
      </c>
      <c r="F3208" s="7">
        <v>44522</v>
      </c>
      <c r="G3208" s="6" t="s">
        <v>33</v>
      </c>
      <c r="H3208" s="6" t="s">
        <v>847</v>
      </c>
      <c r="I3208" s="6" t="s">
        <v>40</v>
      </c>
      <c r="J3208" s="6" t="s">
        <v>76</v>
      </c>
      <c r="K3208" s="12">
        <v>10500</v>
      </c>
      <c r="L3208" s="12">
        <v>13650</v>
      </c>
      <c r="M3208" s="12">
        <v>1</v>
      </c>
      <c r="N3208" s="12">
        <v>10500</v>
      </c>
      <c r="O3208" s="12">
        <v>13650</v>
      </c>
      <c r="P3208" s="6" t="s">
        <v>1401</v>
      </c>
      <c r="Q3208" s="12">
        <f t="shared" si="50"/>
        <v>3150</v>
      </c>
    </row>
    <row r="3209" spans="1:17" x14ac:dyDescent="0.3">
      <c r="A3209" s="6">
        <v>142581</v>
      </c>
      <c r="B3209" s="6" t="s">
        <v>1382</v>
      </c>
      <c r="C3209" s="6" t="s">
        <v>1335</v>
      </c>
      <c r="D3209" s="6" t="s">
        <v>2096</v>
      </c>
      <c r="E3209" s="6" t="s">
        <v>10</v>
      </c>
      <c r="F3209" s="7">
        <v>44522</v>
      </c>
      <c r="G3209" s="6" t="s">
        <v>34</v>
      </c>
      <c r="H3209" s="6" t="s">
        <v>63</v>
      </c>
      <c r="I3209" s="6" t="s">
        <v>41</v>
      </c>
      <c r="J3209" s="6" t="s">
        <v>78</v>
      </c>
      <c r="K3209" s="12">
        <v>8500</v>
      </c>
      <c r="L3209" s="12">
        <v>11050</v>
      </c>
      <c r="M3209" s="12">
        <v>4</v>
      </c>
      <c r="N3209" s="12">
        <v>34000</v>
      </c>
      <c r="O3209" s="12">
        <v>44200</v>
      </c>
      <c r="P3209" s="6" t="s">
        <v>1325</v>
      </c>
      <c r="Q3209" s="12">
        <f t="shared" si="50"/>
        <v>10200</v>
      </c>
    </row>
    <row r="3210" spans="1:17" x14ac:dyDescent="0.3">
      <c r="A3210" s="6">
        <v>142582</v>
      </c>
      <c r="B3210" s="6" t="s">
        <v>1378</v>
      </c>
      <c r="C3210" s="6" t="s">
        <v>1377</v>
      </c>
      <c r="D3210" s="6" t="s">
        <v>1935</v>
      </c>
      <c r="E3210" s="6" t="s">
        <v>9</v>
      </c>
      <c r="F3210" s="7">
        <v>44522</v>
      </c>
      <c r="G3210" s="6" t="s">
        <v>35</v>
      </c>
      <c r="H3210" s="6" t="s">
        <v>57</v>
      </c>
      <c r="I3210" s="6" t="s">
        <v>44</v>
      </c>
      <c r="J3210" s="6" t="s">
        <v>80</v>
      </c>
      <c r="K3210" s="12">
        <v>7000</v>
      </c>
      <c r="L3210" s="12">
        <v>9100</v>
      </c>
      <c r="M3210" s="12">
        <v>4</v>
      </c>
      <c r="N3210" s="12">
        <v>28000</v>
      </c>
      <c r="O3210" s="12">
        <v>36400</v>
      </c>
      <c r="P3210" s="6" t="s">
        <v>1398</v>
      </c>
      <c r="Q3210" s="12">
        <f t="shared" si="50"/>
        <v>8400</v>
      </c>
    </row>
    <row r="3211" spans="1:17" x14ac:dyDescent="0.3">
      <c r="A3211" s="6">
        <v>142583</v>
      </c>
      <c r="B3211" s="6" t="s">
        <v>1379</v>
      </c>
      <c r="C3211" s="6" t="s">
        <v>1332</v>
      </c>
      <c r="D3211" s="6" t="s">
        <v>1991</v>
      </c>
      <c r="E3211" s="6" t="s">
        <v>1324</v>
      </c>
      <c r="F3211" s="7">
        <v>44523</v>
      </c>
      <c r="G3211" s="6" t="s">
        <v>1296</v>
      </c>
      <c r="H3211" s="6" t="s">
        <v>848</v>
      </c>
      <c r="I3211" s="6" t="s">
        <v>89</v>
      </c>
      <c r="J3211" s="6" t="s">
        <v>79</v>
      </c>
      <c r="K3211" s="12">
        <v>1680</v>
      </c>
      <c r="L3211" s="12">
        <v>2184</v>
      </c>
      <c r="M3211" s="12">
        <v>1</v>
      </c>
      <c r="N3211" s="12">
        <v>1680</v>
      </c>
      <c r="O3211" s="12">
        <v>2184</v>
      </c>
      <c r="P3211" s="6" t="s">
        <v>1397</v>
      </c>
      <c r="Q3211" s="12">
        <f t="shared" si="50"/>
        <v>504</v>
      </c>
    </row>
    <row r="3212" spans="1:17" x14ac:dyDescent="0.3">
      <c r="A3212" s="6">
        <v>142584</v>
      </c>
      <c r="B3212" s="6" t="s">
        <v>1365</v>
      </c>
      <c r="C3212" s="6" t="s">
        <v>1364</v>
      </c>
      <c r="D3212" s="6" t="s">
        <v>1768</v>
      </c>
      <c r="E3212" s="6" t="s">
        <v>8</v>
      </c>
      <c r="F3212" s="7">
        <v>44524</v>
      </c>
      <c r="G3212" s="6" t="s">
        <v>33</v>
      </c>
      <c r="H3212" s="8" t="s">
        <v>65</v>
      </c>
      <c r="I3212" s="6" t="s">
        <v>37</v>
      </c>
      <c r="J3212" s="8" t="s">
        <v>84</v>
      </c>
      <c r="K3212" s="12">
        <v>6540</v>
      </c>
      <c r="L3212" s="12">
        <v>8502</v>
      </c>
      <c r="M3212" s="12">
        <v>1</v>
      </c>
      <c r="N3212" s="12">
        <v>6540</v>
      </c>
      <c r="O3212" s="12">
        <v>8502</v>
      </c>
      <c r="P3212" s="6" t="s">
        <v>1399</v>
      </c>
      <c r="Q3212" s="12">
        <f t="shared" si="50"/>
        <v>1962</v>
      </c>
    </row>
    <row r="3213" spans="1:17" x14ac:dyDescent="0.3">
      <c r="A3213" s="6">
        <v>142585</v>
      </c>
      <c r="B3213" s="6" t="s">
        <v>1385</v>
      </c>
      <c r="C3213" s="6" t="s">
        <v>27</v>
      </c>
      <c r="D3213" s="6" t="s">
        <v>27</v>
      </c>
      <c r="E3213" s="6" t="s">
        <v>7</v>
      </c>
      <c r="F3213" s="7">
        <v>44525</v>
      </c>
      <c r="G3213" s="6" t="s">
        <v>34</v>
      </c>
      <c r="H3213" s="6" t="s">
        <v>68</v>
      </c>
      <c r="I3213" s="6" t="s">
        <v>45</v>
      </c>
      <c r="J3213" s="6" t="s">
        <v>82</v>
      </c>
      <c r="K3213" s="12">
        <v>2680</v>
      </c>
      <c r="L3213" s="12">
        <v>3484</v>
      </c>
      <c r="M3213" s="12">
        <v>1</v>
      </c>
      <c r="N3213" s="12">
        <v>2680</v>
      </c>
      <c r="O3213" s="12">
        <v>3484</v>
      </c>
      <c r="P3213" s="6" t="s">
        <v>1400</v>
      </c>
      <c r="Q3213" s="12">
        <f t="shared" si="50"/>
        <v>804</v>
      </c>
    </row>
    <row r="3214" spans="1:17" x14ac:dyDescent="0.3">
      <c r="A3214" s="6">
        <v>142586</v>
      </c>
      <c r="B3214" s="6" t="s">
        <v>1387</v>
      </c>
      <c r="C3214" s="6" t="s">
        <v>1386</v>
      </c>
      <c r="D3214" s="6" t="s">
        <v>1386</v>
      </c>
      <c r="E3214" s="6" t="s">
        <v>1325</v>
      </c>
      <c r="F3214" s="7">
        <v>44526</v>
      </c>
      <c r="G3214" s="6" t="s">
        <v>35</v>
      </c>
      <c r="H3214" s="6" t="s">
        <v>71</v>
      </c>
      <c r="I3214" s="6" t="s">
        <v>38</v>
      </c>
      <c r="J3214" s="6" t="s">
        <v>76</v>
      </c>
      <c r="K3214" s="12">
        <v>8250</v>
      </c>
      <c r="L3214" s="12">
        <v>10725</v>
      </c>
      <c r="M3214" s="12">
        <v>3</v>
      </c>
      <c r="N3214" s="12">
        <v>24750</v>
      </c>
      <c r="O3214" s="12">
        <v>32175</v>
      </c>
      <c r="P3214" s="6" t="s">
        <v>1401</v>
      </c>
      <c r="Q3214" s="12">
        <f t="shared" si="50"/>
        <v>7425</v>
      </c>
    </row>
    <row r="3215" spans="1:17" x14ac:dyDescent="0.3">
      <c r="A3215" s="6">
        <v>142587</v>
      </c>
      <c r="B3215" s="6" t="s">
        <v>2156</v>
      </c>
      <c r="C3215" s="6" t="s">
        <v>2157</v>
      </c>
      <c r="D3215" s="6" t="s">
        <v>1980</v>
      </c>
      <c r="E3215" s="6" t="s">
        <v>1326</v>
      </c>
      <c r="F3215" s="7">
        <v>44527</v>
      </c>
      <c r="G3215" s="6" t="s">
        <v>1296</v>
      </c>
      <c r="H3215" s="6" t="s">
        <v>782</v>
      </c>
      <c r="I3215" s="6" t="s">
        <v>42</v>
      </c>
      <c r="J3215" s="6" t="s">
        <v>76</v>
      </c>
      <c r="K3215" s="12">
        <v>2650</v>
      </c>
      <c r="L3215" s="12">
        <v>3445</v>
      </c>
      <c r="M3215" s="12">
        <v>1</v>
      </c>
      <c r="N3215" s="12">
        <v>2650</v>
      </c>
      <c r="O3215" s="12">
        <v>3445</v>
      </c>
      <c r="P3215" s="6" t="s">
        <v>1325</v>
      </c>
      <c r="Q3215" s="12">
        <f t="shared" si="50"/>
        <v>795</v>
      </c>
    </row>
    <row r="3216" spans="1:17" x14ac:dyDescent="0.3">
      <c r="A3216" s="6">
        <v>142588</v>
      </c>
      <c r="B3216" s="6" t="s">
        <v>1390</v>
      </c>
      <c r="C3216" s="6" t="s">
        <v>26</v>
      </c>
      <c r="D3216" s="6" t="s">
        <v>2127</v>
      </c>
      <c r="E3216" s="6" t="s">
        <v>6</v>
      </c>
      <c r="F3216" s="7">
        <v>44528</v>
      </c>
      <c r="G3216" s="6" t="s">
        <v>33</v>
      </c>
      <c r="H3216" s="6" t="s">
        <v>72</v>
      </c>
      <c r="I3216" s="6" t="s">
        <v>38</v>
      </c>
      <c r="J3216" s="6" t="s">
        <v>85</v>
      </c>
      <c r="K3216" s="12">
        <v>12550</v>
      </c>
      <c r="L3216" s="12">
        <v>16315</v>
      </c>
      <c r="M3216" s="12">
        <v>4</v>
      </c>
      <c r="N3216" s="12">
        <v>50200</v>
      </c>
      <c r="O3216" s="12">
        <v>65260</v>
      </c>
      <c r="P3216" s="6" t="s">
        <v>1398</v>
      </c>
      <c r="Q3216" s="12">
        <f t="shared" si="50"/>
        <v>15060</v>
      </c>
    </row>
    <row r="3217" spans="1:17" x14ac:dyDescent="0.3">
      <c r="A3217" s="6">
        <v>142589</v>
      </c>
      <c r="B3217" s="6" t="s">
        <v>1392</v>
      </c>
      <c r="C3217" s="6" t="s">
        <v>1391</v>
      </c>
      <c r="D3217" s="6" t="s">
        <v>2118</v>
      </c>
      <c r="E3217" s="6" t="s">
        <v>5</v>
      </c>
      <c r="F3217" s="7">
        <v>44529</v>
      </c>
      <c r="G3217" s="6" t="s">
        <v>34</v>
      </c>
      <c r="H3217" s="6" t="s">
        <v>73</v>
      </c>
      <c r="I3217" s="6" t="s">
        <v>41</v>
      </c>
      <c r="J3217" s="8" t="s">
        <v>78</v>
      </c>
      <c r="K3217" s="12">
        <v>14500</v>
      </c>
      <c r="L3217" s="12">
        <v>18850</v>
      </c>
      <c r="M3217" s="12">
        <v>2</v>
      </c>
      <c r="N3217" s="12">
        <v>29000</v>
      </c>
      <c r="O3217" s="12">
        <v>37700</v>
      </c>
      <c r="P3217" s="6" t="s">
        <v>1397</v>
      </c>
      <c r="Q3217" s="12">
        <f t="shared" si="50"/>
        <v>8700</v>
      </c>
    </row>
    <row r="3218" spans="1:17" x14ac:dyDescent="0.3">
      <c r="A3218" s="6">
        <v>142590</v>
      </c>
      <c r="B3218" s="6" t="s">
        <v>1394</v>
      </c>
      <c r="C3218" s="6" t="s">
        <v>1393</v>
      </c>
      <c r="D3218" s="6" t="s">
        <v>1414</v>
      </c>
      <c r="E3218" s="6" t="s">
        <v>4</v>
      </c>
      <c r="F3218" s="7">
        <v>44530</v>
      </c>
      <c r="G3218" s="6" t="s">
        <v>35</v>
      </c>
      <c r="H3218" s="6" t="s">
        <v>46</v>
      </c>
      <c r="I3218" s="6" t="s">
        <v>36</v>
      </c>
      <c r="J3218" s="6" t="s">
        <v>75</v>
      </c>
      <c r="K3218" s="12">
        <v>800</v>
      </c>
      <c r="L3218" s="12">
        <v>1040</v>
      </c>
      <c r="M3218" s="12">
        <v>3</v>
      </c>
      <c r="N3218" s="12">
        <v>2400</v>
      </c>
      <c r="O3218" s="12">
        <v>3120</v>
      </c>
      <c r="P3218" s="6" t="s">
        <v>1399</v>
      </c>
      <c r="Q3218" s="12">
        <f t="shared" si="50"/>
        <v>720</v>
      </c>
    </row>
    <row r="3219" spans="1:17" x14ac:dyDescent="0.3">
      <c r="A3219" s="6">
        <v>142591</v>
      </c>
      <c r="B3219" s="6" t="s">
        <v>1337</v>
      </c>
      <c r="C3219" s="6" t="s">
        <v>1336</v>
      </c>
      <c r="D3219" s="6" t="s">
        <v>1427</v>
      </c>
      <c r="E3219" s="6" t="s">
        <v>30</v>
      </c>
      <c r="F3219" s="7">
        <v>44531</v>
      </c>
      <c r="G3219" s="6" t="s">
        <v>1296</v>
      </c>
      <c r="H3219" s="6" t="s">
        <v>48</v>
      </c>
      <c r="I3219" s="6" t="s">
        <v>37</v>
      </c>
      <c r="J3219" s="6" t="s">
        <v>76</v>
      </c>
      <c r="K3219" s="12">
        <v>600</v>
      </c>
      <c r="L3219" s="12">
        <v>780</v>
      </c>
      <c r="M3219" s="12">
        <v>3</v>
      </c>
      <c r="N3219" s="12">
        <v>1800</v>
      </c>
      <c r="O3219" s="12">
        <v>2340</v>
      </c>
      <c r="P3219" s="6" t="s">
        <v>1400</v>
      </c>
      <c r="Q3219" s="12">
        <f t="shared" si="50"/>
        <v>540</v>
      </c>
    </row>
    <row r="3220" spans="1:17" x14ac:dyDescent="0.3">
      <c r="A3220" s="6">
        <v>142592</v>
      </c>
      <c r="B3220" s="6" t="s">
        <v>1339</v>
      </c>
      <c r="C3220" s="6" t="s">
        <v>1338</v>
      </c>
      <c r="D3220" s="6" t="s">
        <v>1431</v>
      </c>
      <c r="E3220" s="6" t="s">
        <v>31</v>
      </c>
      <c r="F3220" s="7">
        <v>44532</v>
      </c>
      <c r="G3220" s="6" t="s">
        <v>33</v>
      </c>
      <c r="H3220" s="6" t="s">
        <v>50</v>
      </c>
      <c r="I3220" s="6" t="s">
        <v>38</v>
      </c>
      <c r="J3220" s="6" t="s">
        <v>75</v>
      </c>
      <c r="K3220" s="12">
        <v>10500</v>
      </c>
      <c r="L3220" s="12">
        <v>13650</v>
      </c>
      <c r="M3220" s="12">
        <v>4</v>
      </c>
      <c r="N3220" s="12">
        <v>42000</v>
      </c>
      <c r="O3220" s="12">
        <v>54600</v>
      </c>
      <c r="P3220" s="6" t="s">
        <v>1401</v>
      </c>
      <c r="Q3220" s="12">
        <f t="shared" si="50"/>
        <v>12600</v>
      </c>
    </row>
    <row r="3221" spans="1:17" x14ac:dyDescent="0.3">
      <c r="A3221" s="6">
        <v>142593</v>
      </c>
      <c r="B3221" s="6" t="s">
        <v>1341</v>
      </c>
      <c r="C3221" s="6" t="s">
        <v>1340</v>
      </c>
      <c r="D3221" s="6" t="s">
        <v>1455</v>
      </c>
      <c r="E3221" s="6" t="s">
        <v>32</v>
      </c>
      <c r="F3221" s="7">
        <v>44533</v>
      </c>
      <c r="G3221" s="6" t="s">
        <v>34</v>
      </c>
      <c r="H3221" s="6" t="s">
        <v>843</v>
      </c>
      <c r="I3221" s="6" t="s">
        <v>39</v>
      </c>
      <c r="J3221" s="6" t="s">
        <v>77</v>
      </c>
      <c r="K3221" s="12">
        <v>6500</v>
      </c>
      <c r="L3221" s="12">
        <v>8450</v>
      </c>
      <c r="M3221" s="12">
        <v>4</v>
      </c>
      <c r="N3221" s="12">
        <v>26000</v>
      </c>
      <c r="O3221" s="12">
        <v>33800</v>
      </c>
      <c r="P3221" s="6" t="s">
        <v>1325</v>
      </c>
      <c r="Q3221" s="12">
        <f t="shared" si="50"/>
        <v>7800</v>
      </c>
    </row>
    <row r="3222" spans="1:17" x14ac:dyDescent="0.3">
      <c r="A3222" s="6">
        <v>142594</v>
      </c>
      <c r="B3222" s="6" t="s">
        <v>1343</v>
      </c>
      <c r="C3222" s="6" t="s">
        <v>1342</v>
      </c>
      <c r="D3222" s="6" t="s">
        <v>1525</v>
      </c>
      <c r="E3222" s="6" t="s">
        <v>28</v>
      </c>
      <c r="F3222" s="7">
        <v>44534</v>
      </c>
      <c r="G3222" s="6" t="s">
        <v>35</v>
      </c>
      <c r="H3222" s="6" t="s">
        <v>849</v>
      </c>
      <c r="I3222" s="6" t="s">
        <v>40</v>
      </c>
      <c r="J3222" s="6" t="s">
        <v>76</v>
      </c>
      <c r="K3222" s="12">
        <v>4500</v>
      </c>
      <c r="L3222" s="12">
        <v>5850</v>
      </c>
      <c r="M3222" s="12">
        <v>1</v>
      </c>
      <c r="N3222" s="12">
        <v>4500</v>
      </c>
      <c r="O3222" s="12">
        <v>5850</v>
      </c>
      <c r="P3222" s="6" t="s">
        <v>1398</v>
      </c>
      <c r="Q3222" s="12">
        <f t="shared" si="50"/>
        <v>1350</v>
      </c>
    </row>
    <row r="3223" spans="1:17" x14ac:dyDescent="0.3">
      <c r="A3223" s="6">
        <v>142595</v>
      </c>
      <c r="B3223" s="6" t="s">
        <v>1345</v>
      </c>
      <c r="C3223" s="6" t="s">
        <v>1344</v>
      </c>
      <c r="D3223" s="6" t="s">
        <v>1540</v>
      </c>
      <c r="E3223" s="6" t="s">
        <v>1311</v>
      </c>
      <c r="F3223" s="7">
        <v>44535</v>
      </c>
      <c r="G3223" s="6" t="s">
        <v>1296</v>
      </c>
      <c r="H3223" s="6" t="s">
        <v>51</v>
      </c>
      <c r="I3223" s="6" t="s">
        <v>41</v>
      </c>
      <c r="J3223" s="6" t="s">
        <v>78</v>
      </c>
      <c r="K3223" s="12">
        <v>8500</v>
      </c>
      <c r="L3223" s="12">
        <v>11050</v>
      </c>
      <c r="M3223" s="12">
        <v>1</v>
      </c>
      <c r="N3223" s="12">
        <v>8500</v>
      </c>
      <c r="O3223" s="12">
        <v>11050</v>
      </c>
      <c r="P3223" s="6" t="s">
        <v>1397</v>
      </c>
      <c r="Q3223" s="12">
        <f t="shared" si="50"/>
        <v>2550</v>
      </c>
    </row>
    <row r="3224" spans="1:17" x14ac:dyDescent="0.3">
      <c r="A3224" s="6">
        <v>142596</v>
      </c>
      <c r="B3224" s="6" t="s">
        <v>1347</v>
      </c>
      <c r="C3224" s="6" t="s">
        <v>1346</v>
      </c>
      <c r="D3224" s="6" t="s">
        <v>1554</v>
      </c>
      <c r="E3224" s="6" t="s">
        <v>1312</v>
      </c>
      <c r="F3224" s="7">
        <v>44536</v>
      </c>
      <c r="G3224" s="6" t="s">
        <v>33</v>
      </c>
      <c r="H3224" s="6" t="s">
        <v>52</v>
      </c>
      <c r="I3224" s="6" t="s">
        <v>44</v>
      </c>
      <c r="J3224" s="6" t="s">
        <v>80</v>
      </c>
      <c r="K3224" s="12">
        <v>12500</v>
      </c>
      <c r="L3224" s="12">
        <v>16250</v>
      </c>
      <c r="M3224" s="12">
        <v>3</v>
      </c>
      <c r="N3224" s="12">
        <v>37500</v>
      </c>
      <c r="O3224" s="12">
        <v>48750</v>
      </c>
      <c r="P3224" s="6" t="s">
        <v>1399</v>
      </c>
      <c r="Q3224" s="12">
        <f t="shared" si="50"/>
        <v>11250</v>
      </c>
    </row>
    <row r="3225" spans="1:17" x14ac:dyDescent="0.3">
      <c r="A3225" s="6">
        <v>142597</v>
      </c>
      <c r="B3225" s="6" t="s">
        <v>1349</v>
      </c>
      <c r="C3225" s="6" t="s">
        <v>1348</v>
      </c>
      <c r="D3225" s="6" t="s">
        <v>1556</v>
      </c>
      <c r="E3225" s="6" t="s">
        <v>1313</v>
      </c>
      <c r="F3225" s="7">
        <v>44537</v>
      </c>
      <c r="G3225" s="6" t="s">
        <v>34</v>
      </c>
      <c r="H3225" s="6" t="s">
        <v>790</v>
      </c>
      <c r="I3225" s="6" t="s">
        <v>98</v>
      </c>
      <c r="J3225" s="6" t="s">
        <v>79</v>
      </c>
      <c r="K3225" s="12">
        <v>3500</v>
      </c>
      <c r="L3225" s="12">
        <v>4550</v>
      </c>
      <c r="M3225" s="12">
        <v>2</v>
      </c>
      <c r="N3225" s="12">
        <v>7000</v>
      </c>
      <c r="O3225" s="12">
        <v>9100</v>
      </c>
      <c r="P3225" s="6" t="s">
        <v>1400</v>
      </c>
      <c r="Q3225" s="12">
        <f t="shared" si="50"/>
        <v>2100</v>
      </c>
    </row>
    <row r="3226" spans="1:17" x14ac:dyDescent="0.3">
      <c r="A3226" s="6">
        <v>142598</v>
      </c>
      <c r="B3226" s="6" t="s">
        <v>1351</v>
      </c>
      <c r="C3226" s="6" t="s">
        <v>1350</v>
      </c>
      <c r="D3226" s="6" t="s">
        <v>1594</v>
      </c>
      <c r="E3226" s="6" t="s">
        <v>3</v>
      </c>
      <c r="F3226" s="7">
        <v>44538</v>
      </c>
      <c r="G3226" s="6" t="s">
        <v>35</v>
      </c>
      <c r="H3226" s="8" t="s">
        <v>67</v>
      </c>
      <c r="I3226" s="6" t="s">
        <v>99</v>
      </c>
      <c r="J3226" s="6" t="s">
        <v>81</v>
      </c>
      <c r="K3226" s="12">
        <v>4500</v>
      </c>
      <c r="L3226" s="12">
        <v>5850</v>
      </c>
      <c r="M3226" s="12">
        <v>1</v>
      </c>
      <c r="N3226" s="12">
        <v>4500</v>
      </c>
      <c r="O3226" s="12">
        <v>5850</v>
      </c>
      <c r="P3226" s="6" t="s">
        <v>1401</v>
      </c>
      <c r="Q3226" s="12">
        <f t="shared" si="50"/>
        <v>1350</v>
      </c>
    </row>
    <row r="3227" spans="1:17" x14ac:dyDescent="0.3">
      <c r="A3227" s="6">
        <v>142599</v>
      </c>
      <c r="B3227" s="6" t="s">
        <v>1353</v>
      </c>
      <c r="C3227" s="6" t="s">
        <v>1352</v>
      </c>
      <c r="D3227" s="6" t="s">
        <v>1611</v>
      </c>
      <c r="E3227" s="6" t="s">
        <v>2</v>
      </c>
      <c r="F3227" s="7">
        <v>44539</v>
      </c>
      <c r="G3227" s="6" t="s">
        <v>1296</v>
      </c>
      <c r="H3227" s="6" t="s">
        <v>850</v>
      </c>
      <c r="I3227" s="6" t="s">
        <v>45</v>
      </c>
      <c r="J3227" s="6" t="s">
        <v>82</v>
      </c>
      <c r="K3227" s="12">
        <v>2100</v>
      </c>
      <c r="L3227" s="12">
        <v>2730</v>
      </c>
      <c r="M3227" s="12">
        <v>3</v>
      </c>
      <c r="N3227" s="12">
        <v>6300</v>
      </c>
      <c r="O3227" s="12">
        <v>8190</v>
      </c>
      <c r="P3227" s="6" t="s">
        <v>1325</v>
      </c>
      <c r="Q3227" s="12">
        <f t="shared" si="50"/>
        <v>1890</v>
      </c>
    </row>
    <row r="3228" spans="1:17" x14ac:dyDescent="0.3">
      <c r="A3228" s="6">
        <v>142600</v>
      </c>
      <c r="B3228" s="6" t="s">
        <v>1355</v>
      </c>
      <c r="C3228" s="6" t="s">
        <v>1354</v>
      </c>
      <c r="D3228" s="6" t="s">
        <v>2149</v>
      </c>
      <c r="E3228" s="6" t="s">
        <v>1</v>
      </c>
      <c r="F3228" s="7">
        <v>44540</v>
      </c>
      <c r="G3228" s="6" t="s">
        <v>33</v>
      </c>
      <c r="H3228" s="6" t="s">
        <v>49</v>
      </c>
      <c r="I3228" s="6" t="s">
        <v>36</v>
      </c>
      <c r="J3228" s="6" t="s">
        <v>75</v>
      </c>
      <c r="K3228" s="12">
        <v>1150</v>
      </c>
      <c r="L3228" s="12">
        <v>1495</v>
      </c>
      <c r="M3228" s="12">
        <v>4</v>
      </c>
      <c r="N3228" s="12">
        <v>4600</v>
      </c>
      <c r="O3228" s="12">
        <v>5980</v>
      </c>
      <c r="P3228" s="6" t="s">
        <v>1398</v>
      </c>
      <c r="Q3228" s="12">
        <f t="shared" si="50"/>
        <v>1380</v>
      </c>
    </row>
    <row r="3229" spans="1:17" x14ac:dyDescent="0.3">
      <c r="A3229" s="6">
        <v>142601</v>
      </c>
      <c r="B3229" s="6" t="s">
        <v>1357</v>
      </c>
      <c r="C3229" s="6" t="s">
        <v>1356</v>
      </c>
      <c r="D3229" s="6" t="s">
        <v>1630</v>
      </c>
      <c r="E3229" s="6" t="s">
        <v>1314</v>
      </c>
      <c r="F3229" s="7">
        <v>44540</v>
      </c>
      <c r="G3229" s="6" t="s">
        <v>34</v>
      </c>
      <c r="H3229" s="6" t="s">
        <v>47</v>
      </c>
      <c r="I3229" s="6" t="s">
        <v>37</v>
      </c>
      <c r="J3229" s="6" t="s">
        <v>76</v>
      </c>
      <c r="K3229" s="12">
        <v>350</v>
      </c>
      <c r="L3229" s="12">
        <v>455</v>
      </c>
      <c r="M3229" s="12">
        <v>3</v>
      </c>
      <c r="N3229" s="12">
        <v>1050</v>
      </c>
      <c r="O3229" s="12">
        <v>1365</v>
      </c>
      <c r="P3229" s="6" t="s">
        <v>1397</v>
      </c>
      <c r="Q3229" s="12">
        <f t="shared" si="50"/>
        <v>315</v>
      </c>
    </row>
    <row r="3230" spans="1:17" x14ac:dyDescent="0.3">
      <c r="A3230" s="6">
        <v>142602</v>
      </c>
      <c r="B3230" s="6" t="s">
        <v>1359</v>
      </c>
      <c r="C3230" s="6" t="s">
        <v>1358</v>
      </c>
      <c r="D3230" s="6" t="s">
        <v>1667</v>
      </c>
      <c r="E3230" s="6" t="s">
        <v>1315</v>
      </c>
      <c r="F3230" s="7">
        <v>44540</v>
      </c>
      <c r="G3230" s="6" t="s">
        <v>35</v>
      </c>
      <c r="H3230" s="6" t="s">
        <v>53</v>
      </c>
      <c r="I3230" s="6" t="s">
        <v>38</v>
      </c>
      <c r="J3230" s="6" t="s">
        <v>75</v>
      </c>
      <c r="K3230" s="12">
        <v>9500</v>
      </c>
      <c r="L3230" s="12">
        <v>12350</v>
      </c>
      <c r="M3230" s="12">
        <v>2</v>
      </c>
      <c r="N3230" s="12">
        <v>19000</v>
      </c>
      <c r="O3230" s="12">
        <v>24700</v>
      </c>
      <c r="P3230" s="6" t="s">
        <v>1399</v>
      </c>
      <c r="Q3230" s="12">
        <f t="shared" si="50"/>
        <v>5700</v>
      </c>
    </row>
    <row r="3231" spans="1:17" x14ac:dyDescent="0.3">
      <c r="A3231" s="6">
        <v>142603</v>
      </c>
      <c r="B3231" s="6" t="s">
        <v>1361</v>
      </c>
      <c r="C3231" s="6" t="s">
        <v>1360</v>
      </c>
      <c r="D3231" s="6" t="s">
        <v>1689</v>
      </c>
      <c r="E3231" s="6" t="s">
        <v>0</v>
      </c>
      <c r="F3231" s="7">
        <v>44540</v>
      </c>
      <c r="G3231" s="6" t="s">
        <v>1296</v>
      </c>
      <c r="H3231" s="6" t="s">
        <v>851</v>
      </c>
      <c r="I3231" s="6" t="s">
        <v>39</v>
      </c>
      <c r="J3231" s="6" t="s">
        <v>77</v>
      </c>
      <c r="K3231" s="12">
        <v>10000</v>
      </c>
      <c r="L3231" s="12">
        <v>13000</v>
      </c>
      <c r="M3231" s="12">
        <v>4</v>
      </c>
      <c r="N3231" s="12">
        <v>40000</v>
      </c>
      <c r="O3231" s="12">
        <v>52000</v>
      </c>
      <c r="P3231" s="6" t="s">
        <v>1400</v>
      </c>
      <c r="Q3231" s="12">
        <f t="shared" si="50"/>
        <v>12000</v>
      </c>
    </row>
    <row r="3232" spans="1:17" x14ac:dyDescent="0.3">
      <c r="A3232" s="6">
        <v>142604</v>
      </c>
      <c r="B3232" s="6" t="s">
        <v>1363</v>
      </c>
      <c r="C3232" s="6" t="s">
        <v>1362</v>
      </c>
      <c r="D3232" s="6" t="s">
        <v>1699</v>
      </c>
      <c r="E3232" s="6" t="s">
        <v>1316</v>
      </c>
      <c r="F3232" s="7">
        <v>44540</v>
      </c>
      <c r="G3232" s="6" t="s">
        <v>33</v>
      </c>
      <c r="H3232" s="6" t="s">
        <v>852</v>
      </c>
      <c r="I3232" s="6" t="s">
        <v>40</v>
      </c>
      <c r="J3232" s="6" t="s">
        <v>76</v>
      </c>
      <c r="K3232" s="12">
        <v>6500</v>
      </c>
      <c r="L3232" s="12">
        <v>8450</v>
      </c>
      <c r="M3232" s="12">
        <v>4</v>
      </c>
      <c r="N3232" s="12">
        <v>26000</v>
      </c>
      <c r="O3232" s="12">
        <v>33800</v>
      </c>
      <c r="P3232" s="6" t="s">
        <v>1401</v>
      </c>
      <c r="Q3232" s="12">
        <f t="shared" si="50"/>
        <v>7800</v>
      </c>
    </row>
    <row r="3233" spans="1:17" x14ac:dyDescent="0.3">
      <c r="A3233" s="6">
        <v>142605</v>
      </c>
      <c r="B3233" s="6" t="s">
        <v>1365</v>
      </c>
      <c r="C3233" s="6" t="s">
        <v>1364</v>
      </c>
      <c r="D3233" s="6" t="s">
        <v>1745</v>
      </c>
      <c r="E3233" s="6" t="s">
        <v>1317</v>
      </c>
      <c r="F3233" s="7">
        <v>44540</v>
      </c>
      <c r="G3233" s="6" t="s">
        <v>34</v>
      </c>
      <c r="H3233" s="6" t="s">
        <v>853</v>
      </c>
      <c r="I3233" s="6" t="s">
        <v>41</v>
      </c>
      <c r="J3233" s="6" t="s">
        <v>78</v>
      </c>
      <c r="K3233" s="12">
        <v>8500</v>
      </c>
      <c r="L3233" s="12">
        <v>11050</v>
      </c>
      <c r="M3233" s="12">
        <v>1</v>
      </c>
      <c r="N3233" s="12">
        <v>8500</v>
      </c>
      <c r="O3233" s="12">
        <v>11050</v>
      </c>
      <c r="P3233" s="6" t="s">
        <v>1325</v>
      </c>
      <c r="Q3233" s="12">
        <f t="shared" si="50"/>
        <v>2550</v>
      </c>
    </row>
    <row r="3234" spans="1:17" x14ac:dyDescent="0.3">
      <c r="A3234" s="6">
        <v>142606</v>
      </c>
      <c r="B3234" s="6" t="s">
        <v>1367</v>
      </c>
      <c r="C3234" s="6" t="s">
        <v>1366</v>
      </c>
      <c r="D3234" s="6" t="s">
        <v>1779</v>
      </c>
      <c r="E3234" s="6" t="s">
        <v>1318</v>
      </c>
      <c r="F3234" s="7">
        <v>44540</v>
      </c>
      <c r="G3234" s="6" t="s">
        <v>35</v>
      </c>
      <c r="H3234" s="6" t="s">
        <v>57</v>
      </c>
      <c r="I3234" s="6" t="s">
        <v>44</v>
      </c>
      <c r="J3234" s="6" t="s">
        <v>80</v>
      </c>
      <c r="K3234" s="12">
        <v>7000</v>
      </c>
      <c r="L3234" s="12">
        <v>9100</v>
      </c>
      <c r="M3234" s="12">
        <v>2</v>
      </c>
      <c r="N3234" s="12">
        <v>14000</v>
      </c>
      <c r="O3234" s="12">
        <v>18200</v>
      </c>
      <c r="P3234" s="6" t="s">
        <v>1398</v>
      </c>
      <c r="Q3234" s="12">
        <f t="shared" si="50"/>
        <v>4200</v>
      </c>
    </row>
    <row r="3235" spans="1:17" x14ac:dyDescent="0.3">
      <c r="A3235" s="6">
        <v>142607</v>
      </c>
      <c r="B3235" s="6" t="s">
        <v>1369</v>
      </c>
      <c r="C3235" s="6" t="s">
        <v>1368</v>
      </c>
      <c r="D3235" s="6" t="s">
        <v>1799</v>
      </c>
      <c r="E3235" s="6" t="s">
        <v>29</v>
      </c>
      <c r="F3235" s="7">
        <v>44541</v>
      </c>
      <c r="G3235" s="6" t="s">
        <v>1296</v>
      </c>
      <c r="H3235" s="6" t="s">
        <v>854</v>
      </c>
      <c r="I3235" s="6" t="s">
        <v>98</v>
      </c>
      <c r="J3235" s="6" t="s">
        <v>79</v>
      </c>
      <c r="K3235" s="12">
        <v>6550</v>
      </c>
      <c r="L3235" s="12">
        <v>8515</v>
      </c>
      <c r="M3235" s="12">
        <v>1</v>
      </c>
      <c r="N3235" s="12">
        <v>6550</v>
      </c>
      <c r="O3235" s="12">
        <v>8515</v>
      </c>
      <c r="P3235" s="6" t="s">
        <v>1397</v>
      </c>
      <c r="Q3235" s="12">
        <f t="shared" si="50"/>
        <v>1965</v>
      </c>
    </row>
    <row r="3236" spans="1:17" x14ac:dyDescent="0.3">
      <c r="A3236" s="6">
        <v>142608</v>
      </c>
      <c r="B3236" s="6" t="s">
        <v>1370</v>
      </c>
      <c r="C3236" s="6" t="s">
        <v>1327</v>
      </c>
      <c r="D3236" s="6" t="s">
        <v>1808</v>
      </c>
      <c r="E3236" s="6" t="s">
        <v>20</v>
      </c>
      <c r="F3236" s="7">
        <v>44542</v>
      </c>
      <c r="G3236" s="6" t="s">
        <v>33</v>
      </c>
      <c r="H3236" s="8" t="s">
        <v>66</v>
      </c>
      <c r="I3236" s="6" t="s">
        <v>99</v>
      </c>
      <c r="J3236" s="6" t="s">
        <v>81</v>
      </c>
      <c r="K3236" s="12">
        <v>7650</v>
      </c>
      <c r="L3236" s="12">
        <v>9945</v>
      </c>
      <c r="M3236" s="12">
        <v>1</v>
      </c>
      <c r="N3236" s="12">
        <v>7650</v>
      </c>
      <c r="O3236" s="12">
        <v>9945</v>
      </c>
      <c r="P3236" s="6" t="s">
        <v>1399</v>
      </c>
      <c r="Q3236" s="12">
        <f t="shared" si="50"/>
        <v>2295</v>
      </c>
    </row>
    <row r="3237" spans="1:17" x14ac:dyDescent="0.3">
      <c r="A3237" s="6">
        <v>142609</v>
      </c>
      <c r="B3237" s="6" t="s">
        <v>1371</v>
      </c>
      <c r="C3237" s="6" t="s">
        <v>1328</v>
      </c>
      <c r="D3237" s="6" t="s">
        <v>1825</v>
      </c>
      <c r="E3237" s="6" t="s">
        <v>19</v>
      </c>
      <c r="F3237" s="7">
        <v>44543</v>
      </c>
      <c r="G3237" s="6" t="s">
        <v>34</v>
      </c>
      <c r="H3237" s="6" t="s">
        <v>58</v>
      </c>
      <c r="I3237" s="6" t="s">
        <v>45</v>
      </c>
      <c r="J3237" s="6" t="s">
        <v>82</v>
      </c>
      <c r="K3237" s="12">
        <v>1150</v>
      </c>
      <c r="L3237" s="12">
        <v>1495</v>
      </c>
      <c r="M3237" s="12">
        <v>2</v>
      </c>
      <c r="N3237" s="12">
        <v>2300</v>
      </c>
      <c r="O3237" s="12">
        <v>2990</v>
      </c>
      <c r="P3237" s="6" t="s">
        <v>1400</v>
      </c>
      <c r="Q3237" s="12">
        <f t="shared" si="50"/>
        <v>690</v>
      </c>
    </row>
    <row r="3238" spans="1:17" x14ac:dyDescent="0.3">
      <c r="A3238" s="6">
        <v>142610</v>
      </c>
      <c r="B3238" s="6" t="s">
        <v>1373</v>
      </c>
      <c r="C3238" s="6" t="s">
        <v>1372</v>
      </c>
      <c r="D3238" s="6" t="s">
        <v>1834</v>
      </c>
      <c r="E3238" s="6" t="s">
        <v>1319</v>
      </c>
      <c r="F3238" s="7">
        <v>44544</v>
      </c>
      <c r="G3238" s="6" t="s">
        <v>35</v>
      </c>
      <c r="H3238" s="6" t="s">
        <v>59</v>
      </c>
      <c r="I3238" s="6" t="s">
        <v>36</v>
      </c>
      <c r="J3238" s="6" t="s">
        <v>75</v>
      </c>
      <c r="K3238" s="12">
        <v>850</v>
      </c>
      <c r="L3238" s="12">
        <v>1105</v>
      </c>
      <c r="M3238" s="12">
        <v>4</v>
      </c>
      <c r="N3238" s="12">
        <v>3400</v>
      </c>
      <c r="O3238" s="12">
        <v>4420</v>
      </c>
      <c r="P3238" s="6" t="s">
        <v>1401</v>
      </c>
      <c r="Q3238" s="12">
        <f t="shared" si="50"/>
        <v>1020</v>
      </c>
    </row>
    <row r="3239" spans="1:17" x14ac:dyDescent="0.3">
      <c r="A3239" s="6">
        <v>142611</v>
      </c>
      <c r="B3239" s="6" t="s">
        <v>1374</v>
      </c>
      <c r="C3239" s="6" t="s">
        <v>1329</v>
      </c>
      <c r="D3239" s="6" t="s">
        <v>1860</v>
      </c>
      <c r="E3239" s="6" t="s">
        <v>18</v>
      </c>
      <c r="F3239" s="7">
        <v>44545</v>
      </c>
      <c r="G3239" s="6" t="s">
        <v>1296</v>
      </c>
      <c r="H3239" s="6" t="s">
        <v>60</v>
      </c>
      <c r="I3239" s="6" t="s">
        <v>37</v>
      </c>
      <c r="J3239" s="6" t="s">
        <v>76</v>
      </c>
      <c r="K3239" s="12">
        <v>650</v>
      </c>
      <c r="L3239" s="12">
        <v>845</v>
      </c>
      <c r="M3239" s="12">
        <v>1</v>
      </c>
      <c r="N3239" s="12">
        <v>650</v>
      </c>
      <c r="O3239" s="12">
        <v>845</v>
      </c>
      <c r="P3239" s="6" t="s">
        <v>1325</v>
      </c>
      <c r="Q3239" s="12">
        <f t="shared" si="50"/>
        <v>195</v>
      </c>
    </row>
    <row r="3240" spans="1:17" x14ac:dyDescent="0.3">
      <c r="A3240" s="6">
        <v>142612</v>
      </c>
      <c r="B3240" s="6" t="s">
        <v>1375</v>
      </c>
      <c r="C3240" s="6" t="s">
        <v>1330</v>
      </c>
      <c r="D3240" s="6" t="s">
        <v>1887</v>
      </c>
      <c r="E3240" s="6" t="s">
        <v>17</v>
      </c>
      <c r="F3240" s="7">
        <v>44546</v>
      </c>
      <c r="G3240" s="6" t="s">
        <v>33</v>
      </c>
      <c r="H3240" s="6" t="s">
        <v>61</v>
      </c>
      <c r="I3240" s="6" t="s">
        <v>38</v>
      </c>
      <c r="J3240" s="6" t="s">
        <v>75</v>
      </c>
      <c r="K3240" s="12">
        <v>7500</v>
      </c>
      <c r="L3240" s="12">
        <v>9750</v>
      </c>
      <c r="M3240" s="12">
        <v>2</v>
      </c>
      <c r="N3240" s="12">
        <v>15000</v>
      </c>
      <c r="O3240" s="12">
        <v>19500</v>
      </c>
      <c r="P3240" s="6" t="s">
        <v>1398</v>
      </c>
      <c r="Q3240" s="12">
        <f t="shared" si="50"/>
        <v>4500</v>
      </c>
    </row>
    <row r="3241" spans="1:17" x14ac:dyDescent="0.3">
      <c r="A3241" s="6">
        <v>142613</v>
      </c>
      <c r="B3241" s="6" t="s">
        <v>1376</v>
      </c>
      <c r="C3241" s="6" t="s">
        <v>1331</v>
      </c>
      <c r="D3241" s="6" t="s">
        <v>1917</v>
      </c>
      <c r="E3241" s="6" t="s">
        <v>1320</v>
      </c>
      <c r="F3241" s="7">
        <v>44547</v>
      </c>
      <c r="G3241" s="6" t="s">
        <v>34</v>
      </c>
      <c r="H3241" s="6" t="s">
        <v>851</v>
      </c>
      <c r="I3241" s="6" t="s">
        <v>39</v>
      </c>
      <c r="J3241" s="8" t="s">
        <v>83</v>
      </c>
      <c r="K3241" s="12">
        <v>10000</v>
      </c>
      <c r="L3241" s="12">
        <v>13000</v>
      </c>
      <c r="M3241" s="12">
        <v>1</v>
      </c>
      <c r="N3241" s="12">
        <v>10000</v>
      </c>
      <c r="O3241" s="12">
        <v>13000</v>
      </c>
      <c r="P3241" s="6" t="s">
        <v>1397</v>
      </c>
      <c r="Q3241" s="12">
        <f t="shared" si="50"/>
        <v>3000</v>
      </c>
    </row>
    <row r="3242" spans="1:17" x14ac:dyDescent="0.3">
      <c r="A3242" s="6">
        <v>142614</v>
      </c>
      <c r="B3242" s="6" t="s">
        <v>1378</v>
      </c>
      <c r="C3242" s="6" t="s">
        <v>1377</v>
      </c>
      <c r="D3242" s="6" t="s">
        <v>1941</v>
      </c>
      <c r="E3242" s="6" t="s">
        <v>16</v>
      </c>
      <c r="F3242" s="7">
        <v>44547</v>
      </c>
      <c r="G3242" s="6" t="s">
        <v>35</v>
      </c>
      <c r="H3242" s="6" t="s">
        <v>855</v>
      </c>
      <c r="I3242" s="6" t="s">
        <v>40</v>
      </c>
      <c r="J3242" s="6" t="s">
        <v>76</v>
      </c>
      <c r="K3242" s="12">
        <v>10500</v>
      </c>
      <c r="L3242" s="12">
        <v>13650</v>
      </c>
      <c r="M3242" s="12">
        <v>3</v>
      </c>
      <c r="N3242" s="12">
        <v>31500</v>
      </c>
      <c r="O3242" s="12">
        <v>40950</v>
      </c>
      <c r="P3242" s="6" t="s">
        <v>1399</v>
      </c>
      <c r="Q3242" s="12">
        <f t="shared" si="50"/>
        <v>9450</v>
      </c>
    </row>
    <row r="3243" spans="1:17" x14ac:dyDescent="0.3">
      <c r="A3243" s="6">
        <v>142615</v>
      </c>
      <c r="B3243" s="6" t="s">
        <v>1379</v>
      </c>
      <c r="C3243" s="6" t="s">
        <v>1332</v>
      </c>
      <c r="D3243" s="6" t="s">
        <v>1993</v>
      </c>
      <c r="E3243" s="6" t="s">
        <v>15</v>
      </c>
      <c r="F3243" s="7">
        <v>44547</v>
      </c>
      <c r="G3243" s="6" t="s">
        <v>1296</v>
      </c>
      <c r="H3243" s="6" t="s">
        <v>63</v>
      </c>
      <c r="I3243" s="6" t="s">
        <v>41</v>
      </c>
      <c r="J3243" s="6" t="s">
        <v>78</v>
      </c>
      <c r="K3243" s="12">
        <v>8500</v>
      </c>
      <c r="L3243" s="12">
        <v>11050</v>
      </c>
      <c r="M3243" s="12">
        <v>2</v>
      </c>
      <c r="N3243" s="12">
        <v>17000</v>
      </c>
      <c r="O3243" s="12">
        <v>22100</v>
      </c>
      <c r="P3243" s="6" t="s">
        <v>1400</v>
      </c>
      <c r="Q3243" s="12">
        <f t="shared" si="50"/>
        <v>5100</v>
      </c>
    </row>
    <row r="3244" spans="1:17" x14ac:dyDescent="0.3">
      <c r="A3244" s="6">
        <v>142616</v>
      </c>
      <c r="B3244" s="6" t="s">
        <v>1380</v>
      </c>
      <c r="C3244" s="6" t="s">
        <v>1334</v>
      </c>
      <c r="D3244" s="6" t="s">
        <v>2070</v>
      </c>
      <c r="E3244" s="6" t="s">
        <v>14</v>
      </c>
      <c r="F3244" s="7">
        <v>44547</v>
      </c>
      <c r="G3244" s="6" t="s">
        <v>33</v>
      </c>
      <c r="H3244" s="6" t="s">
        <v>57</v>
      </c>
      <c r="I3244" s="6" t="s">
        <v>44</v>
      </c>
      <c r="J3244" s="6" t="s">
        <v>80</v>
      </c>
      <c r="K3244" s="12">
        <v>7000</v>
      </c>
      <c r="L3244" s="12">
        <v>9100</v>
      </c>
      <c r="M3244" s="12">
        <v>2</v>
      </c>
      <c r="N3244" s="12">
        <v>14000</v>
      </c>
      <c r="O3244" s="12">
        <v>18200</v>
      </c>
      <c r="P3244" s="6" t="s">
        <v>1401</v>
      </c>
      <c r="Q3244" s="12">
        <f t="shared" si="50"/>
        <v>4200</v>
      </c>
    </row>
    <row r="3245" spans="1:17" x14ac:dyDescent="0.3">
      <c r="A3245" s="6">
        <v>142617</v>
      </c>
      <c r="B3245" s="6" t="s">
        <v>1381</v>
      </c>
      <c r="C3245" s="6" t="s">
        <v>1333</v>
      </c>
      <c r="D3245" s="6" t="s">
        <v>2040</v>
      </c>
      <c r="E3245" s="6" t="s">
        <v>13</v>
      </c>
      <c r="F3245" s="7">
        <v>44547</v>
      </c>
      <c r="G3245" s="6" t="s">
        <v>34</v>
      </c>
      <c r="H3245" s="6" t="s">
        <v>856</v>
      </c>
      <c r="I3245" s="6" t="s">
        <v>98</v>
      </c>
      <c r="J3245" s="6" t="s">
        <v>79</v>
      </c>
      <c r="K3245" s="12">
        <v>1680</v>
      </c>
      <c r="L3245" s="12">
        <v>2184</v>
      </c>
      <c r="M3245" s="12">
        <v>3</v>
      </c>
      <c r="N3245" s="12">
        <v>5040</v>
      </c>
      <c r="O3245" s="12">
        <v>6552</v>
      </c>
      <c r="P3245" s="6" t="s">
        <v>1325</v>
      </c>
      <c r="Q3245" s="12">
        <f t="shared" si="50"/>
        <v>1512</v>
      </c>
    </row>
    <row r="3246" spans="1:17" x14ac:dyDescent="0.3">
      <c r="A3246" s="6">
        <v>142618</v>
      </c>
      <c r="B3246" s="6" t="s">
        <v>1382</v>
      </c>
      <c r="C3246" s="6" t="s">
        <v>1335</v>
      </c>
      <c r="D3246" s="6" t="s">
        <v>2102</v>
      </c>
      <c r="E3246" s="6" t="s">
        <v>12</v>
      </c>
      <c r="F3246" s="7">
        <v>44547</v>
      </c>
      <c r="G3246" s="6" t="s">
        <v>35</v>
      </c>
      <c r="H3246" s="8" t="s">
        <v>65</v>
      </c>
      <c r="I3246" s="6" t="s">
        <v>99</v>
      </c>
      <c r="J3246" s="8" t="s">
        <v>84</v>
      </c>
      <c r="K3246" s="12">
        <v>6540</v>
      </c>
      <c r="L3246" s="12">
        <v>8502</v>
      </c>
      <c r="M3246" s="12">
        <v>1</v>
      </c>
      <c r="N3246" s="12">
        <v>6540</v>
      </c>
      <c r="O3246" s="12">
        <v>8502</v>
      </c>
      <c r="P3246" s="6" t="s">
        <v>1398</v>
      </c>
      <c r="Q3246" s="12">
        <f t="shared" si="50"/>
        <v>1962</v>
      </c>
    </row>
    <row r="3247" spans="1:17" x14ac:dyDescent="0.3">
      <c r="A3247" s="6">
        <v>142619</v>
      </c>
      <c r="B3247" s="6" t="s">
        <v>1378</v>
      </c>
      <c r="C3247" s="6" t="s">
        <v>1377</v>
      </c>
      <c r="D3247" s="6" t="s">
        <v>1919</v>
      </c>
      <c r="E3247" s="6" t="s">
        <v>11</v>
      </c>
      <c r="F3247" s="7">
        <v>44547</v>
      </c>
      <c r="G3247" s="6" t="s">
        <v>1296</v>
      </c>
      <c r="H3247" s="6" t="s">
        <v>68</v>
      </c>
      <c r="I3247" s="6" t="s">
        <v>45</v>
      </c>
      <c r="J3247" s="6" t="s">
        <v>82</v>
      </c>
      <c r="K3247" s="12">
        <v>2680</v>
      </c>
      <c r="L3247" s="12">
        <v>3484</v>
      </c>
      <c r="M3247" s="12">
        <v>3</v>
      </c>
      <c r="N3247" s="12">
        <v>8040</v>
      </c>
      <c r="O3247" s="12">
        <v>10452</v>
      </c>
      <c r="P3247" s="6" t="s">
        <v>1397</v>
      </c>
      <c r="Q3247" s="12">
        <f t="shared" si="50"/>
        <v>2412</v>
      </c>
    </row>
    <row r="3248" spans="1:17" x14ac:dyDescent="0.3">
      <c r="A3248" s="6">
        <v>142620</v>
      </c>
      <c r="B3248" s="6" t="s">
        <v>1379</v>
      </c>
      <c r="C3248" s="6" t="s">
        <v>1332</v>
      </c>
      <c r="D3248" s="6" t="s">
        <v>1993</v>
      </c>
      <c r="E3248" s="6" t="s">
        <v>1321</v>
      </c>
      <c r="F3248" s="7">
        <v>44547</v>
      </c>
      <c r="G3248" s="6" t="s">
        <v>33</v>
      </c>
      <c r="H3248" s="6" t="s">
        <v>71</v>
      </c>
      <c r="I3248" s="6" t="s">
        <v>38</v>
      </c>
      <c r="J3248" s="6" t="s">
        <v>76</v>
      </c>
      <c r="K3248" s="12">
        <v>8250</v>
      </c>
      <c r="L3248" s="12">
        <v>10725</v>
      </c>
      <c r="M3248" s="12">
        <v>2</v>
      </c>
      <c r="N3248" s="12">
        <v>16500</v>
      </c>
      <c r="O3248" s="12">
        <v>21450</v>
      </c>
      <c r="P3248" s="6" t="s">
        <v>1399</v>
      </c>
      <c r="Q3248" s="12">
        <f t="shared" si="50"/>
        <v>4950</v>
      </c>
    </row>
    <row r="3249" spans="1:17" x14ac:dyDescent="0.3">
      <c r="A3249" s="6">
        <v>142621</v>
      </c>
      <c r="B3249" s="6" t="s">
        <v>1365</v>
      </c>
      <c r="C3249" s="6" t="s">
        <v>1364</v>
      </c>
      <c r="D3249" s="6" t="s">
        <v>1763</v>
      </c>
      <c r="E3249" s="6" t="s">
        <v>1322</v>
      </c>
      <c r="F3249" s="7">
        <v>44547</v>
      </c>
      <c r="G3249" s="6" t="s">
        <v>34</v>
      </c>
      <c r="H3249" s="6" t="s">
        <v>790</v>
      </c>
      <c r="I3249" s="6" t="s">
        <v>42</v>
      </c>
      <c r="J3249" s="6" t="s">
        <v>76</v>
      </c>
      <c r="K3249" s="12">
        <v>2650</v>
      </c>
      <c r="L3249" s="12">
        <v>3445</v>
      </c>
      <c r="M3249" s="12">
        <v>3</v>
      </c>
      <c r="N3249" s="12">
        <v>7950</v>
      </c>
      <c r="O3249" s="12">
        <v>10335</v>
      </c>
      <c r="P3249" s="6" t="s">
        <v>1400</v>
      </c>
      <c r="Q3249" s="12">
        <f t="shared" si="50"/>
        <v>2385</v>
      </c>
    </row>
    <row r="3250" spans="1:17" x14ac:dyDescent="0.3">
      <c r="A3250" s="6">
        <v>142622</v>
      </c>
      <c r="B3250" s="6" t="s">
        <v>1385</v>
      </c>
      <c r="C3250" s="6" t="s">
        <v>27</v>
      </c>
      <c r="D3250" s="6" t="s">
        <v>27</v>
      </c>
      <c r="E3250" s="6" t="s">
        <v>1323</v>
      </c>
      <c r="F3250" s="7">
        <v>44547</v>
      </c>
      <c r="G3250" s="6" t="s">
        <v>35</v>
      </c>
      <c r="H3250" s="6" t="s">
        <v>72</v>
      </c>
      <c r="I3250" s="6" t="s">
        <v>38</v>
      </c>
      <c r="J3250" s="6" t="s">
        <v>85</v>
      </c>
      <c r="K3250" s="12">
        <v>12550</v>
      </c>
      <c r="L3250" s="12">
        <v>16315</v>
      </c>
      <c r="M3250" s="12">
        <v>1</v>
      </c>
      <c r="N3250" s="12">
        <v>12550</v>
      </c>
      <c r="O3250" s="12">
        <v>16315</v>
      </c>
      <c r="P3250" s="6" t="s">
        <v>1401</v>
      </c>
      <c r="Q3250" s="12">
        <f t="shared" si="50"/>
        <v>3765</v>
      </c>
    </row>
    <row r="3251" spans="1:17" x14ac:dyDescent="0.3">
      <c r="A3251" s="6">
        <v>142623</v>
      </c>
      <c r="B3251" s="6" t="s">
        <v>1387</v>
      </c>
      <c r="C3251" s="6" t="s">
        <v>1386</v>
      </c>
      <c r="D3251" s="6" t="s">
        <v>2108</v>
      </c>
      <c r="E3251" s="6" t="s">
        <v>10</v>
      </c>
      <c r="F3251" s="7">
        <v>44547</v>
      </c>
      <c r="G3251" s="6" t="s">
        <v>1296</v>
      </c>
      <c r="H3251" s="6" t="s">
        <v>73</v>
      </c>
      <c r="I3251" s="6" t="s">
        <v>41</v>
      </c>
      <c r="J3251" s="8" t="s">
        <v>78</v>
      </c>
      <c r="K3251" s="12">
        <v>14500</v>
      </c>
      <c r="L3251" s="12">
        <v>18850</v>
      </c>
      <c r="M3251" s="12">
        <v>3</v>
      </c>
      <c r="N3251" s="12">
        <v>43500</v>
      </c>
      <c r="O3251" s="12">
        <v>56550</v>
      </c>
      <c r="P3251" s="6" t="s">
        <v>1325</v>
      </c>
      <c r="Q3251" s="12">
        <f t="shared" si="50"/>
        <v>13050</v>
      </c>
    </row>
    <row r="3252" spans="1:17" x14ac:dyDescent="0.3">
      <c r="A3252" s="6">
        <v>142624</v>
      </c>
      <c r="B3252" s="6" t="s">
        <v>2156</v>
      </c>
      <c r="C3252" s="6" t="s">
        <v>2157</v>
      </c>
      <c r="D3252" s="6" t="s">
        <v>1974</v>
      </c>
      <c r="E3252" s="6" t="s">
        <v>9</v>
      </c>
      <c r="F3252" s="7">
        <v>44547</v>
      </c>
      <c r="G3252" s="6" t="s">
        <v>33</v>
      </c>
      <c r="H3252" s="6" t="s">
        <v>46</v>
      </c>
      <c r="I3252" s="6" t="s">
        <v>36</v>
      </c>
      <c r="J3252" s="6" t="s">
        <v>75</v>
      </c>
      <c r="K3252" s="12">
        <v>800</v>
      </c>
      <c r="L3252" s="12">
        <v>1040</v>
      </c>
      <c r="M3252" s="12">
        <v>3</v>
      </c>
      <c r="N3252" s="12">
        <v>2400</v>
      </c>
      <c r="O3252" s="12">
        <v>3120</v>
      </c>
      <c r="P3252" s="6" t="s">
        <v>1398</v>
      </c>
      <c r="Q3252" s="12">
        <f t="shared" si="50"/>
        <v>720</v>
      </c>
    </row>
    <row r="3253" spans="1:17" x14ac:dyDescent="0.3">
      <c r="A3253" s="6">
        <v>142625</v>
      </c>
      <c r="B3253" s="6" t="s">
        <v>1390</v>
      </c>
      <c r="C3253" s="6" t="s">
        <v>26</v>
      </c>
      <c r="D3253" s="6" t="s">
        <v>2119</v>
      </c>
      <c r="E3253" s="6" t="s">
        <v>1324</v>
      </c>
      <c r="F3253" s="7">
        <v>44547</v>
      </c>
      <c r="G3253" s="6" t="s">
        <v>34</v>
      </c>
      <c r="H3253" s="6" t="s">
        <v>48</v>
      </c>
      <c r="I3253" s="6" t="s">
        <v>37</v>
      </c>
      <c r="J3253" s="6" t="s">
        <v>76</v>
      </c>
      <c r="K3253" s="12">
        <v>600</v>
      </c>
      <c r="L3253" s="12">
        <v>780</v>
      </c>
      <c r="M3253" s="12">
        <v>3</v>
      </c>
      <c r="N3253" s="12">
        <v>1800</v>
      </c>
      <c r="O3253" s="12">
        <v>2340</v>
      </c>
      <c r="P3253" s="6" t="s">
        <v>1397</v>
      </c>
      <c r="Q3253" s="12">
        <f t="shared" si="50"/>
        <v>540</v>
      </c>
    </row>
    <row r="3254" spans="1:17" x14ac:dyDescent="0.3">
      <c r="A3254" s="6">
        <v>142626</v>
      </c>
      <c r="B3254" s="6" t="s">
        <v>1392</v>
      </c>
      <c r="C3254" s="6" t="s">
        <v>1391</v>
      </c>
      <c r="D3254" s="6" t="s">
        <v>2111</v>
      </c>
      <c r="E3254" s="6" t="s">
        <v>8</v>
      </c>
      <c r="F3254" s="7">
        <v>44548</v>
      </c>
      <c r="G3254" s="6" t="s">
        <v>35</v>
      </c>
      <c r="H3254" s="6" t="s">
        <v>50</v>
      </c>
      <c r="I3254" s="6" t="s">
        <v>38</v>
      </c>
      <c r="J3254" s="6" t="s">
        <v>75</v>
      </c>
      <c r="K3254" s="12">
        <v>10500</v>
      </c>
      <c r="L3254" s="12">
        <v>13650</v>
      </c>
      <c r="M3254" s="12">
        <v>2</v>
      </c>
      <c r="N3254" s="12">
        <v>21000</v>
      </c>
      <c r="O3254" s="12">
        <v>27300</v>
      </c>
      <c r="P3254" s="6" t="s">
        <v>1399</v>
      </c>
      <c r="Q3254" s="12">
        <f t="shared" si="50"/>
        <v>6300</v>
      </c>
    </row>
    <row r="3255" spans="1:17" x14ac:dyDescent="0.3">
      <c r="A3255" s="6">
        <v>142627</v>
      </c>
      <c r="B3255" s="6" t="s">
        <v>1394</v>
      </c>
      <c r="C3255" s="6" t="s">
        <v>1393</v>
      </c>
      <c r="D3255" s="6" t="s">
        <v>1414</v>
      </c>
      <c r="E3255" s="6" t="s">
        <v>7</v>
      </c>
      <c r="F3255" s="7">
        <v>44549</v>
      </c>
      <c r="G3255" s="6" t="s">
        <v>1296</v>
      </c>
      <c r="H3255" s="6" t="s">
        <v>851</v>
      </c>
      <c r="I3255" s="6" t="s">
        <v>39</v>
      </c>
      <c r="J3255" s="6" t="s">
        <v>77</v>
      </c>
      <c r="K3255" s="12">
        <v>6500</v>
      </c>
      <c r="L3255" s="12">
        <v>8450</v>
      </c>
      <c r="M3255" s="12">
        <v>3</v>
      </c>
      <c r="N3255" s="12">
        <v>19500</v>
      </c>
      <c r="O3255" s="12">
        <v>25350</v>
      </c>
      <c r="P3255" s="6" t="s">
        <v>1400</v>
      </c>
      <c r="Q3255" s="12">
        <f t="shared" si="50"/>
        <v>5850</v>
      </c>
    </row>
    <row r="3256" spans="1:17" x14ac:dyDescent="0.3">
      <c r="A3256" s="6">
        <v>142628</v>
      </c>
      <c r="B3256" s="6" t="s">
        <v>1337</v>
      </c>
      <c r="C3256" s="6" t="s">
        <v>1336</v>
      </c>
      <c r="D3256" s="6" t="s">
        <v>1416</v>
      </c>
      <c r="E3256" s="6" t="s">
        <v>1325</v>
      </c>
      <c r="F3256" s="7">
        <v>44550</v>
      </c>
      <c r="G3256" s="6" t="s">
        <v>33</v>
      </c>
      <c r="H3256" s="6" t="s">
        <v>857</v>
      </c>
      <c r="I3256" s="6" t="s">
        <v>40</v>
      </c>
      <c r="J3256" s="6" t="s">
        <v>76</v>
      </c>
      <c r="K3256" s="12">
        <v>4500</v>
      </c>
      <c r="L3256" s="12">
        <v>5850</v>
      </c>
      <c r="M3256" s="12">
        <v>3</v>
      </c>
      <c r="N3256" s="12">
        <v>13500</v>
      </c>
      <c r="O3256" s="12">
        <v>17550</v>
      </c>
      <c r="P3256" s="6" t="s">
        <v>1401</v>
      </c>
      <c r="Q3256" s="12">
        <f t="shared" si="50"/>
        <v>4050</v>
      </c>
    </row>
    <row r="3257" spans="1:17" x14ac:dyDescent="0.3">
      <c r="A3257" s="6">
        <v>142629</v>
      </c>
      <c r="B3257" s="6" t="s">
        <v>1339</v>
      </c>
      <c r="C3257" s="6" t="s">
        <v>1338</v>
      </c>
      <c r="D3257" s="6" t="s">
        <v>1442</v>
      </c>
      <c r="E3257" s="6" t="s">
        <v>1326</v>
      </c>
      <c r="F3257" s="7">
        <v>44551</v>
      </c>
      <c r="G3257" s="6" t="s">
        <v>34</v>
      </c>
      <c r="H3257" s="6" t="s">
        <v>51</v>
      </c>
      <c r="I3257" s="6" t="s">
        <v>41</v>
      </c>
      <c r="J3257" s="6" t="s">
        <v>78</v>
      </c>
      <c r="K3257" s="12">
        <v>8500</v>
      </c>
      <c r="L3257" s="12">
        <v>11050</v>
      </c>
      <c r="M3257" s="12">
        <v>3</v>
      </c>
      <c r="N3257" s="12">
        <v>25500</v>
      </c>
      <c r="O3257" s="12">
        <v>33150</v>
      </c>
      <c r="P3257" s="6" t="s">
        <v>1325</v>
      </c>
      <c r="Q3257" s="12">
        <f t="shared" si="50"/>
        <v>7650</v>
      </c>
    </row>
    <row r="3258" spans="1:17" x14ac:dyDescent="0.3">
      <c r="A3258" s="6">
        <v>142630</v>
      </c>
      <c r="B3258" s="6" t="s">
        <v>1341</v>
      </c>
      <c r="C3258" s="6" t="s">
        <v>1340</v>
      </c>
      <c r="D3258" s="6" t="s">
        <v>1484</v>
      </c>
      <c r="E3258" s="6" t="s">
        <v>6</v>
      </c>
      <c r="F3258" s="7">
        <v>44552</v>
      </c>
      <c r="G3258" s="6" t="s">
        <v>35</v>
      </c>
      <c r="H3258" s="6" t="s">
        <v>52</v>
      </c>
      <c r="I3258" s="6" t="s">
        <v>44</v>
      </c>
      <c r="J3258" s="6" t="s">
        <v>80</v>
      </c>
      <c r="K3258" s="12">
        <v>12500</v>
      </c>
      <c r="L3258" s="12">
        <v>16250</v>
      </c>
      <c r="M3258" s="12">
        <v>2</v>
      </c>
      <c r="N3258" s="12">
        <v>25000</v>
      </c>
      <c r="O3258" s="12">
        <v>32500</v>
      </c>
      <c r="P3258" s="6" t="s">
        <v>1398</v>
      </c>
      <c r="Q3258" s="12">
        <f t="shared" si="50"/>
        <v>7500</v>
      </c>
    </row>
    <row r="3259" spans="1:17" x14ac:dyDescent="0.3">
      <c r="A3259" s="6">
        <v>142631</v>
      </c>
      <c r="B3259" s="6" t="s">
        <v>1343</v>
      </c>
      <c r="C3259" s="6" t="s">
        <v>1342</v>
      </c>
      <c r="D3259" s="6" t="s">
        <v>1503</v>
      </c>
      <c r="E3259" s="6" t="s">
        <v>5</v>
      </c>
      <c r="F3259" s="7">
        <v>44552</v>
      </c>
      <c r="G3259" s="6" t="s">
        <v>1296</v>
      </c>
      <c r="H3259" s="6" t="s">
        <v>798</v>
      </c>
      <c r="I3259" s="6" t="s">
        <v>42</v>
      </c>
      <c r="J3259" s="6" t="s">
        <v>79</v>
      </c>
      <c r="K3259" s="12">
        <v>3500</v>
      </c>
      <c r="L3259" s="12">
        <v>4550</v>
      </c>
      <c r="M3259" s="12">
        <v>1</v>
      </c>
      <c r="N3259" s="12">
        <v>3500</v>
      </c>
      <c r="O3259" s="12">
        <v>4550</v>
      </c>
      <c r="P3259" s="6" t="s">
        <v>1397</v>
      </c>
      <c r="Q3259" s="12">
        <f t="shared" si="50"/>
        <v>1050</v>
      </c>
    </row>
    <row r="3260" spans="1:17" x14ac:dyDescent="0.3">
      <c r="A3260" s="6">
        <v>142632</v>
      </c>
      <c r="B3260" s="6" t="s">
        <v>1345</v>
      </c>
      <c r="C3260" s="6" t="s">
        <v>1344</v>
      </c>
      <c r="D3260" s="6" t="s">
        <v>1527</v>
      </c>
      <c r="E3260" s="6" t="s">
        <v>4</v>
      </c>
      <c r="F3260" s="7">
        <v>44552</v>
      </c>
      <c r="G3260" s="6" t="s">
        <v>33</v>
      </c>
      <c r="H3260" s="8" t="s">
        <v>67</v>
      </c>
      <c r="I3260" s="6" t="s">
        <v>109</v>
      </c>
      <c r="J3260" s="6" t="s">
        <v>81</v>
      </c>
      <c r="K3260" s="12">
        <v>4500</v>
      </c>
      <c r="L3260" s="12">
        <v>5850</v>
      </c>
      <c r="M3260" s="12">
        <v>2</v>
      </c>
      <c r="N3260" s="12">
        <v>9000</v>
      </c>
      <c r="O3260" s="12">
        <v>11700</v>
      </c>
      <c r="P3260" s="6" t="s">
        <v>1399</v>
      </c>
      <c r="Q3260" s="12">
        <f t="shared" si="50"/>
        <v>2700</v>
      </c>
    </row>
    <row r="3261" spans="1:17" x14ac:dyDescent="0.3">
      <c r="A3261" s="6">
        <v>142633</v>
      </c>
      <c r="B3261" s="6" t="s">
        <v>1347</v>
      </c>
      <c r="C3261" s="6" t="s">
        <v>1346</v>
      </c>
      <c r="D3261" s="6" t="s">
        <v>1555</v>
      </c>
      <c r="E3261" s="6" t="s">
        <v>30</v>
      </c>
      <c r="F3261" s="7">
        <v>44552</v>
      </c>
      <c r="G3261" s="6" t="s">
        <v>34</v>
      </c>
      <c r="H3261" s="6" t="s">
        <v>858</v>
      </c>
      <c r="I3261" s="6" t="s">
        <v>45</v>
      </c>
      <c r="J3261" s="6" t="s">
        <v>82</v>
      </c>
      <c r="K3261" s="12">
        <v>2100</v>
      </c>
      <c r="L3261" s="12">
        <v>2730</v>
      </c>
      <c r="M3261" s="12">
        <v>1</v>
      </c>
      <c r="N3261" s="12">
        <v>2100</v>
      </c>
      <c r="O3261" s="12">
        <v>2730</v>
      </c>
      <c r="P3261" s="6" t="s">
        <v>1400</v>
      </c>
      <c r="Q3261" s="12">
        <f t="shared" si="50"/>
        <v>630</v>
      </c>
    </row>
    <row r="3262" spans="1:17" x14ac:dyDescent="0.3">
      <c r="A3262" s="6">
        <v>142634</v>
      </c>
      <c r="B3262" s="6" t="s">
        <v>1349</v>
      </c>
      <c r="C3262" s="6" t="s">
        <v>1348</v>
      </c>
      <c r="D3262" s="6" t="s">
        <v>1579</v>
      </c>
      <c r="E3262" s="6" t="s">
        <v>31</v>
      </c>
      <c r="F3262" s="7">
        <v>44552</v>
      </c>
      <c r="G3262" s="6" t="s">
        <v>35</v>
      </c>
      <c r="H3262" s="6" t="s">
        <v>49</v>
      </c>
      <c r="I3262" s="6" t="s">
        <v>36</v>
      </c>
      <c r="J3262" s="6" t="s">
        <v>75</v>
      </c>
      <c r="K3262" s="12">
        <v>1150</v>
      </c>
      <c r="L3262" s="12">
        <v>1495</v>
      </c>
      <c r="M3262" s="12">
        <v>3</v>
      </c>
      <c r="N3262" s="12">
        <v>3450</v>
      </c>
      <c r="O3262" s="12">
        <v>4485</v>
      </c>
      <c r="P3262" s="6" t="s">
        <v>1401</v>
      </c>
      <c r="Q3262" s="12">
        <f t="shared" si="50"/>
        <v>1035</v>
      </c>
    </row>
    <row r="3263" spans="1:17" x14ac:dyDescent="0.3">
      <c r="A3263" s="6">
        <v>142635</v>
      </c>
      <c r="B3263" s="6" t="s">
        <v>1351</v>
      </c>
      <c r="C3263" s="6" t="s">
        <v>1350</v>
      </c>
      <c r="D3263" s="6" t="s">
        <v>1600</v>
      </c>
      <c r="E3263" s="6" t="s">
        <v>32</v>
      </c>
      <c r="F3263" s="7">
        <v>44552</v>
      </c>
      <c r="G3263" s="6" t="s">
        <v>1296</v>
      </c>
      <c r="H3263" s="6" t="s">
        <v>47</v>
      </c>
      <c r="I3263" s="6" t="s">
        <v>37</v>
      </c>
      <c r="J3263" s="6" t="s">
        <v>76</v>
      </c>
      <c r="K3263" s="12">
        <v>350</v>
      </c>
      <c r="L3263" s="12">
        <v>455</v>
      </c>
      <c r="M3263" s="12">
        <v>2</v>
      </c>
      <c r="N3263" s="12">
        <v>700</v>
      </c>
      <c r="O3263" s="12">
        <v>910</v>
      </c>
      <c r="P3263" s="6" t="s">
        <v>1325</v>
      </c>
      <c r="Q3263" s="12">
        <f t="shared" si="50"/>
        <v>210</v>
      </c>
    </row>
    <row r="3264" spans="1:17" x14ac:dyDescent="0.3">
      <c r="A3264" s="6">
        <v>142636</v>
      </c>
      <c r="B3264" s="6" t="s">
        <v>1353</v>
      </c>
      <c r="C3264" s="6" t="s">
        <v>1352</v>
      </c>
      <c r="D3264" s="6" t="s">
        <v>1621</v>
      </c>
      <c r="E3264" s="6" t="s">
        <v>28</v>
      </c>
      <c r="F3264" s="7">
        <v>44552</v>
      </c>
      <c r="G3264" s="6" t="s">
        <v>33</v>
      </c>
      <c r="H3264" s="6" t="s">
        <v>53</v>
      </c>
      <c r="I3264" s="6" t="s">
        <v>38</v>
      </c>
      <c r="J3264" s="6" t="s">
        <v>75</v>
      </c>
      <c r="K3264" s="12">
        <v>9500</v>
      </c>
      <c r="L3264" s="12">
        <v>12350</v>
      </c>
      <c r="M3264" s="12">
        <v>4</v>
      </c>
      <c r="N3264" s="12">
        <v>38000</v>
      </c>
      <c r="O3264" s="12">
        <v>49400</v>
      </c>
      <c r="P3264" s="6" t="s">
        <v>1398</v>
      </c>
      <c r="Q3264" s="12">
        <f t="shared" si="50"/>
        <v>11400</v>
      </c>
    </row>
    <row r="3265" spans="1:17" x14ac:dyDescent="0.3">
      <c r="A3265" s="6">
        <v>142637</v>
      </c>
      <c r="B3265" s="6" t="s">
        <v>1355</v>
      </c>
      <c r="C3265" s="6" t="s">
        <v>1354</v>
      </c>
      <c r="D3265" s="6" t="s">
        <v>2145</v>
      </c>
      <c r="E3265" s="6" t="s">
        <v>1311</v>
      </c>
      <c r="F3265" s="7">
        <v>44552</v>
      </c>
      <c r="G3265" s="6" t="s">
        <v>34</v>
      </c>
      <c r="H3265" s="6" t="s">
        <v>859</v>
      </c>
      <c r="I3265" s="6" t="s">
        <v>39</v>
      </c>
      <c r="J3265" s="6" t="s">
        <v>77</v>
      </c>
      <c r="K3265" s="12">
        <v>10000</v>
      </c>
      <c r="L3265" s="12">
        <v>13000</v>
      </c>
      <c r="M3265" s="12">
        <v>4</v>
      </c>
      <c r="N3265" s="12">
        <v>40000</v>
      </c>
      <c r="O3265" s="12">
        <v>52000</v>
      </c>
      <c r="P3265" s="6" t="s">
        <v>1397</v>
      </c>
      <c r="Q3265" s="12">
        <f t="shared" si="50"/>
        <v>12000</v>
      </c>
    </row>
    <row r="3266" spans="1:17" x14ac:dyDescent="0.3">
      <c r="A3266" s="6">
        <v>142638</v>
      </c>
      <c r="B3266" s="6" t="s">
        <v>1357</v>
      </c>
      <c r="C3266" s="6" t="s">
        <v>1356</v>
      </c>
      <c r="D3266" s="6" t="s">
        <v>1628</v>
      </c>
      <c r="E3266" s="6" t="s">
        <v>1312</v>
      </c>
      <c r="F3266" s="7">
        <v>44552</v>
      </c>
      <c r="G3266" s="6" t="s">
        <v>35</v>
      </c>
      <c r="H3266" s="6" t="s">
        <v>860</v>
      </c>
      <c r="I3266" s="6" t="s">
        <v>40</v>
      </c>
      <c r="J3266" s="6" t="s">
        <v>76</v>
      </c>
      <c r="K3266" s="12">
        <v>6500</v>
      </c>
      <c r="L3266" s="12">
        <v>8450</v>
      </c>
      <c r="M3266" s="12">
        <v>1</v>
      </c>
      <c r="N3266" s="12">
        <v>6500</v>
      </c>
      <c r="O3266" s="12">
        <v>8450</v>
      </c>
      <c r="P3266" s="6" t="s">
        <v>1399</v>
      </c>
      <c r="Q3266" s="12">
        <f t="shared" si="50"/>
        <v>1950</v>
      </c>
    </row>
    <row r="3267" spans="1:17" x14ac:dyDescent="0.3">
      <c r="A3267" s="6">
        <v>142639</v>
      </c>
      <c r="B3267" s="6" t="s">
        <v>1359</v>
      </c>
      <c r="C3267" s="6" t="s">
        <v>1358</v>
      </c>
      <c r="D3267" s="6" t="s">
        <v>1647</v>
      </c>
      <c r="E3267" s="6" t="s">
        <v>1313</v>
      </c>
      <c r="F3267" s="7">
        <v>44552</v>
      </c>
      <c r="G3267" s="6" t="s">
        <v>1296</v>
      </c>
      <c r="H3267" s="6" t="s">
        <v>861</v>
      </c>
      <c r="I3267" s="6" t="s">
        <v>41</v>
      </c>
      <c r="J3267" s="6" t="s">
        <v>78</v>
      </c>
      <c r="K3267" s="12">
        <v>8500</v>
      </c>
      <c r="L3267" s="12">
        <v>11050</v>
      </c>
      <c r="M3267" s="12">
        <v>4</v>
      </c>
      <c r="N3267" s="12">
        <v>34000</v>
      </c>
      <c r="O3267" s="12">
        <v>44200</v>
      </c>
      <c r="P3267" s="6" t="s">
        <v>1400</v>
      </c>
      <c r="Q3267" s="12">
        <f t="shared" ref="Q3267:Q3330" si="51">O3267-N3267</f>
        <v>10200</v>
      </c>
    </row>
    <row r="3268" spans="1:17" x14ac:dyDescent="0.3">
      <c r="A3268" s="6">
        <v>142640</v>
      </c>
      <c r="B3268" s="6" t="s">
        <v>1361</v>
      </c>
      <c r="C3268" s="6" t="s">
        <v>1360</v>
      </c>
      <c r="D3268" s="6" t="s">
        <v>1677</v>
      </c>
      <c r="E3268" s="6" t="s">
        <v>3</v>
      </c>
      <c r="F3268" s="7">
        <v>44552</v>
      </c>
      <c r="G3268" s="6" t="s">
        <v>33</v>
      </c>
      <c r="H3268" s="6" t="s">
        <v>57</v>
      </c>
      <c r="I3268" s="6" t="s">
        <v>44</v>
      </c>
      <c r="J3268" s="6" t="s">
        <v>80</v>
      </c>
      <c r="K3268" s="12">
        <v>7000</v>
      </c>
      <c r="L3268" s="12">
        <v>9100</v>
      </c>
      <c r="M3268" s="12">
        <v>1</v>
      </c>
      <c r="N3268" s="12">
        <v>7000</v>
      </c>
      <c r="O3268" s="12">
        <v>9100</v>
      </c>
      <c r="P3268" s="6" t="s">
        <v>1401</v>
      </c>
      <c r="Q3268" s="12">
        <f t="shared" si="51"/>
        <v>2100</v>
      </c>
    </row>
    <row r="3269" spans="1:17" x14ac:dyDescent="0.3">
      <c r="A3269" s="6">
        <v>142641</v>
      </c>
      <c r="B3269" s="6" t="s">
        <v>1363</v>
      </c>
      <c r="C3269" s="6" t="s">
        <v>1362</v>
      </c>
      <c r="D3269" s="6" t="s">
        <v>1719</v>
      </c>
      <c r="E3269" s="6" t="s">
        <v>2</v>
      </c>
      <c r="F3269" s="7">
        <v>44552</v>
      </c>
      <c r="G3269" s="6" t="s">
        <v>34</v>
      </c>
      <c r="H3269" s="6" t="s">
        <v>862</v>
      </c>
      <c r="I3269" s="6" t="s">
        <v>42</v>
      </c>
      <c r="J3269" s="6" t="s">
        <v>79</v>
      </c>
      <c r="K3269" s="12">
        <v>6550</v>
      </c>
      <c r="L3269" s="12">
        <v>8515</v>
      </c>
      <c r="M3269" s="12">
        <v>4</v>
      </c>
      <c r="N3269" s="12">
        <v>26200</v>
      </c>
      <c r="O3269" s="12">
        <v>34060</v>
      </c>
      <c r="P3269" s="6" t="s">
        <v>1325</v>
      </c>
      <c r="Q3269" s="12">
        <f t="shared" si="51"/>
        <v>7860</v>
      </c>
    </row>
    <row r="3270" spans="1:17" x14ac:dyDescent="0.3">
      <c r="A3270" s="6">
        <v>142642</v>
      </c>
      <c r="B3270" s="6" t="s">
        <v>1365</v>
      </c>
      <c r="C3270" s="6" t="s">
        <v>1364</v>
      </c>
      <c r="D3270" s="6" t="s">
        <v>1773</v>
      </c>
      <c r="E3270" s="6" t="s">
        <v>1</v>
      </c>
      <c r="F3270" s="7">
        <v>44552</v>
      </c>
      <c r="G3270" s="6" t="s">
        <v>35</v>
      </c>
      <c r="H3270" s="8" t="s">
        <v>66</v>
      </c>
      <c r="I3270" s="6" t="s">
        <v>109</v>
      </c>
      <c r="J3270" s="6" t="s">
        <v>81</v>
      </c>
      <c r="K3270" s="12">
        <v>7650</v>
      </c>
      <c r="L3270" s="12">
        <v>9945</v>
      </c>
      <c r="M3270" s="12">
        <v>4</v>
      </c>
      <c r="N3270" s="12">
        <v>30600</v>
      </c>
      <c r="O3270" s="12">
        <v>39780</v>
      </c>
      <c r="P3270" s="6" t="s">
        <v>1398</v>
      </c>
      <c r="Q3270" s="12">
        <f t="shared" si="51"/>
        <v>9180</v>
      </c>
    </row>
    <row r="3271" spans="1:17" x14ac:dyDescent="0.3">
      <c r="A3271" s="6">
        <v>142643</v>
      </c>
      <c r="B3271" s="6" t="s">
        <v>1367</v>
      </c>
      <c r="C3271" s="6" t="s">
        <v>1366</v>
      </c>
      <c r="D3271" s="6" t="s">
        <v>1784</v>
      </c>
      <c r="E3271" s="6" t="s">
        <v>1314</v>
      </c>
      <c r="F3271" s="7">
        <v>44552</v>
      </c>
      <c r="G3271" s="6" t="s">
        <v>1296</v>
      </c>
      <c r="H3271" s="6" t="s">
        <v>58</v>
      </c>
      <c r="I3271" s="6" t="s">
        <v>45</v>
      </c>
      <c r="J3271" s="6" t="s">
        <v>82</v>
      </c>
      <c r="K3271" s="12">
        <v>1150</v>
      </c>
      <c r="L3271" s="12">
        <v>1495</v>
      </c>
      <c r="M3271" s="12">
        <v>1</v>
      </c>
      <c r="N3271" s="12">
        <v>1150</v>
      </c>
      <c r="O3271" s="12">
        <v>1495</v>
      </c>
      <c r="P3271" s="6" t="s">
        <v>1397</v>
      </c>
      <c r="Q3271" s="12">
        <f t="shared" si="51"/>
        <v>345</v>
      </c>
    </row>
    <row r="3272" spans="1:17" x14ac:dyDescent="0.3">
      <c r="A3272" s="6">
        <v>142644</v>
      </c>
      <c r="B3272" s="6" t="s">
        <v>1369</v>
      </c>
      <c r="C3272" s="6" t="s">
        <v>1368</v>
      </c>
      <c r="D3272" s="6" t="s">
        <v>1797</v>
      </c>
      <c r="E3272" s="6" t="s">
        <v>1315</v>
      </c>
      <c r="F3272" s="7">
        <v>44552</v>
      </c>
      <c r="G3272" s="6" t="s">
        <v>33</v>
      </c>
      <c r="H3272" s="6" t="s">
        <v>59</v>
      </c>
      <c r="I3272" s="6" t="s">
        <v>36</v>
      </c>
      <c r="J3272" s="6" t="s">
        <v>75</v>
      </c>
      <c r="K3272" s="12">
        <v>850</v>
      </c>
      <c r="L3272" s="12">
        <v>1105</v>
      </c>
      <c r="M3272" s="12">
        <v>1</v>
      </c>
      <c r="N3272" s="12">
        <v>850</v>
      </c>
      <c r="O3272" s="12">
        <v>1105</v>
      </c>
      <c r="P3272" s="6" t="s">
        <v>1399</v>
      </c>
      <c r="Q3272" s="12">
        <f t="shared" si="51"/>
        <v>255</v>
      </c>
    </row>
    <row r="3273" spans="1:17" x14ac:dyDescent="0.3">
      <c r="A3273" s="6">
        <v>142645</v>
      </c>
      <c r="B3273" s="6" t="s">
        <v>1370</v>
      </c>
      <c r="C3273" s="6" t="s">
        <v>1327</v>
      </c>
      <c r="D3273" s="6" t="s">
        <v>1810</v>
      </c>
      <c r="E3273" s="6" t="s">
        <v>0</v>
      </c>
      <c r="F3273" s="7">
        <v>44552</v>
      </c>
      <c r="G3273" s="6" t="s">
        <v>34</v>
      </c>
      <c r="H3273" s="6" t="s">
        <v>60</v>
      </c>
      <c r="I3273" s="6" t="s">
        <v>37</v>
      </c>
      <c r="J3273" s="6" t="s">
        <v>76</v>
      </c>
      <c r="K3273" s="12">
        <v>650</v>
      </c>
      <c r="L3273" s="12">
        <v>845</v>
      </c>
      <c r="M3273" s="12">
        <v>4</v>
      </c>
      <c r="N3273" s="12">
        <v>2600</v>
      </c>
      <c r="O3273" s="12">
        <v>3380</v>
      </c>
      <c r="P3273" s="6" t="s">
        <v>1400</v>
      </c>
      <c r="Q3273" s="12">
        <f t="shared" si="51"/>
        <v>780</v>
      </c>
    </row>
    <row r="3274" spans="1:17" x14ac:dyDescent="0.3">
      <c r="A3274" s="6">
        <v>142646</v>
      </c>
      <c r="B3274" s="6" t="s">
        <v>1371</v>
      </c>
      <c r="C3274" s="6" t="s">
        <v>1328</v>
      </c>
      <c r="D3274" s="6" t="s">
        <v>1819</v>
      </c>
      <c r="E3274" s="6" t="s">
        <v>1316</v>
      </c>
      <c r="F3274" s="7">
        <v>44552</v>
      </c>
      <c r="G3274" s="6" t="s">
        <v>35</v>
      </c>
      <c r="H3274" s="6" t="s">
        <v>61</v>
      </c>
      <c r="I3274" s="6" t="s">
        <v>38</v>
      </c>
      <c r="J3274" s="6" t="s">
        <v>75</v>
      </c>
      <c r="K3274" s="12">
        <v>7500</v>
      </c>
      <c r="L3274" s="12">
        <v>9750</v>
      </c>
      <c r="M3274" s="12">
        <v>2</v>
      </c>
      <c r="N3274" s="12">
        <v>15000</v>
      </c>
      <c r="O3274" s="12">
        <v>19500</v>
      </c>
      <c r="P3274" s="6" t="s">
        <v>1401</v>
      </c>
      <c r="Q3274" s="12">
        <f t="shared" si="51"/>
        <v>4500</v>
      </c>
    </row>
    <row r="3275" spans="1:17" x14ac:dyDescent="0.3">
      <c r="A3275" s="6">
        <v>142647</v>
      </c>
      <c r="B3275" s="6" t="s">
        <v>1373</v>
      </c>
      <c r="C3275" s="6" t="s">
        <v>1372</v>
      </c>
      <c r="D3275" s="6" t="s">
        <v>1846</v>
      </c>
      <c r="E3275" s="6" t="s">
        <v>1317</v>
      </c>
      <c r="F3275" s="7">
        <v>44552</v>
      </c>
      <c r="G3275" s="6" t="s">
        <v>1296</v>
      </c>
      <c r="H3275" s="6" t="s">
        <v>859</v>
      </c>
      <c r="I3275" s="6" t="s">
        <v>39</v>
      </c>
      <c r="J3275" s="8" t="s">
        <v>83</v>
      </c>
      <c r="K3275" s="12">
        <v>10000</v>
      </c>
      <c r="L3275" s="12">
        <v>13000</v>
      </c>
      <c r="M3275" s="12">
        <v>3</v>
      </c>
      <c r="N3275" s="12">
        <v>30000</v>
      </c>
      <c r="O3275" s="12">
        <v>39000</v>
      </c>
      <c r="P3275" s="6" t="s">
        <v>1325</v>
      </c>
      <c r="Q3275" s="12">
        <f t="shared" si="51"/>
        <v>9000</v>
      </c>
    </row>
    <row r="3276" spans="1:17" x14ac:dyDescent="0.3">
      <c r="A3276" s="6">
        <v>142648</v>
      </c>
      <c r="B3276" s="6" t="s">
        <v>1374</v>
      </c>
      <c r="C3276" s="6" t="s">
        <v>1329</v>
      </c>
      <c r="D3276" s="6" t="s">
        <v>1868</v>
      </c>
      <c r="E3276" s="6" t="s">
        <v>1318</v>
      </c>
      <c r="F3276" s="7">
        <v>44552</v>
      </c>
      <c r="G3276" s="6" t="s">
        <v>33</v>
      </c>
      <c r="H3276" s="6" t="s">
        <v>863</v>
      </c>
      <c r="I3276" s="6" t="s">
        <v>40</v>
      </c>
      <c r="J3276" s="6" t="s">
        <v>76</v>
      </c>
      <c r="K3276" s="12">
        <v>10500</v>
      </c>
      <c r="L3276" s="12">
        <v>13650</v>
      </c>
      <c r="M3276" s="12">
        <v>2</v>
      </c>
      <c r="N3276" s="12">
        <v>21000</v>
      </c>
      <c r="O3276" s="12">
        <v>27300</v>
      </c>
      <c r="P3276" s="6" t="s">
        <v>1398</v>
      </c>
      <c r="Q3276" s="12">
        <f t="shared" si="51"/>
        <v>6300</v>
      </c>
    </row>
    <row r="3277" spans="1:17" x14ac:dyDescent="0.3">
      <c r="A3277" s="6">
        <v>142649</v>
      </c>
      <c r="B3277" s="6" t="s">
        <v>1375</v>
      </c>
      <c r="C3277" s="6" t="s">
        <v>1330</v>
      </c>
      <c r="D3277" s="6" t="s">
        <v>1912</v>
      </c>
      <c r="E3277" s="6" t="s">
        <v>29</v>
      </c>
      <c r="F3277" s="7">
        <v>44552</v>
      </c>
      <c r="G3277" s="6" t="s">
        <v>34</v>
      </c>
      <c r="H3277" s="6" t="s">
        <v>63</v>
      </c>
      <c r="I3277" s="6" t="s">
        <v>41</v>
      </c>
      <c r="J3277" s="6" t="s">
        <v>78</v>
      </c>
      <c r="K3277" s="12">
        <v>8500</v>
      </c>
      <c r="L3277" s="12">
        <v>11050</v>
      </c>
      <c r="M3277" s="12">
        <v>1</v>
      </c>
      <c r="N3277" s="12">
        <v>8500</v>
      </c>
      <c r="O3277" s="12">
        <v>11050</v>
      </c>
      <c r="P3277" s="6" t="s">
        <v>1397</v>
      </c>
      <c r="Q3277" s="12">
        <f t="shared" si="51"/>
        <v>2550</v>
      </c>
    </row>
    <row r="3278" spans="1:17" x14ac:dyDescent="0.3">
      <c r="A3278" s="6">
        <v>142650</v>
      </c>
      <c r="B3278" s="6" t="s">
        <v>1376</v>
      </c>
      <c r="C3278" s="6" t="s">
        <v>1331</v>
      </c>
      <c r="D3278" s="6" t="s">
        <v>1918</v>
      </c>
      <c r="E3278" s="6" t="s">
        <v>20</v>
      </c>
      <c r="F3278" s="7">
        <v>44553</v>
      </c>
      <c r="G3278" s="6" t="s">
        <v>35</v>
      </c>
      <c r="H3278" s="6" t="s">
        <v>57</v>
      </c>
      <c r="I3278" s="6" t="s">
        <v>44</v>
      </c>
      <c r="J3278" s="6" t="s">
        <v>80</v>
      </c>
      <c r="K3278" s="12">
        <v>7000</v>
      </c>
      <c r="L3278" s="12">
        <v>9100</v>
      </c>
      <c r="M3278" s="12">
        <v>2</v>
      </c>
      <c r="N3278" s="12">
        <v>14000</v>
      </c>
      <c r="O3278" s="12">
        <v>18200</v>
      </c>
      <c r="P3278" s="6" t="s">
        <v>1399</v>
      </c>
      <c r="Q3278" s="12">
        <f t="shared" si="51"/>
        <v>4200</v>
      </c>
    </row>
    <row r="3279" spans="1:17" x14ac:dyDescent="0.3">
      <c r="A3279" s="6">
        <v>142651</v>
      </c>
      <c r="B3279" s="6" t="s">
        <v>1378</v>
      </c>
      <c r="C3279" s="6" t="s">
        <v>1377</v>
      </c>
      <c r="D3279" s="6" t="s">
        <v>1936</v>
      </c>
      <c r="E3279" s="6" t="s">
        <v>19</v>
      </c>
      <c r="F3279" s="7">
        <v>44554</v>
      </c>
      <c r="G3279" s="6" t="s">
        <v>1296</v>
      </c>
      <c r="H3279" s="6" t="s">
        <v>864</v>
      </c>
      <c r="I3279" s="6" t="s">
        <v>42</v>
      </c>
      <c r="J3279" s="6" t="s">
        <v>79</v>
      </c>
      <c r="K3279" s="12">
        <v>1680</v>
      </c>
      <c r="L3279" s="12">
        <v>2184</v>
      </c>
      <c r="M3279" s="12">
        <v>4</v>
      </c>
      <c r="N3279" s="12">
        <v>6720</v>
      </c>
      <c r="O3279" s="12">
        <v>8736</v>
      </c>
      <c r="P3279" s="6" t="s">
        <v>1400</v>
      </c>
      <c r="Q3279" s="12">
        <f t="shared" si="51"/>
        <v>2016</v>
      </c>
    </row>
    <row r="3280" spans="1:17" x14ac:dyDescent="0.3">
      <c r="A3280" s="6">
        <v>142652</v>
      </c>
      <c r="B3280" s="6" t="s">
        <v>1379</v>
      </c>
      <c r="C3280" s="6" t="s">
        <v>1332</v>
      </c>
      <c r="D3280" s="6" t="s">
        <v>1994</v>
      </c>
      <c r="E3280" s="6" t="s">
        <v>1319</v>
      </c>
      <c r="F3280" s="7">
        <v>44555</v>
      </c>
      <c r="G3280" s="6" t="s">
        <v>33</v>
      </c>
      <c r="H3280" s="8" t="s">
        <v>65</v>
      </c>
      <c r="I3280" s="6" t="s">
        <v>109</v>
      </c>
      <c r="J3280" s="8" t="s">
        <v>84</v>
      </c>
      <c r="K3280" s="12">
        <v>6540</v>
      </c>
      <c r="L3280" s="12">
        <v>8502</v>
      </c>
      <c r="M3280" s="12">
        <v>4</v>
      </c>
      <c r="N3280" s="12">
        <v>26160</v>
      </c>
      <c r="O3280" s="12">
        <v>34008</v>
      </c>
      <c r="P3280" s="6" t="s">
        <v>1401</v>
      </c>
      <c r="Q3280" s="12">
        <f t="shared" si="51"/>
        <v>7848</v>
      </c>
    </row>
    <row r="3281" spans="1:17" x14ac:dyDescent="0.3">
      <c r="A3281" s="6">
        <v>142653</v>
      </c>
      <c r="B3281" s="6" t="s">
        <v>1380</v>
      </c>
      <c r="C3281" s="6" t="s">
        <v>1334</v>
      </c>
      <c r="D3281" s="6" t="s">
        <v>2078</v>
      </c>
      <c r="E3281" s="6" t="s">
        <v>18</v>
      </c>
      <c r="F3281" s="7">
        <v>44556</v>
      </c>
      <c r="G3281" s="6" t="s">
        <v>34</v>
      </c>
      <c r="H3281" s="6" t="s">
        <v>68</v>
      </c>
      <c r="I3281" s="6" t="s">
        <v>45</v>
      </c>
      <c r="J3281" s="6" t="s">
        <v>82</v>
      </c>
      <c r="K3281" s="12">
        <v>2680</v>
      </c>
      <c r="L3281" s="12">
        <v>3484</v>
      </c>
      <c r="M3281" s="12">
        <v>4</v>
      </c>
      <c r="N3281" s="12">
        <v>10720</v>
      </c>
      <c r="O3281" s="12">
        <v>13936</v>
      </c>
      <c r="P3281" s="6" t="s">
        <v>1325</v>
      </c>
      <c r="Q3281" s="12">
        <f t="shared" si="51"/>
        <v>3216</v>
      </c>
    </row>
    <row r="3282" spans="1:17" x14ac:dyDescent="0.3">
      <c r="A3282" s="6">
        <v>142654</v>
      </c>
      <c r="B3282" s="6" t="s">
        <v>1381</v>
      </c>
      <c r="C3282" s="6" t="s">
        <v>1333</v>
      </c>
      <c r="D3282" s="6" t="s">
        <v>1528</v>
      </c>
      <c r="E3282" s="6" t="s">
        <v>17</v>
      </c>
      <c r="F3282" s="7">
        <v>44557</v>
      </c>
      <c r="G3282" s="6" t="s">
        <v>35</v>
      </c>
      <c r="H3282" s="6" t="s">
        <v>71</v>
      </c>
      <c r="I3282" s="6" t="s">
        <v>38</v>
      </c>
      <c r="J3282" s="6" t="s">
        <v>76</v>
      </c>
      <c r="K3282" s="12">
        <v>8250</v>
      </c>
      <c r="L3282" s="12">
        <v>10725</v>
      </c>
      <c r="M3282" s="12">
        <v>2</v>
      </c>
      <c r="N3282" s="12">
        <v>16500</v>
      </c>
      <c r="O3282" s="12">
        <v>21450</v>
      </c>
      <c r="P3282" s="6" t="s">
        <v>1398</v>
      </c>
      <c r="Q3282" s="12">
        <f t="shared" si="51"/>
        <v>4950</v>
      </c>
    </row>
    <row r="3283" spans="1:17" x14ac:dyDescent="0.3">
      <c r="A3283" s="6">
        <v>142655</v>
      </c>
      <c r="B3283" s="6" t="s">
        <v>1382</v>
      </c>
      <c r="C3283" s="6" t="s">
        <v>1335</v>
      </c>
      <c r="D3283" s="6" t="s">
        <v>2093</v>
      </c>
      <c r="E3283" s="6" t="s">
        <v>1320</v>
      </c>
      <c r="F3283" s="7">
        <v>44557</v>
      </c>
      <c r="G3283" s="6" t="s">
        <v>1296</v>
      </c>
      <c r="H3283" s="6" t="s">
        <v>798</v>
      </c>
      <c r="I3283" s="6" t="s">
        <v>42</v>
      </c>
      <c r="J3283" s="6" t="s">
        <v>76</v>
      </c>
      <c r="K3283" s="12">
        <v>2650</v>
      </c>
      <c r="L3283" s="12">
        <v>3445</v>
      </c>
      <c r="M3283" s="12">
        <v>3</v>
      </c>
      <c r="N3283" s="12">
        <v>7950</v>
      </c>
      <c r="O3283" s="12">
        <v>10335</v>
      </c>
      <c r="P3283" s="6" t="s">
        <v>1397</v>
      </c>
      <c r="Q3283" s="12">
        <f t="shared" si="51"/>
        <v>2385</v>
      </c>
    </row>
    <row r="3284" spans="1:17" x14ac:dyDescent="0.3">
      <c r="A3284" s="6">
        <v>142656</v>
      </c>
      <c r="B3284" s="6" t="s">
        <v>1378</v>
      </c>
      <c r="C3284" s="6" t="s">
        <v>1377</v>
      </c>
      <c r="D3284" s="6" t="s">
        <v>1945</v>
      </c>
      <c r="E3284" s="6" t="s">
        <v>16</v>
      </c>
      <c r="F3284" s="7">
        <v>44557</v>
      </c>
      <c r="G3284" s="6" t="s">
        <v>33</v>
      </c>
      <c r="H3284" s="6" t="s">
        <v>72</v>
      </c>
      <c r="I3284" s="6" t="s">
        <v>38</v>
      </c>
      <c r="J3284" s="6" t="s">
        <v>85</v>
      </c>
      <c r="K3284" s="12">
        <v>12550</v>
      </c>
      <c r="L3284" s="12">
        <v>16315</v>
      </c>
      <c r="M3284" s="12">
        <v>1</v>
      </c>
      <c r="N3284" s="12">
        <v>12550</v>
      </c>
      <c r="O3284" s="12">
        <v>16315</v>
      </c>
      <c r="P3284" s="6" t="s">
        <v>1399</v>
      </c>
      <c r="Q3284" s="12">
        <f t="shared" si="51"/>
        <v>3765</v>
      </c>
    </row>
    <row r="3285" spans="1:17" x14ac:dyDescent="0.3">
      <c r="A3285" s="6">
        <v>142657</v>
      </c>
      <c r="B3285" s="6" t="s">
        <v>1379</v>
      </c>
      <c r="C3285" s="6" t="s">
        <v>1332</v>
      </c>
      <c r="D3285" s="6" t="s">
        <v>1994</v>
      </c>
      <c r="E3285" s="6" t="s">
        <v>15</v>
      </c>
      <c r="F3285" s="7">
        <v>44557</v>
      </c>
      <c r="G3285" s="6" t="s">
        <v>34</v>
      </c>
      <c r="H3285" s="6" t="s">
        <v>73</v>
      </c>
      <c r="I3285" s="6" t="s">
        <v>41</v>
      </c>
      <c r="J3285" s="8" t="s">
        <v>78</v>
      </c>
      <c r="K3285" s="12">
        <v>14500</v>
      </c>
      <c r="L3285" s="12">
        <v>18850</v>
      </c>
      <c r="M3285" s="12">
        <v>3</v>
      </c>
      <c r="N3285" s="12">
        <v>43500</v>
      </c>
      <c r="O3285" s="12">
        <v>56550</v>
      </c>
      <c r="P3285" s="6" t="s">
        <v>1400</v>
      </c>
      <c r="Q3285" s="12">
        <f t="shared" si="51"/>
        <v>13050</v>
      </c>
    </row>
    <row r="3286" spans="1:17" x14ac:dyDescent="0.3">
      <c r="A3286" s="6">
        <v>142658</v>
      </c>
      <c r="B3286" s="6" t="s">
        <v>1365</v>
      </c>
      <c r="C3286" s="6" t="s">
        <v>1364</v>
      </c>
      <c r="D3286" s="6" t="s">
        <v>1762</v>
      </c>
      <c r="E3286" s="6" t="s">
        <v>14</v>
      </c>
      <c r="F3286" s="7">
        <v>44557</v>
      </c>
      <c r="G3286" s="6" t="s">
        <v>35</v>
      </c>
      <c r="H3286" s="6" t="s">
        <v>46</v>
      </c>
      <c r="I3286" s="6" t="s">
        <v>36</v>
      </c>
      <c r="J3286" s="6" t="s">
        <v>75</v>
      </c>
      <c r="K3286" s="12">
        <v>800</v>
      </c>
      <c r="L3286" s="12">
        <v>1040</v>
      </c>
      <c r="M3286" s="12">
        <v>2</v>
      </c>
      <c r="N3286" s="12">
        <v>1600</v>
      </c>
      <c r="O3286" s="12">
        <v>2080</v>
      </c>
      <c r="P3286" s="6" t="s">
        <v>1401</v>
      </c>
      <c r="Q3286" s="12">
        <f t="shared" si="51"/>
        <v>480</v>
      </c>
    </row>
    <row r="3287" spans="1:17" x14ac:dyDescent="0.3">
      <c r="A3287" s="6">
        <v>142659</v>
      </c>
      <c r="B3287" s="6" t="s">
        <v>1385</v>
      </c>
      <c r="C3287" s="6" t="s">
        <v>27</v>
      </c>
      <c r="D3287" s="6" t="s">
        <v>27</v>
      </c>
      <c r="E3287" s="6" t="s">
        <v>13</v>
      </c>
      <c r="F3287" s="7">
        <v>44557</v>
      </c>
      <c r="G3287" s="6" t="s">
        <v>1296</v>
      </c>
      <c r="H3287" s="6" t="s">
        <v>48</v>
      </c>
      <c r="I3287" s="6" t="s">
        <v>37</v>
      </c>
      <c r="J3287" s="6" t="s">
        <v>76</v>
      </c>
      <c r="K3287" s="12">
        <v>600</v>
      </c>
      <c r="L3287" s="12">
        <v>780</v>
      </c>
      <c r="M3287" s="12">
        <v>4</v>
      </c>
      <c r="N3287" s="12">
        <v>2400</v>
      </c>
      <c r="O3287" s="12">
        <v>3120</v>
      </c>
      <c r="P3287" s="6" t="s">
        <v>1325</v>
      </c>
      <c r="Q3287" s="12">
        <f t="shared" si="51"/>
        <v>720</v>
      </c>
    </row>
    <row r="3288" spans="1:17" x14ac:dyDescent="0.3">
      <c r="A3288" s="6">
        <v>142660</v>
      </c>
      <c r="B3288" s="6" t="s">
        <v>1387</v>
      </c>
      <c r="C3288" s="6" t="s">
        <v>1386</v>
      </c>
      <c r="D3288" s="6" t="s">
        <v>2108</v>
      </c>
      <c r="E3288" s="6" t="s">
        <v>12</v>
      </c>
      <c r="F3288" s="7">
        <v>44557</v>
      </c>
      <c r="G3288" s="6" t="s">
        <v>33</v>
      </c>
      <c r="H3288" s="6" t="s">
        <v>50</v>
      </c>
      <c r="I3288" s="6" t="s">
        <v>38</v>
      </c>
      <c r="J3288" s="6" t="s">
        <v>75</v>
      </c>
      <c r="K3288" s="12">
        <v>10500</v>
      </c>
      <c r="L3288" s="12">
        <v>13650</v>
      </c>
      <c r="M3288" s="12">
        <v>4</v>
      </c>
      <c r="N3288" s="12">
        <v>42000</v>
      </c>
      <c r="O3288" s="12">
        <v>54600</v>
      </c>
      <c r="P3288" s="6" t="s">
        <v>1398</v>
      </c>
      <c r="Q3288" s="12">
        <f t="shared" si="51"/>
        <v>12600</v>
      </c>
    </row>
    <row r="3289" spans="1:17" x14ac:dyDescent="0.3">
      <c r="A3289" s="6">
        <v>142661</v>
      </c>
      <c r="B3289" s="6" t="s">
        <v>2156</v>
      </c>
      <c r="C3289" s="6" t="s">
        <v>2157</v>
      </c>
      <c r="D3289" s="6" t="s">
        <v>1965</v>
      </c>
      <c r="E3289" s="6" t="s">
        <v>11</v>
      </c>
      <c r="F3289" s="7">
        <v>44557</v>
      </c>
      <c r="G3289" s="6" t="s">
        <v>34</v>
      </c>
      <c r="H3289" s="6" t="s">
        <v>859</v>
      </c>
      <c r="I3289" s="6" t="s">
        <v>39</v>
      </c>
      <c r="J3289" s="6" t="s">
        <v>77</v>
      </c>
      <c r="K3289" s="12">
        <v>6500</v>
      </c>
      <c r="L3289" s="12">
        <v>8450</v>
      </c>
      <c r="M3289" s="12">
        <v>1</v>
      </c>
      <c r="N3289" s="12">
        <v>6500</v>
      </c>
      <c r="O3289" s="12">
        <v>8450</v>
      </c>
      <c r="P3289" s="6" t="s">
        <v>1397</v>
      </c>
      <c r="Q3289" s="12">
        <f t="shared" si="51"/>
        <v>1950</v>
      </c>
    </row>
    <row r="3290" spans="1:17" x14ac:dyDescent="0.3">
      <c r="A3290" s="6">
        <v>142662</v>
      </c>
      <c r="B3290" s="6" t="s">
        <v>1390</v>
      </c>
      <c r="C3290" s="6" t="s">
        <v>26</v>
      </c>
      <c r="D3290" s="6" t="s">
        <v>2122</v>
      </c>
      <c r="E3290" s="6" t="s">
        <v>1321</v>
      </c>
      <c r="F3290" s="7">
        <v>44557</v>
      </c>
      <c r="G3290" s="6" t="s">
        <v>35</v>
      </c>
      <c r="H3290" s="6" t="s">
        <v>865</v>
      </c>
      <c r="I3290" s="6" t="s">
        <v>40</v>
      </c>
      <c r="J3290" s="6" t="s">
        <v>76</v>
      </c>
      <c r="K3290" s="12">
        <v>4500</v>
      </c>
      <c r="L3290" s="12">
        <v>5850</v>
      </c>
      <c r="M3290" s="12">
        <v>3</v>
      </c>
      <c r="N3290" s="12">
        <v>13500</v>
      </c>
      <c r="O3290" s="12">
        <v>17550</v>
      </c>
      <c r="P3290" s="6" t="s">
        <v>1399</v>
      </c>
      <c r="Q3290" s="12">
        <f t="shared" si="51"/>
        <v>4050</v>
      </c>
    </row>
    <row r="3291" spans="1:17" x14ac:dyDescent="0.3">
      <c r="A3291" s="6">
        <v>142663</v>
      </c>
      <c r="B3291" s="6" t="s">
        <v>1392</v>
      </c>
      <c r="C3291" s="6" t="s">
        <v>1391</v>
      </c>
      <c r="D3291" s="6" t="s">
        <v>2117</v>
      </c>
      <c r="E3291" s="6" t="s">
        <v>1322</v>
      </c>
      <c r="F3291" s="7">
        <v>44557</v>
      </c>
      <c r="G3291" s="6" t="s">
        <v>1296</v>
      </c>
      <c r="H3291" s="6" t="s">
        <v>51</v>
      </c>
      <c r="I3291" s="6" t="s">
        <v>41</v>
      </c>
      <c r="J3291" s="6" t="s">
        <v>78</v>
      </c>
      <c r="K3291" s="12">
        <v>8500</v>
      </c>
      <c r="L3291" s="12">
        <v>11050</v>
      </c>
      <c r="M3291" s="12">
        <v>1</v>
      </c>
      <c r="N3291" s="12">
        <v>8500</v>
      </c>
      <c r="O3291" s="12">
        <v>11050</v>
      </c>
      <c r="P3291" s="6" t="s">
        <v>1400</v>
      </c>
      <c r="Q3291" s="12">
        <f t="shared" si="51"/>
        <v>2550</v>
      </c>
    </row>
    <row r="3292" spans="1:17" x14ac:dyDescent="0.3">
      <c r="A3292" s="6">
        <v>142664</v>
      </c>
      <c r="B3292" s="6" t="s">
        <v>1394</v>
      </c>
      <c r="C3292" s="6" t="s">
        <v>1393</v>
      </c>
      <c r="D3292" s="6" t="s">
        <v>1414</v>
      </c>
      <c r="E3292" s="6" t="s">
        <v>1323</v>
      </c>
      <c r="F3292" s="7">
        <v>44557</v>
      </c>
      <c r="G3292" s="6" t="s">
        <v>33</v>
      </c>
      <c r="H3292" s="6" t="s">
        <v>52</v>
      </c>
      <c r="I3292" s="6" t="s">
        <v>44</v>
      </c>
      <c r="J3292" s="6" t="s">
        <v>80</v>
      </c>
      <c r="K3292" s="12">
        <v>12500</v>
      </c>
      <c r="L3292" s="12">
        <v>16250</v>
      </c>
      <c r="M3292" s="12">
        <v>3</v>
      </c>
      <c r="N3292" s="12">
        <v>37500</v>
      </c>
      <c r="O3292" s="12">
        <v>48750</v>
      </c>
      <c r="P3292" s="6" t="s">
        <v>1401</v>
      </c>
      <c r="Q3292" s="12">
        <f t="shared" si="51"/>
        <v>11250</v>
      </c>
    </row>
    <row r="3293" spans="1:17" x14ac:dyDescent="0.3">
      <c r="A3293" s="6">
        <v>142665</v>
      </c>
      <c r="B3293" s="6" t="s">
        <v>1337</v>
      </c>
      <c r="C3293" s="6" t="s">
        <v>1336</v>
      </c>
      <c r="D3293" s="6" t="s">
        <v>1416</v>
      </c>
      <c r="E3293" s="6" t="s">
        <v>10</v>
      </c>
      <c r="F3293" s="7">
        <v>44557</v>
      </c>
      <c r="G3293" s="6" t="s">
        <v>34</v>
      </c>
      <c r="H3293" s="6" t="s">
        <v>806</v>
      </c>
      <c r="I3293" s="6" t="s">
        <v>89</v>
      </c>
      <c r="J3293" s="6" t="s">
        <v>79</v>
      </c>
      <c r="K3293" s="12">
        <v>3500</v>
      </c>
      <c r="L3293" s="12">
        <v>4550</v>
      </c>
      <c r="M3293" s="12">
        <v>1</v>
      </c>
      <c r="N3293" s="12">
        <v>3500</v>
      </c>
      <c r="O3293" s="12">
        <v>4550</v>
      </c>
      <c r="P3293" s="6" t="s">
        <v>1325</v>
      </c>
      <c r="Q3293" s="12">
        <f t="shared" si="51"/>
        <v>1050</v>
      </c>
    </row>
    <row r="3294" spans="1:17" x14ac:dyDescent="0.3">
      <c r="A3294" s="6">
        <v>142666</v>
      </c>
      <c r="B3294" s="6" t="s">
        <v>1339</v>
      </c>
      <c r="C3294" s="6" t="s">
        <v>1338</v>
      </c>
      <c r="D3294" s="6" t="s">
        <v>1432</v>
      </c>
      <c r="E3294" s="6" t="s">
        <v>9</v>
      </c>
      <c r="F3294" s="7">
        <v>44557</v>
      </c>
      <c r="G3294" s="6" t="s">
        <v>35</v>
      </c>
      <c r="H3294" s="8" t="s">
        <v>67</v>
      </c>
      <c r="I3294" s="6" t="s">
        <v>37</v>
      </c>
      <c r="J3294" s="6" t="s">
        <v>81</v>
      </c>
      <c r="K3294" s="12">
        <v>4500</v>
      </c>
      <c r="L3294" s="12">
        <v>5850</v>
      </c>
      <c r="M3294" s="12">
        <v>2</v>
      </c>
      <c r="N3294" s="12">
        <v>9000</v>
      </c>
      <c r="O3294" s="12">
        <v>11700</v>
      </c>
      <c r="P3294" s="6" t="s">
        <v>1398</v>
      </c>
      <c r="Q3294" s="12">
        <f t="shared" si="51"/>
        <v>2700</v>
      </c>
    </row>
    <row r="3295" spans="1:17" x14ac:dyDescent="0.3">
      <c r="A3295" s="6">
        <v>142667</v>
      </c>
      <c r="B3295" s="6" t="s">
        <v>1341</v>
      </c>
      <c r="C3295" s="6" t="s">
        <v>1340</v>
      </c>
      <c r="D3295" s="6" t="s">
        <v>1463</v>
      </c>
      <c r="E3295" s="6" t="s">
        <v>1324</v>
      </c>
      <c r="F3295" s="7">
        <v>44557</v>
      </c>
      <c r="G3295" s="6" t="s">
        <v>1296</v>
      </c>
      <c r="H3295" s="6" t="s">
        <v>866</v>
      </c>
      <c r="I3295" s="6" t="s">
        <v>45</v>
      </c>
      <c r="J3295" s="6" t="s">
        <v>82</v>
      </c>
      <c r="K3295" s="12">
        <v>2100</v>
      </c>
      <c r="L3295" s="12">
        <v>2730</v>
      </c>
      <c r="M3295" s="12">
        <v>4</v>
      </c>
      <c r="N3295" s="12">
        <v>8400</v>
      </c>
      <c r="O3295" s="12">
        <v>10920</v>
      </c>
      <c r="P3295" s="6" t="s">
        <v>1397</v>
      </c>
      <c r="Q3295" s="12">
        <f t="shared" si="51"/>
        <v>2520</v>
      </c>
    </row>
    <row r="3296" spans="1:17" x14ac:dyDescent="0.3">
      <c r="A3296" s="6">
        <v>142668</v>
      </c>
      <c r="B3296" s="6" t="s">
        <v>1343</v>
      </c>
      <c r="C3296" s="6" t="s">
        <v>1342</v>
      </c>
      <c r="D3296" s="6" t="s">
        <v>1498</v>
      </c>
      <c r="E3296" s="6" t="s">
        <v>8</v>
      </c>
      <c r="F3296" s="7">
        <v>44557</v>
      </c>
      <c r="G3296" s="6" t="s">
        <v>33</v>
      </c>
      <c r="H3296" s="6" t="s">
        <v>49</v>
      </c>
      <c r="I3296" s="6" t="s">
        <v>36</v>
      </c>
      <c r="J3296" s="6" t="s">
        <v>75</v>
      </c>
      <c r="K3296" s="12">
        <v>1150</v>
      </c>
      <c r="L3296" s="12">
        <v>1495</v>
      </c>
      <c r="M3296" s="12">
        <v>3</v>
      </c>
      <c r="N3296" s="12">
        <v>3450</v>
      </c>
      <c r="O3296" s="12">
        <v>4485</v>
      </c>
      <c r="P3296" s="6" t="s">
        <v>1399</v>
      </c>
      <c r="Q3296" s="12">
        <f t="shared" si="51"/>
        <v>1035</v>
      </c>
    </row>
    <row r="3297" spans="1:17" x14ac:dyDescent="0.3">
      <c r="A3297" s="6">
        <v>142669</v>
      </c>
      <c r="B3297" s="6" t="s">
        <v>1345</v>
      </c>
      <c r="C3297" s="6" t="s">
        <v>1344</v>
      </c>
      <c r="D3297" s="6" t="s">
        <v>1530</v>
      </c>
      <c r="E3297" s="6" t="s">
        <v>7</v>
      </c>
      <c r="F3297" s="7">
        <v>44557</v>
      </c>
      <c r="G3297" s="6" t="s">
        <v>34</v>
      </c>
      <c r="H3297" s="6" t="s">
        <v>47</v>
      </c>
      <c r="I3297" s="6" t="s">
        <v>37</v>
      </c>
      <c r="J3297" s="6" t="s">
        <v>76</v>
      </c>
      <c r="K3297" s="12">
        <v>350</v>
      </c>
      <c r="L3297" s="12">
        <v>455</v>
      </c>
      <c r="M3297" s="12">
        <v>4</v>
      </c>
      <c r="N3297" s="12">
        <v>1400</v>
      </c>
      <c r="O3297" s="12">
        <v>1820</v>
      </c>
      <c r="P3297" s="6" t="s">
        <v>1400</v>
      </c>
      <c r="Q3297" s="12">
        <f t="shared" si="51"/>
        <v>420</v>
      </c>
    </row>
    <row r="3298" spans="1:17" x14ac:dyDescent="0.3">
      <c r="A3298" s="6">
        <v>142670</v>
      </c>
      <c r="B3298" s="6" t="s">
        <v>1347</v>
      </c>
      <c r="C3298" s="6" t="s">
        <v>1346</v>
      </c>
      <c r="D3298" s="6" t="s">
        <v>1554</v>
      </c>
      <c r="E3298" s="6" t="s">
        <v>1325</v>
      </c>
      <c r="F3298" s="7">
        <v>44557</v>
      </c>
      <c r="G3298" s="6" t="s">
        <v>35</v>
      </c>
      <c r="H3298" s="6" t="s">
        <v>53</v>
      </c>
      <c r="I3298" s="6" t="s">
        <v>38</v>
      </c>
      <c r="J3298" s="6" t="s">
        <v>75</v>
      </c>
      <c r="K3298" s="12">
        <v>9500</v>
      </c>
      <c r="L3298" s="12">
        <v>12350</v>
      </c>
      <c r="M3298" s="12">
        <v>1</v>
      </c>
      <c r="N3298" s="12">
        <v>9500</v>
      </c>
      <c r="O3298" s="12">
        <v>12350</v>
      </c>
      <c r="P3298" s="6" t="s">
        <v>1401</v>
      </c>
      <c r="Q3298" s="12">
        <f t="shared" si="51"/>
        <v>2850</v>
      </c>
    </row>
    <row r="3299" spans="1:17" x14ac:dyDescent="0.3">
      <c r="A3299" s="6">
        <v>142671</v>
      </c>
      <c r="B3299" s="6" t="s">
        <v>1349</v>
      </c>
      <c r="C3299" s="6" t="s">
        <v>1348</v>
      </c>
      <c r="D3299" s="6" t="s">
        <v>1563</v>
      </c>
      <c r="E3299" s="6" t="s">
        <v>1326</v>
      </c>
      <c r="F3299" s="7">
        <v>44557</v>
      </c>
      <c r="G3299" s="6" t="s">
        <v>1296</v>
      </c>
      <c r="H3299" s="6" t="s">
        <v>867</v>
      </c>
      <c r="I3299" s="6" t="s">
        <v>39</v>
      </c>
      <c r="J3299" s="6" t="s">
        <v>77</v>
      </c>
      <c r="K3299" s="12">
        <v>10000</v>
      </c>
      <c r="L3299" s="12">
        <v>13000</v>
      </c>
      <c r="M3299" s="12">
        <v>4</v>
      </c>
      <c r="N3299" s="12">
        <v>40000</v>
      </c>
      <c r="O3299" s="12">
        <v>52000</v>
      </c>
      <c r="P3299" s="6" t="s">
        <v>1325</v>
      </c>
      <c r="Q3299" s="12">
        <f t="shared" si="51"/>
        <v>12000</v>
      </c>
    </row>
    <row r="3300" spans="1:17" x14ac:dyDescent="0.3">
      <c r="A3300" s="6">
        <v>142672</v>
      </c>
      <c r="B3300" s="6" t="s">
        <v>1351</v>
      </c>
      <c r="C3300" s="6" t="s">
        <v>1350</v>
      </c>
      <c r="D3300" s="6" t="s">
        <v>1600</v>
      </c>
      <c r="E3300" s="6" t="s">
        <v>6</v>
      </c>
      <c r="F3300" s="7">
        <v>44557</v>
      </c>
      <c r="G3300" s="6" t="s">
        <v>33</v>
      </c>
      <c r="H3300" s="6" t="s">
        <v>868</v>
      </c>
      <c r="I3300" s="6" t="s">
        <v>40</v>
      </c>
      <c r="J3300" s="6" t="s">
        <v>76</v>
      </c>
      <c r="K3300" s="12">
        <v>6500</v>
      </c>
      <c r="L3300" s="12">
        <v>8450</v>
      </c>
      <c r="M3300" s="12">
        <v>1</v>
      </c>
      <c r="N3300" s="12">
        <v>6500</v>
      </c>
      <c r="O3300" s="12">
        <v>8450</v>
      </c>
      <c r="P3300" s="6" t="s">
        <v>1398</v>
      </c>
      <c r="Q3300" s="12">
        <f t="shared" si="51"/>
        <v>1950</v>
      </c>
    </row>
    <row r="3301" spans="1:17" x14ac:dyDescent="0.3">
      <c r="A3301" s="6">
        <v>142673</v>
      </c>
      <c r="B3301" s="6" t="s">
        <v>1353</v>
      </c>
      <c r="C3301" s="6" t="s">
        <v>1352</v>
      </c>
      <c r="D3301" s="6" t="s">
        <v>1532</v>
      </c>
      <c r="E3301" s="6" t="s">
        <v>5</v>
      </c>
      <c r="F3301" s="7">
        <v>44557</v>
      </c>
      <c r="G3301" s="6" t="s">
        <v>34</v>
      </c>
      <c r="H3301" s="6" t="s">
        <v>869</v>
      </c>
      <c r="I3301" s="6" t="s">
        <v>41</v>
      </c>
      <c r="J3301" s="6" t="s">
        <v>78</v>
      </c>
      <c r="K3301" s="12">
        <v>8500</v>
      </c>
      <c r="L3301" s="12">
        <v>11050</v>
      </c>
      <c r="M3301" s="12">
        <v>1</v>
      </c>
      <c r="N3301" s="12">
        <v>8500</v>
      </c>
      <c r="O3301" s="12">
        <v>11050</v>
      </c>
      <c r="P3301" s="6" t="s">
        <v>1397</v>
      </c>
      <c r="Q3301" s="12">
        <f t="shared" si="51"/>
        <v>2550</v>
      </c>
    </row>
    <row r="3302" spans="1:17" x14ac:dyDescent="0.3">
      <c r="A3302" s="6">
        <v>142674</v>
      </c>
      <c r="B3302" s="6" t="s">
        <v>1355</v>
      </c>
      <c r="C3302" s="6" t="s">
        <v>1354</v>
      </c>
      <c r="D3302" s="6" t="s">
        <v>2148</v>
      </c>
      <c r="E3302" s="6" t="s">
        <v>4</v>
      </c>
      <c r="F3302" s="7">
        <v>44557</v>
      </c>
      <c r="G3302" s="6" t="s">
        <v>35</v>
      </c>
      <c r="H3302" s="6" t="s">
        <v>57</v>
      </c>
      <c r="I3302" s="6" t="s">
        <v>44</v>
      </c>
      <c r="J3302" s="6" t="s">
        <v>80</v>
      </c>
      <c r="K3302" s="12">
        <v>7000</v>
      </c>
      <c r="L3302" s="12">
        <v>9100</v>
      </c>
      <c r="M3302" s="12">
        <v>1</v>
      </c>
      <c r="N3302" s="12">
        <v>7000</v>
      </c>
      <c r="O3302" s="12">
        <v>9100</v>
      </c>
      <c r="P3302" s="6" t="s">
        <v>1399</v>
      </c>
      <c r="Q3302" s="12">
        <f t="shared" si="51"/>
        <v>2100</v>
      </c>
    </row>
    <row r="3303" spans="1:17" x14ac:dyDescent="0.3">
      <c r="A3303" s="6">
        <v>142675</v>
      </c>
      <c r="B3303" s="6" t="s">
        <v>1357</v>
      </c>
      <c r="C3303" s="6" t="s">
        <v>1356</v>
      </c>
      <c r="D3303" s="6" t="s">
        <v>1635</v>
      </c>
      <c r="E3303" s="6" t="s">
        <v>30</v>
      </c>
      <c r="F3303" s="7">
        <v>44557</v>
      </c>
      <c r="G3303" s="6" t="s">
        <v>1296</v>
      </c>
      <c r="H3303" s="6" t="s">
        <v>870</v>
      </c>
      <c r="I3303" s="6" t="s">
        <v>89</v>
      </c>
      <c r="J3303" s="6" t="s">
        <v>79</v>
      </c>
      <c r="K3303" s="12">
        <v>6550</v>
      </c>
      <c r="L3303" s="12">
        <v>8515</v>
      </c>
      <c r="M3303" s="12">
        <v>3</v>
      </c>
      <c r="N3303" s="12">
        <v>19650</v>
      </c>
      <c r="O3303" s="12">
        <v>25545</v>
      </c>
      <c r="P3303" s="6" t="s">
        <v>1400</v>
      </c>
      <c r="Q3303" s="12">
        <f t="shared" si="51"/>
        <v>5895</v>
      </c>
    </row>
    <row r="3304" spans="1:17" x14ac:dyDescent="0.3">
      <c r="A3304" s="6">
        <v>142676</v>
      </c>
      <c r="B3304" s="6" t="s">
        <v>1359</v>
      </c>
      <c r="C3304" s="6" t="s">
        <v>1358</v>
      </c>
      <c r="D3304" s="6" t="s">
        <v>1668</v>
      </c>
      <c r="E3304" s="6" t="s">
        <v>31</v>
      </c>
      <c r="F3304" s="7">
        <v>44558</v>
      </c>
      <c r="G3304" s="6" t="s">
        <v>33</v>
      </c>
      <c r="H3304" s="8" t="s">
        <v>66</v>
      </c>
      <c r="I3304" s="6" t="s">
        <v>37</v>
      </c>
      <c r="J3304" s="6" t="s">
        <v>81</v>
      </c>
      <c r="K3304" s="12">
        <v>7650</v>
      </c>
      <c r="L3304" s="12">
        <v>9945</v>
      </c>
      <c r="M3304" s="12">
        <v>4</v>
      </c>
      <c r="N3304" s="12">
        <v>30600</v>
      </c>
      <c r="O3304" s="12">
        <v>39780</v>
      </c>
      <c r="P3304" s="6" t="s">
        <v>1401</v>
      </c>
      <c r="Q3304" s="12">
        <f t="shared" si="51"/>
        <v>9180</v>
      </c>
    </row>
    <row r="3305" spans="1:17" x14ac:dyDescent="0.3">
      <c r="A3305" s="6">
        <v>142677</v>
      </c>
      <c r="B3305" s="6" t="s">
        <v>1361</v>
      </c>
      <c r="C3305" s="6" t="s">
        <v>1360</v>
      </c>
      <c r="D3305" s="6" t="s">
        <v>1680</v>
      </c>
      <c r="E3305" s="6" t="s">
        <v>32</v>
      </c>
      <c r="F3305" s="7">
        <v>44559</v>
      </c>
      <c r="G3305" s="6" t="s">
        <v>34</v>
      </c>
      <c r="H3305" s="6" t="s">
        <v>58</v>
      </c>
      <c r="I3305" s="6" t="s">
        <v>45</v>
      </c>
      <c r="J3305" s="6" t="s">
        <v>82</v>
      </c>
      <c r="K3305" s="12">
        <v>1150</v>
      </c>
      <c r="L3305" s="12">
        <v>1495</v>
      </c>
      <c r="M3305" s="12">
        <v>4</v>
      </c>
      <c r="N3305" s="12">
        <v>4600</v>
      </c>
      <c r="O3305" s="12">
        <v>5980</v>
      </c>
      <c r="P3305" s="6" t="s">
        <v>1325</v>
      </c>
      <c r="Q3305" s="12">
        <f t="shared" si="51"/>
        <v>1380</v>
      </c>
    </row>
    <row r="3306" spans="1:17" x14ac:dyDescent="0.3">
      <c r="A3306" s="6">
        <v>142678</v>
      </c>
      <c r="B3306" s="6" t="s">
        <v>1363</v>
      </c>
      <c r="C3306" s="6" t="s">
        <v>1362</v>
      </c>
      <c r="D3306" s="6" t="s">
        <v>1716</v>
      </c>
      <c r="E3306" s="6" t="s">
        <v>28</v>
      </c>
      <c r="F3306" s="7">
        <v>44560</v>
      </c>
      <c r="G3306" s="6" t="s">
        <v>35</v>
      </c>
      <c r="H3306" s="6" t="s">
        <v>59</v>
      </c>
      <c r="I3306" s="6" t="s">
        <v>36</v>
      </c>
      <c r="J3306" s="6" t="s">
        <v>75</v>
      </c>
      <c r="K3306" s="12">
        <v>850</v>
      </c>
      <c r="L3306" s="12">
        <v>1105</v>
      </c>
      <c r="M3306" s="12">
        <v>1</v>
      </c>
      <c r="N3306" s="12">
        <v>850</v>
      </c>
      <c r="O3306" s="12">
        <v>1105</v>
      </c>
      <c r="P3306" s="6" t="s">
        <v>1398</v>
      </c>
      <c r="Q3306" s="12">
        <f t="shared" si="51"/>
        <v>255</v>
      </c>
    </row>
    <row r="3307" spans="1:17" x14ac:dyDescent="0.3">
      <c r="A3307" s="6">
        <v>142679</v>
      </c>
      <c r="B3307" s="6" t="s">
        <v>1365</v>
      </c>
      <c r="C3307" s="6" t="s">
        <v>1364</v>
      </c>
      <c r="D3307" s="6" t="s">
        <v>1777</v>
      </c>
      <c r="E3307" s="6" t="s">
        <v>1311</v>
      </c>
      <c r="F3307" s="7">
        <v>44561</v>
      </c>
      <c r="G3307" s="6" t="s">
        <v>1296</v>
      </c>
      <c r="H3307" s="6" t="s">
        <v>60</v>
      </c>
      <c r="I3307" s="6" t="s">
        <v>37</v>
      </c>
      <c r="J3307" s="6" t="s">
        <v>76</v>
      </c>
      <c r="K3307" s="12">
        <v>650</v>
      </c>
      <c r="L3307" s="12">
        <v>845</v>
      </c>
      <c r="M3307" s="12">
        <v>2</v>
      </c>
      <c r="N3307" s="12">
        <v>1300</v>
      </c>
      <c r="O3307" s="12">
        <v>1690</v>
      </c>
      <c r="P3307" s="6" t="s">
        <v>1397</v>
      </c>
      <c r="Q3307" s="12">
        <f t="shared" si="51"/>
        <v>390</v>
      </c>
    </row>
    <row r="3308" spans="1:17" x14ac:dyDescent="0.3">
      <c r="A3308" s="6">
        <v>142680</v>
      </c>
      <c r="B3308" s="6" t="s">
        <v>1367</v>
      </c>
      <c r="C3308" s="6" t="s">
        <v>1366</v>
      </c>
      <c r="D3308" s="6" t="s">
        <v>1785</v>
      </c>
      <c r="E3308" s="6" t="s">
        <v>1312</v>
      </c>
      <c r="F3308" s="7">
        <v>44561</v>
      </c>
      <c r="G3308" s="6" t="s">
        <v>33</v>
      </c>
      <c r="H3308" s="6" t="s">
        <v>61</v>
      </c>
      <c r="I3308" s="6" t="s">
        <v>38</v>
      </c>
      <c r="J3308" s="6" t="s">
        <v>75</v>
      </c>
      <c r="K3308" s="12">
        <v>7500</v>
      </c>
      <c r="L3308" s="12">
        <v>9750</v>
      </c>
      <c r="M3308" s="12">
        <v>3</v>
      </c>
      <c r="N3308" s="12">
        <v>22500</v>
      </c>
      <c r="O3308" s="12">
        <v>29250</v>
      </c>
      <c r="P3308" s="6" t="s">
        <v>1399</v>
      </c>
      <c r="Q3308" s="12">
        <f t="shared" si="51"/>
        <v>6750</v>
      </c>
    </row>
    <row r="3309" spans="1:17" x14ac:dyDescent="0.3">
      <c r="A3309" s="6">
        <v>142681</v>
      </c>
      <c r="B3309" s="6" t="s">
        <v>1369</v>
      </c>
      <c r="C3309" s="6" t="s">
        <v>1368</v>
      </c>
      <c r="D3309" s="6" t="s">
        <v>1797</v>
      </c>
      <c r="E3309" s="6" t="s">
        <v>1313</v>
      </c>
      <c r="F3309" s="7">
        <v>44561</v>
      </c>
      <c r="G3309" s="6" t="s">
        <v>34</v>
      </c>
      <c r="H3309" s="6" t="s">
        <v>867</v>
      </c>
      <c r="I3309" s="6" t="s">
        <v>39</v>
      </c>
      <c r="J3309" s="8" t="s">
        <v>83</v>
      </c>
      <c r="K3309" s="12">
        <v>10000</v>
      </c>
      <c r="L3309" s="12">
        <v>13000</v>
      </c>
      <c r="M3309" s="12">
        <v>1</v>
      </c>
      <c r="N3309" s="12">
        <v>10000</v>
      </c>
      <c r="O3309" s="12">
        <v>13000</v>
      </c>
      <c r="P3309" s="6" t="s">
        <v>1400</v>
      </c>
      <c r="Q3309" s="12">
        <f t="shared" si="51"/>
        <v>3000</v>
      </c>
    </row>
    <row r="3310" spans="1:17" x14ac:dyDescent="0.3">
      <c r="A3310" s="6">
        <v>142682</v>
      </c>
      <c r="B3310" s="6" t="s">
        <v>1370</v>
      </c>
      <c r="C3310" s="6" t="s">
        <v>1327</v>
      </c>
      <c r="D3310" s="6" t="s">
        <v>1814</v>
      </c>
      <c r="E3310" s="6" t="s">
        <v>3</v>
      </c>
      <c r="F3310" s="7">
        <v>44561</v>
      </c>
      <c r="G3310" s="6" t="s">
        <v>35</v>
      </c>
      <c r="H3310" s="6" t="s">
        <v>871</v>
      </c>
      <c r="I3310" s="6" t="s">
        <v>40</v>
      </c>
      <c r="J3310" s="6" t="s">
        <v>76</v>
      </c>
      <c r="K3310" s="12">
        <v>10500</v>
      </c>
      <c r="L3310" s="12">
        <v>13650</v>
      </c>
      <c r="M3310" s="12">
        <v>2</v>
      </c>
      <c r="N3310" s="12">
        <v>21000</v>
      </c>
      <c r="O3310" s="12">
        <v>27300</v>
      </c>
      <c r="P3310" s="6" t="s">
        <v>1401</v>
      </c>
      <c r="Q3310" s="12">
        <f t="shared" si="51"/>
        <v>6300</v>
      </c>
    </row>
    <row r="3311" spans="1:17" x14ac:dyDescent="0.3">
      <c r="A3311" s="6">
        <v>142683</v>
      </c>
      <c r="B3311" s="6" t="s">
        <v>1371</v>
      </c>
      <c r="C3311" s="6" t="s">
        <v>1328</v>
      </c>
      <c r="D3311" s="6" t="s">
        <v>1820</v>
      </c>
      <c r="E3311" s="6" t="s">
        <v>2</v>
      </c>
      <c r="F3311" s="7">
        <v>44561</v>
      </c>
      <c r="G3311" s="6" t="s">
        <v>1296</v>
      </c>
      <c r="H3311" s="6" t="s">
        <v>63</v>
      </c>
      <c r="I3311" s="6" t="s">
        <v>41</v>
      </c>
      <c r="J3311" s="6" t="s">
        <v>78</v>
      </c>
      <c r="K3311" s="12">
        <v>8500</v>
      </c>
      <c r="L3311" s="12">
        <v>11050</v>
      </c>
      <c r="M3311" s="12">
        <v>1</v>
      </c>
      <c r="N3311" s="12">
        <v>8500</v>
      </c>
      <c r="O3311" s="12">
        <v>11050</v>
      </c>
      <c r="P3311" s="6" t="s">
        <v>1325</v>
      </c>
      <c r="Q3311" s="12">
        <f t="shared" si="51"/>
        <v>2550</v>
      </c>
    </row>
    <row r="3312" spans="1:17" x14ac:dyDescent="0.3">
      <c r="A3312" s="6">
        <v>142684</v>
      </c>
      <c r="B3312" s="6" t="s">
        <v>1373</v>
      </c>
      <c r="C3312" s="6" t="s">
        <v>1372</v>
      </c>
      <c r="D3312" s="6" t="s">
        <v>1836</v>
      </c>
      <c r="E3312" s="6" t="s">
        <v>1</v>
      </c>
      <c r="F3312" s="7">
        <v>44561</v>
      </c>
      <c r="G3312" s="6" t="s">
        <v>33</v>
      </c>
      <c r="H3312" s="6" t="s">
        <v>57</v>
      </c>
      <c r="I3312" s="6" t="s">
        <v>44</v>
      </c>
      <c r="J3312" s="6" t="s">
        <v>80</v>
      </c>
      <c r="K3312" s="12">
        <v>7000</v>
      </c>
      <c r="L3312" s="12">
        <v>9100</v>
      </c>
      <c r="M3312" s="12">
        <v>1</v>
      </c>
      <c r="N3312" s="12">
        <v>7000</v>
      </c>
      <c r="O3312" s="12">
        <v>9100</v>
      </c>
      <c r="P3312" s="6" t="s">
        <v>1398</v>
      </c>
      <c r="Q3312" s="12">
        <f t="shared" si="51"/>
        <v>2100</v>
      </c>
    </row>
    <row r="3313" spans="1:17" x14ac:dyDescent="0.3">
      <c r="A3313" s="6">
        <v>142685</v>
      </c>
      <c r="B3313" s="6" t="s">
        <v>1374</v>
      </c>
      <c r="C3313" s="6" t="s">
        <v>1329</v>
      </c>
      <c r="D3313" s="6" t="s">
        <v>1880</v>
      </c>
      <c r="E3313" s="6" t="s">
        <v>1314</v>
      </c>
      <c r="F3313" s="7">
        <v>44561</v>
      </c>
      <c r="G3313" s="6" t="s">
        <v>34</v>
      </c>
      <c r="H3313" s="6" t="s">
        <v>872</v>
      </c>
      <c r="I3313" s="6" t="s">
        <v>89</v>
      </c>
      <c r="J3313" s="6" t="s">
        <v>79</v>
      </c>
      <c r="K3313" s="12">
        <v>1680</v>
      </c>
      <c r="L3313" s="12">
        <v>2184</v>
      </c>
      <c r="M3313" s="12">
        <v>2</v>
      </c>
      <c r="N3313" s="12">
        <v>3360</v>
      </c>
      <c r="O3313" s="12">
        <v>4368</v>
      </c>
      <c r="P3313" s="6" t="s">
        <v>1397</v>
      </c>
      <c r="Q3313" s="12">
        <f t="shared" si="51"/>
        <v>1008</v>
      </c>
    </row>
    <row r="3314" spans="1:17" x14ac:dyDescent="0.3">
      <c r="A3314" s="6">
        <v>142686</v>
      </c>
      <c r="B3314" s="6" t="s">
        <v>1375</v>
      </c>
      <c r="C3314" s="6" t="s">
        <v>1330</v>
      </c>
      <c r="D3314" s="6" t="s">
        <v>1914</v>
      </c>
      <c r="E3314" s="6" t="s">
        <v>1315</v>
      </c>
      <c r="F3314" s="7">
        <v>44561</v>
      </c>
      <c r="G3314" s="6" t="s">
        <v>35</v>
      </c>
      <c r="H3314" s="8" t="s">
        <v>65</v>
      </c>
      <c r="I3314" s="6" t="s">
        <v>37</v>
      </c>
      <c r="J3314" s="8" t="s">
        <v>84</v>
      </c>
      <c r="K3314" s="12">
        <v>6540</v>
      </c>
      <c r="L3314" s="12">
        <v>8502</v>
      </c>
      <c r="M3314" s="12">
        <v>4</v>
      </c>
      <c r="N3314" s="12">
        <v>26160</v>
      </c>
      <c r="O3314" s="12">
        <v>34008</v>
      </c>
      <c r="P3314" s="6" t="s">
        <v>1399</v>
      </c>
      <c r="Q3314" s="12">
        <f t="shared" si="51"/>
        <v>7848</v>
      </c>
    </row>
    <row r="3315" spans="1:17" x14ac:dyDescent="0.3">
      <c r="A3315" s="6">
        <v>142687</v>
      </c>
      <c r="B3315" s="6" t="s">
        <v>1376</v>
      </c>
      <c r="C3315" s="6" t="s">
        <v>1331</v>
      </c>
      <c r="D3315" s="6" t="s">
        <v>1915</v>
      </c>
      <c r="E3315" s="6" t="s">
        <v>0</v>
      </c>
      <c r="F3315" s="7">
        <v>44561</v>
      </c>
      <c r="G3315" s="6" t="s">
        <v>1296</v>
      </c>
      <c r="H3315" s="6" t="s">
        <v>68</v>
      </c>
      <c r="I3315" s="6" t="s">
        <v>45</v>
      </c>
      <c r="J3315" s="6" t="s">
        <v>82</v>
      </c>
      <c r="K3315" s="12">
        <v>2680</v>
      </c>
      <c r="L3315" s="12">
        <v>3484</v>
      </c>
      <c r="M3315" s="12">
        <v>4</v>
      </c>
      <c r="N3315" s="12">
        <v>10720</v>
      </c>
      <c r="O3315" s="12">
        <v>13936</v>
      </c>
      <c r="P3315" s="6" t="s">
        <v>1400</v>
      </c>
      <c r="Q3315" s="12">
        <f t="shared" si="51"/>
        <v>3216</v>
      </c>
    </row>
    <row r="3316" spans="1:17" x14ac:dyDescent="0.3">
      <c r="A3316" s="6">
        <v>142688</v>
      </c>
      <c r="B3316" s="6" t="s">
        <v>1378</v>
      </c>
      <c r="C3316" s="6" t="s">
        <v>1377</v>
      </c>
      <c r="D3316" s="6" t="s">
        <v>1939</v>
      </c>
      <c r="E3316" s="6" t="s">
        <v>1316</v>
      </c>
      <c r="F3316" s="7">
        <v>44561</v>
      </c>
      <c r="G3316" s="6" t="s">
        <v>33</v>
      </c>
      <c r="H3316" s="6" t="s">
        <v>71</v>
      </c>
      <c r="I3316" s="6" t="s">
        <v>38</v>
      </c>
      <c r="J3316" s="6" t="s">
        <v>76</v>
      </c>
      <c r="K3316" s="12">
        <v>8250</v>
      </c>
      <c r="L3316" s="12">
        <v>10725</v>
      </c>
      <c r="M3316" s="12">
        <v>4</v>
      </c>
      <c r="N3316" s="12">
        <v>33000</v>
      </c>
      <c r="O3316" s="12">
        <v>42900</v>
      </c>
      <c r="P3316" s="6" t="s">
        <v>1401</v>
      </c>
      <c r="Q3316" s="12">
        <f t="shared" si="51"/>
        <v>9900</v>
      </c>
    </row>
    <row r="3317" spans="1:17" x14ac:dyDescent="0.3">
      <c r="A3317" s="6">
        <v>142689</v>
      </c>
      <c r="B3317" s="6" t="s">
        <v>1379</v>
      </c>
      <c r="C3317" s="6" t="s">
        <v>1332</v>
      </c>
      <c r="D3317" s="6" t="s">
        <v>1994</v>
      </c>
      <c r="E3317" s="6" t="s">
        <v>1317</v>
      </c>
      <c r="F3317" s="7">
        <v>44561</v>
      </c>
      <c r="G3317" s="6" t="s">
        <v>34</v>
      </c>
      <c r="H3317" s="6" t="s">
        <v>806</v>
      </c>
      <c r="I3317" s="6" t="s">
        <v>42</v>
      </c>
      <c r="J3317" s="6" t="s">
        <v>76</v>
      </c>
      <c r="K3317" s="12">
        <v>2650</v>
      </c>
      <c r="L3317" s="12">
        <v>3445</v>
      </c>
      <c r="M3317" s="12">
        <v>1</v>
      </c>
      <c r="N3317" s="12">
        <v>2650</v>
      </c>
      <c r="O3317" s="12">
        <v>3445</v>
      </c>
      <c r="P3317" s="6" t="s">
        <v>1325</v>
      </c>
      <c r="Q3317" s="12">
        <f t="shared" si="51"/>
        <v>795</v>
      </c>
    </row>
    <row r="3318" spans="1:17" x14ac:dyDescent="0.3">
      <c r="A3318" s="6">
        <v>142690</v>
      </c>
      <c r="B3318" s="6" t="s">
        <v>1380</v>
      </c>
      <c r="C3318" s="6" t="s">
        <v>1334</v>
      </c>
      <c r="D3318" s="6" t="s">
        <v>2076</v>
      </c>
      <c r="E3318" s="6" t="s">
        <v>1318</v>
      </c>
      <c r="F3318" s="7">
        <v>44561</v>
      </c>
      <c r="G3318" s="6" t="s">
        <v>35</v>
      </c>
      <c r="H3318" s="6" t="s">
        <v>72</v>
      </c>
      <c r="I3318" s="6" t="s">
        <v>38</v>
      </c>
      <c r="J3318" s="6" t="s">
        <v>85</v>
      </c>
      <c r="K3318" s="12">
        <v>12550</v>
      </c>
      <c r="L3318" s="12">
        <v>16315</v>
      </c>
      <c r="M3318" s="12">
        <v>4</v>
      </c>
      <c r="N3318" s="12">
        <v>50200</v>
      </c>
      <c r="O3318" s="12">
        <v>65260</v>
      </c>
      <c r="P3318" s="6" t="s">
        <v>1398</v>
      </c>
      <c r="Q3318" s="12">
        <f t="shared" si="51"/>
        <v>15060</v>
      </c>
    </row>
    <row r="3319" spans="1:17" x14ac:dyDescent="0.3">
      <c r="A3319" s="6">
        <v>142691</v>
      </c>
      <c r="B3319" s="6" t="s">
        <v>1381</v>
      </c>
      <c r="C3319" s="6" t="s">
        <v>1333</v>
      </c>
      <c r="D3319" s="6" t="s">
        <v>2023</v>
      </c>
      <c r="E3319" s="6" t="s">
        <v>29</v>
      </c>
      <c r="F3319" s="7">
        <v>44561</v>
      </c>
      <c r="G3319" s="6" t="s">
        <v>1296</v>
      </c>
      <c r="H3319" s="6" t="s">
        <v>73</v>
      </c>
      <c r="I3319" s="6" t="s">
        <v>41</v>
      </c>
      <c r="J3319" s="8" t="s">
        <v>78</v>
      </c>
      <c r="K3319" s="12">
        <v>14500</v>
      </c>
      <c r="L3319" s="12">
        <v>18850</v>
      </c>
      <c r="M3319" s="12">
        <v>2</v>
      </c>
      <c r="N3319" s="12">
        <v>29000</v>
      </c>
      <c r="O3319" s="12">
        <v>37700</v>
      </c>
      <c r="P3319" s="6" t="s">
        <v>1397</v>
      </c>
      <c r="Q3319" s="12">
        <f t="shared" si="51"/>
        <v>8700</v>
      </c>
    </row>
    <row r="3320" spans="1:17" x14ac:dyDescent="0.3">
      <c r="A3320" s="6">
        <v>142692</v>
      </c>
      <c r="B3320" s="6" t="s">
        <v>1382</v>
      </c>
      <c r="C3320" s="6" t="s">
        <v>1335</v>
      </c>
      <c r="D3320" s="6" t="s">
        <v>2089</v>
      </c>
      <c r="E3320" s="6" t="s">
        <v>20</v>
      </c>
      <c r="F3320" s="7">
        <v>44561</v>
      </c>
      <c r="G3320" s="6" t="s">
        <v>33</v>
      </c>
      <c r="H3320" s="6" t="s">
        <v>46</v>
      </c>
      <c r="I3320" s="6" t="s">
        <v>36</v>
      </c>
      <c r="J3320" s="6" t="s">
        <v>75</v>
      </c>
      <c r="K3320" s="12">
        <v>800</v>
      </c>
      <c r="L3320" s="12">
        <v>1040</v>
      </c>
      <c r="M3320" s="12">
        <v>2</v>
      </c>
      <c r="N3320" s="12">
        <v>1600</v>
      </c>
      <c r="O3320" s="12">
        <v>2080</v>
      </c>
      <c r="P3320" s="6" t="s">
        <v>1399</v>
      </c>
      <c r="Q3320" s="12">
        <f t="shared" si="51"/>
        <v>480</v>
      </c>
    </row>
    <row r="3321" spans="1:17" x14ac:dyDescent="0.3">
      <c r="A3321" s="6">
        <v>142693</v>
      </c>
      <c r="B3321" s="6" t="s">
        <v>1378</v>
      </c>
      <c r="C3321" s="6" t="s">
        <v>1377</v>
      </c>
      <c r="D3321" s="6" t="s">
        <v>1933</v>
      </c>
      <c r="E3321" s="6" t="s">
        <v>19</v>
      </c>
      <c r="F3321" s="7">
        <v>44561</v>
      </c>
      <c r="G3321" s="6" t="s">
        <v>34</v>
      </c>
      <c r="H3321" s="6" t="s">
        <v>48</v>
      </c>
      <c r="I3321" s="6" t="s">
        <v>37</v>
      </c>
      <c r="J3321" s="6" t="s">
        <v>76</v>
      </c>
      <c r="K3321" s="12">
        <v>600</v>
      </c>
      <c r="L3321" s="12">
        <v>780</v>
      </c>
      <c r="M3321" s="12">
        <v>4</v>
      </c>
      <c r="N3321" s="12">
        <v>2400</v>
      </c>
      <c r="O3321" s="12">
        <v>3120</v>
      </c>
      <c r="P3321" s="6" t="s">
        <v>1400</v>
      </c>
      <c r="Q3321" s="12">
        <f t="shared" si="51"/>
        <v>720</v>
      </c>
    </row>
    <row r="3322" spans="1:17" x14ac:dyDescent="0.3">
      <c r="A3322" s="6">
        <v>142694</v>
      </c>
      <c r="B3322" s="6" t="s">
        <v>1379</v>
      </c>
      <c r="C3322" s="6" t="s">
        <v>1332</v>
      </c>
      <c r="D3322" s="6" t="s">
        <v>1991</v>
      </c>
      <c r="E3322" s="6" t="s">
        <v>1319</v>
      </c>
      <c r="F3322" s="7">
        <v>44561</v>
      </c>
      <c r="G3322" s="6" t="s">
        <v>35</v>
      </c>
      <c r="H3322" s="6" t="s">
        <v>50</v>
      </c>
      <c r="I3322" s="6" t="s">
        <v>38</v>
      </c>
      <c r="J3322" s="6" t="s">
        <v>75</v>
      </c>
      <c r="K3322" s="12">
        <v>10500</v>
      </c>
      <c r="L3322" s="12">
        <v>13650</v>
      </c>
      <c r="M3322" s="12">
        <v>2</v>
      </c>
      <c r="N3322" s="12">
        <v>21000</v>
      </c>
      <c r="O3322" s="12">
        <v>27300</v>
      </c>
      <c r="P3322" s="6" t="s">
        <v>1401</v>
      </c>
      <c r="Q3322" s="12">
        <f t="shared" si="51"/>
        <v>6300</v>
      </c>
    </row>
    <row r="3323" spans="1:17" x14ac:dyDescent="0.3">
      <c r="A3323" s="6">
        <v>142695</v>
      </c>
      <c r="B3323" s="6" t="s">
        <v>1365</v>
      </c>
      <c r="C3323" s="6" t="s">
        <v>1364</v>
      </c>
      <c r="D3323" s="6" t="s">
        <v>1772</v>
      </c>
      <c r="E3323" s="6" t="s">
        <v>18</v>
      </c>
      <c r="F3323" s="7">
        <v>44561</v>
      </c>
      <c r="G3323" s="6" t="s">
        <v>1296</v>
      </c>
      <c r="H3323" s="6" t="s">
        <v>867</v>
      </c>
      <c r="I3323" s="6" t="s">
        <v>39</v>
      </c>
      <c r="J3323" s="6" t="s">
        <v>77</v>
      </c>
      <c r="K3323" s="12">
        <v>6500</v>
      </c>
      <c r="L3323" s="12">
        <v>8450</v>
      </c>
      <c r="M3323" s="12">
        <v>4</v>
      </c>
      <c r="N3323" s="12">
        <v>26000</v>
      </c>
      <c r="O3323" s="12">
        <v>33800</v>
      </c>
      <c r="P3323" s="6" t="s">
        <v>1325</v>
      </c>
      <c r="Q3323" s="12">
        <f t="shared" si="51"/>
        <v>7800</v>
      </c>
    </row>
    <row r="3324" spans="1:17" x14ac:dyDescent="0.3">
      <c r="A3324" s="6">
        <v>142696</v>
      </c>
      <c r="B3324" s="6" t="s">
        <v>1385</v>
      </c>
      <c r="C3324" s="6" t="s">
        <v>27</v>
      </c>
      <c r="D3324" s="6" t="s">
        <v>27</v>
      </c>
      <c r="E3324" s="6" t="s">
        <v>17</v>
      </c>
      <c r="F3324" s="7">
        <v>44561</v>
      </c>
      <c r="G3324" s="6" t="s">
        <v>33</v>
      </c>
      <c r="H3324" s="6" t="s">
        <v>873</v>
      </c>
      <c r="I3324" s="6" t="s">
        <v>40</v>
      </c>
      <c r="J3324" s="6" t="s">
        <v>76</v>
      </c>
      <c r="K3324" s="12">
        <v>4500</v>
      </c>
      <c r="L3324" s="12">
        <v>5850</v>
      </c>
      <c r="M3324" s="12">
        <v>4</v>
      </c>
      <c r="N3324" s="12">
        <v>18000</v>
      </c>
      <c r="O3324" s="12">
        <v>23400</v>
      </c>
      <c r="P3324" s="6" t="s">
        <v>1398</v>
      </c>
      <c r="Q3324" s="12">
        <f t="shared" si="51"/>
        <v>5400</v>
      </c>
    </row>
    <row r="3325" spans="1:17" x14ac:dyDescent="0.3">
      <c r="A3325" s="6">
        <v>142697</v>
      </c>
      <c r="B3325" s="6" t="s">
        <v>1387</v>
      </c>
      <c r="C3325" s="6" t="s">
        <v>1386</v>
      </c>
      <c r="D3325" s="6" t="s">
        <v>2108</v>
      </c>
      <c r="E3325" s="6" t="s">
        <v>1320</v>
      </c>
      <c r="F3325" s="7">
        <v>44561</v>
      </c>
      <c r="G3325" s="6" t="s">
        <v>34</v>
      </c>
      <c r="H3325" s="6" t="s">
        <v>51</v>
      </c>
      <c r="I3325" s="6" t="s">
        <v>41</v>
      </c>
      <c r="J3325" s="6" t="s">
        <v>78</v>
      </c>
      <c r="K3325" s="12">
        <v>8500</v>
      </c>
      <c r="L3325" s="12">
        <v>11050</v>
      </c>
      <c r="M3325" s="12">
        <v>3</v>
      </c>
      <c r="N3325" s="12">
        <v>25500</v>
      </c>
      <c r="O3325" s="12">
        <v>33150</v>
      </c>
      <c r="P3325" s="6" t="s">
        <v>1397</v>
      </c>
      <c r="Q3325" s="12">
        <f t="shared" si="51"/>
        <v>7650</v>
      </c>
    </row>
    <row r="3326" spans="1:17" x14ac:dyDescent="0.3">
      <c r="A3326" s="6">
        <v>142698</v>
      </c>
      <c r="B3326" s="6" t="s">
        <v>2156</v>
      </c>
      <c r="C3326" s="6" t="s">
        <v>2157</v>
      </c>
      <c r="D3326" s="6" t="s">
        <v>1987</v>
      </c>
      <c r="E3326" s="6" t="s">
        <v>16</v>
      </c>
      <c r="F3326" s="7">
        <v>44561</v>
      </c>
      <c r="G3326" s="6" t="s">
        <v>35</v>
      </c>
      <c r="H3326" s="6" t="s">
        <v>52</v>
      </c>
      <c r="I3326" s="6" t="s">
        <v>44</v>
      </c>
      <c r="J3326" s="6" t="s">
        <v>80</v>
      </c>
      <c r="K3326" s="12">
        <v>12500</v>
      </c>
      <c r="L3326" s="12">
        <v>16250</v>
      </c>
      <c r="M3326" s="12">
        <v>1</v>
      </c>
      <c r="N3326" s="12">
        <v>12500</v>
      </c>
      <c r="O3326" s="12">
        <v>16250</v>
      </c>
      <c r="P3326" s="6" t="s">
        <v>1399</v>
      </c>
      <c r="Q3326" s="12">
        <f t="shared" si="51"/>
        <v>3750</v>
      </c>
    </row>
    <row r="3327" spans="1:17" x14ac:dyDescent="0.3">
      <c r="A3327" s="6">
        <v>142699</v>
      </c>
      <c r="B3327" s="6" t="s">
        <v>1390</v>
      </c>
      <c r="C3327" s="6" t="s">
        <v>26</v>
      </c>
      <c r="D3327" s="6" t="s">
        <v>2121</v>
      </c>
      <c r="E3327" s="6" t="s">
        <v>15</v>
      </c>
      <c r="F3327" s="7">
        <v>44561</v>
      </c>
      <c r="G3327" s="6" t="s">
        <v>1296</v>
      </c>
      <c r="H3327" s="6" t="s">
        <v>814</v>
      </c>
      <c r="I3327" s="6" t="s">
        <v>98</v>
      </c>
      <c r="J3327" s="6" t="s">
        <v>79</v>
      </c>
      <c r="K3327" s="12">
        <v>3500</v>
      </c>
      <c r="L3327" s="12">
        <v>4550</v>
      </c>
      <c r="M3327" s="12">
        <v>3</v>
      </c>
      <c r="N3327" s="12">
        <v>10500</v>
      </c>
      <c r="O3327" s="12">
        <v>13650</v>
      </c>
      <c r="P3327" s="6" t="s">
        <v>1400</v>
      </c>
      <c r="Q3327" s="12">
        <f t="shared" si="51"/>
        <v>3150</v>
      </c>
    </row>
    <row r="3328" spans="1:17" x14ac:dyDescent="0.3">
      <c r="A3328" s="6">
        <v>142700</v>
      </c>
      <c r="B3328" s="6" t="s">
        <v>1392</v>
      </c>
      <c r="C3328" s="6" t="s">
        <v>1391</v>
      </c>
      <c r="D3328" s="6" t="s">
        <v>2109</v>
      </c>
      <c r="E3328" s="6" t="s">
        <v>14</v>
      </c>
      <c r="F3328" s="7">
        <v>44561</v>
      </c>
      <c r="G3328" s="6" t="s">
        <v>33</v>
      </c>
      <c r="H3328" s="8" t="s">
        <v>67</v>
      </c>
      <c r="I3328" s="6" t="s">
        <v>99</v>
      </c>
      <c r="J3328" s="6" t="s">
        <v>81</v>
      </c>
      <c r="K3328" s="12">
        <v>4500</v>
      </c>
      <c r="L3328" s="12">
        <v>5850</v>
      </c>
      <c r="M3328" s="12">
        <v>4</v>
      </c>
      <c r="N3328" s="12">
        <v>18000</v>
      </c>
      <c r="O3328" s="12">
        <v>23400</v>
      </c>
      <c r="P3328" s="6" t="s">
        <v>1401</v>
      </c>
      <c r="Q3328" s="12">
        <f t="shared" si="51"/>
        <v>5400</v>
      </c>
    </row>
    <row r="3329" spans="1:17" x14ac:dyDescent="0.3">
      <c r="A3329" s="6">
        <v>142701</v>
      </c>
      <c r="B3329" s="6" t="s">
        <v>1394</v>
      </c>
      <c r="C3329" s="6" t="s">
        <v>1393</v>
      </c>
      <c r="D3329" s="6" t="s">
        <v>2131</v>
      </c>
      <c r="E3329" s="6" t="s">
        <v>13</v>
      </c>
      <c r="F3329" s="7">
        <v>44561</v>
      </c>
      <c r="G3329" s="6" t="s">
        <v>34</v>
      </c>
      <c r="H3329" s="6" t="s">
        <v>874</v>
      </c>
      <c r="I3329" s="6" t="s">
        <v>45</v>
      </c>
      <c r="J3329" s="6" t="s">
        <v>82</v>
      </c>
      <c r="K3329" s="12">
        <v>2100</v>
      </c>
      <c r="L3329" s="12">
        <v>2730</v>
      </c>
      <c r="M3329" s="12">
        <v>3</v>
      </c>
      <c r="N3329" s="12">
        <v>6300</v>
      </c>
      <c r="O3329" s="12">
        <v>8190</v>
      </c>
      <c r="P3329" s="6" t="s">
        <v>1325</v>
      </c>
      <c r="Q3329" s="12">
        <f t="shared" si="51"/>
        <v>1890</v>
      </c>
    </row>
    <row r="3330" spans="1:17" x14ac:dyDescent="0.3">
      <c r="A3330" s="6">
        <v>142702</v>
      </c>
      <c r="B3330" s="6" t="s">
        <v>1337</v>
      </c>
      <c r="C3330" s="6" t="s">
        <v>1336</v>
      </c>
      <c r="D3330" s="6" t="s">
        <v>1422</v>
      </c>
      <c r="E3330" s="6" t="s">
        <v>12</v>
      </c>
      <c r="F3330" s="7">
        <v>44561</v>
      </c>
      <c r="G3330" s="6" t="s">
        <v>35</v>
      </c>
      <c r="H3330" s="6" t="s">
        <v>49</v>
      </c>
      <c r="I3330" s="6" t="s">
        <v>36</v>
      </c>
      <c r="J3330" s="6" t="s">
        <v>75</v>
      </c>
      <c r="K3330" s="12">
        <v>1150</v>
      </c>
      <c r="L3330" s="12">
        <v>1495</v>
      </c>
      <c r="M3330" s="12">
        <v>4</v>
      </c>
      <c r="N3330" s="12">
        <v>4600</v>
      </c>
      <c r="O3330" s="12">
        <v>5980</v>
      </c>
      <c r="P3330" s="6" t="s">
        <v>1398</v>
      </c>
      <c r="Q3330" s="12">
        <f t="shared" si="51"/>
        <v>1380</v>
      </c>
    </row>
    <row r="3331" spans="1:17" x14ac:dyDescent="0.3">
      <c r="A3331" s="6">
        <v>142703</v>
      </c>
      <c r="B3331" s="6" t="s">
        <v>1339</v>
      </c>
      <c r="C3331" s="6" t="s">
        <v>1338</v>
      </c>
      <c r="D3331" s="6" t="s">
        <v>1444</v>
      </c>
      <c r="E3331" s="6" t="s">
        <v>11</v>
      </c>
      <c r="F3331" s="7">
        <v>44561</v>
      </c>
      <c r="G3331" s="6" t="s">
        <v>1296</v>
      </c>
      <c r="H3331" s="6" t="s">
        <v>47</v>
      </c>
      <c r="I3331" s="6" t="s">
        <v>37</v>
      </c>
      <c r="J3331" s="6" t="s">
        <v>76</v>
      </c>
      <c r="K3331" s="12">
        <v>350</v>
      </c>
      <c r="L3331" s="12">
        <v>455</v>
      </c>
      <c r="M3331" s="12">
        <v>4</v>
      </c>
      <c r="N3331" s="12">
        <v>1400</v>
      </c>
      <c r="O3331" s="12">
        <v>1820</v>
      </c>
      <c r="P3331" s="6" t="s">
        <v>1397</v>
      </c>
      <c r="Q3331" s="12">
        <f t="shared" ref="Q3331:Q3394" si="52">O3331-N3331</f>
        <v>420</v>
      </c>
    </row>
    <row r="3332" spans="1:17" x14ac:dyDescent="0.3">
      <c r="A3332" s="6">
        <v>142704</v>
      </c>
      <c r="B3332" s="6" t="s">
        <v>1341</v>
      </c>
      <c r="C3332" s="6" t="s">
        <v>1340</v>
      </c>
      <c r="D3332" s="6" t="s">
        <v>1464</v>
      </c>
      <c r="E3332" s="6" t="s">
        <v>1321</v>
      </c>
      <c r="F3332" s="7">
        <v>44561</v>
      </c>
      <c r="G3332" s="6" t="s">
        <v>33</v>
      </c>
      <c r="H3332" s="6" t="s">
        <v>53</v>
      </c>
      <c r="I3332" s="6" t="s">
        <v>38</v>
      </c>
      <c r="J3332" s="6" t="s">
        <v>75</v>
      </c>
      <c r="K3332" s="12">
        <v>9500</v>
      </c>
      <c r="L3332" s="12">
        <v>12350</v>
      </c>
      <c r="M3332" s="12">
        <v>2</v>
      </c>
      <c r="N3332" s="12">
        <v>19000</v>
      </c>
      <c r="O3332" s="12">
        <v>24700</v>
      </c>
      <c r="P3332" s="6" t="s">
        <v>1399</v>
      </c>
      <c r="Q3332" s="12">
        <f t="shared" si="52"/>
        <v>5700</v>
      </c>
    </row>
    <row r="3333" spans="1:17" x14ac:dyDescent="0.3">
      <c r="A3333" s="6">
        <v>142705</v>
      </c>
      <c r="B3333" s="6" t="s">
        <v>1343</v>
      </c>
      <c r="C3333" s="6" t="s">
        <v>1342</v>
      </c>
      <c r="D3333" s="6" t="s">
        <v>1522</v>
      </c>
      <c r="E3333" s="6" t="s">
        <v>1322</v>
      </c>
      <c r="F3333" s="7">
        <v>44561</v>
      </c>
      <c r="G3333" s="6" t="s">
        <v>34</v>
      </c>
      <c r="H3333" s="6" t="s">
        <v>875</v>
      </c>
      <c r="I3333" s="6" t="s">
        <v>39</v>
      </c>
      <c r="J3333" s="6" t="s">
        <v>77</v>
      </c>
      <c r="K3333" s="12">
        <v>10000</v>
      </c>
      <c r="L3333" s="12">
        <v>13000</v>
      </c>
      <c r="M3333" s="12">
        <v>2</v>
      </c>
      <c r="N3333" s="12">
        <v>20000</v>
      </c>
      <c r="O3333" s="12">
        <v>26000</v>
      </c>
      <c r="P3333" s="6" t="s">
        <v>1400</v>
      </c>
      <c r="Q3333" s="12">
        <f t="shared" si="52"/>
        <v>6000</v>
      </c>
    </row>
    <row r="3334" spans="1:17" x14ac:dyDescent="0.3">
      <c r="A3334" s="6">
        <v>142706</v>
      </c>
      <c r="B3334" s="6" t="s">
        <v>1345</v>
      </c>
      <c r="C3334" s="6" t="s">
        <v>1344</v>
      </c>
      <c r="D3334" s="6" t="s">
        <v>1544</v>
      </c>
      <c r="E3334" s="6" t="s">
        <v>1323</v>
      </c>
      <c r="F3334" s="7">
        <v>44561</v>
      </c>
      <c r="G3334" s="6" t="s">
        <v>35</v>
      </c>
      <c r="H3334" s="6" t="s">
        <v>876</v>
      </c>
      <c r="I3334" s="6" t="s">
        <v>40</v>
      </c>
      <c r="J3334" s="6" t="s">
        <v>76</v>
      </c>
      <c r="K3334" s="12">
        <v>6500</v>
      </c>
      <c r="L3334" s="12">
        <v>8450</v>
      </c>
      <c r="M3334" s="12">
        <v>1</v>
      </c>
      <c r="N3334" s="12">
        <v>6500</v>
      </c>
      <c r="O3334" s="12">
        <v>8450</v>
      </c>
      <c r="P3334" s="6" t="s">
        <v>1401</v>
      </c>
      <c r="Q3334" s="12">
        <f t="shared" si="52"/>
        <v>1950</v>
      </c>
    </row>
    <row r="3335" spans="1:17" x14ac:dyDescent="0.3">
      <c r="A3335" s="6">
        <v>142707</v>
      </c>
      <c r="B3335" s="6" t="s">
        <v>1347</v>
      </c>
      <c r="C3335" s="6" t="s">
        <v>1346</v>
      </c>
      <c r="D3335" s="6" t="s">
        <v>1554</v>
      </c>
      <c r="E3335" s="6" t="s">
        <v>10</v>
      </c>
      <c r="F3335" s="7">
        <v>44561</v>
      </c>
      <c r="G3335" s="6" t="s">
        <v>1296</v>
      </c>
      <c r="H3335" s="6" t="s">
        <v>877</v>
      </c>
      <c r="I3335" s="6" t="s">
        <v>41</v>
      </c>
      <c r="J3335" s="6" t="s">
        <v>78</v>
      </c>
      <c r="K3335" s="12">
        <v>8500</v>
      </c>
      <c r="L3335" s="12">
        <v>11050</v>
      </c>
      <c r="M3335" s="12">
        <v>3</v>
      </c>
      <c r="N3335" s="12">
        <v>25500</v>
      </c>
      <c r="O3335" s="12">
        <v>33150</v>
      </c>
      <c r="P3335" s="6" t="s">
        <v>1325</v>
      </c>
      <c r="Q3335" s="12">
        <f t="shared" si="52"/>
        <v>7650</v>
      </c>
    </row>
    <row r="3336" spans="1:17" x14ac:dyDescent="0.3">
      <c r="A3336" s="6">
        <v>142708</v>
      </c>
      <c r="B3336" s="6" t="s">
        <v>1349</v>
      </c>
      <c r="C3336" s="6" t="s">
        <v>1348</v>
      </c>
      <c r="D3336" s="6" t="s">
        <v>1556</v>
      </c>
      <c r="E3336" s="6" t="s">
        <v>9</v>
      </c>
      <c r="F3336" s="7">
        <v>44561</v>
      </c>
      <c r="G3336" s="6" t="s">
        <v>33</v>
      </c>
      <c r="H3336" s="6" t="s">
        <v>57</v>
      </c>
      <c r="I3336" s="6" t="s">
        <v>44</v>
      </c>
      <c r="J3336" s="6" t="s">
        <v>80</v>
      </c>
      <c r="K3336" s="12">
        <v>7000</v>
      </c>
      <c r="L3336" s="12">
        <v>9100</v>
      </c>
      <c r="M3336" s="12">
        <v>2</v>
      </c>
      <c r="N3336" s="12">
        <v>14000</v>
      </c>
      <c r="O3336" s="12">
        <v>18200</v>
      </c>
      <c r="P3336" s="6" t="s">
        <v>1398</v>
      </c>
      <c r="Q3336" s="12">
        <f t="shared" si="52"/>
        <v>4200</v>
      </c>
    </row>
    <row r="3337" spans="1:17" x14ac:dyDescent="0.3">
      <c r="A3337" s="6">
        <v>142709</v>
      </c>
      <c r="B3337" s="6" t="s">
        <v>1351</v>
      </c>
      <c r="C3337" s="6" t="s">
        <v>1350</v>
      </c>
      <c r="D3337" s="6" t="s">
        <v>1605</v>
      </c>
      <c r="E3337" s="6" t="s">
        <v>1324</v>
      </c>
      <c r="F3337" s="7">
        <v>44561</v>
      </c>
      <c r="G3337" s="6" t="s">
        <v>34</v>
      </c>
      <c r="H3337" s="6" t="s">
        <v>878</v>
      </c>
      <c r="I3337" s="6" t="s">
        <v>98</v>
      </c>
      <c r="J3337" s="6" t="s">
        <v>79</v>
      </c>
      <c r="K3337" s="12">
        <v>6550</v>
      </c>
      <c r="L3337" s="12">
        <v>8515</v>
      </c>
      <c r="M3337" s="12">
        <v>2</v>
      </c>
      <c r="N3337" s="12">
        <v>13100</v>
      </c>
      <c r="O3337" s="12">
        <v>17030</v>
      </c>
      <c r="P3337" s="6" t="s">
        <v>1397</v>
      </c>
      <c r="Q3337" s="12">
        <f t="shared" si="52"/>
        <v>3930</v>
      </c>
    </row>
    <row r="3338" spans="1:17" x14ac:dyDescent="0.3">
      <c r="A3338" s="6">
        <v>142710</v>
      </c>
      <c r="B3338" s="6" t="s">
        <v>1353</v>
      </c>
      <c r="C3338" s="6" t="s">
        <v>1352</v>
      </c>
      <c r="D3338" s="6" t="s">
        <v>1611</v>
      </c>
      <c r="E3338" s="6" t="s">
        <v>8</v>
      </c>
      <c r="F3338" s="7">
        <v>44561</v>
      </c>
      <c r="G3338" s="6" t="s">
        <v>35</v>
      </c>
      <c r="H3338" s="8" t="s">
        <v>66</v>
      </c>
      <c r="I3338" s="6" t="s">
        <v>99</v>
      </c>
      <c r="J3338" s="6" t="s">
        <v>81</v>
      </c>
      <c r="K3338" s="12">
        <v>7650</v>
      </c>
      <c r="L3338" s="12">
        <v>9945</v>
      </c>
      <c r="M3338" s="12">
        <v>1</v>
      </c>
      <c r="N3338" s="12">
        <v>7650</v>
      </c>
      <c r="O3338" s="12">
        <v>9945</v>
      </c>
      <c r="P3338" s="6" t="s">
        <v>1399</v>
      </c>
      <c r="Q3338" s="12">
        <f t="shared" si="52"/>
        <v>2295</v>
      </c>
    </row>
    <row r="3339" spans="1:17" x14ac:dyDescent="0.3">
      <c r="A3339" s="6">
        <v>142711</v>
      </c>
      <c r="B3339" s="6" t="s">
        <v>1355</v>
      </c>
      <c r="C3339" s="6" t="s">
        <v>1354</v>
      </c>
      <c r="D3339" s="6" t="s">
        <v>2150</v>
      </c>
      <c r="E3339" s="6" t="s">
        <v>7</v>
      </c>
      <c r="F3339" s="7">
        <v>44561</v>
      </c>
      <c r="G3339" s="6" t="s">
        <v>1296</v>
      </c>
      <c r="H3339" s="6" t="s">
        <v>58</v>
      </c>
      <c r="I3339" s="6" t="s">
        <v>45</v>
      </c>
      <c r="J3339" s="6" t="s">
        <v>82</v>
      </c>
      <c r="K3339" s="12">
        <v>1150</v>
      </c>
      <c r="L3339" s="12">
        <v>1495</v>
      </c>
      <c r="M3339" s="12">
        <v>1</v>
      </c>
      <c r="N3339" s="12">
        <v>1150</v>
      </c>
      <c r="O3339" s="12">
        <v>1495</v>
      </c>
      <c r="P3339" s="6" t="s">
        <v>1400</v>
      </c>
      <c r="Q3339" s="12">
        <f t="shared" si="52"/>
        <v>345</v>
      </c>
    </row>
    <row r="3340" spans="1:17" x14ac:dyDescent="0.3">
      <c r="A3340" s="6">
        <v>142712</v>
      </c>
      <c r="B3340" s="6" t="s">
        <v>1357</v>
      </c>
      <c r="C3340" s="6" t="s">
        <v>1356</v>
      </c>
      <c r="D3340" s="6" t="s">
        <v>1631</v>
      </c>
      <c r="E3340" s="6" t="s">
        <v>1325</v>
      </c>
      <c r="F3340" s="7">
        <v>44561</v>
      </c>
      <c r="G3340" s="6" t="s">
        <v>33</v>
      </c>
      <c r="H3340" s="6" t="s">
        <v>59</v>
      </c>
      <c r="I3340" s="6" t="s">
        <v>36</v>
      </c>
      <c r="J3340" s="6" t="s">
        <v>75</v>
      </c>
      <c r="K3340" s="12">
        <v>850</v>
      </c>
      <c r="L3340" s="12">
        <v>1105</v>
      </c>
      <c r="M3340" s="12">
        <v>2</v>
      </c>
      <c r="N3340" s="12">
        <v>1700</v>
      </c>
      <c r="O3340" s="12">
        <v>2210</v>
      </c>
      <c r="P3340" s="6" t="s">
        <v>1401</v>
      </c>
      <c r="Q3340" s="12">
        <f t="shared" si="52"/>
        <v>510</v>
      </c>
    </row>
    <row r="3341" spans="1:17" x14ac:dyDescent="0.3">
      <c r="A3341" s="6">
        <v>142713</v>
      </c>
      <c r="B3341" s="6" t="s">
        <v>1359</v>
      </c>
      <c r="C3341" s="6" t="s">
        <v>1358</v>
      </c>
      <c r="D3341" s="6" t="s">
        <v>1652</v>
      </c>
      <c r="E3341" s="6" t="s">
        <v>1326</v>
      </c>
      <c r="F3341" s="7">
        <v>44561</v>
      </c>
      <c r="G3341" s="6" t="s">
        <v>34</v>
      </c>
      <c r="H3341" s="6" t="s">
        <v>60</v>
      </c>
      <c r="I3341" s="6" t="s">
        <v>37</v>
      </c>
      <c r="J3341" s="6" t="s">
        <v>76</v>
      </c>
      <c r="K3341" s="12">
        <v>650</v>
      </c>
      <c r="L3341" s="12">
        <v>845</v>
      </c>
      <c r="M3341" s="12">
        <v>1</v>
      </c>
      <c r="N3341" s="12">
        <v>650</v>
      </c>
      <c r="O3341" s="12">
        <v>845</v>
      </c>
      <c r="P3341" s="6" t="s">
        <v>1325</v>
      </c>
      <c r="Q3341" s="12">
        <f t="shared" si="52"/>
        <v>195</v>
      </c>
    </row>
    <row r="3342" spans="1:17" x14ac:dyDescent="0.3">
      <c r="A3342" s="6">
        <v>142714</v>
      </c>
      <c r="B3342" s="6" t="s">
        <v>1361</v>
      </c>
      <c r="C3342" s="6" t="s">
        <v>1360</v>
      </c>
      <c r="D3342" s="6" t="s">
        <v>1689</v>
      </c>
      <c r="E3342" s="6" t="s">
        <v>6</v>
      </c>
      <c r="F3342" s="7">
        <v>44561</v>
      </c>
      <c r="G3342" s="6" t="s">
        <v>35</v>
      </c>
      <c r="H3342" s="6" t="s">
        <v>61</v>
      </c>
      <c r="I3342" s="6" t="s">
        <v>38</v>
      </c>
      <c r="J3342" s="6" t="s">
        <v>75</v>
      </c>
      <c r="K3342" s="12">
        <v>7500</v>
      </c>
      <c r="L3342" s="12">
        <v>9750</v>
      </c>
      <c r="M3342" s="12">
        <v>1</v>
      </c>
      <c r="N3342" s="12">
        <v>7500</v>
      </c>
      <c r="O3342" s="12">
        <v>9750</v>
      </c>
      <c r="P3342" s="6" t="s">
        <v>1398</v>
      </c>
      <c r="Q3342" s="12">
        <f t="shared" si="52"/>
        <v>2250</v>
      </c>
    </row>
    <row r="3343" spans="1:17" x14ac:dyDescent="0.3">
      <c r="A3343" s="6">
        <v>142715</v>
      </c>
      <c r="B3343" s="6" t="s">
        <v>1363</v>
      </c>
      <c r="C3343" s="6" t="s">
        <v>1362</v>
      </c>
      <c r="D3343" s="6" t="s">
        <v>1739</v>
      </c>
      <c r="E3343" s="6" t="s">
        <v>5</v>
      </c>
      <c r="F3343" s="7">
        <v>44561</v>
      </c>
      <c r="G3343" s="6" t="s">
        <v>1296</v>
      </c>
      <c r="H3343" s="6" t="s">
        <v>875</v>
      </c>
      <c r="I3343" s="6" t="s">
        <v>39</v>
      </c>
      <c r="J3343" s="8" t="s">
        <v>83</v>
      </c>
      <c r="K3343" s="12">
        <v>10000</v>
      </c>
      <c r="L3343" s="12">
        <v>13000</v>
      </c>
      <c r="M3343" s="12">
        <v>4</v>
      </c>
      <c r="N3343" s="12">
        <v>40000</v>
      </c>
      <c r="O3343" s="12">
        <v>52000</v>
      </c>
      <c r="P3343" s="6" t="s">
        <v>1397</v>
      </c>
      <c r="Q3343" s="12">
        <f t="shared" si="52"/>
        <v>12000</v>
      </c>
    </row>
    <row r="3344" spans="1:17" x14ac:dyDescent="0.3">
      <c r="A3344" s="6">
        <v>142716</v>
      </c>
      <c r="B3344" s="6" t="s">
        <v>1365</v>
      </c>
      <c r="C3344" s="6" t="s">
        <v>1364</v>
      </c>
      <c r="D3344" s="6" t="s">
        <v>1764</v>
      </c>
      <c r="E3344" s="6" t="s">
        <v>4</v>
      </c>
      <c r="F3344" s="7">
        <v>44561</v>
      </c>
      <c r="G3344" s="6" t="s">
        <v>33</v>
      </c>
      <c r="H3344" s="6" t="s">
        <v>879</v>
      </c>
      <c r="I3344" s="6" t="s">
        <v>40</v>
      </c>
      <c r="J3344" s="6" t="s">
        <v>76</v>
      </c>
      <c r="K3344" s="12">
        <v>10500</v>
      </c>
      <c r="L3344" s="12">
        <v>13650</v>
      </c>
      <c r="M3344" s="12">
        <v>1</v>
      </c>
      <c r="N3344" s="12">
        <v>10500</v>
      </c>
      <c r="O3344" s="12">
        <v>13650</v>
      </c>
      <c r="P3344" s="6" t="s">
        <v>1399</v>
      </c>
      <c r="Q3344" s="12">
        <f t="shared" si="52"/>
        <v>3150</v>
      </c>
    </row>
    <row r="3345" spans="1:17" x14ac:dyDescent="0.3">
      <c r="A3345" s="6">
        <v>142717</v>
      </c>
      <c r="B3345" s="6" t="s">
        <v>1367</v>
      </c>
      <c r="C3345" s="6" t="s">
        <v>1366</v>
      </c>
      <c r="D3345" s="6" t="s">
        <v>1782</v>
      </c>
      <c r="E3345" s="6" t="s">
        <v>30</v>
      </c>
      <c r="F3345" s="7">
        <v>44561</v>
      </c>
      <c r="G3345" s="6" t="s">
        <v>34</v>
      </c>
      <c r="H3345" s="6" t="s">
        <v>63</v>
      </c>
      <c r="I3345" s="6" t="s">
        <v>41</v>
      </c>
      <c r="J3345" s="6" t="s">
        <v>78</v>
      </c>
      <c r="K3345" s="12">
        <v>8500</v>
      </c>
      <c r="L3345" s="12">
        <v>11050</v>
      </c>
      <c r="M3345" s="12">
        <v>1</v>
      </c>
      <c r="N3345" s="12">
        <v>8500</v>
      </c>
      <c r="O3345" s="12">
        <v>11050</v>
      </c>
      <c r="P3345" s="6" t="s">
        <v>1400</v>
      </c>
      <c r="Q3345" s="12">
        <f t="shared" si="52"/>
        <v>2550</v>
      </c>
    </row>
    <row r="3346" spans="1:17" x14ac:dyDescent="0.3">
      <c r="A3346" s="6">
        <v>142718</v>
      </c>
      <c r="B3346" s="6" t="s">
        <v>1369</v>
      </c>
      <c r="C3346" s="6" t="s">
        <v>1368</v>
      </c>
      <c r="D3346" s="6" t="s">
        <v>1803</v>
      </c>
      <c r="E3346" s="6" t="s">
        <v>31</v>
      </c>
      <c r="F3346" s="7">
        <v>44561</v>
      </c>
      <c r="G3346" s="6" t="s">
        <v>35</v>
      </c>
      <c r="H3346" s="6" t="s">
        <v>57</v>
      </c>
      <c r="I3346" s="6" t="s">
        <v>44</v>
      </c>
      <c r="J3346" s="6" t="s">
        <v>80</v>
      </c>
      <c r="K3346" s="12">
        <v>7000</v>
      </c>
      <c r="L3346" s="12">
        <v>9100</v>
      </c>
      <c r="M3346" s="12">
        <v>4</v>
      </c>
      <c r="N3346" s="12">
        <v>28000</v>
      </c>
      <c r="O3346" s="12">
        <v>36400</v>
      </c>
      <c r="P3346" s="6" t="s">
        <v>1401</v>
      </c>
      <c r="Q3346" s="12">
        <f t="shared" si="52"/>
        <v>8400</v>
      </c>
    </row>
    <row r="3347" spans="1:17" x14ac:dyDescent="0.3">
      <c r="A3347" s="6">
        <v>142719</v>
      </c>
      <c r="B3347" s="6" t="s">
        <v>1370</v>
      </c>
      <c r="C3347" s="6" t="s">
        <v>1327</v>
      </c>
      <c r="D3347" s="6" t="s">
        <v>1808</v>
      </c>
      <c r="E3347" s="6" t="s">
        <v>32</v>
      </c>
      <c r="F3347" s="7">
        <v>44561</v>
      </c>
      <c r="G3347" s="6" t="s">
        <v>1296</v>
      </c>
      <c r="H3347" s="6" t="s">
        <v>880</v>
      </c>
      <c r="I3347" s="6" t="s">
        <v>98</v>
      </c>
      <c r="J3347" s="6" t="s">
        <v>79</v>
      </c>
      <c r="K3347" s="12">
        <v>1680</v>
      </c>
      <c r="L3347" s="12">
        <v>2184</v>
      </c>
      <c r="M3347" s="12">
        <v>2</v>
      </c>
      <c r="N3347" s="12">
        <v>3360</v>
      </c>
      <c r="O3347" s="12">
        <v>4368</v>
      </c>
      <c r="P3347" s="6" t="s">
        <v>1325</v>
      </c>
      <c r="Q3347" s="12">
        <f t="shared" si="52"/>
        <v>1008</v>
      </c>
    </row>
    <row r="3348" spans="1:17" x14ac:dyDescent="0.3">
      <c r="A3348" s="6">
        <v>142720</v>
      </c>
      <c r="B3348" s="6" t="s">
        <v>1371</v>
      </c>
      <c r="C3348" s="6" t="s">
        <v>1328</v>
      </c>
      <c r="D3348" s="6" t="s">
        <v>1818</v>
      </c>
      <c r="E3348" s="6" t="s">
        <v>28</v>
      </c>
      <c r="F3348" s="7">
        <v>44561</v>
      </c>
      <c r="G3348" s="6" t="s">
        <v>33</v>
      </c>
      <c r="H3348" s="8" t="s">
        <v>65</v>
      </c>
      <c r="I3348" s="6" t="s">
        <v>99</v>
      </c>
      <c r="J3348" s="8" t="s">
        <v>84</v>
      </c>
      <c r="K3348" s="12">
        <v>6540</v>
      </c>
      <c r="L3348" s="12">
        <v>8502</v>
      </c>
      <c r="M3348" s="12">
        <v>2</v>
      </c>
      <c r="N3348" s="12">
        <v>13080</v>
      </c>
      <c r="O3348" s="12">
        <v>17004</v>
      </c>
      <c r="P3348" s="6" t="s">
        <v>1398</v>
      </c>
      <c r="Q3348" s="12">
        <f t="shared" si="52"/>
        <v>3924</v>
      </c>
    </row>
    <row r="3349" spans="1:17" x14ac:dyDescent="0.3">
      <c r="A3349" s="6">
        <v>142721</v>
      </c>
      <c r="B3349" s="6" t="s">
        <v>1373</v>
      </c>
      <c r="C3349" s="6" t="s">
        <v>1372</v>
      </c>
      <c r="D3349" s="6" t="s">
        <v>1856</v>
      </c>
      <c r="E3349" s="6" t="s">
        <v>1311</v>
      </c>
      <c r="F3349" s="7">
        <v>44561</v>
      </c>
      <c r="G3349" s="6" t="s">
        <v>34</v>
      </c>
      <c r="H3349" s="6" t="s">
        <v>68</v>
      </c>
      <c r="I3349" s="6" t="s">
        <v>45</v>
      </c>
      <c r="J3349" s="6" t="s">
        <v>82</v>
      </c>
      <c r="K3349" s="12">
        <v>2680</v>
      </c>
      <c r="L3349" s="12">
        <v>3484</v>
      </c>
      <c r="M3349" s="12">
        <v>4</v>
      </c>
      <c r="N3349" s="12">
        <v>10720</v>
      </c>
      <c r="O3349" s="12">
        <v>13936</v>
      </c>
      <c r="P3349" s="6" t="s">
        <v>1397</v>
      </c>
      <c r="Q3349" s="12">
        <f t="shared" si="52"/>
        <v>3216</v>
      </c>
    </row>
    <row r="3350" spans="1:17" x14ac:dyDescent="0.3">
      <c r="A3350" s="6">
        <v>142722</v>
      </c>
      <c r="B3350" s="6" t="s">
        <v>1374</v>
      </c>
      <c r="C3350" s="6" t="s">
        <v>1329</v>
      </c>
      <c r="D3350" s="6" t="s">
        <v>1876</v>
      </c>
      <c r="E3350" s="6" t="s">
        <v>1312</v>
      </c>
      <c r="F3350" s="7">
        <v>44561</v>
      </c>
      <c r="G3350" s="6" t="s">
        <v>35</v>
      </c>
      <c r="H3350" s="6" t="s">
        <v>71</v>
      </c>
      <c r="I3350" s="6" t="s">
        <v>38</v>
      </c>
      <c r="J3350" s="6" t="s">
        <v>76</v>
      </c>
      <c r="K3350" s="12">
        <v>8250</v>
      </c>
      <c r="L3350" s="12">
        <v>10725</v>
      </c>
      <c r="M3350" s="12">
        <v>4</v>
      </c>
      <c r="N3350" s="12">
        <v>33000</v>
      </c>
      <c r="O3350" s="12">
        <v>42900</v>
      </c>
      <c r="P3350" s="6" t="s">
        <v>1399</v>
      </c>
      <c r="Q3350" s="12">
        <f t="shared" si="52"/>
        <v>9900</v>
      </c>
    </row>
    <row r="3351" spans="1:17" x14ac:dyDescent="0.3">
      <c r="A3351" s="6">
        <v>142723</v>
      </c>
      <c r="B3351" s="6" t="s">
        <v>1375</v>
      </c>
      <c r="C3351" s="6" t="s">
        <v>1330</v>
      </c>
      <c r="D3351" s="6" t="s">
        <v>1889</v>
      </c>
      <c r="E3351" s="6" t="s">
        <v>1313</v>
      </c>
      <c r="F3351" s="7">
        <v>44561</v>
      </c>
      <c r="G3351" s="6" t="s">
        <v>1296</v>
      </c>
      <c r="H3351" s="6" t="s">
        <v>814</v>
      </c>
      <c r="I3351" s="6" t="s">
        <v>42</v>
      </c>
      <c r="J3351" s="6" t="s">
        <v>76</v>
      </c>
      <c r="K3351" s="12">
        <v>2650</v>
      </c>
      <c r="L3351" s="12">
        <v>3445</v>
      </c>
      <c r="M3351" s="12">
        <v>1</v>
      </c>
      <c r="N3351" s="12">
        <v>2650</v>
      </c>
      <c r="O3351" s="12">
        <v>3445</v>
      </c>
      <c r="P3351" s="6" t="s">
        <v>1400</v>
      </c>
      <c r="Q3351" s="12">
        <f t="shared" si="52"/>
        <v>795</v>
      </c>
    </row>
    <row r="3352" spans="1:17" x14ac:dyDescent="0.3">
      <c r="A3352" s="6">
        <v>142724</v>
      </c>
      <c r="B3352" s="6" t="s">
        <v>1376</v>
      </c>
      <c r="C3352" s="6" t="s">
        <v>1331</v>
      </c>
      <c r="D3352" s="6" t="s">
        <v>1918</v>
      </c>
      <c r="E3352" s="6" t="s">
        <v>3</v>
      </c>
      <c r="F3352" s="7">
        <v>44561</v>
      </c>
      <c r="G3352" s="6" t="s">
        <v>33</v>
      </c>
      <c r="H3352" s="6" t="s">
        <v>72</v>
      </c>
      <c r="I3352" s="6" t="s">
        <v>38</v>
      </c>
      <c r="J3352" s="6" t="s">
        <v>85</v>
      </c>
      <c r="K3352" s="12">
        <v>12550</v>
      </c>
      <c r="L3352" s="12">
        <v>16315</v>
      </c>
      <c r="M3352" s="12">
        <v>3</v>
      </c>
      <c r="N3352" s="12">
        <v>37650</v>
      </c>
      <c r="O3352" s="12">
        <v>48945</v>
      </c>
      <c r="P3352" s="6" t="s">
        <v>1401</v>
      </c>
      <c r="Q3352" s="12">
        <f t="shared" si="52"/>
        <v>11295</v>
      </c>
    </row>
    <row r="3353" spans="1:17" x14ac:dyDescent="0.3">
      <c r="A3353" s="6">
        <v>142725</v>
      </c>
      <c r="B3353" s="6" t="s">
        <v>1378</v>
      </c>
      <c r="C3353" s="6" t="s">
        <v>1377</v>
      </c>
      <c r="D3353" s="6" t="s">
        <v>1950</v>
      </c>
      <c r="E3353" s="6" t="s">
        <v>2</v>
      </c>
      <c r="F3353" s="7">
        <v>44561</v>
      </c>
      <c r="G3353" s="6" t="s">
        <v>34</v>
      </c>
      <c r="H3353" s="6" t="s">
        <v>73</v>
      </c>
      <c r="I3353" s="6" t="s">
        <v>41</v>
      </c>
      <c r="J3353" s="8" t="s">
        <v>78</v>
      </c>
      <c r="K3353" s="12">
        <v>14500</v>
      </c>
      <c r="L3353" s="12">
        <v>18850</v>
      </c>
      <c r="M3353" s="12">
        <v>2</v>
      </c>
      <c r="N3353" s="12">
        <v>29000</v>
      </c>
      <c r="O3353" s="12">
        <v>37700</v>
      </c>
      <c r="P3353" s="6" t="s">
        <v>1325</v>
      </c>
      <c r="Q3353" s="12">
        <f t="shared" si="52"/>
        <v>8700</v>
      </c>
    </row>
    <row r="3354" spans="1:17" x14ac:dyDescent="0.3">
      <c r="A3354" s="6">
        <v>142726</v>
      </c>
      <c r="B3354" s="6" t="s">
        <v>1379</v>
      </c>
      <c r="C3354" s="6" t="s">
        <v>1332</v>
      </c>
      <c r="D3354" s="6" t="s">
        <v>1990</v>
      </c>
      <c r="E3354" s="6" t="s">
        <v>1</v>
      </c>
      <c r="F3354" s="7">
        <v>44561</v>
      </c>
      <c r="G3354" s="6" t="s">
        <v>35</v>
      </c>
      <c r="H3354" s="6" t="s">
        <v>46</v>
      </c>
      <c r="I3354" s="6" t="s">
        <v>36</v>
      </c>
      <c r="J3354" s="6" t="s">
        <v>75</v>
      </c>
      <c r="K3354" s="12">
        <v>800</v>
      </c>
      <c r="L3354" s="12">
        <v>1040</v>
      </c>
      <c r="M3354" s="12">
        <v>1</v>
      </c>
      <c r="N3354" s="12">
        <v>800</v>
      </c>
      <c r="O3354" s="12">
        <v>1040</v>
      </c>
      <c r="P3354" s="6" t="s">
        <v>1398</v>
      </c>
      <c r="Q3354" s="12">
        <f t="shared" si="52"/>
        <v>240</v>
      </c>
    </row>
    <row r="3355" spans="1:17" x14ac:dyDescent="0.3">
      <c r="A3355" s="6">
        <v>142727</v>
      </c>
      <c r="B3355" s="6" t="s">
        <v>1380</v>
      </c>
      <c r="C3355" s="6" t="s">
        <v>1334</v>
      </c>
      <c r="D3355" s="6" t="s">
        <v>2069</v>
      </c>
      <c r="E3355" s="6" t="s">
        <v>1314</v>
      </c>
      <c r="F3355" s="7">
        <v>44561</v>
      </c>
      <c r="G3355" s="6" t="s">
        <v>1296</v>
      </c>
      <c r="H3355" s="6" t="s">
        <v>48</v>
      </c>
      <c r="I3355" s="6" t="s">
        <v>37</v>
      </c>
      <c r="J3355" s="6" t="s">
        <v>76</v>
      </c>
      <c r="K3355" s="12">
        <v>600</v>
      </c>
      <c r="L3355" s="12">
        <v>780</v>
      </c>
      <c r="M3355" s="12">
        <v>3</v>
      </c>
      <c r="N3355" s="12">
        <v>1800</v>
      </c>
      <c r="O3355" s="12">
        <v>2340</v>
      </c>
      <c r="P3355" s="6" t="s">
        <v>1397</v>
      </c>
      <c r="Q3355" s="12">
        <f t="shared" si="52"/>
        <v>540</v>
      </c>
    </row>
    <row r="3356" spans="1:17" x14ac:dyDescent="0.3">
      <c r="A3356" s="6">
        <v>142728</v>
      </c>
      <c r="B3356" s="6" t="s">
        <v>1381</v>
      </c>
      <c r="C3356" s="6" t="s">
        <v>1333</v>
      </c>
      <c r="D3356" s="6" t="s">
        <v>2030</v>
      </c>
      <c r="E3356" s="6" t="s">
        <v>1315</v>
      </c>
      <c r="F3356" s="7">
        <v>44561</v>
      </c>
      <c r="G3356" s="6" t="s">
        <v>33</v>
      </c>
      <c r="H3356" s="6" t="s">
        <v>50</v>
      </c>
      <c r="I3356" s="6" t="s">
        <v>38</v>
      </c>
      <c r="J3356" s="6" t="s">
        <v>75</v>
      </c>
      <c r="K3356" s="12">
        <v>10500</v>
      </c>
      <c r="L3356" s="12">
        <v>13650</v>
      </c>
      <c r="M3356" s="12">
        <v>3</v>
      </c>
      <c r="N3356" s="12">
        <v>31500</v>
      </c>
      <c r="O3356" s="12">
        <v>40950</v>
      </c>
      <c r="P3356" s="6" t="s">
        <v>1399</v>
      </c>
      <c r="Q3356" s="12">
        <f t="shared" si="52"/>
        <v>9450</v>
      </c>
    </row>
    <row r="3357" spans="1:17" x14ac:dyDescent="0.3">
      <c r="A3357" s="6">
        <v>142729</v>
      </c>
      <c r="B3357" s="6" t="s">
        <v>1382</v>
      </c>
      <c r="C3357" s="6" t="s">
        <v>1335</v>
      </c>
      <c r="D3357" s="6" t="s">
        <v>2093</v>
      </c>
      <c r="E3357" s="6" t="s">
        <v>0</v>
      </c>
      <c r="F3357" s="7">
        <v>44561</v>
      </c>
      <c r="G3357" s="6" t="s">
        <v>34</v>
      </c>
      <c r="H3357" s="6" t="s">
        <v>875</v>
      </c>
      <c r="I3357" s="6" t="s">
        <v>39</v>
      </c>
      <c r="J3357" s="6" t="s">
        <v>77</v>
      </c>
      <c r="K3357" s="12">
        <v>6500</v>
      </c>
      <c r="L3357" s="12">
        <v>8450</v>
      </c>
      <c r="M3357" s="12">
        <v>4</v>
      </c>
      <c r="N3357" s="12">
        <v>26000</v>
      </c>
      <c r="O3357" s="12">
        <v>33800</v>
      </c>
      <c r="P3357" s="6" t="s">
        <v>1400</v>
      </c>
      <c r="Q3357" s="12">
        <f t="shared" si="52"/>
        <v>7800</v>
      </c>
    </row>
    <row r="3358" spans="1:17" x14ac:dyDescent="0.3">
      <c r="A3358" s="6">
        <v>142730</v>
      </c>
      <c r="B3358" s="6" t="s">
        <v>1378</v>
      </c>
      <c r="C3358" s="6" t="s">
        <v>1377</v>
      </c>
      <c r="D3358" s="6" t="s">
        <v>1926</v>
      </c>
      <c r="E3358" s="6" t="s">
        <v>1316</v>
      </c>
      <c r="F3358" s="7">
        <v>44561</v>
      </c>
      <c r="G3358" s="6" t="s">
        <v>35</v>
      </c>
      <c r="H3358" s="6" t="s">
        <v>881</v>
      </c>
      <c r="I3358" s="6" t="s">
        <v>40</v>
      </c>
      <c r="J3358" s="6" t="s">
        <v>76</v>
      </c>
      <c r="K3358" s="12">
        <v>4500</v>
      </c>
      <c r="L3358" s="12">
        <v>5850</v>
      </c>
      <c r="M3358" s="12">
        <v>1</v>
      </c>
      <c r="N3358" s="12">
        <v>4500</v>
      </c>
      <c r="O3358" s="12">
        <v>5850</v>
      </c>
      <c r="P3358" s="6" t="s">
        <v>1401</v>
      </c>
      <c r="Q3358" s="12">
        <f t="shared" si="52"/>
        <v>1350</v>
      </c>
    </row>
    <row r="3359" spans="1:17" x14ac:dyDescent="0.3">
      <c r="A3359" s="6">
        <v>142731</v>
      </c>
      <c r="B3359" s="6" t="s">
        <v>1379</v>
      </c>
      <c r="C3359" s="6" t="s">
        <v>1332</v>
      </c>
      <c r="D3359" s="6" t="s">
        <v>1992</v>
      </c>
      <c r="E3359" s="6" t="s">
        <v>1317</v>
      </c>
      <c r="F3359" s="7">
        <v>44561</v>
      </c>
      <c r="G3359" s="6" t="s">
        <v>1296</v>
      </c>
      <c r="H3359" s="6" t="s">
        <v>51</v>
      </c>
      <c r="I3359" s="6" t="s">
        <v>41</v>
      </c>
      <c r="J3359" s="6" t="s">
        <v>78</v>
      </c>
      <c r="K3359" s="12">
        <v>8500</v>
      </c>
      <c r="L3359" s="12">
        <v>11050</v>
      </c>
      <c r="M3359" s="12">
        <v>2</v>
      </c>
      <c r="N3359" s="12">
        <v>17000</v>
      </c>
      <c r="O3359" s="12">
        <v>22100</v>
      </c>
      <c r="P3359" s="6" t="s">
        <v>1325</v>
      </c>
      <c r="Q3359" s="12">
        <f t="shared" si="52"/>
        <v>5100</v>
      </c>
    </row>
    <row r="3360" spans="1:17" x14ac:dyDescent="0.3">
      <c r="A3360" s="6">
        <v>142732</v>
      </c>
      <c r="B3360" s="6" t="s">
        <v>1365</v>
      </c>
      <c r="C3360" s="6" t="s">
        <v>1364</v>
      </c>
      <c r="D3360" s="6" t="s">
        <v>1757</v>
      </c>
      <c r="E3360" s="6" t="s">
        <v>1318</v>
      </c>
      <c r="F3360" s="7">
        <v>44561</v>
      </c>
      <c r="G3360" s="6" t="s">
        <v>33</v>
      </c>
      <c r="H3360" s="6" t="s">
        <v>52</v>
      </c>
      <c r="I3360" s="6" t="s">
        <v>44</v>
      </c>
      <c r="J3360" s="6" t="s">
        <v>80</v>
      </c>
      <c r="K3360" s="12">
        <v>12500</v>
      </c>
      <c r="L3360" s="12">
        <v>16250</v>
      </c>
      <c r="M3360" s="12">
        <v>3</v>
      </c>
      <c r="N3360" s="12">
        <v>37500</v>
      </c>
      <c r="O3360" s="12">
        <v>48750</v>
      </c>
      <c r="P3360" s="6" t="s">
        <v>1398</v>
      </c>
      <c r="Q3360" s="12">
        <f t="shared" si="52"/>
        <v>11250</v>
      </c>
    </row>
    <row r="3361" spans="1:17" x14ac:dyDescent="0.3">
      <c r="A3361" s="6">
        <v>142733</v>
      </c>
      <c r="B3361" s="6" t="s">
        <v>1385</v>
      </c>
      <c r="C3361" s="6" t="s">
        <v>27</v>
      </c>
      <c r="D3361" s="6" t="s">
        <v>27</v>
      </c>
      <c r="E3361" s="6" t="s">
        <v>29</v>
      </c>
      <c r="F3361" s="7">
        <v>44561</v>
      </c>
      <c r="G3361" s="6" t="s">
        <v>34</v>
      </c>
      <c r="H3361" s="6" t="s">
        <v>822</v>
      </c>
      <c r="I3361" s="6" t="s">
        <v>42</v>
      </c>
      <c r="J3361" s="6" t="s">
        <v>79</v>
      </c>
      <c r="K3361" s="12">
        <v>3500</v>
      </c>
      <c r="L3361" s="12">
        <v>4550</v>
      </c>
      <c r="M3361" s="12">
        <v>1</v>
      </c>
      <c r="N3361" s="12">
        <v>3500</v>
      </c>
      <c r="O3361" s="12">
        <v>4550</v>
      </c>
      <c r="P3361" s="6" t="s">
        <v>1397</v>
      </c>
      <c r="Q3361" s="12">
        <f t="shared" si="52"/>
        <v>1050</v>
      </c>
    </row>
    <row r="3362" spans="1:17" x14ac:dyDescent="0.3">
      <c r="A3362" s="6">
        <v>142734</v>
      </c>
      <c r="B3362" s="6" t="s">
        <v>1387</v>
      </c>
      <c r="C3362" s="6" t="s">
        <v>1386</v>
      </c>
      <c r="D3362" s="6" t="s">
        <v>2108</v>
      </c>
      <c r="E3362" s="6" t="s">
        <v>20</v>
      </c>
      <c r="F3362" s="7">
        <v>44561</v>
      </c>
      <c r="G3362" s="6" t="s">
        <v>35</v>
      </c>
      <c r="H3362" s="8" t="s">
        <v>67</v>
      </c>
      <c r="I3362" s="6" t="s">
        <v>109</v>
      </c>
      <c r="J3362" s="6" t="s">
        <v>81</v>
      </c>
      <c r="K3362" s="12">
        <v>4500</v>
      </c>
      <c r="L3362" s="12">
        <v>5850</v>
      </c>
      <c r="M3362" s="12">
        <v>3</v>
      </c>
      <c r="N3362" s="12">
        <v>13500</v>
      </c>
      <c r="O3362" s="12">
        <v>17550</v>
      </c>
      <c r="P3362" s="6" t="s">
        <v>1399</v>
      </c>
      <c r="Q3362" s="12">
        <f t="shared" si="52"/>
        <v>4050</v>
      </c>
    </row>
    <row r="3363" spans="1:17" x14ac:dyDescent="0.3">
      <c r="A3363" s="6">
        <v>142735</v>
      </c>
      <c r="B3363" s="6" t="s">
        <v>2156</v>
      </c>
      <c r="C3363" s="6" t="s">
        <v>2157</v>
      </c>
      <c r="D3363" s="6" t="s">
        <v>1978</v>
      </c>
      <c r="E3363" s="6" t="s">
        <v>19</v>
      </c>
      <c r="F3363" s="7">
        <v>44561</v>
      </c>
      <c r="G3363" s="6" t="s">
        <v>1296</v>
      </c>
      <c r="H3363" s="6" t="s">
        <v>882</v>
      </c>
      <c r="I3363" s="6" t="s">
        <v>45</v>
      </c>
      <c r="J3363" s="6" t="s">
        <v>82</v>
      </c>
      <c r="K3363" s="12">
        <v>2100</v>
      </c>
      <c r="L3363" s="12">
        <v>2730</v>
      </c>
      <c r="M3363" s="12">
        <v>2</v>
      </c>
      <c r="N3363" s="12">
        <v>4200</v>
      </c>
      <c r="O3363" s="12">
        <v>5460</v>
      </c>
      <c r="P3363" s="6" t="s">
        <v>1400</v>
      </c>
      <c r="Q3363" s="12">
        <f t="shared" si="52"/>
        <v>1260</v>
      </c>
    </row>
    <row r="3364" spans="1:17" x14ac:dyDescent="0.3">
      <c r="A3364" s="6">
        <v>142736</v>
      </c>
      <c r="B3364" s="6" t="s">
        <v>1390</v>
      </c>
      <c r="C3364" s="6" t="s">
        <v>26</v>
      </c>
      <c r="D3364" s="6" t="s">
        <v>2128</v>
      </c>
      <c r="E3364" s="6" t="s">
        <v>1319</v>
      </c>
      <c r="F3364" s="7">
        <v>44561</v>
      </c>
      <c r="G3364" s="6" t="s">
        <v>33</v>
      </c>
      <c r="H3364" s="6" t="s">
        <v>49</v>
      </c>
      <c r="I3364" s="6" t="s">
        <v>36</v>
      </c>
      <c r="J3364" s="6" t="s">
        <v>75</v>
      </c>
      <c r="K3364" s="12">
        <v>1150</v>
      </c>
      <c r="L3364" s="12">
        <v>1495</v>
      </c>
      <c r="M3364" s="12">
        <v>2</v>
      </c>
      <c r="N3364" s="12">
        <v>2300</v>
      </c>
      <c r="O3364" s="12">
        <v>2990</v>
      </c>
      <c r="P3364" s="6" t="s">
        <v>1401</v>
      </c>
      <c r="Q3364" s="12">
        <f t="shared" si="52"/>
        <v>690</v>
      </c>
    </row>
    <row r="3365" spans="1:17" x14ac:dyDescent="0.3">
      <c r="A3365" s="6">
        <v>142737</v>
      </c>
      <c r="B3365" s="6" t="s">
        <v>1392</v>
      </c>
      <c r="C3365" s="6" t="s">
        <v>1391</v>
      </c>
      <c r="D3365" s="6" t="s">
        <v>2118</v>
      </c>
      <c r="E3365" s="6" t="s">
        <v>18</v>
      </c>
      <c r="F3365" s="7">
        <v>44562</v>
      </c>
      <c r="G3365" s="6" t="s">
        <v>34</v>
      </c>
      <c r="H3365" s="6" t="s">
        <v>47</v>
      </c>
      <c r="I3365" s="6" t="s">
        <v>37</v>
      </c>
      <c r="J3365" s="6" t="s">
        <v>76</v>
      </c>
      <c r="K3365" s="12">
        <v>350</v>
      </c>
      <c r="L3365" s="12">
        <v>455</v>
      </c>
      <c r="M3365" s="12">
        <v>4</v>
      </c>
      <c r="N3365" s="12">
        <v>1400</v>
      </c>
      <c r="O3365" s="12">
        <v>1820</v>
      </c>
      <c r="P3365" s="6" t="s">
        <v>1325</v>
      </c>
      <c r="Q3365" s="12">
        <f t="shared" si="52"/>
        <v>420</v>
      </c>
    </row>
    <row r="3366" spans="1:17" x14ac:dyDescent="0.3">
      <c r="A3366" s="6">
        <v>142738</v>
      </c>
      <c r="B3366" s="6" t="s">
        <v>1394</v>
      </c>
      <c r="C3366" s="6" t="s">
        <v>1393</v>
      </c>
      <c r="D3366" s="6" t="s">
        <v>2132</v>
      </c>
      <c r="E3366" s="6" t="s">
        <v>17</v>
      </c>
      <c r="F3366" s="7">
        <v>44562</v>
      </c>
      <c r="G3366" s="6" t="s">
        <v>35</v>
      </c>
      <c r="H3366" s="6" t="s">
        <v>53</v>
      </c>
      <c r="I3366" s="6" t="s">
        <v>38</v>
      </c>
      <c r="J3366" s="6" t="s">
        <v>75</v>
      </c>
      <c r="K3366" s="12">
        <v>9500</v>
      </c>
      <c r="L3366" s="12">
        <v>12350</v>
      </c>
      <c r="M3366" s="12">
        <v>3</v>
      </c>
      <c r="N3366" s="12">
        <v>28500</v>
      </c>
      <c r="O3366" s="12">
        <v>37050</v>
      </c>
      <c r="P3366" s="6" t="s">
        <v>1398</v>
      </c>
      <c r="Q3366" s="12">
        <f t="shared" si="52"/>
        <v>8550</v>
      </c>
    </row>
    <row r="3367" spans="1:17" x14ac:dyDescent="0.3">
      <c r="A3367" s="6">
        <v>142739</v>
      </c>
      <c r="B3367" s="6" t="s">
        <v>1337</v>
      </c>
      <c r="C3367" s="6" t="s">
        <v>1336</v>
      </c>
      <c r="D3367" s="6" t="s">
        <v>1420</v>
      </c>
      <c r="E3367" s="6" t="s">
        <v>1320</v>
      </c>
      <c r="F3367" s="7">
        <v>44562</v>
      </c>
      <c r="G3367" s="6" t="s">
        <v>1296</v>
      </c>
      <c r="H3367" s="6" t="s">
        <v>883</v>
      </c>
      <c r="I3367" s="6" t="s">
        <v>39</v>
      </c>
      <c r="J3367" s="6" t="s">
        <v>77</v>
      </c>
      <c r="K3367" s="12">
        <v>10000</v>
      </c>
      <c r="L3367" s="12">
        <v>13000</v>
      </c>
      <c r="M3367" s="12">
        <v>3</v>
      </c>
      <c r="N3367" s="12">
        <v>30000</v>
      </c>
      <c r="O3367" s="12">
        <v>39000</v>
      </c>
      <c r="P3367" s="6" t="s">
        <v>1397</v>
      </c>
      <c r="Q3367" s="12">
        <f t="shared" si="52"/>
        <v>9000</v>
      </c>
    </row>
    <row r="3368" spans="1:17" x14ac:dyDescent="0.3">
      <c r="A3368" s="6">
        <v>142740</v>
      </c>
      <c r="B3368" s="6" t="s">
        <v>1339</v>
      </c>
      <c r="C3368" s="6" t="s">
        <v>1338</v>
      </c>
      <c r="D3368" s="6" t="s">
        <v>1448</v>
      </c>
      <c r="E3368" s="6" t="s">
        <v>16</v>
      </c>
      <c r="F3368" s="7">
        <v>44562</v>
      </c>
      <c r="G3368" s="6" t="s">
        <v>33</v>
      </c>
      <c r="H3368" s="6" t="s">
        <v>884</v>
      </c>
      <c r="I3368" s="6" t="s">
        <v>40</v>
      </c>
      <c r="J3368" s="6" t="s">
        <v>76</v>
      </c>
      <c r="K3368" s="12">
        <v>6500</v>
      </c>
      <c r="L3368" s="12">
        <v>8450</v>
      </c>
      <c r="M3368" s="12">
        <v>1</v>
      </c>
      <c r="N3368" s="12">
        <v>6500</v>
      </c>
      <c r="O3368" s="12">
        <v>8450</v>
      </c>
      <c r="P3368" s="6" t="s">
        <v>1399</v>
      </c>
      <c r="Q3368" s="12">
        <f t="shared" si="52"/>
        <v>1950</v>
      </c>
    </row>
    <row r="3369" spans="1:17" x14ac:dyDescent="0.3">
      <c r="A3369" s="6">
        <v>142741</v>
      </c>
      <c r="B3369" s="6" t="s">
        <v>1341</v>
      </c>
      <c r="C3369" s="6" t="s">
        <v>1340</v>
      </c>
      <c r="D3369" s="6" t="s">
        <v>1459</v>
      </c>
      <c r="E3369" s="6" t="s">
        <v>15</v>
      </c>
      <c r="F3369" s="7">
        <v>44562</v>
      </c>
      <c r="G3369" s="6" t="s">
        <v>34</v>
      </c>
      <c r="H3369" s="6" t="s">
        <v>885</v>
      </c>
      <c r="I3369" s="6" t="s">
        <v>41</v>
      </c>
      <c r="J3369" s="6" t="s">
        <v>78</v>
      </c>
      <c r="K3369" s="12">
        <v>8500</v>
      </c>
      <c r="L3369" s="12">
        <v>11050</v>
      </c>
      <c r="M3369" s="12">
        <v>1</v>
      </c>
      <c r="N3369" s="12">
        <v>8500</v>
      </c>
      <c r="O3369" s="12">
        <v>11050</v>
      </c>
      <c r="P3369" s="6" t="s">
        <v>1400</v>
      </c>
      <c r="Q3369" s="12">
        <f t="shared" si="52"/>
        <v>2550</v>
      </c>
    </row>
    <row r="3370" spans="1:17" x14ac:dyDescent="0.3">
      <c r="A3370" s="6">
        <v>142742</v>
      </c>
      <c r="B3370" s="6" t="s">
        <v>1343</v>
      </c>
      <c r="C3370" s="6" t="s">
        <v>1342</v>
      </c>
      <c r="D3370" s="6" t="s">
        <v>1506</v>
      </c>
      <c r="E3370" s="6" t="s">
        <v>14</v>
      </c>
      <c r="F3370" s="7">
        <v>44562</v>
      </c>
      <c r="G3370" s="6" t="s">
        <v>35</v>
      </c>
      <c r="H3370" s="6" t="s">
        <v>57</v>
      </c>
      <c r="I3370" s="6" t="s">
        <v>44</v>
      </c>
      <c r="J3370" s="6" t="s">
        <v>80</v>
      </c>
      <c r="K3370" s="12">
        <v>7000</v>
      </c>
      <c r="L3370" s="12">
        <v>9100</v>
      </c>
      <c r="M3370" s="12">
        <v>3</v>
      </c>
      <c r="N3370" s="12">
        <v>21000</v>
      </c>
      <c r="O3370" s="12">
        <v>27300</v>
      </c>
      <c r="P3370" s="6" t="s">
        <v>1401</v>
      </c>
      <c r="Q3370" s="12">
        <f t="shared" si="52"/>
        <v>6300</v>
      </c>
    </row>
    <row r="3371" spans="1:17" x14ac:dyDescent="0.3">
      <c r="A3371" s="6">
        <v>142743</v>
      </c>
      <c r="B3371" s="6" t="s">
        <v>1345</v>
      </c>
      <c r="C3371" s="6" t="s">
        <v>1344</v>
      </c>
      <c r="D3371" s="6" t="s">
        <v>1531</v>
      </c>
      <c r="E3371" s="6" t="s">
        <v>13</v>
      </c>
      <c r="F3371" s="7">
        <v>44562</v>
      </c>
      <c r="G3371" s="6" t="s">
        <v>1296</v>
      </c>
      <c r="H3371" s="6" t="s">
        <v>886</v>
      </c>
      <c r="I3371" s="6" t="s">
        <v>42</v>
      </c>
      <c r="J3371" s="6" t="s">
        <v>79</v>
      </c>
      <c r="K3371" s="12">
        <v>6550</v>
      </c>
      <c r="L3371" s="12">
        <v>8515</v>
      </c>
      <c r="M3371" s="12">
        <v>1</v>
      </c>
      <c r="N3371" s="12">
        <v>6550</v>
      </c>
      <c r="O3371" s="12">
        <v>8515</v>
      </c>
      <c r="P3371" s="6" t="s">
        <v>1325</v>
      </c>
      <c r="Q3371" s="12">
        <f t="shared" si="52"/>
        <v>1965</v>
      </c>
    </row>
    <row r="3372" spans="1:17" x14ac:dyDescent="0.3">
      <c r="A3372" s="6">
        <v>142744</v>
      </c>
      <c r="B3372" s="6" t="s">
        <v>1347</v>
      </c>
      <c r="C3372" s="6" t="s">
        <v>1346</v>
      </c>
      <c r="D3372" s="6" t="s">
        <v>1555</v>
      </c>
      <c r="E3372" s="6" t="s">
        <v>12</v>
      </c>
      <c r="F3372" s="7">
        <v>44562</v>
      </c>
      <c r="G3372" s="6" t="s">
        <v>33</v>
      </c>
      <c r="H3372" s="8" t="s">
        <v>66</v>
      </c>
      <c r="I3372" s="6" t="s">
        <v>109</v>
      </c>
      <c r="J3372" s="6" t="s">
        <v>81</v>
      </c>
      <c r="K3372" s="12">
        <v>7650</v>
      </c>
      <c r="L3372" s="12">
        <v>9945</v>
      </c>
      <c r="M3372" s="12">
        <v>3</v>
      </c>
      <c r="N3372" s="12">
        <v>22950</v>
      </c>
      <c r="O3372" s="12">
        <v>29835</v>
      </c>
      <c r="P3372" s="6" t="s">
        <v>1398</v>
      </c>
      <c r="Q3372" s="12">
        <f t="shared" si="52"/>
        <v>6885</v>
      </c>
    </row>
    <row r="3373" spans="1:17" x14ac:dyDescent="0.3">
      <c r="A3373" s="6">
        <v>142745</v>
      </c>
      <c r="B3373" s="6" t="s">
        <v>1349</v>
      </c>
      <c r="C3373" s="6" t="s">
        <v>1348</v>
      </c>
      <c r="D3373" s="6" t="s">
        <v>1574</v>
      </c>
      <c r="E3373" s="6" t="s">
        <v>11</v>
      </c>
      <c r="F3373" s="7">
        <v>44562</v>
      </c>
      <c r="G3373" s="6" t="s">
        <v>34</v>
      </c>
      <c r="H3373" s="6" t="s">
        <v>58</v>
      </c>
      <c r="I3373" s="6" t="s">
        <v>45</v>
      </c>
      <c r="J3373" s="6" t="s">
        <v>82</v>
      </c>
      <c r="K3373" s="12">
        <v>1150</v>
      </c>
      <c r="L3373" s="12">
        <v>1495</v>
      </c>
      <c r="M3373" s="12">
        <v>2</v>
      </c>
      <c r="N3373" s="12">
        <v>2300</v>
      </c>
      <c r="O3373" s="12">
        <v>2990</v>
      </c>
      <c r="P3373" s="6" t="s">
        <v>1397</v>
      </c>
      <c r="Q3373" s="12">
        <f t="shared" si="52"/>
        <v>690</v>
      </c>
    </row>
    <row r="3374" spans="1:17" x14ac:dyDescent="0.3">
      <c r="A3374" s="6">
        <v>142746</v>
      </c>
      <c r="B3374" s="6" t="s">
        <v>1351</v>
      </c>
      <c r="C3374" s="6" t="s">
        <v>1350</v>
      </c>
      <c r="D3374" s="6" t="s">
        <v>1593</v>
      </c>
      <c r="E3374" s="6" t="s">
        <v>1321</v>
      </c>
      <c r="F3374" s="7">
        <v>44562</v>
      </c>
      <c r="G3374" s="6" t="s">
        <v>35</v>
      </c>
      <c r="H3374" s="6" t="s">
        <v>59</v>
      </c>
      <c r="I3374" s="6" t="s">
        <v>36</v>
      </c>
      <c r="J3374" s="6" t="s">
        <v>75</v>
      </c>
      <c r="K3374" s="12">
        <v>850</v>
      </c>
      <c r="L3374" s="12">
        <v>1105</v>
      </c>
      <c r="M3374" s="12">
        <v>4</v>
      </c>
      <c r="N3374" s="12">
        <v>3400</v>
      </c>
      <c r="O3374" s="12">
        <v>4420</v>
      </c>
      <c r="P3374" s="6" t="s">
        <v>1399</v>
      </c>
      <c r="Q3374" s="12">
        <f t="shared" si="52"/>
        <v>1020</v>
      </c>
    </row>
    <row r="3375" spans="1:17" x14ac:dyDescent="0.3">
      <c r="A3375" s="6">
        <v>142747</v>
      </c>
      <c r="B3375" s="6" t="s">
        <v>1353</v>
      </c>
      <c r="C3375" s="6" t="s">
        <v>1352</v>
      </c>
      <c r="D3375" s="6" t="s">
        <v>1612</v>
      </c>
      <c r="E3375" s="6" t="s">
        <v>1322</v>
      </c>
      <c r="F3375" s="7">
        <v>44562</v>
      </c>
      <c r="G3375" s="6" t="s">
        <v>1296</v>
      </c>
      <c r="H3375" s="6" t="s">
        <v>60</v>
      </c>
      <c r="I3375" s="6" t="s">
        <v>37</v>
      </c>
      <c r="J3375" s="6" t="s">
        <v>76</v>
      </c>
      <c r="K3375" s="12">
        <v>650</v>
      </c>
      <c r="L3375" s="12">
        <v>845</v>
      </c>
      <c r="M3375" s="12">
        <v>1</v>
      </c>
      <c r="N3375" s="12">
        <v>650</v>
      </c>
      <c r="O3375" s="12">
        <v>845</v>
      </c>
      <c r="P3375" s="6" t="s">
        <v>1400</v>
      </c>
      <c r="Q3375" s="12">
        <f t="shared" si="52"/>
        <v>195</v>
      </c>
    </row>
    <row r="3376" spans="1:17" x14ac:dyDescent="0.3">
      <c r="A3376" s="6">
        <v>142748</v>
      </c>
      <c r="B3376" s="6" t="s">
        <v>1355</v>
      </c>
      <c r="C3376" s="6" t="s">
        <v>1354</v>
      </c>
      <c r="D3376" s="6" t="s">
        <v>2136</v>
      </c>
      <c r="E3376" s="6" t="s">
        <v>1323</v>
      </c>
      <c r="F3376" s="7">
        <v>44562</v>
      </c>
      <c r="G3376" s="6" t="s">
        <v>33</v>
      </c>
      <c r="H3376" s="6" t="s">
        <v>61</v>
      </c>
      <c r="I3376" s="6" t="s">
        <v>38</v>
      </c>
      <c r="J3376" s="6" t="s">
        <v>75</v>
      </c>
      <c r="K3376" s="12">
        <v>7500</v>
      </c>
      <c r="L3376" s="12">
        <v>9750</v>
      </c>
      <c r="M3376" s="12">
        <v>3</v>
      </c>
      <c r="N3376" s="12">
        <v>22500</v>
      </c>
      <c r="O3376" s="12">
        <v>29250</v>
      </c>
      <c r="P3376" s="6" t="s">
        <v>1401</v>
      </c>
      <c r="Q3376" s="12">
        <f t="shared" si="52"/>
        <v>6750</v>
      </c>
    </row>
    <row r="3377" spans="1:17" x14ac:dyDescent="0.3">
      <c r="A3377" s="6">
        <v>142749</v>
      </c>
      <c r="B3377" s="6" t="s">
        <v>1357</v>
      </c>
      <c r="C3377" s="6" t="s">
        <v>1356</v>
      </c>
      <c r="D3377" s="6" t="s">
        <v>1624</v>
      </c>
      <c r="E3377" s="6" t="s">
        <v>10</v>
      </c>
      <c r="F3377" s="7">
        <v>44562</v>
      </c>
      <c r="G3377" s="6" t="s">
        <v>34</v>
      </c>
      <c r="H3377" s="6" t="s">
        <v>883</v>
      </c>
      <c r="I3377" s="6" t="s">
        <v>39</v>
      </c>
      <c r="J3377" s="8" t="s">
        <v>83</v>
      </c>
      <c r="K3377" s="12">
        <v>10000</v>
      </c>
      <c r="L3377" s="12">
        <v>13000</v>
      </c>
      <c r="M3377" s="12">
        <v>1</v>
      </c>
      <c r="N3377" s="12">
        <v>10000</v>
      </c>
      <c r="O3377" s="12">
        <v>13000</v>
      </c>
      <c r="P3377" s="6" t="s">
        <v>1325</v>
      </c>
      <c r="Q3377" s="12">
        <f t="shared" si="52"/>
        <v>3000</v>
      </c>
    </row>
    <row r="3378" spans="1:17" x14ac:dyDescent="0.3">
      <c r="A3378" s="6">
        <v>142750</v>
      </c>
      <c r="B3378" s="6" t="s">
        <v>1359</v>
      </c>
      <c r="C3378" s="6" t="s">
        <v>1358</v>
      </c>
      <c r="D3378" s="6" t="s">
        <v>1666</v>
      </c>
      <c r="E3378" s="6" t="s">
        <v>9</v>
      </c>
      <c r="F3378" s="7">
        <v>44562</v>
      </c>
      <c r="G3378" s="6" t="s">
        <v>35</v>
      </c>
      <c r="H3378" s="6" t="s">
        <v>887</v>
      </c>
      <c r="I3378" s="6" t="s">
        <v>40</v>
      </c>
      <c r="J3378" s="6" t="s">
        <v>76</v>
      </c>
      <c r="K3378" s="12">
        <v>10500</v>
      </c>
      <c r="L3378" s="12">
        <v>13650</v>
      </c>
      <c r="M3378" s="12">
        <v>1</v>
      </c>
      <c r="N3378" s="12">
        <v>10500</v>
      </c>
      <c r="O3378" s="12">
        <v>13650</v>
      </c>
      <c r="P3378" s="6" t="s">
        <v>1398</v>
      </c>
      <c r="Q3378" s="12">
        <f t="shared" si="52"/>
        <v>3150</v>
      </c>
    </row>
    <row r="3379" spans="1:17" x14ac:dyDescent="0.3">
      <c r="A3379" s="6">
        <v>142751</v>
      </c>
      <c r="B3379" s="6" t="s">
        <v>1361</v>
      </c>
      <c r="C3379" s="6" t="s">
        <v>1360</v>
      </c>
      <c r="D3379" s="6" t="s">
        <v>1685</v>
      </c>
      <c r="E3379" s="6" t="s">
        <v>1324</v>
      </c>
      <c r="F3379" s="7">
        <v>44562</v>
      </c>
      <c r="G3379" s="6" t="s">
        <v>1296</v>
      </c>
      <c r="H3379" s="6" t="s">
        <v>63</v>
      </c>
      <c r="I3379" s="6" t="s">
        <v>41</v>
      </c>
      <c r="J3379" s="6" t="s">
        <v>78</v>
      </c>
      <c r="K3379" s="12">
        <v>8500</v>
      </c>
      <c r="L3379" s="12">
        <v>11050</v>
      </c>
      <c r="M3379" s="12">
        <v>3</v>
      </c>
      <c r="N3379" s="12">
        <v>25500</v>
      </c>
      <c r="O3379" s="12">
        <v>33150</v>
      </c>
      <c r="P3379" s="6" t="s">
        <v>1397</v>
      </c>
      <c r="Q3379" s="12">
        <f t="shared" si="52"/>
        <v>7650</v>
      </c>
    </row>
    <row r="3380" spans="1:17" x14ac:dyDescent="0.3">
      <c r="A3380" s="6">
        <v>142752</v>
      </c>
      <c r="B3380" s="6" t="s">
        <v>1363</v>
      </c>
      <c r="C3380" s="6" t="s">
        <v>1362</v>
      </c>
      <c r="D3380" s="6" t="s">
        <v>1695</v>
      </c>
      <c r="E3380" s="6" t="s">
        <v>8</v>
      </c>
      <c r="F3380" s="7">
        <v>44562</v>
      </c>
      <c r="G3380" s="6" t="s">
        <v>33</v>
      </c>
      <c r="H3380" s="6" t="s">
        <v>57</v>
      </c>
      <c r="I3380" s="6" t="s">
        <v>44</v>
      </c>
      <c r="J3380" s="6" t="s">
        <v>80</v>
      </c>
      <c r="K3380" s="12">
        <v>7000</v>
      </c>
      <c r="L3380" s="12">
        <v>9100</v>
      </c>
      <c r="M3380" s="12">
        <v>3</v>
      </c>
      <c r="N3380" s="12">
        <v>21000</v>
      </c>
      <c r="O3380" s="12">
        <v>27300</v>
      </c>
      <c r="P3380" s="6" t="s">
        <v>1399</v>
      </c>
      <c r="Q3380" s="12">
        <f t="shared" si="52"/>
        <v>6300</v>
      </c>
    </row>
    <row r="3381" spans="1:17" x14ac:dyDescent="0.3">
      <c r="A3381" s="6">
        <v>142753</v>
      </c>
      <c r="B3381" s="6" t="s">
        <v>1365</v>
      </c>
      <c r="C3381" s="6" t="s">
        <v>1364</v>
      </c>
      <c r="D3381" s="6" t="s">
        <v>1767</v>
      </c>
      <c r="E3381" s="6" t="s">
        <v>7</v>
      </c>
      <c r="F3381" s="7">
        <v>44562</v>
      </c>
      <c r="G3381" s="6" t="s">
        <v>34</v>
      </c>
      <c r="H3381" s="6" t="s">
        <v>888</v>
      </c>
      <c r="I3381" s="6" t="s">
        <v>42</v>
      </c>
      <c r="J3381" s="6" t="s">
        <v>79</v>
      </c>
      <c r="K3381" s="12">
        <v>1680</v>
      </c>
      <c r="L3381" s="12">
        <v>2184</v>
      </c>
      <c r="M3381" s="12">
        <v>2</v>
      </c>
      <c r="N3381" s="12">
        <v>3360</v>
      </c>
      <c r="O3381" s="12">
        <v>4368</v>
      </c>
      <c r="P3381" s="6" t="s">
        <v>1400</v>
      </c>
      <c r="Q3381" s="12">
        <f t="shared" si="52"/>
        <v>1008</v>
      </c>
    </row>
    <row r="3382" spans="1:17" x14ac:dyDescent="0.3">
      <c r="A3382" s="6">
        <v>142754</v>
      </c>
      <c r="B3382" s="6" t="s">
        <v>1367</v>
      </c>
      <c r="C3382" s="6" t="s">
        <v>1366</v>
      </c>
      <c r="D3382" s="6" t="s">
        <v>1778</v>
      </c>
      <c r="E3382" s="6" t="s">
        <v>1325</v>
      </c>
      <c r="F3382" s="7">
        <v>44562</v>
      </c>
      <c r="G3382" s="6" t="s">
        <v>35</v>
      </c>
      <c r="H3382" s="8" t="s">
        <v>65</v>
      </c>
      <c r="I3382" s="6" t="s">
        <v>109</v>
      </c>
      <c r="J3382" s="8" t="s">
        <v>84</v>
      </c>
      <c r="K3382" s="12">
        <v>6540</v>
      </c>
      <c r="L3382" s="12">
        <v>8502</v>
      </c>
      <c r="M3382" s="12">
        <v>2</v>
      </c>
      <c r="N3382" s="12">
        <v>13080</v>
      </c>
      <c r="O3382" s="12">
        <v>17004</v>
      </c>
      <c r="P3382" s="6" t="s">
        <v>1401</v>
      </c>
      <c r="Q3382" s="12">
        <f t="shared" si="52"/>
        <v>3924</v>
      </c>
    </row>
    <row r="3383" spans="1:17" x14ac:dyDescent="0.3">
      <c r="A3383" s="6">
        <v>142755</v>
      </c>
      <c r="B3383" s="6" t="s">
        <v>1369</v>
      </c>
      <c r="C3383" s="6" t="s">
        <v>1368</v>
      </c>
      <c r="D3383" s="6" t="s">
        <v>1795</v>
      </c>
      <c r="E3383" s="6" t="s">
        <v>1326</v>
      </c>
      <c r="F3383" s="7">
        <v>44563</v>
      </c>
      <c r="G3383" s="6" t="s">
        <v>1296</v>
      </c>
      <c r="H3383" s="6" t="s">
        <v>68</v>
      </c>
      <c r="I3383" s="6" t="s">
        <v>45</v>
      </c>
      <c r="J3383" s="6" t="s">
        <v>82</v>
      </c>
      <c r="K3383" s="12">
        <v>2680</v>
      </c>
      <c r="L3383" s="12">
        <v>3484</v>
      </c>
      <c r="M3383" s="12">
        <v>4</v>
      </c>
      <c r="N3383" s="12">
        <v>10720</v>
      </c>
      <c r="O3383" s="12">
        <v>13936</v>
      </c>
      <c r="P3383" s="6" t="s">
        <v>1325</v>
      </c>
      <c r="Q3383" s="12">
        <f t="shared" si="52"/>
        <v>3216</v>
      </c>
    </row>
    <row r="3384" spans="1:17" x14ac:dyDescent="0.3">
      <c r="A3384" s="6">
        <v>142756</v>
      </c>
      <c r="B3384" s="6" t="s">
        <v>1370</v>
      </c>
      <c r="C3384" s="6" t="s">
        <v>1327</v>
      </c>
      <c r="D3384" s="6" t="s">
        <v>1812</v>
      </c>
      <c r="E3384" s="6" t="s">
        <v>6</v>
      </c>
      <c r="F3384" s="7">
        <v>44564</v>
      </c>
      <c r="G3384" s="6" t="s">
        <v>33</v>
      </c>
      <c r="H3384" s="6" t="s">
        <v>71</v>
      </c>
      <c r="I3384" s="6" t="s">
        <v>38</v>
      </c>
      <c r="J3384" s="6" t="s">
        <v>76</v>
      </c>
      <c r="K3384" s="12">
        <v>8250</v>
      </c>
      <c r="L3384" s="12">
        <v>10725</v>
      </c>
      <c r="M3384" s="12">
        <v>3</v>
      </c>
      <c r="N3384" s="12">
        <v>24750</v>
      </c>
      <c r="O3384" s="12">
        <v>32175</v>
      </c>
      <c r="P3384" s="6" t="s">
        <v>1325</v>
      </c>
      <c r="Q3384" s="12">
        <f t="shared" si="52"/>
        <v>7425</v>
      </c>
    </row>
    <row r="3385" spans="1:17" x14ac:dyDescent="0.3">
      <c r="A3385" s="6">
        <v>142757</v>
      </c>
      <c r="B3385" s="6" t="s">
        <v>1371</v>
      </c>
      <c r="C3385" s="6" t="s">
        <v>1328</v>
      </c>
      <c r="D3385" s="6" t="s">
        <v>1816</v>
      </c>
      <c r="E3385" s="6" t="s">
        <v>5</v>
      </c>
      <c r="F3385" s="7">
        <v>44565</v>
      </c>
      <c r="G3385" s="6" t="s">
        <v>34</v>
      </c>
      <c r="H3385" s="6" t="s">
        <v>822</v>
      </c>
      <c r="I3385" s="6" t="s">
        <v>42</v>
      </c>
      <c r="J3385" s="6" t="s">
        <v>76</v>
      </c>
      <c r="K3385" s="12">
        <v>2650</v>
      </c>
      <c r="L3385" s="12">
        <v>3445</v>
      </c>
      <c r="M3385" s="12">
        <v>1</v>
      </c>
      <c r="N3385" s="12">
        <v>2650</v>
      </c>
      <c r="O3385" s="12">
        <v>3445</v>
      </c>
      <c r="P3385" s="6" t="s">
        <v>1398</v>
      </c>
      <c r="Q3385" s="12">
        <f t="shared" si="52"/>
        <v>795</v>
      </c>
    </row>
    <row r="3386" spans="1:17" x14ac:dyDescent="0.3">
      <c r="A3386" s="6">
        <v>142758</v>
      </c>
      <c r="B3386" s="6" t="s">
        <v>1373</v>
      </c>
      <c r="C3386" s="6" t="s">
        <v>1372</v>
      </c>
      <c r="D3386" s="6" t="s">
        <v>1830</v>
      </c>
      <c r="E3386" s="6" t="s">
        <v>4</v>
      </c>
      <c r="F3386" s="7">
        <v>44566</v>
      </c>
      <c r="G3386" s="6" t="s">
        <v>35</v>
      </c>
      <c r="H3386" s="6" t="s">
        <v>72</v>
      </c>
      <c r="I3386" s="6" t="s">
        <v>38</v>
      </c>
      <c r="J3386" s="6" t="s">
        <v>85</v>
      </c>
      <c r="K3386" s="12">
        <v>12550</v>
      </c>
      <c r="L3386" s="12">
        <v>16315</v>
      </c>
      <c r="M3386" s="12">
        <v>3</v>
      </c>
      <c r="N3386" s="12">
        <v>37650</v>
      </c>
      <c r="O3386" s="12">
        <v>48945</v>
      </c>
      <c r="P3386" s="6" t="s">
        <v>1397</v>
      </c>
      <c r="Q3386" s="12">
        <f t="shared" si="52"/>
        <v>11295</v>
      </c>
    </row>
    <row r="3387" spans="1:17" x14ac:dyDescent="0.3">
      <c r="A3387" s="6">
        <v>142759</v>
      </c>
      <c r="B3387" s="6" t="s">
        <v>1374</v>
      </c>
      <c r="C3387" s="6" t="s">
        <v>1329</v>
      </c>
      <c r="D3387" s="6" t="s">
        <v>1865</v>
      </c>
      <c r="E3387" s="6" t="s">
        <v>30</v>
      </c>
      <c r="F3387" s="7">
        <v>44567</v>
      </c>
      <c r="G3387" s="6" t="s">
        <v>1296</v>
      </c>
      <c r="H3387" s="6" t="s">
        <v>73</v>
      </c>
      <c r="I3387" s="6" t="s">
        <v>41</v>
      </c>
      <c r="J3387" s="8" t="s">
        <v>78</v>
      </c>
      <c r="K3387" s="12">
        <v>14500</v>
      </c>
      <c r="L3387" s="12">
        <v>18850</v>
      </c>
      <c r="M3387" s="12">
        <v>3</v>
      </c>
      <c r="N3387" s="12">
        <v>43500</v>
      </c>
      <c r="O3387" s="12">
        <v>56550</v>
      </c>
      <c r="P3387" s="6" t="s">
        <v>1399</v>
      </c>
      <c r="Q3387" s="12">
        <f t="shared" si="52"/>
        <v>13050</v>
      </c>
    </row>
    <row r="3388" spans="1:17" x14ac:dyDescent="0.3">
      <c r="A3388" s="6">
        <v>142760</v>
      </c>
      <c r="B3388" s="6" t="s">
        <v>1375</v>
      </c>
      <c r="C3388" s="6" t="s">
        <v>1330</v>
      </c>
      <c r="D3388" s="6" t="s">
        <v>1896</v>
      </c>
      <c r="E3388" s="6" t="s">
        <v>31</v>
      </c>
      <c r="F3388" s="7">
        <v>44568</v>
      </c>
      <c r="G3388" s="6" t="s">
        <v>33</v>
      </c>
      <c r="H3388" s="6" t="s">
        <v>46</v>
      </c>
      <c r="I3388" s="6" t="s">
        <v>36</v>
      </c>
      <c r="J3388" s="6" t="s">
        <v>75</v>
      </c>
      <c r="K3388" s="12">
        <v>800</v>
      </c>
      <c r="L3388" s="12">
        <v>1040</v>
      </c>
      <c r="M3388" s="12">
        <v>2</v>
      </c>
      <c r="N3388" s="12">
        <v>1600</v>
      </c>
      <c r="O3388" s="12">
        <v>2080</v>
      </c>
      <c r="P3388" s="6" t="s">
        <v>1400</v>
      </c>
      <c r="Q3388" s="12">
        <f t="shared" si="52"/>
        <v>480</v>
      </c>
    </row>
    <row r="3389" spans="1:17" x14ac:dyDescent="0.3">
      <c r="A3389" s="6">
        <v>142761</v>
      </c>
      <c r="B3389" s="6" t="s">
        <v>1376</v>
      </c>
      <c r="C3389" s="6" t="s">
        <v>1331</v>
      </c>
      <c r="D3389" s="6" t="s">
        <v>1918</v>
      </c>
      <c r="E3389" s="6" t="s">
        <v>32</v>
      </c>
      <c r="F3389" s="7">
        <v>44569</v>
      </c>
      <c r="G3389" s="6" t="s">
        <v>34</v>
      </c>
      <c r="H3389" s="6" t="s">
        <v>48</v>
      </c>
      <c r="I3389" s="6" t="s">
        <v>37</v>
      </c>
      <c r="J3389" s="6" t="s">
        <v>76</v>
      </c>
      <c r="K3389" s="12">
        <v>600</v>
      </c>
      <c r="L3389" s="12">
        <v>780</v>
      </c>
      <c r="M3389" s="12">
        <v>3</v>
      </c>
      <c r="N3389" s="12">
        <v>1800</v>
      </c>
      <c r="O3389" s="12">
        <v>2340</v>
      </c>
      <c r="P3389" s="6" t="s">
        <v>1401</v>
      </c>
      <c r="Q3389" s="12">
        <f t="shared" si="52"/>
        <v>540</v>
      </c>
    </row>
    <row r="3390" spans="1:17" x14ac:dyDescent="0.3">
      <c r="A3390" s="6">
        <v>142762</v>
      </c>
      <c r="B3390" s="6" t="s">
        <v>1378</v>
      </c>
      <c r="C3390" s="6" t="s">
        <v>1377</v>
      </c>
      <c r="D3390" s="6" t="s">
        <v>1923</v>
      </c>
      <c r="E3390" s="6" t="s">
        <v>28</v>
      </c>
      <c r="F3390" s="7">
        <v>44570</v>
      </c>
      <c r="G3390" s="6" t="s">
        <v>35</v>
      </c>
      <c r="H3390" s="6" t="s">
        <v>50</v>
      </c>
      <c r="I3390" s="6" t="s">
        <v>38</v>
      </c>
      <c r="J3390" s="6" t="s">
        <v>75</v>
      </c>
      <c r="K3390" s="12">
        <v>10500</v>
      </c>
      <c r="L3390" s="12">
        <v>13650</v>
      </c>
      <c r="M3390" s="12">
        <v>2</v>
      </c>
      <c r="N3390" s="12">
        <v>21000</v>
      </c>
      <c r="O3390" s="12">
        <v>27300</v>
      </c>
      <c r="P3390" s="6" t="s">
        <v>1325</v>
      </c>
      <c r="Q3390" s="12">
        <f t="shared" si="52"/>
        <v>6300</v>
      </c>
    </row>
    <row r="3391" spans="1:17" x14ac:dyDescent="0.3">
      <c r="A3391" s="6">
        <v>142763</v>
      </c>
      <c r="B3391" s="6" t="s">
        <v>1379</v>
      </c>
      <c r="C3391" s="6" t="s">
        <v>1332</v>
      </c>
      <c r="D3391" s="6" t="s">
        <v>1993</v>
      </c>
      <c r="E3391" s="6" t="s">
        <v>1311</v>
      </c>
      <c r="F3391" s="7">
        <v>44571</v>
      </c>
      <c r="G3391" s="6" t="s">
        <v>1296</v>
      </c>
      <c r="H3391" s="6" t="s">
        <v>883</v>
      </c>
      <c r="I3391" s="6" t="s">
        <v>39</v>
      </c>
      <c r="J3391" s="6" t="s">
        <v>77</v>
      </c>
      <c r="K3391" s="12">
        <v>6500</v>
      </c>
      <c r="L3391" s="12">
        <v>8450</v>
      </c>
      <c r="M3391" s="12">
        <v>4</v>
      </c>
      <c r="N3391" s="12">
        <v>26000</v>
      </c>
      <c r="O3391" s="12">
        <v>33800</v>
      </c>
      <c r="P3391" s="6" t="s">
        <v>1398</v>
      </c>
      <c r="Q3391" s="12">
        <f t="shared" si="52"/>
        <v>7800</v>
      </c>
    </row>
    <row r="3392" spans="1:17" x14ac:dyDescent="0.3">
      <c r="A3392" s="6">
        <v>142764</v>
      </c>
      <c r="B3392" s="6" t="s">
        <v>1380</v>
      </c>
      <c r="C3392" s="6" t="s">
        <v>1334</v>
      </c>
      <c r="D3392" s="6" t="s">
        <v>2080</v>
      </c>
      <c r="E3392" s="6" t="s">
        <v>1312</v>
      </c>
      <c r="F3392" s="7">
        <v>44572</v>
      </c>
      <c r="G3392" s="6" t="s">
        <v>33</v>
      </c>
      <c r="H3392" s="6" t="s">
        <v>889</v>
      </c>
      <c r="I3392" s="6" t="s">
        <v>40</v>
      </c>
      <c r="J3392" s="6" t="s">
        <v>76</v>
      </c>
      <c r="K3392" s="12">
        <v>4500</v>
      </c>
      <c r="L3392" s="12">
        <v>5850</v>
      </c>
      <c r="M3392" s="12">
        <v>4</v>
      </c>
      <c r="N3392" s="12">
        <v>18000</v>
      </c>
      <c r="O3392" s="12">
        <v>23400</v>
      </c>
      <c r="P3392" s="6" t="s">
        <v>1397</v>
      </c>
      <c r="Q3392" s="12">
        <f t="shared" si="52"/>
        <v>5400</v>
      </c>
    </row>
    <row r="3393" spans="1:17" x14ac:dyDescent="0.3">
      <c r="A3393" s="6">
        <v>142765</v>
      </c>
      <c r="B3393" s="6" t="s">
        <v>1381</v>
      </c>
      <c r="C3393" s="6" t="s">
        <v>1333</v>
      </c>
      <c r="D3393" s="6" t="s">
        <v>2051</v>
      </c>
      <c r="E3393" s="6" t="s">
        <v>1313</v>
      </c>
      <c r="F3393" s="7">
        <v>44573</v>
      </c>
      <c r="G3393" s="6" t="s">
        <v>34</v>
      </c>
      <c r="H3393" s="6" t="s">
        <v>51</v>
      </c>
      <c r="I3393" s="6" t="s">
        <v>41</v>
      </c>
      <c r="J3393" s="6" t="s">
        <v>78</v>
      </c>
      <c r="K3393" s="12">
        <v>8500</v>
      </c>
      <c r="L3393" s="12">
        <v>11050</v>
      </c>
      <c r="M3393" s="12">
        <v>2</v>
      </c>
      <c r="N3393" s="12">
        <v>17000</v>
      </c>
      <c r="O3393" s="12">
        <v>22100</v>
      </c>
      <c r="P3393" s="6" t="s">
        <v>1399</v>
      </c>
      <c r="Q3393" s="12">
        <f t="shared" si="52"/>
        <v>5100</v>
      </c>
    </row>
    <row r="3394" spans="1:17" x14ac:dyDescent="0.3">
      <c r="A3394" s="6">
        <v>142766</v>
      </c>
      <c r="B3394" s="6" t="s">
        <v>1382</v>
      </c>
      <c r="C3394" s="6" t="s">
        <v>1335</v>
      </c>
      <c r="D3394" s="6" t="s">
        <v>2102</v>
      </c>
      <c r="E3394" s="6" t="s">
        <v>3</v>
      </c>
      <c r="F3394" s="7">
        <v>44573</v>
      </c>
      <c r="G3394" s="6" t="s">
        <v>35</v>
      </c>
      <c r="H3394" s="6" t="s">
        <v>52</v>
      </c>
      <c r="I3394" s="6" t="s">
        <v>44</v>
      </c>
      <c r="J3394" s="6" t="s">
        <v>80</v>
      </c>
      <c r="K3394" s="12">
        <v>12500</v>
      </c>
      <c r="L3394" s="12">
        <v>16250</v>
      </c>
      <c r="M3394" s="12">
        <v>2</v>
      </c>
      <c r="N3394" s="12">
        <v>25000</v>
      </c>
      <c r="O3394" s="12">
        <v>32500</v>
      </c>
      <c r="P3394" s="6" t="s">
        <v>1400</v>
      </c>
      <c r="Q3394" s="12">
        <f t="shared" si="52"/>
        <v>7500</v>
      </c>
    </row>
    <row r="3395" spans="1:17" x14ac:dyDescent="0.3">
      <c r="A3395" s="6">
        <v>142767</v>
      </c>
      <c r="B3395" s="6" t="s">
        <v>1378</v>
      </c>
      <c r="C3395" s="6" t="s">
        <v>1377</v>
      </c>
      <c r="D3395" s="6" t="s">
        <v>1933</v>
      </c>
      <c r="E3395" s="6" t="s">
        <v>2</v>
      </c>
      <c r="F3395" s="7">
        <v>44573</v>
      </c>
      <c r="G3395" s="6" t="s">
        <v>1296</v>
      </c>
      <c r="H3395" s="6" t="s">
        <v>830</v>
      </c>
      <c r="I3395" s="6" t="s">
        <v>89</v>
      </c>
      <c r="J3395" s="6" t="s">
        <v>79</v>
      </c>
      <c r="K3395" s="12">
        <v>3500</v>
      </c>
      <c r="L3395" s="12">
        <v>4550</v>
      </c>
      <c r="M3395" s="12">
        <v>2</v>
      </c>
      <c r="N3395" s="12">
        <v>7000</v>
      </c>
      <c r="O3395" s="12">
        <v>9100</v>
      </c>
      <c r="P3395" s="6" t="s">
        <v>1401</v>
      </c>
      <c r="Q3395" s="12">
        <f t="shared" ref="Q3395:Q3458" si="53">O3395-N3395</f>
        <v>2100</v>
      </c>
    </row>
    <row r="3396" spans="1:17" x14ac:dyDescent="0.3">
      <c r="A3396" s="6">
        <v>142768</v>
      </c>
      <c r="B3396" s="6" t="s">
        <v>1379</v>
      </c>
      <c r="C3396" s="6" t="s">
        <v>1332</v>
      </c>
      <c r="D3396" s="6" t="s">
        <v>1994</v>
      </c>
      <c r="E3396" s="6" t="s">
        <v>1</v>
      </c>
      <c r="F3396" s="7">
        <v>44573</v>
      </c>
      <c r="G3396" s="6" t="s">
        <v>33</v>
      </c>
      <c r="H3396" s="8" t="s">
        <v>67</v>
      </c>
      <c r="I3396" s="6" t="s">
        <v>37</v>
      </c>
      <c r="J3396" s="6" t="s">
        <v>81</v>
      </c>
      <c r="K3396" s="12">
        <v>4500</v>
      </c>
      <c r="L3396" s="12">
        <v>5850</v>
      </c>
      <c r="M3396" s="12">
        <v>4</v>
      </c>
      <c r="N3396" s="12">
        <v>18000</v>
      </c>
      <c r="O3396" s="12">
        <v>23400</v>
      </c>
      <c r="P3396" s="6" t="s">
        <v>1325</v>
      </c>
      <c r="Q3396" s="12">
        <f t="shared" si="53"/>
        <v>5400</v>
      </c>
    </row>
    <row r="3397" spans="1:17" x14ac:dyDescent="0.3">
      <c r="A3397" s="6">
        <v>142769</v>
      </c>
      <c r="B3397" s="6" t="s">
        <v>1365</v>
      </c>
      <c r="C3397" s="6" t="s">
        <v>1364</v>
      </c>
      <c r="D3397" s="6" t="s">
        <v>1758</v>
      </c>
      <c r="E3397" s="6" t="s">
        <v>1314</v>
      </c>
      <c r="F3397" s="7">
        <v>44574</v>
      </c>
      <c r="G3397" s="6" t="s">
        <v>34</v>
      </c>
      <c r="H3397" s="6" t="s">
        <v>890</v>
      </c>
      <c r="I3397" s="6" t="s">
        <v>45</v>
      </c>
      <c r="J3397" s="6" t="s">
        <v>82</v>
      </c>
      <c r="K3397" s="12">
        <v>2100</v>
      </c>
      <c r="L3397" s="12">
        <v>2730</v>
      </c>
      <c r="M3397" s="12">
        <v>1</v>
      </c>
      <c r="N3397" s="12">
        <v>2100</v>
      </c>
      <c r="O3397" s="12">
        <v>2730</v>
      </c>
      <c r="P3397" s="6" t="s">
        <v>1398</v>
      </c>
      <c r="Q3397" s="12">
        <f t="shared" si="53"/>
        <v>630</v>
      </c>
    </row>
    <row r="3398" spans="1:17" x14ac:dyDescent="0.3">
      <c r="A3398" s="6">
        <v>142770</v>
      </c>
      <c r="B3398" s="6" t="s">
        <v>1385</v>
      </c>
      <c r="C3398" s="6" t="s">
        <v>27</v>
      </c>
      <c r="D3398" s="6" t="s">
        <v>27</v>
      </c>
      <c r="E3398" s="6" t="s">
        <v>1315</v>
      </c>
      <c r="F3398" s="7">
        <v>44575</v>
      </c>
      <c r="G3398" s="6" t="s">
        <v>35</v>
      </c>
      <c r="H3398" s="6" t="s">
        <v>49</v>
      </c>
      <c r="I3398" s="6" t="s">
        <v>36</v>
      </c>
      <c r="J3398" s="6" t="s">
        <v>75</v>
      </c>
      <c r="K3398" s="12">
        <v>1150</v>
      </c>
      <c r="L3398" s="12">
        <v>1495</v>
      </c>
      <c r="M3398" s="12">
        <v>3</v>
      </c>
      <c r="N3398" s="12">
        <v>3450</v>
      </c>
      <c r="O3398" s="12">
        <v>4485</v>
      </c>
      <c r="P3398" s="6" t="s">
        <v>1397</v>
      </c>
      <c r="Q3398" s="12">
        <f t="shared" si="53"/>
        <v>1035</v>
      </c>
    </row>
    <row r="3399" spans="1:17" x14ac:dyDescent="0.3">
      <c r="A3399" s="6">
        <v>142771</v>
      </c>
      <c r="B3399" s="6" t="s">
        <v>1387</v>
      </c>
      <c r="C3399" s="6" t="s">
        <v>1386</v>
      </c>
      <c r="D3399" s="6" t="s">
        <v>2107</v>
      </c>
      <c r="E3399" s="6" t="s">
        <v>0</v>
      </c>
      <c r="F3399" s="7">
        <v>44576</v>
      </c>
      <c r="G3399" s="6" t="s">
        <v>1296</v>
      </c>
      <c r="H3399" s="6" t="s">
        <v>47</v>
      </c>
      <c r="I3399" s="6" t="s">
        <v>37</v>
      </c>
      <c r="J3399" s="6" t="s">
        <v>76</v>
      </c>
      <c r="K3399" s="12">
        <v>350</v>
      </c>
      <c r="L3399" s="12">
        <v>455</v>
      </c>
      <c r="M3399" s="12">
        <v>2</v>
      </c>
      <c r="N3399" s="12">
        <v>700</v>
      </c>
      <c r="O3399" s="12">
        <v>910</v>
      </c>
      <c r="P3399" s="6" t="s">
        <v>1399</v>
      </c>
      <c r="Q3399" s="12">
        <f t="shared" si="53"/>
        <v>210</v>
      </c>
    </row>
    <row r="3400" spans="1:17" x14ac:dyDescent="0.3">
      <c r="A3400" s="6">
        <v>142772</v>
      </c>
      <c r="B3400" s="6" t="s">
        <v>2156</v>
      </c>
      <c r="C3400" s="6" t="s">
        <v>2157</v>
      </c>
      <c r="D3400" s="6" t="s">
        <v>1982</v>
      </c>
      <c r="E3400" s="6" t="s">
        <v>1316</v>
      </c>
      <c r="F3400" s="7">
        <v>44577</v>
      </c>
      <c r="G3400" s="6" t="s">
        <v>33</v>
      </c>
      <c r="H3400" s="6" t="s">
        <v>53</v>
      </c>
      <c r="I3400" s="6" t="s">
        <v>38</v>
      </c>
      <c r="J3400" s="6" t="s">
        <v>75</v>
      </c>
      <c r="K3400" s="12">
        <v>9500</v>
      </c>
      <c r="L3400" s="12">
        <v>12350</v>
      </c>
      <c r="M3400" s="12">
        <v>2</v>
      </c>
      <c r="N3400" s="12">
        <v>19000</v>
      </c>
      <c r="O3400" s="12">
        <v>24700</v>
      </c>
      <c r="P3400" s="6" t="s">
        <v>1400</v>
      </c>
      <c r="Q3400" s="12">
        <f t="shared" si="53"/>
        <v>5700</v>
      </c>
    </row>
    <row r="3401" spans="1:17" x14ac:dyDescent="0.3">
      <c r="A3401" s="6">
        <v>142773</v>
      </c>
      <c r="B3401" s="6" t="s">
        <v>1390</v>
      </c>
      <c r="C3401" s="6" t="s">
        <v>26</v>
      </c>
      <c r="D3401" s="6" t="s">
        <v>2125</v>
      </c>
      <c r="E3401" s="6" t="s">
        <v>1317</v>
      </c>
      <c r="F3401" s="7">
        <v>44578</v>
      </c>
      <c r="G3401" s="6" t="s">
        <v>34</v>
      </c>
      <c r="H3401" s="6" t="s">
        <v>891</v>
      </c>
      <c r="I3401" s="6" t="s">
        <v>39</v>
      </c>
      <c r="J3401" s="6" t="s">
        <v>77</v>
      </c>
      <c r="K3401" s="12">
        <v>10000</v>
      </c>
      <c r="L3401" s="12">
        <v>13000</v>
      </c>
      <c r="M3401" s="12">
        <v>1</v>
      </c>
      <c r="N3401" s="12">
        <v>10000</v>
      </c>
      <c r="O3401" s="12">
        <v>13000</v>
      </c>
      <c r="P3401" s="6" t="s">
        <v>1401</v>
      </c>
      <c r="Q3401" s="12">
        <f t="shared" si="53"/>
        <v>3000</v>
      </c>
    </row>
    <row r="3402" spans="1:17" x14ac:dyDescent="0.3">
      <c r="A3402" s="6">
        <v>142774</v>
      </c>
      <c r="B3402" s="6" t="s">
        <v>1392</v>
      </c>
      <c r="C3402" s="6" t="s">
        <v>1391</v>
      </c>
      <c r="D3402" s="6" t="s">
        <v>2112</v>
      </c>
      <c r="E3402" s="6" t="s">
        <v>1318</v>
      </c>
      <c r="F3402" s="7">
        <v>44579</v>
      </c>
      <c r="G3402" s="6" t="s">
        <v>35</v>
      </c>
      <c r="H3402" s="6" t="s">
        <v>892</v>
      </c>
      <c r="I3402" s="6" t="s">
        <v>40</v>
      </c>
      <c r="J3402" s="6" t="s">
        <v>76</v>
      </c>
      <c r="K3402" s="12">
        <v>6500</v>
      </c>
      <c r="L3402" s="12">
        <v>8450</v>
      </c>
      <c r="M3402" s="12">
        <v>2</v>
      </c>
      <c r="N3402" s="12">
        <v>13000</v>
      </c>
      <c r="O3402" s="12">
        <v>16900</v>
      </c>
      <c r="P3402" s="6" t="s">
        <v>1325</v>
      </c>
      <c r="Q3402" s="12">
        <f t="shared" si="53"/>
        <v>3900</v>
      </c>
    </row>
    <row r="3403" spans="1:17" x14ac:dyDescent="0.3">
      <c r="A3403" s="6">
        <v>142775</v>
      </c>
      <c r="B3403" s="6" t="s">
        <v>1394</v>
      </c>
      <c r="C3403" s="6" t="s">
        <v>1393</v>
      </c>
      <c r="D3403" s="6" t="s">
        <v>2131</v>
      </c>
      <c r="E3403" s="6" t="s">
        <v>29</v>
      </c>
      <c r="F3403" s="7">
        <v>44580</v>
      </c>
      <c r="G3403" s="6" t="s">
        <v>1296</v>
      </c>
      <c r="H3403" s="6" t="s">
        <v>893</v>
      </c>
      <c r="I3403" s="6" t="s">
        <v>41</v>
      </c>
      <c r="J3403" s="6" t="s">
        <v>78</v>
      </c>
      <c r="K3403" s="12">
        <v>8500</v>
      </c>
      <c r="L3403" s="12">
        <v>11050</v>
      </c>
      <c r="M3403" s="12">
        <v>1</v>
      </c>
      <c r="N3403" s="12">
        <v>8500</v>
      </c>
      <c r="O3403" s="12">
        <v>11050</v>
      </c>
      <c r="P3403" s="6" t="s">
        <v>1398</v>
      </c>
      <c r="Q3403" s="12">
        <f t="shared" si="53"/>
        <v>2550</v>
      </c>
    </row>
    <row r="3404" spans="1:17" x14ac:dyDescent="0.3">
      <c r="A3404" s="6">
        <v>142776</v>
      </c>
      <c r="B3404" s="6" t="s">
        <v>1337</v>
      </c>
      <c r="C3404" s="6" t="s">
        <v>1336</v>
      </c>
      <c r="D3404" s="6" t="s">
        <v>1418</v>
      </c>
      <c r="E3404" s="6" t="s">
        <v>20</v>
      </c>
      <c r="F3404" s="7">
        <v>44581</v>
      </c>
      <c r="G3404" s="6" t="s">
        <v>33</v>
      </c>
      <c r="H3404" s="6" t="s">
        <v>57</v>
      </c>
      <c r="I3404" s="6" t="s">
        <v>44</v>
      </c>
      <c r="J3404" s="6" t="s">
        <v>80</v>
      </c>
      <c r="K3404" s="12">
        <v>7000</v>
      </c>
      <c r="L3404" s="12">
        <v>9100</v>
      </c>
      <c r="M3404" s="12">
        <v>1</v>
      </c>
      <c r="N3404" s="12">
        <v>7000</v>
      </c>
      <c r="O3404" s="12">
        <v>9100</v>
      </c>
      <c r="P3404" s="6" t="s">
        <v>1397</v>
      </c>
      <c r="Q3404" s="12">
        <f t="shared" si="53"/>
        <v>2100</v>
      </c>
    </row>
    <row r="3405" spans="1:17" x14ac:dyDescent="0.3">
      <c r="A3405" s="6">
        <v>142777</v>
      </c>
      <c r="B3405" s="6" t="s">
        <v>1339</v>
      </c>
      <c r="C3405" s="6" t="s">
        <v>1338</v>
      </c>
      <c r="D3405" s="6" t="s">
        <v>1443</v>
      </c>
      <c r="E3405" s="6" t="s">
        <v>19</v>
      </c>
      <c r="F3405" s="7">
        <v>44582</v>
      </c>
      <c r="G3405" s="6" t="s">
        <v>34</v>
      </c>
      <c r="H3405" s="6" t="s">
        <v>894</v>
      </c>
      <c r="I3405" s="6" t="s">
        <v>89</v>
      </c>
      <c r="J3405" s="6" t="s">
        <v>79</v>
      </c>
      <c r="K3405" s="12">
        <v>6550</v>
      </c>
      <c r="L3405" s="12">
        <v>8515</v>
      </c>
      <c r="M3405" s="12">
        <v>1</v>
      </c>
      <c r="N3405" s="12">
        <v>6550</v>
      </c>
      <c r="O3405" s="12">
        <v>8515</v>
      </c>
      <c r="P3405" s="6" t="s">
        <v>1399</v>
      </c>
      <c r="Q3405" s="12">
        <f t="shared" si="53"/>
        <v>1965</v>
      </c>
    </row>
    <row r="3406" spans="1:17" x14ac:dyDescent="0.3">
      <c r="A3406" s="6">
        <v>142778</v>
      </c>
      <c r="B3406" s="6" t="s">
        <v>1341</v>
      </c>
      <c r="C3406" s="6" t="s">
        <v>1340</v>
      </c>
      <c r="D3406" s="6" t="s">
        <v>1465</v>
      </c>
      <c r="E3406" s="6" t="s">
        <v>1319</v>
      </c>
      <c r="F3406" s="7">
        <v>44583</v>
      </c>
      <c r="G3406" s="6" t="s">
        <v>35</v>
      </c>
      <c r="H3406" s="8" t="s">
        <v>66</v>
      </c>
      <c r="I3406" s="6" t="s">
        <v>37</v>
      </c>
      <c r="J3406" s="6" t="s">
        <v>81</v>
      </c>
      <c r="K3406" s="12">
        <v>7650</v>
      </c>
      <c r="L3406" s="12">
        <v>9945</v>
      </c>
      <c r="M3406" s="12">
        <v>2</v>
      </c>
      <c r="N3406" s="12">
        <v>15300</v>
      </c>
      <c r="O3406" s="12">
        <v>19890</v>
      </c>
      <c r="P3406" s="6" t="s">
        <v>1400</v>
      </c>
      <c r="Q3406" s="12">
        <f t="shared" si="53"/>
        <v>4590</v>
      </c>
    </row>
    <row r="3407" spans="1:17" x14ac:dyDescent="0.3">
      <c r="A3407" s="6">
        <v>142779</v>
      </c>
      <c r="B3407" s="6" t="s">
        <v>1343</v>
      </c>
      <c r="C3407" s="6" t="s">
        <v>1342</v>
      </c>
      <c r="D3407" s="6" t="s">
        <v>1498</v>
      </c>
      <c r="E3407" s="6" t="s">
        <v>18</v>
      </c>
      <c r="F3407" s="7">
        <v>44584</v>
      </c>
      <c r="G3407" s="6" t="s">
        <v>1296</v>
      </c>
      <c r="H3407" s="6" t="s">
        <v>58</v>
      </c>
      <c r="I3407" s="6" t="s">
        <v>45</v>
      </c>
      <c r="J3407" s="6" t="s">
        <v>82</v>
      </c>
      <c r="K3407" s="12">
        <v>1150</v>
      </c>
      <c r="L3407" s="12">
        <v>1495</v>
      </c>
      <c r="M3407" s="12">
        <v>1</v>
      </c>
      <c r="N3407" s="12">
        <v>1150</v>
      </c>
      <c r="O3407" s="12">
        <v>1495</v>
      </c>
      <c r="P3407" s="6" t="s">
        <v>1401</v>
      </c>
      <c r="Q3407" s="12">
        <f t="shared" si="53"/>
        <v>345</v>
      </c>
    </row>
    <row r="3408" spans="1:17" x14ac:dyDescent="0.3">
      <c r="A3408" s="6">
        <v>142780</v>
      </c>
      <c r="B3408" s="6" t="s">
        <v>1345</v>
      </c>
      <c r="C3408" s="6" t="s">
        <v>1344</v>
      </c>
      <c r="D3408" s="6" t="s">
        <v>1534</v>
      </c>
      <c r="E3408" s="6" t="s">
        <v>17</v>
      </c>
      <c r="F3408" s="7">
        <v>44585</v>
      </c>
      <c r="G3408" s="6" t="s">
        <v>33</v>
      </c>
      <c r="H3408" s="6" t="s">
        <v>59</v>
      </c>
      <c r="I3408" s="6" t="s">
        <v>36</v>
      </c>
      <c r="J3408" s="6" t="s">
        <v>75</v>
      </c>
      <c r="K3408" s="12">
        <v>850</v>
      </c>
      <c r="L3408" s="12">
        <v>1105</v>
      </c>
      <c r="M3408" s="12">
        <v>2</v>
      </c>
      <c r="N3408" s="12">
        <v>1700</v>
      </c>
      <c r="O3408" s="12">
        <v>2210</v>
      </c>
      <c r="P3408" s="6" t="s">
        <v>1325</v>
      </c>
      <c r="Q3408" s="12">
        <f t="shared" si="53"/>
        <v>510</v>
      </c>
    </row>
    <row r="3409" spans="1:17" x14ac:dyDescent="0.3">
      <c r="A3409" s="6">
        <v>142781</v>
      </c>
      <c r="B3409" s="6" t="s">
        <v>1347</v>
      </c>
      <c r="C3409" s="6" t="s">
        <v>1346</v>
      </c>
      <c r="D3409" s="6" t="s">
        <v>1555</v>
      </c>
      <c r="E3409" s="6" t="s">
        <v>1320</v>
      </c>
      <c r="F3409" s="7">
        <v>44586</v>
      </c>
      <c r="G3409" s="6" t="s">
        <v>34</v>
      </c>
      <c r="H3409" s="6" t="s">
        <v>60</v>
      </c>
      <c r="I3409" s="6" t="s">
        <v>37</v>
      </c>
      <c r="J3409" s="6" t="s">
        <v>76</v>
      </c>
      <c r="K3409" s="12">
        <v>650</v>
      </c>
      <c r="L3409" s="12">
        <v>845</v>
      </c>
      <c r="M3409" s="12">
        <v>2</v>
      </c>
      <c r="N3409" s="12">
        <v>1300</v>
      </c>
      <c r="O3409" s="12">
        <v>1690</v>
      </c>
      <c r="P3409" s="6" t="s">
        <v>1398</v>
      </c>
      <c r="Q3409" s="12">
        <f t="shared" si="53"/>
        <v>390</v>
      </c>
    </row>
    <row r="3410" spans="1:17" x14ac:dyDescent="0.3">
      <c r="A3410" s="6">
        <v>142782</v>
      </c>
      <c r="B3410" s="6" t="s">
        <v>1349</v>
      </c>
      <c r="C3410" s="6" t="s">
        <v>1348</v>
      </c>
      <c r="D3410" s="6" t="s">
        <v>1567</v>
      </c>
      <c r="E3410" s="6" t="s">
        <v>16</v>
      </c>
      <c r="F3410" s="7">
        <v>44587</v>
      </c>
      <c r="G3410" s="6" t="s">
        <v>35</v>
      </c>
      <c r="H3410" s="6" t="s">
        <v>61</v>
      </c>
      <c r="I3410" s="6" t="s">
        <v>38</v>
      </c>
      <c r="J3410" s="6" t="s">
        <v>75</v>
      </c>
      <c r="K3410" s="12">
        <v>7500</v>
      </c>
      <c r="L3410" s="12">
        <v>9750</v>
      </c>
      <c r="M3410" s="12">
        <v>3</v>
      </c>
      <c r="N3410" s="12">
        <v>22500</v>
      </c>
      <c r="O3410" s="12">
        <v>29250</v>
      </c>
      <c r="P3410" s="6" t="s">
        <v>1397</v>
      </c>
      <c r="Q3410" s="12">
        <f t="shared" si="53"/>
        <v>6750</v>
      </c>
    </row>
    <row r="3411" spans="1:17" x14ac:dyDescent="0.3">
      <c r="A3411" s="6">
        <v>142783</v>
      </c>
      <c r="B3411" s="6" t="s">
        <v>1351</v>
      </c>
      <c r="C3411" s="6" t="s">
        <v>1350</v>
      </c>
      <c r="D3411" s="6" t="s">
        <v>1609</v>
      </c>
      <c r="E3411" s="6" t="s">
        <v>15</v>
      </c>
      <c r="F3411" s="7">
        <v>44588</v>
      </c>
      <c r="G3411" s="6" t="s">
        <v>1296</v>
      </c>
      <c r="H3411" s="6" t="s">
        <v>891</v>
      </c>
      <c r="I3411" s="6" t="s">
        <v>39</v>
      </c>
      <c r="J3411" s="8" t="s">
        <v>83</v>
      </c>
      <c r="K3411" s="12">
        <v>10000</v>
      </c>
      <c r="L3411" s="12">
        <v>13000</v>
      </c>
      <c r="M3411" s="12">
        <v>2</v>
      </c>
      <c r="N3411" s="12">
        <v>20000</v>
      </c>
      <c r="O3411" s="12">
        <v>26000</v>
      </c>
      <c r="P3411" s="6" t="s">
        <v>1399</v>
      </c>
      <c r="Q3411" s="12">
        <f t="shared" si="53"/>
        <v>6000</v>
      </c>
    </row>
    <row r="3412" spans="1:17" x14ac:dyDescent="0.3">
      <c r="A3412" s="6">
        <v>142784</v>
      </c>
      <c r="B3412" s="6" t="s">
        <v>1353</v>
      </c>
      <c r="C3412" s="6" t="s">
        <v>1352</v>
      </c>
      <c r="D3412" s="6" t="s">
        <v>1617</v>
      </c>
      <c r="E3412" s="6" t="s">
        <v>14</v>
      </c>
      <c r="F3412" s="7">
        <v>44589</v>
      </c>
      <c r="G3412" s="6" t="s">
        <v>33</v>
      </c>
      <c r="H3412" s="6" t="s">
        <v>895</v>
      </c>
      <c r="I3412" s="6" t="s">
        <v>40</v>
      </c>
      <c r="J3412" s="6" t="s">
        <v>76</v>
      </c>
      <c r="K3412" s="12">
        <v>10500</v>
      </c>
      <c r="L3412" s="12">
        <v>13650</v>
      </c>
      <c r="M3412" s="12">
        <v>4</v>
      </c>
      <c r="N3412" s="12">
        <v>42000</v>
      </c>
      <c r="O3412" s="12">
        <v>54600</v>
      </c>
      <c r="P3412" s="6" t="s">
        <v>1400</v>
      </c>
      <c r="Q3412" s="12">
        <f t="shared" si="53"/>
        <v>12600</v>
      </c>
    </row>
    <row r="3413" spans="1:17" x14ac:dyDescent="0.3">
      <c r="A3413" s="6">
        <v>142785</v>
      </c>
      <c r="B3413" s="6" t="s">
        <v>1355</v>
      </c>
      <c r="C3413" s="6" t="s">
        <v>1354</v>
      </c>
      <c r="D3413" s="6" t="s">
        <v>2143</v>
      </c>
      <c r="E3413" s="6" t="s">
        <v>13</v>
      </c>
      <c r="F3413" s="7">
        <v>44590</v>
      </c>
      <c r="G3413" s="6" t="s">
        <v>34</v>
      </c>
      <c r="H3413" s="6" t="s">
        <v>63</v>
      </c>
      <c r="I3413" s="6" t="s">
        <v>41</v>
      </c>
      <c r="J3413" s="6" t="s">
        <v>78</v>
      </c>
      <c r="K3413" s="12">
        <v>8500</v>
      </c>
      <c r="L3413" s="12">
        <v>11050</v>
      </c>
      <c r="M3413" s="12">
        <v>3</v>
      </c>
      <c r="N3413" s="12">
        <v>25500</v>
      </c>
      <c r="O3413" s="12">
        <v>33150</v>
      </c>
      <c r="P3413" s="6" t="s">
        <v>1401</v>
      </c>
      <c r="Q3413" s="12">
        <f t="shared" si="53"/>
        <v>7650</v>
      </c>
    </row>
    <row r="3414" spans="1:17" x14ac:dyDescent="0.3">
      <c r="A3414" s="6">
        <v>142786</v>
      </c>
      <c r="B3414" s="6" t="s">
        <v>1357</v>
      </c>
      <c r="C3414" s="6" t="s">
        <v>1356</v>
      </c>
      <c r="D3414" s="6" t="s">
        <v>1641</v>
      </c>
      <c r="E3414" s="6" t="s">
        <v>12</v>
      </c>
      <c r="F3414" s="7">
        <v>44591</v>
      </c>
      <c r="G3414" s="6" t="s">
        <v>35</v>
      </c>
      <c r="H3414" s="6" t="s">
        <v>57</v>
      </c>
      <c r="I3414" s="6" t="s">
        <v>44</v>
      </c>
      <c r="J3414" s="6" t="s">
        <v>80</v>
      </c>
      <c r="K3414" s="12">
        <v>7000</v>
      </c>
      <c r="L3414" s="12">
        <v>9100</v>
      </c>
      <c r="M3414" s="12">
        <v>3</v>
      </c>
      <c r="N3414" s="12">
        <v>21000</v>
      </c>
      <c r="O3414" s="12">
        <v>27300</v>
      </c>
      <c r="P3414" s="6" t="s">
        <v>1325</v>
      </c>
      <c r="Q3414" s="12">
        <f t="shared" si="53"/>
        <v>6300</v>
      </c>
    </row>
    <row r="3415" spans="1:17" x14ac:dyDescent="0.3">
      <c r="A3415" s="6">
        <v>142787</v>
      </c>
      <c r="B3415" s="6" t="s">
        <v>1359</v>
      </c>
      <c r="C3415" s="6" t="s">
        <v>1358</v>
      </c>
      <c r="D3415" s="6" t="s">
        <v>1669</v>
      </c>
      <c r="E3415" s="6" t="s">
        <v>11</v>
      </c>
      <c r="F3415" s="7">
        <v>44592</v>
      </c>
      <c r="G3415" s="6" t="s">
        <v>1296</v>
      </c>
      <c r="H3415" s="6" t="s">
        <v>896</v>
      </c>
      <c r="I3415" s="6" t="s">
        <v>89</v>
      </c>
      <c r="J3415" s="6" t="s">
        <v>79</v>
      </c>
      <c r="K3415" s="12">
        <v>1680</v>
      </c>
      <c r="L3415" s="12">
        <v>2184</v>
      </c>
      <c r="M3415" s="12">
        <v>2</v>
      </c>
      <c r="N3415" s="12">
        <v>3360</v>
      </c>
      <c r="O3415" s="12">
        <v>4368</v>
      </c>
      <c r="P3415" s="6" t="s">
        <v>1398</v>
      </c>
      <c r="Q3415" s="12">
        <f t="shared" si="53"/>
        <v>1008</v>
      </c>
    </row>
    <row r="3416" spans="1:17" x14ac:dyDescent="0.3">
      <c r="A3416" s="6">
        <v>142788</v>
      </c>
      <c r="B3416" s="6" t="s">
        <v>1361</v>
      </c>
      <c r="C3416" s="6" t="s">
        <v>1360</v>
      </c>
      <c r="D3416" s="6" t="s">
        <v>1677</v>
      </c>
      <c r="E3416" s="6" t="s">
        <v>1321</v>
      </c>
      <c r="F3416" s="7">
        <v>44593</v>
      </c>
      <c r="G3416" s="6" t="s">
        <v>33</v>
      </c>
      <c r="H3416" s="8" t="s">
        <v>65</v>
      </c>
      <c r="I3416" s="6" t="s">
        <v>37</v>
      </c>
      <c r="J3416" s="8" t="s">
        <v>84</v>
      </c>
      <c r="K3416" s="12">
        <v>6540</v>
      </c>
      <c r="L3416" s="12">
        <v>8502</v>
      </c>
      <c r="M3416" s="12">
        <v>1</v>
      </c>
      <c r="N3416" s="12">
        <v>6540</v>
      </c>
      <c r="O3416" s="12">
        <v>8502</v>
      </c>
      <c r="P3416" s="6" t="s">
        <v>1397</v>
      </c>
      <c r="Q3416" s="12">
        <f t="shared" si="53"/>
        <v>1962</v>
      </c>
    </row>
    <row r="3417" spans="1:17" x14ac:dyDescent="0.3">
      <c r="A3417" s="6">
        <v>142789</v>
      </c>
      <c r="B3417" s="6" t="s">
        <v>1363</v>
      </c>
      <c r="C3417" s="6" t="s">
        <v>1362</v>
      </c>
      <c r="D3417" s="6" t="s">
        <v>1711</v>
      </c>
      <c r="E3417" s="6" t="s">
        <v>1322</v>
      </c>
      <c r="F3417" s="7">
        <v>44593</v>
      </c>
      <c r="G3417" s="6" t="s">
        <v>34</v>
      </c>
      <c r="H3417" s="6" t="s">
        <v>68</v>
      </c>
      <c r="I3417" s="6" t="s">
        <v>45</v>
      </c>
      <c r="J3417" s="6" t="s">
        <v>82</v>
      </c>
      <c r="K3417" s="12">
        <v>2680</v>
      </c>
      <c r="L3417" s="12">
        <v>3484</v>
      </c>
      <c r="M3417" s="12">
        <v>4</v>
      </c>
      <c r="N3417" s="12">
        <v>10720</v>
      </c>
      <c r="O3417" s="12">
        <v>13936</v>
      </c>
      <c r="P3417" s="6" t="s">
        <v>1399</v>
      </c>
      <c r="Q3417" s="12">
        <f t="shared" si="53"/>
        <v>3216</v>
      </c>
    </row>
    <row r="3418" spans="1:17" x14ac:dyDescent="0.3">
      <c r="A3418" s="6">
        <v>142790</v>
      </c>
      <c r="B3418" s="6" t="s">
        <v>1365</v>
      </c>
      <c r="C3418" s="6" t="s">
        <v>1364</v>
      </c>
      <c r="D3418" s="6" t="s">
        <v>1750</v>
      </c>
      <c r="E3418" s="6" t="s">
        <v>1323</v>
      </c>
      <c r="F3418" s="7">
        <v>44594</v>
      </c>
      <c r="G3418" s="6" t="s">
        <v>35</v>
      </c>
      <c r="H3418" s="6" t="s">
        <v>71</v>
      </c>
      <c r="I3418" s="6" t="s">
        <v>38</v>
      </c>
      <c r="J3418" s="6" t="s">
        <v>76</v>
      </c>
      <c r="K3418" s="12">
        <v>8250</v>
      </c>
      <c r="L3418" s="12">
        <v>10725</v>
      </c>
      <c r="M3418" s="12">
        <v>2</v>
      </c>
      <c r="N3418" s="12">
        <v>16500</v>
      </c>
      <c r="O3418" s="12">
        <v>21450</v>
      </c>
      <c r="P3418" s="6" t="s">
        <v>1400</v>
      </c>
      <c r="Q3418" s="12">
        <f t="shared" si="53"/>
        <v>4950</v>
      </c>
    </row>
    <row r="3419" spans="1:17" x14ac:dyDescent="0.3">
      <c r="A3419" s="6">
        <v>142791</v>
      </c>
      <c r="B3419" s="6" t="s">
        <v>1367</v>
      </c>
      <c r="C3419" s="6" t="s">
        <v>1366</v>
      </c>
      <c r="D3419" s="6" t="s">
        <v>1783</v>
      </c>
      <c r="E3419" s="6" t="s">
        <v>10</v>
      </c>
      <c r="F3419" s="7">
        <v>44595</v>
      </c>
      <c r="G3419" s="6" t="s">
        <v>1296</v>
      </c>
      <c r="H3419" s="6" t="s">
        <v>830</v>
      </c>
      <c r="I3419" s="6" t="s">
        <v>42</v>
      </c>
      <c r="J3419" s="6" t="s">
        <v>76</v>
      </c>
      <c r="K3419" s="12">
        <v>2650</v>
      </c>
      <c r="L3419" s="12">
        <v>3445</v>
      </c>
      <c r="M3419" s="12">
        <v>1</v>
      </c>
      <c r="N3419" s="12">
        <v>2650</v>
      </c>
      <c r="O3419" s="12">
        <v>3445</v>
      </c>
      <c r="P3419" s="6" t="s">
        <v>1401</v>
      </c>
      <c r="Q3419" s="12">
        <f t="shared" si="53"/>
        <v>795</v>
      </c>
    </row>
    <row r="3420" spans="1:17" x14ac:dyDescent="0.3">
      <c r="A3420" s="6">
        <v>142792</v>
      </c>
      <c r="B3420" s="6" t="s">
        <v>1369</v>
      </c>
      <c r="C3420" s="6" t="s">
        <v>1368</v>
      </c>
      <c r="D3420" s="6" t="s">
        <v>1795</v>
      </c>
      <c r="E3420" s="6" t="s">
        <v>9</v>
      </c>
      <c r="F3420" s="7">
        <v>44595</v>
      </c>
      <c r="G3420" s="6" t="s">
        <v>33</v>
      </c>
      <c r="H3420" s="6" t="s">
        <v>72</v>
      </c>
      <c r="I3420" s="6" t="s">
        <v>38</v>
      </c>
      <c r="J3420" s="6" t="s">
        <v>85</v>
      </c>
      <c r="K3420" s="12">
        <v>12550</v>
      </c>
      <c r="L3420" s="12">
        <v>16315</v>
      </c>
      <c r="M3420" s="12">
        <v>2</v>
      </c>
      <c r="N3420" s="12">
        <v>25100</v>
      </c>
      <c r="O3420" s="12">
        <v>32630</v>
      </c>
      <c r="P3420" s="6" t="s">
        <v>1325</v>
      </c>
      <c r="Q3420" s="12">
        <f t="shared" si="53"/>
        <v>7530</v>
      </c>
    </row>
    <row r="3421" spans="1:17" x14ac:dyDescent="0.3">
      <c r="A3421" s="6">
        <v>142793</v>
      </c>
      <c r="B3421" s="6" t="s">
        <v>1370</v>
      </c>
      <c r="C3421" s="6" t="s">
        <v>1327</v>
      </c>
      <c r="D3421" s="6" t="s">
        <v>1806</v>
      </c>
      <c r="E3421" s="6" t="s">
        <v>1324</v>
      </c>
      <c r="F3421" s="7">
        <v>44595</v>
      </c>
      <c r="G3421" s="6" t="s">
        <v>34</v>
      </c>
      <c r="H3421" s="6" t="s">
        <v>73</v>
      </c>
      <c r="I3421" s="6" t="s">
        <v>41</v>
      </c>
      <c r="J3421" s="8" t="s">
        <v>78</v>
      </c>
      <c r="K3421" s="12">
        <v>14500</v>
      </c>
      <c r="L3421" s="12">
        <v>18850</v>
      </c>
      <c r="M3421" s="12">
        <v>2</v>
      </c>
      <c r="N3421" s="12">
        <v>29000</v>
      </c>
      <c r="O3421" s="12">
        <v>37700</v>
      </c>
      <c r="P3421" s="6" t="s">
        <v>1398</v>
      </c>
      <c r="Q3421" s="12">
        <f t="shared" si="53"/>
        <v>8700</v>
      </c>
    </row>
    <row r="3422" spans="1:17" x14ac:dyDescent="0.3">
      <c r="A3422" s="6">
        <v>142794</v>
      </c>
      <c r="B3422" s="6" t="s">
        <v>1371</v>
      </c>
      <c r="C3422" s="6" t="s">
        <v>1328</v>
      </c>
      <c r="D3422" s="6" t="s">
        <v>1818</v>
      </c>
      <c r="E3422" s="6" t="s">
        <v>8</v>
      </c>
      <c r="F3422" s="7">
        <v>44596</v>
      </c>
      <c r="G3422" s="6" t="s">
        <v>35</v>
      </c>
      <c r="H3422" s="6" t="s">
        <v>46</v>
      </c>
      <c r="I3422" s="6" t="s">
        <v>36</v>
      </c>
      <c r="J3422" s="6" t="s">
        <v>75</v>
      </c>
      <c r="K3422" s="12">
        <v>800</v>
      </c>
      <c r="L3422" s="12">
        <v>1040</v>
      </c>
      <c r="M3422" s="12">
        <v>2</v>
      </c>
      <c r="N3422" s="12">
        <v>1600</v>
      </c>
      <c r="O3422" s="12">
        <v>2080</v>
      </c>
      <c r="P3422" s="6" t="s">
        <v>1397</v>
      </c>
      <c r="Q3422" s="12">
        <f t="shared" si="53"/>
        <v>480</v>
      </c>
    </row>
    <row r="3423" spans="1:17" x14ac:dyDescent="0.3">
      <c r="A3423" s="6">
        <v>142795</v>
      </c>
      <c r="B3423" s="6" t="s">
        <v>1373</v>
      </c>
      <c r="C3423" s="6" t="s">
        <v>1372</v>
      </c>
      <c r="D3423" s="6" t="s">
        <v>1857</v>
      </c>
      <c r="E3423" s="6" t="s">
        <v>7</v>
      </c>
      <c r="F3423" s="7">
        <v>44597</v>
      </c>
      <c r="G3423" s="6" t="s">
        <v>1296</v>
      </c>
      <c r="H3423" s="6" t="s">
        <v>48</v>
      </c>
      <c r="I3423" s="6" t="s">
        <v>37</v>
      </c>
      <c r="J3423" s="6" t="s">
        <v>76</v>
      </c>
      <c r="K3423" s="12">
        <v>600</v>
      </c>
      <c r="L3423" s="12">
        <v>780</v>
      </c>
      <c r="M3423" s="12">
        <v>2</v>
      </c>
      <c r="N3423" s="12">
        <v>1200</v>
      </c>
      <c r="O3423" s="12">
        <v>1560</v>
      </c>
      <c r="P3423" s="6" t="s">
        <v>1399</v>
      </c>
      <c r="Q3423" s="12">
        <f t="shared" si="53"/>
        <v>360</v>
      </c>
    </row>
    <row r="3424" spans="1:17" x14ac:dyDescent="0.3">
      <c r="A3424" s="6">
        <v>142796</v>
      </c>
      <c r="B3424" s="6" t="s">
        <v>1374</v>
      </c>
      <c r="C3424" s="6" t="s">
        <v>1329</v>
      </c>
      <c r="D3424" s="6" t="s">
        <v>1862</v>
      </c>
      <c r="E3424" s="6" t="s">
        <v>1325</v>
      </c>
      <c r="F3424" s="7">
        <v>44598</v>
      </c>
      <c r="G3424" s="6" t="s">
        <v>33</v>
      </c>
      <c r="H3424" s="6" t="s">
        <v>50</v>
      </c>
      <c r="I3424" s="6" t="s">
        <v>38</v>
      </c>
      <c r="J3424" s="6" t="s">
        <v>75</v>
      </c>
      <c r="K3424" s="12">
        <v>10500</v>
      </c>
      <c r="L3424" s="12">
        <v>13650</v>
      </c>
      <c r="M3424" s="12">
        <v>2</v>
      </c>
      <c r="N3424" s="12">
        <v>21000</v>
      </c>
      <c r="O3424" s="12">
        <v>27300</v>
      </c>
      <c r="P3424" s="6" t="s">
        <v>1400</v>
      </c>
      <c r="Q3424" s="12">
        <f t="shared" si="53"/>
        <v>6300</v>
      </c>
    </row>
    <row r="3425" spans="1:17" x14ac:dyDescent="0.3">
      <c r="A3425" s="6">
        <v>142797</v>
      </c>
      <c r="B3425" s="6" t="s">
        <v>1375</v>
      </c>
      <c r="C3425" s="6" t="s">
        <v>1330</v>
      </c>
      <c r="D3425" s="6" t="s">
        <v>1886</v>
      </c>
      <c r="E3425" s="6" t="s">
        <v>1326</v>
      </c>
      <c r="F3425" s="7">
        <v>44599</v>
      </c>
      <c r="G3425" s="6" t="s">
        <v>34</v>
      </c>
      <c r="H3425" s="6" t="s">
        <v>891</v>
      </c>
      <c r="I3425" s="6" t="s">
        <v>39</v>
      </c>
      <c r="J3425" s="6" t="s">
        <v>77</v>
      </c>
      <c r="K3425" s="12">
        <v>6500</v>
      </c>
      <c r="L3425" s="12">
        <v>8450</v>
      </c>
      <c r="M3425" s="12">
        <v>2</v>
      </c>
      <c r="N3425" s="12">
        <v>13000</v>
      </c>
      <c r="O3425" s="12">
        <v>16900</v>
      </c>
      <c r="P3425" s="6" t="s">
        <v>1401</v>
      </c>
      <c r="Q3425" s="12">
        <f t="shared" si="53"/>
        <v>3900</v>
      </c>
    </row>
    <row r="3426" spans="1:17" x14ac:dyDescent="0.3">
      <c r="A3426" s="6">
        <v>142798</v>
      </c>
      <c r="B3426" s="6" t="s">
        <v>1376</v>
      </c>
      <c r="C3426" s="6" t="s">
        <v>1331</v>
      </c>
      <c r="D3426" s="6" t="s">
        <v>1918</v>
      </c>
      <c r="E3426" s="6" t="s">
        <v>6</v>
      </c>
      <c r="F3426" s="7">
        <v>44600</v>
      </c>
      <c r="G3426" s="6" t="s">
        <v>35</v>
      </c>
      <c r="H3426" s="6" t="s">
        <v>897</v>
      </c>
      <c r="I3426" s="6" t="s">
        <v>40</v>
      </c>
      <c r="J3426" s="6" t="s">
        <v>76</v>
      </c>
      <c r="K3426" s="12">
        <v>4500</v>
      </c>
      <c r="L3426" s="12">
        <v>5850</v>
      </c>
      <c r="M3426" s="12">
        <v>2</v>
      </c>
      <c r="N3426" s="12">
        <v>9000</v>
      </c>
      <c r="O3426" s="12">
        <v>11700</v>
      </c>
      <c r="P3426" s="6" t="s">
        <v>1325</v>
      </c>
      <c r="Q3426" s="12">
        <f t="shared" si="53"/>
        <v>2700</v>
      </c>
    </row>
    <row r="3427" spans="1:17" x14ac:dyDescent="0.3">
      <c r="A3427" s="6">
        <v>142799</v>
      </c>
      <c r="B3427" s="6" t="s">
        <v>1378</v>
      </c>
      <c r="C3427" s="6" t="s">
        <v>1377</v>
      </c>
      <c r="D3427" s="6" t="s">
        <v>1947</v>
      </c>
      <c r="E3427" s="6" t="s">
        <v>5</v>
      </c>
      <c r="F3427" s="7">
        <v>44601</v>
      </c>
      <c r="G3427" s="6" t="s">
        <v>1296</v>
      </c>
      <c r="H3427" s="6" t="s">
        <v>51</v>
      </c>
      <c r="I3427" s="6" t="s">
        <v>41</v>
      </c>
      <c r="J3427" s="6" t="s">
        <v>78</v>
      </c>
      <c r="K3427" s="12">
        <v>8500</v>
      </c>
      <c r="L3427" s="12">
        <v>11050</v>
      </c>
      <c r="M3427" s="12">
        <v>1</v>
      </c>
      <c r="N3427" s="12">
        <v>8500</v>
      </c>
      <c r="O3427" s="12">
        <v>11050</v>
      </c>
      <c r="P3427" s="6" t="s">
        <v>1398</v>
      </c>
      <c r="Q3427" s="12">
        <f t="shared" si="53"/>
        <v>2550</v>
      </c>
    </row>
    <row r="3428" spans="1:17" x14ac:dyDescent="0.3">
      <c r="A3428" s="6">
        <v>142800</v>
      </c>
      <c r="B3428" s="6" t="s">
        <v>1379</v>
      </c>
      <c r="C3428" s="6" t="s">
        <v>1332</v>
      </c>
      <c r="D3428" s="6" t="s">
        <v>1989</v>
      </c>
      <c r="E3428" s="6" t="s">
        <v>4</v>
      </c>
      <c r="F3428" s="7">
        <v>44602</v>
      </c>
      <c r="G3428" s="6" t="s">
        <v>33</v>
      </c>
      <c r="H3428" s="6" t="s">
        <v>52</v>
      </c>
      <c r="I3428" s="6" t="s">
        <v>44</v>
      </c>
      <c r="J3428" s="6" t="s">
        <v>80</v>
      </c>
      <c r="K3428" s="12">
        <v>12500</v>
      </c>
      <c r="L3428" s="12">
        <v>16250</v>
      </c>
      <c r="M3428" s="12">
        <v>2</v>
      </c>
      <c r="N3428" s="12">
        <v>25000</v>
      </c>
      <c r="O3428" s="12">
        <v>32500</v>
      </c>
      <c r="P3428" s="6" t="s">
        <v>1397</v>
      </c>
      <c r="Q3428" s="12">
        <f t="shared" si="53"/>
        <v>7500</v>
      </c>
    </row>
    <row r="3429" spans="1:17" x14ac:dyDescent="0.3">
      <c r="A3429" s="6">
        <v>142801</v>
      </c>
      <c r="B3429" s="6" t="s">
        <v>1380</v>
      </c>
      <c r="C3429" s="6" t="s">
        <v>1334</v>
      </c>
      <c r="D3429" s="6" t="s">
        <v>2073</v>
      </c>
      <c r="E3429" s="6" t="s">
        <v>30</v>
      </c>
      <c r="F3429" s="7">
        <v>44603</v>
      </c>
      <c r="G3429" s="6" t="s">
        <v>34</v>
      </c>
      <c r="H3429" s="6" t="s">
        <v>838</v>
      </c>
      <c r="I3429" s="6" t="s">
        <v>98</v>
      </c>
      <c r="J3429" s="6" t="s">
        <v>79</v>
      </c>
      <c r="K3429" s="12">
        <v>3500</v>
      </c>
      <c r="L3429" s="12">
        <v>4550</v>
      </c>
      <c r="M3429" s="12">
        <v>2</v>
      </c>
      <c r="N3429" s="12">
        <v>7000</v>
      </c>
      <c r="O3429" s="12">
        <v>9100</v>
      </c>
      <c r="P3429" s="6" t="s">
        <v>1399</v>
      </c>
      <c r="Q3429" s="12">
        <f t="shared" si="53"/>
        <v>2100</v>
      </c>
    </row>
    <row r="3430" spans="1:17" x14ac:dyDescent="0.3">
      <c r="A3430" s="6">
        <v>142802</v>
      </c>
      <c r="B3430" s="6" t="s">
        <v>1381</v>
      </c>
      <c r="C3430" s="6" t="s">
        <v>1333</v>
      </c>
      <c r="D3430" s="6" t="s">
        <v>1997</v>
      </c>
      <c r="E3430" s="6" t="s">
        <v>31</v>
      </c>
      <c r="F3430" s="7">
        <v>44604</v>
      </c>
      <c r="G3430" s="6" t="s">
        <v>35</v>
      </c>
      <c r="H3430" s="8" t="s">
        <v>67</v>
      </c>
      <c r="I3430" s="6" t="s">
        <v>99</v>
      </c>
      <c r="J3430" s="6" t="s">
        <v>81</v>
      </c>
      <c r="K3430" s="12">
        <v>4500</v>
      </c>
      <c r="L3430" s="12">
        <v>5850</v>
      </c>
      <c r="M3430" s="12">
        <v>2</v>
      </c>
      <c r="N3430" s="12">
        <v>9000</v>
      </c>
      <c r="O3430" s="12">
        <v>11700</v>
      </c>
      <c r="P3430" s="6" t="s">
        <v>1400</v>
      </c>
      <c r="Q3430" s="12">
        <f t="shared" si="53"/>
        <v>2700</v>
      </c>
    </row>
    <row r="3431" spans="1:17" x14ac:dyDescent="0.3">
      <c r="A3431" s="6">
        <v>142803</v>
      </c>
      <c r="B3431" s="6" t="s">
        <v>1382</v>
      </c>
      <c r="C3431" s="6" t="s">
        <v>1335</v>
      </c>
      <c r="D3431" s="6" t="s">
        <v>2097</v>
      </c>
      <c r="E3431" s="6" t="s">
        <v>32</v>
      </c>
      <c r="F3431" s="7">
        <v>44605</v>
      </c>
      <c r="G3431" s="6" t="s">
        <v>1296</v>
      </c>
      <c r="H3431" s="6" t="s">
        <v>898</v>
      </c>
      <c r="I3431" s="6" t="s">
        <v>45</v>
      </c>
      <c r="J3431" s="6" t="s">
        <v>82</v>
      </c>
      <c r="K3431" s="12">
        <v>2100</v>
      </c>
      <c r="L3431" s="12">
        <v>2730</v>
      </c>
      <c r="M3431" s="12">
        <v>3</v>
      </c>
      <c r="N3431" s="12">
        <v>6300</v>
      </c>
      <c r="O3431" s="12">
        <v>8190</v>
      </c>
      <c r="P3431" s="6" t="s">
        <v>1401</v>
      </c>
      <c r="Q3431" s="12">
        <f t="shared" si="53"/>
        <v>1890</v>
      </c>
    </row>
    <row r="3432" spans="1:17" x14ac:dyDescent="0.3">
      <c r="A3432" s="6">
        <v>142804</v>
      </c>
      <c r="B3432" s="6" t="s">
        <v>1378</v>
      </c>
      <c r="C3432" s="6" t="s">
        <v>1377</v>
      </c>
      <c r="D3432" s="6" t="s">
        <v>1934</v>
      </c>
      <c r="E3432" s="6" t="s">
        <v>28</v>
      </c>
      <c r="F3432" s="7">
        <v>44606</v>
      </c>
      <c r="G3432" s="6" t="s">
        <v>33</v>
      </c>
      <c r="H3432" s="6" t="s">
        <v>49</v>
      </c>
      <c r="I3432" s="6" t="s">
        <v>36</v>
      </c>
      <c r="J3432" s="6" t="s">
        <v>75</v>
      </c>
      <c r="K3432" s="12">
        <v>1150</v>
      </c>
      <c r="L3432" s="12">
        <v>1495</v>
      </c>
      <c r="M3432" s="12">
        <v>1</v>
      </c>
      <c r="N3432" s="12">
        <v>1150</v>
      </c>
      <c r="O3432" s="12">
        <v>1495</v>
      </c>
      <c r="P3432" s="6" t="s">
        <v>1325</v>
      </c>
      <c r="Q3432" s="12">
        <f t="shared" si="53"/>
        <v>345</v>
      </c>
    </row>
    <row r="3433" spans="1:17" x14ac:dyDescent="0.3">
      <c r="A3433" s="6">
        <v>142805</v>
      </c>
      <c r="B3433" s="6" t="s">
        <v>1379</v>
      </c>
      <c r="C3433" s="6" t="s">
        <v>1332</v>
      </c>
      <c r="D3433" s="6" t="s">
        <v>1996</v>
      </c>
      <c r="E3433" s="6" t="s">
        <v>1311</v>
      </c>
      <c r="F3433" s="7">
        <v>44607</v>
      </c>
      <c r="G3433" s="6" t="s">
        <v>34</v>
      </c>
      <c r="H3433" s="6" t="s">
        <v>47</v>
      </c>
      <c r="I3433" s="6" t="s">
        <v>37</v>
      </c>
      <c r="J3433" s="6" t="s">
        <v>76</v>
      </c>
      <c r="K3433" s="12">
        <v>350</v>
      </c>
      <c r="L3433" s="12">
        <v>455</v>
      </c>
      <c r="M3433" s="12">
        <v>3</v>
      </c>
      <c r="N3433" s="12">
        <v>1050</v>
      </c>
      <c r="O3433" s="12">
        <v>1365</v>
      </c>
      <c r="P3433" s="6" t="s">
        <v>1398</v>
      </c>
      <c r="Q3433" s="12">
        <f t="shared" si="53"/>
        <v>315</v>
      </c>
    </row>
    <row r="3434" spans="1:17" x14ac:dyDescent="0.3">
      <c r="A3434" s="6">
        <v>142806</v>
      </c>
      <c r="B3434" s="6" t="s">
        <v>1365</v>
      </c>
      <c r="C3434" s="6" t="s">
        <v>1364</v>
      </c>
      <c r="D3434" s="6" t="s">
        <v>1772</v>
      </c>
      <c r="E3434" s="6" t="s">
        <v>1312</v>
      </c>
      <c r="F3434" s="7">
        <v>44608</v>
      </c>
      <c r="G3434" s="6" t="s">
        <v>35</v>
      </c>
      <c r="H3434" s="6" t="s">
        <v>53</v>
      </c>
      <c r="I3434" s="6" t="s">
        <v>38</v>
      </c>
      <c r="J3434" s="6" t="s">
        <v>75</v>
      </c>
      <c r="K3434" s="12">
        <v>9500</v>
      </c>
      <c r="L3434" s="12">
        <v>12350</v>
      </c>
      <c r="M3434" s="12">
        <v>3</v>
      </c>
      <c r="N3434" s="12">
        <v>28500</v>
      </c>
      <c r="O3434" s="12">
        <v>37050</v>
      </c>
      <c r="P3434" s="6" t="s">
        <v>1397</v>
      </c>
      <c r="Q3434" s="12">
        <f t="shared" si="53"/>
        <v>8550</v>
      </c>
    </row>
    <row r="3435" spans="1:17" x14ac:dyDescent="0.3">
      <c r="A3435" s="6">
        <v>142807</v>
      </c>
      <c r="B3435" s="6" t="s">
        <v>1385</v>
      </c>
      <c r="C3435" s="6" t="s">
        <v>27</v>
      </c>
      <c r="D3435" s="6" t="s">
        <v>27</v>
      </c>
      <c r="E3435" s="6" t="s">
        <v>1313</v>
      </c>
      <c r="F3435" s="7">
        <v>44609</v>
      </c>
      <c r="G3435" s="6" t="s">
        <v>1296</v>
      </c>
      <c r="H3435" s="6" t="s">
        <v>899</v>
      </c>
      <c r="I3435" s="6" t="s">
        <v>39</v>
      </c>
      <c r="J3435" s="6" t="s">
        <v>77</v>
      </c>
      <c r="K3435" s="12">
        <v>10000</v>
      </c>
      <c r="L3435" s="12">
        <v>13000</v>
      </c>
      <c r="M3435" s="12">
        <v>3</v>
      </c>
      <c r="N3435" s="12">
        <v>30000</v>
      </c>
      <c r="O3435" s="12">
        <v>39000</v>
      </c>
      <c r="P3435" s="6" t="s">
        <v>1399</v>
      </c>
      <c r="Q3435" s="12">
        <f t="shared" si="53"/>
        <v>9000</v>
      </c>
    </row>
    <row r="3436" spans="1:17" x14ac:dyDescent="0.3">
      <c r="A3436" s="6">
        <v>142808</v>
      </c>
      <c r="B3436" s="6" t="s">
        <v>1387</v>
      </c>
      <c r="C3436" s="6" t="s">
        <v>1386</v>
      </c>
      <c r="D3436" s="6" t="s">
        <v>2107</v>
      </c>
      <c r="E3436" s="6" t="s">
        <v>3</v>
      </c>
      <c r="F3436" s="7">
        <v>44610</v>
      </c>
      <c r="G3436" s="6" t="s">
        <v>33</v>
      </c>
      <c r="H3436" s="6" t="s">
        <v>900</v>
      </c>
      <c r="I3436" s="6" t="s">
        <v>40</v>
      </c>
      <c r="J3436" s="6" t="s">
        <v>76</v>
      </c>
      <c r="K3436" s="12">
        <v>6500</v>
      </c>
      <c r="L3436" s="12">
        <v>8450</v>
      </c>
      <c r="M3436" s="12">
        <v>4</v>
      </c>
      <c r="N3436" s="12">
        <v>26000</v>
      </c>
      <c r="O3436" s="12">
        <v>33800</v>
      </c>
      <c r="P3436" s="6" t="s">
        <v>1400</v>
      </c>
      <c r="Q3436" s="12">
        <f t="shared" si="53"/>
        <v>7800</v>
      </c>
    </row>
    <row r="3437" spans="1:17" x14ac:dyDescent="0.3">
      <c r="A3437" s="6">
        <v>142809</v>
      </c>
      <c r="B3437" s="6" t="s">
        <v>2156</v>
      </c>
      <c r="C3437" s="6" t="s">
        <v>2157</v>
      </c>
      <c r="D3437" s="6" t="s">
        <v>1967</v>
      </c>
      <c r="E3437" s="6" t="s">
        <v>2</v>
      </c>
      <c r="F3437" s="7">
        <v>44611</v>
      </c>
      <c r="G3437" s="6" t="s">
        <v>34</v>
      </c>
      <c r="H3437" s="6" t="s">
        <v>901</v>
      </c>
      <c r="I3437" s="6" t="s">
        <v>41</v>
      </c>
      <c r="J3437" s="6" t="s">
        <v>78</v>
      </c>
      <c r="K3437" s="12">
        <v>8500</v>
      </c>
      <c r="L3437" s="12">
        <v>11050</v>
      </c>
      <c r="M3437" s="12">
        <v>4</v>
      </c>
      <c r="N3437" s="12">
        <v>34000</v>
      </c>
      <c r="O3437" s="12">
        <v>44200</v>
      </c>
      <c r="P3437" s="6" t="s">
        <v>1401</v>
      </c>
      <c r="Q3437" s="12">
        <f t="shared" si="53"/>
        <v>10200</v>
      </c>
    </row>
    <row r="3438" spans="1:17" x14ac:dyDescent="0.3">
      <c r="A3438" s="6">
        <v>142810</v>
      </c>
      <c r="B3438" s="6" t="s">
        <v>1390</v>
      </c>
      <c r="C3438" s="6" t="s">
        <v>26</v>
      </c>
      <c r="D3438" s="6" t="s">
        <v>2124</v>
      </c>
      <c r="E3438" s="6" t="s">
        <v>1</v>
      </c>
      <c r="F3438" s="7">
        <v>44611</v>
      </c>
      <c r="G3438" s="6" t="s">
        <v>35</v>
      </c>
      <c r="H3438" s="6" t="s">
        <v>57</v>
      </c>
      <c r="I3438" s="6" t="s">
        <v>44</v>
      </c>
      <c r="J3438" s="6" t="s">
        <v>80</v>
      </c>
      <c r="K3438" s="12">
        <v>7000</v>
      </c>
      <c r="L3438" s="12">
        <v>9100</v>
      </c>
      <c r="M3438" s="12">
        <v>1</v>
      </c>
      <c r="N3438" s="12">
        <v>7000</v>
      </c>
      <c r="O3438" s="12">
        <v>9100</v>
      </c>
      <c r="P3438" s="6" t="s">
        <v>1325</v>
      </c>
      <c r="Q3438" s="12">
        <f t="shared" si="53"/>
        <v>2100</v>
      </c>
    </row>
    <row r="3439" spans="1:17" x14ac:dyDescent="0.3">
      <c r="A3439" s="6">
        <v>142811</v>
      </c>
      <c r="B3439" s="6" t="s">
        <v>1392</v>
      </c>
      <c r="C3439" s="6" t="s">
        <v>1391</v>
      </c>
      <c r="D3439" s="6" t="s">
        <v>2115</v>
      </c>
      <c r="E3439" s="6" t="s">
        <v>1314</v>
      </c>
      <c r="F3439" s="7">
        <v>44611</v>
      </c>
      <c r="G3439" s="6" t="s">
        <v>1296</v>
      </c>
      <c r="H3439" s="6" t="s">
        <v>902</v>
      </c>
      <c r="I3439" s="6" t="s">
        <v>98</v>
      </c>
      <c r="J3439" s="6" t="s">
        <v>79</v>
      </c>
      <c r="K3439" s="12">
        <v>6550</v>
      </c>
      <c r="L3439" s="12">
        <v>8515</v>
      </c>
      <c r="M3439" s="12">
        <v>4</v>
      </c>
      <c r="N3439" s="12">
        <v>26200</v>
      </c>
      <c r="O3439" s="12">
        <v>34060</v>
      </c>
      <c r="P3439" s="6" t="s">
        <v>1398</v>
      </c>
      <c r="Q3439" s="12">
        <f t="shared" si="53"/>
        <v>7860</v>
      </c>
    </row>
    <row r="3440" spans="1:17" x14ac:dyDescent="0.3">
      <c r="A3440" s="6">
        <v>142812</v>
      </c>
      <c r="B3440" s="6" t="s">
        <v>1394</v>
      </c>
      <c r="C3440" s="6" t="s">
        <v>1393</v>
      </c>
      <c r="D3440" s="6" t="s">
        <v>2132</v>
      </c>
      <c r="E3440" s="6" t="s">
        <v>1315</v>
      </c>
      <c r="F3440" s="7">
        <v>44611</v>
      </c>
      <c r="G3440" s="6" t="s">
        <v>33</v>
      </c>
      <c r="H3440" s="8" t="s">
        <v>66</v>
      </c>
      <c r="I3440" s="6" t="s">
        <v>99</v>
      </c>
      <c r="J3440" s="6" t="s">
        <v>81</v>
      </c>
      <c r="K3440" s="12">
        <v>7650</v>
      </c>
      <c r="L3440" s="12">
        <v>9945</v>
      </c>
      <c r="M3440" s="12">
        <v>4</v>
      </c>
      <c r="N3440" s="12">
        <v>30600</v>
      </c>
      <c r="O3440" s="12">
        <v>39780</v>
      </c>
      <c r="P3440" s="6" t="s">
        <v>1397</v>
      </c>
      <c r="Q3440" s="12">
        <f t="shared" si="53"/>
        <v>9180</v>
      </c>
    </row>
    <row r="3441" spans="1:17" x14ac:dyDescent="0.3">
      <c r="A3441" s="6">
        <v>142813</v>
      </c>
      <c r="B3441" s="6" t="s">
        <v>1337</v>
      </c>
      <c r="C3441" s="6" t="s">
        <v>1336</v>
      </c>
      <c r="D3441" s="6" t="s">
        <v>1426</v>
      </c>
      <c r="E3441" s="6" t="s">
        <v>0</v>
      </c>
      <c r="F3441" s="7">
        <v>44612</v>
      </c>
      <c r="G3441" s="6" t="s">
        <v>34</v>
      </c>
      <c r="H3441" s="6" t="s">
        <v>58</v>
      </c>
      <c r="I3441" s="6" t="s">
        <v>45</v>
      </c>
      <c r="J3441" s="6" t="s">
        <v>82</v>
      </c>
      <c r="K3441" s="12">
        <v>1150</v>
      </c>
      <c r="L3441" s="12">
        <v>1495</v>
      </c>
      <c r="M3441" s="12">
        <v>4</v>
      </c>
      <c r="N3441" s="12">
        <v>4600</v>
      </c>
      <c r="O3441" s="12">
        <v>5980</v>
      </c>
      <c r="P3441" s="6" t="s">
        <v>1399</v>
      </c>
      <c r="Q3441" s="12">
        <f t="shared" si="53"/>
        <v>1380</v>
      </c>
    </row>
    <row r="3442" spans="1:17" x14ac:dyDescent="0.3">
      <c r="A3442" s="6">
        <v>142814</v>
      </c>
      <c r="B3442" s="6" t="s">
        <v>1339</v>
      </c>
      <c r="C3442" s="6" t="s">
        <v>1338</v>
      </c>
      <c r="D3442" s="6" t="s">
        <v>1430</v>
      </c>
      <c r="E3442" s="6" t="s">
        <v>1316</v>
      </c>
      <c r="F3442" s="7">
        <v>44613</v>
      </c>
      <c r="G3442" s="6" t="s">
        <v>35</v>
      </c>
      <c r="H3442" s="6" t="s">
        <v>59</v>
      </c>
      <c r="I3442" s="6" t="s">
        <v>36</v>
      </c>
      <c r="J3442" s="6" t="s">
        <v>75</v>
      </c>
      <c r="K3442" s="12">
        <v>850</v>
      </c>
      <c r="L3442" s="12">
        <v>1105</v>
      </c>
      <c r="M3442" s="12">
        <v>2</v>
      </c>
      <c r="N3442" s="12">
        <v>1700</v>
      </c>
      <c r="O3442" s="12">
        <v>2210</v>
      </c>
      <c r="P3442" s="6" t="s">
        <v>1400</v>
      </c>
      <c r="Q3442" s="12">
        <f t="shared" si="53"/>
        <v>510</v>
      </c>
    </row>
    <row r="3443" spans="1:17" x14ac:dyDescent="0.3">
      <c r="A3443" s="6">
        <v>142815</v>
      </c>
      <c r="B3443" s="6" t="s">
        <v>1341</v>
      </c>
      <c r="C3443" s="6" t="s">
        <v>1340</v>
      </c>
      <c r="D3443" s="6" t="s">
        <v>1461</v>
      </c>
      <c r="E3443" s="6" t="s">
        <v>1317</v>
      </c>
      <c r="F3443" s="7">
        <v>44614</v>
      </c>
      <c r="G3443" s="6" t="s">
        <v>1296</v>
      </c>
      <c r="H3443" s="6" t="s">
        <v>60</v>
      </c>
      <c r="I3443" s="6" t="s">
        <v>37</v>
      </c>
      <c r="J3443" s="6" t="s">
        <v>76</v>
      </c>
      <c r="K3443" s="12">
        <v>650</v>
      </c>
      <c r="L3443" s="12">
        <v>845</v>
      </c>
      <c r="M3443" s="12">
        <v>1</v>
      </c>
      <c r="N3443" s="12">
        <v>650</v>
      </c>
      <c r="O3443" s="12">
        <v>845</v>
      </c>
      <c r="P3443" s="6" t="s">
        <v>1401</v>
      </c>
      <c r="Q3443" s="12">
        <f t="shared" si="53"/>
        <v>195</v>
      </c>
    </row>
    <row r="3444" spans="1:17" x14ac:dyDescent="0.3">
      <c r="A3444" s="6">
        <v>142816</v>
      </c>
      <c r="B3444" s="6" t="s">
        <v>1343</v>
      </c>
      <c r="C3444" s="6" t="s">
        <v>1342</v>
      </c>
      <c r="D3444" s="6" t="s">
        <v>1511</v>
      </c>
      <c r="E3444" s="6" t="s">
        <v>1318</v>
      </c>
      <c r="F3444" s="7">
        <v>44615</v>
      </c>
      <c r="G3444" s="6" t="s">
        <v>33</v>
      </c>
      <c r="H3444" s="6" t="s">
        <v>61</v>
      </c>
      <c r="I3444" s="6" t="s">
        <v>38</v>
      </c>
      <c r="J3444" s="6" t="s">
        <v>75</v>
      </c>
      <c r="K3444" s="12">
        <v>7500</v>
      </c>
      <c r="L3444" s="12">
        <v>9750</v>
      </c>
      <c r="M3444" s="12">
        <v>1</v>
      </c>
      <c r="N3444" s="12">
        <v>7500</v>
      </c>
      <c r="O3444" s="12">
        <v>9750</v>
      </c>
      <c r="P3444" s="6" t="s">
        <v>1325</v>
      </c>
      <c r="Q3444" s="12">
        <f t="shared" si="53"/>
        <v>2250</v>
      </c>
    </row>
    <row r="3445" spans="1:17" x14ac:dyDescent="0.3">
      <c r="A3445" s="6">
        <v>142817</v>
      </c>
      <c r="B3445" s="6" t="s">
        <v>1345</v>
      </c>
      <c r="C3445" s="6" t="s">
        <v>1344</v>
      </c>
      <c r="D3445" s="6" t="s">
        <v>1548</v>
      </c>
      <c r="E3445" s="6" t="s">
        <v>29</v>
      </c>
      <c r="F3445" s="7">
        <v>44616</v>
      </c>
      <c r="G3445" s="6" t="s">
        <v>34</v>
      </c>
      <c r="H3445" s="6" t="s">
        <v>899</v>
      </c>
      <c r="I3445" s="6" t="s">
        <v>39</v>
      </c>
      <c r="J3445" s="8" t="s">
        <v>83</v>
      </c>
      <c r="K3445" s="12">
        <v>10000</v>
      </c>
      <c r="L3445" s="12">
        <v>13000</v>
      </c>
      <c r="M3445" s="12">
        <v>4</v>
      </c>
      <c r="N3445" s="12">
        <v>40000</v>
      </c>
      <c r="O3445" s="12">
        <v>52000</v>
      </c>
      <c r="P3445" s="6" t="s">
        <v>1398</v>
      </c>
      <c r="Q3445" s="12">
        <f t="shared" si="53"/>
        <v>12000</v>
      </c>
    </row>
    <row r="3446" spans="1:17" x14ac:dyDescent="0.3">
      <c r="A3446" s="6">
        <v>142818</v>
      </c>
      <c r="B3446" s="6" t="s">
        <v>1347</v>
      </c>
      <c r="C3446" s="6" t="s">
        <v>1346</v>
      </c>
      <c r="D3446" s="6" t="s">
        <v>1555</v>
      </c>
      <c r="E3446" s="6" t="s">
        <v>20</v>
      </c>
      <c r="F3446" s="7">
        <v>44617</v>
      </c>
      <c r="G3446" s="6" t="s">
        <v>35</v>
      </c>
      <c r="H3446" s="6" t="s">
        <v>903</v>
      </c>
      <c r="I3446" s="6" t="s">
        <v>40</v>
      </c>
      <c r="J3446" s="6" t="s">
        <v>76</v>
      </c>
      <c r="K3446" s="12">
        <v>10500</v>
      </c>
      <c r="L3446" s="12">
        <v>13650</v>
      </c>
      <c r="M3446" s="12">
        <v>4</v>
      </c>
      <c r="N3446" s="12">
        <v>42000</v>
      </c>
      <c r="O3446" s="12">
        <v>54600</v>
      </c>
      <c r="P3446" s="6" t="s">
        <v>1397</v>
      </c>
      <c r="Q3446" s="12">
        <f t="shared" si="53"/>
        <v>12600</v>
      </c>
    </row>
    <row r="3447" spans="1:17" x14ac:dyDescent="0.3">
      <c r="A3447" s="6">
        <v>142819</v>
      </c>
      <c r="B3447" s="6" t="s">
        <v>1349</v>
      </c>
      <c r="C3447" s="6" t="s">
        <v>1348</v>
      </c>
      <c r="D3447" s="6" t="s">
        <v>1588</v>
      </c>
      <c r="E3447" s="6" t="s">
        <v>19</v>
      </c>
      <c r="F3447" s="7">
        <v>44618</v>
      </c>
      <c r="G3447" s="6" t="s">
        <v>1296</v>
      </c>
      <c r="H3447" s="6" t="s">
        <v>63</v>
      </c>
      <c r="I3447" s="6" t="s">
        <v>41</v>
      </c>
      <c r="J3447" s="6" t="s">
        <v>78</v>
      </c>
      <c r="K3447" s="12">
        <v>8500</v>
      </c>
      <c r="L3447" s="12">
        <v>11050</v>
      </c>
      <c r="M3447" s="12">
        <v>1</v>
      </c>
      <c r="N3447" s="12">
        <v>8500</v>
      </c>
      <c r="O3447" s="12">
        <v>11050</v>
      </c>
      <c r="P3447" s="6" t="s">
        <v>1399</v>
      </c>
      <c r="Q3447" s="12">
        <f t="shared" si="53"/>
        <v>2550</v>
      </c>
    </row>
    <row r="3448" spans="1:17" x14ac:dyDescent="0.3">
      <c r="A3448" s="6">
        <v>142820</v>
      </c>
      <c r="B3448" s="6" t="s">
        <v>1351</v>
      </c>
      <c r="C3448" s="6" t="s">
        <v>1350</v>
      </c>
      <c r="D3448" s="6" t="s">
        <v>1607</v>
      </c>
      <c r="E3448" s="6" t="s">
        <v>1319</v>
      </c>
      <c r="F3448" s="7">
        <v>44619</v>
      </c>
      <c r="G3448" s="6" t="s">
        <v>33</v>
      </c>
      <c r="H3448" s="6" t="s">
        <v>57</v>
      </c>
      <c r="I3448" s="6" t="s">
        <v>44</v>
      </c>
      <c r="J3448" s="6" t="s">
        <v>80</v>
      </c>
      <c r="K3448" s="12">
        <v>7000</v>
      </c>
      <c r="L3448" s="12">
        <v>9100</v>
      </c>
      <c r="M3448" s="12">
        <v>3</v>
      </c>
      <c r="N3448" s="12">
        <v>21000</v>
      </c>
      <c r="O3448" s="12">
        <v>27300</v>
      </c>
      <c r="P3448" s="6" t="s">
        <v>1400</v>
      </c>
      <c r="Q3448" s="12">
        <f t="shared" si="53"/>
        <v>6300</v>
      </c>
    </row>
    <row r="3449" spans="1:17" x14ac:dyDescent="0.3">
      <c r="A3449" s="6">
        <v>142821</v>
      </c>
      <c r="B3449" s="6" t="s">
        <v>1353</v>
      </c>
      <c r="C3449" s="6" t="s">
        <v>1352</v>
      </c>
      <c r="D3449" s="6" t="s">
        <v>1617</v>
      </c>
      <c r="E3449" s="6" t="s">
        <v>18</v>
      </c>
      <c r="F3449" s="7">
        <v>44620</v>
      </c>
      <c r="G3449" s="6" t="s">
        <v>34</v>
      </c>
      <c r="H3449" s="6" t="s">
        <v>904</v>
      </c>
      <c r="I3449" s="6" t="s">
        <v>98</v>
      </c>
      <c r="J3449" s="6" t="s">
        <v>79</v>
      </c>
      <c r="K3449" s="12">
        <v>1680</v>
      </c>
      <c r="L3449" s="12">
        <v>2184</v>
      </c>
      <c r="M3449" s="12">
        <v>2</v>
      </c>
      <c r="N3449" s="12">
        <v>3360</v>
      </c>
      <c r="O3449" s="12">
        <v>4368</v>
      </c>
      <c r="P3449" s="6" t="s">
        <v>1401</v>
      </c>
      <c r="Q3449" s="12">
        <f t="shared" si="53"/>
        <v>1008</v>
      </c>
    </row>
    <row r="3450" spans="1:17" x14ac:dyDescent="0.3">
      <c r="A3450" s="6">
        <v>142822</v>
      </c>
      <c r="B3450" s="6" t="s">
        <v>1355</v>
      </c>
      <c r="C3450" s="6" t="s">
        <v>1354</v>
      </c>
      <c r="D3450" s="6" t="s">
        <v>2134</v>
      </c>
      <c r="E3450" s="6" t="s">
        <v>17</v>
      </c>
      <c r="F3450" s="7">
        <v>44621</v>
      </c>
      <c r="G3450" s="6" t="s">
        <v>35</v>
      </c>
      <c r="H3450" s="8" t="s">
        <v>65</v>
      </c>
      <c r="I3450" s="6" t="s">
        <v>99</v>
      </c>
      <c r="J3450" s="8" t="s">
        <v>84</v>
      </c>
      <c r="K3450" s="12">
        <v>6540</v>
      </c>
      <c r="L3450" s="12">
        <v>8502</v>
      </c>
      <c r="M3450" s="12">
        <v>4</v>
      </c>
      <c r="N3450" s="12">
        <v>26160</v>
      </c>
      <c r="O3450" s="12">
        <v>34008</v>
      </c>
      <c r="P3450" s="6" t="s">
        <v>1325</v>
      </c>
      <c r="Q3450" s="12">
        <f t="shared" si="53"/>
        <v>7848</v>
      </c>
    </row>
    <row r="3451" spans="1:17" x14ac:dyDescent="0.3">
      <c r="A3451" s="6">
        <v>142823</v>
      </c>
      <c r="B3451" s="6" t="s">
        <v>1357</v>
      </c>
      <c r="C3451" s="6" t="s">
        <v>1356</v>
      </c>
      <c r="D3451" s="6" t="s">
        <v>1635</v>
      </c>
      <c r="E3451" s="6" t="s">
        <v>1320</v>
      </c>
      <c r="F3451" s="7">
        <v>44622</v>
      </c>
      <c r="G3451" s="6" t="s">
        <v>1296</v>
      </c>
      <c r="H3451" s="6" t="s">
        <v>68</v>
      </c>
      <c r="I3451" s="6" t="s">
        <v>45</v>
      </c>
      <c r="J3451" s="6" t="s">
        <v>82</v>
      </c>
      <c r="K3451" s="12">
        <v>2680</v>
      </c>
      <c r="L3451" s="12">
        <v>3484</v>
      </c>
      <c r="M3451" s="12">
        <v>2</v>
      </c>
      <c r="N3451" s="12">
        <v>5360</v>
      </c>
      <c r="O3451" s="12">
        <v>6968</v>
      </c>
      <c r="P3451" s="6" t="s">
        <v>1398</v>
      </c>
      <c r="Q3451" s="12">
        <f t="shared" si="53"/>
        <v>1608</v>
      </c>
    </row>
    <row r="3452" spans="1:17" x14ac:dyDescent="0.3">
      <c r="A3452" s="6">
        <v>142824</v>
      </c>
      <c r="B3452" s="6" t="s">
        <v>1359</v>
      </c>
      <c r="C3452" s="6" t="s">
        <v>1358</v>
      </c>
      <c r="D3452" s="6" t="s">
        <v>1660</v>
      </c>
      <c r="E3452" s="6" t="s">
        <v>16</v>
      </c>
      <c r="F3452" s="7">
        <v>44623</v>
      </c>
      <c r="G3452" s="6" t="s">
        <v>33</v>
      </c>
      <c r="H3452" s="6" t="s">
        <v>71</v>
      </c>
      <c r="I3452" s="6" t="s">
        <v>38</v>
      </c>
      <c r="J3452" s="6" t="s">
        <v>76</v>
      </c>
      <c r="K3452" s="12">
        <v>8250</v>
      </c>
      <c r="L3452" s="12">
        <v>10725</v>
      </c>
      <c r="M3452" s="12">
        <v>1</v>
      </c>
      <c r="N3452" s="12">
        <v>8250</v>
      </c>
      <c r="O3452" s="12">
        <v>10725</v>
      </c>
      <c r="P3452" s="6" t="s">
        <v>1397</v>
      </c>
      <c r="Q3452" s="12">
        <f t="shared" si="53"/>
        <v>2475</v>
      </c>
    </row>
    <row r="3453" spans="1:17" x14ac:dyDescent="0.3">
      <c r="A3453" s="6">
        <v>142825</v>
      </c>
      <c r="B3453" s="6" t="s">
        <v>1361</v>
      </c>
      <c r="C3453" s="6" t="s">
        <v>1360</v>
      </c>
      <c r="D3453" s="6" t="s">
        <v>1688</v>
      </c>
      <c r="E3453" s="6" t="s">
        <v>15</v>
      </c>
      <c r="F3453" s="7">
        <v>44624</v>
      </c>
      <c r="G3453" s="6" t="s">
        <v>34</v>
      </c>
      <c r="H3453" s="6" t="s">
        <v>838</v>
      </c>
      <c r="I3453" s="6" t="s">
        <v>42</v>
      </c>
      <c r="J3453" s="6" t="s">
        <v>76</v>
      </c>
      <c r="K3453" s="12">
        <v>2650</v>
      </c>
      <c r="L3453" s="12">
        <v>3445</v>
      </c>
      <c r="M3453" s="12">
        <v>3</v>
      </c>
      <c r="N3453" s="12">
        <v>7950</v>
      </c>
      <c r="O3453" s="12">
        <v>10335</v>
      </c>
      <c r="P3453" s="6" t="s">
        <v>1399</v>
      </c>
      <c r="Q3453" s="12">
        <f t="shared" si="53"/>
        <v>2385</v>
      </c>
    </row>
    <row r="3454" spans="1:17" x14ac:dyDescent="0.3">
      <c r="A3454" s="6">
        <v>142826</v>
      </c>
      <c r="B3454" s="6" t="s">
        <v>1363</v>
      </c>
      <c r="C3454" s="6" t="s">
        <v>1362</v>
      </c>
      <c r="D3454" s="6" t="s">
        <v>1698</v>
      </c>
      <c r="E3454" s="6" t="s">
        <v>14</v>
      </c>
      <c r="F3454" s="7">
        <v>44625</v>
      </c>
      <c r="G3454" s="6" t="s">
        <v>35</v>
      </c>
      <c r="H3454" s="6" t="s">
        <v>72</v>
      </c>
      <c r="I3454" s="6" t="s">
        <v>38</v>
      </c>
      <c r="J3454" s="6" t="s">
        <v>85</v>
      </c>
      <c r="K3454" s="12">
        <v>12550</v>
      </c>
      <c r="L3454" s="12">
        <v>16315</v>
      </c>
      <c r="M3454" s="12">
        <v>4</v>
      </c>
      <c r="N3454" s="12">
        <v>50200</v>
      </c>
      <c r="O3454" s="12">
        <v>65260</v>
      </c>
      <c r="P3454" s="6" t="s">
        <v>1400</v>
      </c>
      <c r="Q3454" s="12">
        <f t="shared" si="53"/>
        <v>15060</v>
      </c>
    </row>
    <row r="3455" spans="1:17" x14ac:dyDescent="0.3">
      <c r="A3455" s="6">
        <v>142827</v>
      </c>
      <c r="B3455" s="6" t="s">
        <v>1365</v>
      </c>
      <c r="C3455" s="6" t="s">
        <v>1364</v>
      </c>
      <c r="D3455" s="6" t="s">
        <v>1747</v>
      </c>
      <c r="E3455" s="6" t="s">
        <v>13</v>
      </c>
      <c r="F3455" s="7">
        <v>44625</v>
      </c>
      <c r="G3455" s="6" t="s">
        <v>1296</v>
      </c>
      <c r="H3455" s="6" t="s">
        <v>73</v>
      </c>
      <c r="I3455" s="6" t="s">
        <v>41</v>
      </c>
      <c r="J3455" s="8" t="s">
        <v>78</v>
      </c>
      <c r="K3455" s="12">
        <v>14500</v>
      </c>
      <c r="L3455" s="12">
        <v>18850</v>
      </c>
      <c r="M3455" s="12">
        <v>1</v>
      </c>
      <c r="N3455" s="12">
        <v>14500</v>
      </c>
      <c r="O3455" s="12">
        <v>18850</v>
      </c>
      <c r="P3455" s="6" t="s">
        <v>1401</v>
      </c>
      <c r="Q3455" s="12">
        <f t="shared" si="53"/>
        <v>4350</v>
      </c>
    </row>
    <row r="3456" spans="1:17" x14ac:dyDescent="0.3">
      <c r="A3456" s="6">
        <v>142828</v>
      </c>
      <c r="B3456" s="6" t="s">
        <v>1367</v>
      </c>
      <c r="C3456" s="6" t="s">
        <v>1366</v>
      </c>
      <c r="D3456" s="6" t="s">
        <v>1786</v>
      </c>
      <c r="E3456" s="6" t="s">
        <v>12</v>
      </c>
      <c r="F3456" s="7">
        <v>44626</v>
      </c>
      <c r="G3456" s="6" t="s">
        <v>33</v>
      </c>
      <c r="H3456" s="6" t="s">
        <v>46</v>
      </c>
      <c r="I3456" s="6" t="s">
        <v>36</v>
      </c>
      <c r="J3456" s="6" t="s">
        <v>75</v>
      </c>
      <c r="K3456" s="12">
        <v>800</v>
      </c>
      <c r="L3456" s="12">
        <v>1040</v>
      </c>
      <c r="M3456" s="12">
        <v>3</v>
      </c>
      <c r="N3456" s="12">
        <v>2400</v>
      </c>
      <c r="O3456" s="12">
        <v>3120</v>
      </c>
      <c r="P3456" s="6" t="s">
        <v>1325</v>
      </c>
      <c r="Q3456" s="12">
        <f t="shared" si="53"/>
        <v>720</v>
      </c>
    </row>
    <row r="3457" spans="1:17" x14ac:dyDescent="0.3">
      <c r="A3457" s="6">
        <v>142829</v>
      </c>
      <c r="B3457" s="6" t="s">
        <v>1369</v>
      </c>
      <c r="C3457" s="6" t="s">
        <v>1368</v>
      </c>
      <c r="D3457" s="6" t="s">
        <v>1800</v>
      </c>
      <c r="E3457" s="6" t="s">
        <v>11</v>
      </c>
      <c r="F3457" s="7">
        <v>44627</v>
      </c>
      <c r="G3457" s="6" t="s">
        <v>34</v>
      </c>
      <c r="H3457" s="6" t="s">
        <v>48</v>
      </c>
      <c r="I3457" s="6" t="s">
        <v>37</v>
      </c>
      <c r="J3457" s="6" t="s">
        <v>76</v>
      </c>
      <c r="K3457" s="12">
        <v>600</v>
      </c>
      <c r="L3457" s="12">
        <v>780</v>
      </c>
      <c r="M3457" s="12">
        <v>1</v>
      </c>
      <c r="N3457" s="12">
        <v>600</v>
      </c>
      <c r="O3457" s="12">
        <v>780</v>
      </c>
      <c r="P3457" s="6" t="s">
        <v>1398</v>
      </c>
      <c r="Q3457" s="12">
        <f t="shared" si="53"/>
        <v>180</v>
      </c>
    </row>
    <row r="3458" spans="1:17" x14ac:dyDescent="0.3">
      <c r="A3458" s="6">
        <v>142830</v>
      </c>
      <c r="B3458" s="6" t="s">
        <v>1370</v>
      </c>
      <c r="C3458" s="6" t="s">
        <v>1327</v>
      </c>
      <c r="D3458" s="6" t="s">
        <v>1806</v>
      </c>
      <c r="E3458" s="6" t="s">
        <v>1321</v>
      </c>
      <c r="F3458" s="7">
        <v>44627</v>
      </c>
      <c r="G3458" s="6" t="s">
        <v>35</v>
      </c>
      <c r="H3458" s="6" t="s">
        <v>50</v>
      </c>
      <c r="I3458" s="6" t="s">
        <v>38</v>
      </c>
      <c r="J3458" s="6" t="s">
        <v>75</v>
      </c>
      <c r="K3458" s="12">
        <v>10500</v>
      </c>
      <c r="L3458" s="12">
        <v>13650</v>
      </c>
      <c r="M3458" s="12">
        <v>1</v>
      </c>
      <c r="N3458" s="12">
        <v>10500</v>
      </c>
      <c r="O3458" s="12">
        <v>13650</v>
      </c>
      <c r="P3458" s="6" t="s">
        <v>1397</v>
      </c>
      <c r="Q3458" s="12">
        <f t="shared" si="53"/>
        <v>3150</v>
      </c>
    </row>
    <row r="3459" spans="1:17" x14ac:dyDescent="0.3">
      <c r="A3459" s="6">
        <v>142831</v>
      </c>
      <c r="B3459" s="6" t="s">
        <v>1371</v>
      </c>
      <c r="C3459" s="6" t="s">
        <v>1328</v>
      </c>
      <c r="D3459" s="6" t="s">
        <v>1821</v>
      </c>
      <c r="E3459" s="6" t="s">
        <v>1322</v>
      </c>
      <c r="F3459" s="7">
        <v>44627</v>
      </c>
      <c r="G3459" s="6" t="s">
        <v>1296</v>
      </c>
      <c r="H3459" s="6" t="s">
        <v>899</v>
      </c>
      <c r="I3459" s="6" t="s">
        <v>39</v>
      </c>
      <c r="J3459" s="6" t="s">
        <v>77</v>
      </c>
      <c r="K3459" s="12">
        <v>6500</v>
      </c>
      <c r="L3459" s="12">
        <v>8450</v>
      </c>
      <c r="M3459" s="12">
        <v>1</v>
      </c>
      <c r="N3459" s="12">
        <v>6500</v>
      </c>
      <c r="O3459" s="12">
        <v>8450</v>
      </c>
      <c r="P3459" s="6" t="s">
        <v>1399</v>
      </c>
      <c r="Q3459" s="12">
        <f t="shared" ref="Q3459:Q3522" si="54">O3459-N3459</f>
        <v>1950</v>
      </c>
    </row>
    <row r="3460" spans="1:17" x14ac:dyDescent="0.3">
      <c r="A3460" s="6">
        <v>142832</v>
      </c>
      <c r="B3460" s="6" t="s">
        <v>1373</v>
      </c>
      <c r="C3460" s="6" t="s">
        <v>1372</v>
      </c>
      <c r="D3460" s="6" t="s">
        <v>1852</v>
      </c>
      <c r="E3460" s="6" t="s">
        <v>1323</v>
      </c>
      <c r="F3460" s="7">
        <v>44627</v>
      </c>
      <c r="G3460" s="6" t="s">
        <v>33</v>
      </c>
      <c r="H3460" s="6" t="s">
        <v>905</v>
      </c>
      <c r="I3460" s="6" t="s">
        <v>40</v>
      </c>
      <c r="J3460" s="6" t="s">
        <v>76</v>
      </c>
      <c r="K3460" s="12">
        <v>4500</v>
      </c>
      <c r="L3460" s="12">
        <v>5850</v>
      </c>
      <c r="M3460" s="12">
        <v>4</v>
      </c>
      <c r="N3460" s="12">
        <v>18000</v>
      </c>
      <c r="O3460" s="12">
        <v>23400</v>
      </c>
      <c r="P3460" s="6" t="s">
        <v>1400</v>
      </c>
      <c r="Q3460" s="12">
        <f t="shared" si="54"/>
        <v>5400</v>
      </c>
    </row>
    <row r="3461" spans="1:17" x14ac:dyDescent="0.3">
      <c r="A3461" s="6">
        <v>142833</v>
      </c>
      <c r="B3461" s="6" t="s">
        <v>1374</v>
      </c>
      <c r="C3461" s="6" t="s">
        <v>1329</v>
      </c>
      <c r="D3461" s="6" t="s">
        <v>1879</v>
      </c>
      <c r="E3461" s="6" t="s">
        <v>10</v>
      </c>
      <c r="F3461" s="7">
        <v>44627</v>
      </c>
      <c r="G3461" s="6" t="s">
        <v>34</v>
      </c>
      <c r="H3461" s="6" t="s">
        <v>51</v>
      </c>
      <c r="I3461" s="6" t="s">
        <v>41</v>
      </c>
      <c r="J3461" s="6" t="s">
        <v>78</v>
      </c>
      <c r="K3461" s="12">
        <v>8500</v>
      </c>
      <c r="L3461" s="12">
        <v>11050</v>
      </c>
      <c r="M3461" s="12">
        <v>2</v>
      </c>
      <c r="N3461" s="12">
        <v>17000</v>
      </c>
      <c r="O3461" s="12">
        <v>22100</v>
      </c>
      <c r="P3461" s="6" t="s">
        <v>1401</v>
      </c>
      <c r="Q3461" s="12">
        <f t="shared" si="54"/>
        <v>5100</v>
      </c>
    </row>
    <row r="3462" spans="1:17" x14ac:dyDescent="0.3">
      <c r="A3462" s="6">
        <v>142834</v>
      </c>
      <c r="B3462" s="6" t="s">
        <v>1375</v>
      </c>
      <c r="C3462" s="6" t="s">
        <v>1330</v>
      </c>
      <c r="D3462" s="6" t="s">
        <v>1886</v>
      </c>
      <c r="E3462" s="6" t="s">
        <v>9</v>
      </c>
      <c r="F3462" s="7">
        <v>44627</v>
      </c>
      <c r="G3462" s="6" t="s">
        <v>35</v>
      </c>
      <c r="H3462" s="6" t="s">
        <v>52</v>
      </c>
      <c r="I3462" s="6" t="s">
        <v>44</v>
      </c>
      <c r="J3462" s="6" t="s">
        <v>80</v>
      </c>
      <c r="K3462" s="12">
        <v>12500</v>
      </c>
      <c r="L3462" s="12">
        <v>16250</v>
      </c>
      <c r="M3462" s="12">
        <v>4</v>
      </c>
      <c r="N3462" s="12">
        <v>50000</v>
      </c>
      <c r="O3462" s="12">
        <v>65000</v>
      </c>
      <c r="P3462" s="6" t="s">
        <v>1325</v>
      </c>
      <c r="Q3462" s="12">
        <f t="shared" si="54"/>
        <v>15000</v>
      </c>
    </row>
    <row r="3463" spans="1:17" x14ac:dyDescent="0.3">
      <c r="A3463" s="6">
        <v>142835</v>
      </c>
      <c r="B3463" s="6" t="s">
        <v>1376</v>
      </c>
      <c r="C3463" s="6" t="s">
        <v>1331</v>
      </c>
      <c r="D3463" s="6" t="s">
        <v>1918</v>
      </c>
      <c r="E3463" s="6" t="s">
        <v>1324</v>
      </c>
      <c r="F3463" s="7">
        <v>44627</v>
      </c>
      <c r="G3463" s="6" t="s">
        <v>1296</v>
      </c>
      <c r="H3463" s="6" t="s">
        <v>846</v>
      </c>
      <c r="I3463" s="6" t="s">
        <v>42</v>
      </c>
      <c r="J3463" s="6" t="s">
        <v>79</v>
      </c>
      <c r="K3463" s="12">
        <v>3500</v>
      </c>
      <c r="L3463" s="12">
        <v>4550</v>
      </c>
      <c r="M3463" s="12">
        <v>1</v>
      </c>
      <c r="N3463" s="12">
        <v>3500</v>
      </c>
      <c r="O3463" s="12">
        <v>4550</v>
      </c>
      <c r="P3463" s="6" t="s">
        <v>1398</v>
      </c>
      <c r="Q3463" s="12">
        <f t="shared" si="54"/>
        <v>1050</v>
      </c>
    </row>
    <row r="3464" spans="1:17" x14ac:dyDescent="0.3">
      <c r="A3464" s="6">
        <v>142836</v>
      </c>
      <c r="B3464" s="6" t="s">
        <v>1378</v>
      </c>
      <c r="C3464" s="6" t="s">
        <v>1377</v>
      </c>
      <c r="D3464" s="6" t="s">
        <v>1944</v>
      </c>
      <c r="E3464" s="6" t="s">
        <v>8</v>
      </c>
      <c r="F3464" s="7">
        <v>44628</v>
      </c>
      <c r="G3464" s="6" t="s">
        <v>33</v>
      </c>
      <c r="H3464" s="8" t="s">
        <v>67</v>
      </c>
      <c r="I3464" s="6" t="s">
        <v>109</v>
      </c>
      <c r="J3464" s="6" t="s">
        <v>81</v>
      </c>
      <c r="K3464" s="12">
        <v>4500</v>
      </c>
      <c r="L3464" s="12">
        <v>5850</v>
      </c>
      <c r="M3464" s="12">
        <v>1</v>
      </c>
      <c r="N3464" s="12">
        <v>4500</v>
      </c>
      <c r="O3464" s="12">
        <v>5850</v>
      </c>
      <c r="P3464" s="6" t="s">
        <v>1397</v>
      </c>
      <c r="Q3464" s="12">
        <f t="shared" si="54"/>
        <v>1350</v>
      </c>
    </row>
    <row r="3465" spans="1:17" x14ac:dyDescent="0.3">
      <c r="A3465" s="6">
        <v>142837</v>
      </c>
      <c r="B3465" s="6" t="s">
        <v>1379</v>
      </c>
      <c r="C3465" s="6" t="s">
        <v>1332</v>
      </c>
      <c r="D3465" s="6" t="s">
        <v>1989</v>
      </c>
      <c r="E3465" s="6" t="s">
        <v>7</v>
      </c>
      <c r="F3465" s="7">
        <v>44629</v>
      </c>
      <c r="G3465" s="6" t="s">
        <v>34</v>
      </c>
      <c r="H3465" s="6" t="s">
        <v>906</v>
      </c>
      <c r="I3465" s="6" t="s">
        <v>45</v>
      </c>
      <c r="J3465" s="6" t="s">
        <v>82</v>
      </c>
      <c r="K3465" s="12">
        <v>2100</v>
      </c>
      <c r="L3465" s="12">
        <v>2730</v>
      </c>
      <c r="M3465" s="12">
        <v>4</v>
      </c>
      <c r="N3465" s="12">
        <v>8400</v>
      </c>
      <c r="O3465" s="12">
        <v>10920</v>
      </c>
      <c r="P3465" s="6" t="s">
        <v>1399</v>
      </c>
      <c r="Q3465" s="12">
        <f t="shared" si="54"/>
        <v>2520</v>
      </c>
    </row>
    <row r="3466" spans="1:17" x14ac:dyDescent="0.3">
      <c r="A3466" s="6">
        <v>142838</v>
      </c>
      <c r="B3466" s="6" t="s">
        <v>1380</v>
      </c>
      <c r="C3466" s="6" t="s">
        <v>1334</v>
      </c>
      <c r="D3466" s="6" t="s">
        <v>2070</v>
      </c>
      <c r="E3466" s="6" t="s">
        <v>1325</v>
      </c>
      <c r="F3466" s="7">
        <v>44630</v>
      </c>
      <c r="G3466" s="6" t="s">
        <v>35</v>
      </c>
      <c r="H3466" s="6" t="s">
        <v>49</v>
      </c>
      <c r="I3466" s="6" t="s">
        <v>36</v>
      </c>
      <c r="J3466" s="6" t="s">
        <v>75</v>
      </c>
      <c r="K3466" s="12">
        <v>1150</v>
      </c>
      <c r="L3466" s="12">
        <v>1495</v>
      </c>
      <c r="M3466" s="12">
        <v>2</v>
      </c>
      <c r="N3466" s="12">
        <v>2300</v>
      </c>
      <c r="O3466" s="12">
        <v>2990</v>
      </c>
      <c r="P3466" s="6" t="s">
        <v>1400</v>
      </c>
      <c r="Q3466" s="12">
        <f t="shared" si="54"/>
        <v>690</v>
      </c>
    </row>
    <row r="3467" spans="1:17" x14ac:dyDescent="0.3">
      <c r="A3467" s="6">
        <v>142839</v>
      </c>
      <c r="B3467" s="6" t="s">
        <v>1381</v>
      </c>
      <c r="C3467" s="6" t="s">
        <v>1333</v>
      </c>
      <c r="D3467" s="6" t="s">
        <v>2015</v>
      </c>
      <c r="E3467" s="6" t="s">
        <v>1326</v>
      </c>
      <c r="F3467" s="7">
        <v>44630</v>
      </c>
      <c r="G3467" s="6" t="s">
        <v>1296</v>
      </c>
      <c r="H3467" s="6" t="s">
        <v>47</v>
      </c>
      <c r="I3467" s="6" t="s">
        <v>37</v>
      </c>
      <c r="J3467" s="6" t="s">
        <v>76</v>
      </c>
      <c r="K3467" s="12">
        <v>350</v>
      </c>
      <c r="L3467" s="12">
        <v>455</v>
      </c>
      <c r="M3467" s="12">
        <v>4</v>
      </c>
      <c r="N3467" s="12">
        <v>1400</v>
      </c>
      <c r="O3467" s="12">
        <v>1820</v>
      </c>
      <c r="P3467" s="6" t="s">
        <v>1401</v>
      </c>
      <c r="Q3467" s="12">
        <f t="shared" si="54"/>
        <v>420</v>
      </c>
    </row>
    <row r="3468" spans="1:17" x14ac:dyDescent="0.3">
      <c r="A3468" s="6">
        <v>142840</v>
      </c>
      <c r="B3468" s="6" t="s">
        <v>1382</v>
      </c>
      <c r="C3468" s="6" t="s">
        <v>1335</v>
      </c>
      <c r="D3468" s="6" t="s">
        <v>2101</v>
      </c>
      <c r="E3468" s="6" t="s">
        <v>6</v>
      </c>
      <c r="F3468" s="7">
        <v>44630</v>
      </c>
      <c r="G3468" s="6" t="s">
        <v>33</v>
      </c>
      <c r="H3468" s="6" t="s">
        <v>53</v>
      </c>
      <c r="I3468" s="6" t="s">
        <v>38</v>
      </c>
      <c r="J3468" s="6" t="s">
        <v>75</v>
      </c>
      <c r="K3468" s="12">
        <v>9500</v>
      </c>
      <c r="L3468" s="12">
        <v>12350</v>
      </c>
      <c r="M3468" s="12">
        <v>4</v>
      </c>
      <c r="N3468" s="12">
        <v>38000</v>
      </c>
      <c r="O3468" s="12">
        <v>49400</v>
      </c>
      <c r="P3468" s="6" t="s">
        <v>1325</v>
      </c>
      <c r="Q3468" s="12">
        <f t="shared" si="54"/>
        <v>11400</v>
      </c>
    </row>
    <row r="3469" spans="1:17" x14ac:dyDescent="0.3">
      <c r="A3469" s="6">
        <v>142841</v>
      </c>
      <c r="B3469" s="6" t="s">
        <v>1378</v>
      </c>
      <c r="C3469" s="6" t="s">
        <v>1377</v>
      </c>
      <c r="D3469" s="6" t="s">
        <v>1940</v>
      </c>
      <c r="E3469" s="6" t="s">
        <v>5</v>
      </c>
      <c r="F3469" s="7">
        <v>44630</v>
      </c>
      <c r="G3469" s="6" t="s">
        <v>34</v>
      </c>
      <c r="H3469" s="6" t="s">
        <v>907</v>
      </c>
      <c r="I3469" s="6" t="s">
        <v>39</v>
      </c>
      <c r="J3469" s="6" t="s">
        <v>77</v>
      </c>
      <c r="K3469" s="12">
        <v>10000</v>
      </c>
      <c r="L3469" s="12">
        <v>13000</v>
      </c>
      <c r="M3469" s="12">
        <v>3</v>
      </c>
      <c r="N3469" s="12">
        <v>30000</v>
      </c>
      <c r="O3469" s="12">
        <v>39000</v>
      </c>
      <c r="P3469" s="6" t="s">
        <v>1398</v>
      </c>
      <c r="Q3469" s="12">
        <f t="shared" si="54"/>
        <v>9000</v>
      </c>
    </row>
    <row r="3470" spans="1:17" x14ac:dyDescent="0.3">
      <c r="A3470" s="6">
        <v>142842</v>
      </c>
      <c r="B3470" s="6" t="s">
        <v>1379</v>
      </c>
      <c r="C3470" s="6" t="s">
        <v>1332</v>
      </c>
      <c r="D3470" s="6" t="s">
        <v>1992</v>
      </c>
      <c r="E3470" s="6" t="s">
        <v>4</v>
      </c>
      <c r="F3470" s="7">
        <v>44630</v>
      </c>
      <c r="G3470" s="6" t="s">
        <v>35</v>
      </c>
      <c r="H3470" s="6" t="s">
        <v>908</v>
      </c>
      <c r="I3470" s="6" t="s">
        <v>40</v>
      </c>
      <c r="J3470" s="6" t="s">
        <v>76</v>
      </c>
      <c r="K3470" s="12">
        <v>6500</v>
      </c>
      <c r="L3470" s="12">
        <v>8450</v>
      </c>
      <c r="M3470" s="12">
        <v>1</v>
      </c>
      <c r="N3470" s="12">
        <v>6500</v>
      </c>
      <c r="O3470" s="12">
        <v>8450</v>
      </c>
      <c r="P3470" s="6" t="s">
        <v>1397</v>
      </c>
      <c r="Q3470" s="12">
        <f t="shared" si="54"/>
        <v>1950</v>
      </c>
    </row>
    <row r="3471" spans="1:17" x14ac:dyDescent="0.3">
      <c r="A3471" s="6">
        <v>142843</v>
      </c>
      <c r="B3471" s="6" t="s">
        <v>1365</v>
      </c>
      <c r="C3471" s="6" t="s">
        <v>1364</v>
      </c>
      <c r="D3471" s="6" t="s">
        <v>1769</v>
      </c>
      <c r="E3471" s="6" t="s">
        <v>30</v>
      </c>
      <c r="F3471" s="7">
        <v>44630</v>
      </c>
      <c r="G3471" s="6" t="s">
        <v>1296</v>
      </c>
      <c r="H3471" s="6" t="s">
        <v>909</v>
      </c>
      <c r="I3471" s="6" t="s">
        <v>41</v>
      </c>
      <c r="J3471" s="6" t="s">
        <v>78</v>
      </c>
      <c r="K3471" s="12">
        <v>8500</v>
      </c>
      <c r="L3471" s="12">
        <v>11050</v>
      </c>
      <c r="M3471" s="12">
        <v>2</v>
      </c>
      <c r="N3471" s="12">
        <v>17000</v>
      </c>
      <c r="O3471" s="12">
        <v>22100</v>
      </c>
      <c r="P3471" s="6" t="s">
        <v>1399</v>
      </c>
      <c r="Q3471" s="12">
        <f t="shared" si="54"/>
        <v>5100</v>
      </c>
    </row>
    <row r="3472" spans="1:17" x14ac:dyDescent="0.3">
      <c r="A3472" s="6">
        <v>142844</v>
      </c>
      <c r="B3472" s="6" t="s">
        <v>1385</v>
      </c>
      <c r="C3472" s="6" t="s">
        <v>27</v>
      </c>
      <c r="D3472" s="6" t="s">
        <v>27</v>
      </c>
      <c r="E3472" s="6" t="s">
        <v>31</v>
      </c>
      <c r="F3472" s="7">
        <v>44630</v>
      </c>
      <c r="G3472" s="6" t="s">
        <v>33</v>
      </c>
      <c r="H3472" s="6" t="s">
        <v>57</v>
      </c>
      <c r="I3472" s="6" t="s">
        <v>44</v>
      </c>
      <c r="J3472" s="6" t="s">
        <v>80</v>
      </c>
      <c r="K3472" s="12">
        <v>7000</v>
      </c>
      <c r="L3472" s="12">
        <v>9100</v>
      </c>
      <c r="M3472" s="12">
        <v>4</v>
      </c>
      <c r="N3472" s="12">
        <v>28000</v>
      </c>
      <c r="O3472" s="12">
        <v>36400</v>
      </c>
      <c r="P3472" s="6" t="s">
        <v>1400</v>
      </c>
      <c r="Q3472" s="12">
        <f t="shared" si="54"/>
        <v>8400</v>
      </c>
    </row>
    <row r="3473" spans="1:17" x14ac:dyDescent="0.3">
      <c r="A3473" s="6">
        <v>142845</v>
      </c>
      <c r="B3473" s="6" t="s">
        <v>1387</v>
      </c>
      <c r="C3473" s="6" t="s">
        <v>1386</v>
      </c>
      <c r="D3473" s="6" t="s">
        <v>2107</v>
      </c>
      <c r="E3473" s="6" t="s">
        <v>32</v>
      </c>
      <c r="F3473" s="7">
        <v>44630</v>
      </c>
      <c r="G3473" s="6" t="s">
        <v>34</v>
      </c>
      <c r="H3473" s="6" t="s">
        <v>910</v>
      </c>
      <c r="I3473" s="6" t="s">
        <v>42</v>
      </c>
      <c r="J3473" s="6" t="s">
        <v>79</v>
      </c>
      <c r="K3473" s="12">
        <v>6550</v>
      </c>
      <c r="L3473" s="12">
        <v>8515</v>
      </c>
      <c r="M3473" s="12">
        <v>4</v>
      </c>
      <c r="N3473" s="12">
        <v>26200</v>
      </c>
      <c r="O3473" s="12">
        <v>34060</v>
      </c>
      <c r="P3473" s="6" t="s">
        <v>1401</v>
      </c>
      <c r="Q3473" s="12">
        <f t="shared" si="54"/>
        <v>7860</v>
      </c>
    </row>
    <row r="3474" spans="1:17" x14ac:dyDescent="0.3">
      <c r="A3474" s="6">
        <v>142846</v>
      </c>
      <c r="B3474" s="6" t="s">
        <v>2156</v>
      </c>
      <c r="C3474" s="6" t="s">
        <v>2157</v>
      </c>
      <c r="D3474" s="6" t="s">
        <v>1956</v>
      </c>
      <c r="E3474" s="6" t="s">
        <v>28</v>
      </c>
      <c r="F3474" s="7">
        <v>44630</v>
      </c>
      <c r="G3474" s="6" t="s">
        <v>35</v>
      </c>
      <c r="H3474" s="8" t="s">
        <v>66</v>
      </c>
      <c r="I3474" s="6" t="s">
        <v>109</v>
      </c>
      <c r="J3474" s="6" t="s">
        <v>81</v>
      </c>
      <c r="K3474" s="12">
        <v>7650</v>
      </c>
      <c r="L3474" s="12">
        <v>9945</v>
      </c>
      <c r="M3474" s="12">
        <v>3</v>
      </c>
      <c r="N3474" s="12">
        <v>22950</v>
      </c>
      <c r="O3474" s="12">
        <v>29835</v>
      </c>
      <c r="P3474" s="6" t="s">
        <v>1325</v>
      </c>
      <c r="Q3474" s="12">
        <f t="shared" si="54"/>
        <v>6885</v>
      </c>
    </row>
    <row r="3475" spans="1:17" x14ac:dyDescent="0.3">
      <c r="A3475" s="6">
        <v>142847</v>
      </c>
      <c r="B3475" s="6" t="s">
        <v>1390</v>
      </c>
      <c r="C3475" s="6" t="s">
        <v>26</v>
      </c>
      <c r="D3475" s="6" t="s">
        <v>2126</v>
      </c>
      <c r="E3475" s="6" t="s">
        <v>1311</v>
      </c>
      <c r="F3475" s="7">
        <v>44630</v>
      </c>
      <c r="G3475" s="6" t="s">
        <v>1296</v>
      </c>
      <c r="H3475" s="6" t="s">
        <v>58</v>
      </c>
      <c r="I3475" s="6" t="s">
        <v>45</v>
      </c>
      <c r="J3475" s="6" t="s">
        <v>82</v>
      </c>
      <c r="K3475" s="12">
        <v>1150</v>
      </c>
      <c r="L3475" s="12">
        <v>1495</v>
      </c>
      <c r="M3475" s="12">
        <v>2</v>
      </c>
      <c r="N3475" s="12">
        <v>2300</v>
      </c>
      <c r="O3475" s="12">
        <v>2990</v>
      </c>
      <c r="P3475" s="6" t="s">
        <v>1398</v>
      </c>
      <c r="Q3475" s="12">
        <f t="shared" si="54"/>
        <v>690</v>
      </c>
    </row>
    <row r="3476" spans="1:17" x14ac:dyDescent="0.3">
      <c r="A3476" s="6">
        <v>142848</v>
      </c>
      <c r="B3476" s="6" t="s">
        <v>1392</v>
      </c>
      <c r="C3476" s="6" t="s">
        <v>1391</v>
      </c>
      <c r="D3476" s="6" t="s">
        <v>2114</v>
      </c>
      <c r="E3476" s="6" t="s">
        <v>1312</v>
      </c>
      <c r="F3476" s="7">
        <v>44630</v>
      </c>
      <c r="G3476" s="6" t="s">
        <v>33</v>
      </c>
      <c r="H3476" s="6" t="s">
        <v>59</v>
      </c>
      <c r="I3476" s="6" t="s">
        <v>36</v>
      </c>
      <c r="J3476" s="6" t="s">
        <v>75</v>
      </c>
      <c r="K3476" s="12">
        <v>850</v>
      </c>
      <c r="L3476" s="12">
        <v>1105</v>
      </c>
      <c r="M3476" s="12">
        <v>2</v>
      </c>
      <c r="N3476" s="12">
        <v>1700</v>
      </c>
      <c r="O3476" s="12">
        <v>2210</v>
      </c>
      <c r="P3476" s="6" t="s">
        <v>1397</v>
      </c>
      <c r="Q3476" s="12">
        <f t="shared" si="54"/>
        <v>510</v>
      </c>
    </row>
    <row r="3477" spans="1:17" x14ac:dyDescent="0.3">
      <c r="A3477" s="6">
        <v>142849</v>
      </c>
      <c r="B3477" s="6" t="s">
        <v>1394</v>
      </c>
      <c r="C3477" s="6" t="s">
        <v>1393</v>
      </c>
      <c r="D3477" s="6" t="s">
        <v>2131</v>
      </c>
      <c r="E3477" s="6" t="s">
        <v>1313</v>
      </c>
      <c r="F3477" s="7">
        <v>44631</v>
      </c>
      <c r="G3477" s="6" t="s">
        <v>34</v>
      </c>
      <c r="H3477" s="6" t="s">
        <v>60</v>
      </c>
      <c r="I3477" s="6" t="s">
        <v>37</v>
      </c>
      <c r="J3477" s="6" t="s">
        <v>76</v>
      </c>
      <c r="K3477" s="12">
        <v>650</v>
      </c>
      <c r="L3477" s="12">
        <v>845</v>
      </c>
      <c r="M3477" s="12">
        <v>2</v>
      </c>
      <c r="N3477" s="12">
        <v>1300</v>
      </c>
      <c r="O3477" s="12">
        <v>1690</v>
      </c>
      <c r="P3477" s="6" t="s">
        <v>1399</v>
      </c>
      <c r="Q3477" s="12">
        <f t="shared" si="54"/>
        <v>390</v>
      </c>
    </row>
    <row r="3478" spans="1:17" x14ac:dyDescent="0.3">
      <c r="A3478" s="6">
        <v>142850</v>
      </c>
      <c r="B3478" s="6" t="s">
        <v>1337</v>
      </c>
      <c r="C3478" s="6" t="s">
        <v>1336</v>
      </c>
      <c r="D3478" s="6" t="s">
        <v>1428</v>
      </c>
      <c r="E3478" s="6" t="s">
        <v>3</v>
      </c>
      <c r="F3478" s="7">
        <v>44632</v>
      </c>
      <c r="G3478" s="6" t="s">
        <v>35</v>
      </c>
      <c r="H3478" s="6" t="s">
        <v>61</v>
      </c>
      <c r="I3478" s="6" t="s">
        <v>38</v>
      </c>
      <c r="J3478" s="6" t="s">
        <v>75</v>
      </c>
      <c r="K3478" s="12">
        <v>7500</v>
      </c>
      <c r="L3478" s="12">
        <v>9750</v>
      </c>
      <c r="M3478" s="12">
        <v>1</v>
      </c>
      <c r="N3478" s="12">
        <v>7500</v>
      </c>
      <c r="O3478" s="12">
        <v>9750</v>
      </c>
      <c r="P3478" s="6" t="s">
        <v>1400</v>
      </c>
      <c r="Q3478" s="12">
        <f t="shared" si="54"/>
        <v>2250</v>
      </c>
    </row>
    <row r="3479" spans="1:17" x14ac:dyDescent="0.3">
      <c r="A3479" s="6">
        <v>142851</v>
      </c>
      <c r="B3479" s="6" t="s">
        <v>1339</v>
      </c>
      <c r="C3479" s="6" t="s">
        <v>1338</v>
      </c>
      <c r="D3479" s="6" t="s">
        <v>1454</v>
      </c>
      <c r="E3479" s="6" t="s">
        <v>2</v>
      </c>
      <c r="F3479" s="7">
        <v>44633</v>
      </c>
      <c r="G3479" s="6" t="s">
        <v>1296</v>
      </c>
      <c r="H3479" s="6" t="s">
        <v>907</v>
      </c>
      <c r="I3479" s="6" t="s">
        <v>39</v>
      </c>
      <c r="J3479" s="8" t="s">
        <v>83</v>
      </c>
      <c r="K3479" s="12">
        <v>10000</v>
      </c>
      <c r="L3479" s="12">
        <v>13000</v>
      </c>
      <c r="M3479" s="12">
        <v>3</v>
      </c>
      <c r="N3479" s="12">
        <v>30000</v>
      </c>
      <c r="O3479" s="12">
        <v>39000</v>
      </c>
      <c r="P3479" s="6" t="s">
        <v>1401</v>
      </c>
      <c r="Q3479" s="12">
        <f t="shared" si="54"/>
        <v>9000</v>
      </c>
    </row>
    <row r="3480" spans="1:17" x14ac:dyDescent="0.3">
      <c r="A3480" s="6">
        <v>142852</v>
      </c>
      <c r="B3480" s="6" t="s">
        <v>1341</v>
      </c>
      <c r="C3480" s="6" t="s">
        <v>1340</v>
      </c>
      <c r="D3480" s="6" t="s">
        <v>1459</v>
      </c>
      <c r="E3480" s="6" t="s">
        <v>1</v>
      </c>
      <c r="F3480" s="7">
        <v>44634</v>
      </c>
      <c r="G3480" s="6" t="s">
        <v>33</v>
      </c>
      <c r="H3480" s="6" t="s">
        <v>911</v>
      </c>
      <c r="I3480" s="6" t="s">
        <v>40</v>
      </c>
      <c r="J3480" s="6" t="s">
        <v>76</v>
      </c>
      <c r="K3480" s="12">
        <v>10500</v>
      </c>
      <c r="L3480" s="12">
        <v>13650</v>
      </c>
      <c r="M3480" s="12">
        <v>3</v>
      </c>
      <c r="N3480" s="12">
        <v>31500</v>
      </c>
      <c r="O3480" s="12">
        <v>40950</v>
      </c>
      <c r="P3480" s="6" t="s">
        <v>1325</v>
      </c>
      <c r="Q3480" s="12">
        <f t="shared" si="54"/>
        <v>9450</v>
      </c>
    </row>
    <row r="3481" spans="1:17" x14ac:dyDescent="0.3">
      <c r="A3481" s="6">
        <v>142853</v>
      </c>
      <c r="B3481" s="6" t="s">
        <v>1343</v>
      </c>
      <c r="C3481" s="6" t="s">
        <v>1342</v>
      </c>
      <c r="D3481" s="6" t="s">
        <v>1508</v>
      </c>
      <c r="E3481" s="6" t="s">
        <v>1314</v>
      </c>
      <c r="F3481" s="7">
        <v>44635</v>
      </c>
      <c r="G3481" s="6" t="s">
        <v>34</v>
      </c>
      <c r="H3481" s="6" t="s">
        <v>63</v>
      </c>
      <c r="I3481" s="6" t="s">
        <v>41</v>
      </c>
      <c r="J3481" s="6" t="s">
        <v>78</v>
      </c>
      <c r="K3481" s="12">
        <v>8500</v>
      </c>
      <c r="L3481" s="12">
        <v>11050</v>
      </c>
      <c r="M3481" s="12">
        <v>4</v>
      </c>
      <c r="N3481" s="12">
        <v>34000</v>
      </c>
      <c r="O3481" s="12">
        <v>44200</v>
      </c>
      <c r="P3481" s="6" t="s">
        <v>1398</v>
      </c>
      <c r="Q3481" s="12">
        <f t="shared" si="54"/>
        <v>10200</v>
      </c>
    </row>
    <row r="3482" spans="1:17" x14ac:dyDescent="0.3">
      <c r="A3482" s="6">
        <v>142854</v>
      </c>
      <c r="B3482" s="6" t="s">
        <v>1345</v>
      </c>
      <c r="C3482" s="6" t="s">
        <v>1344</v>
      </c>
      <c r="D3482" s="6" t="s">
        <v>1541</v>
      </c>
      <c r="E3482" s="6" t="s">
        <v>1315</v>
      </c>
      <c r="F3482" s="7">
        <v>44636</v>
      </c>
      <c r="G3482" s="6" t="s">
        <v>35</v>
      </c>
      <c r="H3482" s="6" t="s">
        <v>57</v>
      </c>
      <c r="I3482" s="6" t="s">
        <v>44</v>
      </c>
      <c r="J3482" s="6" t="s">
        <v>80</v>
      </c>
      <c r="K3482" s="12">
        <v>7000</v>
      </c>
      <c r="L3482" s="12">
        <v>9100</v>
      </c>
      <c r="M3482" s="12">
        <v>4</v>
      </c>
      <c r="N3482" s="12">
        <v>28000</v>
      </c>
      <c r="O3482" s="12">
        <v>36400</v>
      </c>
      <c r="P3482" s="6" t="s">
        <v>1397</v>
      </c>
      <c r="Q3482" s="12">
        <f t="shared" si="54"/>
        <v>8400</v>
      </c>
    </row>
    <row r="3483" spans="1:17" x14ac:dyDescent="0.3">
      <c r="A3483" s="6">
        <v>142855</v>
      </c>
      <c r="B3483" s="6" t="s">
        <v>1347</v>
      </c>
      <c r="C3483" s="6" t="s">
        <v>1346</v>
      </c>
      <c r="D3483" s="6" t="s">
        <v>1555</v>
      </c>
      <c r="E3483" s="6" t="s">
        <v>0</v>
      </c>
      <c r="F3483" s="7">
        <v>44637</v>
      </c>
      <c r="G3483" s="6" t="s">
        <v>1296</v>
      </c>
      <c r="H3483" s="6" t="s">
        <v>912</v>
      </c>
      <c r="I3483" s="6" t="s">
        <v>42</v>
      </c>
      <c r="J3483" s="6" t="s">
        <v>79</v>
      </c>
      <c r="K3483" s="12">
        <v>1680</v>
      </c>
      <c r="L3483" s="12">
        <v>2184</v>
      </c>
      <c r="M3483" s="12">
        <v>2</v>
      </c>
      <c r="N3483" s="12">
        <v>3360</v>
      </c>
      <c r="O3483" s="12">
        <v>4368</v>
      </c>
      <c r="P3483" s="6" t="s">
        <v>1399</v>
      </c>
      <c r="Q3483" s="12">
        <f t="shared" si="54"/>
        <v>1008</v>
      </c>
    </row>
    <row r="3484" spans="1:17" x14ac:dyDescent="0.3">
      <c r="A3484" s="6">
        <v>142856</v>
      </c>
      <c r="B3484" s="6" t="s">
        <v>1349</v>
      </c>
      <c r="C3484" s="6" t="s">
        <v>1348</v>
      </c>
      <c r="D3484" s="6" t="s">
        <v>1574</v>
      </c>
      <c r="E3484" s="6" t="s">
        <v>1316</v>
      </c>
      <c r="F3484" s="7">
        <v>44638</v>
      </c>
      <c r="G3484" s="6" t="s">
        <v>33</v>
      </c>
      <c r="H3484" s="8" t="s">
        <v>65</v>
      </c>
      <c r="I3484" s="6" t="s">
        <v>109</v>
      </c>
      <c r="J3484" s="8" t="s">
        <v>84</v>
      </c>
      <c r="K3484" s="12">
        <v>6540</v>
      </c>
      <c r="L3484" s="12">
        <v>8502</v>
      </c>
      <c r="M3484" s="12">
        <v>4</v>
      </c>
      <c r="N3484" s="12">
        <v>26160</v>
      </c>
      <c r="O3484" s="12">
        <v>34008</v>
      </c>
      <c r="P3484" s="6" t="s">
        <v>1400</v>
      </c>
      <c r="Q3484" s="12">
        <f t="shared" si="54"/>
        <v>7848</v>
      </c>
    </row>
    <row r="3485" spans="1:17" x14ac:dyDescent="0.3">
      <c r="A3485" s="6">
        <v>142857</v>
      </c>
      <c r="B3485" s="6" t="s">
        <v>1351</v>
      </c>
      <c r="C3485" s="6" t="s">
        <v>1350</v>
      </c>
      <c r="D3485" s="6" t="s">
        <v>1589</v>
      </c>
      <c r="E3485" s="6" t="s">
        <v>1317</v>
      </c>
      <c r="F3485" s="7">
        <v>44638</v>
      </c>
      <c r="G3485" s="6" t="s">
        <v>34</v>
      </c>
      <c r="H3485" s="6" t="s">
        <v>68</v>
      </c>
      <c r="I3485" s="6" t="s">
        <v>45</v>
      </c>
      <c r="J3485" s="6" t="s">
        <v>82</v>
      </c>
      <c r="K3485" s="12">
        <v>2680</v>
      </c>
      <c r="L3485" s="12">
        <v>3484</v>
      </c>
      <c r="M3485" s="12">
        <v>2</v>
      </c>
      <c r="N3485" s="12">
        <v>5360</v>
      </c>
      <c r="O3485" s="12">
        <v>6968</v>
      </c>
      <c r="P3485" s="6" t="s">
        <v>1401</v>
      </c>
      <c r="Q3485" s="12">
        <f t="shared" si="54"/>
        <v>1608</v>
      </c>
    </row>
    <row r="3486" spans="1:17" x14ac:dyDescent="0.3">
      <c r="A3486" s="6">
        <v>142858</v>
      </c>
      <c r="B3486" s="6" t="s">
        <v>1353</v>
      </c>
      <c r="C3486" s="6" t="s">
        <v>1352</v>
      </c>
      <c r="D3486" s="6" t="s">
        <v>1621</v>
      </c>
      <c r="E3486" s="6" t="s">
        <v>1318</v>
      </c>
      <c r="F3486" s="7">
        <v>44638</v>
      </c>
      <c r="G3486" s="6" t="s">
        <v>35</v>
      </c>
      <c r="H3486" s="6" t="s">
        <v>71</v>
      </c>
      <c r="I3486" s="6" t="s">
        <v>38</v>
      </c>
      <c r="J3486" s="6" t="s">
        <v>76</v>
      </c>
      <c r="K3486" s="12">
        <v>8250</v>
      </c>
      <c r="L3486" s="12">
        <v>10725</v>
      </c>
      <c r="M3486" s="12">
        <v>3</v>
      </c>
      <c r="N3486" s="12">
        <v>24750</v>
      </c>
      <c r="O3486" s="12">
        <v>32175</v>
      </c>
      <c r="P3486" s="6" t="s">
        <v>1325</v>
      </c>
      <c r="Q3486" s="12">
        <f t="shared" si="54"/>
        <v>7425</v>
      </c>
    </row>
    <row r="3487" spans="1:17" x14ac:dyDescent="0.3">
      <c r="A3487" s="6">
        <v>142859</v>
      </c>
      <c r="B3487" s="6" t="s">
        <v>1355</v>
      </c>
      <c r="C3487" s="6" t="s">
        <v>1354</v>
      </c>
      <c r="D3487" s="6" t="s">
        <v>2144</v>
      </c>
      <c r="E3487" s="6" t="s">
        <v>29</v>
      </c>
      <c r="F3487" s="7">
        <v>44638</v>
      </c>
      <c r="G3487" s="6" t="s">
        <v>1296</v>
      </c>
      <c r="H3487" s="6" t="s">
        <v>846</v>
      </c>
      <c r="I3487" s="6" t="s">
        <v>42</v>
      </c>
      <c r="J3487" s="6" t="s">
        <v>76</v>
      </c>
      <c r="K3487" s="12">
        <v>2650</v>
      </c>
      <c r="L3487" s="12">
        <v>3445</v>
      </c>
      <c r="M3487" s="12">
        <v>4</v>
      </c>
      <c r="N3487" s="12">
        <v>10600</v>
      </c>
      <c r="O3487" s="12">
        <v>13780</v>
      </c>
      <c r="P3487" s="6" t="s">
        <v>1398</v>
      </c>
      <c r="Q3487" s="12">
        <f t="shared" si="54"/>
        <v>3180</v>
      </c>
    </row>
    <row r="3488" spans="1:17" x14ac:dyDescent="0.3">
      <c r="A3488" s="6">
        <v>142860</v>
      </c>
      <c r="B3488" s="6" t="s">
        <v>1357</v>
      </c>
      <c r="C3488" s="6" t="s">
        <v>1356</v>
      </c>
      <c r="D3488" s="6" t="s">
        <v>1625</v>
      </c>
      <c r="E3488" s="6" t="s">
        <v>20</v>
      </c>
      <c r="F3488" s="7">
        <v>44638</v>
      </c>
      <c r="G3488" s="6" t="s">
        <v>33</v>
      </c>
      <c r="H3488" s="6" t="s">
        <v>72</v>
      </c>
      <c r="I3488" s="6" t="s">
        <v>38</v>
      </c>
      <c r="J3488" s="6" t="s">
        <v>85</v>
      </c>
      <c r="K3488" s="12">
        <v>12550</v>
      </c>
      <c r="L3488" s="12">
        <v>16315</v>
      </c>
      <c r="M3488" s="12">
        <v>4</v>
      </c>
      <c r="N3488" s="12">
        <v>50200</v>
      </c>
      <c r="O3488" s="12">
        <v>65260</v>
      </c>
      <c r="P3488" s="6" t="s">
        <v>1397</v>
      </c>
      <c r="Q3488" s="12">
        <f t="shared" si="54"/>
        <v>15060</v>
      </c>
    </row>
    <row r="3489" spans="1:17" x14ac:dyDescent="0.3">
      <c r="A3489" s="6">
        <v>142861</v>
      </c>
      <c r="B3489" s="6" t="s">
        <v>1359</v>
      </c>
      <c r="C3489" s="6" t="s">
        <v>1358</v>
      </c>
      <c r="D3489" s="6" t="s">
        <v>1647</v>
      </c>
      <c r="E3489" s="6" t="s">
        <v>19</v>
      </c>
      <c r="F3489" s="7">
        <v>44638</v>
      </c>
      <c r="G3489" s="6" t="s">
        <v>34</v>
      </c>
      <c r="H3489" s="6" t="s">
        <v>73</v>
      </c>
      <c r="I3489" s="6" t="s">
        <v>41</v>
      </c>
      <c r="J3489" s="8" t="s">
        <v>78</v>
      </c>
      <c r="K3489" s="12">
        <v>14500</v>
      </c>
      <c r="L3489" s="12">
        <v>18850</v>
      </c>
      <c r="M3489" s="12">
        <v>2</v>
      </c>
      <c r="N3489" s="12">
        <v>29000</v>
      </c>
      <c r="O3489" s="12">
        <v>37700</v>
      </c>
      <c r="P3489" s="6" t="s">
        <v>1399</v>
      </c>
      <c r="Q3489" s="12">
        <f t="shared" si="54"/>
        <v>8700</v>
      </c>
    </row>
    <row r="3490" spans="1:17" x14ac:dyDescent="0.3">
      <c r="A3490" s="6">
        <v>142862</v>
      </c>
      <c r="B3490" s="6" t="s">
        <v>1361</v>
      </c>
      <c r="C3490" s="6" t="s">
        <v>1360</v>
      </c>
      <c r="D3490" s="6" t="s">
        <v>1680</v>
      </c>
      <c r="E3490" s="6" t="s">
        <v>1319</v>
      </c>
      <c r="F3490" s="7">
        <v>44638</v>
      </c>
      <c r="G3490" s="6" t="s">
        <v>35</v>
      </c>
      <c r="H3490" s="6" t="s">
        <v>46</v>
      </c>
      <c r="I3490" s="6" t="s">
        <v>36</v>
      </c>
      <c r="J3490" s="6" t="s">
        <v>75</v>
      </c>
      <c r="K3490" s="12">
        <v>800</v>
      </c>
      <c r="L3490" s="12">
        <v>1040</v>
      </c>
      <c r="M3490" s="12">
        <v>2</v>
      </c>
      <c r="N3490" s="12">
        <v>1600</v>
      </c>
      <c r="O3490" s="12">
        <v>2080</v>
      </c>
      <c r="P3490" s="6" t="s">
        <v>1400</v>
      </c>
      <c r="Q3490" s="12">
        <f t="shared" si="54"/>
        <v>480</v>
      </c>
    </row>
    <row r="3491" spans="1:17" x14ac:dyDescent="0.3">
      <c r="A3491" s="6">
        <v>142863</v>
      </c>
      <c r="B3491" s="6" t="s">
        <v>1363</v>
      </c>
      <c r="C3491" s="6" t="s">
        <v>1362</v>
      </c>
      <c r="D3491" s="6" t="s">
        <v>1725</v>
      </c>
      <c r="E3491" s="6" t="s">
        <v>18</v>
      </c>
      <c r="F3491" s="7">
        <v>44639</v>
      </c>
      <c r="G3491" s="6" t="s">
        <v>1296</v>
      </c>
      <c r="H3491" s="6" t="s">
        <v>48</v>
      </c>
      <c r="I3491" s="6" t="s">
        <v>37</v>
      </c>
      <c r="J3491" s="6" t="s">
        <v>76</v>
      </c>
      <c r="K3491" s="12">
        <v>600</v>
      </c>
      <c r="L3491" s="12">
        <v>780</v>
      </c>
      <c r="M3491" s="12">
        <v>4</v>
      </c>
      <c r="N3491" s="12">
        <v>2400</v>
      </c>
      <c r="O3491" s="12">
        <v>3120</v>
      </c>
      <c r="P3491" s="6" t="s">
        <v>1401</v>
      </c>
      <c r="Q3491" s="12">
        <f t="shared" si="54"/>
        <v>720</v>
      </c>
    </row>
    <row r="3492" spans="1:17" x14ac:dyDescent="0.3">
      <c r="A3492" s="6">
        <v>142864</v>
      </c>
      <c r="B3492" s="6" t="s">
        <v>1365</v>
      </c>
      <c r="C3492" s="6" t="s">
        <v>1364</v>
      </c>
      <c r="D3492" s="6" t="s">
        <v>1777</v>
      </c>
      <c r="E3492" s="6" t="s">
        <v>17</v>
      </c>
      <c r="F3492" s="7">
        <v>44639</v>
      </c>
      <c r="G3492" s="6" t="s">
        <v>33</v>
      </c>
      <c r="H3492" s="6" t="s">
        <v>50</v>
      </c>
      <c r="I3492" s="6" t="s">
        <v>38</v>
      </c>
      <c r="J3492" s="6" t="s">
        <v>75</v>
      </c>
      <c r="K3492" s="12">
        <v>10500</v>
      </c>
      <c r="L3492" s="12">
        <v>13650</v>
      </c>
      <c r="M3492" s="12">
        <v>2</v>
      </c>
      <c r="N3492" s="12">
        <v>21000</v>
      </c>
      <c r="O3492" s="12">
        <v>27300</v>
      </c>
      <c r="P3492" s="6" t="s">
        <v>1325</v>
      </c>
      <c r="Q3492" s="12">
        <f t="shared" si="54"/>
        <v>6300</v>
      </c>
    </row>
    <row r="3493" spans="1:17" x14ac:dyDescent="0.3">
      <c r="A3493" s="6">
        <v>142865</v>
      </c>
      <c r="B3493" s="6" t="s">
        <v>1367</v>
      </c>
      <c r="C3493" s="6" t="s">
        <v>1366</v>
      </c>
      <c r="D3493" s="6" t="s">
        <v>1792</v>
      </c>
      <c r="E3493" s="6" t="s">
        <v>1320</v>
      </c>
      <c r="F3493" s="7">
        <v>44639</v>
      </c>
      <c r="G3493" s="6" t="s">
        <v>34</v>
      </c>
      <c r="H3493" s="6" t="s">
        <v>907</v>
      </c>
      <c r="I3493" s="6" t="s">
        <v>39</v>
      </c>
      <c r="J3493" s="6" t="s">
        <v>77</v>
      </c>
      <c r="K3493" s="12">
        <v>6500</v>
      </c>
      <c r="L3493" s="12">
        <v>8450</v>
      </c>
      <c r="M3493" s="12">
        <v>2</v>
      </c>
      <c r="N3493" s="12">
        <v>13000</v>
      </c>
      <c r="O3493" s="12">
        <v>16900</v>
      </c>
      <c r="P3493" s="6" t="s">
        <v>1398</v>
      </c>
      <c r="Q3493" s="12">
        <f t="shared" si="54"/>
        <v>3900</v>
      </c>
    </row>
    <row r="3494" spans="1:17" x14ac:dyDescent="0.3">
      <c r="A3494" s="6">
        <v>142866</v>
      </c>
      <c r="B3494" s="6" t="s">
        <v>1369</v>
      </c>
      <c r="C3494" s="6" t="s">
        <v>1368</v>
      </c>
      <c r="D3494" s="6" t="s">
        <v>1801</v>
      </c>
      <c r="E3494" s="6" t="s">
        <v>16</v>
      </c>
      <c r="F3494" s="7">
        <v>44639</v>
      </c>
      <c r="G3494" s="6" t="s">
        <v>35</v>
      </c>
      <c r="H3494" s="6" t="s">
        <v>913</v>
      </c>
      <c r="I3494" s="6" t="s">
        <v>40</v>
      </c>
      <c r="J3494" s="6" t="s">
        <v>76</v>
      </c>
      <c r="K3494" s="12">
        <v>4500</v>
      </c>
      <c r="L3494" s="12">
        <v>5850</v>
      </c>
      <c r="M3494" s="12">
        <v>3</v>
      </c>
      <c r="N3494" s="12">
        <v>13500</v>
      </c>
      <c r="O3494" s="12">
        <v>17550</v>
      </c>
      <c r="P3494" s="6" t="s">
        <v>1397</v>
      </c>
      <c r="Q3494" s="12">
        <f t="shared" si="54"/>
        <v>4050</v>
      </c>
    </row>
    <row r="3495" spans="1:17" x14ac:dyDescent="0.3">
      <c r="A3495" s="6">
        <v>142867</v>
      </c>
      <c r="B3495" s="6" t="s">
        <v>1370</v>
      </c>
      <c r="C3495" s="6" t="s">
        <v>1327</v>
      </c>
      <c r="D3495" s="6" t="s">
        <v>1807</v>
      </c>
      <c r="E3495" s="6" t="s">
        <v>15</v>
      </c>
      <c r="F3495" s="7">
        <v>44639</v>
      </c>
      <c r="G3495" s="6" t="s">
        <v>1296</v>
      </c>
      <c r="H3495" s="6" t="s">
        <v>51</v>
      </c>
      <c r="I3495" s="6" t="s">
        <v>41</v>
      </c>
      <c r="J3495" s="6" t="s">
        <v>78</v>
      </c>
      <c r="K3495" s="12">
        <v>8500</v>
      </c>
      <c r="L3495" s="12">
        <v>11050</v>
      </c>
      <c r="M3495" s="12">
        <v>3</v>
      </c>
      <c r="N3495" s="12">
        <v>25500</v>
      </c>
      <c r="O3495" s="12">
        <v>33150</v>
      </c>
      <c r="P3495" s="6" t="s">
        <v>1399</v>
      </c>
      <c r="Q3495" s="12">
        <f t="shared" si="54"/>
        <v>7650</v>
      </c>
    </row>
    <row r="3496" spans="1:17" x14ac:dyDescent="0.3">
      <c r="A3496" s="6">
        <v>142868</v>
      </c>
      <c r="B3496" s="6" t="s">
        <v>1371</v>
      </c>
      <c r="C3496" s="6" t="s">
        <v>1328</v>
      </c>
      <c r="D3496" s="6" t="s">
        <v>1817</v>
      </c>
      <c r="E3496" s="6" t="s">
        <v>14</v>
      </c>
      <c r="F3496" s="7">
        <v>44639</v>
      </c>
      <c r="G3496" s="6" t="s">
        <v>33</v>
      </c>
      <c r="H3496" s="6" t="s">
        <v>52</v>
      </c>
      <c r="I3496" s="6" t="s">
        <v>44</v>
      </c>
      <c r="J3496" s="6" t="s">
        <v>80</v>
      </c>
      <c r="K3496" s="12">
        <v>12500</v>
      </c>
      <c r="L3496" s="12">
        <v>16250</v>
      </c>
      <c r="M3496" s="12">
        <v>3</v>
      </c>
      <c r="N3496" s="12">
        <v>37500</v>
      </c>
      <c r="O3496" s="12">
        <v>48750</v>
      </c>
      <c r="P3496" s="6" t="s">
        <v>1400</v>
      </c>
      <c r="Q3496" s="12">
        <f t="shared" si="54"/>
        <v>11250</v>
      </c>
    </row>
    <row r="3497" spans="1:17" x14ac:dyDescent="0.3">
      <c r="A3497" s="6">
        <v>142869</v>
      </c>
      <c r="B3497" s="6" t="s">
        <v>1373</v>
      </c>
      <c r="C3497" s="6" t="s">
        <v>1372</v>
      </c>
      <c r="D3497" s="6" t="s">
        <v>1856</v>
      </c>
      <c r="E3497" s="6" t="s">
        <v>13</v>
      </c>
      <c r="F3497" s="7">
        <v>44639</v>
      </c>
      <c r="G3497" s="6" t="s">
        <v>34</v>
      </c>
      <c r="H3497" s="6" t="s">
        <v>854</v>
      </c>
      <c r="I3497" s="6" t="s">
        <v>89</v>
      </c>
      <c r="J3497" s="6" t="s">
        <v>79</v>
      </c>
      <c r="K3497" s="12">
        <v>3500</v>
      </c>
      <c r="L3497" s="12">
        <v>4550</v>
      </c>
      <c r="M3497" s="12">
        <v>2</v>
      </c>
      <c r="N3497" s="12">
        <v>7000</v>
      </c>
      <c r="O3497" s="12">
        <v>9100</v>
      </c>
      <c r="P3497" s="6" t="s">
        <v>1401</v>
      </c>
      <c r="Q3497" s="12">
        <f t="shared" si="54"/>
        <v>2100</v>
      </c>
    </row>
    <row r="3498" spans="1:17" x14ac:dyDescent="0.3">
      <c r="A3498" s="6">
        <v>142870</v>
      </c>
      <c r="B3498" s="6" t="s">
        <v>1374</v>
      </c>
      <c r="C3498" s="6" t="s">
        <v>1329</v>
      </c>
      <c r="D3498" s="6" t="s">
        <v>1876</v>
      </c>
      <c r="E3498" s="6" t="s">
        <v>12</v>
      </c>
      <c r="F3498" s="7">
        <v>44640</v>
      </c>
      <c r="G3498" s="6" t="s">
        <v>35</v>
      </c>
      <c r="H3498" s="8" t="s">
        <v>67</v>
      </c>
      <c r="I3498" s="6" t="s">
        <v>37</v>
      </c>
      <c r="J3498" s="6" t="s">
        <v>81</v>
      </c>
      <c r="K3498" s="12">
        <v>4500</v>
      </c>
      <c r="L3498" s="12">
        <v>5850</v>
      </c>
      <c r="M3498" s="12">
        <v>3</v>
      </c>
      <c r="N3498" s="12">
        <v>13500</v>
      </c>
      <c r="O3498" s="12">
        <v>17550</v>
      </c>
      <c r="P3498" s="6" t="s">
        <v>1325</v>
      </c>
      <c r="Q3498" s="12">
        <f t="shared" si="54"/>
        <v>4050</v>
      </c>
    </row>
    <row r="3499" spans="1:17" x14ac:dyDescent="0.3">
      <c r="A3499" s="6">
        <v>142871</v>
      </c>
      <c r="B3499" s="6" t="s">
        <v>1375</v>
      </c>
      <c r="C3499" s="6" t="s">
        <v>1330</v>
      </c>
      <c r="D3499" s="6" t="s">
        <v>1894</v>
      </c>
      <c r="E3499" s="6" t="s">
        <v>11</v>
      </c>
      <c r="F3499" s="7">
        <v>44641</v>
      </c>
      <c r="G3499" s="6" t="s">
        <v>1296</v>
      </c>
      <c r="H3499" s="6" t="s">
        <v>914</v>
      </c>
      <c r="I3499" s="6" t="s">
        <v>45</v>
      </c>
      <c r="J3499" s="6" t="s">
        <v>82</v>
      </c>
      <c r="K3499" s="12">
        <v>2100</v>
      </c>
      <c r="L3499" s="12">
        <v>2730</v>
      </c>
      <c r="M3499" s="12">
        <v>2</v>
      </c>
      <c r="N3499" s="12">
        <v>4200</v>
      </c>
      <c r="O3499" s="12">
        <v>5460</v>
      </c>
      <c r="P3499" s="6" t="s">
        <v>1398</v>
      </c>
      <c r="Q3499" s="12">
        <f t="shared" si="54"/>
        <v>1260</v>
      </c>
    </row>
    <row r="3500" spans="1:17" x14ac:dyDescent="0.3">
      <c r="A3500" s="6">
        <v>142872</v>
      </c>
      <c r="B3500" s="6" t="s">
        <v>1376</v>
      </c>
      <c r="C3500" s="6" t="s">
        <v>1331</v>
      </c>
      <c r="D3500" s="6" t="s">
        <v>1916</v>
      </c>
      <c r="E3500" s="6" t="s">
        <v>1321</v>
      </c>
      <c r="F3500" s="7">
        <v>44642</v>
      </c>
      <c r="G3500" s="6" t="s">
        <v>33</v>
      </c>
      <c r="H3500" s="6" t="s">
        <v>49</v>
      </c>
      <c r="I3500" s="6" t="s">
        <v>36</v>
      </c>
      <c r="J3500" s="6" t="s">
        <v>75</v>
      </c>
      <c r="K3500" s="12">
        <v>1150</v>
      </c>
      <c r="L3500" s="12">
        <v>1495</v>
      </c>
      <c r="M3500" s="12">
        <v>1</v>
      </c>
      <c r="N3500" s="12">
        <v>1150</v>
      </c>
      <c r="O3500" s="12">
        <v>1495</v>
      </c>
      <c r="P3500" s="6" t="s">
        <v>1397</v>
      </c>
      <c r="Q3500" s="12">
        <f t="shared" si="54"/>
        <v>345</v>
      </c>
    </row>
    <row r="3501" spans="1:17" x14ac:dyDescent="0.3">
      <c r="A3501" s="6">
        <v>142873</v>
      </c>
      <c r="B3501" s="6" t="s">
        <v>1378</v>
      </c>
      <c r="C3501" s="6" t="s">
        <v>1377</v>
      </c>
      <c r="D3501" s="6" t="s">
        <v>1934</v>
      </c>
      <c r="E3501" s="6" t="s">
        <v>1322</v>
      </c>
      <c r="F3501" s="7">
        <v>44643</v>
      </c>
      <c r="G3501" s="6" t="s">
        <v>34</v>
      </c>
      <c r="H3501" s="6" t="s">
        <v>47</v>
      </c>
      <c r="I3501" s="6" t="s">
        <v>37</v>
      </c>
      <c r="J3501" s="6" t="s">
        <v>76</v>
      </c>
      <c r="K3501" s="12">
        <v>350</v>
      </c>
      <c r="L3501" s="12">
        <v>455</v>
      </c>
      <c r="M3501" s="12">
        <v>2</v>
      </c>
      <c r="N3501" s="12">
        <v>700</v>
      </c>
      <c r="O3501" s="12">
        <v>910</v>
      </c>
      <c r="P3501" s="6" t="s">
        <v>1399</v>
      </c>
      <c r="Q3501" s="12">
        <f t="shared" si="54"/>
        <v>210</v>
      </c>
    </row>
    <row r="3502" spans="1:17" x14ac:dyDescent="0.3">
      <c r="A3502" s="6">
        <v>142874</v>
      </c>
      <c r="B3502" s="6" t="s">
        <v>1379</v>
      </c>
      <c r="C3502" s="6" t="s">
        <v>1332</v>
      </c>
      <c r="D3502" s="6" t="s">
        <v>1995</v>
      </c>
      <c r="E3502" s="6" t="s">
        <v>1323</v>
      </c>
      <c r="F3502" s="7">
        <v>44644</v>
      </c>
      <c r="G3502" s="6" t="s">
        <v>35</v>
      </c>
      <c r="H3502" s="6" t="s">
        <v>53</v>
      </c>
      <c r="I3502" s="6" t="s">
        <v>38</v>
      </c>
      <c r="J3502" s="6" t="s">
        <v>75</v>
      </c>
      <c r="K3502" s="12">
        <v>9500</v>
      </c>
      <c r="L3502" s="12">
        <v>12350</v>
      </c>
      <c r="M3502" s="12">
        <v>2</v>
      </c>
      <c r="N3502" s="12">
        <v>19000</v>
      </c>
      <c r="O3502" s="12">
        <v>24700</v>
      </c>
      <c r="P3502" s="6" t="s">
        <v>1400</v>
      </c>
      <c r="Q3502" s="12">
        <f t="shared" si="54"/>
        <v>5700</v>
      </c>
    </row>
    <row r="3503" spans="1:17" x14ac:dyDescent="0.3">
      <c r="A3503" s="6">
        <v>142875</v>
      </c>
      <c r="B3503" s="6" t="s">
        <v>1380</v>
      </c>
      <c r="C3503" s="6" t="s">
        <v>1334</v>
      </c>
      <c r="D3503" s="6" t="s">
        <v>2074</v>
      </c>
      <c r="E3503" s="6" t="s">
        <v>10</v>
      </c>
      <c r="F3503" s="7">
        <v>44644</v>
      </c>
      <c r="G3503" s="6" t="s">
        <v>1296</v>
      </c>
      <c r="H3503" s="6" t="s">
        <v>915</v>
      </c>
      <c r="I3503" s="6" t="s">
        <v>39</v>
      </c>
      <c r="J3503" s="6" t="s">
        <v>77</v>
      </c>
      <c r="K3503" s="12">
        <v>10000</v>
      </c>
      <c r="L3503" s="12">
        <v>13000</v>
      </c>
      <c r="M3503" s="12">
        <v>4</v>
      </c>
      <c r="N3503" s="12">
        <v>40000</v>
      </c>
      <c r="O3503" s="12">
        <v>52000</v>
      </c>
      <c r="P3503" s="6" t="s">
        <v>1401</v>
      </c>
      <c r="Q3503" s="12">
        <f t="shared" si="54"/>
        <v>12000</v>
      </c>
    </row>
    <row r="3504" spans="1:17" x14ac:dyDescent="0.3">
      <c r="A3504" s="6">
        <v>142876</v>
      </c>
      <c r="B3504" s="6" t="s">
        <v>1381</v>
      </c>
      <c r="C3504" s="6" t="s">
        <v>1333</v>
      </c>
      <c r="D3504" s="6" t="s">
        <v>2014</v>
      </c>
      <c r="E3504" s="6" t="s">
        <v>9</v>
      </c>
      <c r="F3504" s="7">
        <v>44644</v>
      </c>
      <c r="G3504" s="6" t="s">
        <v>33</v>
      </c>
      <c r="H3504" s="6" t="s">
        <v>916</v>
      </c>
      <c r="I3504" s="6" t="s">
        <v>40</v>
      </c>
      <c r="J3504" s="6" t="s">
        <v>76</v>
      </c>
      <c r="K3504" s="12">
        <v>6500</v>
      </c>
      <c r="L3504" s="12">
        <v>8450</v>
      </c>
      <c r="M3504" s="12">
        <v>3</v>
      </c>
      <c r="N3504" s="12">
        <v>19500</v>
      </c>
      <c r="O3504" s="12">
        <v>25350</v>
      </c>
      <c r="P3504" s="6" t="s">
        <v>1325</v>
      </c>
      <c r="Q3504" s="12">
        <f t="shared" si="54"/>
        <v>5850</v>
      </c>
    </row>
    <row r="3505" spans="1:17" x14ac:dyDescent="0.3">
      <c r="A3505" s="6">
        <v>142877</v>
      </c>
      <c r="B3505" s="6" t="s">
        <v>1382</v>
      </c>
      <c r="C3505" s="6" t="s">
        <v>1335</v>
      </c>
      <c r="D3505" s="6" t="s">
        <v>2099</v>
      </c>
      <c r="E3505" s="6" t="s">
        <v>1324</v>
      </c>
      <c r="F3505" s="7">
        <v>44644</v>
      </c>
      <c r="G3505" s="6" t="s">
        <v>34</v>
      </c>
      <c r="H3505" s="6" t="s">
        <v>917</v>
      </c>
      <c r="I3505" s="6" t="s">
        <v>41</v>
      </c>
      <c r="J3505" s="6" t="s">
        <v>78</v>
      </c>
      <c r="K3505" s="12">
        <v>8500</v>
      </c>
      <c r="L3505" s="12">
        <v>11050</v>
      </c>
      <c r="M3505" s="12">
        <v>4</v>
      </c>
      <c r="N3505" s="12">
        <v>34000</v>
      </c>
      <c r="O3505" s="12">
        <v>44200</v>
      </c>
      <c r="P3505" s="6" t="s">
        <v>1398</v>
      </c>
      <c r="Q3505" s="12">
        <f t="shared" si="54"/>
        <v>10200</v>
      </c>
    </row>
    <row r="3506" spans="1:17" x14ac:dyDescent="0.3">
      <c r="A3506" s="6">
        <v>142878</v>
      </c>
      <c r="B3506" s="6" t="s">
        <v>1378</v>
      </c>
      <c r="C3506" s="6" t="s">
        <v>1377</v>
      </c>
      <c r="D3506" s="6" t="s">
        <v>1920</v>
      </c>
      <c r="E3506" s="6" t="s">
        <v>8</v>
      </c>
      <c r="F3506" s="7">
        <v>44644</v>
      </c>
      <c r="G3506" s="6" t="s">
        <v>35</v>
      </c>
      <c r="H3506" s="6" t="s">
        <v>57</v>
      </c>
      <c r="I3506" s="6" t="s">
        <v>44</v>
      </c>
      <c r="J3506" s="6" t="s">
        <v>80</v>
      </c>
      <c r="K3506" s="12">
        <v>7000</v>
      </c>
      <c r="L3506" s="12">
        <v>9100</v>
      </c>
      <c r="M3506" s="12">
        <v>4</v>
      </c>
      <c r="N3506" s="12">
        <v>28000</v>
      </c>
      <c r="O3506" s="12">
        <v>36400</v>
      </c>
      <c r="P3506" s="6" t="s">
        <v>1397</v>
      </c>
      <c r="Q3506" s="12">
        <f t="shared" si="54"/>
        <v>8400</v>
      </c>
    </row>
    <row r="3507" spans="1:17" x14ac:dyDescent="0.3">
      <c r="A3507" s="6">
        <v>142879</v>
      </c>
      <c r="B3507" s="6" t="s">
        <v>1379</v>
      </c>
      <c r="C3507" s="6" t="s">
        <v>1332</v>
      </c>
      <c r="D3507" s="6" t="s">
        <v>1991</v>
      </c>
      <c r="E3507" s="6" t="s">
        <v>7</v>
      </c>
      <c r="F3507" s="7">
        <v>44644</v>
      </c>
      <c r="G3507" s="6" t="s">
        <v>1296</v>
      </c>
      <c r="H3507" s="6" t="s">
        <v>918</v>
      </c>
      <c r="I3507" s="6" t="s">
        <v>89</v>
      </c>
      <c r="J3507" s="6" t="s">
        <v>79</v>
      </c>
      <c r="K3507" s="12">
        <v>6550</v>
      </c>
      <c r="L3507" s="12">
        <v>8515</v>
      </c>
      <c r="M3507" s="12">
        <v>1</v>
      </c>
      <c r="N3507" s="12">
        <v>6550</v>
      </c>
      <c r="O3507" s="12">
        <v>8515</v>
      </c>
      <c r="P3507" s="6" t="s">
        <v>1399</v>
      </c>
      <c r="Q3507" s="12">
        <f t="shared" si="54"/>
        <v>1965</v>
      </c>
    </row>
    <row r="3508" spans="1:17" x14ac:dyDescent="0.3">
      <c r="A3508" s="6">
        <v>142880</v>
      </c>
      <c r="B3508" s="6" t="s">
        <v>1365</v>
      </c>
      <c r="C3508" s="6" t="s">
        <v>1364</v>
      </c>
      <c r="D3508" s="6" t="s">
        <v>1759</v>
      </c>
      <c r="E3508" s="6" t="s">
        <v>1325</v>
      </c>
      <c r="F3508" s="7">
        <v>44644</v>
      </c>
      <c r="G3508" s="6" t="s">
        <v>33</v>
      </c>
      <c r="H3508" s="8" t="s">
        <v>66</v>
      </c>
      <c r="I3508" s="6" t="s">
        <v>37</v>
      </c>
      <c r="J3508" s="6" t="s">
        <v>81</v>
      </c>
      <c r="K3508" s="12">
        <v>7650</v>
      </c>
      <c r="L3508" s="12">
        <v>9945</v>
      </c>
      <c r="M3508" s="12">
        <v>2</v>
      </c>
      <c r="N3508" s="12">
        <v>15300</v>
      </c>
      <c r="O3508" s="12">
        <v>19890</v>
      </c>
      <c r="P3508" s="6" t="s">
        <v>1400</v>
      </c>
      <c r="Q3508" s="12">
        <f t="shared" si="54"/>
        <v>4590</v>
      </c>
    </row>
    <row r="3509" spans="1:17" x14ac:dyDescent="0.3">
      <c r="A3509" s="6">
        <v>142881</v>
      </c>
      <c r="B3509" s="6" t="s">
        <v>1385</v>
      </c>
      <c r="C3509" s="6" t="s">
        <v>27</v>
      </c>
      <c r="D3509" s="6" t="s">
        <v>27</v>
      </c>
      <c r="E3509" s="6" t="s">
        <v>1326</v>
      </c>
      <c r="F3509" s="7">
        <v>44644</v>
      </c>
      <c r="G3509" s="6" t="s">
        <v>34</v>
      </c>
      <c r="H3509" s="6" t="s">
        <v>58</v>
      </c>
      <c r="I3509" s="6" t="s">
        <v>45</v>
      </c>
      <c r="J3509" s="6" t="s">
        <v>82</v>
      </c>
      <c r="K3509" s="12">
        <v>1150</v>
      </c>
      <c r="L3509" s="12">
        <v>1495</v>
      </c>
      <c r="M3509" s="12">
        <v>1</v>
      </c>
      <c r="N3509" s="12">
        <v>1150</v>
      </c>
      <c r="O3509" s="12">
        <v>1495</v>
      </c>
      <c r="P3509" s="6" t="s">
        <v>1401</v>
      </c>
      <c r="Q3509" s="12">
        <f t="shared" si="54"/>
        <v>345</v>
      </c>
    </row>
    <row r="3510" spans="1:17" x14ac:dyDescent="0.3">
      <c r="A3510" s="6">
        <v>142882</v>
      </c>
      <c r="B3510" s="6" t="s">
        <v>1387</v>
      </c>
      <c r="C3510" s="6" t="s">
        <v>1386</v>
      </c>
      <c r="D3510" s="6" t="s">
        <v>2108</v>
      </c>
      <c r="E3510" s="6" t="s">
        <v>6</v>
      </c>
      <c r="F3510" s="7">
        <v>44644</v>
      </c>
      <c r="G3510" s="6" t="s">
        <v>35</v>
      </c>
      <c r="H3510" s="6" t="s">
        <v>59</v>
      </c>
      <c r="I3510" s="6" t="s">
        <v>36</v>
      </c>
      <c r="J3510" s="6" t="s">
        <v>75</v>
      </c>
      <c r="K3510" s="12">
        <v>850</v>
      </c>
      <c r="L3510" s="12">
        <v>1105</v>
      </c>
      <c r="M3510" s="12">
        <v>3</v>
      </c>
      <c r="N3510" s="12">
        <v>2550</v>
      </c>
      <c r="O3510" s="12">
        <v>3315</v>
      </c>
      <c r="P3510" s="6" t="s">
        <v>1325</v>
      </c>
      <c r="Q3510" s="12">
        <f t="shared" si="54"/>
        <v>765</v>
      </c>
    </row>
    <row r="3511" spans="1:17" x14ac:dyDescent="0.3">
      <c r="A3511" s="6">
        <v>142883</v>
      </c>
      <c r="B3511" s="6" t="s">
        <v>2156</v>
      </c>
      <c r="C3511" s="6" t="s">
        <v>2157</v>
      </c>
      <c r="D3511" s="6" t="s">
        <v>1960</v>
      </c>
      <c r="E3511" s="6" t="s">
        <v>5</v>
      </c>
      <c r="F3511" s="7">
        <v>44645</v>
      </c>
      <c r="G3511" s="6" t="s">
        <v>1296</v>
      </c>
      <c r="H3511" s="6" t="s">
        <v>60</v>
      </c>
      <c r="I3511" s="6" t="s">
        <v>37</v>
      </c>
      <c r="J3511" s="6" t="s">
        <v>76</v>
      </c>
      <c r="K3511" s="12">
        <v>650</v>
      </c>
      <c r="L3511" s="12">
        <v>845</v>
      </c>
      <c r="M3511" s="12">
        <v>3</v>
      </c>
      <c r="N3511" s="12">
        <v>1950</v>
      </c>
      <c r="O3511" s="12">
        <v>2535</v>
      </c>
      <c r="P3511" s="6" t="s">
        <v>1398</v>
      </c>
      <c r="Q3511" s="12">
        <f t="shared" si="54"/>
        <v>585</v>
      </c>
    </row>
    <row r="3512" spans="1:17" x14ac:dyDescent="0.3">
      <c r="A3512" s="6">
        <v>142884</v>
      </c>
      <c r="B3512" s="6" t="s">
        <v>1390</v>
      </c>
      <c r="C3512" s="6" t="s">
        <v>26</v>
      </c>
      <c r="D3512" s="6" t="s">
        <v>2119</v>
      </c>
      <c r="E3512" s="6" t="s">
        <v>4</v>
      </c>
      <c r="F3512" s="7">
        <v>44645</v>
      </c>
      <c r="G3512" s="6" t="s">
        <v>33</v>
      </c>
      <c r="H3512" s="6" t="s">
        <v>61</v>
      </c>
      <c r="I3512" s="6" t="s">
        <v>38</v>
      </c>
      <c r="J3512" s="6" t="s">
        <v>75</v>
      </c>
      <c r="K3512" s="12">
        <v>7500</v>
      </c>
      <c r="L3512" s="12">
        <v>9750</v>
      </c>
      <c r="M3512" s="12">
        <v>3</v>
      </c>
      <c r="N3512" s="12">
        <v>22500</v>
      </c>
      <c r="O3512" s="12">
        <v>29250</v>
      </c>
      <c r="P3512" s="6" t="s">
        <v>1397</v>
      </c>
      <c r="Q3512" s="12">
        <f t="shared" si="54"/>
        <v>6750</v>
      </c>
    </row>
    <row r="3513" spans="1:17" x14ac:dyDescent="0.3">
      <c r="A3513" s="6">
        <v>142885</v>
      </c>
      <c r="B3513" s="6" t="s">
        <v>1392</v>
      </c>
      <c r="C3513" s="6" t="s">
        <v>1391</v>
      </c>
      <c r="D3513" s="6" t="s">
        <v>2109</v>
      </c>
      <c r="E3513" s="6" t="s">
        <v>30</v>
      </c>
      <c r="F3513" s="7">
        <v>44645</v>
      </c>
      <c r="G3513" s="6" t="s">
        <v>34</v>
      </c>
      <c r="H3513" s="6" t="s">
        <v>915</v>
      </c>
      <c r="I3513" s="6" t="s">
        <v>39</v>
      </c>
      <c r="J3513" s="8" t="s">
        <v>83</v>
      </c>
      <c r="K3513" s="12">
        <v>10000</v>
      </c>
      <c r="L3513" s="12">
        <v>13000</v>
      </c>
      <c r="M3513" s="12">
        <v>1</v>
      </c>
      <c r="N3513" s="12">
        <v>10000</v>
      </c>
      <c r="O3513" s="12">
        <v>13000</v>
      </c>
      <c r="P3513" s="6" t="s">
        <v>1399</v>
      </c>
      <c r="Q3513" s="12">
        <f t="shared" si="54"/>
        <v>3000</v>
      </c>
    </row>
    <row r="3514" spans="1:17" x14ac:dyDescent="0.3">
      <c r="A3514" s="6">
        <v>142886</v>
      </c>
      <c r="B3514" s="6" t="s">
        <v>1394</v>
      </c>
      <c r="C3514" s="6" t="s">
        <v>1393</v>
      </c>
      <c r="D3514" s="6" t="s">
        <v>2130</v>
      </c>
      <c r="E3514" s="6" t="s">
        <v>31</v>
      </c>
      <c r="F3514" s="7">
        <v>44645</v>
      </c>
      <c r="G3514" s="6" t="s">
        <v>35</v>
      </c>
      <c r="H3514" s="6" t="s">
        <v>919</v>
      </c>
      <c r="I3514" s="6" t="s">
        <v>40</v>
      </c>
      <c r="J3514" s="6" t="s">
        <v>76</v>
      </c>
      <c r="K3514" s="12">
        <v>10500</v>
      </c>
      <c r="L3514" s="12">
        <v>13650</v>
      </c>
      <c r="M3514" s="12">
        <v>4</v>
      </c>
      <c r="N3514" s="12">
        <v>42000</v>
      </c>
      <c r="O3514" s="12">
        <v>54600</v>
      </c>
      <c r="P3514" s="6" t="s">
        <v>1400</v>
      </c>
      <c r="Q3514" s="12">
        <f t="shared" si="54"/>
        <v>12600</v>
      </c>
    </row>
    <row r="3515" spans="1:17" x14ac:dyDescent="0.3">
      <c r="A3515" s="6">
        <v>142887</v>
      </c>
      <c r="B3515" s="6" t="s">
        <v>1337</v>
      </c>
      <c r="C3515" s="6" t="s">
        <v>1336</v>
      </c>
      <c r="D3515" s="6" t="s">
        <v>1424</v>
      </c>
      <c r="E3515" s="6" t="s">
        <v>32</v>
      </c>
      <c r="F3515" s="7">
        <v>44645</v>
      </c>
      <c r="G3515" s="6" t="s">
        <v>1296</v>
      </c>
      <c r="H3515" s="6" t="s">
        <v>63</v>
      </c>
      <c r="I3515" s="6" t="s">
        <v>41</v>
      </c>
      <c r="J3515" s="6" t="s">
        <v>78</v>
      </c>
      <c r="K3515" s="12">
        <v>8500</v>
      </c>
      <c r="L3515" s="12">
        <v>11050</v>
      </c>
      <c r="M3515" s="12">
        <v>1</v>
      </c>
      <c r="N3515" s="12">
        <v>8500</v>
      </c>
      <c r="O3515" s="12">
        <v>11050</v>
      </c>
      <c r="P3515" s="6" t="s">
        <v>1401</v>
      </c>
      <c r="Q3515" s="12">
        <f t="shared" si="54"/>
        <v>2550</v>
      </c>
    </row>
    <row r="3516" spans="1:17" x14ac:dyDescent="0.3">
      <c r="A3516" s="6">
        <v>142888</v>
      </c>
      <c r="B3516" s="6" t="s">
        <v>1339</v>
      </c>
      <c r="C3516" s="6" t="s">
        <v>1338</v>
      </c>
      <c r="D3516" s="6" t="s">
        <v>1446</v>
      </c>
      <c r="E3516" s="6" t="s">
        <v>28</v>
      </c>
      <c r="F3516" s="7">
        <v>44645</v>
      </c>
      <c r="G3516" s="6" t="s">
        <v>33</v>
      </c>
      <c r="H3516" s="6" t="s">
        <v>57</v>
      </c>
      <c r="I3516" s="6" t="s">
        <v>44</v>
      </c>
      <c r="J3516" s="6" t="s">
        <v>80</v>
      </c>
      <c r="K3516" s="12">
        <v>7000</v>
      </c>
      <c r="L3516" s="12">
        <v>9100</v>
      </c>
      <c r="M3516" s="12">
        <v>1</v>
      </c>
      <c r="N3516" s="12">
        <v>7000</v>
      </c>
      <c r="O3516" s="12">
        <v>9100</v>
      </c>
      <c r="P3516" s="6" t="s">
        <v>1325</v>
      </c>
      <c r="Q3516" s="12">
        <f t="shared" si="54"/>
        <v>2100</v>
      </c>
    </row>
    <row r="3517" spans="1:17" x14ac:dyDescent="0.3">
      <c r="A3517" s="6">
        <v>142889</v>
      </c>
      <c r="B3517" s="6" t="s">
        <v>1341</v>
      </c>
      <c r="C3517" s="6" t="s">
        <v>1340</v>
      </c>
      <c r="D3517" s="6" t="s">
        <v>1470</v>
      </c>
      <c r="E3517" s="6" t="s">
        <v>1311</v>
      </c>
      <c r="F3517" s="7">
        <v>44645</v>
      </c>
      <c r="G3517" s="6" t="s">
        <v>34</v>
      </c>
      <c r="H3517" s="6" t="s">
        <v>920</v>
      </c>
      <c r="I3517" s="6" t="s">
        <v>89</v>
      </c>
      <c r="J3517" s="6" t="s">
        <v>79</v>
      </c>
      <c r="K3517" s="12">
        <v>1680</v>
      </c>
      <c r="L3517" s="12">
        <v>2184</v>
      </c>
      <c r="M3517" s="12">
        <v>3</v>
      </c>
      <c r="N3517" s="12">
        <v>5040</v>
      </c>
      <c r="O3517" s="12">
        <v>6552</v>
      </c>
      <c r="P3517" s="6" t="s">
        <v>1398</v>
      </c>
      <c r="Q3517" s="12">
        <f t="shared" si="54"/>
        <v>1512</v>
      </c>
    </row>
    <row r="3518" spans="1:17" x14ac:dyDescent="0.3">
      <c r="A3518" s="6">
        <v>142890</v>
      </c>
      <c r="B3518" s="6" t="s">
        <v>1343</v>
      </c>
      <c r="C3518" s="6" t="s">
        <v>1342</v>
      </c>
      <c r="D3518" s="6" t="s">
        <v>1512</v>
      </c>
      <c r="E3518" s="6" t="s">
        <v>1312</v>
      </c>
      <c r="F3518" s="7">
        <v>44645</v>
      </c>
      <c r="G3518" s="6" t="s">
        <v>35</v>
      </c>
      <c r="H3518" s="8" t="s">
        <v>65</v>
      </c>
      <c r="I3518" s="6" t="s">
        <v>37</v>
      </c>
      <c r="J3518" s="8" t="s">
        <v>84</v>
      </c>
      <c r="K3518" s="12">
        <v>6540</v>
      </c>
      <c r="L3518" s="12">
        <v>8502</v>
      </c>
      <c r="M3518" s="12">
        <v>2</v>
      </c>
      <c r="N3518" s="12">
        <v>13080</v>
      </c>
      <c r="O3518" s="12">
        <v>17004</v>
      </c>
      <c r="P3518" s="6" t="s">
        <v>1397</v>
      </c>
      <c r="Q3518" s="12">
        <f t="shared" si="54"/>
        <v>3924</v>
      </c>
    </row>
    <row r="3519" spans="1:17" x14ac:dyDescent="0.3">
      <c r="A3519" s="6">
        <v>142891</v>
      </c>
      <c r="B3519" s="6" t="s">
        <v>1345</v>
      </c>
      <c r="C3519" s="6" t="s">
        <v>1344</v>
      </c>
      <c r="D3519" s="6" t="s">
        <v>1540</v>
      </c>
      <c r="E3519" s="6" t="s">
        <v>1313</v>
      </c>
      <c r="F3519" s="7">
        <v>44645</v>
      </c>
      <c r="G3519" s="6" t="s">
        <v>1296</v>
      </c>
      <c r="H3519" s="6" t="s">
        <v>68</v>
      </c>
      <c r="I3519" s="6" t="s">
        <v>45</v>
      </c>
      <c r="J3519" s="6" t="s">
        <v>82</v>
      </c>
      <c r="K3519" s="12">
        <v>2680</v>
      </c>
      <c r="L3519" s="12">
        <v>3484</v>
      </c>
      <c r="M3519" s="12">
        <v>2</v>
      </c>
      <c r="N3519" s="12">
        <v>5360</v>
      </c>
      <c r="O3519" s="12">
        <v>6968</v>
      </c>
      <c r="P3519" s="6" t="s">
        <v>1399</v>
      </c>
      <c r="Q3519" s="12">
        <f t="shared" si="54"/>
        <v>1608</v>
      </c>
    </row>
    <row r="3520" spans="1:17" x14ac:dyDescent="0.3">
      <c r="A3520" s="6">
        <v>142892</v>
      </c>
      <c r="B3520" s="6" t="s">
        <v>1347</v>
      </c>
      <c r="C3520" s="6" t="s">
        <v>1346</v>
      </c>
      <c r="D3520" s="6" t="s">
        <v>1554</v>
      </c>
      <c r="E3520" s="6" t="s">
        <v>3</v>
      </c>
      <c r="F3520" s="7">
        <v>44646</v>
      </c>
      <c r="G3520" s="6" t="s">
        <v>33</v>
      </c>
      <c r="H3520" s="6" t="s">
        <v>71</v>
      </c>
      <c r="I3520" s="6" t="s">
        <v>38</v>
      </c>
      <c r="J3520" s="6" t="s">
        <v>76</v>
      </c>
      <c r="K3520" s="12">
        <v>8250</v>
      </c>
      <c r="L3520" s="12">
        <v>10725</v>
      </c>
      <c r="M3520" s="12">
        <v>1</v>
      </c>
      <c r="N3520" s="12">
        <v>8250</v>
      </c>
      <c r="O3520" s="12">
        <v>10725</v>
      </c>
      <c r="P3520" s="6" t="s">
        <v>1400</v>
      </c>
      <c r="Q3520" s="12">
        <f t="shared" si="54"/>
        <v>2475</v>
      </c>
    </row>
    <row r="3521" spans="1:17" x14ac:dyDescent="0.3">
      <c r="A3521" s="6">
        <v>142893</v>
      </c>
      <c r="B3521" s="6" t="s">
        <v>1349</v>
      </c>
      <c r="C3521" s="6" t="s">
        <v>1348</v>
      </c>
      <c r="D3521" s="6" t="s">
        <v>1558</v>
      </c>
      <c r="E3521" s="6" t="s">
        <v>2</v>
      </c>
      <c r="F3521" s="7">
        <v>44646</v>
      </c>
      <c r="G3521" s="6" t="s">
        <v>34</v>
      </c>
      <c r="H3521" s="6" t="s">
        <v>854</v>
      </c>
      <c r="I3521" s="6" t="s">
        <v>42</v>
      </c>
      <c r="J3521" s="6" t="s">
        <v>76</v>
      </c>
      <c r="K3521" s="12">
        <v>2650</v>
      </c>
      <c r="L3521" s="12">
        <v>3445</v>
      </c>
      <c r="M3521" s="12">
        <v>4</v>
      </c>
      <c r="N3521" s="12">
        <v>10600</v>
      </c>
      <c r="O3521" s="12">
        <v>13780</v>
      </c>
      <c r="P3521" s="6" t="s">
        <v>1401</v>
      </c>
      <c r="Q3521" s="12">
        <f t="shared" si="54"/>
        <v>3180</v>
      </c>
    </row>
    <row r="3522" spans="1:17" x14ac:dyDescent="0.3">
      <c r="A3522" s="6">
        <v>142894</v>
      </c>
      <c r="B3522" s="6" t="s">
        <v>1351</v>
      </c>
      <c r="C3522" s="6" t="s">
        <v>1350</v>
      </c>
      <c r="D3522" s="6" t="s">
        <v>1605</v>
      </c>
      <c r="E3522" s="6" t="s">
        <v>1</v>
      </c>
      <c r="F3522" s="7">
        <v>44646</v>
      </c>
      <c r="G3522" s="6" t="s">
        <v>35</v>
      </c>
      <c r="H3522" s="6" t="s">
        <v>72</v>
      </c>
      <c r="I3522" s="6" t="s">
        <v>38</v>
      </c>
      <c r="J3522" s="6" t="s">
        <v>85</v>
      </c>
      <c r="K3522" s="12">
        <v>12550</v>
      </c>
      <c r="L3522" s="12">
        <v>16315</v>
      </c>
      <c r="M3522" s="12">
        <v>1</v>
      </c>
      <c r="N3522" s="12">
        <v>12550</v>
      </c>
      <c r="O3522" s="12">
        <v>16315</v>
      </c>
      <c r="P3522" s="6" t="s">
        <v>1325</v>
      </c>
      <c r="Q3522" s="12">
        <f t="shared" si="54"/>
        <v>3765</v>
      </c>
    </row>
    <row r="3523" spans="1:17" x14ac:dyDescent="0.3">
      <c r="A3523" s="6">
        <v>142895</v>
      </c>
      <c r="B3523" s="6" t="s">
        <v>1353</v>
      </c>
      <c r="C3523" s="6" t="s">
        <v>1352</v>
      </c>
      <c r="D3523" s="6" t="s">
        <v>1532</v>
      </c>
      <c r="E3523" s="6" t="s">
        <v>1314</v>
      </c>
      <c r="F3523" s="7">
        <v>44646</v>
      </c>
      <c r="G3523" s="6" t="s">
        <v>1296</v>
      </c>
      <c r="H3523" s="6" t="s">
        <v>73</v>
      </c>
      <c r="I3523" s="6" t="s">
        <v>41</v>
      </c>
      <c r="J3523" s="8" t="s">
        <v>78</v>
      </c>
      <c r="K3523" s="12">
        <v>14500</v>
      </c>
      <c r="L3523" s="12">
        <v>18850</v>
      </c>
      <c r="M3523" s="12">
        <v>4</v>
      </c>
      <c r="N3523" s="12">
        <v>58000</v>
      </c>
      <c r="O3523" s="12">
        <v>75400</v>
      </c>
      <c r="P3523" s="6" t="s">
        <v>1398</v>
      </c>
      <c r="Q3523" s="12">
        <f t="shared" ref="Q3523:Q3586" si="55">O3523-N3523</f>
        <v>17400</v>
      </c>
    </row>
    <row r="3524" spans="1:17" x14ac:dyDescent="0.3">
      <c r="A3524" s="6">
        <v>142896</v>
      </c>
      <c r="B3524" s="6" t="s">
        <v>1355</v>
      </c>
      <c r="C3524" s="6" t="s">
        <v>1354</v>
      </c>
      <c r="D3524" s="6" t="s">
        <v>2144</v>
      </c>
      <c r="E3524" s="6" t="s">
        <v>1315</v>
      </c>
      <c r="F3524" s="7">
        <v>44646</v>
      </c>
      <c r="G3524" s="6" t="s">
        <v>33</v>
      </c>
      <c r="H3524" s="6" t="s">
        <v>46</v>
      </c>
      <c r="I3524" s="6" t="s">
        <v>36</v>
      </c>
      <c r="J3524" s="6" t="s">
        <v>75</v>
      </c>
      <c r="K3524" s="12">
        <v>800</v>
      </c>
      <c r="L3524" s="12">
        <v>1040</v>
      </c>
      <c r="M3524" s="12">
        <v>2</v>
      </c>
      <c r="N3524" s="12">
        <v>1600</v>
      </c>
      <c r="O3524" s="12">
        <v>2080</v>
      </c>
      <c r="P3524" s="6" t="s">
        <v>1397</v>
      </c>
      <c r="Q3524" s="12">
        <f t="shared" si="55"/>
        <v>480</v>
      </c>
    </row>
    <row r="3525" spans="1:17" x14ac:dyDescent="0.3">
      <c r="A3525" s="6">
        <v>142897</v>
      </c>
      <c r="B3525" s="6" t="s">
        <v>1357</v>
      </c>
      <c r="C3525" s="6" t="s">
        <v>1356</v>
      </c>
      <c r="D3525" s="6" t="s">
        <v>1633</v>
      </c>
      <c r="E3525" s="6" t="s">
        <v>0</v>
      </c>
      <c r="F3525" s="7">
        <v>44646</v>
      </c>
      <c r="G3525" s="6" t="s">
        <v>34</v>
      </c>
      <c r="H3525" s="6" t="s">
        <v>48</v>
      </c>
      <c r="I3525" s="6" t="s">
        <v>37</v>
      </c>
      <c r="J3525" s="6" t="s">
        <v>76</v>
      </c>
      <c r="K3525" s="12">
        <v>600</v>
      </c>
      <c r="L3525" s="12">
        <v>780</v>
      </c>
      <c r="M3525" s="12">
        <v>4</v>
      </c>
      <c r="N3525" s="12">
        <v>2400</v>
      </c>
      <c r="O3525" s="12">
        <v>3120</v>
      </c>
      <c r="P3525" s="6" t="s">
        <v>1399</v>
      </c>
      <c r="Q3525" s="12">
        <f t="shared" si="55"/>
        <v>720</v>
      </c>
    </row>
    <row r="3526" spans="1:17" x14ac:dyDescent="0.3">
      <c r="A3526" s="6">
        <v>142898</v>
      </c>
      <c r="B3526" s="6" t="s">
        <v>1359</v>
      </c>
      <c r="C3526" s="6" t="s">
        <v>1358</v>
      </c>
      <c r="D3526" s="6" t="s">
        <v>1650</v>
      </c>
      <c r="E3526" s="6" t="s">
        <v>1316</v>
      </c>
      <c r="F3526" s="7">
        <v>44646</v>
      </c>
      <c r="G3526" s="6" t="s">
        <v>35</v>
      </c>
      <c r="H3526" s="6" t="s">
        <v>50</v>
      </c>
      <c r="I3526" s="6" t="s">
        <v>38</v>
      </c>
      <c r="J3526" s="6" t="s">
        <v>75</v>
      </c>
      <c r="K3526" s="12">
        <v>10500</v>
      </c>
      <c r="L3526" s="12">
        <v>13650</v>
      </c>
      <c r="M3526" s="12">
        <v>1</v>
      </c>
      <c r="N3526" s="12">
        <v>10500</v>
      </c>
      <c r="O3526" s="12">
        <v>13650</v>
      </c>
      <c r="P3526" s="6" t="s">
        <v>1400</v>
      </c>
      <c r="Q3526" s="12">
        <f t="shared" si="55"/>
        <v>3150</v>
      </c>
    </row>
    <row r="3527" spans="1:17" x14ac:dyDescent="0.3">
      <c r="A3527" s="6">
        <v>142899</v>
      </c>
      <c r="B3527" s="6" t="s">
        <v>1361</v>
      </c>
      <c r="C3527" s="6" t="s">
        <v>1360</v>
      </c>
      <c r="D3527" s="6" t="s">
        <v>1680</v>
      </c>
      <c r="E3527" s="6" t="s">
        <v>1317</v>
      </c>
      <c r="F3527" s="7">
        <v>44646</v>
      </c>
      <c r="G3527" s="6" t="s">
        <v>1296</v>
      </c>
      <c r="H3527" s="6" t="s">
        <v>915</v>
      </c>
      <c r="I3527" s="6" t="s">
        <v>39</v>
      </c>
      <c r="J3527" s="6" t="s">
        <v>77</v>
      </c>
      <c r="K3527" s="12">
        <v>6500</v>
      </c>
      <c r="L3527" s="12">
        <v>8450</v>
      </c>
      <c r="M3527" s="12">
        <v>4</v>
      </c>
      <c r="N3527" s="12">
        <v>26000</v>
      </c>
      <c r="O3527" s="12">
        <v>33800</v>
      </c>
      <c r="P3527" s="6" t="s">
        <v>1401</v>
      </c>
      <c r="Q3527" s="12">
        <f t="shared" si="55"/>
        <v>7800</v>
      </c>
    </row>
    <row r="3528" spans="1:17" x14ac:dyDescent="0.3">
      <c r="A3528" s="6">
        <v>142900</v>
      </c>
      <c r="B3528" s="6" t="s">
        <v>1363</v>
      </c>
      <c r="C3528" s="6" t="s">
        <v>1362</v>
      </c>
      <c r="D3528" s="6" t="s">
        <v>1710</v>
      </c>
      <c r="E3528" s="6" t="s">
        <v>1318</v>
      </c>
      <c r="F3528" s="7">
        <v>44646</v>
      </c>
      <c r="G3528" s="6" t="s">
        <v>33</v>
      </c>
      <c r="H3528" s="6" t="s">
        <v>921</v>
      </c>
      <c r="I3528" s="6" t="s">
        <v>40</v>
      </c>
      <c r="J3528" s="6" t="s">
        <v>76</v>
      </c>
      <c r="K3528" s="12">
        <v>4500</v>
      </c>
      <c r="L3528" s="12">
        <v>5850</v>
      </c>
      <c r="M3528" s="12">
        <v>2</v>
      </c>
      <c r="N3528" s="12">
        <v>9000</v>
      </c>
      <c r="O3528" s="12">
        <v>11700</v>
      </c>
      <c r="P3528" s="6" t="s">
        <v>1325</v>
      </c>
      <c r="Q3528" s="12">
        <f t="shared" si="55"/>
        <v>2700</v>
      </c>
    </row>
    <row r="3529" spans="1:17" x14ac:dyDescent="0.3">
      <c r="A3529" s="6">
        <v>142901</v>
      </c>
      <c r="B3529" s="6" t="s">
        <v>1365</v>
      </c>
      <c r="C3529" s="6" t="s">
        <v>1364</v>
      </c>
      <c r="D3529" s="6" t="s">
        <v>1746</v>
      </c>
      <c r="E3529" s="6" t="s">
        <v>29</v>
      </c>
      <c r="F3529" s="7">
        <v>44646</v>
      </c>
      <c r="G3529" s="6" t="s">
        <v>34</v>
      </c>
      <c r="H3529" s="6" t="s">
        <v>51</v>
      </c>
      <c r="I3529" s="6" t="s">
        <v>41</v>
      </c>
      <c r="J3529" s="6" t="s">
        <v>78</v>
      </c>
      <c r="K3529" s="12">
        <v>8500</v>
      </c>
      <c r="L3529" s="12">
        <v>11050</v>
      </c>
      <c r="M3529" s="12">
        <v>2</v>
      </c>
      <c r="N3529" s="12">
        <v>17000</v>
      </c>
      <c r="O3529" s="12">
        <v>22100</v>
      </c>
      <c r="P3529" s="6" t="s">
        <v>1398</v>
      </c>
      <c r="Q3529" s="12">
        <f t="shared" si="55"/>
        <v>5100</v>
      </c>
    </row>
    <row r="3530" spans="1:17" x14ac:dyDescent="0.3">
      <c r="A3530" s="6">
        <v>142902</v>
      </c>
      <c r="B3530" s="6" t="s">
        <v>1367</v>
      </c>
      <c r="C3530" s="6" t="s">
        <v>1366</v>
      </c>
      <c r="D3530" s="6" t="s">
        <v>1780</v>
      </c>
      <c r="E3530" s="6" t="s">
        <v>20</v>
      </c>
      <c r="F3530" s="7">
        <v>44646</v>
      </c>
      <c r="G3530" s="6" t="s">
        <v>35</v>
      </c>
      <c r="H3530" s="6" t="s">
        <v>52</v>
      </c>
      <c r="I3530" s="6" t="s">
        <v>44</v>
      </c>
      <c r="J3530" s="6" t="s">
        <v>80</v>
      </c>
      <c r="K3530" s="12">
        <v>12500</v>
      </c>
      <c r="L3530" s="12">
        <v>16250</v>
      </c>
      <c r="M3530" s="12">
        <v>3</v>
      </c>
      <c r="N3530" s="12">
        <v>37500</v>
      </c>
      <c r="O3530" s="12">
        <v>48750</v>
      </c>
      <c r="P3530" s="6" t="s">
        <v>1397</v>
      </c>
      <c r="Q3530" s="12">
        <f t="shared" si="55"/>
        <v>11250</v>
      </c>
    </row>
    <row r="3531" spans="1:17" x14ac:dyDescent="0.3">
      <c r="A3531" s="6">
        <v>142903</v>
      </c>
      <c r="B3531" s="6" t="s">
        <v>1369</v>
      </c>
      <c r="C3531" s="6" t="s">
        <v>1368</v>
      </c>
      <c r="D3531" s="6" t="s">
        <v>1798</v>
      </c>
      <c r="E3531" s="6" t="s">
        <v>19</v>
      </c>
      <c r="F3531" s="7">
        <v>44646</v>
      </c>
      <c r="G3531" s="6" t="s">
        <v>1296</v>
      </c>
      <c r="H3531" s="6" t="s">
        <v>862</v>
      </c>
      <c r="I3531" s="6" t="s">
        <v>98</v>
      </c>
      <c r="J3531" s="6" t="s">
        <v>79</v>
      </c>
      <c r="K3531" s="12">
        <v>3500</v>
      </c>
      <c r="L3531" s="12">
        <v>4550</v>
      </c>
      <c r="M3531" s="12">
        <v>4</v>
      </c>
      <c r="N3531" s="12">
        <v>14000</v>
      </c>
      <c r="O3531" s="12">
        <v>18200</v>
      </c>
      <c r="P3531" s="6" t="s">
        <v>1399</v>
      </c>
      <c r="Q3531" s="12">
        <f t="shared" si="55"/>
        <v>4200</v>
      </c>
    </row>
    <row r="3532" spans="1:17" x14ac:dyDescent="0.3">
      <c r="A3532" s="6">
        <v>142904</v>
      </c>
      <c r="B3532" s="6" t="s">
        <v>1370</v>
      </c>
      <c r="C3532" s="6" t="s">
        <v>1327</v>
      </c>
      <c r="D3532" s="6" t="s">
        <v>1808</v>
      </c>
      <c r="E3532" s="6" t="s">
        <v>1319</v>
      </c>
      <c r="F3532" s="7">
        <v>44646</v>
      </c>
      <c r="G3532" s="6" t="s">
        <v>33</v>
      </c>
      <c r="H3532" s="8" t="s">
        <v>67</v>
      </c>
      <c r="I3532" s="6" t="s">
        <v>99</v>
      </c>
      <c r="J3532" s="6" t="s">
        <v>81</v>
      </c>
      <c r="K3532" s="12">
        <v>4500</v>
      </c>
      <c r="L3532" s="12">
        <v>5850</v>
      </c>
      <c r="M3532" s="12">
        <v>4</v>
      </c>
      <c r="N3532" s="12">
        <v>18000</v>
      </c>
      <c r="O3532" s="12">
        <v>23400</v>
      </c>
      <c r="P3532" s="6" t="s">
        <v>1400</v>
      </c>
      <c r="Q3532" s="12">
        <f t="shared" si="55"/>
        <v>5400</v>
      </c>
    </row>
    <row r="3533" spans="1:17" x14ac:dyDescent="0.3">
      <c r="A3533" s="6">
        <v>142905</v>
      </c>
      <c r="B3533" s="6" t="s">
        <v>1371</v>
      </c>
      <c r="C3533" s="6" t="s">
        <v>1328</v>
      </c>
      <c r="D3533" s="6" t="s">
        <v>1820</v>
      </c>
      <c r="E3533" s="6" t="s">
        <v>18</v>
      </c>
      <c r="F3533" s="7">
        <v>44646</v>
      </c>
      <c r="G3533" s="6" t="s">
        <v>34</v>
      </c>
      <c r="H3533" s="6" t="s">
        <v>922</v>
      </c>
      <c r="I3533" s="6" t="s">
        <v>45</v>
      </c>
      <c r="J3533" s="6" t="s">
        <v>82</v>
      </c>
      <c r="K3533" s="12">
        <v>2100</v>
      </c>
      <c r="L3533" s="12">
        <v>2730</v>
      </c>
      <c r="M3533" s="12">
        <v>2</v>
      </c>
      <c r="N3533" s="12">
        <v>4200</v>
      </c>
      <c r="O3533" s="12">
        <v>5460</v>
      </c>
      <c r="P3533" s="6" t="s">
        <v>1401</v>
      </c>
      <c r="Q3533" s="12">
        <f t="shared" si="55"/>
        <v>1260</v>
      </c>
    </row>
    <row r="3534" spans="1:17" x14ac:dyDescent="0.3">
      <c r="A3534" s="6">
        <v>142906</v>
      </c>
      <c r="B3534" s="6" t="s">
        <v>1373</v>
      </c>
      <c r="C3534" s="6" t="s">
        <v>1372</v>
      </c>
      <c r="D3534" s="6" t="s">
        <v>1845</v>
      </c>
      <c r="E3534" s="6" t="s">
        <v>17</v>
      </c>
      <c r="F3534" s="7">
        <v>44646</v>
      </c>
      <c r="G3534" s="6" t="s">
        <v>35</v>
      </c>
      <c r="H3534" s="6" t="s">
        <v>49</v>
      </c>
      <c r="I3534" s="6" t="s">
        <v>36</v>
      </c>
      <c r="J3534" s="6" t="s">
        <v>75</v>
      </c>
      <c r="K3534" s="12">
        <v>1150</v>
      </c>
      <c r="L3534" s="12">
        <v>1495</v>
      </c>
      <c r="M3534" s="12">
        <v>3</v>
      </c>
      <c r="N3534" s="12">
        <v>3450</v>
      </c>
      <c r="O3534" s="12">
        <v>4485</v>
      </c>
      <c r="P3534" s="6" t="s">
        <v>1325</v>
      </c>
      <c r="Q3534" s="12">
        <f t="shared" si="55"/>
        <v>1035</v>
      </c>
    </row>
    <row r="3535" spans="1:17" x14ac:dyDescent="0.3">
      <c r="A3535" s="6">
        <v>142907</v>
      </c>
      <c r="B3535" s="6" t="s">
        <v>1374</v>
      </c>
      <c r="C3535" s="6" t="s">
        <v>1329</v>
      </c>
      <c r="D3535" s="6" t="s">
        <v>1879</v>
      </c>
      <c r="E3535" s="6" t="s">
        <v>1320</v>
      </c>
      <c r="F3535" s="7">
        <v>44647</v>
      </c>
      <c r="G3535" s="6" t="s">
        <v>1296</v>
      </c>
      <c r="H3535" s="6" t="s">
        <v>47</v>
      </c>
      <c r="I3535" s="6" t="s">
        <v>37</v>
      </c>
      <c r="J3535" s="6" t="s">
        <v>76</v>
      </c>
      <c r="K3535" s="12">
        <v>350</v>
      </c>
      <c r="L3535" s="12">
        <v>455</v>
      </c>
      <c r="M3535" s="12">
        <v>4</v>
      </c>
      <c r="N3535" s="12">
        <v>1400</v>
      </c>
      <c r="O3535" s="12">
        <v>1820</v>
      </c>
      <c r="P3535" s="6" t="s">
        <v>1398</v>
      </c>
      <c r="Q3535" s="12">
        <f t="shared" si="55"/>
        <v>420</v>
      </c>
    </row>
    <row r="3536" spans="1:17" x14ac:dyDescent="0.3">
      <c r="A3536" s="6">
        <v>142908</v>
      </c>
      <c r="B3536" s="6" t="s">
        <v>1375</v>
      </c>
      <c r="C3536" s="6" t="s">
        <v>1330</v>
      </c>
      <c r="D3536" s="6" t="s">
        <v>1891</v>
      </c>
      <c r="E3536" s="6" t="s">
        <v>16</v>
      </c>
      <c r="F3536" s="7">
        <v>44647</v>
      </c>
      <c r="G3536" s="6" t="s">
        <v>33</v>
      </c>
      <c r="H3536" s="6" t="s">
        <v>53</v>
      </c>
      <c r="I3536" s="6" t="s">
        <v>38</v>
      </c>
      <c r="J3536" s="6" t="s">
        <v>75</v>
      </c>
      <c r="K3536" s="12">
        <v>9500</v>
      </c>
      <c r="L3536" s="12">
        <v>12350</v>
      </c>
      <c r="M3536" s="12">
        <v>1</v>
      </c>
      <c r="N3536" s="12">
        <v>9500</v>
      </c>
      <c r="O3536" s="12">
        <v>12350</v>
      </c>
      <c r="P3536" s="6" t="s">
        <v>1397</v>
      </c>
      <c r="Q3536" s="12">
        <f t="shared" si="55"/>
        <v>2850</v>
      </c>
    </row>
    <row r="3537" spans="1:17" x14ac:dyDescent="0.3">
      <c r="A3537" s="6">
        <v>142909</v>
      </c>
      <c r="B3537" s="6" t="s">
        <v>1376</v>
      </c>
      <c r="C3537" s="6" t="s">
        <v>1331</v>
      </c>
      <c r="D3537" s="6" t="s">
        <v>1915</v>
      </c>
      <c r="E3537" s="6" t="s">
        <v>15</v>
      </c>
      <c r="F3537" s="7">
        <v>44647</v>
      </c>
      <c r="G3537" s="6" t="s">
        <v>34</v>
      </c>
      <c r="H3537" s="6" t="s">
        <v>923</v>
      </c>
      <c r="I3537" s="6" t="s">
        <v>39</v>
      </c>
      <c r="J3537" s="6" t="s">
        <v>77</v>
      </c>
      <c r="K3537" s="12">
        <v>10000</v>
      </c>
      <c r="L3537" s="12">
        <v>13000</v>
      </c>
      <c r="M3537" s="12">
        <v>4</v>
      </c>
      <c r="N3537" s="12">
        <v>40000</v>
      </c>
      <c r="O3537" s="12">
        <v>52000</v>
      </c>
      <c r="P3537" s="6" t="s">
        <v>1399</v>
      </c>
      <c r="Q3537" s="12">
        <f t="shared" si="55"/>
        <v>12000</v>
      </c>
    </row>
    <row r="3538" spans="1:17" x14ac:dyDescent="0.3">
      <c r="A3538" s="6">
        <v>142910</v>
      </c>
      <c r="B3538" s="6" t="s">
        <v>1378</v>
      </c>
      <c r="C3538" s="6" t="s">
        <v>1377</v>
      </c>
      <c r="D3538" s="6" t="s">
        <v>1935</v>
      </c>
      <c r="E3538" s="6" t="s">
        <v>14</v>
      </c>
      <c r="F3538" s="7">
        <v>44647</v>
      </c>
      <c r="G3538" s="6" t="s">
        <v>35</v>
      </c>
      <c r="H3538" s="6" t="s">
        <v>924</v>
      </c>
      <c r="I3538" s="6" t="s">
        <v>40</v>
      </c>
      <c r="J3538" s="6" t="s">
        <v>76</v>
      </c>
      <c r="K3538" s="12">
        <v>6500</v>
      </c>
      <c r="L3538" s="12">
        <v>8450</v>
      </c>
      <c r="M3538" s="12">
        <v>4</v>
      </c>
      <c r="N3538" s="12">
        <v>26000</v>
      </c>
      <c r="O3538" s="12">
        <v>33800</v>
      </c>
      <c r="P3538" s="6" t="s">
        <v>1400</v>
      </c>
      <c r="Q3538" s="12">
        <f t="shared" si="55"/>
        <v>7800</v>
      </c>
    </row>
    <row r="3539" spans="1:17" x14ac:dyDescent="0.3">
      <c r="A3539" s="6">
        <v>142911</v>
      </c>
      <c r="B3539" s="6" t="s">
        <v>1379</v>
      </c>
      <c r="C3539" s="6" t="s">
        <v>1332</v>
      </c>
      <c r="D3539" s="6" t="s">
        <v>1996</v>
      </c>
      <c r="E3539" s="6" t="s">
        <v>13</v>
      </c>
      <c r="F3539" s="7">
        <v>44647</v>
      </c>
      <c r="G3539" s="6" t="s">
        <v>1296</v>
      </c>
      <c r="H3539" s="6" t="s">
        <v>925</v>
      </c>
      <c r="I3539" s="6" t="s">
        <v>41</v>
      </c>
      <c r="J3539" s="6" t="s">
        <v>78</v>
      </c>
      <c r="K3539" s="12">
        <v>8500</v>
      </c>
      <c r="L3539" s="12">
        <v>11050</v>
      </c>
      <c r="M3539" s="12">
        <v>4</v>
      </c>
      <c r="N3539" s="12">
        <v>34000</v>
      </c>
      <c r="O3539" s="12">
        <v>44200</v>
      </c>
      <c r="P3539" s="6" t="s">
        <v>1401</v>
      </c>
      <c r="Q3539" s="12">
        <f t="shared" si="55"/>
        <v>10200</v>
      </c>
    </row>
    <row r="3540" spans="1:17" x14ac:dyDescent="0.3">
      <c r="A3540" s="6">
        <v>142912</v>
      </c>
      <c r="B3540" s="6" t="s">
        <v>1380</v>
      </c>
      <c r="C3540" s="6" t="s">
        <v>1334</v>
      </c>
      <c r="D3540" s="6" t="s">
        <v>2080</v>
      </c>
      <c r="E3540" s="6" t="s">
        <v>12</v>
      </c>
      <c r="F3540" s="7">
        <v>44647</v>
      </c>
      <c r="G3540" s="6" t="s">
        <v>33</v>
      </c>
      <c r="H3540" s="6" t="s">
        <v>57</v>
      </c>
      <c r="I3540" s="6" t="s">
        <v>44</v>
      </c>
      <c r="J3540" s="6" t="s">
        <v>80</v>
      </c>
      <c r="K3540" s="12">
        <v>7000</v>
      </c>
      <c r="L3540" s="12">
        <v>9100</v>
      </c>
      <c r="M3540" s="12">
        <v>4</v>
      </c>
      <c r="N3540" s="12">
        <v>28000</v>
      </c>
      <c r="O3540" s="12">
        <v>36400</v>
      </c>
      <c r="P3540" s="6" t="s">
        <v>1325</v>
      </c>
      <c r="Q3540" s="12">
        <f t="shared" si="55"/>
        <v>8400</v>
      </c>
    </row>
    <row r="3541" spans="1:17" x14ac:dyDescent="0.3">
      <c r="A3541" s="6">
        <v>142913</v>
      </c>
      <c r="B3541" s="6" t="s">
        <v>1381</v>
      </c>
      <c r="C3541" s="6" t="s">
        <v>1333</v>
      </c>
      <c r="D3541" s="6" t="s">
        <v>2030</v>
      </c>
      <c r="E3541" s="6" t="s">
        <v>11</v>
      </c>
      <c r="F3541" s="7">
        <v>44647</v>
      </c>
      <c r="G3541" s="6" t="s">
        <v>34</v>
      </c>
      <c r="H3541" s="6" t="s">
        <v>926</v>
      </c>
      <c r="I3541" s="6" t="s">
        <v>98</v>
      </c>
      <c r="J3541" s="6" t="s">
        <v>79</v>
      </c>
      <c r="K3541" s="12">
        <v>6550</v>
      </c>
      <c r="L3541" s="12">
        <v>8515</v>
      </c>
      <c r="M3541" s="12">
        <v>4</v>
      </c>
      <c r="N3541" s="12">
        <v>26200</v>
      </c>
      <c r="O3541" s="12">
        <v>34060</v>
      </c>
      <c r="P3541" s="6" t="s">
        <v>1398</v>
      </c>
      <c r="Q3541" s="12">
        <f t="shared" si="55"/>
        <v>7860</v>
      </c>
    </row>
    <row r="3542" spans="1:17" x14ac:dyDescent="0.3">
      <c r="A3542" s="6">
        <v>142914</v>
      </c>
      <c r="B3542" s="6" t="s">
        <v>1382</v>
      </c>
      <c r="C3542" s="6" t="s">
        <v>1335</v>
      </c>
      <c r="D3542" s="6" t="s">
        <v>2090</v>
      </c>
      <c r="E3542" s="6" t="s">
        <v>1321</v>
      </c>
      <c r="F3542" s="7">
        <v>44647</v>
      </c>
      <c r="G3542" s="6" t="s">
        <v>35</v>
      </c>
      <c r="H3542" s="8" t="s">
        <v>66</v>
      </c>
      <c r="I3542" s="6" t="s">
        <v>99</v>
      </c>
      <c r="J3542" s="6" t="s">
        <v>81</v>
      </c>
      <c r="K3542" s="12">
        <v>7650</v>
      </c>
      <c r="L3542" s="12">
        <v>9945</v>
      </c>
      <c r="M3542" s="12">
        <v>2</v>
      </c>
      <c r="N3542" s="12">
        <v>15300</v>
      </c>
      <c r="O3542" s="12">
        <v>19890</v>
      </c>
      <c r="P3542" s="6" t="s">
        <v>1397</v>
      </c>
      <c r="Q3542" s="12">
        <f t="shared" si="55"/>
        <v>4590</v>
      </c>
    </row>
    <row r="3543" spans="1:17" x14ac:dyDescent="0.3">
      <c r="A3543" s="6">
        <v>142915</v>
      </c>
      <c r="B3543" s="6" t="s">
        <v>1378</v>
      </c>
      <c r="C3543" s="6" t="s">
        <v>1377</v>
      </c>
      <c r="D3543" s="6" t="s">
        <v>1942</v>
      </c>
      <c r="E3543" s="6" t="s">
        <v>1322</v>
      </c>
      <c r="F3543" s="7">
        <v>44647</v>
      </c>
      <c r="G3543" s="6" t="s">
        <v>1296</v>
      </c>
      <c r="H3543" s="6" t="s">
        <v>58</v>
      </c>
      <c r="I3543" s="6" t="s">
        <v>45</v>
      </c>
      <c r="J3543" s="6" t="s">
        <v>82</v>
      </c>
      <c r="K3543" s="12">
        <v>1150</v>
      </c>
      <c r="L3543" s="12">
        <v>1495</v>
      </c>
      <c r="M3543" s="12">
        <v>1</v>
      </c>
      <c r="N3543" s="12">
        <v>1150</v>
      </c>
      <c r="O3543" s="12">
        <v>1495</v>
      </c>
      <c r="P3543" s="6" t="s">
        <v>1399</v>
      </c>
      <c r="Q3543" s="12">
        <f t="shared" si="55"/>
        <v>345</v>
      </c>
    </row>
    <row r="3544" spans="1:17" x14ac:dyDescent="0.3">
      <c r="A3544" s="6">
        <v>142916</v>
      </c>
      <c r="B3544" s="6" t="s">
        <v>1379</v>
      </c>
      <c r="C3544" s="6" t="s">
        <v>1332</v>
      </c>
      <c r="D3544" s="6" t="s">
        <v>1996</v>
      </c>
      <c r="E3544" s="6" t="s">
        <v>1323</v>
      </c>
      <c r="F3544" s="7">
        <v>44647</v>
      </c>
      <c r="G3544" s="6" t="s">
        <v>33</v>
      </c>
      <c r="H3544" s="6" t="s">
        <v>59</v>
      </c>
      <c r="I3544" s="6" t="s">
        <v>36</v>
      </c>
      <c r="J3544" s="6" t="s">
        <v>75</v>
      </c>
      <c r="K3544" s="12">
        <v>850</v>
      </c>
      <c r="L3544" s="12">
        <v>1105</v>
      </c>
      <c r="M3544" s="12">
        <v>3</v>
      </c>
      <c r="N3544" s="12">
        <v>2550</v>
      </c>
      <c r="O3544" s="12">
        <v>3315</v>
      </c>
      <c r="P3544" s="6" t="s">
        <v>1400</v>
      </c>
      <c r="Q3544" s="12">
        <f t="shared" si="55"/>
        <v>765</v>
      </c>
    </row>
    <row r="3545" spans="1:17" x14ac:dyDescent="0.3">
      <c r="A3545" s="6">
        <v>142917</v>
      </c>
      <c r="B3545" s="6" t="s">
        <v>1365</v>
      </c>
      <c r="C3545" s="6" t="s">
        <v>1364</v>
      </c>
      <c r="D3545" s="6" t="s">
        <v>1767</v>
      </c>
      <c r="E3545" s="6" t="s">
        <v>10</v>
      </c>
      <c r="F3545" s="7">
        <v>44647</v>
      </c>
      <c r="G3545" s="6" t="s">
        <v>34</v>
      </c>
      <c r="H3545" s="6" t="s">
        <v>60</v>
      </c>
      <c r="I3545" s="6" t="s">
        <v>37</v>
      </c>
      <c r="J3545" s="6" t="s">
        <v>76</v>
      </c>
      <c r="K3545" s="12">
        <v>650</v>
      </c>
      <c r="L3545" s="12">
        <v>845</v>
      </c>
      <c r="M3545" s="12">
        <v>4</v>
      </c>
      <c r="N3545" s="12">
        <v>2600</v>
      </c>
      <c r="O3545" s="12">
        <v>3380</v>
      </c>
      <c r="P3545" s="6" t="s">
        <v>1401</v>
      </c>
      <c r="Q3545" s="12">
        <f t="shared" si="55"/>
        <v>780</v>
      </c>
    </row>
    <row r="3546" spans="1:17" x14ac:dyDescent="0.3">
      <c r="A3546" s="6">
        <v>142918</v>
      </c>
      <c r="B3546" s="6" t="s">
        <v>1385</v>
      </c>
      <c r="C3546" s="6" t="s">
        <v>27</v>
      </c>
      <c r="D3546" s="6" t="s">
        <v>27</v>
      </c>
      <c r="E3546" s="6" t="s">
        <v>9</v>
      </c>
      <c r="F3546" s="7">
        <v>44647</v>
      </c>
      <c r="G3546" s="6" t="s">
        <v>35</v>
      </c>
      <c r="H3546" s="6" t="s">
        <v>61</v>
      </c>
      <c r="I3546" s="6" t="s">
        <v>38</v>
      </c>
      <c r="J3546" s="6" t="s">
        <v>75</v>
      </c>
      <c r="K3546" s="12">
        <v>7500</v>
      </c>
      <c r="L3546" s="12">
        <v>9750</v>
      </c>
      <c r="M3546" s="12">
        <v>3</v>
      </c>
      <c r="N3546" s="12">
        <v>22500</v>
      </c>
      <c r="O3546" s="12">
        <v>29250</v>
      </c>
      <c r="P3546" s="6" t="s">
        <v>1325</v>
      </c>
      <c r="Q3546" s="12">
        <f t="shared" si="55"/>
        <v>6750</v>
      </c>
    </row>
    <row r="3547" spans="1:17" x14ac:dyDescent="0.3">
      <c r="A3547" s="6">
        <v>142919</v>
      </c>
      <c r="B3547" s="6" t="s">
        <v>1387</v>
      </c>
      <c r="C3547" s="6" t="s">
        <v>1386</v>
      </c>
      <c r="D3547" s="6" t="s">
        <v>2108</v>
      </c>
      <c r="E3547" s="6" t="s">
        <v>1324</v>
      </c>
      <c r="F3547" s="7">
        <v>44647</v>
      </c>
      <c r="G3547" s="6" t="s">
        <v>1296</v>
      </c>
      <c r="H3547" s="6" t="s">
        <v>923</v>
      </c>
      <c r="I3547" s="6" t="s">
        <v>39</v>
      </c>
      <c r="J3547" s="8" t="s">
        <v>83</v>
      </c>
      <c r="K3547" s="12">
        <v>10000</v>
      </c>
      <c r="L3547" s="12">
        <v>13000</v>
      </c>
      <c r="M3547" s="12">
        <v>4</v>
      </c>
      <c r="N3547" s="12">
        <v>40000</v>
      </c>
      <c r="O3547" s="12">
        <v>52000</v>
      </c>
      <c r="P3547" s="6" t="s">
        <v>1398</v>
      </c>
      <c r="Q3547" s="12">
        <f t="shared" si="55"/>
        <v>12000</v>
      </c>
    </row>
    <row r="3548" spans="1:17" x14ac:dyDescent="0.3">
      <c r="A3548" s="6">
        <v>142920</v>
      </c>
      <c r="B3548" s="6" t="s">
        <v>2156</v>
      </c>
      <c r="C3548" s="6" t="s">
        <v>2157</v>
      </c>
      <c r="D3548" s="6" t="s">
        <v>1960</v>
      </c>
      <c r="E3548" s="6" t="s">
        <v>8</v>
      </c>
      <c r="F3548" s="7">
        <v>44647</v>
      </c>
      <c r="G3548" s="6" t="s">
        <v>33</v>
      </c>
      <c r="H3548" s="6" t="s">
        <v>927</v>
      </c>
      <c r="I3548" s="6" t="s">
        <v>40</v>
      </c>
      <c r="J3548" s="6" t="s">
        <v>76</v>
      </c>
      <c r="K3548" s="12">
        <v>10500</v>
      </c>
      <c r="L3548" s="12">
        <v>13650</v>
      </c>
      <c r="M3548" s="12">
        <v>3</v>
      </c>
      <c r="N3548" s="12">
        <v>31500</v>
      </c>
      <c r="O3548" s="12">
        <v>40950</v>
      </c>
      <c r="P3548" s="6" t="s">
        <v>1397</v>
      </c>
      <c r="Q3548" s="12">
        <f t="shared" si="55"/>
        <v>9450</v>
      </c>
    </row>
    <row r="3549" spans="1:17" x14ac:dyDescent="0.3">
      <c r="A3549" s="6">
        <v>142921</v>
      </c>
      <c r="B3549" s="6" t="s">
        <v>1390</v>
      </c>
      <c r="C3549" s="6" t="s">
        <v>26</v>
      </c>
      <c r="D3549" s="6" t="s">
        <v>2119</v>
      </c>
      <c r="E3549" s="6" t="s">
        <v>7</v>
      </c>
      <c r="F3549" s="7">
        <v>44647</v>
      </c>
      <c r="G3549" s="6" t="s">
        <v>34</v>
      </c>
      <c r="H3549" s="6" t="s">
        <v>63</v>
      </c>
      <c r="I3549" s="6" t="s">
        <v>41</v>
      </c>
      <c r="J3549" s="6" t="s">
        <v>78</v>
      </c>
      <c r="K3549" s="12">
        <v>8500</v>
      </c>
      <c r="L3549" s="12">
        <v>11050</v>
      </c>
      <c r="M3549" s="12">
        <v>3</v>
      </c>
      <c r="N3549" s="12">
        <v>25500</v>
      </c>
      <c r="O3549" s="12">
        <v>33150</v>
      </c>
      <c r="P3549" s="6" t="s">
        <v>1399</v>
      </c>
      <c r="Q3549" s="12">
        <f t="shared" si="55"/>
        <v>7650</v>
      </c>
    </row>
    <row r="3550" spans="1:17" x14ac:dyDescent="0.3">
      <c r="A3550" s="6">
        <v>142922</v>
      </c>
      <c r="B3550" s="6" t="s">
        <v>1392</v>
      </c>
      <c r="C3550" s="6" t="s">
        <v>1391</v>
      </c>
      <c r="D3550" s="6" t="s">
        <v>2117</v>
      </c>
      <c r="E3550" s="6" t="s">
        <v>1325</v>
      </c>
      <c r="F3550" s="7">
        <v>44647</v>
      </c>
      <c r="G3550" s="6" t="s">
        <v>35</v>
      </c>
      <c r="H3550" s="6" t="s">
        <v>57</v>
      </c>
      <c r="I3550" s="6" t="s">
        <v>44</v>
      </c>
      <c r="J3550" s="6" t="s">
        <v>80</v>
      </c>
      <c r="K3550" s="12">
        <v>7000</v>
      </c>
      <c r="L3550" s="12">
        <v>9100</v>
      </c>
      <c r="M3550" s="12">
        <v>3</v>
      </c>
      <c r="N3550" s="12">
        <v>21000</v>
      </c>
      <c r="O3550" s="12">
        <v>27300</v>
      </c>
      <c r="P3550" s="6" t="s">
        <v>1400</v>
      </c>
      <c r="Q3550" s="12">
        <f t="shared" si="55"/>
        <v>6300</v>
      </c>
    </row>
    <row r="3551" spans="1:17" x14ac:dyDescent="0.3">
      <c r="A3551" s="6">
        <v>142923</v>
      </c>
      <c r="B3551" s="6" t="s">
        <v>1394</v>
      </c>
      <c r="C3551" s="6" t="s">
        <v>1393</v>
      </c>
      <c r="D3551" s="6" t="s">
        <v>1414</v>
      </c>
      <c r="E3551" s="6" t="s">
        <v>1326</v>
      </c>
      <c r="F3551" s="7">
        <v>44647</v>
      </c>
      <c r="G3551" s="6" t="s">
        <v>1296</v>
      </c>
      <c r="H3551" s="6" t="s">
        <v>928</v>
      </c>
      <c r="I3551" s="6" t="s">
        <v>98</v>
      </c>
      <c r="J3551" s="6" t="s">
        <v>79</v>
      </c>
      <c r="K3551" s="12">
        <v>1680</v>
      </c>
      <c r="L3551" s="12">
        <v>2184</v>
      </c>
      <c r="M3551" s="12">
        <v>1</v>
      </c>
      <c r="N3551" s="12">
        <v>1680</v>
      </c>
      <c r="O3551" s="12">
        <v>2184</v>
      </c>
      <c r="P3551" s="6" t="s">
        <v>1401</v>
      </c>
      <c r="Q3551" s="12">
        <f t="shared" si="55"/>
        <v>504</v>
      </c>
    </row>
    <row r="3552" spans="1:17" x14ac:dyDescent="0.3">
      <c r="A3552" s="6">
        <v>142924</v>
      </c>
      <c r="B3552" s="6" t="s">
        <v>1337</v>
      </c>
      <c r="C3552" s="6" t="s">
        <v>1336</v>
      </c>
      <c r="D3552" s="6" t="s">
        <v>1420</v>
      </c>
      <c r="E3552" s="6" t="s">
        <v>6</v>
      </c>
      <c r="F3552" s="7">
        <v>44647</v>
      </c>
      <c r="G3552" s="6" t="s">
        <v>33</v>
      </c>
      <c r="H3552" s="8" t="s">
        <v>65</v>
      </c>
      <c r="I3552" s="6" t="s">
        <v>99</v>
      </c>
      <c r="J3552" s="8" t="s">
        <v>84</v>
      </c>
      <c r="K3552" s="12">
        <v>6540</v>
      </c>
      <c r="L3552" s="12">
        <v>8502</v>
      </c>
      <c r="M3552" s="12">
        <v>4</v>
      </c>
      <c r="N3552" s="12">
        <v>26160</v>
      </c>
      <c r="O3552" s="12">
        <v>34008</v>
      </c>
      <c r="P3552" s="6" t="s">
        <v>1325</v>
      </c>
      <c r="Q3552" s="12">
        <f t="shared" si="55"/>
        <v>7848</v>
      </c>
    </row>
    <row r="3553" spans="1:17" x14ac:dyDescent="0.3">
      <c r="A3553" s="6">
        <v>142925</v>
      </c>
      <c r="B3553" s="6" t="s">
        <v>1339</v>
      </c>
      <c r="C3553" s="6" t="s">
        <v>1338</v>
      </c>
      <c r="D3553" s="6" t="s">
        <v>1447</v>
      </c>
      <c r="E3553" s="6" t="s">
        <v>5</v>
      </c>
      <c r="F3553" s="7">
        <v>44647</v>
      </c>
      <c r="G3553" s="6" t="s">
        <v>34</v>
      </c>
      <c r="H3553" s="6" t="s">
        <v>68</v>
      </c>
      <c r="I3553" s="6" t="s">
        <v>45</v>
      </c>
      <c r="J3553" s="6" t="s">
        <v>82</v>
      </c>
      <c r="K3553" s="12">
        <v>2680</v>
      </c>
      <c r="L3553" s="12">
        <v>3484</v>
      </c>
      <c r="M3553" s="12">
        <v>2</v>
      </c>
      <c r="N3553" s="12">
        <v>5360</v>
      </c>
      <c r="O3553" s="12">
        <v>6968</v>
      </c>
      <c r="P3553" s="6" t="s">
        <v>1398</v>
      </c>
      <c r="Q3553" s="12">
        <f t="shared" si="55"/>
        <v>1608</v>
      </c>
    </row>
    <row r="3554" spans="1:17" x14ac:dyDescent="0.3">
      <c r="A3554" s="6">
        <v>142926</v>
      </c>
      <c r="B3554" s="6" t="s">
        <v>1341</v>
      </c>
      <c r="C3554" s="6" t="s">
        <v>1340</v>
      </c>
      <c r="D3554" s="6" t="s">
        <v>1480</v>
      </c>
      <c r="E3554" s="6" t="s">
        <v>4</v>
      </c>
      <c r="F3554" s="7">
        <v>44647</v>
      </c>
      <c r="G3554" s="6" t="s">
        <v>35</v>
      </c>
      <c r="H3554" s="6" t="s">
        <v>71</v>
      </c>
      <c r="I3554" s="6" t="s">
        <v>38</v>
      </c>
      <c r="J3554" s="6" t="s">
        <v>76</v>
      </c>
      <c r="K3554" s="12">
        <v>8250</v>
      </c>
      <c r="L3554" s="12">
        <v>10725</v>
      </c>
      <c r="M3554" s="12">
        <v>3</v>
      </c>
      <c r="N3554" s="12">
        <v>24750</v>
      </c>
      <c r="O3554" s="12">
        <v>32175</v>
      </c>
      <c r="P3554" s="6" t="s">
        <v>1397</v>
      </c>
      <c r="Q3554" s="12">
        <f t="shared" si="55"/>
        <v>7425</v>
      </c>
    </row>
    <row r="3555" spans="1:17" x14ac:dyDescent="0.3">
      <c r="A3555" s="6">
        <v>142927</v>
      </c>
      <c r="B3555" s="6" t="s">
        <v>1343</v>
      </c>
      <c r="C3555" s="6" t="s">
        <v>1342</v>
      </c>
      <c r="D3555" s="6" t="s">
        <v>1511</v>
      </c>
      <c r="E3555" s="6" t="s">
        <v>30</v>
      </c>
      <c r="F3555" s="7">
        <v>44647</v>
      </c>
      <c r="G3555" s="6" t="s">
        <v>1296</v>
      </c>
      <c r="H3555" s="6" t="s">
        <v>862</v>
      </c>
      <c r="I3555" s="6" t="s">
        <v>42</v>
      </c>
      <c r="J3555" s="6" t="s">
        <v>76</v>
      </c>
      <c r="K3555" s="12">
        <v>2650</v>
      </c>
      <c r="L3555" s="12">
        <v>3445</v>
      </c>
      <c r="M3555" s="12">
        <v>4</v>
      </c>
      <c r="N3555" s="12">
        <v>10600</v>
      </c>
      <c r="O3555" s="12">
        <v>13780</v>
      </c>
      <c r="P3555" s="6" t="s">
        <v>1399</v>
      </c>
      <c r="Q3555" s="12">
        <f t="shared" si="55"/>
        <v>3180</v>
      </c>
    </row>
    <row r="3556" spans="1:17" x14ac:dyDescent="0.3">
      <c r="A3556" s="6">
        <v>142928</v>
      </c>
      <c r="B3556" s="6" t="s">
        <v>1345</v>
      </c>
      <c r="C3556" s="6" t="s">
        <v>1344</v>
      </c>
      <c r="D3556" s="6" t="s">
        <v>1541</v>
      </c>
      <c r="E3556" s="6" t="s">
        <v>31</v>
      </c>
      <c r="F3556" s="7">
        <v>44647</v>
      </c>
      <c r="G3556" s="6" t="s">
        <v>33</v>
      </c>
      <c r="H3556" s="6" t="s">
        <v>72</v>
      </c>
      <c r="I3556" s="6" t="s">
        <v>38</v>
      </c>
      <c r="J3556" s="6" t="s">
        <v>85</v>
      </c>
      <c r="K3556" s="12">
        <v>12550</v>
      </c>
      <c r="L3556" s="12">
        <v>16315</v>
      </c>
      <c r="M3556" s="12">
        <v>3</v>
      </c>
      <c r="N3556" s="12">
        <v>37650</v>
      </c>
      <c r="O3556" s="12">
        <v>48945</v>
      </c>
      <c r="P3556" s="6" t="s">
        <v>1400</v>
      </c>
      <c r="Q3556" s="12">
        <f t="shared" si="55"/>
        <v>11295</v>
      </c>
    </row>
    <row r="3557" spans="1:17" x14ac:dyDescent="0.3">
      <c r="A3557" s="6">
        <v>142929</v>
      </c>
      <c r="B3557" s="6" t="s">
        <v>1347</v>
      </c>
      <c r="C3557" s="6" t="s">
        <v>1346</v>
      </c>
      <c r="D3557" s="6" t="s">
        <v>1555</v>
      </c>
      <c r="E3557" s="6" t="s">
        <v>32</v>
      </c>
      <c r="F3557" s="7">
        <v>44647</v>
      </c>
      <c r="G3557" s="6" t="s">
        <v>34</v>
      </c>
      <c r="H3557" s="6" t="s">
        <v>73</v>
      </c>
      <c r="I3557" s="6" t="s">
        <v>41</v>
      </c>
      <c r="J3557" s="8" t="s">
        <v>78</v>
      </c>
      <c r="K3557" s="12">
        <v>14500</v>
      </c>
      <c r="L3557" s="12">
        <v>18850</v>
      </c>
      <c r="M3557" s="12">
        <v>3</v>
      </c>
      <c r="N3557" s="12">
        <v>43500</v>
      </c>
      <c r="O3557" s="12">
        <v>56550</v>
      </c>
      <c r="P3557" s="6" t="s">
        <v>1401</v>
      </c>
      <c r="Q3557" s="12">
        <f t="shared" si="55"/>
        <v>13050</v>
      </c>
    </row>
    <row r="3558" spans="1:17" x14ac:dyDescent="0.3">
      <c r="A3558" s="6">
        <v>142930</v>
      </c>
      <c r="B3558" s="6" t="s">
        <v>1349</v>
      </c>
      <c r="C3558" s="6" t="s">
        <v>1348</v>
      </c>
      <c r="D3558" s="6" t="s">
        <v>1583</v>
      </c>
      <c r="E3558" s="6" t="s">
        <v>28</v>
      </c>
      <c r="F3558" s="7">
        <v>44647</v>
      </c>
      <c r="G3558" s="6" t="s">
        <v>35</v>
      </c>
      <c r="H3558" s="6" t="s">
        <v>46</v>
      </c>
      <c r="I3558" s="6" t="s">
        <v>36</v>
      </c>
      <c r="J3558" s="6" t="s">
        <v>75</v>
      </c>
      <c r="K3558" s="12">
        <v>800</v>
      </c>
      <c r="L3558" s="12">
        <v>1040</v>
      </c>
      <c r="M3558" s="12">
        <v>3</v>
      </c>
      <c r="N3558" s="12">
        <v>2400</v>
      </c>
      <c r="O3558" s="12">
        <v>3120</v>
      </c>
      <c r="P3558" s="6" t="s">
        <v>1325</v>
      </c>
      <c r="Q3558" s="12">
        <f t="shared" si="55"/>
        <v>720</v>
      </c>
    </row>
    <row r="3559" spans="1:17" x14ac:dyDescent="0.3">
      <c r="A3559" s="6">
        <v>142931</v>
      </c>
      <c r="B3559" s="6" t="s">
        <v>1351</v>
      </c>
      <c r="C3559" s="6" t="s">
        <v>1350</v>
      </c>
      <c r="D3559" s="6" t="s">
        <v>1597</v>
      </c>
      <c r="E3559" s="6" t="s">
        <v>1311</v>
      </c>
      <c r="F3559" s="7">
        <v>44647</v>
      </c>
      <c r="G3559" s="6" t="s">
        <v>1296</v>
      </c>
      <c r="H3559" s="6" t="s">
        <v>48</v>
      </c>
      <c r="I3559" s="6" t="s">
        <v>37</v>
      </c>
      <c r="J3559" s="6" t="s">
        <v>76</v>
      </c>
      <c r="K3559" s="12">
        <v>600</v>
      </c>
      <c r="L3559" s="12">
        <v>780</v>
      </c>
      <c r="M3559" s="12">
        <v>1</v>
      </c>
      <c r="N3559" s="12">
        <v>600</v>
      </c>
      <c r="O3559" s="12">
        <v>780</v>
      </c>
      <c r="P3559" s="6" t="s">
        <v>1398</v>
      </c>
      <c r="Q3559" s="12">
        <f t="shared" si="55"/>
        <v>180</v>
      </c>
    </row>
    <row r="3560" spans="1:17" x14ac:dyDescent="0.3">
      <c r="A3560" s="6">
        <v>142932</v>
      </c>
      <c r="B3560" s="6" t="s">
        <v>1353</v>
      </c>
      <c r="C3560" s="6" t="s">
        <v>1352</v>
      </c>
      <c r="D3560" s="6" t="s">
        <v>1621</v>
      </c>
      <c r="E3560" s="6" t="s">
        <v>1312</v>
      </c>
      <c r="F3560" s="7">
        <v>44647</v>
      </c>
      <c r="G3560" s="6" t="s">
        <v>33</v>
      </c>
      <c r="H3560" s="6" t="s">
        <v>50</v>
      </c>
      <c r="I3560" s="6" t="s">
        <v>38</v>
      </c>
      <c r="J3560" s="6" t="s">
        <v>75</v>
      </c>
      <c r="K3560" s="12">
        <v>10500</v>
      </c>
      <c r="L3560" s="12">
        <v>13650</v>
      </c>
      <c r="M3560" s="12">
        <v>3</v>
      </c>
      <c r="N3560" s="12">
        <v>31500</v>
      </c>
      <c r="O3560" s="12">
        <v>40950</v>
      </c>
      <c r="P3560" s="6" t="s">
        <v>1397</v>
      </c>
      <c r="Q3560" s="12">
        <f t="shared" si="55"/>
        <v>9450</v>
      </c>
    </row>
    <row r="3561" spans="1:17" x14ac:dyDescent="0.3">
      <c r="A3561" s="6">
        <v>142933</v>
      </c>
      <c r="B3561" s="6" t="s">
        <v>1355</v>
      </c>
      <c r="C3561" s="6" t="s">
        <v>1354</v>
      </c>
      <c r="D3561" s="6" t="s">
        <v>2141</v>
      </c>
      <c r="E3561" s="6" t="s">
        <v>1313</v>
      </c>
      <c r="F3561" s="7">
        <v>44647</v>
      </c>
      <c r="G3561" s="6" t="s">
        <v>34</v>
      </c>
      <c r="H3561" s="6" t="s">
        <v>923</v>
      </c>
      <c r="I3561" s="6" t="s">
        <v>39</v>
      </c>
      <c r="J3561" s="6" t="s">
        <v>77</v>
      </c>
      <c r="K3561" s="12">
        <v>6500</v>
      </c>
      <c r="L3561" s="12">
        <v>8450</v>
      </c>
      <c r="M3561" s="12">
        <v>2</v>
      </c>
      <c r="N3561" s="12">
        <v>13000</v>
      </c>
      <c r="O3561" s="12">
        <v>16900</v>
      </c>
      <c r="P3561" s="6" t="s">
        <v>1399</v>
      </c>
      <c r="Q3561" s="12">
        <f t="shared" si="55"/>
        <v>3900</v>
      </c>
    </row>
    <row r="3562" spans="1:17" x14ac:dyDescent="0.3">
      <c r="A3562" s="6">
        <v>142934</v>
      </c>
      <c r="B3562" s="6" t="s">
        <v>1357</v>
      </c>
      <c r="C3562" s="6" t="s">
        <v>1356</v>
      </c>
      <c r="D3562" s="6" t="s">
        <v>1638</v>
      </c>
      <c r="E3562" s="6" t="s">
        <v>3</v>
      </c>
      <c r="F3562" s="7">
        <v>44647</v>
      </c>
      <c r="G3562" s="6" t="s">
        <v>35</v>
      </c>
      <c r="H3562" s="6" t="s">
        <v>929</v>
      </c>
      <c r="I3562" s="6" t="s">
        <v>40</v>
      </c>
      <c r="J3562" s="6" t="s">
        <v>76</v>
      </c>
      <c r="K3562" s="12">
        <v>4500</v>
      </c>
      <c r="L3562" s="12">
        <v>5850</v>
      </c>
      <c r="M3562" s="12">
        <v>2</v>
      </c>
      <c r="N3562" s="12">
        <v>9000</v>
      </c>
      <c r="O3562" s="12">
        <v>11700</v>
      </c>
      <c r="P3562" s="6" t="s">
        <v>1400</v>
      </c>
      <c r="Q3562" s="12">
        <f t="shared" si="55"/>
        <v>2700</v>
      </c>
    </row>
    <row r="3563" spans="1:17" x14ac:dyDescent="0.3">
      <c r="A3563" s="6">
        <v>142935</v>
      </c>
      <c r="B3563" s="6" t="s">
        <v>1359</v>
      </c>
      <c r="C3563" s="6" t="s">
        <v>1358</v>
      </c>
      <c r="D3563" s="6" t="s">
        <v>1651</v>
      </c>
      <c r="E3563" s="6" t="s">
        <v>2</v>
      </c>
      <c r="F3563" s="7">
        <v>44647</v>
      </c>
      <c r="G3563" s="6" t="s">
        <v>1296</v>
      </c>
      <c r="H3563" s="6" t="s">
        <v>51</v>
      </c>
      <c r="I3563" s="6" t="s">
        <v>41</v>
      </c>
      <c r="J3563" s="6" t="s">
        <v>78</v>
      </c>
      <c r="K3563" s="12">
        <v>8500</v>
      </c>
      <c r="L3563" s="12">
        <v>11050</v>
      </c>
      <c r="M3563" s="12">
        <v>3</v>
      </c>
      <c r="N3563" s="12">
        <v>25500</v>
      </c>
      <c r="O3563" s="12">
        <v>33150</v>
      </c>
      <c r="P3563" s="6" t="s">
        <v>1401</v>
      </c>
      <c r="Q3563" s="12">
        <f t="shared" si="55"/>
        <v>7650</v>
      </c>
    </row>
    <row r="3564" spans="1:17" x14ac:dyDescent="0.3">
      <c r="A3564" s="6">
        <v>142936</v>
      </c>
      <c r="B3564" s="6" t="s">
        <v>1361</v>
      </c>
      <c r="C3564" s="6" t="s">
        <v>1360</v>
      </c>
      <c r="D3564" s="6" t="s">
        <v>1689</v>
      </c>
      <c r="E3564" s="6" t="s">
        <v>1</v>
      </c>
      <c r="F3564" s="7">
        <v>44647</v>
      </c>
      <c r="G3564" s="6" t="s">
        <v>33</v>
      </c>
      <c r="H3564" s="6" t="s">
        <v>52</v>
      </c>
      <c r="I3564" s="6" t="s">
        <v>44</v>
      </c>
      <c r="J3564" s="6" t="s">
        <v>80</v>
      </c>
      <c r="K3564" s="12">
        <v>12500</v>
      </c>
      <c r="L3564" s="12">
        <v>16250</v>
      </c>
      <c r="M3564" s="12">
        <v>1</v>
      </c>
      <c r="N3564" s="12">
        <v>12500</v>
      </c>
      <c r="O3564" s="12">
        <v>16250</v>
      </c>
      <c r="P3564" s="6" t="s">
        <v>1325</v>
      </c>
      <c r="Q3564" s="12">
        <f t="shared" si="55"/>
        <v>3750</v>
      </c>
    </row>
    <row r="3565" spans="1:17" x14ac:dyDescent="0.3">
      <c r="A3565" s="6">
        <v>142937</v>
      </c>
      <c r="B3565" s="6" t="s">
        <v>1363</v>
      </c>
      <c r="C3565" s="6" t="s">
        <v>1362</v>
      </c>
      <c r="D3565" s="6" t="s">
        <v>1738</v>
      </c>
      <c r="E3565" s="6" t="s">
        <v>1314</v>
      </c>
      <c r="F3565" s="7">
        <v>44647</v>
      </c>
      <c r="G3565" s="6" t="s">
        <v>34</v>
      </c>
      <c r="H3565" s="6" t="s">
        <v>870</v>
      </c>
      <c r="I3565" s="6" t="s">
        <v>42</v>
      </c>
      <c r="J3565" s="6" t="s">
        <v>79</v>
      </c>
      <c r="K3565" s="12">
        <v>3500</v>
      </c>
      <c r="L3565" s="12">
        <v>4550</v>
      </c>
      <c r="M3565" s="12">
        <v>1</v>
      </c>
      <c r="N3565" s="12">
        <v>3500</v>
      </c>
      <c r="O3565" s="12">
        <v>4550</v>
      </c>
      <c r="P3565" s="6" t="s">
        <v>1398</v>
      </c>
      <c r="Q3565" s="12">
        <f t="shared" si="55"/>
        <v>1050</v>
      </c>
    </row>
    <row r="3566" spans="1:17" x14ac:dyDescent="0.3">
      <c r="A3566" s="6">
        <v>142938</v>
      </c>
      <c r="B3566" s="6" t="s">
        <v>1365</v>
      </c>
      <c r="C3566" s="6" t="s">
        <v>1364</v>
      </c>
      <c r="D3566" s="6" t="s">
        <v>1772</v>
      </c>
      <c r="E3566" s="6" t="s">
        <v>1315</v>
      </c>
      <c r="F3566" s="7">
        <v>44647</v>
      </c>
      <c r="G3566" s="6" t="s">
        <v>35</v>
      </c>
      <c r="H3566" s="8" t="s">
        <v>67</v>
      </c>
      <c r="I3566" s="6" t="s">
        <v>109</v>
      </c>
      <c r="J3566" s="6" t="s">
        <v>81</v>
      </c>
      <c r="K3566" s="12">
        <v>4500</v>
      </c>
      <c r="L3566" s="12">
        <v>5850</v>
      </c>
      <c r="M3566" s="12">
        <v>3</v>
      </c>
      <c r="N3566" s="12">
        <v>13500</v>
      </c>
      <c r="O3566" s="12">
        <v>17550</v>
      </c>
      <c r="P3566" s="6" t="s">
        <v>1397</v>
      </c>
      <c r="Q3566" s="12">
        <f t="shared" si="55"/>
        <v>4050</v>
      </c>
    </row>
    <row r="3567" spans="1:17" x14ac:dyDescent="0.3">
      <c r="A3567" s="6">
        <v>142939</v>
      </c>
      <c r="B3567" s="6" t="s">
        <v>1367</v>
      </c>
      <c r="C3567" s="6" t="s">
        <v>1366</v>
      </c>
      <c r="D3567" s="6" t="s">
        <v>1782</v>
      </c>
      <c r="E3567" s="6" t="s">
        <v>0</v>
      </c>
      <c r="F3567" s="7">
        <v>44648</v>
      </c>
      <c r="G3567" s="6" t="s">
        <v>1296</v>
      </c>
      <c r="H3567" s="6" t="s">
        <v>930</v>
      </c>
      <c r="I3567" s="6" t="s">
        <v>45</v>
      </c>
      <c r="J3567" s="6" t="s">
        <v>82</v>
      </c>
      <c r="K3567" s="12">
        <v>2100</v>
      </c>
      <c r="L3567" s="12">
        <v>2730</v>
      </c>
      <c r="M3567" s="12">
        <v>1</v>
      </c>
      <c r="N3567" s="12">
        <v>2100</v>
      </c>
      <c r="O3567" s="12">
        <v>2730</v>
      </c>
      <c r="P3567" s="6" t="s">
        <v>1399</v>
      </c>
      <c r="Q3567" s="12">
        <f t="shared" si="55"/>
        <v>630</v>
      </c>
    </row>
    <row r="3568" spans="1:17" x14ac:dyDescent="0.3">
      <c r="A3568" s="6">
        <v>142940</v>
      </c>
      <c r="B3568" s="6" t="s">
        <v>1369</v>
      </c>
      <c r="C3568" s="6" t="s">
        <v>1368</v>
      </c>
      <c r="D3568" s="6" t="s">
        <v>1802</v>
      </c>
      <c r="E3568" s="6" t="s">
        <v>1316</v>
      </c>
      <c r="F3568" s="7">
        <v>44648</v>
      </c>
      <c r="G3568" s="6" t="s">
        <v>33</v>
      </c>
      <c r="H3568" s="6" t="s">
        <v>49</v>
      </c>
      <c r="I3568" s="6" t="s">
        <v>36</v>
      </c>
      <c r="J3568" s="6" t="s">
        <v>75</v>
      </c>
      <c r="K3568" s="12">
        <v>1150</v>
      </c>
      <c r="L3568" s="12">
        <v>1495</v>
      </c>
      <c r="M3568" s="12">
        <v>1</v>
      </c>
      <c r="N3568" s="12">
        <v>1150</v>
      </c>
      <c r="O3568" s="12">
        <v>1495</v>
      </c>
      <c r="P3568" s="6" t="s">
        <v>1400</v>
      </c>
      <c r="Q3568" s="12">
        <f t="shared" si="55"/>
        <v>345</v>
      </c>
    </row>
    <row r="3569" spans="1:17" x14ac:dyDescent="0.3">
      <c r="A3569" s="6">
        <v>142941</v>
      </c>
      <c r="B3569" s="6" t="s">
        <v>1370</v>
      </c>
      <c r="C3569" s="6" t="s">
        <v>1327</v>
      </c>
      <c r="D3569" s="6" t="s">
        <v>1808</v>
      </c>
      <c r="E3569" s="6" t="s">
        <v>1317</v>
      </c>
      <c r="F3569" s="7">
        <v>44648</v>
      </c>
      <c r="G3569" s="6" t="s">
        <v>34</v>
      </c>
      <c r="H3569" s="6" t="s">
        <v>47</v>
      </c>
      <c r="I3569" s="6" t="s">
        <v>37</v>
      </c>
      <c r="J3569" s="6" t="s">
        <v>76</v>
      </c>
      <c r="K3569" s="12">
        <v>350</v>
      </c>
      <c r="L3569" s="12">
        <v>455</v>
      </c>
      <c r="M3569" s="12">
        <v>2</v>
      </c>
      <c r="N3569" s="12">
        <v>700</v>
      </c>
      <c r="O3569" s="12">
        <v>910</v>
      </c>
      <c r="P3569" s="6" t="s">
        <v>1401</v>
      </c>
      <c r="Q3569" s="12">
        <f t="shared" si="55"/>
        <v>210</v>
      </c>
    </row>
    <row r="3570" spans="1:17" x14ac:dyDescent="0.3">
      <c r="A3570" s="6">
        <v>142942</v>
      </c>
      <c r="B3570" s="6" t="s">
        <v>1371</v>
      </c>
      <c r="C3570" s="6" t="s">
        <v>1328</v>
      </c>
      <c r="D3570" s="6" t="s">
        <v>1824</v>
      </c>
      <c r="E3570" s="6" t="s">
        <v>1318</v>
      </c>
      <c r="F3570" s="7">
        <v>44648</v>
      </c>
      <c r="G3570" s="6" t="s">
        <v>35</v>
      </c>
      <c r="H3570" s="6" t="s">
        <v>53</v>
      </c>
      <c r="I3570" s="6" t="s">
        <v>38</v>
      </c>
      <c r="J3570" s="6" t="s">
        <v>75</v>
      </c>
      <c r="K3570" s="12">
        <v>9500</v>
      </c>
      <c r="L3570" s="12">
        <v>12350</v>
      </c>
      <c r="M3570" s="12">
        <v>1</v>
      </c>
      <c r="N3570" s="12">
        <v>9500</v>
      </c>
      <c r="O3570" s="12">
        <v>12350</v>
      </c>
      <c r="P3570" s="6" t="s">
        <v>1325</v>
      </c>
      <c r="Q3570" s="12">
        <f t="shared" si="55"/>
        <v>2850</v>
      </c>
    </row>
    <row r="3571" spans="1:17" x14ac:dyDescent="0.3">
      <c r="A3571" s="6">
        <v>142943</v>
      </c>
      <c r="B3571" s="6" t="s">
        <v>1373</v>
      </c>
      <c r="C3571" s="6" t="s">
        <v>1372</v>
      </c>
      <c r="D3571" s="6" t="s">
        <v>1859</v>
      </c>
      <c r="E3571" s="6" t="s">
        <v>29</v>
      </c>
      <c r="F3571" s="7">
        <v>44648</v>
      </c>
      <c r="G3571" s="6" t="s">
        <v>1296</v>
      </c>
      <c r="H3571" s="6" t="s">
        <v>931</v>
      </c>
      <c r="I3571" s="6" t="s">
        <v>39</v>
      </c>
      <c r="J3571" s="6" t="s">
        <v>77</v>
      </c>
      <c r="K3571" s="12">
        <v>10000</v>
      </c>
      <c r="L3571" s="12">
        <v>13000</v>
      </c>
      <c r="M3571" s="12">
        <v>4</v>
      </c>
      <c r="N3571" s="12">
        <v>40000</v>
      </c>
      <c r="O3571" s="12">
        <v>52000</v>
      </c>
      <c r="P3571" s="6" t="s">
        <v>1398</v>
      </c>
      <c r="Q3571" s="12">
        <f t="shared" si="55"/>
        <v>12000</v>
      </c>
    </row>
    <row r="3572" spans="1:17" x14ac:dyDescent="0.3">
      <c r="A3572" s="6">
        <v>142944</v>
      </c>
      <c r="B3572" s="6" t="s">
        <v>1374</v>
      </c>
      <c r="C3572" s="6" t="s">
        <v>1329</v>
      </c>
      <c r="D3572" s="6" t="s">
        <v>1874</v>
      </c>
      <c r="E3572" s="6" t="s">
        <v>20</v>
      </c>
      <c r="F3572" s="7">
        <v>44648</v>
      </c>
      <c r="G3572" s="6" t="s">
        <v>33</v>
      </c>
      <c r="H3572" s="6" t="s">
        <v>932</v>
      </c>
      <c r="I3572" s="6" t="s">
        <v>40</v>
      </c>
      <c r="J3572" s="6" t="s">
        <v>76</v>
      </c>
      <c r="K3572" s="12">
        <v>6500</v>
      </c>
      <c r="L3572" s="12">
        <v>8450</v>
      </c>
      <c r="M3572" s="12">
        <v>4</v>
      </c>
      <c r="N3572" s="12">
        <v>26000</v>
      </c>
      <c r="O3572" s="12">
        <v>33800</v>
      </c>
      <c r="P3572" s="6" t="s">
        <v>1397</v>
      </c>
      <c r="Q3572" s="12">
        <f t="shared" si="55"/>
        <v>7800</v>
      </c>
    </row>
    <row r="3573" spans="1:17" x14ac:dyDescent="0.3">
      <c r="A3573" s="6">
        <v>142945</v>
      </c>
      <c r="B3573" s="6" t="s">
        <v>1375</v>
      </c>
      <c r="C3573" s="6" t="s">
        <v>1330</v>
      </c>
      <c r="D3573" s="6" t="s">
        <v>1913</v>
      </c>
      <c r="E3573" s="6" t="s">
        <v>19</v>
      </c>
      <c r="F3573" s="7">
        <v>44648</v>
      </c>
      <c r="G3573" s="6" t="s">
        <v>34</v>
      </c>
      <c r="H3573" s="6" t="s">
        <v>933</v>
      </c>
      <c r="I3573" s="6" t="s">
        <v>41</v>
      </c>
      <c r="J3573" s="6" t="s">
        <v>78</v>
      </c>
      <c r="K3573" s="12">
        <v>8500</v>
      </c>
      <c r="L3573" s="12">
        <v>11050</v>
      </c>
      <c r="M3573" s="12">
        <v>3</v>
      </c>
      <c r="N3573" s="12">
        <v>25500</v>
      </c>
      <c r="O3573" s="12">
        <v>33150</v>
      </c>
      <c r="P3573" s="6" t="s">
        <v>1399</v>
      </c>
      <c r="Q3573" s="12">
        <f t="shared" si="55"/>
        <v>7650</v>
      </c>
    </row>
    <row r="3574" spans="1:17" x14ac:dyDescent="0.3">
      <c r="A3574" s="6">
        <v>142946</v>
      </c>
      <c r="B3574" s="6" t="s">
        <v>1376</v>
      </c>
      <c r="C3574" s="6" t="s">
        <v>1331</v>
      </c>
      <c r="D3574" s="6" t="s">
        <v>1916</v>
      </c>
      <c r="E3574" s="6" t="s">
        <v>1319</v>
      </c>
      <c r="F3574" s="7">
        <v>44648</v>
      </c>
      <c r="G3574" s="6" t="s">
        <v>35</v>
      </c>
      <c r="H3574" s="6" t="s">
        <v>57</v>
      </c>
      <c r="I3574" s="6" t="s">
        <v>44</v>
      </c>
      <c r="J3574" s="6" t="s">
        <v>80</v>
      </c>
      <c r="K3574" s="12">
        <v>7000</v>
      </c>
      <c r="L3574" s="12">
        <v>9100</v>
      </c>
      <c r="M3574" s="12">
        <v>3</v>
      </c>
      <c r="N3574" s="12">
        <v>21000</v>
      </c>
      <c r="O3574" s="12">
        <v>27300</v>
      </c>
      <c r="P3574" s="6" t="s">
        <v>1400</v>
      </c>
      <c r="Q3574" s="12">
        <f t="shared" si="55"/>
        <v>6300</v>
      </c>
    </row>
    <row r="3575" spans="1:17" x14ac:dyDescent="0.3">
      <c r="A3575" s="6">
        <v>142947</v>
      </c>
      <c r="B3575" s="6" t="s">
        <v>1378</v>
      </c>
      <c r="C3575" s="6" t="s">
        <v>1377</v>
      </c>
      <c r="D3575" s="6" t="s">
        <v>1919</v>
      </c>
      <c r="E3575" s="6" t="s">
        <v>18</v>
      </c>
      <c r="F3575" s="7">
        <v>44648</v>
      </c>
      <c r="G3575" s="6" t="s">
        <v>1296</v>
      </c>
      <c r="H3575" s="6" t="s">
        <v>934</v>
      </c>
      <c r="I3575" s="6" t="s">
        <v>42</v>
      </c>
      <c r="J3575" s="6" t="s">
        <v>79</v>
      </c>
      <c r="K3575" s="12">
        <v>6550</v>
      </c>
      <c r="L3575" s="12">
        <v>8515</v>
      </c>
      <c r="M3575" s="12">
        <v>1</v>
      </c>
      <c r="N3575" s="12">
        <v>6550</v>
      </c>
      <c r="O3575" s="12">
        <v>8515</v>
      </c>
      <c r="P3575" s="6" t="s">
        <v>1401</v>
      </c>
      <c r="Q3575" s="12">
        <f t="shared" si="55"/>
        <v>1965</v>
      </c>
    </row>
    <row r="3576" spans="1:17" x14ac:dyDescent="0.3">
      <c r="A3576" s="6">
        <v>142948</v>
      </c>
      <c r="B3576" s="6" t="s">
        <v>1379</v>
      </c>
      <c r="C3576" s="6" t="s">
        <v>1332</v>
      </c>
      <c r="D3576" s="6" t="s">
        <v>1994</v>
      </c>
      <c r="E3576" s="6" t="s">
        <v>17</v>
      </c>
      <c r="F3576" s="7">
        <v>44648</v>
      </c>
      <c r="G3576" s="6" t="s">
        <v>33</v>
      </c>
      <c r="H3576" s="8" t="s">
        <v>66</v>
      </c>
      <c r="I3576" s="6" t="s">
        <v>109</v>
      </c>
      <c r="J3576" s="6" t="s">
        <v>81</v>
      </c>
      <c r="K3576" s="12">
        <v>7650</v>
      </c>
      <c r="L3576" s="12">
        <v>9945</v>
      </c>
      <c r="M3576" s="12">
        <v>3</v>
      </c>
      <c r="N3576" s="12">
        <v>22950</v>
      </c>
      <c r="O3576" s="12">
        <v>29835</v>
      </c>
      <c r="P3576" s="6" t="s">
        <v>1325</v>
      </c>
      <c r="Q3576" s="12">
        <f t="shared" si="55"/>
        <v>6885</v>
      </c>
    </row>
    <row r="3577" spans="1:17" x14ac:dyDescent="0.3">
      <c r="A3577" s="6">
        <v>142949</v>
      </c>
      <c r="B3577" s="6" t="s">
        <v>1380</v>
      </c>
      <c r="C3577" s="6" t="s">
        <v>1334</v>
      </c>
      <c r="D3577" s="6" t="s">
        <v>2071</v>
      </c>
      <c r="E3577" s="6" t="s">
        <v>1320</v>
      </c>
      <c r="F3577" s="7">
        <v>44648</v>
      </c>
      <c r="G3577" s="6" t="s">
        <v>34</v>
      </c>
      <c r="H3577" s="6" t="s">
        <v>58</v>
      </c>
      <c r="I3577" s="6" t="s">
        <v>45</v>
      </c>
      <c r="J3577" s="6" t="s">
        <v>82</v>
      </c>
      <c r="K3577" s="12">
        <v>1150</v>
      </c>
      <c r="L3577" s="12">
        <v>1495</v>
      </c>
      <c r="M3577" s="12">
        <v>2</v>
      </c>
      <c r="N3577" s="12">
        <v>2300</v>
      </c>
      <c r="O3577" s="12">
        <v>2990</v>
      </c>
      <c r="P3577" s="6" t="s">
        <v>1398</v>
      </c>
      <c r="Q3577" s="12">
        <f t="shared" si="55"/>
        <v>690</v>
      </c>
    </row>
    <row r="3578" spans="1:17" x14ac:dyDescent="0.3">
      <c r="A3578" s="6">
        <v>142950</v>
      </c>
      <c r="B3578" s="6" t="s">
        <v>1381</v>
      </c>
      <c r="C3578" s="6" t="s">
        <v>1333</v>
      </c>
      <c r="D3578" s="6" t="s">
        <v>2058</v>
      </c>
      <c r="E3578" s="6" t="s">
        <v>16</v>
      </c>
      <c r="F3578" s="7">
        <v>44648</v>
      </c>
      <c r="G3578" s="6" t="s">
        <v>35</v>
      </c>
      <c r="H3578" s="6" t="s">
        <v>59</v>
      </c>
      <c r="I3578" s="6" t="s">
        <v>36</v>
      </c>
      <c r="J3578" s="6" t="s">
        <v>75</v>
      </c>
      <c r="K3578" s="12">
        <v>850</v>
      </c>
      <c r="L3578" s="12">
        <v>1105</v>
      </c>
      <c r="M3578" s="12">
        <v>4</v>
      </c>
      <c r="N3578" s="12">
        <v>3400</v>
      </c>
      <c r="O3578" s="12">
        <v>4420</v>
      </c>
      <c r="P3578" s="6" t="s">
        <v>1397</v>
      </c>
      <c r="Q3578" s="12">
        <f t="shared" si="55"/>
        <v>1020</v>
      </c>
    </row>
    <row r="3579" spans="1:17" x14ac:dyDescent="0.3">
      <c r="A3579" s="6">
        <v>142951</v>
      </c>
      <c r="B3579" s="6" t="s">
        <v>1382</v>
      </c>
      <c r="C3579" s="6" t="s">
        <v>1335</v>
      </c>
      <c r="D3579" s="6" t="s">
        <v>2103</v>
      </c>
      <c r="E3579" s="6" t="s">
        <v>15</v>
      </c>
      <c r="F3579" s="7">
        <v>44648</v>
      </c>
      <c r="G3579" s="6" t="s">
        <v>1296</v>
      </c>
      <c r="H3579" s="6" t="s">
        <v>60</v>
      </c>
      <c r="I3579" s="6" t="s">
        <v>37</v>
      </c>
      <c r="J3579" s="6" t="s">
        <v>76</v>
      </c>
      <c r="K3579" s="12">
        <v>650</v>
      </c>
      <c r="L3579" s="12">
        <v>845</v>
      </c>
      <c r="M3579" s="12">
        <v>4</v>
      </c>
      <c r="N3579" s="12">
        <v>2600</v>
      </c>
      <c r="O3579" s="12">
        <v>3380</v>
      </c>
      <c r="P3579" s="6" t="s">
        <v>1399</v>
      </c>
      <c r="Q3579" s="12">
        <f t="shared" si="55"/>
        <v>780</v>
      </c>
    </row>
    <row r="3580" spans="1:17" x14ac:dyDescent="0.3">
      <c r="A3580" s="6">
        <v>142952</v>
      </c>
      <c r="B3580" s="6" t="s">
        <v>1378</v>
      </c>
      <c r="C3580" s="6" t="s">
        <v>1377</v>
      </c>
      <c r="D3580" s="6" t="s">
        <v>1930</v>
      </c>
      <c r="E3580" s="6" t="s">
        <v>14</v>
      </c>
      <c r="F3580" s="7">
        <v>44648</v>
      </c>
      <c r="G3580" s="6" t="s">
        <v>33</v>
      </c>
      <c r="H3580" s="6" t="s">
        <v>61</v>
      </c>
      <c r="I3580" s="6" t="s">
        <v>38</v>
      </c>
      <c r="J3580" s="6" t="s">
        <v>75</v>
      </c>
      <c r="K3580" s="12">
        <v>7500</v>
      </c>
      <c r="L3580" s="12">
        <v>9750</v>
      </c>
      <c r="M3580" s="12">
        <v>2</v>
      </c>
      <c r="N3580" s="12">
        <v>15000</v>
      </c>
      <c r="O3580" s="12">
        <v>19500</v>
      </c>
      <c r="P3580" s="6" t="s">
        <v>1400</v>
      </c>
      <c r="Q3580" s="12">
        <f t="shared" si="55"/>
        <v>4500</v>
      </c>
    </row>
    <row r="3581" spans="1:17" x14ac:dyDescent="0.3">
      <c r="A3581" s="6">
        <v>142953</v>
      </c>
      <c r="B3581" s="6" t="s">
        <v>1379</v>
      </c>
      <c r="C3581" s="6" t="s">
        <v>1332</v>
      </c>
      <c r="D3581" s="6" t="s">
        <v>1991</v>
      </c>
      <c r="E3581" s="6" t="s">
        <v>13</v>
      </c>
      <c r="F3581" s="7">
        <v>44648</v>
      </c>
      <c r="G3581" s="6" t="s">
        <v>34</v>
      </c>
      <c r="H3581" s="6" t="s">
        <v>931</v>
      </c>
      <c r="I3581" s="6" t="s">
        <v>39</v>
      </c>
      <c r="J3581" s="8" t="s">
        <v>83</v>
      </c>
      <c r="K3581" s="12">
        <v>10000</v>
      </c>
      <c r="L3581" s="12">
        <v>13000</v>
      </c>
      <c r="M3581" s="12">
        <v>2</v>
      </c>
      <c r="N3581" s="12">
        <v>20000</v>
      </c>
      <c r="O3581" s="12">
        <v>26000</v>
      </c>
      <c r="P3581" s="6" t="s">
        <v>1401</v>
      </c>
      <c r="Q3581" s="12">
        <f t="shared" si="55"/>
        <v>6000</v>
      </c>
    </row>
    <row r="3582" spans="1:17" x14ac:dyDescent="0.3">
      <c r="A3582" s="6">
        <v>142954</v>
      </c>
      <c r="B3582" s="6" t="s">
        <v>1365</v>
      </c>
      <c r="C3582" s="6" t="s">
        <v>1364</v>
      </c>
      <c r="D3582" s="6" t="s">
        <v>1756</v>
      </c>
      <c r="E3582" s="6" t="s">
        <v>12</v>
      </c>
      <c r="F3582" s="7">
        <v>44648</v>
      </c>
      <c r="G3582" s="6" t="s">
        <v>35</v>
      </c>
      <c r="H3582" s="6" t="s">
        <v>935</v>
      </c>
      <c r="I3582" s="6" t="s">
        <v>40</v>
      </c>
      <c r="J3582" s="6" t="s">
        <v>76</v>
      </c>
      <c r="K3582" s="12">
        <v>10500</v>
      </c>
      <c r="L3582" s="12">
        <v>13650</v>
      </c>
      <c r="M3582" s="12">
        <v>2</v>
      </c>
      <c r="N3582" s="12">
        <v>21000</v>
      </c>
      <c r="O3582" s="12">
        <v>27300</v>
      </c>
      <c r="P3582" s="6" t="s">
        <v>1325</v>
      </c>
      <c r="Q3582" s="12">
        <f t="shared" si="55"/>
        <v>6300</v>
      </c>
    </row>
    <row r="3583" spans="1:17" x14ac:dyDescent="0.3">
      <c r="A3583" s="6">
        <v>142955</v>
      </c>
      <c r="B3583" s="6" t="s">
        <v>1385</v>
      </c>
      <c r="C3583" s="6" t="s">
        <v>27</v>
      </c>
      <c r="D3583" s="6" t="s">
        <v>27</v>
      </c>
      <c r="E3583" s="6" t="s">
        <v>11</v>
      </c>
      <c r="F3583" s="7">
        <v>44648</v>
      </c>
      <c r="G3583" s="6" t="s">
        <v>1296</v>
      </c>
      <c r="H3583" s="6" t="s">
        <v>63</v>
      </c>
      <c r="I3583" s="6" t="s">
        <v>41</v>
      </c>
      <c r="J3583" s="6" t="s">
        <v>78</v>
      </c>
      <c r="K3583" s="12">
        <v>8500</v>
      </c>
      <c r="L3583" s="12">
        <v>11050</v>
      </c>
      <c r="M3583" s="12">
        <v>4</v>
      </c>
      <c r="N3583" s="12">
        <v>34000</v>
      </c>
      <c r="O3583" s="12">
        <v>44200</v>
      </c>
      <c r="P3583" s="6" t="s">
        <v>1398</v>
      </c>
      <c r="Q3583" s="12">
        <f t="shared" si="55"/>
        <v>10200</v>
      </c>
    </row>
    <row r="3584" spans="1:17" x14ac:dyDescent="0.3">
      <c r="A3584" s="6">
        <v>142956</v>
      </c>
      <c r="B3584" s="6" t="s">
        <v>1387</v>
      </c>
      <c r="C3584" s="6" t="s">
        <v>1386</v>
      </c>
      <c r="D3584" s="6" t="s">
        <v>1386</v>
      </c>
      <c r="E3584" s="6" t="s">
        <v>1321</v>
      </c>
      <c r="F3584" s="7">
        <v>44648</v>
      </c>
      <c r="G3584" s="6" t="s">
        <v>33</v>
      </c>
      <c r="H3584" s="6" t="s">
        <v>57</v>
      </c>
      <c r="I3584" s="6" t="s">
        <v>44</v>
      </c>
      <c r="J3584" s="6" t="s">
        <v>80</v>
      </c>
      <c r="K3584" s="12">
        <v>7000</v>
      </c>
      <c r="L3584" s="12">
        <v>9100</v>
      </c>
      <c r="M3584" s="12">
        <v>2</v>
      </c>
      <c r="N3584" s="12">
        <v>14000</v>
      </c>
      <c r="O3584" s="12">
        <v>18200</v>
      </c>
      <c r="P3584" s="6" t="s">
        <v>1397</v>
      </c>
      <c r="Q3584" s="12">
        <f t="shared" si="55"/>
        <v>4200</v>
      </c>
    </row>
    <row r="3585" spans="1:17" x14ac:dyDescent="0.3">
      <c r="A3585" s="6">
        <v>142957</v>
      </c>
      <c r="B3585" s="6" t="s">
        <v>2156</v>
      </c>
      <c r="C3585" s="6" t="s">
        <v>2157</v>
      </c>
      <c r="D3585" s="6" t="s">
        <v>1963</v>
      </c>
      <c r="E3585" s="6" t="s">
        <v>1322</v>
      </c>
      <c r="F3585" s="7">
        <v>44648</v>
      </c>
      <c r="G3585" s="6" t="s">
        <v>34</v>
      </c>
      <c r="H3585" s="6" t="s">
        <v>936</v>
      </c>
      <c r="I3585" s="6" t="s">
        <v>42</v>
      </c>
      <c r="J3585" s="6" t="s">
        <v>79</v>
      </c>
      <c r="K3585" s="12">
        <v>1680</v>
      </c>
      <c r="L3585" s="12">
        <v>2184</v>
      </c>
      <c r="M3585" s="12">
        <v>3</v>
      </c>
      <c r="N3585" s="12">
        <v>5040</v>
      </c>
      <c r="O3585" s="12">
        <v>6552</v>
      </c>
      <c r="P3585" s="6" t="s">
        <v>1399</v>
      </c>
      <c r="Q3585" s="12">
        <f t="shared" si="55"/>
        <v>1512</v>
      </c>
    </row>
    <row r="3586" spans="1:17" x14ac:dyDescent="0.3">
      <c r="A3586" s="6">
        <v>142958</v>
      </c>
      <c r="B3586" s="6" t="s">
        <v>1390</v>
      </c>
      <c r="C3586" s="6" t="s">
        <v>26</v>
      </c>
      <c r="D3586" s="6" t="s">
        <v>2129</v>
      </c>
      <c r="E3586" s="6" t="s">
        <v>1323</v>
      </c>
      <c r="F3586" s="7">
        <v>44648</v>
      </c>
      <c r="G3586" s="6" t="s">
        <v>35</v>
      </c>
      <c r="H3586" s="8" t="s">
        <v>65</v>
      </c>
      <c r="I3586" s="6" t="s">
        <v>109</v>
      </c>
      <c r="J3586" s="8" t="s">
        <v>84</v>
      </c>
      <c r="K3586" s="12">
        <v>6540</v>
      </c>
      <c r="L3586" s="12">
        <v>8502</v>
      </c>
      <c r="M3586" s="12">
        <v>2</v>
      </c>
      <c r="N3586" s="12">
        <v>13080</v>
      </c>
      <c r="O3586" s="12">
        <v>17004</v>
      </c>
      <c r="P3586" s="6" t="s">
        <v>1400</v>
      </c>
      <c r="Q3586" s="12">
        <f t="shared" si="55"/>
        <v>3924</v>
      </c>
    </row>
    <row r="3587" spans="1:17" x14ac:dyDescent="0.3">
      <c r="A3587" s="6">
        <v>142959</v>
      </c>
      <c r="B3587" s="6" t="s">
        <v>1392</v>
      </c>
      <c r="C3587" s="6" t="s">
        <v>1391</v>
      </c>
      <c r="D3587" s="6" t="s">
        <v>2109</v>
      </c>
      <c r="E3587" s="6" t="s">
        <v>10</v>
      </c>
      <c r="F3587" s="7">
        <v>44648</v>
      </c>
      <c r="G3587" s="6" t="s">
        <v>1296</v>
      </c>
      <c r="H3587" s="6" t="s">
        <v>68</v>
      </c>
      <c r="I3587" s="6" t="s">
        <v>45</v>
      </c>
      <c r="J3587" s="6" t="s">
        <v>82</v>
      </c>
      <c r="K3587" s="12">
        <v>2680</v>
      </c>
      <c r="L3587" s="12">
        <v>3484</v>
      </c>
      <c r="M3587" s="12">
        <v>3</v>
      </c>
      <c r="N3587" s="12">
        <v>8040</v>
      </c>
      <c r="O3587" s="12">
        <v>10452</v>
      </c>
      <c r="P3587" s="6" t="s">
        <v>1401</v>
      </c>
      <c r="Q3587" s="12">
        <f t="shared" ref="Q3587:Q3650" si="56">O3587-N3587</f>
        <v>2412</v>
      </c>
    </row>
    <row r="3588" spans="1:17" x14ac:dyDescent="0.3">
      <c r="A3588" s="6">
        <v>142960</v>
      </c>
      <c r="B3588" s="6" t="s">
        <v>1394</v>
      </c>
      <c r="C3588" s="6" t="s">
        <v>1393</v>
      </c>
      <c r="D3588" s="6" t="s">
        <v>2130</v>
      </c>
      <c r="E3588" s="6" t="s">
        <v>9</v>
      </c>
      <c r="F3588" s="7">
        <v>44648</v>
      </c>
      <c r="G3588" s="6" t="s">
        <v>33</v>
      </c>
      <c r="H3588" s="6" t="s">
        <v>71</v>
      </c>
      <c r="I3588" s="6" t="s">
        <v>38</v>
      </c>
      <c r="J3588" s="6" t="s">
        <v>76</v>
      </c>
      <c r="K3588" s="12">
        <v>8250</v>
      </c>
      <c r="L3588" s="12">
        <v>10725</v>
      </c>
      <c r="M3588" s="12">
        <v>2</v>
      </c>
      <c r="N3588" s="12">
        <v>16500</v>
      </c>
      <c r="O3588" s="12">
        <v>21450</v>
      </c>
      <c r="P3588" s="6" t="s">
        <v>1325</v>
      </c>
      <c r="Q3588" s="12">
        <f t="shared" si="56"/>
        <v>4950</v>
      </c>
    </row>
    <row r="3589" spans="1:17" x14ac:dyDescent="0.3">
      <c r="A3589" s="6">
        <v>142961</v>
      </c>
      <c r="B3589" s="6" t="s">
        <v>1337</v>
      </c>
      <c r="C3589" s="6" t="s">
        <v>1336</v>
      </c>
      <c r="D3589" s="6" t="s">
        <v>1428</v>
      </c>
      <c r="E3589" s="6" t="s">
        <v>1324</v>
      </c>
      <c r="F3589" s="7">
        <v>44648</v>
      </c>
      <c r="G3589" s="6" t="s">
        <v>34</v>
      </c>
      <c r="H3589" s="6" t="s">
        <v>870</v>
      </c>
      <c r="I3589" s="6" t="s">
        <v>42</v>
      </c>
      <c r="J3589" s="6" t="s">
        <v>76</v>
      </c>
      <c r="K3589" s="12">
        <v>2650</v>
      </c>
      <c r="L3589" s="12">
        <v>3445</v>
      </c>
      <c r="M3589" s="12">
        <v>3</v>
      </c>
      <c r="N3589" s="12">
        <v>7950</v>
      </c>
      <c r="O3589" s="12">
        <v>10335</v>
      </c>
      <c r="P3589" s="6" t="s">
        <v>1398</v>
      </c>
      <c r="Q3589" s="12">
        <f t="shared" si="56"/>
        <v>2385</v>
      </c>
    </row>
    <row r="3590" spans="1:17" x14ac:dyDescent="0.3">
      <c r="A3590" s="6">
        <v>142962</v>
      </c>
      <c r="B3590" s="6" t="s">
        <v>1339</v>
      </c>
      <c r="C3590" s="6" t="s">
        <v>1338</v>
      </c>
      <c r="D3590" s="6" t="s">
        <v>1439</v>
      </c>
      <c r="E3590" s="6" t="s">
        <v>8</v>
      </c>
      <c r="F3590" s="7">
        <v>44648</v>
      </c>
      <c r="G3590" s="6" t="s">
        <v>35</v>
      </c>
      <c r="H3590" s="6" t="s">
        <v>72</v>
      </c>
      <c r="I3590" s="6" t="s">
        <v>38</v>
      </c>
      <c r="J3590" s="6" t="s">
        <v>85</v>
      </c>
      <c r="K3590" s="12">
        <v>12550</v>
      </c>
      <c r="L3590" s="12">
        <v>16315</v>
      </c>
      <c r="M3590" s="12">
        <v>4</v>
      </c>
      <c r="N3590" s="12">
        <v>50200</v>
      </c>
      <c r="O3590" s="12">
        <v>65260</v>
      </c>
      <c r="P3590" s="6" t="s">
        <v>1397</v>
      </c>
      <c r="Q3590" s="12">
        <f t="shared" si="56"/>
        <v>15060</v>
      </c>
    </row>
    <row r="3591" spans="1:17" x14ac:dyDescent="0.3">
      <c r="A3591" s="6">
        <v>142963</v>
      </c>
      <c r="B3591" s="6" t="s">
        <v>1341</v>
      </c>
      <c r="C3591" s="6" t="s">
        <v>1340</v>
      </c>
      <c r="D3591" s="6" t="s">
        <v>1483</v>
      </c>
      <c r="E3591" s="6" t="s">
        <v>7</v>
      </c>
      <c r="F3591" s="7">
        <v>44648</v>
      </c>
      <c r="G3591" s="6" t="s">
        <v>1296</v>
      </c>
      <c r="H3591" s="6" t="s">
        <v>73</v>
      </c>
      <c r="I3591" s="6" t="s">
        <v>41</v>
      </c>
      <c r="J3591" s="8" t="s">
        <v>78</v>
      </c>
      <c r="K3591" s="12">
        <v>14500</v>
      </c>
      <c r="L3591" s="12">
        <v>18850</v>
      </c>
      <c r="M3591" s="12">
        <v>3</v>
      </c>
      <c r="N3591" s="12">
        <v>43500</v>
      </c>
      <c r="O3591" s="12">
        <v>56550</v>
      </c>
      <c r="P3591" s="6" t="s">
        <v>1399</v>
      </c>
      <c r="Q3591" s="12">
        <f t="shared" si="56"/>
        <v>13050</v>
      </c>
    </row>
    <row r="3592" spans="1:17" x14ac:dyDescent="0.3">
      <c r="A3592" s="6">
        <v>142964</v>
      </c>
      <c r="B3592" s="6" t="s">
        <v>1343</v>
      </c>
      <c r="C3592" s="6" t="s">
        <v>1342</v>
      </c>
      <c r="D3592" s="6" t="s">
        <v>1498</v>
      </c>
      <c r="E3592" s="6" t="s">
        <v>1325</v>
      </c>
      <c r="F3592" s="7">
        <v>44648</v>
      </c>
      <c r="G3592" s="6" t="s">
        <v>33</v>
      </c>
      <c r="H3592" s="6" t="s">
        <v>46</v>
      </c>
      <c r="I3592" s="6" t="s">
        <v>36</v>
      </c>
      <c r="J3592" s="6" t="s">
        <v>75</v>
      </c>
      <c r="K3592" s="12">
        <v>800</v>
      </c>
      <c r="L3592" s="12">
        <v>1040</v>
      </c>
      <c r="M3592" s="12">
        <v>3</v>
      </c>
      <c r="N3592" s="12">
        <v>2400</v>
      </c>
      <c r="O3592" s="12">
        <v>3120</v>
      </c>
      <c r="P3592" s="6" t="s">
        <v>1400</v>
      </c>
      <c r="Q3592" s="12">
        <f t="shared" si="56"/>
        <v>720</v>
      </c>
    </row>
    <row r="3593" spans="1:17" x14ac:dyDescent="0.3">
      <c r="A3593" s="6">
        <v>142965</v>
      </c>
      <c r="B3593" s="6" t="s">
        <v>1345</v>
      </c>
      <c r="C3593" s="6" t="s">
        <v>1344</v>
      </c>
      <c r="D3593" s="6" t="s">
        <v>1526</v>
      </c>
      <c r="E3593" s="6" t="s">
        <v>1326</v>
      </c>
      <c r="F3593" s="7">
        <v>44648</v>
      </c>
      <c r="G3593" s="6" t="s">
        <v>34</v>
      </c>
      <c r="H3593" s="6" t="s">
        <v>48</v>
      </c>
      <c r="I3593" s="6" t="s">
        <v>37</v>
      </c>
      <c r="J3593" s="6" t="s">
        <v>76</v>
      </c>
      <c r="K3593" s="12">
        <v>600</v>
      </c>
      <c r="L3593" s="12">
        <v>780</v>
      </c>
      <c r="M3593" s="12">
        <v>2</v>
      </c>
      <c r="N3593" s="12">
        <v>1200</v>
      </c>
      <c r="O3593" s="12">
        <v>1560</v>
      </c>
      <c r="P3593" s="6" t="s">
        <v>1401</v>
      </c>
      <c r="Q3593" s="12">
        <f t="shared" si="56"/>
        <v>360</v>
      </c>
    </row>
    <row r="3594" spans="1:17" x14ac:dyDescent="0.3">
      <c r="A3594" s="6">
        <v>142966</v>
      </c>
      <c r="B3594" s="6" t="s">
        <v>1347</v>
      </c>
      <c r="C3594" s="6" t="s">
        <v>1346</v>
      </c>
      <c r="D3594" s="6" t="s">
        <v>1554</v>
      </c>
      <c r="E3594" s="6" t="s">
        <v>6</v>
      </c>
      <c r="F3594" s="7">
        <v>44648</v>
      </c>
      <c r="G3594" s="6" t="s">
        <v>35</v>
      </c>
      <c r="H3594" s="6" t="s">
        <v>50</v>
      </c>
      <c r="I3594" s="6" t="s">
        <v>38</v>
      </c>
      <c r="J3594" s="6" t="s">
        <v>75</v>
      </c>
      <c r="K3594" s="12">
        <v>10500</v>
      </c>
      <c r="L3594" s="12">
        <v>13650</v>
      </c>
      <c r="M3594" s="12">
        <v>2</v>
      </c>
      <c r="N3594" s="12">
        <v>21000</v>
      </c>
      <c r="O3594" s="12">
        <v>27300</v>
      </c>
      <c r="P3594" s="6" t="s">
        <v>1325</v>
      </c>
      <c r="Q3594" s="12">
        <f t="shared" si="56"/>
        <v>6300</v>
      </c>
    </row>
    <row r="3595" spans="1:17" x14ac:dyDescent="0.3">
      <c r="A3595" s="6">
        <v>142967</v>
      </c>
      <c r="B3595" s="6" t="s">
        <v>1349</v>
      </c>
      <c r="C3595" s="6" t="s">
        <v>1348</v>
      </c>
      <c r="D3595" s="6" t="s">
        <v>1567</v>
      </c>
      <c r="E3595" s="6" t="s">
        <v>5</v>
      </c>
      <c r="F3595" s="7">
        <v>44648</v>
      </c>
      <c r="G3595" s="6" t="s">
        <v>1296</v>
      </c>
      <c r="H3595" s="6" t="s">
        <v>931</v>
      </c>
      <c r="I3595" s="6" t="s">
        <v>39</v>
      </c>
      <c r="J3595" s="6" t="s">
        <v>77</v>
      </c>
      <c r="K3595" s="12">
        <v>6500</v>
      </c>
      <c r="L3595" s="12">
        <v>8450</v>
      </c>
      <c r="M3595" s="12">
        <v>1</v>
      </c>
      <c r="N3595" s="12">
        <v>6500</v>
      </c>
      <c r="O3595" s="12">
        <v>8450</v>
      </c>
      <c r="P3595" s="6" t="s">
        <v>1398</v>
      </c>
      <c r="Q3595" s="12">
        <f t="shared" si="56"/>
        <v>1950</v>
      </c>
    </row>
    <row r="3596" spans="1:17" x14ac:dyDescent="0.3">
      <c r="A3596" s="6">
        <v>142968</v>
      </c>
      <c r="B3596" s="6" t="s">
        <v>1351</v>
      </c>
      <c r="C3596" s="6" t="s">
        <v>1350</v>
      </c>
      <c r="D3596" s="6" t="s">
        <v>1589</v>
      </c>
      <c r="E3596" s="6" t="s">
        <v>4</v>
      </c>
      <c r="F3596" s="7">
        <v>44648</v>
      </c>
      <c r="G3596" s="6" t="s">
        <v>33</v>
      </c>
      <c r="H3596" s="6" t="s">
        <v>937</v>
      </c>
      <c r="I3596" s="6" t="s">
        <v>40</v>
      </c>
      <c r="J3596" s="6" t="s">
        <v>76</v>
      </c>
      <c r="K3596" s="12">
        <v>4500</v>
      </c>
      <c r="L3596" s="12">
        <v>5850</v>
      </c>
      <c r="M3596" s="12">
        <v>2</v>
      </c>
      <c r="N3596" s="12">
        <v>9000</v>
      </c>
      <c r="O3596" s="12">
        <v>11700</v>
      </c>
      <c r="P3596" s="6" t="s">
        <v>1397</v>
      </c>
      <c r="Q3596" s="12">
        <f t="shared" si="56"/>
        <v>2700</v>
      </c>
    </row>
    <row r="3597" spans="1:17" x14ac:dyDescent="0.3">
      <c r="A3597" s="6">
        <v>142969</v>
      </c>
      <c r="B3597" s="6" t="s">
        <v>1353</v>
      </c>
      <c r="C3597" s="6" t="s">
        <v>1352</v>
      </c>
      <c r="D3597" s="6" t="s">
        <v>1611</v>
      </c>
      <c r="E3597" s="6" t="s">
        <v>30</v>
      </c>
      <c r="F3597" s="7">
        <v>44648</v>
      </c>
      <c r="G3597" s="6" t="s">
        <v>34</v>
      </c>
      <c r="H3597" s="6" t="s">
        <v>51</v>
      </c>
      <c r="I3597" s="6" t="s">
        <v>41</v>
      </c>
      <c r="J3597" s="6" t="s">
        <v>78</v>
      </c>
      <c r="K3597" s="12">
        <v>8500</v>
      </c>
      <c r="L3597" s="12">
        <v>11050</v>
      </c>
      <c r="M3597" s="12">
        <v>2</v>
      </c>
      <c r="N3597" s="12">
        <v>17000</v>
      </c>
      <c r="O3597" s="12">
        <v>22100</v>
      </c>
      <c r="P3597" s="6" t="s">
        <v>1399</v>
      </c>
      <c r="Q3597" s="12">
        <f t="shared" si="56"/>
        <v>5100</v>
      </c>
    </row>
    <row r="3598" spans="1:17" x14ac:dyDescent="0.3">
      <c r="A3598" s="6">
        <v>142970</v>
      </c>
      <c r="B3598" s="6" t="s">
        <v>1355</v>
      </c>
      <c r="C3598" s="6" t="s">
        <v>1354</v>
      </c>
      <c r="D3598" s="6" t="s">
        <v>2133</v>
      </c>
      <c r="E3598" s="6" t="s">
        <v>31</v>
      </c>
      <c r="F3598" s="7">
        <v>44648</v>
      </c>
      <c r="G3598" s="6" t="s">
        <v>35</v>
      </c>
      <c r="H3598" s="6" t="s">
        <v>52</v>
      </c>
      <c r="I3598" s="6" t="s">
        <v>44</v>
      </c>
      <c r="J3598" s="6" t="s">
        <v>80</v>
      </c>
      <c r="K3598" s="12">
        <v>12500</v>
      </c>
      <c r="L3598" s="12">
        <v>16250</v>
      </c>
      <c r="M3598" s="12">
        <v>4</v>
      </c>
      <c r="N3598" s="12">
        <v>50000</v>
      </c>
      <c r="O3598" s="12">
        <v>65000</v>
      </c>
      <c r="P3598" s="6" t="s">
        <v>1400</v>
      </c>
      <c r="Q3598" s="12">
        <f t="shared" si="56"/>
        <v>15000</v>
      </c>
    </row>
    <row r="3599" spans="1:17" x14ac:dyDescent="0.3">
      <c r="A3599" s="6">
        <v>142971</v>
      </c>
      <c r="B3599" s="6" t="s">
        <v>1357</v>
      </c>
      <c r="C3599" s="6" t="s">
        <v>1356</v>
      </c>
      <c r="D3599" s="6" t="s">
        <v>1630</v>
      </c>
      <c r="E3599" s="6" t="s">
        <v>32</v>
      </c>
      <c r="F3599" s="7">
        <v>44648</v>
      </c>
      <c r="G3599" s="6" t="s">
        <v>1296</v>
      </c>
      <c r="H3599" s="6" t="s">
        <v>878</v>
      </c>
      <c r="I3599" s="6" t="s">
        <v>89</v>
      </c>
      <c r="J3599" s="6" t="s">
        <v>79</v>
      </c>
      <c r="K3599" s="12">
        <v>3500</v>
      </c>
      <c r="L3599" s="12">
        <v>4550</v>
      </c>
      <c r="M3599" s="12">
        <v>2</v>
      </c>
      <c r="N3599" s="12">
        <v>7000</v>
      </c>
      <c r="O3599" s="12">
        <v>9100</v>
      </c>
      <c r="P3599" s="6" t="s">
        <v>1401</v>
      </c>
      <c r="Q3599" s="12">
        <f t="shared" si="56"/>
        <v>2100</v>
      </c>
    </row>
    <row r="3600" spans="1:17" x14ac:dyDescent="0.3">
      <c r="A3600" s="6">
        <v>142972</v>
      </c>
      <c r="B3600" s="6" t="s">
        <v>1359</v>
      </c>
      <c r="C3600" s="6" t="s">
        <v>1358</v>
      </c>
      <c r="D3600" s="6" t="s">
        <v>1666</v>
      </c>
      <c r="E3600" s="6" t="s">
        <v>28</v>
      </c>
      <c r="F3600" s="7">
        <v>44648</v>
      </c>
      <c r="G3600" s="6" t="s">
        <v>33</v>
      </c>
      <c r="H3600" s="8" t="s">
        <v>67</v>
      </c>
      <c r="I3600" s="6" t="s">
        <v>37</v>
      </c>
      <c r="J3600" s="6" t="s">
        <v>81</v>
      </c>
      <c r="K3600" s="12">
        <v>4500</v>
      </c>
      <c r="L3600" s="12">
        <v>5850</v>
      </c>
      <c r="M3600" s="12">
        <v>4</v>
      </c>
      <c r="N3600" s="12">
        <v>18000</v>
      </c>
      <c r="O3600" s="12">
        <v>23400</v>
      </c>
      <c r="P3600" s="6" t="s">
        <v>1325</v>
      </c>
      <c r="Q3600" s="12">
        <f t="shared" si="56"/>
        <v>5400</v>
      </c>
    </row>
    <row r="3601" spans="1:17" x14ac:dyDescent="0.3">
      <c r="A3601" s="6">
        <v>142973</v>
      </c>
      <c r="B3601" s="6" t="s">
        <v>1361</v>
      </c>
      <c r="C3601" s="6" t="s">
        <v>1360</v>
      </c>
      <c r="D3601" s="6" t="s">
        <v>1676</v>
      </c>
      <c r="E3601" s="6" t="s">
        <v>1311</v>
      </c>
      <c r="F3601" s="7">
        <v>44648</v>
      </c>
      <c r="G3601" s="6" t="s">
        <v>34</v>
      </c>
      <c r="H3601" s="6" t="s">
        <v>938</v>
      </c>
      <c r="I3601" s="6" t="s">
        <v>45</v>
      </c>
      <c r="J3601" s="6" t="s">
        <v>82</v>
      </c>
      <c r="K3601" s="12">
        <v>2100</v>
      </c>
      <c r="L3601" s="12">
        <v>2730</v>
      </c>
      <c r="M3601" s="12">
        <v>1</v>
      </c>
      <c r="N3601" s="12">
        <v>2100</v>
      </c>
      <c r="O3601" s="12">
        <v>2730</v>
      </c>
      <c r="P3601" s="6" t="s">
        <v>1398</v>
      </c>
      <c r="Q3601" s="12">
        <f t="shared" si="56"/>
        <v>630</v>
      </c>
    </row>
    <row r="3602" spans="1:17" x14ac:dyDescent="0.3">
      <c r="A3602" s="6">
        <v>142974</v>
      </c>
      <c r="B3602" s="6" t="s">
        <v>1363</v>
      </c>
      <c r="C3602" s="6" t="s">
        <v>1362</v>
      </c>
      <c r="D3602" s="6" t="s">
        <v>1739</v>
      </c>
      <c r="E3602" s="6" t="s">
        <v>1312</v>
      </c>
      <c r="F3602" s="7">
        <v>44648</v>
      </c>
      <c r="G3602" s="6" t="s">
        <v>35</v>
      </c>
      <c r="H3602" s="6" t="s">
        <v>49</v>
      </c>
      <c r="I3602" s="6" t="s">
        <v>36</v>
      </c>
      <c r="J3602" s="6" t="s">
        <v>75</v>
      </c>
      <c r="K3602" s="12">
        <v>1150</v>
      </c>
      <c r="L3602" s="12">
        <v>1495</v>
      </c>
      <c r="M3602" s="12">
        <v>4</v>
      </c>
      <c r="N3602" s="12">
        <v>4600</v>
      </c>
      <c r="O3602" s="12">
        <v>5980</v>
      </c>
      <c r="P3602" s="6" t="s">
        <v>1397</v>
      </c>
      <c r="Q3602" s="12">
        <f t="shared" si="56"/>
        <v>1380</v>
      </c>
    </row>
    <row r="3603" spans="1:17" x14ac:dyDescent="0.3">
      <c r="A3603" s="6">
        <v>142975</v>
      </c>
      <c r="B3603" s="6" t="s">
        <v>1365</v>
      </c>
      <c r="C3603" s="6" t="s">
        <v>1364</v>
      </c>
      <c r="D3603" s="6" t="s">
        <v>1763</v>
      </c>
      <c r="E3603" s="6" t="s">
        <v>1313</v>
      </c>
      <c r="F3603" s="7">
        <v>44648</v>
      </c>
      <c r="G3603" s="6" t="s">
        <v>1296</v>
      </c>
      <c r="H3603" s="6" t="s">
        <v>47</v>
      </c>
      <c r="I3603" s="6" t="s">
        <v>37</v>
      </c>
      <c r="J3603" s="6" t="s">
        <v>76</v>
      </c>
      <c r="K3603" s="12">
        <v>350</v>
      </c>
      <c r="L3603" s="12">
        <v>455</v>
      </c>
      <c r="M3603" s="12">
        <v>4</v>
      </c>
      <c r="N3603" s="12">
        <v>1400</v>
      </c>
      <c r="O3603" s="12">
        <v>1820</v>
      </c>
      <c r="P3603" s="6" t="s">
        <v>1399</v>
      </c>
      <c r="Q3603" s="12">
        <f t="shared" si="56"/>
        <v>420</v>
      </c>
    </row>
    <row r="3604" spans="1:17" x14ac:dyDescent="0.3">
      <c r="A3604" s="6">
        <v>142976</v>
      </c>
      <c r="B3604" s="6" t="s">
        <v>1367</v>
      </c>
      <c r="C3604" s="6" t="s">
        <v>1366</v>
      </c>
      <c r="D3604" s="6" t="s">
        <v>1792</v>
      </c>
      <c r="E3604" s="6" t="s">
        <v>3</v>
      </c>
      <c r="F3604" s="7">
        <v>44648</v>
      </c>
      <c r="G3604" s="6" t="s">
        <v>33</v>
      </c>
      <c r="H3604" s="6" t="s">
        <v>53</v>
      </c>
      <c r="I3604" s="6" t="s">
        <v>38</v>
      </c>
      <c r="J3604" s="6" t="s">
        <v>75</v>
      </c>
      <c r="K3604" s="12">
        <v>9500</v>
      </c>
      <c r="L3604" s="12">
        <v>12350</v>
      </c>
      <c r="M3604" s="12">
        <v>2</v>
      </c>
      <c r="N3604" s="12">
        <v>19000</v>
      </c>
      <c r="O3604" s="12">
        <v>24700</v>
      </c>
      <c r="P3604" s="6" t="s">
        <v>1400</v>
      </c>
      <c r="Q3604" s="12">
        <f t="shared" si="56"/>
        <v>5700</v>
      </c>
    </row>
    <row r="3605" spans="1:17" x14ac:dyDescent="0.3">
      <c r="A3605" s="6">
        <v>142977</v>
      </c>
      <c r="B3605" s="6" t="s">
        <v>1369</v>
      </c>
      <c r="C3605" s="6" t="s">
        <v>1368</v>
      </c>
      <c r="D3605" s="6" t="s">
        <v>1796</v>
      </c>
      <c r="E3605" s="6" t="s">
        <v>2</v>
      </c>
      <c r="F3605" s="7">
        <v>44649</v>
      </c>
      <c r="G3605" s="6" t="s">
        <v>34</v>
      </c>
      <c r="H3605" s="6" t="s">
        <v>939</v>
      </c>
      <c r="I3605" s="6" t="s">
        <v>39</v>
      </c>
      <c r="J3605" s="6" t="s">
        <v>77</v>
      </c>
      <c r="K3605" s="12">
        <v>10000</v>
      </c>
      <c r="L3605" s="12">
        <v>13000</v>
      </c>
      <c r="M3605" s="12">
        <v>4</v>
      </c>
      <c r="N3605" s="12">
        <v>40000</v>
      </c>
      <c r="O3605" s="12">
        <v>52000</v>
      </c>
      <c r="P3605" s="6" t="s">
        <v>1401</v>
      </c>
      <c r="Q3605" s="12">
        <f t="shared" si="56"/>
        <v>12000</v>
      </c>
    </row>
    <row r="3606" spans="1:17" x14ac:dyDescent="0.3">
      <c r="A3606" s="6">
        <v>142978</v>
      </c>
      <c r="B3606" s="6" t="s">
        <v>1370</v>
      </c>
      <c r="C3606" s="6" t="s">
        <v>1327</v>
      </c>
      <c r="D3606" s="6" t="s">
        <v>1815</v>
      </c>
      <c r="E3606" s="6" t="s">
        <v>1</v>
      </c>
      <c r="F3606" s="7">
        <v>44649</v>
      </c>
      <c r="G3606" s="6" t="s">
        <v>35</v>
      </c>
      <c r="H3606" s="6" t="s">
        <v>940</v>
      </c>
      <c r="I3606" s="6" t="s">
        <v>40</v>
      </c>
      <c r="J3606" s="6" t="s">
        <v>76</v>
      </c>
      <c r="K3606" s="12">
        <v>6500</v>
      </c>
      <c r="L3606" s="12">
        <v>8450</v>
      </c>
      <c r="M3606" s="12">
        <v>3</v>
      </c>
      <c r="N3606" s="12">
        <v>19500</v>
      </c>
      <c r="O3606" s="12">
        <v>25350</v>
      </c>
      <c r="P3606" s="6" t="s">
        <v>1325</v>
      </c>
      <c r="Q3606" s="12">
        <f t="shared" si="56"/>
        <v>5850</v>
      </c>
    </row>
    <row r="3607" spans="1:17" x14ac:dyDescent="0.3">
      <c r="A3607" s="6">
        <v>142979</v>
      </c>
      <c r="B3607" s="6" t="s">
        <v>1371</v>
      </c>
      <c r="C3607" s="6" t="s">
        <v>1328</v>
      </c>
      <c r="D3607" s="6" t="s">
        <v>1825</v>
      </c>
      <c r="E3607" s="6" t="s">
        <v>1314</v>
      </c>
      <c r="F3607" s="7">
        <v>44649</v>
      </c>
      <c r="G3607" s="6" t="s">
        <v>1296</v>
      </c>
      <c r="H3607" s="6" t="s">
        <v>941</v>
      </c>
      <c r="I3607" s="6" t="s">
        <v>41</v>
      </c>
      <c r="J3607" s="6" t="s">
        <v>78</v>
      </c>
      <c r="K3607" s="12">
        <v>8500</v>
      </c>
      <c r="L3607" s="12">
        <v>11050</v>
      </c>
      <c r="M3607" s="12">
        <v>1</v>
      </c>
      <c r="N3607" s="12">
        <v>8500</v>
      </c>
      <c r="O3607" s="12">
        <v>11050</v>
      </c>
      <c r="P3607" s="6" t="s">
        <v>1398</v>
      </c>
      <c r="Q3607" s="12">
        <f t="shared" si="56"/>
        <v>2550</v>
      </c>
    </row>
    <row r="3608" spans="1:17" x14ac:dyDescent="0.3">
      <c r="A3608" s="6">
        <v>142980</v>
      </c>
      <c r="B3608" s="6" t="s">
        <v>1373</v>
      </c>
      <c r="C3608" s="6" t="s">
        <v>1372</v>
      </c>
      <c r="D3608" s="6" t="s">
        <v>1834</v>
      </c>
      <c r="E3608" s="6" t="s">
        <v>1315</v>
      </c>
      <c r="F3608" s="7">
        <v>44649</v>
      </c>
      <c r="G3608" s="6" t="s">
        <v>33</v>
      </c>
      <c r="H3608" s="6" t="s">
        <v>57</v>
      </c>
      <c r="I3608" s="6" t="s">
        <v>44</v>
      </c>
      <c r="J3608" s="6" t="s">
        <v>80</v>
      </c>
      <c r="K3608" s="12">
        <v>7000</v>
      </c>
      <c r="L3608" s="12">
        <v>9100</v>
      </c>
      <c r="M3608" s="12">
        <v>2</v>
      </c>
      <c r="N3608" s="12">
        <v>14000</v>
      </c>
      <c r="O3608" s="12">
        <v>18200</v>
      </c>
      <c r="P3608" s="6" t="s">
        <v>1397</v>
      </c>
      <c r="Q3608" s="12">
        <f t="shared" si="56"/>
        <v>4200</v>
      </c>
    </row>
    <row r="3609" spans="1:17" x14ac:dyDescent="0.3">
      <c r="A3609" s="6">
        <v>142981</v>
      </c>
      <c r="B3609" s="6" t="s">
        <v>1374</v>
      </c>
      <c r="C3609" s="6" t="s">
        <v>1329</v>
      </c>
      <c r="D3609" s="6" t="s">
        <v>1867</v>
      </c>
      <c r="E3609" s="6" t="s">
        <v>0</v>
      </c>
      <c r="F3609" s="7">
        <v>44649</v>
      </c>
      <c r="G3609" s="6" t="s">
        <v>34</v>
      </c>
      <c r="H3609" s="6" t="s">
        <v>942</v>
      </c>
      <c r="I3609" s="6" t="s">
        <v>89</v>
      </c>
      <c r="J3609" s="6" t="s">
        <v>79</v>
      </c>
      <c r="K3609" s="12">
        <v>6550</v>
      </c>
      <c r="L3609" s="12">
        <v>8515</v>
      </c>
      <c r="M3609" s="12">
        <v>2</v>
      </c>
      <c r="N3609" s="12">
        <v>13100</v>
      </c>
      <c r="O3609" s="12">
        <v>17030</v>
      </c>
      <c r="P3609" s="6" t="s">
        <v>1399</v>
      </c>
      <c r="Q3609" s="12">
        <f t="shared" si="56"/>
        <v>3930</v>
      </c>
    </row>
    <row r="3610" spans="1:17" x14ac:dyDescent="0.3">
      <c r="A3610" s="6">
        <v>142982</v>
      </c>
      <c r="B3610" s="6" t="s">
        <v>1375</v>
      </c>
      <c r="C3610" s="6" t="s">
        <v>1330</v>
      </c>
      <c r="D3610" s="6" t="s">
        <v>1905</v>
      </c>
      <c r="E3610" s="6" t="s">
        <v>1316</v>
      </c>
      <c r="F3610" s="7">
        <v>44649</v>
      </c>
      <c r="G3610" s="6" t="s">
        <v>35</v>
      </c>
      <c r="H3610" s="8" t="s">
        <v>66</v>
      </c>
      <c r="I3610" s="6" t="s">
        <v>37</v>
      </c>
      <c r="J3610" s="6" t="s">
        <v>81</v>
      </c>
      <c r="K3610" s="12">
        <v>7650</v>
      </c>
      <c r="L3610" s="12">
        <v>9945</v>
      </c>
      <c r="M3610" s="12">
        <v>3</v>
      </c>
      <c r="N3610" s="12">
        <v>22950</v>
      </c>
      <c r="O3610" s="12">
        <v>29835</v>
      </c>
      <c r="P3610" s="6" t="s">
        <v>1400</v>
      </c>
      <c r="Q3610" s="12">
        <f t="shared" si="56"/>
        <v>6885</v>
      </c>
    </row>
    <row r="3611" spans="1:17" x14ac:dyDescent="0.3">
      <c r="A3611" s="6">
        <v>142983</v>
      </c>
      <c r="B3611" s="6" t="s">
        <v>1376</v>
      </c>
      <c r="C3611" s="6" t="s">
        <v>1331</v>
      </c>
      <c r="D3611" s="6" t="s">
        <v>1918</v>
      </c>
      <c r="E3611" s="6" t="s">
        <v>1317</v>
      </c>
      <c r="F3611" s="7">
        <v>44649</v>
      </c>
      <c r="G3611" s="6" t="s">
        <v>1296</v>
      </c>
      <c r="H3611" s="6" t="s">
        <v>58</v>
      </c>
      <c r="I3611" s="6" t="s">
        <v>45</v>
      </c>
      <c r="J3611" s="6" t="s">
        <v>82</v>
      </c>
      <c r="K3611" s="12">
        <v>1150</v>
      </c>
      <c r="L3611" s="12">
        <v>1495</v>
      </c>
      <c r="M3611" s="12">
        <v>1</v>
      </c>
      <c r="N3611" s="12">
        <v>1150</v>
      </c>
      <c r="O3611" s="12">
        <v>1495</v>
      </c>
      <c r="P3611" s="6" t="s">
        <v>1401</v>
      </c>
      <c r="Q3611" s="12">
        <f t="shared" si="56"/>
        <v>345</v>
      </c>
    </row>
    <row r="3612" spans="1:17" x14ac:dyDescent="0.3">
      <c r="A3612" s="6">
        <v>142984</v>
      </c>
      <c r="B3612" s="6" t="s">
        <v>1378</v>
      </c>
      <c r="C3612" s="6" t="s">
        <v>1377</v>
      </c>
      <c r="D3612" s="6" t="s">
        <v>1935</v>
      </c>
      <c r="E3612" s="6" t="s">
        <v>1318</v>
      </c>
      <c r="F3612" s="7">
        <v>44649</v>
      </c>
      <c r="G3612" s="6" t="s">
        <v>33</v>
      </c>
      <c r="H3612" s="6" t="s">
        <v>59</v>
      </c>
      <c r="I3612" s="6" t="s">
        <v>36</v>
      </c>
      <c r="J3612" s="6" t="s">
        <v>75</v>
      </c>
      <c r="K3612" s="12">
        <v>850</v>
      </c>
      <c r="L3612" s="12">
        <v>1105</v>
      </c>
      <c r="M3612" s="12">
        <v>3</v>
      </c>
      <c r="N3612" s="12">
        <v>2550</v>
      </c>
      <c r="O3612" s="12">
        <v>3315</v>
      </c>
      <c r="P3612" s="6" t="s">
        <v>1325</v>
      </c>
      <c r="Q3612" s="12">
        <f t="shared" si="56"/>
        <v>765</v>
      </c>
    </row>
    <row r="3613" spans="1:17" x14ac:dyDescent="0.3">
      <c r="A3613" s="6">
        <v>142985</v>
      </c>
      <c r="B3613" s="6" t="s">
        <v>1379</v>
      </c>
      <c r="C3613" s="6" t="s">
        <v>1332</v>
      </c>
      <c r="D3613" s="6" t="s">
        <v>1996</v>
      </c>
      <c r="E3613" s="6" t="s">
        <v>29</v>
      </c>
      <c r="F3613" s="7">
        <v>44649</v>
      </c>
      <c r="G3613" s="6" t="s">
        <v>34</v>
      </c>
      <c r="H3613" s="6" t="s">
        <v>60</v>
      </c>
      <c r="I3613" s="6" t="s">
        <v>37</v>
      </c>
      <c r="J3613" s="6" t="s">
        <v>76</v>
      </c>
      <c r="K3613" s="12">
        <v>650</v>
      </c>
      <c r="L3613" s="12">
        <v>845</v>
      </c>
      <c r="M3613" s="12">
        <v>1</v>
      </c>
      <c r="N3613" s="12">
        <v>650</v>
      </c>
      <c r="O3613" s="12">
        <v>845</v>
      </c>
      <c r="P3613" s="6" t="s">
        <v>1398</v>
      </c>
      <c r="Q3613" s="12">
        <f t="shared" si="56"/>
        <v>195</v>
      </c>
    </row>
    <row r="3614" spans="1:17" x14ac:dyDescent="0.3">
      <c r="A3614" s="6">
        <v>142986</v>
      </c>
      <c r="B3614" s="6" t="s">
        <v>1380</v>
      </c>
      <c r="C3614" s="6" t="s">
        <v>1334</v>
      </c>
      <c r="D3614" s="6" t="s">
        <v>2074</v>
      </c>
      <c r="E3614" s="6" t="s">
        <v>20</v>
      </c>
      <c r="F3614" s="7">
        <v>44649</v>
      </c>
      <c r="G3614" s="6" t="s">
        <v>35</v>
      </c>
      <c r="H3614" s="6" t="s">
        <v>61</v>
      </c>
      <c r="I3614" s="6" t="s">
        <v>38</v>
      </c>
      <c r="J3614" s="6" t="s">
        <v>75</v>
      </c>
      <c r="K3614" s="12">
        <v>7500</v>
      </c>
      <c r="L3614" s="12">
        <v>9750</v>
      </c>
      <c r="M3614" s="12">
        <v>2</v>
      </c>
      <c r="N3614" s="12">
        <v>15000</v>
      </c>
      <c r="O3614" s="12">
        <v>19500</v>
      </c>
      <c r="P3614" s="6" t="s">
        <v>1397</v>
      </c>
      <c r="Q3614" s="12">
        <f t="shared" si="56"/>
        <v>4500</v>
      </c>
    </row>
    <row r="3615" spans="1:17" x14ac:dyDescent="0.3">
      <c r="A3615" s="6">
        <v>142987</v>
      </c>
      <c r="B3615" s="6" t="s">
        <v>1381</v>
      </c>
      <c r="C3615" s="6" t="s">
        <v>1333</v>
      </c>
      <c r="D3615" s="6" t="s">
        <v>2064</v>
      </c>
      <c r="E3615" s="6" t="s">
        <v>19</v>
      </c>
      <c r="F3615" s="7">
        <v>44649</v>
      </c>
      <c r="G3615" s="6" t="s">
        <v>1296</v>
      </c>
      <c r="H3615" s="6" t="s">
        <v>939</v>
      </c>
      <c r="I3615" s="6" t="s">
        <v>39</v>
      </c>
      <c r="J3615" s="8" t="s">
        <v>83</v>
      </c>
      <c r="K3615" s="12">
        <v>10000</v>
      </c>
      <c r="L3615" s="12">
        <v>13000</v>
      </c>
      <c r="M3615" s="12">
        <v>4</v>
      </c>
      <c r="N3615" s="12">
        <v>40000</v>
      </c>
      <c r="O3615" s="12">
        <v>52000</v>
      </c>
      <c r="P3615" s="6" t="s">
        <v>1399</v>
      </c>
      <c r="Q3615" s="12">
        <f t="shared" si="56"/>
        <v>12000</v>
      </c>
    </row>
    <row r="3616" spans="1:17" x14ac:dyDescent="0.3">
      <c r="A3616" s="6">
        <v>142988</v>
      </c>
      <c r="B3616" s="6" t="s">
        <v>1382</v>
      </c>
      <c r="C3616" s="6" t="s">
        <v>1335</v>
      </c>
      <c r="D3616" s="6" t="s">
        <v>2088</v>
      </c>
      <c r="E3616" s="6" t="s">
        <v>1319</v>
      </c>
      <c r="F3616" s="7">
        <v>44649</v>
      </c>
      <c r="G3616" s="6" t="s">
        <v>33</v>
      </c>
      <c r="H3616" s="6" t="s">
        <v>943</v>
      </c>
      <c r="I3616" s="6" t="s">
        <v>40</v>
      </c>
      <c r="J3616" s="6" t="s">
        <v>76</v>
      </c>
      <c r="K3616" s="12">
        <v>10500</v>
      </c>
      <c r="L3616" s="12">
        <v>13650</v>
      </c>
      <c r="M3616" s="12">
        <v>2</v>
      </c>
      <c r="N3616" s="12">
        <v>21000</v>
      </c>
      <c r="O3616" s="12">
        <v>27300</v>
      </c>
      <c r="P3616" s="6" t="s">
        <v>1400</v>
      </c>
      <c r="Q3616" s="12">
        <f t="shared" si="56"/>
        <v>6300</v>
      </c>
    </row>
    <row r="3617" spans="1:17" x14ac:dyDescent="0.3">
      <c r="A3617" s="6">
        <v>142989</v>
      </c>
      <c r="B3617" s="6" t="s">
        <v>1378</v>
      </c>
      <c r="C3617" s="6" t="s">
        <v>1377</v>
      </c>
      <c r="D3617" s="6" t="s">
        <v>1926</v>
      </c>
      <c r="E3617" s="6" t="s">
        <v>18</v>
      </c>
      <c r="F3617" s="7">
        <v>44649</v>
      </c>
      <c r="G3617" s="6" t="s">
        <v>34</v>
      </c>
      <c r="H3617" s="6" t="s">
        <v>63</v>
      </c>
      <c r="I3617" s="6" t="s">
        <v>41</v>
      </c>
      <c r="J3617" s="6" t="s">
        <v>78</v>
      </c>
      <c r="K3617" s="12">
        <v>8500</v>
      </c>
      <c r="L3617" s="12">
        <v>11050</v>
      </c>
      <c r="M3617" s="12">
        <v>2</v>
      </c>
      <c r="N3617" s="12">
        <v>17000</v>
      </c>
      <c r="O3617" s="12">
        <v>22100</v>
      </c>
      <c r="P3617" s="6" t="s">
        <v>1401</v>
      </c>
      <c r="Q3617" s="12">
        <f t="shared" si="56"/>
        <v>5100</v>
      </c>
    </row>
    <row r="3618" spans="1:17" x14ac:dyDescent="0.3">
      <c r="A3618" s="6">
        <v>142990</v>
      </c>
      <c r="B3618" s="6" t="s">
        <v>1379</v>
      </c>
      <c r="C3618" s="6" t="s">
        <v>1332</v>
      </c>
      <c r="D3618" s="6" t="s">
        <v>1995</v>
      </c>
      <c r="E3618" s="6" t="s">
        <v>17</v>
      </c>
      <c r="F3618" s="7">
        <v>44649</v>
      </c>
      <c r="G3618" s="6" t="s">
        <v>35</v>
      </c>
      <c r="H3618" s="6" t="s">
        <v>57</v>
      </c>
      <c r="I3618" s="6" t="s">
        <v>44</v>
      </c>
      <c r="J3618" s="6" t="s">
        <v>80</v>
      </c>
      <c r="K3618" s="12">
        <v>7000</v>
      </c>
      <c r="L3618" s="12">
        <v>9100</v>
      </c>
      <c r="M3618" s="12">
        <v>4</v>
      </c>
      <c r="N3618" s="12">
        <v>28000</v>
      </c>
      <c r="O3618" s="12">
        <v>36400</v>
      </c>
      <c r="P3618" s="6" t="s">
        <v>1325</v>
      </c>
      <c r="Q3618" s="12">
        <f t="shared" si="56"/>
        <v>8400</v>
      </c>
    </row>
    <row r="3619" spans="1:17" x14ac:dyDescent="0.3">
      <c r="A3619" s="6">
        <v>142991</v>
      </c>
      <c r="B3619" s="6" t="s">
        <v>1365</v>
      </c>
      <c r="C3619" s="6" t="s">
        <v>1364</v>
      </c>
      <c r="D3619" s="6" t="s">
        <v>1753</v>
      </c>
      <c r="E3619" s="6" t="s">
        <v>1320</v>
      </c>
      <c r="F3619" s="7">
        <v>44649</v>
      </c>
      <c r="G3619" s="6" t="s">
        <v>1296</v>
      </c>
      <c r="H3619" s="6" t="s">
        <v>944</v>
      </c>
      <c r="I3619" s="6" t="s">
        <v>89</v>
      </c>
      <c r="J3619" s="6" t="s">
        <v>79</v>
      </c>
      <c r="K3619" s="12">
        <v>1680</v>
      </c>
      <c r="L3619" s="12">
        <v>2184</v>
      </c>
      <c r="M3619" s="12">
        <v>4</v>
      </c>
      <c r="N3619" s="12">
        <v>6720</v>
      </c>
      <c r="O3619" s="12">
        <v>8736</v>
      </c>
      <c r="P3619" s="6" t="s">
        <v>1398</v>
      </c>
      <c r="Q3619" s="12">
        <f t="shared" si="56"/>
        <v>2016</v>
      </c>
    </row>
    <row r="3620" spans="1:17" x14ac:dyDescent="0.3">
      <c r="A3620" s="6">
        <v>142992</v>
      </c>
      <c r="B3620" s="6" t="s">
        <v>1385</v>
      </c>
      <c r="C3620" s="6" t="s">
        <v>27</v>
      </c>
      <c r="D3620" s="6" t="s">
        <v>27</v>
      </c>
      <c r="E3620" s="6" t="s">
        <v>16</v>
      </c>
      <c r="F3620" s="7">
        <v>44649</v>
      </c>
      <c r="G3620" s="6" t="s">
        <v>33</v>
      </c>
      <c r="H3620" s="8" t="s">
        <v>65</v>
      </c>
      <c r="I3620" s="6" t="s">
        <v>37</v>
      </c>
      <c r="J3620" s="8" t="s">
        <v>84</v>
      </c>
      <c r="K3620" s="12">
        <v>6540</v>
      </c>
      <c r="L3620" s="12">
        <v>8502</v>
      </c>
      <c r="M3620" s="12">
        <v>2</v>
      </c>
      <c r="N3620" s="12">
        <v>13080</v>
      </c>
      <c r="O3620" s="12">
        <v>17004</v>
      </c>
      <c r="P3620" s="6" t="s">
        <v>1397</v>
      </c>
      <c r="Q3620" s="12">
        <f t="shared" si="56"/>
        <v>3924</v>
      </c>
    </row>
    <row r="3621" spans="1:17" x14ac:dyDescent="0.3">
      <c r="A3621" s="6">
        <v>142993</v>
      </c>
      <c r="B3621" s="6" t="s">
        <v>1387</v>
      </c>
      <c r="C3621" s="6" t="s">
        <v>1386</v>
      </c>
      <c r="D3621" s="6" t="s">
        <v>1386</v>
      </c>
      <c r="E3621" s="6" t="s">
        <v>15</v>
      </c>
      <c r="F3621" s="7">
        <v>44649</v>
      </c>
      <c r="G3621" s="6" t="s">
        <v>34</v>
      </c>
      <c r="H3621" s="6" t="s">
        <v>68</v>
      </c>
      <c r="I3621" s="6" t="s">
        <v>45</v>
      </c>
      <c r="J3621" s="6" t="s">
        <v>82</v>
      </c>
      <c r="K3621" s="12">
        <v>2680</v>
      </c>
      <c r="L3621" s="12">
        <v>3484</v>
      </c>
      <c r="M3621" s="12">
        <v>1</v>
      </c>
      <c r="N3621" s="12">
        <v>2680</v>
      </c>
      <c r="O3621" s="12">
        <v>3484</v>
      </c>
      <c r="P3621" s="6" t="s">
        <v>1399</v>
      </c>
      <c r="Q3621" s="12">
        <f t="shared" si="56"/>
        <v>804</v>
      </c>
    </row>
    <row r="3622" spans="1:17" x14ac:dyDescent="0.3">
      <c r="A3622" s="6">
        <v>142994</v>
      </c>
      <c r="B3622" s="6" t="s">
        <v>2156</v>
      </c>
      <c r="C3622" s="6" t="s">
        <v>2157</v>
      </c>
      <c r="D3622" s="6" t="s">
        <v>1981</v>
      </c>
      <c r="E3622" s="6" t="s">
        <v>14</v>
      </c>
      <c r="F3622" s="7">
        <v>44649</v>
      </c>
      <c r="G3622" s="6" t="s">
        <v>35</v>
      </c>
      <c r="H3622" s="6" t="s">
        <v>71</v>
      </c>
      <c r="I3622" s="6" t="s">
        <v>38</v>
      </c>
      <c r="J3622" s="6" t="s">
        <v>76</v>
      </c>
      <c r="K3622" s="12">
        <v>8250</v>
      </c>
      <c r="L3622" s="12">
        <v>10725</v>
      </c>
      <c r="M3622" s="12">
        <v>4</v>
      </c>
      <c r="N3622" s="12">
        <v>33000</v>
      </c>
      <c r="O3622" s="12">
        <v>42900</v>
      </c>
      <c r="P3622" s="6" t="s">
        <v>1400</v>
      </c>
      <c r="Q3622" s="12">
        <f t="shared" si="56"/>
        <v>9900</v>
      </c>
    </row>
    <row r="3623" spans="1:17" x14ac:dyDescent="0.3">
      <c r="A3623" s="6">
        <v>142995</v>
      </c>
      <c r="B3623" s="6" t="s">
        <v>1390</v>
      </c>
      <c r="C3623" s="6" t="s">
        <v>26</v>
      </c>
      <c r="D3623" s="6" t="s">
        <v>2128</v>
      </c>
      <c r="E3623" s="6" t="s">
        <v>13</v>
      </c>
      <c r="F3623" s="7">
        <v>44649</v>
      </c>
      <c r="G3623" s="6" t="s">
        <v>1296</v>
      </c>
      <c r="H3623" s="6" t="s">
        <v>878</v>
      </c>
      <c r="I3623" s="6" t="s">
        <v>42</v>
      </c>
      <c r="J3623" s="6" t="s">
        <v>76</v>
      </c>
      <c r="K3623" s="12">
        <v>2650</v>
      </c>
      <c r="L3623" s="12">
        <v>3445</v>
      </c>
      <c r="M3623" s="12">
        <v>1</v>
      </c>
      <c r="N3623" s="12">
        <v>2650</v>
      </c>
      <c r="O3623" s="12">
        <v>3445</v>
      </c>
      <c r="P3623" s="6" t="s">
        <v>1401</v>
      </c>
      <c r="Q3623" s="12">
        <f t="shared" si="56"/>
        <v>795</v>
      </c>
    </row>
    <row r="3624" spans="1:17" x14ac:dyDescent="0.3">
      <c r="A3624" s="6">
        <v>142996</v>
      </c>
      <c r="B3624" s="6" t="s">
        <v>1392</v>
      </c>
      <c r="C3624" s="6" t="s">
        <v>1391</v>
      </c>
      <c r="D3624" s="6" t="s">
        <v>2118</v>
      </c>
      <c r="E3624" s="6" t="s">
        <v>12</v>
      </c>
      <c r="F3624" s="7">
        <v>44649</v>
      </c>
      <c r="G3624" s="6" t="s">
        <v>33</v>
      </c>
      <c r="H3624" s="6" t="s">
        <v>72</v>
      </c>
      <c r="I3624" s="6" t="s">
        <v>38</v>
      </c>
      <c r="J3624" s="6" t="s">
        <v>85</v>
      </c>
      <c r="K3624" s="12">
        <v>12550</v>
      </c>
      <c r="L3624" s="12">
        <v>16315</v>
      </c>
      <c r="M3624" s="12">
        <v>2</v>
      </c>
      <c r="N3624" s="12">
        <v>25100</v>
      </c>
      <c r="O3624" s="12">
        <v>32630</v>
      </c>
      <c r="P3624" s="6" t="s">
        <v>1325</v>
      </c>
      <c r="Q3624" s="12">
        <f t="shared" si="56"/>
        <v>7530</v>
      </c>
    </row>
    <row r="3625" spans="1:17" x14ac:dyDescent="0.3">
      <c r="A3625" s="6">
        <v>142997</v>
      </c>
      <c r="B3625" s="6" t="s">
        <v>1394</v>
      </c>
      <c r="C3625" s="6" t="s">
        <v>1393</v>
      </c>
      <c r="D3625" s="6" t="s">
        <v>1414</v>
      </c>
      <c r="E3625" s="6" t="s">
        <v>11</v>
      </c>
      <c r="F3625" s="7">
        <v>44649</v>
      </c>
      <c r="G3625" s="6" t="s">
        <v>34</v>
      </c>
      <c r="H3625" s="6" t="s">
        <v>73</v>
      </c>
      <c r="I3625" s="6" t="s">
        <v>41</v>
      </c>
      <c r="J3625" s="8" t="s">
        <v>78</v>
      </c>
      <c r="K3625" s="12">
        <v>14500</v>
      </c>
      <c r="L3625" s="12">
        <v>18850</v>
      </c>
      <c r="M3625" s="12">
        <v>1</v>
      </c>
      <c r="N3625" s="12">
        <v>14500</v>
      </c>
      <c r="O3625" s="12">
        <v>18850</v>
      </c>
      <c r="P3625" s="6" t="s">
        <v>1398</v>
      </c>
      <c r="Q3625" s="12">
        <f t="shared" si="56"/>
        <v>4350</v>
      </c>
    </row>
    <row r="3626" spans="1:17" x14ac:dyDescent="0.3">
      <c r="A3626" s="6">
        <v>142998</v>
      </c>
      <c r="B3626" s="6" t="s">
        <v>1337</v>
      </c>
      <c r="C3626" s="6" t="s">
        <v>1336</v>
      </c>
      <c r="D3626" s="6" t="s">
        <v>1418</v>
      </c>
      <c r="E3626" s="6" t="s">
        <v>1321</v>
      </c>
      <c r="F3626" s="7">
        <v>44649</v>
      </c>
      <c r="G3626" s="6" t="s">
        <v>35</v>
      </c>
      <c r="H3626" s="6" t="s">
        <v>46</v>
      </c>
      <c r="I3626" s="6" t="s">
        <v>36</v>
      </c>
      <c r="J3626" s="6" t="s">
        <v>75</v>
      </c>
      <c r="K3626" s="12">
        <v>800</v>
      </c>
      <c r="L3626" s="12">
        <v>1040</v>
      </c>
      <c r="M3626" s="12">
        <v>3</v>
      </c>
      <c r="N3626" s="12">
        <v>2400</v>
      </c>
      <c r="O3626" s="12">
        <v>3120</v>
      </c>
      <c r="P3626" s="6" t="s">
        <v>1397</v>
      </c>
      <c r="Q3626" s="12">
        <f t="shared" si="56"/>
        <v>720</v>
      </c>
    </row>
    <row r="3627" spans="1:17" x14ac:dyDescent="0.3">
      <c r="A3627" s="6">
        <v>142999</v>
      </c>
      <c r="B3627" s="6" t="s">
        <v>1339</v>
      </c>
      <c r="C3627" s="6" t="s">
        <v>1338</v>
      </c>
      <c r="D3627" s="6" t="s">
        <v>1453</v>
      </c>
      <c r="E3627" s="6" t="s">
        <v>1322</v>
      </c>
      <c r="F3627" s="7">
        <v>44649</v>
      </c>
      <c r="G3627" s="6" t="s">
        <v>1296</v>
      </c>
      <c r="H3627" s="6" t="s">
        <v>48</v>
      </c>
      <c r="I3627" s="6" t="s">
        <v>37</v>
      </c>
      <c r="J3627" s="6" t="s">
        <v>76</v>
      </c>
      <c r="K3627" s="12">
        <v>600</v>
      </c>
      <c r="L3627" s="12">
        <v>780</v>
      </c>
      <c r="M3627" s="12">
        <v>4</v>
      </c>
      <c r="N3627" s="12">
        <v>2400</v>
      </c>
      <c r="O3627" s="12">
        <v>3120</v>
      </c>
      <c r="P3627" s="6" t="s">
        <v>1399</v>
      </c>
      <c r="Q3627" s="12">
        <f t="shared" si="56"/>
        <v>720</v>
      </c>
    </row>
    <row r="3628" spans="1:17" x14ac:dyDescent="0.3">
      <c r="A3628" s="6">
        <v>143000</v>
      </c>
      <c r="B3628" s="6" t="s">
        <v>1341</v>
      </c>
      <c r="C3628" s="6" t="s">
        <v>1340</v>
      </c>
      <c r="D3628" s="6" t="s">
        <v>1465</v>
      </c>
      <c r="E3628" s="6" t="s">
        <v>1323</v>
      </c>
      <c r="F3628" s="7">
        <v>44649</v>
      </c>
      <c r="G3628" s="6" t="s">
        <v>33</v>
      </c>
      <c r="H3628" s="6" t="s">
        <v>50</v>
      </c>
      <c r="I3628" s="6" t="s">
        <v>38</v>
      </c>
      <c r="J3628" s="6" t="s">
        <v>75</v>
      </c>
      <c r="K3628" s="12">
        <v>10500</v>
      </c>
      <c r="L3628" s="12">
        <v>13650</v>
      </c>
      <c r="M3628" s="12">
        <v>1</v>
      </c>
      <c r="N3628" s="12">
        <v>10500</v>
      </c>
      <c r="O3628" s="12">
        <v>13650</v>
      </c>
      <c r="P3628" s="6" t="s">
        <v>1400</v>
      </c>
      <c r="Q3628" s="12">
        <f t="shared" si="56"/>
        <v>3150</v>
      </c>
    </row>
    <row r="3629" spans="1:17" x14ac:dyDescent="0.3">
      <c r="A3629" s="6">
        <v>143001</v>
      </c>
      <c r="B3629" s="6" t="s">
        <v>1343</v>
      </c>
      <c r="C3629" s="6" t="s">
        <v>1342</v>
      </c>
      <c r="D3629" s="6" t="s">
        <v>1499</v>
      </c>
      <c r="E3629" s="6" t="s">
        <v>10</v>
      </c>
      <c r="F3629" s="7">
        <v>44649</v>
      </c>
      <c r="G3629" s="6" t="s">
        <v>34</v>
      </c>
      <c r="H3629" s="6" t="s">
        <v>939</v>
      </c>
      <c r="I3629" s="6" t="s">
        <v>39</v>
      </c>
      <c r="J3629" s="6" t="s">
        <v>77</v>
      </c>
      <c r="K3629" s="12">
        <v>6500</v>
      </c>
      <c r="L3629" s="12">
        <v>8450</v>
      </c>
      <c r="M3629" s="12">
        <v>2</v>
      </c>
      <c r="N3629" s="12">
        <v>13000</v>
      </c>
      <c r="O3629" s="12">
        <v>16900</v>
      </c>
      <c r="P3629" s="6" t="s">
        <v>1401</v>
      </c>
      <c r="Q3629" s="12">
        <f t="shared" si="56"/>
        <v>3900</v>
      </c>
    </row>
    <row r="3630" spans="1:17" x14ac:dyDescent="0.3">
      <c r="A3630" s="6">
        <v>143002</v>
      </c>
      <c r="B3630" s="6" t="s">
        <v>1345</v>
      </c>
      <c r="C3630" s="6" t="s">
        <v>1344</v>
      </c>
      <c r="D3630" s="6" t="s">
        <v>1536</v>
      </c>
      <c r="E3630" s="6" t="s">
        <v>9</v>
      </c>
      <c r="F3630" s="7">
        <v>44649</v>
      </c>
      <c r="G3630" s="6" t="s">
        <v>35</v>
      </c>
      <c r="H3630" s="6" t="s">
        <v>945</v>
      </c>
      <c r="I3630" s="6" t="s">
        <v>40</v>
      </c>
      <c r="J3630" s="6" t="s">
        <v>76</v>
      </c>
      <c r="K3630" s="12">
        <v>4500</v>
      </c>
      <c r="L3630" s="12">
        <v>5850</v>
      </c>
      <c r="M3630" s="12">
        <v>2</v>
      </c>
      <c r="N3630" s="12">
        <v>9000</v>
      </c>
      <c r="O3630" s="12">
        <v>11700</v>
      </c>
      <c r="P3630" s="6" t="s">
        <v>1325</v>
      </c>
      <c r="Q3630" s="12">
        <f t="shared" si="56"/>
        <v>2700</v>
      </c>
    </row>
    <row r="3631" spans="1:17" x14ac:dyDescent="0.3">
      <c r="A3631" s="6">
        <v>143003</v>
      </c>
      <c r="B3631" s="6" t="s">
        <v>1347</v>
      </c>
      <c r="C3631" s="6" t="s">
        <v>1346</v>
      </c>
      <c r="D3631" s="6" t="s">
        <v>1555</v>
      </c>
      <c r="E3631" s="6" t="s">
        <v>1324</v>
      </c>
      <c r="F3631" s="7">
        <v>44649</v>
      </c>
      <c r="G3631" s="6" t="s">
        <v>1296</v>
      </c>
      <c r="H3631" s="6" t="s">
        <v>51</v>
      </c>
      <c r="I3631" s="6" t="s">
        <v>41</v>
      </c>
      <c r="J3631" s="6" t="s">
        <v>78</v>
      </c>
      <c r="K3631" s="12">
        <v>8500</v>
      </c>
      <c r="L3631" s="12">
        <v>11050</v>
      </c>
      <c r="M3631" s="12">
        <v>3</v>
      </c>
      <c r="N3631" s="12">
        <v>25500</v>
      </c>
      <c r="O3631" s="12">
        <v>33150</v>
      </c>
      <c r="P3631" s="6" t="s">
        <v>1398</v>
      </c>
      <c r="Q3631" s="12">
        <f t="shared" si="56"/>
        <v>7650</v>
      </c>
    </row>
    <row r="3632" spans="1:17" x14ac:dyDescent="0.3">
      <c r="A3632" s="6">
        <v>143004</v>
      </c>
      <c r="B3632" s="6" t="s">
        <v>1349</v>
      </c>
      <c r="C3632" s="6" t="s">
        <v>1348</v>
      </c>
      <c r="D3632" s="6" t="s">
        <v>1582</v>
      </c>
      <c r="E3632" s="6" t="s">
        <v>8</v>
      </c>
      <c r="F3632" s="7">
        <v>44649</v>
      </c>
      <c r="G3632" s="6" t="s">
        <v>33</v>
      </c>
      <c r="H3632" s="6" t="s">
        <v>52</v>
      </c>
      <c r="I3632" s="6" t="s">
        <v>44</v>
      </c>
      <c r="J3632" s="6" t="s">
        <v>80</v>
      </c>
      <c r="K3632" s="12">
        <v>12500</v>
      </c>
      <c r="L3632" s="12">
        <v>16250</v>
      </c>
      <c r="M3632" s="12">
        <v>3</v>
      </c>
      <c r="N3632" s="12">
        <v>37500</v>
      </c>
      <c r="O3632" s="12">
        <v>48750</v>
      </c>
      <c r="P3632" s="6" t="s">
        <v>1397</v>
      </c>
      <c r="Q3632" s="12">
        <f t="shared" si="56"/>
        <v>11250</v>
      </c>
    </row>
    <row r="3633" spans="1:17" x14ac:dyDescent="0.3">
      <c r="A3633" s="6">
        <v>143005</v>
      </c>
      <c r="B3633" s="6" t="s">
        <v>1351</v>
      </c>
      <c r="C3633" s="6" t="s">
        <v>1350</v>
      </c>
      <c r="D3633" s="6" t="s">
        <v>1599</v>
      </c>
      <c r="E3633" s="6" t="s">
        <v>7</v>
      </c>
      <c r="F3633" s="7">
        <v>44649</v>
      </c>
      <c r="G3633" s="6" t="s">
        <v>34</v>
      </c>
      <c r="H3633" s="6" t="s">
        <v>886</v>
      </c>
      <c r="I3633" s="6" t="s">
        <v>98</v>
      </c>
      <c r="J3633" s="6" t="s">
        <v>79</v>
      </c>
      <c r="K3633" s="12">
        <v>3500</v>
      </c>
      <c r="L3633" s="12">
        <v>4550</v>
      </c>
      <c r="M3633" s="12">
        <v>4</v>
      </c>
      <c r="N3633" s="12">
        <v>14000</v>
      </c>
      <c r="O3633" s="12">
        <v>18200</v>
      </c>
      <c r="P3633" s="6" t="s">
        <v>1399</v>
      </c>
      <c r="Q3633" s="12">
        <f t="shared" si="56"/>
        <v>4200</v>
      </c>
    </row>
    <row r="3634" spans="1:17" x14ac:dyDescent="0.3">
      <c r="A3634" s="6">
        <v>143006</v>
      </c>
      <c r="B3634" s="6" t="s">
        <v>1353</v>
      </c>
      <c r="C3634" s="6" t="s">
        <v>1352</v>
      </c>
      <c r="D3634" s="6" t="s">
        <v>1532</v>
      </c>
      <c r="E3634" s="6" t="s">
        <v>1325</v>
      </c>
      <c r="F3634" s="7">
        <v>44649</v>
      </c>
      <c r="G3634" s="6" t="s">
        <v>35</v>
      </c>
      <c r="H3634" s="8" t="s">
        <v>67</v>
      </c>
      <c r="I3634" s="6" t="s">
        <v>99</v>
      </c>
      <c r="J3634" s="6" t="s">
        <v>81</v>
      </c>
      <c r="K3634" s="12">
        <v>4500</v>
      </c>
      <c r="L3634" s="12">
        <v>5850</v>
      </c>
      <c r="M3634" s="12">
        <v>1</v>
      </c>
      <c r="N3634" s="12">
        <v>4500</v>
      </c>
      <c r="O3634" s="12">
        <v>5850</v>
      </c>
      <c r="P3634" s="6" t="s">
        <v>1400</v>
      </c>
      <c r="Q3634" s="12">
        <f t="shared" si="56"/>
        <v>1350</v>
      </c>
    </row>
    <row r="3635" spans="1:17" x14ac:dyDescent="0.3">
      <c r="A3635" s="6">
        <v>143007</v>
      </c>
      <c r="B3635" s="6" t="s">
        <v>1355</v>
      </c>
      <c r="C3635" s="6" t="s">
        <v>1354</v>
      </c>
      <c r="D3635" s="6" t="s">
        <v>2144</v>
      </c>
      <c r="E3635" s="6" t="s">
        <v>1326</v>
      </c>
      <c r="F3635" s="7">
        <v>44649</v>
      </c>
      <c r="G3635" s="6" t="s">
        <v>1296</v>
      </c>
      <c r="H3635" s="6" t="s">
        <v>946</v>
      </c>
      <c r="I3635" s="6" t="s">
        <v>45</v>
      </c>
      <c r="J3635" s="6" t="s">
        <v>82</v>
      </c>
      <c r="K3635" s="12">
        <v>2100</v>
      </c>
      <c r="L3635" s="12">
        <v>2730</v>
      </c>
      <c r="M3635" s="12">
        <v>1</v>
      </c>
      <c r="N3635" s="12">
        <v>2100</v>
      </c>
      <c r="O3635" s="12">
        <v>2730</v>
      </c>
      <c r="P3635" s="6" t="s">
        <v>1401</v>
      </c>
      <c r="Q3635" s="12">
        <f t="shared" si="56"/>
        <v>630</v>
      </c>
    </row>
    <row r="3636" spans="1:17" x14ac:dyDescent="0.3">
      <c r="A3636" s="6">
        <v>143008</v>
      </c>
      <c r="B3636" s="6" t="s">
        <v>1357</v>
      </c>
      <c r="C3636" s="6" t="s">
        <v>1356</v>
      </c>
      <c r="D3636" s="6" t="s">
        <v>1634</v>
      </c>
      <c r="E3636" s="6" t="s">
        <v>6</v>
      </c>
      <c r="F3636" s="7">
        <v>44649</v>
      </c>
      <c r="G3636" s="6" t="s">
        <v>33</v>
      </c>
      <c r="H3636" s="6" t="s">
        <v>49</v>
      </c>
      <c r="I3636" s="6" t="s">
        <v>36</v>
      </c>
      <c r="J3636" s="6" t="s">
        <v>75</v>
      </c>
      <c r="K3636" s="12">
        <v>1150</v>
      </c>
      <c r="L3636" s="12">
        <v>1495</v>
      </c>
      <c r="M3636" s="12">
        <v>3</v>
      </c>
      <c r="N3636" s="12">
        <v>3450</v>
      </c>
      <c r="O3636" s="12">
        <v>4485</v>
      </c>
      <c r="P3636" s="6" t="s">
        <v>1325</v>
      </c>
      <c r="Q3636" s="12">
        <f t="shared" si="56"/>
        <v>1035</v>
      </c>
    </row>
    <row r="3637" spans="1:17" x14ac:dyDescent="0.3">
      <c r="A3637" s="6">
        <v>143009</v>
      </c>
      <c r="B3637" s="6" t="s">
        <v>1359</v>
      </c>
      <c r="C3637" s="6" t="s">
        <v>1358</v>
      </c>
      <c r="D3637" s="6" t="s">
        <v>1668</v>
      </c>
      <c r="E3637" s="6" t="s">
        <v>5</v>
      </c>
      <c r="F3637" s="7">
        <v>44649</v>
      </c>
      <c r="G3637" s="6" t="s">
        <v>34</v>
      </c>
      <c r="H3637" s="6" t="s">
        <v>47</v>
      </c>
      <c r="I3637" s="6" t="s">
        <v>37</v>
      </c>
      <c r="J3637" s="6" t="s">
        <v>76</v>
      </c>
      <c r="K3637" s="12">
        <v>350</v>
      </c>
      <c r="L3637" s="12">
        <v>455</v>
      </c>
      <c r="M3637" s="12">
        <v>2</v>
      </c>
      <c r="N3637" s="12">
        <v>700</v>
      </c>
      <c r="O3637" s="12">
        <v>910</v>
      </c>
      <c r="P3637" s="6" t="s">
        <v>1398</v>
      </c>
      <c r="Q3637" s="12">
        <f t="shared" si="56"/>
        <v>210</v>
      </c>
    </row>
    <row r="3638" spans="1:17" x14ac:dyDescent="0.3">
      <c r="A3638" s="6">
        <v>143010</v>
      </c>
      <c r="B3638" s="6" t="s">
        <v>1361</v>
      </c>
      <c r="C3638" s="6" t="s">
        <v>1360</v>
      </c>
      <c r="D3638" s="6" t="s">
        <v>1680</v>
      </c>
      <c r="E3638" s="6" t="s">
        <v>4</v>
      </c>
      <c r="F3638" s="7">
        <v>44649</v>
      </c>
      <c r="G3638" s="6" t="s">
        <v>35</v>
      </c>
      <c r="H3638" s="6" t="s">
        <v>53</v>
      </c>
      <c r="I3638" s="6" t="s">
        <v>38</v>
      </c>
      <c r="J3638" s="6" t="s">
        <v>75</v>
      </c>
      <c r="K3638" s="12">
        <v>9500</v>
      </c>
      <c r="L3638" s="12">
        <v>12350</v>
      </c>
      <c r="M3638" s="12">
        <v>1</v>
      </c>
      <c r="N3638" s="12">
        <v>9500</v>
      </c>
      <c r="O3638" s="12">
        <v>12350</v>
      </c>
      <c r="P3638" s="6" t="s">
        <v>1397</v>
      </c>
      <c r="Q3638" s="12">
        <f t="shared" si="56"/>
        <v>2850</v>
      </c>
    </row>
    <row r="3639" spans="1:17" x14ac:dyDescent="0.3">
      <c r="A3639" s="6">
        <v>143011</v>
      </c>
      <c r="B3639" s="6" t="s">
        <v>1363</v>
      </c>
      <c r="C3639" s="6" t="s">
        <v>1362</v>
      </c>
      <c r="D3639" s="6" t="s">
        <v>1690</v>
      </c>
      <c r="E3639" s="6" t="s">
        <v>30</v>
      </c>
      <c r="F3639" s="7">
        <v>44649</v>
      </c>
      <c r="G3639" s="6" t="s">
        <v>1296</v>
      </c>
      <c r="H3639" s="6" t="s">
        <v>947</v>
      </c>
      <c r="I3639" s="6" t="s">
        <v>39</v>
      </c>
      <c r="J3639" s="6" t="s">
        <v>77</v>
      </c>
      <c r="K3639" s="12">
        <v>10000</v>
      </c>
      <c r="L3639" s="12">
        <v>13000</v>
      </c>
      <c r="M3639" s="12">
        <v>2</v>
      </c>
      <c r="N3639" s="12">
        <v>20000</v>
      </c>
      <c r="O3639" s="12">
        <v>26000</v>
      </c>
      <c r="P3639" s="6" t="s">
        <v>1399</v>
      </c>
      <c r="Q3639" s="12">
        <f t="shared" si="56"/>
        <v>6000</v>
      </c>
    </row>
    <row r="3640" spans="1:17" x14ac:dyDescent="0.3">
      <c r="A3640" s="6">
        <v>143012</v>
      </c>
      <c r="B3640" s="6" t="s">
        <v>1365</v>
      </c>
      <c r="C3640" s="6" t="s">
        <v>1364</v>
      </c>
      <c r="D3640" s="6" t="s">
        <v>1757</v>
      </c>
      <c r="E3640" s="6" t="s">
        <v>31</v>
      </c>
      <c r="F3640" s="7">
        <v>44649</v>
      </c>
      <c r="G3640" s="6" t="s">
        <v>33</v>
      </c>
      <c r="H3640" s="6" t="s">
        <v>948</v>
      </c>
      <c r="I3640" s="6" t="s">
        <v>40</v>
      </c>
      <c r="J3640" s="6" t="s">
        <v>76</v>
      </c>
      <c r="K3640" s="12">
        <v>6500</v>
      </c>
      <c r="L3640" s="12">
        <v>8450</v>
      </c>
      <c r="M3640" s="12">
        <v>2</v>
      </c>
      <c r="N3640" s="12">
        <v>13000</v>
      </c>
      <c r="O3640" s="12">
        <v>16900</v>
      </c>
      <c r="P3640" s="6" t="s">
        <v>1400</v>
      </c>
      <c r="Q3640" s="12">
        <f t="shared" si="56"/>
        <v>3900</v>
      </c>
    </row>
    <row r="3641" spans="1:17" x14ac:dyDescent="0.3">
      <c r="A3641" s="6">
        <v>143013</v>
      </c>
      <c r="B3641" s="6" t="s">
        <v>1367</v>
      </c>
      <c r="C3641" s="6" t="s">
        <v>1366</v>
      </c>
      <c r="D3641" s="6" t="s">
        <v>1789</v>
      </c>
      <c r="E3641" s="6" t="s">
        <v>32</v>
      </c>
      <c r="F3641" s="7">
        <v>44649</v>
      </c>
      <c r="G3641" s="6" t="s">
        <v>34</v>
      </c>
      <c r="H3641" s="6" t="s">
        <v>949</v>
      </c>
      <c r="I3641" s="6" t="s">
        <v>41</v>
      </c>
      <c r="J3641" s="6" t="s">
        <v>78</v>
      </c>
      <c r="K3641" s="12">
        <v>8500</v>
      </c>
      <c r="L3641" s="12">
        <v>11050</v>
      </c>
      <c r="M3641" s="12">
        <v>1</v>
      </c>
      <c r="N3641" s="12">
        <v>8500</v>
      </c>
      <c r="O3641" s="12">
        <v>11050</v>
      </c>
      <c r="P3641" s="6" t="s">
        <v>1401</v>
      </c>
      <c r="Q3641" s="12">
        <f t="shared" si="56"/>
        <v>2550</v>
      </c>
    </row>
    <row r="3642" spans="1:17" x14ac:dyDescent="0.3">
      <c r="A3642" s="6">
        <v>143014</v>
      </c>
      <c r="B3642" s="6" t="s">
        <v>1369</v>
      </c>
      <c r="C3642" s="6" t="s">
        <v>1368</v>
      </c>
      <c r="D3642" s="6" t="s">
        <v>1799</v>
      </c>
      <c r="E3642" s="6" t="s">
        <v>28</v>
      </c>
      <c r="F3642" s="7">
        <v>44649</v>
      </c>
      <c r="G3642" s="6" t="s">
        <v>35</v>
      </c>
      <c r="H3642" s="6" t="s">
        <v>57</v>
      </c>
      <c r="I3642" s="6" t="s">
        <v>44</v>
      </c>
      <c r="J3642" s="6" t="s">
        <v>80</v>
      </c>
      <c r="K3642" s="12">
        <v>7000</v>
      </c>
      <c r="L3642" s="12">
        <v>9100</v>
      </c>
      <c r="M3642" s="12">
        <v>1</v>
      </c>
      <c r="N3642" s="12">
        <v>7000</v>
      </c>
      <c r="O3642" s="12">
        <v>9100</v>
      </c>
      <c r="P3642" s="6" t="s">
        <v>1325</v>
      </c>
      <c r="Q3642" s="12">
        <f t="shared" si="56"/>
        <v>2100</v>
      </c>
    </row>
    <row r="3643" spans="1:17" x14ac:dyDescent="0.3">
      <c r="A3643" s="6">
        <v>143015</v>
      </c>
      <c r="B3643" s="6" t="s">
        <v>1370</v>
      </c>
      <c r="C3643" s="6" t="s">
        <v>1327</v>
      </c>
      <c r="D3643" s="6" t="s">
        <v>1811</v>
      </c>
      <c r="E3643" s="6" t="s">
        <v>1311</v>
      </c>
      <c r="F3643" s="7">
        <v>44649</v>
      </c>
      <c r="G3643" s="6" t="s">
        <v>1296</v>
      </c>
      <c r="H3643" s="6" t="s">
        <v>950</v>
      </c>
      <c r="I3643" s="6" t="s">
        <v>98</v>
      </c>
      <c r="J3643" s="6" t="s">
        <v>79</v>
      </c>
      <c r="K3643" s="12">
        <v>6550</v>
      </c>
      <c r="L3643" s="12">
        <v>8515</v>
      </c>
      <c r="M3643" s="12">
        <v>4</v>
      </c>
      <c r="N3643" s="12">
        <v>26200</v>
      </c>
      <c r="O3643" s="12">
        <v>34060</v>
      </c>
      <c r="P3643" s="6" t="s">
        <v>1398</v>
      </c>
      <c r="Q3643" s="12">
        <f t="shared" si="56"/>
        <v>7860</v>
      </c>
    </row>
    <row r="3644" spans="1:17" x14ac:dyDescent="0.3">
      <c r="A3644" s="6">
        <v>143016</v>
      </c>
      <c r="B3644" s="6" t="s">
        <v>1371</v>
      </c>
      <c r="C3644" s="6" t="s">
        <v>1328</v>
      </c>
      <c r="D3644" s="6" t="s">
        <v>1821</v>
      </c>
      <c r="E3644" s="6" t="s">
        <v>1312</v>
      </c>
      <c r="F3644" s="7">
        <v>44649</v>
      </c>
      <c r="G3644" s="6" t="s">
        <v>33</v>
      </c>
      <c r="H3644" s="8" t="s">
        <v>66</v>
      </c>
      <c r="I3644" s="6" t="s">
        <v>99</v>
      </c>
      <c r="J3644" s="6" t="s">
        <v>81</v>
      </c>
      <c r="K3644" s="12">
        <v>7650</v>
      </c>
      <c r="L3644" s="12">
        <v>9945</v>
      </c>
      <c r="M3644" s="12">
        <v>2</v>
      </c>
      <c r="N3644" s="12">
        <v>15300</v>
      </c>
      <c r="O3644" s="12">
        <v>19890</v>
      </c>
      <c r="P3644" s="6" t="s">
        <v>1397</v>
      </c>
      <c r="Q3644" s="12">
        <f t="shared" si="56"/>
        <v>4590</v>
      </c>
    </row>
    <row r="3645" spans="1:17" x14ac:dyDescent="0.3">
      <c r="A3645" s="6">
        <v>143017</v>
      </c>
      <c r="B3645" s="6" t="s">
        <v>1373</v>
      </c>
      <c r="C3645" s="6" t="s">
        <v>1372</v>
      </c>
      <c r="D3645" s="6" t="s">
        <v>1843</v>
      </c>
      <c r="E3645" s="6" t="s">
        <v>1313</v>
      </c>
      <c r="F3645" s="7">
        <v>44649</v>
      </c>
      <c r="G3645" s="6" t="s">
        <v>34</v>
      </c>
      <c r="H3645" s="6" t="s">
        <v>58</v>
      </c>
      <c r="I3645" s="6" t="s">
        <v>45</v>
      </c>
      <c r="J3645" s="6" t="s">
        <v>82</v>
      </c>
      <c r="K3645" s="12">
        <v>1150</v>
      </c>
      <c r="L3645" s="12">
        <v>1495</v>
      </c>
      <c r="M3645" s="12">
        <v>4</v>
      </c>
      <c r="N3645" s="12">
        <v>4600</v>
      </c>
      <c r="O3645" s="12">
        <v>5980</v>
      </c>
      <c r="P3645" s="6" t="s">
        <v>1399</v>
      </c>
      <c r="Q3645" s="12">
        <f t="shared" si="56"/>
        <v>1380</v>
      </c>
    </row>
    <row r="3646" spans="1:17" x14ac:dyDescent="0.3">
      <c r="A3646" s="6">
        <v>143018</v>
      </c>
      <c r="B3646" s="6" t="s">
        <v>1374</v>
      </c>
      <c r="C3646" s="6" t="s">
        <v>1329</v>
      </c>
      <c r="D3646" s="6" t="s">
        <v>1873</v>
      </c>
      <c r="E3646" s="6" t="s">
        <v>3</v>
      </c>
      <c r="F3646" s="7">
        <v>44649</v>
      </c>
      <c r="G3646" s="6" t="s">
        <v>35</v>
      </c>
      <c r="H3646" s="6" t="s">
        <v>59</v>
      </c>
      <c r="I3646" s="6" t="s">
        <v>36</v>
      </c>
      <c r="J3646" s="6" t="s">
        <v>75</v>
      </c>
      <c r="K3646" s="12">
        <v>850</v>
      </c>
      <c r="L3646" s="12">
        <v>1105</v>
      </c>
      <c r="M3646" s="12">
        <v>1</v>
      </c>
      <c r="N3646" s="12">
        <v>850</v>
      </c>
      <c r="O3646" s="12">
        <v>1105</v>
      </c>
      <c r="P3646" s="6" t="s">
        <v>1400</v>
      </c>
      <c r="Q3646" s="12">
        <f t="shared" si="56"/>
        <v>255</v>
      </c>
    </row>
    <row r="3647" spans="1:17" x14ac:dyDescent="0.3">
      <c r="A3647" s="6">
        <v>143019</v>
      </c>
      <c r="B3647" s="6" t="s">
        <v>1375</v>
      </c>
      <c r="C3647" s="6" t="s">
        <v>1330</v>
      </c>
      <c r="D3647" s="6" t="s">
        <v>1914</v>
      </c>
      <c r="E3647" s="6" t="s">
        <v>2</v>
      </c>
      <c r="F3647" s="7">
        <v>44649</v>
      </c>
      <c r="G3647" s="6" t="s">
        <v>1296</v>
      </c>
      <c r="H3647" s="6" t="s">
        <v>60</v>
      </c>
      <c r="I3647" s="6" t="s">
        <v>37</v>
      </c>
      <c r="J3647" s="6" t="s">
        <v>76</v>
      </c>
      <c r="K3647" s="12">
        <v>650</v>
      </c>
      <c r="L3647" s="12">
        <v>845</v>
      </c>
      <c r="M3647" s="12">
        <v>3</v>
      </c>
      <c r="N3647" s="12">
        <v>1950</v>
      </c>
      <c r="O3647" s="12">
        <v>2535</v>
      </c>
      <c r="P3647" s="6" t="s">
        <v>1401</v>
      </c>
      <c r="Q3647" s="12">
        <f t="shared" si="56"/>
        <v>585</v>
      </c>
    </row>
    <row r="3648" spans="1:17" x14ac:dyDescent="0.3">
      <c r="A3648" s="6">
        <v>143020</v>
      </c>
      <c r="B3648" s="6" t="s">
        <v>1376</v>
      </c>
      <c r="C3648" s="6" t="s">
        <v>1331</v>
      </c>
      <c r="D3648" s="6" t="s">
        <v>1917</v>
      </c>
      <c r="E3648" s="6" t="s">
        <v>1</v>
      </c>
      <c r="F3648" s="7">
        <v>44649</v>
      </c>
      <c r="G3648" s="6" t="s">
        <v>33</v>
      </c>
      <c r="H3648" s="6" t="s">
        <v>61</v>
      </c>
      <c r="I3648" s="6" t="s">
        <v>38</v>
      </c>
      <c r="J3648" s="6" t="s">
        <v>75</v>
      </c>
      <c r="K3648" s="12">
        <v>7500</v>
      </c>
      <c r="L3648" s="12">
        <v>9750</v>
      </c>
      <c r="M3648" s="12">
        <v>1</v>
      </c>
      <c r="N3648" s="12">
        <v>7500</v>
      </c>
      <c r="O3648" s="12">
        <v>9750</v>
      </c>
      <c r="P3648" s="6" t="s">
        <v>1325</v>
      </c>
      <c r="Q3648" s="12">
        <f t="shared" si="56"/>
        <v>2250</v>
      </c>
    </row>
    <row r="3649" spans="1:17" x14ac:dyDescent="0.3">
      <c r="A3649" s="6">
        <v>143021</v>
      </c>
      <c r="B3649" s="6" t="s">
        <v>1378</v>
      </c>
      <c r="C3649" s="6" t="s">
        <v>1377</v>
      </c>
      <c r="D3649" s="6" t="s">
        <v>1925</v>
      </c>
      <c r="E3649" s="6" t="s">
        <v>1314</v>
      </c>
      <c r="F3649" s="7">
        <v>44649</v>
      </c>
      <c r="G3649" s="6" t="s">
        <v>34</v>
      </c>
      <c r="H3649" s="6" t="s">
        <v>947</v>
      </c>
      <c r="I3649" s="6" t="s">
        <v>39</v>
      </c>
      <c r="J3649" s="8" t="s">
        <v>83</v>
      </c>
      <c r="K3649" s="12">
        <v>10000</v>
      </c>
      <c r="L3649" s="12">
        <v>13000</v>
      </c>
      <c r="M3649" s="12">
        <v>3</v>
      </c>
      <c r="N3649" s="12">
        <v>30000</v>
      </c>
      <c r="O3649" s="12">
        <v>39000</v>
      </c>
      <c r="P3649" s="6" t="s">
        <v>1398</v>
      </c>
      <c r="Q3649" s="12">
        <f t="shared" si="56"/>
        <v>9000</v>
      </c>
    </row>
    <row r="3650" spans="1:17" x14ac:dyDescent="0.3">
      <c r="A3650" s="6">
        <v>143022</v>
      </c>
      <c r="B3650" s="6" t="s">
        <v>1379</v>
      </c>
      <c r="C3650" s="6" t="s">
        <v>1332</v>
      </c>
      <c r="D3650" s="6" t="s">
        <v>1989</v>
      </c>
      <c r="E3650" s="6" t="s">
        <v>1315</v>
      </c>
      <c r="F3650" s="7">
        <v>44649</v>
      </c>
      <c r="G3650" s="6" t="s">
        <v>35</v>
      </c>
      <c r="H3650" s="6" t="s">
        <v>951</v>
      </c>
      <c r="I3650" s="6" t="s">
        <v>40</v>
      </c>
      <c r="J3650" s="6" t="s">
        <v>76</v>
      </c>
      <c r="K3650" s="12">
        <v>10500</v>
      </c>
      <c r="L3650" s="12">
        <v>13650</v>
      </c>
      <c r="M3650" s="12">
        <v>1</v>
      </c>
      <c r="N3650" s="12">
        <v>10500</v>
      </c>
      <c r="O3650" s="12">
        <v>13650</v>
      </c>
      <c r="P3650" s="6" t="s">
        <v>1397</v>
      </c>
      <c r="Q3650" s="12">
        <f t="shared" si="56"/>
        <v>3150</v>
      </c>
    </row>
    <row r="3651" spans="1:17" x14ac:dyDescent="0.3">
      <c r="A3651" s="6">
        <v>143023</v>
      </c>
      <c r="B3651" s="6" t="s">
        <v>1380</v>
      </c>
      <c r="C3651" s="6" t="s">
        <v>1334</v>
      </c>
      <c r="D3651" s="6" t="s">
        <v>2073</v>
      </c>
      <c r="E3651" s="6" t="s">
        <v>0</v>
      </c>
      <c r="F3651" s="7">
        <v>44649</v>
      </c>
      <c r="G3651" s="6" t="s">
        <v>1296</v>
      </c>
      <c r="H3651" s="6" t="s">
        <v>63</v>
      </c>
      <c r="I3651" s="6" t="s">
        <v>41</v>
      </c>
      <c r="J3651" s="6" t="s">
        <v>78</v>
      </c>
      <c r="K3651" s="12">
        <v>8500</v>
      </c>
      <c r="L3651" s="12">
        <v>11050</v>
      </c>
      <c r="M3651" s="12">
        <v>4</v>
      </c>
      <c r="N3651" s="12">
        <v>34000</v>
      </c>
      <c r="O3651" s="12">
        <v>44200</v>
      </c>
      <c r="P3651" s="6" t="s">
        <v>1399</v>
      </c>
      <c r="Q3651" s="12">
        <f t="shared" ref="Q3651:Q3714" si="57">O3651-N3651</f>
        <v>10200</v>
      </c>
    </row>
    <row r="3652" spans="1:17" x14ac:dyDescent="0.3">
      <c r="A3652" s="6">
        <v>143024</v>
      </c>
      <c r="B3652" s="6" t="s">
        <v>1381</v>
      </c>
      <c r="C3652" s="6" t="s">
        <v>1333</v>
      </c>
      <c r="D3652" s="6" t="s">
        <v>2058</v>
      </c>
      <c r="E3652" s="6" t="s">
        <v>1316</v>
      </c>
      <c r="F3652" s="7">
        <v>44649</v>
      </c>
      <c r="G3652" s="6" t="s">
        <v>33</v>
      </c>
      <c r="H3652" s="6" t="s">
        <v>57</v>
      </c>
      <c r="I3652" s="6" t="s">
        <v>44</v>
      </c>
      <c r="J3652" s="6" t="s">
        <v>80</v>
      </c>
      <c r="K3652" s="12">
        <v>7000</v>
      </c>
      <c r="L3652" s="12">
        <v>9100</v>
      </c>
      <c r="M3652" s="12">
        <v>3</v>
      </c>
      <c r="N3652" s="12">
        <v>21000</v>
      </c>
      <c r="O3652" s="12">
        <v>27300</v>
      </c>
      <c r="P3652" s="6" t="s">
        <v>1400</v>
      </c>
      <c r="Q3652" s="12">
        <f t="shared" si="57"/>
        <v>6300</v>
      </c>
    </row>
    <row r="3653" spans="1:17" x14ac:dyDescent="0.3">
      <c r="A3653" s="6">
        <v>143025</v>
      </c>
      <c r="B3653" s="6" t="s">
        <v>1382</v>
      </c>
      <c r="C3653" s="6" t="s">
        <v>1335</v>
      </c>
      <c r="D3653" s="6" t="s">
        <v>2087</v>
      </c>
      <c r="E3653" s="6" t="s">
        <v>1317</v>
      </c>
      <c r="F3653" s="7">
        <v>44649</v>
      </c>
      <c r="G3653" s="6" t="s">
        <v>34</v>
      </c>
      <c r="H3653" s="6" t="s">
        <v>952</v>
      </c>
      <c r="I3653" s="6" t="s">
        <v>98</v>
      </c>
      <c r="J3653" s="6" t="s">
        <v>79</v>
      </c>
      <c r="K3653" s="12">
        <v>1680</v>
      </c>
      <c r="L3653" s="12">
        <v>2184</v>
      </c>
      <c r="M3653" s="12">
        <v>2</v>
      </c>
      <c r="N3653" s="12">
        <v>3360</v>
      </c>
      <c r="O3653" s="12">
        <v>4368</v>
      </c>
      <c r="P3653" s="6" t="s">
        <v>1401</v>
      </c>
      <c r="Q3653" s="12">
        <f t="shared" si="57"/>
        <v>1008</v>
      </c>
    </row>
    <row r="3654" spans="1:17" x14ac:dyDescent="0.3">
      <c r="A3654" s="6">
        <v>143026</v>
      </c>
      <c r="B3654" s="6" t="s">
        <v>1378</v>
      </c>
      <c r="C3654" s="6" t="s">
        <v>1377</v>
      </c>
      <c r="D3654" s="6" t="s">
        <v>1955</v>
      </c>
      <c r="E3654" s="6" t="s">
        <v>1318</v>
      </c>
      <c r="F3654" s="7">
        <v>44649</v>
      </c>
      <c r="G3654" s="6" t="s">
        <v>35</v>
      </c>
      <c r="H3654" s="8" t="s">
        <v>65</v>
      </c>
      <c r="I3654" s="6" t="s">
        <v>99</v>
      </c>
      <c r="J3654" s="8" t="s">
        <v>84</v>
      </c>
      <c r="K3654" s="12">
        <v>6540</v>
      </c>
      <c r="L3654" s="12">
        <v>8502</v>
      </c>
      <c r="M3654" s="12">
        <v>4</v>
      </c>
      <c r="N3654" s="12">
        <v>26160</v>
      </c>
      <c r="O3654" s="12">
        <v>34008</v>
      </c>
      <c r="P3654" s="6" t="s">
        <v>1325</v>
      </c>
      <c r="Q3654" s="12">
        <f t="shared" si="57"/>
        <v>7848</v>
      </c>
    </row>
    <row r="3655" spans="1:17" x14ac:dyDescent="0.3">
      <c r="A3655" s="6">
        <v>143027</v>
      </c>
      <c r="B3655" s="6" t="s">
        <v>1379</v>
      </c>
      <c r="C3655" s="6" t="s">
        <v>1332</v>
      </c>
      <c r="D3655" s="6" t="s">
        <v>1989</v>
      </c>
      <c r="E3655" s="6" t="s">
        <v>29</v>
      </c>
      <c r="F3655" s="7">
        <v>44649</v>
      </c>
      <c r="G3655" s="6" t="s">
        <v>1296</v>
      </c>
      <c r="H3655" s="6" t="s">
        <v>68</v>
      </c>
      <c r="I3655" s="6" t="s">
        <v>45</v>
      </c>
      <c r="J3655" s="6" t="s">
        <v>82</v>
      </c>
      <c r="K3655" s="12">
        <v>2680</v>
      </c>
      <c r="L3655" s="12">
        <v>3484</v>
      </c>
      <c r="M3655" s="12">
        <v>4</v>
      </c>
      <c r="N3655" s="12">
        <v>10720</v>
      </c>
      <c r="O3655" s="12">
        <v>13936</v>
      </c>
      <c r="P3655" s="6" t="s">
        <v>1398</v>
      </c>
      <c r="Q3655" s="12">
        <f t="shared" si="57"/>
        <v>3216</v>
      </c>
    </row>
    <row r="3656" spans="1:17" x14ac:dyDescent="0.3">
      <c r="A3656" s="6">
        <v>143028</v>
      </c>
      <c r="B3656" s="6" t="s">
        <v>1365</v>
      </c>
      <c r="C3656" s="6" t="s">
        <v>1364</v>
      </c>
      <c r="D3656" s="6" t="s">
        <v>1770</v>
      </c>
      <c r="E3656" s="6" t="s">
        <v>20</v>
      </c>
      <c r="F3656" s="7">
        <v>44649</v>
      </c>
      <c r="G3656" s="6" t="s">
        <v>33</v>
      </c>
      <c r="H3656" s="6" t="s">
        <v>71</v>
      </c>
      <c r="I3656" s="6" t="s">
        <v>38</v>
      </c>
      <c r="J3656" s="6" t="s">
        <v>76</v>
      </c>
      <c r="K3656" s="12">
        <v>8250</v>
      </c>
      <c r="L3656" s="12">
        <v>10725</v>
      </c>
      <c r="M3656" s="12">
        <v>4</v>
      </c>
      <c r="N3656" s="12">
        <v>33000</v>
      </c>
      <c r="O3656" s="12">
        <v>42900</v>
      </c>
      <c r="P3656" s="6" t="s">
        <v>1397</v>
      </c>
      <c r="Q3656" s="12">
        <f t="shared" si="57"/>
        <v>9900</v>
      </c>
    </row>
    <row r="3657" spans="1:17" x14ac:dyDescent="0.3">
      <c r="A3657" s="6">
        <v>143029</v>
      </c>
      <c r="B3657" s="6" t="s">
        <v>1385</v>
      </c>
      <c r="C3657" s="6" t="s">
        <v>27</v>
      </c>
      <c r="D3657" s="6" t="s">
        <v>27</v>
      </c>
      <c r="E3657" s="6" t="s">
        <v>19</v>
      </c>
      <c r="F3657" s="7">
        <v>44649</v>
      </c>
      <c r="G3657" s="6" t="s">
        <v>34</v>
      </c>
      <c r="H3657" s="6" t="s">
        <v>886</v>
      </c>
      <c r="I3657" s="6" t="s">
        <v>42</v>
      </c>
      <c r="J3657" s="6" t="s">
        <v>76</v>
      </c>
      <c r="K3657" s="12">
        <v>2650</v>
      </c>
      <c r="L3657" s="12">
        <v>3445</v>
      </c>
      <c r="M3657" s="12">
        <v>4</v>
      </c>
      <c r="N3657" s="12">
        <v>10600</v>
      </c>
      <c r="O3657" s="12">
        <v>13780</v>
      </c>
      <c r="P3657" s="6" t="s">
        <v>1399</v>
      </c>
      <c r="Q3657" s="12">
        <f t="shared" si="57"/>
        <v>3180</v>
      </c>
    </row>
    <row r="3658" spans="1:17" x14ac:dyDescent="0.3">
      <c r="A3658" s="6">
        <v>143030</v>
      </c>
      <c r="B3658" s="6" t="s">
        <v>1387</v>
      </c>
      <c r="C3658" s="6" t="s">
        <v>1386</v>
      </c>
      <c r="D3658" s="6" t="s">
        <v>2108</v>
      </c>
      <c r="E3658" s="6" t="s">
        <v>1319</v>
      </c>
      <c r="F3658" s="7">
        <v>44649</v>
      </c>
      <c r="G3658" s="6" t="s">
        <v>35</v>
      </c>
      <c r="H3658" s="6" t="s">
        <v>72</v>
      </c>
      <c r="I3658" s="6" t="s">
        <v>38</v>
      </c>
      <c r="J3658" s="6" t="s">
        <v>85</v>
      </c>
      <c r="K3658" s="12">
        <v>12550</v>
      </c>
      <c r="L3658" s="12">
        <v>16315</v>
      </c>
      <c r="M3658" s="12">
        <v>3</v>
      </c>
      <c r="N3658" s="12">
        <v>37650</v>
      </c>
      <c r="O3658" s="12">
        <v>48945</v>
      </c>
      <c r="P3658" s="6" t="s">
        <v>1400</v>
      </c>
      <c r="Q3658" s="12">
        <f t="shared" si="57"/>
        <v>11295</v>
      </c>
    </row>
    <row r="3659" spans="1:17" x14ac:dyDescent="0.3">
      <c r="A3659" s="6">
        <v>143031</v>
      </c>
      <c r="B3659" s="6" t="s">
        <v>2156</v>
      </c>
      <c r="C3659" s="6" t="s">
        <v>2157</v>
      </c>
      <c r="D3659" s="6" t="s">
        <v>1980</v>
      </c>
      <c r="E3659" s="6" t="s">
        <v>18</v>
      </c>
      <c r="F3659" s="7">
        <v>44649</v>
      </c>
      <c r="G3659" s="6" t="s">
        <v>1296</v>
      </c>
      <c r="H3659" s="6" t="s">
        <v>73</v>
      </c>
      <c r="I3659" s="6" t="s">
        <v>41</v>
      </c>
      <c r="J3659" s="8" t="s">
        <v>78</v>
      </c>
      <c r="K3659" s="12">
        <v>14500</v>
      </c>
      <c r="L3659" s="12">
        <v>18850</v>
      </c>
      <c r="M3659" s="12">
        <v>3</v>
      </c>
      <c r="N3659" s="12">
        <v>43500</v>
      </c>
      <c r="O3659" s="12">
        <v>56550</v>
      </c>
      <c r="P3659" s="6" t="s">
        <v>1401</v>
      </c>
      <c r="Q3659" s="12">
        <f t="shared" si="57"/>
        <v>13050</v>
      </c>
    </row>
    <row r="3660" spans="1:17" x14ac:dyDescent="0.3">
      <c r="A3660" s="6">
        <v>143032</v>
      </c>
      <c r="B3660" s="6" t="s">
        <v>1390</v>
      </c>
      <c r="C3660" s="6" t="s">
        <v>26</v>
      </c>
      <c r="D3660" s="6" t="s">
        <v>2123</v>
      </c>
      <c r="E3660" s="6" t="s">
        <v>17</v>
      </c>
      <c r="F3660" s="7">
        <v>44649</v>
      </c>
      <c r="G3660" s="6" t="s">
        <v>33</v>
      </c>
      <c r="H3660" s="6" t="s">
        <v>46</v>
      </c>
      <c r="I3660" s="6" t="s">
        <v>36</v>
      </c>
      <c r="J3660" s="6" t="s">
        <v>75</v>
      </c>
      <c r="K3660" s="12">
        <v>800</v>
      </c>
      <c r="L3660" s="12">
        <v>1040</v>
      </c>
      <c r="M3660" s="12">
        <v>1</v>
      </c>
      <c r="N3660" s="12">
        <v>800</v>
      </c>
      <c r="O3660" s="12">
        <v>1040</v>
      </c>
      <c r="P3660" s="6" t="s">
        <v>1325</v>
      </c>
      <c r="Q3660" s="12">
        <f t="shared" si="57"/>
        <v>240</v>
      </c>
    </row>
    <row r="3661" spans="1:17" x14ac:dyDescent="0.3">
      <c r="A3661" s="6">
        <v>143033</v>
      </c>
      <c r="B3661" s="6" t="s">
        <v>1392</v>
      </c>
      <c r="C3661" s="6" t="s">
        <v>1391</v>
      </c>
      <c r="D3661" s="6" t="s">
        <v>2117</v>
      </c>
      <c r="E3661" s="6" t="s">
        <v>1320</v>
      </c>
      <c r="F3661" s="7">
        <v>44649</v>
      </c>
      <c r="G3661" s="6" t="s">
        <v>34</v>
      </c>
      <c r="H3661" s="6" t="s">
        <v>48</v>
      </c>
      <c r="I3661" s="6" t="s">
        <v>37</v>
      </c>
      <c r="J3661" s="6" t="s">
        <v>76</v>
      </c>
      <c r="K3661" s="12">
        <v>600</v>
      </c>
      <c r="L3661" s="12">
        <v>780</v>
      </c>
      <c r="M3661" s="12">
        <v>4</v>
      </c>
      <c r="N3661" s="12">
        <v>2400</v>
      </c>
      <c r="O3661" s="12">
        <v>3120</v>
      </c>
      <c r="P3661" s="6" t="s">
        <v>1398</v>
      </c>
      <c r="Q3661" s="12">
        <f t="shared" si="57"/>
        <v>720</v>
      </c>
    </row>
    <row r="3662" spans="1:17" x14ac:dyDescent="0.3">
      <c r="A3662" s="6">
        <v>143034</v>
      </c>
      <c r="B3662" s="6" t="s">
        <v>1394</v>
      </c>
      <c r="C3662" s="6" t="s">
        <v>1393</v>
      </c>
      <c r="D3662" s="6" t="s">
        <v>2132</v>
      </c>
      <c r="E3662" s="6" t="s">
        <v>16</v>
      </c>
      <c r="F3662" s="7">
        <v>44649</v>
      </c>
      <c r="G3662" s="6" t="s">
        <v>35</v>
      </c>
      <c r="H3662" s="6" t="s">
        <v>50</v>
      </c>
      <c r="I3662" s="6" t="s">
        <v>38</v>
      </c>
      <c r="J3662" s="6" t="s">
        <v>75</v>
      </c>
      <c r="K3662" s="12">
        <v>10500</v>
      </c>
      <c r="L3662" s="12">
        <v>13650</v>
      </c>
      <c r="M3662" s="12">
        <v>3</v>
      </c>
      <c r="N3662" s="12">
        <v>31500</v>
      </c>
      <c r="O3662" s="12">
        <v>40950</v>
      </c>
      <c r="P3662" s="6" t="s">
        <v>1397</v>
      </c>
      <c r="Q3662" s="12">
        <f t="shared" si="57"/>
        <v>9450</v>
      </c>
    </row>
    <row r="3663" spans="1:17" x14ac:dyDescent="0.3">
      <c r="A3663" s="6">
        <v>143035</v>
      </c>
      <c r="B3663" s="6" t="s">
        <v>1337</v>
      </c>
      <c r="C3663" s="6" t="s">
        <v>1336</v>
      </c>
      <c r="D3663" s="6" t="s">
        <v>1427</v>
      </c>
      <c r="E3663" s="6" t="s">
        <v>15</v>
      </c>
      <c r="F3663" s="7">
        <v>44649</v>
      </c>
      <c r="G3663" s="6" t="s">
        <v>1296</v>
      </c>
      <c r="H3663" s="6" t="s">
        <v>947</v>
      </c>
      <c r="I3663" s="6" t="s">
        <v>39</v>
      </c>
      <c r="J3663" s="6" t="s">
        <v>77</v>
      </c>
      <c r="K3663" s="12">
        <v>6500</v>
      </c>
      <c r="L3663" s="12">
        <v>8450</v>
      </c>
      <c r="M3663" s="12">
        <v>3</v>
      </c>
      <c r="N3663" s="12">
        <v>19500</v>
      </c>
      <c r="O3663" s="12">
        <v>25350</v>
      </c>
      <c r="P3663" s="6" t="s">
        <v>1399</v>
      </c>
      <c r="Q3663" s="12">
        <f t="shared" si="57"/>
        <v>5850</v>
      </c>
    </row>
    <row r="3664" spans="1:17" x14ac:dyDescent="0.3">
      <c r="A3664" s="6">
        <v>143036</v>
      </c>
      <c r="B3664" s="6" t="s">
        <v>1339</v>
      </c>
      <c r="C3664" s="6" t="s">
        <v>1338</v>
      </c>
      <c r="D3664" s="6" t="s">
        <v>1453</v>
      </c>
      <c r="E3664" s="6" t="s">
        <v>14</v>
      </c>
      <c r="F3664" s="7">
        <v>44649</v>
      </c>
      <c r="G3664" s="6" t="s">
        <v>33</v>
      </c>
      <c r="H3664" s="6" t="s">
        <v>953</v>
      </c>
      <c r="I3664" s="6" t="s">
        <v>40</v>
      </c>
      <c r="J3664" s="6" t="s">
        <v>76</v>
      </c>
      <c r="K3664" s="12">
        <v>4500</v>
      </c>
      <c r="L3664" s="12">
        <v>5850</v>
      </c>
      <c r="M3664" s="12">
        <v>3</v>
      </c>
      <c r="N3664" s="12">
        <v>13500</v>
      </c>
      <c r="O3664" s="12">
        <v>17550</v>
      </c>
      <c r="P3664" s="6" t="s">
        <v>1400</v>
      </c>
      <c r="Q3664" s="12">
        <f t="shared" si="57"/>
        <v>4050</v>
      </c>
    </row>
    <row r="3665" spans="1:17" x14ac:dyDescent="0.3">
      <c r="A3665" s="6">
        <v>143037</v>
      </c>
      <c r="B3665" s="6" t="s">
        <v>1341</v>
      </c>
      <c r="C3665" s="6" t="s">
        <v>1340</v>
      </c>
      <c r="D3665" s="6" t="s">
        <v>1455</v>
      </c>
      <c r="E3665" s="6" t="s">
        <v>13</v>
      </c>
      <c r="F3665" s="7">
        <v>44649</v>
      </c>
      <c r="G3665" s="6" t="s">
        <v>34</v>
      </c>
      <c r="H3665" s="6" t="s">
        <v>51</v>
      </c>
      <c r="I3665" s="6" t="s">
        <v>41</v>
      </c>
      <c r="J3665" s="6" t="s">
        <v>78</v>
      </c>
      <c r="K3665" s="12">
        <v>8500</v>
      </c>
      <c r="L3665" s="12">
        <v>11050</v>
      </c>
      <c r="M3665" s="12">
        <v>4</v>
      </c>
      <c r="N3665" s="12">
        <v>34000</v>
      </c>
      <c r="O3665" s="12">
        <v>44200</v>
      </c>
      <c r="P3665" s="6" t="s">
        <v>1401</v>
      </c>
      <c r="Q3665" s="12">
        <f t="shared" si="57"/>
        <v>10200</v>
      </c>
    </row>
    <row r="3666" spans="1:17" x14ac:dyDescent="0.3">
      <c r="A3666" s="6">
        <v>143038</v>
      </c>
      <c r="B3666" s="6" t="s">
        <v>1343</v>
      </c>
      <c r="C3666" s="6" t="s">
        <v>1342</v>
      </c>
      <c r="D3666" s="6" t="s">
        <v>1512</v>
      </c>
      <c r="E3666" s="6" t="s">
        <v>12</v>
      </c>
      <c r="F3666" s="7">
        <v>44649</v>
      </c>
      <c r="G3666" s="6" t="s">
        <v>35</v>
      </c>
      <c r="H3666" s="6" t="s">
        <v>52</v>
      </c>
      <c r="I3666" s="6" t="s">
        <v>44</v>
      </c>
      <c r="J3666" s="6" t="s">
        <v>80</v>
      </c>
      <c r="K3666" s="12">
        <v>12500</v>
      </c>
      <c r="L3666" s="12">
        <v>16250</v>
      </c>
      <c r="M3666" s="12">
        <v>2</v>
      </c>
      <c r="N3666" s="12">
        <v>25000</v>
      </c>
      <c r="O3666" s="12">
        <v>32500</v>
      </c>
      <c r="P3666" s="6" t="s">
        <v>1325</v>
      </c>
      <c r="Q3666" s="12">
        <f t="shared" si="57"/>
        <v>7500</v>
      </c>
    </row>
    <row r="3667" spans="1:17" x14ac:dyDescent="0.3">
      <c r="A3667" s="6">
        <v>143039</v>
      </c>
      <c r="B3667" s="6" t="s">
        <v>1345</v>
      </c>
      <c r="C3667" s="6" t="s">
        <v>1344</v>
      </c>
      <c r="D3667" s="6" t="s">
        <v>1533</v>
      </c>
      <c r="E3667" s="6" t="s">
        <v>11</v>
      </c>
      <c r="F3667" s="7">
        <v>44649</v>
      </c>
      <c r="G3667" s="6" t="s">
        <v>1296</v>
      </c>
      <c r="H3667" s="6" t="s">
        <v>894</v>
      </c>
      <c r="I3667" s="6" t="s">
        <v>42</v>
      </c>
      <c r="J3667" s="6" t="s">
        <v>79</v>
      </c>
      <c r="K3667" s="12">
        <v>3500</v>
      </c>
      <c r="L3667" s="12">
        <v>4550</v>
      </c>
      <c r="M3667" s="12">
        <v>3</v>
      </c>
      <c r="N3667" s="12">
        <v>10500</v>
      </c>
      <c r="O3667" s="12">
        <v>13650</v>
      </c>
      <c r="P3667" s="6" t="s">
        <v>1398</v>
      </c>
      <c r="Q3667" s="12">
        <f t="shared" si="57"/>
        <v>3150</v>
      </c>
    </row>
    <row r="3668" spans="1:17" x14ac:dyDescent="0.3">
      <c r="A3668" s="6">
        <v>143040</v>
      </c>
      <c r="B3668" s="6" t="s">
        <v>1347</v>
      </c>
      <c r="C3668" s="6" t="s">
        <v>1346</v>
      </c>
      <c r="D3668" s="6" t="s">
        <v>1554</v>
      </c>
      <c r="E3668" s="6" t="s">
        <v>1321</v>
      </c>
      <c r="F3668" s="7">
        <v>44649</v>
      </c>
      <c r="G3668" s="6" t="s">
        <v>33</v>
      </c>
      <c r="H3668" s="8" t="s">
        <v>67</v>
      </c>
      <c r="I3668" s="6" t="s">
        <v>109</v>
      </c>
      <c r="J3668" s="6" t="s">
        <v>81</v>
      </c>
      <c r="K3668" s="12">
        <v>4500</v>
      </c>
      <c r="L3668" s="12">
        <v>5850</v>
      </c>
      <c r="M3668" s="12">
        <v>1</v>
      </c>
      <c r="N3668" s="12">
        <v>4500</v>
      </c>
      <c r="O3668" s="12">
        <v>5850</v>
      </c>
      <c r="P3668" s="6" t="s">
        <v>1397</v>
      </c>
      <c r="Q3668" s="12">
        <f t="shared" si="57"/>
        <v>1350</v>
      </c>
    </row>
    <row r="3669" spans="1:17" x14ac:dyDescent="0.3">
      <c r="A3669" s="6">
        <v>143041</v>
      </c>
      <c r="B3669" s="6" t="s">
        <v>1349</v>
      </c>
      <c r="C3669" s="6" t="s">
        <v>1348</v>
      </c>
      <c r="D3669" s="6" t="s">
        <v>1561</v>
      </c>
      <c r="E3669" s="6" t="s">
        <v>1322</v>
      </c>
      <c r="F3669" s="7">
        <v>44649</v>
      </c>
      <c r="G3669" s="6" t="s">
        <v>34</v>
      </c>
      <c r="H3669" s="6" t="s">
        <v>954</v>
      </c>
      <c r="I3669" s="6" t="s">
        <v>45</v>
      </c>
      <c r="J3669" s="6" t="s">
        <v>82</v>
      </c>
      <c r="K3669" s="12">
        <v>2100</v>
      </c>
      <c r="L3669" s="12">
        <v>2730</v>
      </c>
      <c r="M3669" s="12">
        <v>1</v>
      </c>
      <c r="N3669" s="12">
        <v>2100</v>
      </c>
      <c r="O3669" s="12">
        <v>2730</v>
      </c>
      <c r="P3669" s="6" t="s">
        <v>1399</v>
      </c>
      <c r="Q3669" s="12">
        <f t="shared" si="57"/>
        <v>630</v>
      </c>
    </row>
    <row r="3670" spans="1:17" x14ac:dyDescent="0.3">
      <c r="A3670" s="6">
        <v>143042</v>
      </c>
      <c r="B3670" s="6" t="s">
        <v>1351</v>
      </c>
      <c r="C3670" s="6" t="s">
        <v>1350</v>
      </c>
      <c r="D3670" s="6" t="s">
        <v>1600</v>
      </c>
      <c r="E3670" s="6" t="s">
        <v>1323</v>
      </c>
      <c r="F3670" s="7">
        <v>44649</v>
      </c>
      <c r="G3670" s="6" t="s">
        <v>35</v>
      </c>
      <c r="H3670" s="6" t="s">
        <v>49</v>
      </c>
      <c r="I3670" s="6" t="s">
        <v>36</v>
      </c>
      <c r="J3670" s="6" t="s">
        <v>75</v>
      </c>
      <c r="K3670" s="12">
        <v>1150</v>
      </c>
      <c r="L3670" s="12">
        <v>1495</v>
      </c>
      <c r="M3670" s="12">
        <v>3</v>
      </c>
      <c r="N3670" s="12">
        <v>3450</v>
      </c>
      <c r="O3670" s="12">
        <v>4485</v>
      </c>
      <c r="P3670" s="6" t="s">
        <v>1400</v>
      </c>
      <c r="Q3670" s="12">
        <f t="shared" si="57"/>
        <v>1035</v>
      </c>
    </row>
    <row r="3671" spans="1:17" x14ac:dyDescent="0.3">
      <c r="A3671" s="6">
        <v>143043</v>
      </c>
      <c r="B3671" s="6" t="s">
        <v>1353</v>
      </c>
      <c r="C3671" s="6" t="s">
        <v>1352</v>
      </c>
      <c r="D3671" s="6" t="s">
        <v>1611</v>
      </c>
      <c r="E3671" s="6" t="s">
        <v>10</v>
      </c>
      <c r="F3671" s="7">
        <v>44649</v>
      </c>
      <c r="G3671" s="6" t="s">
        <v>1296</v>
      </c>
      <c r="H3671" s="6" t="s">
        <v>47</v>
      </c>
      <c r="I3671" s="6" t="s">
        <v>37</v>
      </c>
      <c r="J3671" s="6" t="s">
        <v>76</v>
      </c>
      <c r="K3671" s="12">
        <v>350</v>
      </c>
      <c r="L3671" s="12">
        <v>455</v>
      </c>
      <c r="M3671" s="12">
        <v>3</v>
      </c>
      <c r="N3671" s="12">
        <v>1050</v>
      </c>
      <c r="O3671" s="12">
        <v>1365</v>
      </c>
      <c r="P3671" s="6" t="s">
        <v>1401</v>
      </c>
      <c r="Q3671" s="12">
        <f t="shared" si="57"/>
        <v>315</v>
      </c>
    </row>
    <row r="3672" spans="1:17" x14ac:dyDescent="0.3">
      <c r="A3672" s="6">
        <v>143044</v>
      </c>
      <c r="B3672" s="6" t="s">
        <v>1355</v>
      </c>
      <c r="C3672" s="6" t="s">
        <v>1354</v>
      </c>
      <c r="D3672" s="6" t="s">
        <v>2148</v>
      </c>
      <c r="E3672" s="6" t="s">
        <v>9</v>
      </c>
      <c r="F3672" s="7">
        <v>44649</v>
      </c>
      <c r="G3672" s="6" t="s">
        <v>33</v>
      </c>
      <c r="H3672" s="6" t="s">
        <v>53</v>
      </c>
      <c r="I3672" s="6" t="s">
        <v>38</v>
      </c>
      <c r="J3672" s="6" t="s">
        <v>75</v>
      </c>
      <c r="K3672" s="12">
        <v>9500</v>
      </c>
      <c r="L3672" s="12">
        <v>12350</v>
      </c>
      <c r="M3672" s="12">
        <v>2</v>
      </c>
      <c r="N3672" s="12">
        <v>19000</v>
      </c>
      <c r="O3672" s="12">
        <v>24700</v>
      </c>
      <c r="P3672" s="6" t="s">
        <v>1325</v>
      </c>
      <c r="Q3672" s="12">
        <f t="shared" si="57"/>
        <v>5700</v>
      </c>
    </row>
    <row r="3673" spans="1:17" x14ac:dyDescent="0.3">
      <c r="A3673" s="6">
        <v>143045</v>
      </c>
      <c r="B3673" s="6" t="s">
        <v>1357</v>
      </c>
      <c r="C3673" s="6" t="s">
        <v>1356</v>
      </c>
      <c r="D3673" s="6" t="s">
        <v>1635</v>
      </c>
      <c r="E3673" s="6" t="s">
        <v>1324</v>
      </c>
      <c r="F3673" s="7">
        <v>44649</v>
      </c>
      <c r="G3673" s="6" t="s">
        <v>34</v>
      </c>
      <c r="H3673" s="6" t="s">
        <v>955</v>
      </c>
      <c r="I3673" s="6" t="s">
        <v>39</v>
      </c>
      <c r="J3673" s="6" t="s">
        <v>77</v>
      </c>
      <c r="K3673" s="12">
        <v>10000</v>
      </c>
      <c r="L3673" s="12">
        <v>13000</v>
      </c>
      <c r="M3673" s="12">
        <v>3</v>
      </c>
      <c r="N3673" s="12">
        <v>30000</v>
      </c>
      <c r="O3673" s="12">
        <v>39000</v>
      </c>
      <c r="P3673" s="6" t="s">
        <v>1398</v>
      </c>
      <c r="Q3673" s="12">
        <f t="shared" si="57"/>
        <v>9000</v>
      </c>
    </row>
    <row r="3674" spans="1:17" x14ac:dyDescent="0.3">
      <c r="A3674" s="6">
        <v>143046</v>
      </c>
      <c r="B3674" s="6" t="s">
        <v>1359</v>
      </c>
      <c r="C3674" s="6" t="s">
        <v>1358</v>
      </c>
      <c r="D3674" s="6" t="s">
        <v>1659</v>
      </c>
      <c r="E3674" s="6" t="s">
        <v>8</v>
      </c>
      <c r="F3674" s="7">
        <v>44649</v>
      </c>
      <c r="G3674" s="6" t="s">
        <v>35</v>
      </c>
      <c r="H3674" s="6" t="s">
        <v>956</v>
      </c>
      <c r="I3674" s="6" t="s">
        <v>40</v>
      </c>
      <c r="J3674" s="6" t="s">
        <v>76</v>
      </c>
      <c r="K3674" s="12">
        <v>6500</v>
      </c>
      <c r="L3674" s="12">
        <v>8450</v>
      </c>
      <c r="M3674" s="12">
        <v>3</v>
      </c>
      <c r="N3674" s="12">
        <v>19500</v>
      </c>
      <c r="O3674" s="12">
        <v>25350</v>
      </c>
      <c r="P3674" s="6" t="s">
        <v>1397</v>
      </c>
      <c r="Q3674" s="12">
        <f t="shared" si="57"/>
        <v>5850</v>
      </c>
    </row>
    <row r="3675" spans="1:17" x14ac:dyDescent="0.3">
      <c r="A3675" s="6">
        <v>143047</v>
      </c>
      <c r="B3675" s="6" t="s">
        <v>1361</v>
      </c>
      <c r="C3675" s="6" t="s">
        <v>1360</v>
      </c>
      <c r="D3675" s="6" t="s">
        <v>1685</v>
      </c>
      <c r="E3675" s="6" t="s">
        <v>7</v>
      </c>
      <c r="F3675" s="7">
        <v>44649</v>
      </c>
      <c r="G3675" s="6" t="s">
        <v>1296</v>
      </c>
      <c r="H3675" s="6" t="s">
        <v>957</v>
      </c>
      <c r="I3675" s="6" t="s">
        <v>41</v>
      </c>
      <c r="J3675" s="6" t="s">
        <v>78</v>
      </c>
      <c r="K3675" s="12">
        <v>8500</v>
      </c>
      <c r="L3675" s="12">
        <v>11050</v>
      </c>
      <c r="M3675" s="12">
        <v>2</v>
      </c>
      <c r="N3675" s="12">
        <v>17000</v>
      </c>
      <c r="O3675" s="12">
        <v>22100</v>
      </c>
      <c r="P3675" s="6" t="s">
        <v>1399</v>
      </c>
      <c r="Q3675" s="12">
        <f t="shared" si="57"/>
        <v>5100</v>
      </c>
    </row>
    <row r="3676" spans="1:17" x14ac:dyDescent="0.3">
      <c r="A3676" s="6">
        <v>143048</v>
      </c>
      <c r="B3676" s="6" t="s">
        <v>1363</v>
      </c>
      <c r="C3676" s="6" t="s">
        <v>1362</v>
      </c>
      <c r="D3676" s="6" t="s">
        <v>1701</v>
      </c>
      <c r="E3676" s="6" t="s">
        <v>1325</v>
      </c>
      <c r="F3676" s="7">
        <v>44649</v>
      </c>
      <c r="G3676" s="6" t="s">
        <v>33</v>
      </c>
      <c r="H3676" s="6" t="s">
        <v>57</v>
      </c>
      <c r="I3676" s="6" t="s">
        <v>44</v>
      </c>
      <c r="J3676" s="6" t="s">
        <v>80</v>
      </c>
      <c r="K3676" s="12">
        <v>7000</v>
      </c>
      <c r="L3676" s="12">
        <v>9100</v>
      </c>
      <c r="M3676" s="12">
        <v>1</v>
      </c>
      <c r="N3676" s="12">
        <v>7000</v>
      </c>
      <c r="O3676" s="12">
        <v>9100</v>
      </c>
      <c r="P3676" s="6" t="s">
        <v>1400</v>
      </c>
      <c r="Q3676" s="12">
        <f t="shared" si="57"/>
        <v>2100</v>
      </c>
    </row>
    <row r="3677" spans="1:17" x14ac:dyDescent="0.3">
      <c r="A3677" s="6">
        <v>143049</v>
      </c>
      <c r="B3677" s="6" t="s">
        <v>1365</v>
      </c>
      <c r="C3677" s="6" t="s">
        <v>1364</v>
      </c>
      <c r="D3677" s="6" t="s">
        <v>1746</v>
      </c>
      <c r="E3677" s="6" t="s">
        <v>1326</v>
      </c>
      <c r="F3677" s="7">
        <v>44649</v>
      </c>
      <c r="G3677" s="6" t="s">
        <v>34</v>
      </c>
      <c r="H3677" s="6" t="s">
        <v>958</v>
      </c>
      <c r="I3677" s="6" t="s">
        <v>42</v>
      </c>
      <c r="J3677" s="6" t="s">
        <v>79</v>
      </c>
      <c r="K3677" s="12">
        <v>6550</v>
      </c>
      <c r="L3677" s="12">
        <v>8515</v>
      </c>
      <c r="M3677" s="12">
        <v>2</v>
      </c>
      <c r="N3677" s="12">
        <v>13100</v>
      </c>
      <c r="O3677" s="12">
        <v>17030</v>
      </c>
      <c r="P3677" s="6" t="s">
        <v>1401</v>
      </c>
      <c r="Q3677" s="12">
        <f t="shared" si="57"/>
        <v>3930</v>
      </c>
    </row>
    <row r="3678" spans="1:17" x14ac:dyDescent="0.3">
      <c r="A3678" s="6">
        <v>143050</v>
      </c>
      <c r="B3678" s="6" t="s">
        <v>1367</v>
      </c>
      <c r="C3678" s="6" t="s">
        <v>1366</v>
      </c>
      <c r="D3678" s="6" t="s">
        <v>1782</v>
      </c>
      <c r="E3678" s="6" t="s">
        <v>6</v>
      </c>
      <c r="F3678" s="7">
        <v>44649</v>
      </c>
      <c r="G3678" s="6" t="s">
        <v>35</v>
      </c>
      <c r="H3678" s="8" t="s">
        <v>66</v>
      </c>
      <c r="I3678" s="6" t="s">
        <v>109</v>
      </c>
      <c r="J3678" s="6" t="s">
        <v>81</v>
      </c>
      <c r="K3678" s="12">
        <v>7650</v>
      </c>
      <c r="L3678" s="12">
        <v>9945</v>
      </c>
      <c r="M3678" s="12">
        <v>1</v>
      </c>
      <c r="N3678" s="12">
        <v>7650</v>
      </c>
      <c r="O3678" s="12">
        <v>9945</v>
      </c>
      <c r="P3678" s="6" t="s">
        <v>1325</v>
      </c>
      <c r="Q3678" s="12">
        <f t="shared" si="57"/>
        <v>2295</v>
      </c>
    </row>
    <row r="3679" spans="1:17" x14ac:dyDescent="0.3">
      <c r="A3679" s="6">
        <v>143051</v>
      </c>
      <c r="B3679" s="6" t="s">
        <v>1369</v>
      </c>
      <c r="C3679" s="6" t="s">
        <v>1368</v>
      </c>
      <c r="D3679" s="6" t="s">
        <v>1794</v>
      </c>
      <c r="E3679" s="6" t="s">
        <v>5</v>
      </c>
      <c r="F3679" s="7">
        <v>44649</v>
      </c>
      <c r="G3679" s="6" t="s">
        <v>1296</v>
      </c>
      <c r="H3679" s="6" t="s">
        <v>58</v>
      </c>
      <c r="I3679" s="6" t="s">
        <v>45</v>
      </c>
      <c r="J3679" s="6" t="s">
        <v>82</v>
      </c>
      <c r="K3679" s="12">
        <v>1150</v>
      </c>
      <c r="L3679" s="12">
        <v>1495</v>
      </c>
      <c r="M3679" s="12">
        <v>4</v>
      </c>
      <c r="N3679" s="12">
        <v>4600</v>
      </c>
      <c r="O3679" s="12">
        <v>5980</v>
      </c>
      <c r="P3679" s="6" t="s">
        <v>1398</v>
      </c>
      <c r="Q3679" s="12">
        <f t="shared" si="57"/>
        <v>1380</v>
      </c>
    </row>
    <row r="3680" spans="1:17" x14ac:dyDescent="0.3">
      <c r="A3680" s="6">
        <v>143052</v>
      </c>
      <c r="B3680" s="6" t="s">
        <v>1370</v>
      </c>
      <c r="C3680" s="6" t="s">
        <v>1327</v>
      </c>
      <c r="D3680" s="6" t="s">
        <v>1808</v>
      </c>
      <c r="E3680" s="6" t="s">
        <v>4</v>
      </c>
      <c r="F3680" s="7">
        <v>44649</v>
      </c>
      <c r="G3680" s="6" t="s">
        <v>33</v>
      </c>
      <c r="H3680" s="6" t="s">
        <v>59</v>
      </c>
      <c r="I3680" s="6" t="s">
        <v>36</v>
      </c>
      <c r="J3680" s="6" t="s">
        <v>75</v>
      </c>
      <c r="K3680" s="12">
        <v>850</v>
      </c>
      <c r="L3680" s="12">
        <v>1105</v>
      </c>
      <c r="M3680" s="12">
        <v>4</v>
      </c>
      <c r="N3680" s="12">
        <v>3400</v>
      </c>
      <c r="O3680" s="12">
        <v>4420</v>
      </c>
      <c r="P3680" s="6" t="s">
        <v>1397</v>
      </c>
      <c r="Q3680" s="12">
        <f t="shared" si="57"/>
        <v>1020</v>
      </c>
    </row>
    <row r="3681" spans="1:17" x14ac:dyDescent="0.3">
      <c r="A3681" s="6">
        <v>143053</v>
      </c>
      <c r="B3681" s="6" t="s">
        <v>1371</v>
      </c>
      <c r="C3681" s="6" t="s">
        <v>1328</v>
      </c>
      <c r="D3681" s="6" t="s">
        <v>1826</v>
      </c>
      <c r="E3681" s="6" t="s">
        <v>30</v>
      </c>
      <c r="F3681" s="7">
        <v>44649</v>
      </c>
      <c r="G3681" s="6" t="s">
        <v>34</v>
      </c>
      <c r="H3681" s="6" t="s">
        <v>60</v>
      </c>
      <c r="I3681" s="6" t="s">
        <v>37</v>
      </c>
      <c r="J3681" s="6" t="s">
        <v>76</v>
      </c>
      <c r="K3681" s="12">
        <v>650</v>
      </c>
      <c r="L3681" s="12">
        <v>845</v>
      </c>
      <c r="M3681" s="12">
        <v>4</v>
      </c>
      <c r="N3681" s="12">
        <v>2600</v>
      </c>
      <c r="O3681" s="12">
        <v>3380</v>
      </c>
      <c r="P3681" s="6" t="s">
        <v>1399</v>
      </c>
      <c r="Q3681" s="12">
        <f t="shared" si="57"/>
        <v>780</v>
      </c>
    </row>
    <row r="3682" spans="1:17" x14ac:dyDescent="0.3">
      <c r="A3682" s="6">
        <v>143054</v>
      </c>
      <c r="B3682" s="6" t="s">
        <v>1373</v>
      </c>
      <c r="C3682" s="6" t="s">
        <v>1372</v>
      </c>
      <c r="D3682" s="6" t="s">
        <v>1848</v>
      </c>
      <c r="E3682" s="6" t="s">
        <v>31</v>
      </c>
      <c r="F3682" s="7">
        <v>44649</v>
      </c>
      <c r="G3682" s="6" t="s">
        <v>35</v>
      </c>
      <c r="H3682" s="6" t="s">
        <v>61</v>
      </c>
      <c r="I3682" s="6" t="s">
        <v>38</v>
      </c>
      <c r="J3682" s="6" t="s">
        <v>75</v>
      </c>
      <c r="K3682" s="12">
        <v>7500</v>
      </c>
      <c r="L3682" s="12">
        <v>9750</v>
      </c>
      <c r="M3682" s="12">
        <v>2</v>
      </c>
      <c r="N3682" s="12">
        <v>15000</v>
      </c>
      <c r="O3682" s="12">
        <v>19500</v>
      </c>
      <c r="P3682" s="6" t="s">
        <v>1400</v>
      </c>
      <c r="Q3682" s="12">
        <f t="shared" si="57"/>
        <v>4500</v>
      </c>
    </row>
    <row r="3683" spans="1:17" x14ac:dyDescent="0.3">
      <c r="A3683" s="6">
        <v>143055</v>
      </c>
      <c r="B3683" s="6" t="s">
        <v>1374</v>
      </c>
      <c r="C3683" s="6" t="s">
        <v>1329</v>
      </c>
      <c r="D3683" s="6" t="s">
        <v>1867</v>
      </c>
      <c r="E3683" s="6" t="s">
        <v>32</v>
      </c>
      <c r="F3683" s="7">
        <v>44649</v>
      </c>
      <c r="G3683" s="6" t="s">
        <v>1296</v>
      </c>
      <c r="H3683" s="6" t="s">
        <v>955</v>
      </c>
      <c r="I3683" s="6" t="s">
        <v>39</v>
      </c>
      <c r="J3683" s="8" t="s">
        <v>83</v>
      </c>
      <c r="K3683" s="12">
        <v>10000</v>
      </c>
      <c r="L3683" s="12">
        <v>13000</v>
      </c>
      <c r="M3683" s="12">
        <v>4</v>
      </c>
      <c r="N3683" s="12">
        <v>40000</v>
      </c>
      <c r="O3683" s="12">
        <v>52000</v>
      </c>
      <c r="P3683" s="6" t="s">
        <v>1401</v>
      </c>
      <c r="Q3683" s="12">
        <f t="shared" si="57"/>
        <v>12000</v>
      </c>
    </row>
    <row r="3684" spans="1:17" x14ac:dyDescent="0.3">
      <c r="A3684" s="6">
        <v>143056</v>
      </c>
      <c r="B3684" s="6" t="s">
        <v>1375</v>
      </c>
      <c r="C3684" s="6" t="s">
        <v>1330</v>
      </c>
      <c r="D3684" s="6" t="s">
        <v>1911</v>
      </c>
      <c r="E3684" s="6" t="s">
        <v>28</v>
      </c>
      <c r="F3684" s="7">
        <v>44649</v>
      </c>
      <c r="G3684" s="6" t="s">
        <v>33</v>
      </c>
      <c r="H3684" s="6" t="s">
        <v>959</v>
      </c>
      <c r="I3684" s="6" t="s">
        <v>40</v>
      </c>
      <c r="J3684" s="6" t="s">
        <v>76</v>
      </c>
      <c r="K3684" s="12">
        <v>10500</v>
      </c>
      <c r="L3684" s="12">
        <v>13650</v>
      </c>
      <c r="M3684" s="12">
        <v>1</v>
      </c>
      <c r="N3684" s="12">
        <v>10500</v>
      </c>
      <c r="O3684" s="12">
        <v>13650</v>
      </c>
      <c r="P3684" s="6" t="s">
        <v>1325</v>
      </c>
      <c r="Q3684" s="12">
        <f t="shared" si="57"/>
        <v>3150</v>
      </c>
    </row>
    <row r="3685" spans="1:17" x14ac:dyDescent="0.3">
      <c r="A3685" s="6">
        <v>143057</v>
      </c>
      <c r="B3685" s="6" t="s">
        <v>1376</v>
      </c>
      <c r="C3685" s="6" t="s">
        <v>1331</v>
      </c>
      <c r="D3685" s="6" t="s">
        <v>1915</v>
      </c>
      <c r="E3685" s="6" t="s">
        <v>1311</v>
      </c>
      <c r="F3685" s="7">
        <v>44649</v>
      </c>
      <c r="G3685" s="6" t="s">
        <v>34</v>
      </c>
      <c r="H3685" s="6" t="s">
        <v>63</v>
      </c>
      <c r="I3685" s="6" t="s">
        <v>41</v>
      </c>
      <c r="J3685" s="6" t="s">
        <v>78</v>
      </c>
      <c r="K3685" s="12">
        <v>8500</v>
      </c>
      <c r="L3685" s="12">
        <v>11050</v>
      </c>
      <c r="M3685" s="12">
        <v>2</v>
      </c>
      <c r="N3685" s="12">
        <v>17000</v>
      </c>
      <c r="O3685" s="12">
        <v>22100</v>
      </c>
      <c r="P3685" s="6" t="s">
        <v>1398</v>
      </c>
      <c r="Q3685" s="12">
        <f t="shared" si="57"/>
        <v>5100</v>
      </c>
    </row>
    <row r="3686" spans="1:17" x14ac:dyDescent="0.3">
      <c r="A3686" s="6">
        <v>143058</v>
      </c>
      <c r="B3686" s="6" t="s">
        <v>1378</v>
      </c>
      <c r="C3686" s="6" t="s">
        <v>1377</v>
      </c>
      <c r="D3686" s="6" t="s">
        <v>1940</v>
      </c>
      <c r="E3686" s="6" t="s">
        <v>1312</v>
      </c>
      <c r="F3686" s="7">
        <v>44649</v>
      </c>
      <c r="G3686" s="6" t="s">
        <v>35</v>
      </c>
      <c r="H3686" s="6" t="s">
        <v>57</v>
      </c>
      <c r="I3686" s="6" t="s">
        <v>44</v>
      </c>
      <c r="J3686" s="6" t="s">
        <v>80</v>
      </c>
      <c r="K3686" s="12">
        <v>7000</v>
      </c>
      <c r="L3686" s="12">
        <v>9100</v>
      </c>
      <c r="M3686" s="12">
        <v>1</v>
      </c>
      <c r="N3686" s="12">
        <v>7000</v>
      </c>
      <c r="O3686" s="12">
        <v>9100</v>
      </c>
      <c r="P3686" s="6" t="s">
        <v>1397</v>
      </c>
      <c r="Q3686" s="12">
        <f t="shared" si="57"/>
        <v>2100</v>
      </c>
    </row>
    <row r="3687" spans="1:17" x14ac:dyDescent="0.3">
      <c r="A3687" s="6">
        <v>143059</v>
      </c>
      <c r="B3687" s="6" t="s">
        <v>1379</v>
      </c>
      <c r="C3687" s="6" t="s">
        <v>1332</v>
      </c>
      <c r="D3687" s="6" t="s">
        <v>1992</v>
      </c>
      <c r="E3687" s="6" t="s">
        <v>1313</v>
      </c>
      <c r="F3687" s="7">
        <v>44649</v>
      </c>
      <c r="G3687" s="6" t="s">
        <v>1296</v>
      </c>
      <c r="H3687" s="6" t="s">
        <v>960</v>
      </c>
      <c r="I3687" s="6" t="s">
        <v>42</v>
      </c>
      <c r="J3687" s="6" t="s">
        <v>79</v>
      </c>
      <c r="K3687" s="12">
        <v>1680</v>
      </c>
      <c r="L3687" s="12">
        <v>2184</v>
      </c>
      <c r="M3687" s="12">
        <v>4</v>
      </c>
      <c r="N3687" s="12">
        <v>6720</v>
      </c>
      <c r="O3687" s="12">
        <v>8736</v>
      </c>
      <c r="P3687" s="6" t="s">
        <v>1399</v>
      </c>
      <c r="Q3687" s="12">
        <f t="shared" si="57"/>
        <v>2016</v>
      </c>
    </row>
    <row r="3688" spans="1:17" x14ac:dyDescent="0.3">
      <c r="A3688" s="6">
        <v>143060</v>
      </c>
      <c r="B3688" s="6" t="s">
        <v>1380</v>
      </c>
      <c r="C3688" s="6" t="s">
        <v>1334</v>
      </c>
      <c r="D3688" s="6" t="s">
        <v>2072</v>
      </c>
      <c r="E3688" s="6" t="s">
        <v>3</v>
      </c>
      <c r="F3688" s="7">
        <v>44649</v>
      </c>
      <c r="G3688" s="6" t="s">
        <v>33</v>
      </c>
      <c r="H3688" s="8" t="s">
        <v>65</v>
      </c>
      <c r="I3688" s="6" t="s">
        <v>109</v>
      </c>
      <c r="J3688" s="8" t="s">
        <v>84</v>
      </c>
      <c r="K3688" s="12">
        <v>6540</v>
      </c>
      <c r="L3688" s="12">
        <v>8502</v>
      </c>
      <c r="M3688" s="12">
        <v>1</v>
      </c>
      <c r="N3688" s="12">
        <v>6540</v>
      </c>
      <c r="O3688" s="12">
        <v>8502</v>
      </c>
      <c r="P3688" s="6" t="s">
        <v>1400</v>
      </c>
      <c r="Q3688" s="12">
        <f t="shared" si="57"/>
        <v>1962</v>
      </c>
    </row>
    <row r="3689" spans="1:17" x14ac:dyDescent="0.3">
      <c r="A3689" s="6">
        <v>143061</v>
      </c>
      <c r="B3689" s="6" t="s">
        <v>1381</v>
      </c>
      <c r="C3689" s="6" t="s">
        <v>1333</v>
      </c>
      <c r="D3689" s="6" t="s">
        <v>2046</v>
      </c>
      <c r="E3689" s="6" t="s">
        <v>2</v>
      </c>
      <c r="F3689" s="7">
        <v>44649</v>
      </c>
      <c r="G3689" s="6" t="s">
        <v>34</v>
      </c>
      <c r="H3689" s="6" t="s">
        <v>68</v>
      </c>
      <c r="I3689" s="6" t="s">
        <v>45</v>
      </c>
      <c r="J3689" s="6" t="s">
        <v>82</v>
      </c>
      <c r="K3689" s="12">
        <v>2680</v>
      </c>
      <c r="L3689" s="12">
        <v>3484</v>
      </c>
      <c r="M3689" s="12">
        <v>4</v>
      </c>
      <c r="N3689" s="12">
        <v>10720</v>
      </c>
      <c r="O3689" s="12">
        <v>13936</v>
      </c>
      <c r="P3689" s="6" t="s">
        <v>1401</v>
      </c>
      <c r="Q3689" s="12">
        <f t="shared" si="57"/>
        <v>3216</v>
      </c>
    </row>
    <row r="3690" spans="1:17" x14ac:dyDescent="0.3">
      <c r="A3690" s="6">
        <v>143062</v>
      </c>
      <c r="B3690" s="6" t="s">
        <v>1382</v>
      </c>
      <c r="C3690" s="6" t="s">
        <v>1335</v>
      </c>
      <c r="D3690" s="6" t="s">
        <v>2086</v>
      </c>
      <c r="E3690" s="6" t="s">
        <v>1</v>
      </c>
      <c r="F3690" s="7">
        <v>44649</v>
      </c>
      <c r="G3690" s="6" t="s">
        <v>35</v>
      </c>
      <c r="H3690" s="6" t="s">
        <v>71</v>
      </c>
      <c r="I3690" s="6" t="s">
        <v>38</v>
      </c>
      <c r="J3690" s="6" t="s">
        <v>76</v>
      </c>
      <c r="K3690" s="12">
        <v>8250</v>
      </c>
      <c r="L3690" s="12">
        <v>10725</v>
      </c>
      <c r="M3690" s="12">
        <v>1</v>
      </c>
      <c r="N3690" s="12">
        <v>8250</v>
      </c>
      <c r="O3690" s="12">
        <v>10725</v>
      </c>
      <c r="P3690" s="6" t="s">
        <v>1325</v>
      </c>
      <c r="Q3690" s="12">
        <f t="shared" si="57"/>
        <v>2475</v>
      </c>
    </row>
    <row r="3691" spans="1:17" x14ac:dyDescent="0.3">
      <c r="A3691" s="6">
        <v>143063</v>
      </c>
      <c r="B3691" s="6" t="s">
        <v>1378</v>
      </c>
      <c r="C3691" s="6" t="s">
        <v>1377</v>
      </c>
      <c r="D3691" s="6" t="s">
        <v>1933</v>
      </c>
      <c r="E3691" s="6" t="s">
        <v>1314</v>
      </c>
      <c r="F3691" s="7">
        <v>44649</v>
      </c>
      <c r="G3691" s="6" t="s">
        <v>1296</v>
      </c>
      <c r="H3691" s="6" t="s">
        <v>894</v>
      </c>
      <c r="I3691" s="6" t="s">
        <v>42</v>
      </c>
      <c r="J3691" s="6" t="s">
        <v>76</v>
      </c>
      <c r="K3691" s="12">
        <v>2650</v>
      </c>
      <c r="L3691" s="12">
        <v>3445</v>
      </c>
      <c r="M3691" s="12">
        <v>4</v>
      </c>
      <c r="N3691" s="12">
        <v>10600</v>
      </c>
      <c r="O3691" s="12">
        <v>13780</v>
      </c>
      <c r="P3691" s="6" t="s">
        <v>1398</v>
      </c>
      <c r="Q3691" s="12">
        <f t="shared" si="57"/>
        <v>3180</v>
      </c>
    </row>
    <row r="3692" spans="1:17" x14ac:dyDescent="0.3">
      <c r="A3692" s="6">
        <v>143064</v>
      </c>
      <c r="B3692" s="6" t="s">
        <v>1379</v>
      </c>
      <c r="C3692" s="6" t="s">
        <v>1332</v>
      </c>
      <c r="D3692" s="6" t="s">
        <v>1994</v>
      </c>
      <c r="E3692" s="6" t="s">
        <v>1315</v>
      </c>
      <c r="F3692" s="7">
        <v>44649</v>
      </c>
      <c r="G3692" s="6" t="s">
        <v>33</v>
      </c>
      <c r="H3692" s="6" t="s">
        <v>72</v>
      </c>
      <c r="I3692" s="6" t="s">
        <v>38</v>
      </c>
      <c r="J3692" s="6" t="s">
        <v>85</v>
      </c>
      <c r="K3692" s="12">
        <v>12550</v>
      </c>
      <c r="L3692" s="12">
        <v>16315</v>
      </c>
      <c r="M3692" s="12">
        <v>4</v>
      </c>
      <c r="N3692" s="12">
        <v>50200</v>
      </c>
      <c r="O3692" s="12">
        <v>65260</v>
      </c>
      <c r="P3692" s="6" t="s">
        <v>1397</v>
      </c>
      <c r="Q3692" s="12">
        <f t="shared" si="57"/>
        <v>15060</v>
      </c>
    </row>
    <row r="3693" spans="1:17" x14ac:dyDescent="0.3">
      <c r="A3693" s="6">
        <v>143065</v>
      </c>
      <c r="B3693" s="6" t="s">
        <v>1365</v>
      </c>
      <c r="C3693" s="6" t="s">
        <v>1364</v>
      </c>
      <c r="D3693" s="6" t="s">
        <v>1742</v>
      </c>
      <c r="E3693" s="6" t="s">
        <v>0</v>
      </c>
      <c r="F3693" s="7">
        <v>44649</v>
      </c>
      <c r="G3693" s="6" t="s">
        <v>34</v>
      </c>
      <c r="H3693" s="6" t="s">
        <v>73</v>
      </c>
      <c r="I3693" s="6" t="s">
        <v>41</v>
      </c>
      <c r="J3693" s="8" t="s">
        <v>78</v>
      </c>
      <c r="K3693" s="12">
        <v>14500</v>
      </c>
      <c r="L3693" s="12">
        <v>18850</v>
      </c>
      <c r="M3693" s="12">
        <v>2</v>
      </c>
      <c r="N3693" s="12">
        <v>29000</v>
      </c>
      <c r="O3693" s="12">
        <v>37700</v>
      </c>
      <c r="P3693" s="6" t="s">
        <v>1399</v>
      </c>
      <c r="Q3693" s="12">
        <f t="shared" si="57"/>
        <v>8700</v>
      </c>
    </row>
    <row r="3694" spans="1:17" x14ac:dyDescent="0.3">
      <c r="A3694" s="6">
        <v>143066</v>
      </c>
      <c r="B3694" s="6" t="s">
        <v>1385</v>
      </c>
      <c r="C3694" s="6" t="s">
        <v>27</v>
      </c>
      <c r="D3694" s="6" t="s">
        <v>27</v>
      </c>
      <c r="E3694" s="6" t="s">
        <v>1316</v>
      </c>
      <c r="F3694" s="7">
        <v>44649</v>
      </c>
      <c r="G3694" s="6" t="s">
        <v>35</v>
      </c>
      <c r="H3694" s="6" t="s">
        <v>46</v>
      </c>
      <c r="I3694" s="6" t="s">
        <v>36</v>
      </c>
      <c r="J3694" s="6" t="s">
        <v>75</v>
      </c>
      <c r="K3694" s="12">
        <v>800</v>
      </c>
      <c r="L3694" s="12">
        <v>1040</v>
      </c>
      <c r="M3694" s="12">
        <v>2</v>
      </c>
      <c r="N3694" s="12">
        <v>1600</v>
      </c>
      <c r="O3694" s="12">
        <v>2080</v>
      </c>
      <c r="P3694" s="6" t="s">
        <v>1400</v>
      </c>
      <c r="Q3694" s="12">
        <f t="shared" si="57"/>
        <v>480</v>
      </c>
    </row>
    <row r="3695" spans="1:17" x14ac:dyDescent="0.3">
      <c r="A3695" s="6">
        <v>143067</v>
      </c>
      <c r="B3695" s="6" t="s">
        <v>1387</v>
      </c>
      <c r="C3695" s="6" t="s">
        <v>1386</v>
      </c>
      <c r="D3695" s="6" t="s">
        <v>2108</v>
      </c>
      <c r="E3695" s="6" t="s">
        <v>1317</v>
      </c>
      <c r="F3695" s="7">
        <v>44649</v>
      </c>
      <c r="G3695" s="6" t="s">
        <v>1296</v>
      </c>
      <c r="H3695" s="6" t="s">
        <v>48</v>
      </c>
      <c r="I3695" s="6" t="s">
        <v>37</v>
      </c>
      <c r="J3695" s="6" t="s">
        <v>76</v>
      </c>
      <c r="K3695" s="12">
        <v>600</v>
      </c>
      <c r="L3695" s="12">
        <v>780</v>
      </c>
      <c r="M3695" s="12">
        <v>4</v>
      </c>
      <c r="N3695" s="12">
        <v>2400</v>
      </c>
      <c r="O3695" s="12">
        <v>3120</v>
      </c>
      <c r="P3695" s="6" t="s">
        <v>1401</v>
      </c>
      <c r="Q3695" s="12">
        <f t="shared" si="57"/>
        <v>720</v>
      </c>
    </row>
    <row r="3696" spans="1:17" x14ac:dyDescent="0.3">
      <c r="A3696" s="6">
        <v>143068</v>
      </c>
      <c r="B3696" s="6" t="s">
        <v>2156</v>
      </c>
      <c r="C3696" s="6" t="s">
        <v>2157</v>
      </c>
      <c r="D3696" s="6" t="s">
        <v>1960</v>
      </c>
      <c r="E3696" s="6" t="s">
        <v>1318</v>
      </c>
      <c r="F3696" s="7">
        <v>44649</v>
      </c>
      <c r="G3696" s="6" t="s">
        <v>33</v>
      </c>
      <c r="H3696" s="6" t="s">
        <v>50</v>
      </c>
      <c r="I3696" s="6" t="s">
        <v>38</v>
      </c>
      <c r="J3696" s="6" t="s">
        <v>75</v>
      </c>
      <c r="K3696" s="12">
        <v>10500</v>
      </c>
      <c r="L3696" s="12">
        <v>13650</v>
      </c>
      <c r="M3696" s="12">
        <v>1</v>
      </c>
      <c r="N3696" s="12">
        <v>10500</v>
      </c>
      <c r="O3696" s="12">
        <v>13650</v>
      </c>
      <c r="P3696" s="6" t="s">
        <v>1325</v>
      </c>
      <c r="Q3696" s="12">
        <f t="shared" si="57"/>
        <v>3150</v>
      </c>
    </row>
    <row r="3697" spans="1:17" x14ac:dyDescent="0.3">
      <c r="A3697" s="6">
        <v>143069</v>
      </c>
      <c r="B3697" s="6" t="s">
        <v>1390</v>
      </c>
      <c r="C3697" s="6" t="s">
        <v>26</v>
      </c>
      <c r="D3697" s="6" t="s">
        <v>2121</v>
      </c>
      <c r="E3697" s="6" t="s">
        <v>29</v>
      </c>
      <c r="F3697" s="7">
        <v>44649</v>
      </c>
      <c r="G3697" s="6" t="s">
        <v>34</v>
      </c>
      <c r="H3697" s="6" t="s">
        <v>955</v>
      </c>
      <c r="I3697" s="6" t="s">
        <v>39</v>
      </c>
      <c r="J3697" s="6" t="s">
        <v>77</v>
      </c>
      <c r="K3697" s="12">
        <v>6500</v>
      </c>
      <c r="L3697" s="12">
        <v>8450</v>
      </c>
      <c r="M3697" s="12">
        <v>3</v>
      </c>
      <c r="N3697" s="12">
        <v>19500</v>
      </c>
      <c r="O3697" s="12">
        <v>25350</v>
      </c>
      <c r="P3697" s="6" t="s">
        <v>1398</v>
      </c>
      <c r="Q3697" s="12">
        <f t="shared" si="57"/>
        <v>5850</v>
      </c>
    </row>
    <row r="3698" spans="1:17" x14ac:dyDescent="0.3">
      <c r="A3698" s="6">
        <v>143070</v>
      </c>
      <c r="B3698" s="6" t="s">
        <v>1392</v>
      </c>
      <c r="C3698" s="6" t="s">
        <v>1391</v>
      </c>
      <c r="D3698" s="6" t="s">
        <v>2110</v>
      </c>
      <c r="E3698" s="6" t="s">
        <v>20</v>
      </c>
      <c r="F3698" s="7">
        <v>44649</v>
      </c>
      <c r="G3698" s="6" t="s">
        <v>35</v>
      </c>
      <c r="H3698" s="6" t="s">
        <v>961</v>
      </c>
      <c r="I3698" s="6" t="s">
        <v>40</v>
      </c>
      <c r="J3698" s="6" t="s">
        <v>76</v>
      </c>
      <c r="K3698" s="12">
        <v>4500</v>
      </c>
      <c r="L3698" s="12">
        <v>5850</v>
      </c>
      <c r="M3698" s="12">
        <v>3</v>
      </c>
      <c r="N3698" s="12">
        <v>13500</v>
      </c>
      <c r="O3698" s="12">
        <v>17550</v>
      </c>
      <c r="P3698" s="6" t="s">
        <v>1397</v>
      </c>
      <c r="Q3698" s="12">
        <f t="shared" si="57"/>
        <v>4050</v>
      </c>
    </row>
    <row r="3699" spans="1:17" x14ac:dyDescent="0.3">
      <c r="A3699" s="6">
        <v>143071</v>
      </c>
      <c r="B3699" s="6" t="s">
        <v>1394</v>
      </c>
      <c r="C3699" s="6" t="s">
        <v>1393</v>
      </c>
      <c r="D3699" s="6" t="s">
        <v>2131</v>
      </c>
      <c r="E3699" s="6" t="s">
        <v>19</v>
      </c>
      <c r="F3699" s="7">
        <v>44649</v>
      </c>
      <c r="G3699" s="6" t="s">
        <v>1296</v>
      </c>
      <c r="H3699" s="6" t="s">
        <v>51</v>
      </c>
      <c r="I3699" s="6" t="s">
        <v>41</v>
      </c>
      <c r="J3699" s="6" t="s">
        <v>78</v>
      </c>
      <c r="K3699" s="12">
        <v>8500</v>
      </c>
      <c r="L3699" s="12">
        <v>11050</v>
      </c>
      <c r="M3699" s="12">
        <v>1</v>
      </c>
      <c r="N3699" s="12">
        <v>8500</v>
      </c>
      <c r="O3699" s="12">
        <v>11050</v>
      </c>
      <c r="P3699" s="6" t="s">
        <v>1399</v>
      </c>
      <c r="Q3699" s="12">
        <f t="shared" si="57"/>
        <v>2550</v>
      </c>
    </row>
    <row r="3700" spans="1:17" x14ac:dyDescent="0.3">
      <c r="A3700" s="6">
        <v>143072</v>
      </c>
      <c r="B3700" s="6" t="s">
        <v>1337</v>
      </c>
      <c r="C3700" s="6" t="s">
        <v>1336</v>
      </c>
      <c r="D3700" s="6" t="s">
        <v>1418</v>
      </c>
      <c r="E3700" s="6" t="s">
        <v>1319</v>
      </c>
      <c r="F3700" s="7">
        <v>44649</v>
      </c>
      <c r="G3700" s="6" t="s">
        <v>33</v>
      </c>
      <c r="H3700" s="6" t="s">
        <v>52</v>
      </c>
      <c r="I3700" s="6" t="s">
        <v>44</v>
      </c>
      <c r="J3700" s="6" t="s">
        <v>80</v>
      </c>
      <c r="K3700" s="12">
        <v>12500</v>
      </c>
      <c r="L3700" s="12">
        <v>16250</v>
      </c>
      <c r="M3700" s="12">
        <v>1</v>
      </c>
      <c r="N3700" s="12">
        <v>12500</v>
      </c>
      <c r="O3700" s="12">
        <v>16250</v>
      </c>
      <c r="P3700" s="6" t="s">
        <v>1400</v>
      </c>
      <c r="Q3700" s="12">
        <f t="shared" si="57"/>
        <v>3750</v>
      </c>
    </row>
    <row r="3701" spans="1:17" x14ac:dyDescent="0.3">
      <c r="A3701" s="6">
        <v>143073</v>
      </c>
      <c r="B3701" s="6" t="s">
        <v>1339</v>
      </c>
      <c r="C3701" s="6" t="s">
        <v>1338</v>
      </c>
      <c r="D3701" s="6" t="s">
        <v>1439</v>
      </c>
      <c r="E3701" s="6" t="s">
        <v>18</v>
      </c>
      <c r="F3701" s="7">
        <v>44649</v>
      </c>
      <c r="G3701" s="6" t="s">
        <v>34</v>
      </c>
      <c r="H3701" s="6" t="s">
        <v>902</v>
      </c>
      <c r="I3701" s="6" t="s">
        <v>89</v>
      </c>
      <c r="J3701" s="6" t="s">
        <v>79</v>
      </c>
      <c r="K3701" s="12">
        <v>3500</v>
      </c>
      <c r="L3701" s="12">
        <v>4550</v>
      </c>
      <c r="M3701" s="12">
        <v>2</v>
      </c>
      <c r="N3701" s="12">
        <v>7000</v>
      </c>
      <c r="O3701" s="12">
        <v>9100</v>
      </c>
      <c r="P3701" s="6" t="s">
        <v>1401</v>
      </c>
      <c r="Q3701" s="12">
        <f t="shared" si="57"/>
        <v>2100</v>
      </c>
    </row>
    <row r="3702" spans="1:17" x14ac:dyDescent="0.3">
      <c r="A3702" s="6">
        <v>143074</v>
      </c>
      <c r="B3702" s="6" t="s">
        <v>1341</v>
      </c>
      <c r="C3702" s="6" t="s">
        <v>1340</v>
      </c>
      <c r="D3702" s="6" t="s">
        <v>1457</v>
      </c>
      <c r="E3702" s="6" t="s">
        <v>17</v>
      </c>
      <c r="F3702" s="7">
        <v>44649</v>
      </c>
      <c r="G3702" s="6" t="s">
        <v>35</v>
      </c>
      <c r="H3702" s="8" t="s">
        <v>67</v>
      </c>
      <c r="I3702" s="6" t="s">
        <v>37</v>
      </c>
      <c r="J3702" s="6" t="s">
        <v>81</v>
      </c>
      <c r="K3702" s="12">
        <v>4500</v>
      </c>
      <c r="L3702" s="12">
        <v>5850</v>
      </c>
      <c r="M3702" s="12">
        <v>2</v>
      </c>
      <c r="N3702" s="12">
        <v>9000</v>
      </c>
      <c r="O3702" s="12">
        <v>11700</v>
      </c>
      <c r="P3702" s="6" t="s">
        <v>1325</v>
      </c>
      <c r="Q3702" s="12">
        <f t="shared" si="57"/>
        <v>2700</v>
      </c>
    </row>
    <row r="3703" spans="1:17" x14ac:dyDescent="0.3">
      <c r="A3703" s="6">
        <v>143075</v>
      </c>
      <c r="B3703" s="6" t="s">
        <v>1343</v>
      </c>
      <c r="C3703" s="6" t="s">
        <v>1342</v>
      </c>
      <c r="D3703" s="6" t="s">
        <v>1510</v>
      </c>
      <c r="E3703" s="6" t="s">
        <v>1320</v>
      </c>
      <c r="F3703" s="7">
        <v>44649</v>
      </c>
      <c r="G3703" s="6" t="s">
        <v>1296</v>
      </c>
      <c r="H3703" s="6" t="s">
        <v>962</v>
      </c>
      <c r="I3703" s="6" t="s">
        <v>45</v>
      </c>
      <c r="J3703" s="6" t="s">
        <v>82</v>
      </c>
      <c r="K3703" s="12">
        <v>2100</v>
      </c>
      <c r="L3703" s="12">
        <v>2730</v>
      </c>
      <c r="M3703" s="12">
        <v>3</v>
      </c>
      <c r="N3703" s="12">
        <v>6300</v>
      </c>
      <c r="O3703" s="12">
        <v>8190</v>
      </c>
      <c r="P3703" s="6" t="s">
        <v>1398</v>
      </c>
      <c r="Q3703" s="12">
        <f t="shared" si="57"/>
        <v>1890</v>
      </c>
    </row>
    <row r="3704" spans="1:17" x14ac:dyDescent="0.3">
      <c r="A3704" s="6">
        <v>143076</v>
      </c>
      <c r="B3704" s="6" t="s">
        <v>1345</v>
      </c>
      <c r="C3704" s="6" t="s">
        <v>1344</v>
      </c>
      <c r="D3704" s="6" t="s">
        <v>1552</v>
      </c>
      <c r="E3704" s="6" t="s">
        <v>16</v>
      </c>
      <c r="F3704" s="7">
        <v>44649</v>
      </c>
      <c r="G3704" s="6" t="s">
        <v>33</v>
      </c>
      <c r="H3704" s="6" t="s">
        <v>49</v>
      </c>
      <c r="I3704" s="6" t="s">
        <v>36</v>
      </c>
      <c r="J3704" s="6" t="s">
        <v>75</v>
      </c>
      <c r="K3704" s="12">
        <v>1150</v>
      </c>
      <c r="L3704" s="12">
        <v>1495</v>
      </c>
      <c r="M3704" s="12">
        <v>1</v>
      </c>
      <c r="N3704" s="12">
        <v>1150</v>
      </c>
      <c r="O3704" s="12">
        <v>1495</v>
      </c>
      <c r="P3704" s="6" t="s">
        <v>1397</v>
      </c>
      <c r="Q3704" s="12">
        <f t="shared" si="57"/>
        <v>345</v>
      </c>
    </row>
    <row r="3705" spans="1:17" x14ac:dyDescent="0.3">
      <c r="A3705" s="6">
        <v>143077</v>
      </c>
      <c r="B3705" s="6" t="s">
        <v>1347</v>
      </c>
      <c r="C3705" s="6" t="s">
        <v>1346</v>
      </c>
      <c r="D3705" s="6" t="s">
        <v>1555</v>
      </c>
      <c r="E3705" s="6" t="s">
        <v>15</v>
      </c>
      <c r="F3705" s="7">
        <v>44649</v>
      </c>
      <c r="G3705" s="6" t="s">
        <v>34</v>
      </c>
      <c r="H3705" s="6" t="s">
        <v>47</v>
      </c>
      <c r="I3705" s="6" t="s">
        <v>37</v>
      </c>
      <c r="J3705" s="6" t="s">
        <v>76</v>
      </c>
      <c r="K3705" s="12">
        <v>350</v>
      </c>
      <c r="L3705" s="12">
        <v>455</v>
      </c>
      <c r="M3705" s="12">
        <v>3</v>
      </c>
      <c r="N3705" s="12">
        <v>1050</v>
      </c>
      <c r="O3705" s="12">
        <v>1365</v>
      </c>
      <c r="P3705" s="6" t="s">
        <v>1399</v>
      </c>
      <c r="Q3705" s="12">
        <f t="shared" si="57"/>
        <v>315</v>
      </c>
    </row>
    <row r="3706" spans="1:17" x14ac:dyDescent="0.3">
      <c r="A3706" s="6">
        <v>143078</v>
      </c>
      <c r="B3706" s="6" t="s">
        <v>1349</v>
      </c>
      <c r="C3706" s="6" t="s">
        <v>1348</v>
      </c>
      <c r="D3706" s="6" t="s">
        <v>1564</v>
      </c>
      <c r="E3706" s="6" t="s">
        <v>14</v>
      </c>
      <c r="F3706" s="7">
        <v>44649</v>
      </c>
      <c r="G3706" s="6" t="s">
        <v>35</v>
      </c>
      <c r="H3706" s="6" t="s">
        <v>53</v>
      </c>
      <c r="I3706" s="6" t="s">
        <v>38</v>
      </c>
      <c r="J3706" s="6" t="s">
        <v>75</v>
      </c>
      <c r="K3706" s="12">
        <v>9500</v>
      </c>
      <c r="L3706" s="12">
        <v>12350</v>
      </c>
      <c r="M3706" s="12">
        <v>2</v>
      </c>
      <c r="N3706" s="12">
        <v>19000</v>
      </c>
      <c r="O3706" s="12">
        <v>24700</v>
      </c>
      <c r="P3706" s="6" t="s">
        <v>1400</v>
      </c>
      <c r="Q3706" s="12">
        <f t="shared" si="57"/>
        <v>5700</v>
      </c>
    </row>
    <row r="3707" spans="1:17" x14ac:dyDescent="0.3">
      <c r="A3707" s="6">
        <v>143079</v>
      </c>
      <c r="B3707" s="6" t="s">
        <v>1351</v>
      </c>
      <c r="C3707" s="6" t="s">
        <v>1350</v>
      </c>
      <c r="D3707" s="6" t="s">
        <v>1593</v>
      </c>
      <c r="E3707" s="6" t="s">
        <v>13</v>
      </c>
      <c r="F3707" s="7">
        <v>44649</v>
      </c>
      <c r="G3707" s="6" t="s">
        <v>1296</v>
      </c>
      <c r="H3707" s="6" t="s">
        <v>963</v>
      </c>
      <c r="I3707" s="6" t="s">
        <v>39</v>
      </c>
      <c r="J3707" s="6" t="s">
        <v>77</v>
      </c>
      <c r="K3707" s="12">
        <v>10000</v>
      </c>
      <c r="L3707" s="12">
        <v>13000</v>
      </c>
      <c r="M3707" s="12">
        <v>2</v>
      </c>
      <c r="N3707" s="12">
        <v>20000</v>
      </c>
      <c r="O3707" s="12">
        <v>26000</v>
      </c>
      <c r="P3707" s="6" t="s">
        <v>1401</v>
      </c>
      <c r="Q3707" s="12">
        <f t="shared" si="57"/>
        <v>6000</v>
      </c>
    </row>
    <row r="3708" spans="1:17" x14ac:dyDescent="0.3">
      <c r="A3708" s="6">
        <v>143080</v>
      </c>
      <c r="B3708" s="6" t="s">
        <v>1353</v>
      </c>
      <c r="C3708" s="6" t="s">
        <v>1352</v>
      </c>
      <c r="D3708" s="6" t="s">
        <v>1619</v>
      </c>
      <c r="E3708" s="6" t="s">
        <v>12</v>
      </c>
      <c r="F3708" s="7">
        <v>44649</v>
      </c>
      <c r="G3708" s="6" t="s">
        <v>33</v>
      </c>
      <c r="H3708" s="6" t="s">
        <v>964</v>
      </c>
      <c r="I3708" s="6" t="s">
        <v>40</v>
      </c>
      <c r="J3708" s="6" t="s">
        <v>76</v>
      </c>
      <c r="K3708" s="12">
        <v>6500</v>
      </c>
      <c r="L3708" s="12">
        <v>8450</v>
      </c>
      <c r="M3708" s="12">
        <v>4</v>
      </c>
      <c r="N3708" s="12">
        <v>26000</v>
      </c>
      <c r="O3708" s="12">
        <v>33800</v>
      </c>
      <c r="P3708" s="6" t="s">
        <v>1325</v>
      </c>
      <c r="Q3708" s="12">
        <f t="shared" si="57"/>
        <v>7800</v>
      </c>
    </row>
    <row r="3709" spans="1:17" x14ac:dyDescent="0.3">
      <c r="A3709" s="6">
        <v>143081</v>
      </c>
      <c r="B3709" s="6" t="s">
        <v>1355</v>
      </c>
      <c r="C3709" s="6" t="s">
        <v>1354</v>
      </c>
      <c r="D3709" s="6" t="s">
        <v>2142</v>
      </c>
      <c r="E3709" s="6" t="s">
        <v>11</v>
      </c>
      <c r="F3709" s="7">
        <v>44649</v>
      </c>
      <c r="G3709" s="6" t="s">
        <v>34</v>
      </c>
      <c r="H3709" s="6" t="s">
        <v>965</v>
      </c>
      <c r="I3709" s="6" t="s">
        <v>41</v>
      </c>
      <c r="J3709" s="6" t="s">
        <v>78</v>
      </c>
      <c r="K3709" s="12">
        <v>8500</v>
      </c>
      <c r="L3709" s="12">
        <v>11050</v>
      </c>
      <c r="M3709" s="12">
        <v>1</v>
      </c>
      <c r="N3709" s="12">
        <v>8500</v>
      </c>
      <c r="O3709" s="12">
        <v>11050</v>
      </c>
      <c r="P3709" s="6" t="s">
        <v>1398</v>
      </c>
      <c r="Q3709" s="12">
        <f t="shared" si="57"/>
        <v>2550</v>
      </c>
    </row>
    <row r="3710" spans="1:17" x14ac:dyDescent="0.3">
      <c r="A3710" s="6">
        <v>143082</v>
      </c>
      <c r="B3710" s="6" t="s">
        <v>1357</v>
      </c>
      <c r="C3710" s="6" t="s">
        <v>1356</v>
      </c>
      <c r="D3710" s="6" t="s">
        <v>1636</v>
      </c>
      <c r="E3710" s="6" t="s">
        <v>1321</v>
      </c>
      <c r="F3710" s="7">
        <v>44649</v>
      </c>
      <c r="G3710" s="6" t="s">
        <v>35</v>
      </c>
      <c r="H3710" s="6" t="s">
        <v>57</v>
      </c>
      <c r="I3710" s="6" t="s">
        <v>44</v>
      </c>
      <c r="J3710" s="6" t="s">
        <v>80</v>
      </c>
      <c r="K3710" s="12">
        <v>7000</v>
      </c>
      <c r="L3710" s="12">
        <v>9100</v>
      </c>
      <c r="M3710" s="12">
        <v>4</v>
      </c>
      <c r="N3710" s="12">
        <v>28000</v>
      </c>
      <c r="O3710" s="12">
        <v>36400</v>
      </c>
      <c r="P3710" s="6" t="s">
        <v>1397</v>
      </c>
      <c r="Q3710" s="12">
        <f t="shared" si="57"/>
        <v>8400</v>
      </c>
    </row>
    <row r="3711" spans="1:17" x14ac:dyDescent="0.3">
      <c r="A3711" s="6">
        <v>143083</v>
      </c>
      <c r="B3711" s="6" t="s">
        <v>1359</v>
      </c>
      <c r="C3711" s="6" t="s">
        <v>1358</v>
      </c>
      <c r="D3711" s="6" t="s">
        <v>1672</v>
      </c>
      <c r="E3711" s="6" t="s">
        <v>1322</v>
      </c>
      <c r="F3711" s="7">
        <v>44649</v>
      </c>
      <c r="G3711" s="6" t="s">
        <v>1296</v>
      </c>
      <c r="H3711" s="6" t="s">
        <v>966</v>
      </c>
      <c r="I3711" s="6" t="s">
        <v>89</v>
      </c>
      <c r="J3711" s="6" t="s">
        <v>79</v>
      </c>
      <c r="K3711" s="12">
        <v>6550</v>
      </c>
      <c r="L3711" s="12">
        <v>8515</v>
      </c>
      <c r="M3711" s="12">
        <v>2</v>
      </c>
      <c r="N3711" s="12">
        <v>13100</v>
      </c>
      <c r="O3711" s="12">
        <v>17030</v>
      </c>
      <c r="P3711" s="6" t="s">
        <v>1399</v>
      </c>
      <c r="Q3711" s="12">
        <f t="shared" si="57"/>
        <v>3930</v>
      </c>
    </row>
    <row r="3712" spans="1:17" x14ac:dyDescent="0.3">
      <c r="A3712" s="6">
        <v>143084</v>
      </c>
      <c r="B3712" s="6" t="s">
        <v>1361</v>
      </c>
      <c r="C3712" s="6" t="s">
        <v>1360</v>
      </c>
      <c r="D3712" s="6" t="s">
        <v>1684</v>
      </c>
      <c r="E3712" s="6" t="s">
        <v>1323</v>
      </c>
      <c r="F3712" s="7">
        <v>44649</v>
      </c>
      <c r="G3712" s="6" t="s">
        <v>33</v>
      </c>
      <c r="H3712" s="8" t="s">
        <v>66</v>
      </c>
      <c r="I3712" s="6" t="s">
        <v>37</v>
      </c>
      <c r="J3712" s="6" t="s">
        <v>81</v>
      </c>
      <c r="K3712" s="12">
        <v>7650</v>
      </c>
      <c r="L3712" s="12">
        <v>9945</v>
      </c>
      <c r="M3712" s="12">
        <v>3</v>
      </c>
      <c r="N3712" s="12">
        <v>22950</v>
      </c>
      <c r="O3712" s="12">
        <v>29835</v>
      </c>
      <c r="P3712" s="6" t="s">
        <v>1400</v>
      </c>
      <c r="Q3712" s="12">
        <f t="shared" si="57"/>
        <v>6885</v>
      </c>
    </row>
    <row r="3713" spans="1:17" x14ac:dyDescent="0.3">
      <c r="A3713" s="6">
        <v>143085</v>
      </c>
      <c r="B3713" s="6" t="s">
        <v>1363</v>
      </c>
      <c r="C3713" s="6" t="s">
        <v>1362</v>
      </c>
      <c r="D3713" s="6" t="s">
        <v>1693</v>
      </c>
      <c r="E3713" s="6" t="s">
        <v>10</v>
      </c>
      <c r="F3713" s="7">
        <v>44649</v>
      </c>
      <c r="G3713" s="6" t="s">
        <v>34</v>
      </c>
      <c r="H3713" s="6" t="s">
        <v>58</v>
      </c>
      <c r="I3713" s="6" t="s">
        <v>45</v>
      </c>
      <c r="J3713" s="6" t="s">
        <v>82</v>
      </c>
      <c r="K3713" s="12">
        <v>1150</v>
      </c>
      <c r="L3713" s="12">
        <v>1495</v>
      </c>
      <c r="M3713" s="12">
        <v>1</v>
      </c>
      <c r="N3713" s="12">
        <v>1150</v>
      </c>
      <c r="O3713" s="12">
        <v>1495</v>
      </c>
      <c r="P3713" s="6" t="s">
        <v>1401</v>
      </c>
      <c r="Q3713" s="12">
        <f t="shared" si="57"/>
        <v>345</v>
      </c>
    </row>
    <row r="3714" spans="1:17" x14ac:dyDescent="0.3">
      <c r="A3714" s="6">
        <v>143086</v>
      </c>
      <c r="B3714" s="6" t="s">
        <v>1365</v>
      </c>
      <c r="C3714" s="6" t="s">
        <v>1364</v>
      </c>
      <c r="D3714" s="6" t="s">
        <v>1763</v>
      </c>
      <c r="E3714" s="6" t="s">
        <v>9</v>
      </c>
      <c r="F3714" s="7">
        <v>44649</v>
      </c>
      <c r="G3714" s="6" t="s">
        <v>35</v>
      </c>
      <c r="H3714" s="6" t="s">
        <v>59</v>
      </c>
      <c r="I3714" s="6" t="s">
        <v>36</v>
      </c>
      <c r="J3714" s="6" t="s">
        <v>75</v>
      </c>
      <c r="K3714" s="12">
        <v>850</v>
      </c>
      <c r="L3714" s="12">
        <v>1105</v>
      </c>
      <c r="M3714" s="12">
        <v>4</v>
      </c>
      <c r="N3714" s="12">
        <v>3400</v>
      </c>
      <c r="O3714" s="12">
        <v>4420</v>
      </c>
      <c r="P3714" s="6" t="s">
        <v>1325</v>
      </c>
      <c r="Q3714" s="12">
        <f t="shared" si="57"/>
        <v>1020</v>
      </c>
    </row>
    <row r="3715" spans="1:17" x14ac:dyDescent="0.3">
      <c r="A3715" s="6">
        <v>143087</v>
      </c>
      <c r="B3715" s="6" t="s">
        <v>1367</v>
      </c>
      <c r="C3715" s="6" t="s">
        <v>1366</v>
      </c>
      <c r="D3715" s="6" t="s">
        <v>1783</v>
      </c>
      <c r="E3715" s="6" t="s">
        <v>1324</v>
      </c>
      <c r="F3715" s="7">
        <v>44649</v>
      </c>
      <c r="G3715" s="6" t="s">
        <v>1296</v>
      </c>
      <c r="H3715" s="6" t="s">
        <v>60</v>
      </c>
      <c r="I3715" s="6" t="s">
        <v>37</v>
      </c>
      <c r="J3715" s="6" t="s">
        <v>76</v>
      </c>
      <c r="K3715" s="12">
        <v>650</v>
      </c>
      <c r="L3715" s="12">
        <v>845</v>
      </c>
      <c r="M3715" s="12">
        <v>2</v>
      </c>
      <c r="N3715" s="12">
        <v>1300</v>
      </c>
      <c r="O3715" s="12">
        <v>1690</v>
      </c>
      <c r="P3715" s="6" t="s">
        <v>1398</v>
      </c>
      <c r="Q3715" s="12">
        <f t="shared" ref="Q3715:Q3778" si="58">O3715-N3715</f>
        <v>390</v>
      </c>
    </row>
    <row r="3716" spans="1:17" x14ac:dyDescent="0.3">
      <c r="A3716" s="6">
        <v>143088</v>
      </c>
      <c r="B3716" s="6" t="s">
        <v>1369</v>
      </c>
      <c r="C3716" s="6" t="s">
        <v>1368</v>
      </c>
      <c r="D3716" s="6" t="s">
        <v>1794</v>
      </c>
      <c r="E3716" s="6" t="s">
        <v>8</v>
      </c>
      <c r="F3716" s="7">
        <v>44649</v>
      </c>
      <c r="G3716" s="6" t="s">
        <v>33</v>
      </c>
      <c r="H3716" s="6" t="s">
        <v>61</v>
      </c>
      <c r="I3716" s="6" t="s">
        <v>38</v>
      </c>
      <c r="J3716" s="6" t="s">
        <v>75</v>
      </c>
      <c r="K3716" s="12">
        <v>7500</v>
      </c>
      <c r="L3716" s="12">
        <v>9750</v>
      </c>
      <c r="M3716" s="12">
        <v>2</v>
      </c>
      <c r="N3716" s="12">
        <v>15000</v>
      </c>
      <c r="O3716" s="12">
        <v>19500</v>
      </c>
      <c r="P3716" s="6" t="s">
        <v>1397</v>
      </c>
      <c r="Q3716" s="12">
        <f t="shared" si="58"/>
        <v>4500</v>
      </c>
    </row>
    <row r="3717" spans="1:17" x14ac:dyDescent="0.3">
      <c r="A3717" s="6">
        <v>143089</v>
      </c>
      <c r="B3717" s="6" t="s">
        <v>1370</v>
      </c>
      <c r="C3717" s="6" t="s">
        <v>1327</v>
      </c>
      <c r="D3717" s="6" t="s">
        <v>1807</v>
      </c>
      <c r="E3717" s="6" t="s">
        <v>7</v>
      </c>
      <c r="F3717" s="7">
        <v>44649</v>
      </c>
      <c r="G3717" s="6" t="s">
        <v>34</v>
      </c>
      <c r="H3717" s="6" t="s">
        <v>963</v>
      </c>
      <c r="I3717" s="6" t="s">
        <v>39</v>
      </c>
      <c r="J3717" s="8" t="s">
        <v>83</v>
      </c>
      <c r="K3717" s="12">
        <v>10000</v>
      </c>
      <c r="L3717" s="12">
        <v>13000</v>
      </c>
      <c r="M3717" s="12">
        <v>4</v>
      </c>
      <c r="N3717" s="12">
        <v>40000</v>
      </c>
      <c r="O3717" s="12">
        <v>52000</v>
      </c>
      <c r="P3717" s="6" t="s">
        <v>1399</v>
      </c>
      <c r="Q3717" s="12">
        <f t="shared" si="58"/>
        <v>12000</v>
      </c>
    </row>
    <row r="3718" spans="1:17" x14ac:dyDescent="0.3">
      <c r="A3718" s="6">
        <v>143090</v>
      </c>
      <c r="B3718" s="6" t="s">
        <v>1371</v>
      </c>
      <c r="C3718" s="6" t="s">
        <v>1328</v>
      </c>
      <c r="D3718" s="6" t="s">
        <v>1829</v>
      </c>
      <c r="E3718" s="6" t="s">
        <v>1325</v>
      </c>
      <c r="F3718" s="7">
        <v>44650</v>
      </c>
      <c r="G3718" s="6" t="s">
        <v>35</v>
      </c>
      <c r="H3718" s="6" t="s">
        <v>967</v>
      </c>
      <c r="I3718" s="6" t="s">
        <v>40</v>
      </c>
      <c r="J3718" s="6" t="s">
        <v>76</v>
      </c>
      <c r="K3718" s="12">
        <v>10500</v>
      </c>
      <c r="L3718" s="12">
        <v>13650</v>
      </c>
      <c r="M3718" s="12">
        <v>2</v>
      </c>
      <c r="N3718" s="12">
        <v>21000</v>
      </c>
      <c r="O3718" s="12">
        <v>27300</v>
      </c>
      <c r="P3718" s="6" t="s">
        <v>1400</v>
      </c>
      <c r="Q3718" s="12">
        <f t="shared" si="58"/>
        <v>6300</v>
      </c>
    </row>
    <row r="3719" spans="1:17" x14ac:dyDescent="0.3">
      <c r="A3719" s="6">
        <v>143091</v>
      </c>
      <c r="B3719" s="6" t="s">
        <v>1373</v>
      </c>
      <c r="C3719" s="6" t="s">
        <v>1372</v>
      </c>
      <c r="D3719" s="6" t="s">
        <v>1831</v>
      </c>
      <c r="E3719" s="6" t="s">
        <v>1326</v>
      </c>
      <c r="F3719" s="7">
        <v>44650</v>
      </c>
      <c r="G3719" s="6" t="s">
        <v>1296</v>
      </c>
      <c r="H3719" s="6" t="s">
        <v>63</v>
      </c>
      <c r="I3719" s="6" t="s">
        <v>41</v>
      </c>
      <c r="J3719" s="6" t="s">
        <v>78</v>
      </c>
      <c r="K3719" s="12">
        <v>8500</v>
      </c>
      <c r="L3719" s="12">
        <v>11050</v>
      </c>
      <c r="M3719" s="12">
        <v>4</v>
      </c>
      <c r="N3719" s="12">
        <v>34000</v>
      </c>
      <c r="O3719" s="12">
        <v>44200</v>
      </c>
      <c r="P3719" s="6" t="s">
        <v>1401</v>
      </c>
      <c r="Q3719" s="12">
        <f t="shared" si="58"/>
        <v>10200</v>
      </c>
    </row>
    <row r="3720" spans="1:17" x14ac:dyDescent="0.3">
      <c r="A3720" s="6">
        <v>143092</v>
      </c>
      <c r="B3720" s="6" t="s">
        <v>1374</v>
      </c>
      <c r="C3720" s="6" t="s">
        <v>1329</v>
      </c>
      <c r="D3720" s="6" t="s">
        <v>1874</v>
      </c>
      <c r="E3720" s="6" t="s">
        <v>6</v>
      </c>
      <c r="F3720" s="7">
        <v>44650</v>
      </c>
      <c r="G3720" s="6" t="s">
        <v>33</v>
      </c>
      <c r="H3720" s="6" t="s">
        <v>57</v>
      </c>
      <c r="I3720" s="6" t="s">
        <v>44</v>
      </c>
      <c r="J3720" s="6" t="s">
        <v>80</v>
      </c>
      <c r="K3720" s="12">
        <v>7000</v>
      </c>
      <c r="L3720" s="12">
        <v>9100</v>
      </c>
      <c r="M3720" s="12">
        <v>3</v>
      </c>
      <c r="N3720" s="12">
        <v>21000</v>
      </c>
      <c r="O3720" s="12">
        <v>27300</v>
      </c>
      <c r="P3720" s="6" t="s">
        <v>1325</v>
      </c>
      <c r="Q3720" s="12">
        <f t="shared" si="58"/>
        <v>6300</v>
      </c>
    </row>
    <row r="3721" spans="1:17" x14ac:dyDescent="0.3">
      <c r="A3721" s="6">
        <v>143093</v>
      </c>
      <c r="B3721" s="6" t="s">
        <v>1375</v>
      </c>
      <c r="C3721" s="6" t="s">
        <v>1330</v>
      </c>
      <c r="D3721" s="6" t="s">
        <v>1886</v>
      </c>
      <c r="E3721" s="6" t="s">
        <v>5</v>
      </c>
      <c r="F3721" s="7">
        <v>44650</v>
      </c>
      <c r="G3721" s="6" t="s">
        <v>34</v>
      </c>
      <c r="H3721" s="6" t="s">
        <v>968</v>
      </c>
      <c r="I3721" s="6" t="s">
        <v>89</v>
      </c>
      <c r="J3721" s="6" t="s">
        <v>79</v>
      </c>
      <c r="K3721" s="12">
        <v>1680</v>
      </c>
      <c r="L3721" s="12">
        <v>2184</v>
      </c>
      <c r="M3721" s="12">
        <v>2</v>
      </c>
      <c r="N3721" s="12">
        <v>3360</v>
      </c>
      <c r="O3721" s="12">
        <v>4368</v>
      </c>
      <c r="P3721" s="6" t="s">
        <v>1398</v>
      </c>
      <c r="Q3721" s="12">
        <f t="shared" si="58"/>
        <v>1008</v>
      </c>
    </row>
    <row r="3722" spans="1:17" x14ac:dyDescent="0.3">
      <c r="A3722" s="6">
        <v>143094</v>
      </c>
      <c r="B3722" s="6" t="s">
        <v>1376</v>
      </c>
      <c r="C3722" s="6" t="s">
        <v>1331</v>
      </c>
      <c r="D3722" s="6" t="s">
        <v>1916</v>
      </c>
      <c r="E3722" s="6" t="s">
        <v>4</v>
      </c>
      <c r="F3722" s="7">
        <v>44650</v>
      </c>
      <c r="G3722" s="6" t="s">
        <v>35</v>
      </c>
      <c r="H3722" s="8" t="s">
        <v>65</v>
      </c>
      <c r="I3722" s="6" t="s">
        <v>37</v>
      </c>
      <c r="J3722" s="8" t="s">
        <v>84</v>
      </c>
      <c r="K3722" s="12">
        <v>6540</v>
      </c>
      <c r="L3722" s="12">
        <v>8502</v>
      </c>
      <c r="M3722" s="12">
        <v>1</v>
      </c>
      <c r="N3722" s="12">
        <v>6540</v>
      </c>
      <c r="O3722" s="12">
        <v>8502</v>
      </c>
      <c r="P3722" s="6" t="s">
        <v>1397</v>
      </c>
      <c r="Q3722" s="12">
        <f t="shared" si="58"/>
        <v>1962</v>
      </c>
    </row>
    <row r="3723" spans="1:17" x14ac:dyDescent="0.3">
      <c r="A3723" s="6">
        <v>143095</v>
      </c>
      <c r="B3723" s="6" t="s">
        <v>1378</v>
      </c>
      <c r="C3723" s="6" t="s">
        <v>1377</v>
      </c>
      <c r="D3723" s="6" t="s">
        <v>1950</v>
      </c>
      <c r="E3723" s="6" t="s">
        <v>30</v>
      </c>
      <c r="F3723" s="7">
        <v>44650</v>
      </c>
      <c r="G3723" s="6" t="s">
        <v>1296</v>
      </c>
      <c r="H3723" s="6" t="s">
        <v>68</v>
      </c>
      <c r="I3723" s="6" t="s">
        <v>45</v>
      </c>
      <c r="J3723" s="6" t="s">
        <v>82</v>
      </c>
      <c r="K3723" s="12">
        <v>2680</v>
      </c>
      <c r="L3723" s="12">
        <v>3484</v>
      </c>
      <c r="M3723" s="12">
        <v>4</v>
      </c>
      <c r="N3723" s="12">
        <v>10720</v>
      </c>
      <c r="O3723" s="12">
        <v>13936</v>
      </c>
      <c r="P3723" s="6" t="s">
        <v>1399</v>
      </c>
      <c r="Q3723" s="12">
        <f t="shared" si="58"/>
        <v>3216</v>
      </c>
    </row>
    <row r="3724" spans="1:17" x14ac:dyDescent="0.3">
      <c r="A3724" s="6">
        <v>143096</v>
      </c>
      <c r="B3724" s="6" t="s">
        <v>1379</v>
      </c>
      <c r="C3724" s="6" t="s">
        <v>1332</v>
      </c>
      <c r="D3724" s="6" t="s">
        <v>1990</v>
      </c>
      <c r="E3724" s="6" t="s">
        <v>31</v>
      </c>
      <c r="F3724" s="7">
        <v>44650</v>
      </c>
      <c r="G3724" s="6" t="s">
        <v>33</v>
      </c>
      <c r="H3724" s="6" t="s">
        <v>71</v>
      </c>
      <c r="I3724" s="6" t="s">
        <v>38</v>
      </c>
      <c r="J3724" s="6" t="s">
        <v>76</v>
      </c>
      <c r="K3724" s="12">
        <v>8250</v>
      </c>
      <c r="L3724" s="12">
        <v>10725</v>
      </c>
      <c r="M3724" s="12">
        <v>1</v>
      </c>
      <c r="N3724" s="12">
        <v>8250</v>
      </c>
      <c r="O3724" s="12">
        <v>10725</v>
      </c>
      <c r="P3724" s="6" t="s">
        <v>1400</v>
      </c>
      <c r="Q3724" s="12">
        <f t="shared" si="58"/>
        <v>2475</v>
      </c>
    </row>
    <row r="3725" spans="1:17" x14ac:dyDescent="0.3">
      <c r="A3725" s="6">
        <v>143097</v>
      </c>
      <c r="B3725" s="6" t="s">
        <v>1380</v>
      </c>
      <c r="C3725" s="6" t="s">
        <v>1334</v>
      </c>
      <c r="D3725" s="6" t="s">
        <v>2073</v>
      </c>
      <c r="E3725" s="6" t="s">
        <v>32</v>
      </c>
      <c r="F3725" s="7">
        <v>44650</v>
      </c>
      <c r="G3725" s="6" t="s">
        <v>34</v>
      </c>
      <c r="H3725" s="6" t="s">
        <v>902</v>
      </c>
      <c r="I3725" s="6" t="s">
        <v>42</v>
      </c>
      <c r="J3725" s="6" t="s">
        <v>76</v>
      </c>
      <c r="K3725" s="12">
        <v>2650</v>
      </c>
      <c r="L3725" s="12">
        <v>3445</v>
      </c>
      <c r="M3725" s="12">
        <v>2</v>
      </c>
      <c r="N3725" s="12">
        <v>5300</v>
      </c>
      <c r="O3725" s="12">
        <v>6890</v>
      </c>
      <c r="P3725" s="6" t="s">
        <v>1401</v>
      </c>
      <c r="Q3725" s="12">
        <f t="shared" si="58"/>
        <v>1590</v>
      </c>
    </row>
    <row r="3726" spans="1:17" x14ac:dyDescent="0.3">
      <c r="A3726" s="6">
        <v>143098</v>
      </c>
      <c r="B3726" s="6" t="s">
        <v>1381</v>
      </c>
      <c r="C3726" s="6" t="s">
        <v>1333</v>
      </c>
      <c r="D3726" s="6" t="s">
        <v>2026</v>
      </c>
      <c r="E3726" s="6" t="s">
        <v>28</v>
      </c>
      <c r="F3726" s="7">
        <v>44650</v>
      </c>
      <c r="G3726" s="6" t="s">
        <v>35</v>
      </c>
      <c r="H3726" s="6" t="s">
        <v>72</v>
      </c>
      <c r="I3726" s="6" t="s">
        <v>38</v>
      </c>
      <c r="J3726" s="6" t="s">
        <v>85</v>
      </c>
      <c r="K3726" s="12">
        <v>12550</v>
      </c>
      <c r="L3726" s="12">
        <v>16315</v>
      </c>
      <c r="M3726" s="12">
        <v>2</v>
      </c>
      <c r="N3726" s="12">
        <v>25100</v>
      </c>
      <c r="O3726" s="12">
        <v>32630</v>
      </c>
      <c r="P3726" s="6" t="s">
        <v>1325</v>
      </c>
      <c r="Q3726" s="12">
        <f t="shared" si="58"/>
        <v>7530</v>
      </c>
    </row>
    <row r="3727" spans="1:17" x14ac:dyDescent="0.3">
      <c r="A3727" s="6">
        <v>143099</v>
      </c>
      <c r="B3727" s="6" t="s">
        <v>1382</v>
      </c>
      <c r="C3727" s="6" t="s">
        <v>1335</v>
      </c>
      <c r="D3727" s="6" t="s">
        <v>2086</v>
      </c>
      <c r="E3727" s="6" t="s">
        <v>1311</v>
      </c>
      <c r="F3727" s="7">
        <v>44650</v>
      </c>
      <c r="G3727" s="6" t="s">
        <v>1296</v>
      </c>
      <c r="H3727" s="6" t="s">
        <v>73</v>
      </c>
      <c r="I3727" s="6" t="s">
        <v>41</v>
      </c>
      <c r="J3727" s="8" t="s">
        <v>78</v>
      </c>
      <c r="K3727" s="12">
        <v>14500</v>
      </c>
      <c r="L3727" s="12">
        <v>18850</v>
      </c>
      <c r="M3727" s="12">
        <v>3</v>
      </c>
      <c r="N3727" s="12">
        <v>43500</v>
      </c>
      <c r="O3727" s="12">
        <v>56550</v>
      </c>
      <c r="P3727" s="6" t="s">
        <v>1398</v>
      </c>
      <c r="Q3727" s="12">
        <f t="shared" si="58"/>
        <v>13050</v>
      </c>
    </row>
    <row r="3728" spans="1:17" x14ac:dyDescent="0.3">
      <c r="A3728" s="6">
        <v>143100</v>
      </c>
      <c r="B3728" s="6" t="s">
        <v>1378</v>
      </c>
      <c r="C3728" s="6" t="s">
        <v>1377</v>
      </c>
      <c r="D3728" s="6" t="s">
        <v>1922</v>
      </c>
      <c r="E3728" s="6" t="s">
        <v>1312</v>
      </c>
      <c r="F3728" s="7">
        <v>44650</v>
      </c>
      <c r="G3728" s="6" t="s">
        <v>33</v>
      </c>
      <c r="H3728" s="6" t="s">
        <v>46</v>
      </c>
      <c r="I3728" s="6" t="s">
        <v>36</v>
      </c>
      <c r="J3728" s="6" t="s">
        <v>75</v>
      </c>
      <c r="K3728" s="12">
        <v>800</v>
      </c>
      <c r="L3728" s="12">
        <v>1040</v>
      </c>
      <c r="M3728" s="12">
        <v>1</v>
      </c>
      <c r="N3728" s="12">
        <v>800</v>
      </c>
      <c r="O3728" s="12">
        <v>1040</v>
      </c>
      <c r="P3728" s="6" t="s">
        <v>1397</v>
      </c>
      <c r="Q3728" s="12">
        <f t="shared" si="58"/>
        <v>240</v>
      </c>
    </row>
    <row r="3729" spans="1:17" x14ac:dyDescent="0.3">
      <c r="A3729" s="6">
        <v>143101</v>
      </c>
      <c r="B3729" s="6" t="s">
        <v>1379</v>
      </c>
      <c r="C3729" s="6" t="s">
        <v>1332</v>
      </c>
      <c r="D3729" s="6" t="s">
        <v>1989</v>
      </c>
      <c r="E3729" s="6" t="s">
        <v>1313</v>
      </c>
      <c r="F3729" s="7">
        <v>44650</v>
      </c>
      <c r="G3729" s="6" t="s">
        <v>34</v>
      </c>
      <c r="H3729" s="6" t="s">
        <v>48</v>
      </c>
      <c r="I3729" s="6" t="s">
        <v>37</v>
      </c>
      <c r="J3729" s="6" t="s">
        <v>76</v>
      </c>
      <c r="K3729" s="12">
        <v>600</v>
      </c>
      <c r="L3729" s="12">
        <v>780</v>
      </c>
      <c r="M3729" s="12">
        <v>3</v>
      </c>
      <c r="N3729" s="12">
        <v>1800</v>
      </c>
      <c r="O3729" s="12">
        <v>2340</v>
      </c>
      <c r="P3729" s="6" t="s">
        <v>1399</v>
      </c>
      <c r="Q3729" s="12">
        <f t="shared" si="58"/>
        <v>540</v>
      </c>
    </row>
    <row r="3730" spans="1:17" x14ac:dyDescent="0.3">
      <c r="A3730" s="6">
        <v>143102</v>
      </c>
      <c r="B3730" s="6" t="s">
        <v>1365</v>
      </c>
      <c r="C3730" s="6" t="s">
        <v>1364</v>
      </c>
      <c r="D3730" s="6" t="s">
        <v>1774</v>
      </c>
      <c r="E3730" s="6" t="s">
        <v>3</v>
      </c>
      <c r="F3730" s="7">
        <v>44650</v>
      </c>
      <c r="G3730" s="6" t="s">
        <v>35</v>
      </c>
      <c r="H3730" s="6" t="s">
        <v>50</v>
      </c>
      <c r="I3730" s="6" t="s">
        <v>38</v>
      </c>
      <c r="J3730" s="6" t="s">
        <v>75</v>
      </c>
      <c r="K3730" s="12">
        <v>10500</v>
      </c>
      <c r="L3730" s="12">
        <v>13650</v>
      </c>
      <c r="M3730" s="12">
        <v>1</v>
      </c>
      <c r="N3730" s="12">
        <v>10500</v>
      </c>
      <c r="O3730" s="12">
        <v>13650</v>
      </c>
      <c r="P3730" s="6" t="s">
        <v>1400</v>
      </c>
      <c r="Q3730" s="12">
        <f t="shared" si="58"/>
        <v>3150</v>
      </c>
    </row>
    <row r="3731" spans="1:17" x14ac:dyDescent="0.3">
      <c r="A3731" s="6">
        <v>143103</v>
      </c>
      <c r="B3731" s="6" t="s">
        <v>1385</v>
      </c>
      <c r="C3731" s="6" t="s">
        <v>27</v>
      </c>
      <c r="D3731" s="6" t="s">
        <v>27</v>
      </c>
      <c r="E3731" s="6" t="s">
        <v>2</v>
      </c>
      <c r="F3731" s="7">
        <v>44650</v>
      </c>
      <c r="G3731" s="6" t="s">
        <v>1296</v>
      </c>
      <c r="H3731" s="6" t="s">
        <v>963</v>
      </c>
      <c r="I3731" s="6" t="s">
        <v>39</v>
      </c>
      <c r="J3731" s="6" t="s">
        <v>77</v>
      </c>
      <c r="K3731" s="12">
        <v>6500</v>
      </c>
      <c r="L3731" s="12">
        <v>8450</v>
      </c>
      <c r="M3731" s="12">
        <v>3</v>
      </c>
      <c r="N3731" s="12">
        <v>19500</v>
      </c>
      <c r="O3731" s="12">
        <v>25350</v>
      </c>
      <c r="P3731" s="6" t="s">
        <v>1401</v>
      </c>
      <c r="Q3731" s="12">
        <f t="shared" si="58"/>
        <v>5850</v>
      </c>
    </row>
    <row r="3732" spans="1:17" x14ac:dyDescent="0.3">
      <c r="A3732" s="6">
        <v>143104</v>
      </c>
      <c r="B3732" s="6" t="s">
        <v>1387</v>
      </c>
      <c r="C3732" s="6" t="s">
        <v>1386</v>
      </c>
      <c r="D3732" s="6" t="s">
        <v>2107</v>
      </c>
      <c r="E3732" s="6" t="s">
        <v>1</v>
      </c>
      <c r="F3732" s="7">
        <v>44650</v>
      </c>
      <c r="G3732" s="6" t="s">
        <v>33</v>
      </c>
      <c r="H3732" s="6" t="s">
        <v>969</v>
      </c>
      <c r="I3732" s="6" t="s">
        <v>40</v>
      </c>
      <c r="J3732" s="6" t="s">
        <v>76</v>
      </c>
      <c r="K3732" s="12">
        <v>4500</v>
      </c>
      <c r="L3732" s="12">
        <v>5850</v>
      </c>
      <c r="M3732" s="12">
        <v>3</v>
      </c>
      <c r="N3732" s="12">
        <v>13500</v>
      </c>
      <c r="O3732" s="12">
        <v>17550</v>
      </c>
      <c r="P3732" s="6" t="s">
        <v>1325</v>
      </c>
      <c r="Q3732" s="12">
        <f t="shared" si="58"/>
        <v>4050</v>
      </c>
    </row>
    <row r="3733" spans="1:17" x14ac:dyDescent="0.3">
      <c r="A3733" s="6">
        <v>143105</v>
      </c>
      <c r="B3733" s="6" t="s">
        <v>2156</v>
      </c>
      <c r="C3733" s="6" t="s">
        <v>2157</v>
      </c>
      <c r="D3733" s="6" t="s">
        <v>1959</v>
      </c>
      <c r="E3733" s="6" t="s">
        <v>1314</v>
      </c>
      <c r="F3733" s="7">
        <v>44650</v>
      </c>
      <c r="G3733" s="6" t="s">
        <v>34</v>
      </c>
      <c r="H3733" s="6" t="s">
        <v>51</v>
      </c>
      <c r="I3733" s="6" t="s">
        <v>41</v>
      </c>
      <c r="J3733" s="6" t="s">
        <v>78</v>
      </c>
      <c r="K3733" s="12">
        <v>8500</v>
      </c>
      <c r="L3733" s="12">
        <v>11050</v>
      </c>
      <c r="M3733" s="12">
        <v>2</v>
      </c>
      <c r="N3733" s="12">
        <v>17000</v>
      </c>
      <c r="O3733" s="12">
        <v>22100</v>
      </c>
      <c r="P3733" s="6" t="s">
        <v>1398</v>
      </c>
      <c r="Q3733" s="12">
        <f t="shared" si="58"/>
        <v>5100</v>
      </c>
    </row>
    <row r="3734" spans="1:17" x14ac:dyDescent="0.3">
      <c r="A3734" s="6">
        <v>143106</v>
      </c>
      <c r="B3734" s="6" t="s">
        <v>1390</v>
      </c>
      <c r="C3734" s="6" t="s">
        <v>26</v>
      </c>
      <c r="D3734" s="6" t="s">
        <v>2120</v>
      </c>
      <c r="E3734" s="6" t="s">
        <v>1315</v>
      </c>
      <c r="F3734" s="7">
        <v>44650</v>
      </c>
      <c r="G3734" s="6" t="s">
        <v>35</v>
      </c>
      <c r="H3734" s="6" t="s">
        <v>52</v>
      </c>
      <c r="I3734" s="6" t="s">
        <v>44</v>
      </c>
      <c r="J3734" s="6" t="s">
        <v>80</v>
      </c>
      <c r="K3734" s="12">
        <v>12500</v>
      </c>
      <c r="L3734" s="12">
        <v>16250</v>
      </c>
      <c r="M3734" s="12">
        <v>4</v>
      </c>
      <c r="N3734" s="12">
        <v>50000</v>
      </c>
      <c r="O3734" s="12">
        <v>65000</v>
      </c>
      <c r="P3734" s="6" t="s">
        <v>1397</v>
      </c>
      <c r="Q3734" s="12">
        <f t="shared" si="58"/>
        <v>15000</v>
      </c>
    </row>
    <row r="3735" spans="1:17" x14ac:dyDescent="0.3">
      <c r="A3735" s="6">
        <v>143107</v>
      </c>
      <c r="B3735" s="6" t="s">
        <v>1392</v>
      </c>
      <c r="C3735" s="6" t="s">
        <v>1391</v>
      </c>
      <c r="D3735" s="6" t="s">
        <v>2110</v>
      </c>
      <c r="E3735" s="6" t="s">
        <v>0</v>
      </c>
      <c r="F3735" s="7">
        <v>44650</v>
      </c>
      <c r="G3735" s="6" t="s">
        <v>1296</v>
      </c>
      <c r="H3735" s="6" t="s">
        <v>910</v>
      </c>
      <c r="I3735" s="6" t="s">
        <v>98</v>
      </c>
      <c r="J3735" s="6" t="s">
        <v>79</v>
      </c>
      <c r="K3735" s="12">
        <v>3500</v>
      </c>
      <c r="L3735" s="12">
        <v>4550</v>
      </c>
      <c r="M3735" s="12">
        <v>3</v>
      </c>
      <c r="N3735" s="12">
        <v>10500</v>
      </c>
      <c r="O3735" s="12">
        <v>13650</v>
      </c>
      <c r="P3735" s="6" t="s">
        <v>1399</v>
      </c>
      <c r="Q3735" s="12">
        <f t="shared" si="58"/>
        <v>3150</v>
      </c>
    </row>
    <row r="3736" spans="1:17" x14ac:dyDescent="0.3">
      <c r="A3736" s="6">
        <v>143108</v>
      </c>
      <c r="B3736" s="6" t="s">
        <v>1394</v>
      </c>
      <c r="C3736" s="6" t="s">
        <v>1393</v>
      </c>
      <c r="D3736" s="6" t="s">
        <v>1414</v>
      </c>
      <c r="E3736" s="6" t="s">
        <v>1316</v>
      </c>
      <c r="F3736" s="7">
        <v>44650</v>
      </c>
      <c r="G3736" s="6" t="s">
        <v>33</v>
      </c>
      <c r="H3736" s="8" t="s">
        <v>67</v>
      </c>
      <c r="I3736" s="6" t="s">
        <v>99</v>
      </c>
      <c r="J3736" s="6" t="s">
        <v>81</v>
      </c>
      <c r="K3736" s="12">
        <v>4500</v>
      </c>
      <c r="L3736" s="12">
        <v>5850</v>
      </c>
      <c r="M3736" s="12">
        <v>1</v>
      </c>
      <c r="N3736" s="12">
        <v>4500</v>
      </c>
      <c r="O3736" s="12">
        <v>5850</v>
      </c>
      <c r="P3736" s="6" t="s">
        <v>1400</v>
      </c>
      <c r="Q3736" s="12">
        <f t="shared" si="58"/>
        <v>1350</v>
      </c>
    </row>
    <row r="3737" spans="1:17" x14ac:dyDescent="0.3">
      <c r="A3737" s="6">
        <v>143109</v>
      </c>
      <c r="B3737" s="6" t="s">
        <v>1337</v>
      </c>
      <c r="C3737" s="6" t="s">
        <v>1336</v>
      </c>
      <c r="D3737" s="6" t="s">
        <v>1418</v>
      </c>
      <c r="E3737" s="6" t="s">
        <v>1317</v>
      </c>
      <c r="F3737" s="7">
        <v>44650</v>
      </c>
      <c r="G3737" s="6" t="s">
        <v>34</v>
      </c>
      <c r="H3737" s="6" t="s">
        <v>970</v>
      </c>
      <c r="I3737" s="6" t="s">
        <v>45</v>
      </c>
      <c r="J3737" s="6" t="s">
        <v>82</v>
      </c>
      <c r="K3737" s="12">
        <v>2100</v>
      </c>
      <c r="L3737" s="12">
        <v>2730</v>
      </c>
      <c r="M3737" s="12">
        <v>3</v>
      </c>
      <c r="N3737" s="12">
        <v>6300</v>
      </c>
      <c r="O3737" s="12">
        <v>8190</v>
      </c>
      <c r="P3737" s="6" t="s">
        <v>1401</v>
      </c>
      <c r="Q3737" s="12">
        <f t="shared" si="58"/>
        <v>1890</v>
      </c>
    </row>
    <row r="3738" spans="1:17" x14ac:dyDescent="0.3">
      <c r="A3738" s="6">
        <v>143110</v>
      </c>
      <c r="B3738" s="6" t="s">
        <v>1339</v>
      </c>
      <c r="C3738" s="6" t="s">
        <v>1338</v>
      </c>
      <c r="D3738" s="6" t="s">
        <v>1454</v>
      </c>
      <c r="E3738" s="6" t="s">
        <v>1318</v>
      </c>
      <c r="F3738" s="7">
        <v>44650</v>
      </c>
      <c r="G3738" s="6" t="s">
        <v>35</v>
      </c>
      <c r="H3738" s="6" t="s">
        <v>49</v>
      </c>
      <c r="I3738" s="6" t="s">
        <v>36</v>
      </c>
      <c r="J3738" s="6" t="s">
        <v>75</v>
      </c>
      <c r="K3738" s="12">
        <v>1150</v>
      </c>
      <c r="L3738" s="12">
        <v>1495</v>
      </c>
      <c r="M3738" s="12">
        <v>3</v>
      </c>
      <c r="N3738" s="12">
        <v>3450</v>
      </c>
      <c r="O3738" s="12">
        <v>4485</v>
      </c>
      <c r="P3738" s="6" t="s">
        <v>1325</v>
      </c>
      <c r="Q3738" s="12">
        <f t="shared" si="58"/>
        <v>1035</v>
      </c>
    </row>
    <row r="3739" spans="1:17" x14ac:dyDescent="0.3">
      <c r="A3739" s="6">
        <v>143111</v>
      </c>
      <c r="B3739" s="6" t="s">
        <v>1341</v>
      </c>
      <c r="C3739" s="6" t="s">
        <v>1340</v>
      </c>
      <c r="D3739" s="6" t="s">
        <v>1469</v>
      </c>
      <c r="E3739" s="6" t="s">
        <v>29</v>
      </c>
      <c r="F3739" s="7">
        <v>44650</v>
      </c>
      <c r="G3739" s="6" t="s">
        <v>1296</v>
      </c>
      <c r="H3739" s="6" t="s">
        <v>47</v>
      </c>
      <c r="I3739" s="6" t="s">
        <v>37</v>
      </c>
      <c r="J3739" s="6" t="s">
        <v>76</v>
      </c>
      <c r="K3739" s="12">
        <v>350</v>
      </c>
      <c r="L3739" s="12">
        <v>455</v>
      </c>
      <c r="M3739" s="12">
        <v>1</v>
      </c>
      <c r="N3739" s="12">
        <v>350</v>
      </c>
      <c r="O3739" s="12">
        <v>455</v>
      </c>
      <c r="P3739" s="6" t="s">
        <v>1398</v>
      </c>
      <c r="Q3739" s="12">
        <f t="shared" si="58"/>
        <v>105</v>
      </c>
    </row>
    <row r="3740" spans="1:17" x14ac:dyDescent="0.3">
      <c r="A3740" s="6">
        <v>143112</v>
      </c>
      <c r="B3740" s="6" t="s">
        <v>1343</v>
      </c>
      <c r="C3740" s="6" t="s">
        <v>1342</v>
      </c>
      <c r="D3740" s="6" t="s">
        <v>1521</v>
      </c>
      <c r="E3740" s="6" t="s">
        <v>20</v>
      </c>
      <c r="F3740" s="7">
        <v>44650</v>
      </c>
      <c r="G3740" s="6" t="s">
        <v>33</v>
      </c>
      <c r="H3740" s="6" t="s">
        <v>53</v>
      </c>
      <c r="I3740" s="6" t="s">
        <v>38</v>
      </c>
      <c r="J3740" s="6" t="s">
        <v>75</v>
      </c>
      <c r="K3740" s="12">
        <v>9500</v>
      </c>
      <c r="L3740" s="12">
        <v>12350</v>
      </c>
      <c r="M3740" s="12">
        <v>1</v>
      </c>
      <c r="N3740" s="12">
        <v>9500</v>
      </c>
      <c r="O3740" s="12">
        <v>12350</v>
      </c>
      <c r="P3740" s="6" t="s">
        <v>1397</v>
      </c>
      <c r="Q3740" s="12">
        <f t="shared" si="58"/>
        <v>2850</v>
      </c>
    </row>
    <row r="3741" spans="1:17" x14ac:dyDescent="0.3">
      <c r="A3741" s="6">
        <v>143113</v>
      </c>
      <c r="B3741" s="6" t="s">
        <v>1345</v>
      </c>
      <c r="C3741" s="6" t="s">
        <v>1344</v>
      </c>
      <c r="D3741" s="6" t="s">
        <v>1533</v>
      </c>
      <c r="E3741" s="6" t="s">
        <v>19</v>
      </c>
      <c r="F3741" s="7">
        <v>44650</v>
      </c>
      <c r="G3741" s="6" t="s">
        <v>34</v>
      </c>
      <c r="H3741" s="6" t="s">
        <v>971</v>
      </c>
      <c r="I3741" s="6" t="s">
        <v>39</v>
      </c>
      <c r="J3741" s="6" t="s">
        <v>77</v>
      </c>
      <c r="K3741" s="12">
        <v>10000</v>
      </c>
      <c r="L3741" s="12">
        <v>13000</v>
      </c>
      <c r="M3741" s="12">
        <v>3</v>
      </c>
      <c r="N3741" s="12">
        <v>30000</v>
      </c>
      <c r="O3741" s="12">
        <v>39000</v>
      </c>
      <c r="P3741" s="6" t="s">
        <v>1399</v>
      </c>
      <c r="Q3741" s="12">
        <f t="shared" si="58"/>
        <v>9000</v>
      </c>
    </row>
    <row r="3742" spans="1:17" x14ac:dyDescent="0.3">
      <c r="A3742" s="6">
        <v>143114</v>
      </c>
      <c r="B3742" s="6" t="s">
        <v>1347</v>
      </c>
      <c r="C3742" s="6" t="s">
        <v>1346</v>
      </c>
      <c r="D3742" s="6" t="s">
        <v>1555</v>
      </c>
      <c r="E3742" s="6" t="s">
        <v>1319</v>
      </c>
      <c r="F3742" s="7">
        <v>44650</v>
      </c>
      <c r="G3742" s="6" t="s">
        <v>35</v>
      </c>
      <c r="H3742" s="6" t="s">
        <v>972</v>
      </c>
      <c r="I3742" s="6" t="s">
        <v>40</v>
      </c>
      <c r="J3742" s="6" t="s">
        <v>76</v>
      </c>
      <c r="K3742" s="12">
        <v>6500</v>
      </c>
      <c r="L3742" s="12">
        <v>8450</v>
      </c>
      <c r="M3742" s="12">
        <v>3</v>
      </c>
      <c r="N3742" s="12">
        <v>19500</v>
      </c>
      <c r="O3742" s="12">
        <v>25350</v>
      </c>
      <c r="P3742" s="6" t="s">
        <v>1400</v>
      </c>
      <c r="Q3742" s="12">
        <f t="shared" si="58"/>
        <v>5850</v>
      </c>
    </row>
    <row r="3743" spans="1:17" x14ac:dyDescent="0.3">
      <c r="A3743" s="6">
        <v>143115</v>
      </c>
      <c r="B3743" s="6" t="s">
        <v>1349</v>
      </c>
      <c r="C3743" s="6" t="s">
        <v>1348</v>
      </c>
      <c r="D3743" s="6" t="s">
        <v>1576</v>
      </c>
      <c r="E3743" s="6" t="s">
        <v>18</v>
      </c>
      <c r="F3743" s="7">
        <v>44650</v>
      </c>
      <c r="G3743" s="6" t="s">
        <v>1296</v>
      </c>
      <c r="H3743" s="6" t="s">
        <v>973</v>
      </c>
      <c r="I3743" s="6" t="s">
        <v>41</v>
      </c>
      <c r="J3743" s="6" t="s">
        <v>78</v>
      </c>
      <c r="K3743" s="12">
        <v>8500</v>
      </c>
      <c r="L3743" s="12">
        <v>11050</v>
      </c>
      <c r="M3743" s="12">
        <v>1</v>
      </c>
      <c r="N3743" s="12">
        <v>8500</v>
      </c>
      <c r="O3743" s="12">
        <v>11050</v>
      </c>
      <c r="P3743" s="6" t="s">
        <v>1401</v>
      </c>
      <c r="Q3743" s="12">
        <f t="shared" si="58"/>
        <v>2550</v>
      </c>
    </row>
    <row r="3744" spans="1:17" x14ac:dyDescent="0.3">
      <c r="A3744" s="6">
        <v>143116</v>
      </c>
      <c r="B3744" s="6" t="s">
        <v>1351</v>
      </c>
      <c r="C3744" s="6" t="s">
        <v>1350</v>
      </c>
      <c r="D3744" s="6" t="s">
        <v>1598</v>
      </c>
      <c r="E3744" s="6" t="s">
        <v>17</v>
      </c>
      <c r="F3744" s="7">
        <v>44650</v>
      </c>
      <c r="G3744" s="6" t="s">
        <v>33</v>
      </c>
      <c r="H3744" s="6" t="s">
        <v>57</v>
      </c>
      <c r="I3744" s="6" t="s">
        <v>44</v>
      </c>
      <c r="J3744" s="6" t="s">
        <v>80</v>
      </c>
      <c r="K3744" s="12">
        <v>7000</v>
      </c>
      <c r="L3744" s="12">
        <v>9100</v>
      </c>
      <c r="M3744" s="12">
        <v>4</v>
      </c>
      <c r="N3744" s="12">
        <v>28000</v>
      </c>
      <c r="O3744" s="12">
        <v>36400</v>
      </c>
      <c r="P3744" s="6" t="s">
        <v>1325</v>
      </c>
      <c r="Q3744" s="12">
        <f t="shared" si="58"/>
        <v>8400</v>
      </c>
    </row>
    <row r="3745" spans="1:17" x14ac:dyDescent="0.3">
      <c r="A3745" s="6">
        <v>143117</v>
      </c>
      <c r="B3745" s="6" t="s">
        <v>1353</v>
      </c>
      <c r="C3745" s="6" t="s">
        <v>1352</v>
      </c>
      <c r="D3745" s="6" t="s">
        <v>1611</v>
      </c>
      <c r="E3745" s="6" t="s">
        <v>1320</v>
      </c>
      <c r="F3745" s="7">
        <v>44650</v>
      </c>
      <c r="G3745" s="6" t="s">
        <v>34</v>
      </c>
      <c r="H3745" s="6" t="s">
        <v>974</v>
      </c>
      <c r="I3745" s="6" t="s">
        <v>98</v>
      </c>
      <c r="J3745" s="6" t="s">
        <v>79</v>
      </c>
      <c r="K3745" s="12">
        <v>6550</v>
      </c>
      <c r="L3745" s="12">
        <v>8515</v>
      </c>
      <c r="M3745" s="12">
        <v>1</v>
      </c>
      <c r="N3745" s="12">
        <v>6550</v>
      </c>
      <c r="O3745" s="12">
        <v>8515</v>
      </c>
      <c r="P3745" s="6" t="s">
        <v>1398</v>
      </c>
      <c r="Q3745" s="12">
        <f t="shared" si="58"/>
        <v>1965</v>
      </c>
    </row>
    <row r="3746" spans="1:17" x14ac:dyDescent="0.3">
      <c r="A3746" s="6">
        <v>143118</v>
      </c>
      <c r="B3746" s="6" t="s">
        <v>1355</v>
      </c>
      <c r="C3746" s="6" t="s">
        <v>1354</v>
      </c>
      <c r="D3746" s="6" t="s">
        <v>2135</v>
      </c>
      <c r="E3746" s="6" t="s">
        <v>16</v>
      </c>
      <c r="F3746" s="7">
        <v>44650</v>
      </c>
      <c r="G3746" s="6" t="s">
        <v>35</v>
      </c>
      <c r="H3746" s="8" t="s">
        <v>66</v>
      </c>
      <c r="I3746" s="6" t="s">
        <v>99</v>
      </c>
      <c r="J3746" s="6" t="s">
        <v>81</v>
      </c>
      <c r="K3746" s="12">
        <v>7650</v>
      </c>
      <c r="L3746" s="12">
        <v>9945</v>
      </c>
      <c r="M3746" s="12">
        <v>2</v>
      </c>
      <c r="N3746" s="12">
        <v>15300</v>
      </c>
      <c r="O3746" s="12">
        <v>19890</v>
      </c>
      <c r="P3746" s="6" t="s">
        <v>1397</v>
      </c>
      <c r="Q3746" s="12">
        <f t="shared" si="58"/>
        <v>4590</v>
      </c>
    </row>
    <row r="3747" spans="1:17" x14ac:dyDescent="0.3">
      <c r="A3747" s="6">
        <v>143119</v>
      </c>
      <c r="B3747" s="6" t="s">
        <v>1357</v>
      </c>
      <c r="C3747" s="6" t="s">
        <v>1356</v>
      </c>
      <c r="D3747" s="6" t="s">
        <v>1634</v>
      </c>
      <c r="E3747" s="6" t="s">
        <v>15</v>
      </c>
      <c r="F3747" s="7">
        <v>44650</v>
      </c>
      <c r="G3747" s="6" t="s">
        <v>1296</v>
      </c>
      <c r="H3747" s="6" t="s">
        <v>58</v>
      </c>
      <c r="I3747" s="6" t="s">
        <v>45</v>
      </c>
      <c r="J3747" s="6" t="s">
        <v>82</v>
      </c>
      <c r="K3747" s="12">
        <v>1150</v>
      </c>
      <c r="L3747" s="12">
        <v>1495</v>
      </c>
      <c r="M3747" s="12">
        <v>4</v>
      </c>
      <c r="N3747" s="12">
        <v>4600</v>
      </c>
      <c r="O3747" s="12">
        <v>5980</v>
      </c>
      <c r="P3747" s="6" t="s">
        <v>1399</v>
      </c>
      <c r="Q3747" s="12">
        <f t="shared" si="58"/>
        <v>1380</v>
      </c>
    </row>
    <row r="3748" spans="1:17" x14ac:dyDescent="0.3">
      <c r="A3748" s="6">
        <v>143120</v>
      </c>
      <c r="B3748" s="6" t="s">
        <v>1359</v>
      </c>
      <c r="C3748" s="6" t="s">
        <v>1358</v>
      </c>
      <c r="D3748" s="6" t="s">
        <v>1652</v>
      </c>
      <c r="E3748" s="6" t="s">
        <v>14</v>
      </c>
      <c r="F3748" s="7">
        <v>44650</v>
      </c>
      <c r="G3748" s="6" t="s">
        <v>33</v>
      </c>
      <c r="H3748" s="6" t="s">
        <v>59</v>
      </c>
      <c r="I3748" s="6" t="s">
        <v>36</v>
      </c>
      <c r="J3748" s="6" t="s">
        <v>75</v>
      </c>
      <c r="K3748" s="12">
        <v>850</v>
      </c>
      <c r="L3748" s="12">
        <v>1105</v>
      </c>
      <c r="M3748" s="12">
        <v>4</v>
      </c>
      <c r="N3748" s="12">
        <v>3400</v>
      </c>
      <c r="O3748" s="12">
        <v>4420</v>
      </c>
      <c r="P3748" s="6" t="s">
        <v>1400</v>
      </c>
      <c r="Q3748" s="12">
        <f t="shared" si="58"/>
        <v>1020</v>
      </c>
    </row>
    <row r="3749" spans="1:17" x14ac:dyDescent="0.3">
      <c r="A3749" s="6">
        <v>143121</v>
      </c>
      <c r="B3749" s="6" t="s">
        <v>1361</v>
      </c>
      <c r="C3749" s="6" t="s">
        <v>1360</v>
      </c>
      <c r="D3749" s="6" t="s">
        <v>1680</v>
      </c>
      <c r="E3749" s="6" t="s">
        <v>13</v>
      </c>
      <c r="F3749" s="7">
        <v>44650</v>
      </c>
      <c r="G3749" s="6" t="s">
        <v>34</v>
      </c>
      <c r="H3749" s="6" t="s">
        <v>60</v>
      </c>
      <c r="I3749" s="6" t="s">
        <v>37</v>
      </c>
      <c r="J3749" s="6" t="s">
        <v>76</v>
      </c>
      <c r="K3749" s="12">
        <v>650</v>
      </c>
      <c r="L3749" s="12">
        <v>845</v>
      </c>
      <c r="M3749" s="12">
        <v>2</v>
      </c>
      <c r="N3749" s="12">
        <v>1300</v>
      </c>
      <c r="O3749" s="12">
        <v>1690</v>
      </c>
      <c r="P3749" s="6" t="s">
        <v>1401</v>
      </c>
      <c r="Q3749" s="12">
        <f t="shared" si="58"/>
        <v>390</v>
      </c>
    </row>
    <row r="3750" spans="1:17" x14ac:dyDescent="0.3">
      <c r="A3750" s="6">
        <v>143122</v>
      </c>
      <c r="B3750" s="6" t="s">
        <v>1363</v>
      </c>
      <c r="C3750" s="6" t="s">
        <v>1362</v>
      </c>
      <c r="D3750" s="6" t="s">
        <v>1733</v>
      </c>
      <c r="E3750" s="6" t="s">
        <v>12</v>
      </c>
      <c r="F3750" s="7">
        <v>44650</v>
      </c>
      <c r="G3750" s="6" t="s">
        <v>35</v>
      </c>
      <c r="H3750" s="6" t="s">
        <v>61</v>
      </c>
      <c r="I3750" s="6" t="s">
        <v>38</v>
      </c>
      <c r="J3750" s="6" t="s">
        <v>75</v>
      </c>
      <c r="K3750" s="12">
        <v>7500</v>
      </c>
      <c r="L3750" s="12">
        <v>9750</v>
      </c>
      <c r="M3750" s="12">
        <v>3</v>
      </c>
      <c r="N3750" s="12">
        <v>22500</v>
      </c>
      <c r="O3750" s="12">
        <v>29250</v>
      </c>
      <c r="P3750" s="6" t="s">
        <v>1325</v>
      </c>
      <c r="Q3750" s="12">
        <f t="shared" si="58"/>
        <v>6750</v>
      </c>
    </row>
    <row r="3751" spans="1:17" x14ac:dyDescent="0.3">
      <c r="A3751" s="6">
        <v>143123</v>
      </c>
      <c r="B3751" s="6" t="s">
        <v>1365</v>
      </c>
      <c r="C3751" s="6" t="s">
        <v>1364</v>
      </c>
      <c r="D3751" s="6" t="s">
        <v>1751</v>
      </c>
      <c r="E3751" s="6" t="s">
        <v>11</v>
      </c>
      <c r="F3751" s="7">
        <v>44650</v>
      </c>
      <c r="G3751" s="6" t="s">
        <v>1296</v>
      </c>
      <c r="H3751" s="6" t="s">
        <v>971</v>
      </c>
      <c r="I3751" s="6" t="s">
        <v>39</v>
      </c>
      <c r="J3751" s="8" t="s">
        <v>83</v>
      </c>
      <c r="K3751" s="12">
        <v>10000</v>
      </c>
      <c r="L3751" s="12">
        <v>13000</v>
      </c>
      <c r="M3751" s="12">
        <v>1</v>
      </c>
      <c r="N3751" s="12">
        <v>10000</v>
      </c>
      <c r="O3751" s="12">
        <v>13000</v>
      </c>
      <c r="P3751" s="6" t="s">
        <v>1398</v>
      </c>
      <c r="Q3751" s="12">
        <f t="shared" si="58"/>
        <v>3000</v>
      </c>
    </row>
    <row r="3752" spans="1:17" x14ac:dyDescent="0.3">
      <c r="A3752" s="6">
        <v>143124</v>
      </c>
      <c r="B3752" s="6" t="s">
        <v>1367</v>
      </c>
      <c r="C3752" s="6" t="s">
        <v>1366</v>
      </c>
      <c r="D3752" s="6" t="s">
        <v>1783</v>
      </c>
      <c r="E3752" s="6" t="s">
        <v>1321</v>
      </c>
      <c r="F3752" s="7">
        <v>44650</v>
      </c>
      <c r="G3752" s="6" t="s">
        <v>33</v>
      </c>
      <c r="H3752" s="6" t="s">
        <v>975</v>
      </c>
      <c r="I3752" s="6" t="s">
        <v>40</v>
      </c>
      <c r="J3752" s="6" t="s">
        <v>76</v>
      </c>
      <c r="K3752" s="12">
        <v>10500</v>
      </c>
      <c r="L3752" s="12">
        <v>13650</v>
      </c>
      <c r="M3752" s="12">
        <v>1</v>
      </c>
      <c r="N3752" s="12">
        <v>10500</v>
      </c>
      <c r="O3752" s="12">
        <v>13650</v>
      </c>
      <c r="P3752" s="6" t="s">
        <v>1397</v>
      </c>
      <c r="Q3752" s="12">
        <f t="shared" si="58"/>
        <v>3150</v>
      </c>
    </row>
    <row r="3753" spans="1:17" x14ac:dyDescent="0.3">
      <c r="A3753" s="6">
        <v>143125</v>
      </c>
      <c r="B3753" s="6" t="s">
        <v>1369</v>
      </c>
      <c r="C3753" s="6" t="s">
        <v>1368</v>
      </c>
      <c r="D3753" s="6" t="s">
        <v>1804</v>
      </c>
      <c r="E3753" s="6" t="s">
        <v>1322</v>
      </c>
      <c r="F3753" s="7">
        <v>44650</v>
      </c>
      <c r="G3753" s="6" t="s">
        <v>34</v>
      </c>
      <c r="H3753" s="6" t="s">
        <v>63</v>
      </c>
      <c r="I3753" s="6" t="s">
        <v>41</v>
      </c>
      <c r="J3753" s="6" t="s">
        <v>78</v>
      </c>
      <c r="K3753" s="12">
        <v>8500</v>
      </c>
      <c r="L3753" s="12">
        <v>11050</v>
      </c>
      <c r="M3753" s="12">
        <v>3</v>
      </c>
      <c r="N3753" s="12">
        <v>25500</v>
      </c>
      <c r="O3753" s="12">
        <v>33150</v>
      </c>
      <c r="P3753" s="6" t="s">
        <v>1399</v>
      </c>
      <c r="Q3753" s="12">
        <f t="shared" si="58"/>
        <v>7650</v>
      </c>
    </row>
    <row r="3754" spans="1:17" x14ac:dyDescent="0.3">
      <c r="A3754" s="6">
        <v>143126</v>
      </c>
      <c r="B3754" s="6" t="s">
        <v>1370</v>
      </c>
      <c r="C3754" s="6" t="s">
        <v>1327</v>
      </c>
      <c r="D3754" s="6" t="s">
        <v>1812</v>
      </c>
      <c r="E3754" s="6" t="s">
        <v>1323</v>
      </c>
      <c r="F3754" s="7">
        <v>44650</v>
      </c>
      <c r="G3754" s="6" t="s">
        <v>35</v>
      </c>
      <c r="H3754" s="6" t="s">
        <v>57</v>
      </c>
      <c r="I3754" s="6" t="s">
        <v>44</v>
      </c>
      <c r="J3754" s="6" t="s">
        <v>80</v>
      </c>
      <c r="K3754" s="12">
        <v>7000</v>
      </c>
      <c r="L3754" s="12">
        <v>9100</v>
      </c>
      <c r="M3754" s="12">
        <v>4</v>
      </c>
      <c r="N3754" s="12">
        <v>28000</v>
      </c>
      <c r="O3754" s="12">
        <v>36400</v>
      </c>
      <c r="P3754" s="6" t="s">
        <v>1400</v>
      </c>
      <c r="Q3754" s="12">
        <f t="shared" si="58"/>
        <v>8400</v>
      </c>
    </row>
    <row r="3755" spans="1:17" x14ac:dyDescent="0.3">
      <c r="A3755" s="6">
        <v>143127</v>
      </c>
      <c r="B3755" s="6" t="s">
        <v>1371</v>
      </c>
      <c r="C3755" s="6" t="s">
        <v>1328</v>
      </c>
      <c r="D3755" s="6" t="s">
        <v>1817</v>
      </c>
      <c r="E3755" s="6" t="s">
        <v>10</v>
      </c>
      <c r="F3755" s="7">
        <v>44650</v>
      </c>
      <c r="G3755" s="6" t="s">
        <v>1296</v>
      </c>
      <c r="H3755" s="6" t="s">
        <v>976</v>
      </c>
      <c r="I3755" s="6" t="s">
        <v>98</v>
      </c>
      <c r="J3755" s="6" t="s">
        <v>79</v>
      </c>
      <c r="K3755" s="12">
        <v>1680</v>
      </c>
      <c r="L3755" s="12">
        <v>2184</v>
      </c>
      <c r="M3755" s="12">
        <v>4</v>
      </c>
      <c r="N3755" s="12">
        <v>6720</v>
      </c>
      <c r="O3755" s="12">
        <v>8736</v>
      </c>
      <c r="P3755" s="6" t="s">
        <v>1401</v>
      </c>
      <c r="Q3755" s="12">
        <f t="shared" si="58"/>
        <v>2016</v>
      </c>
    </row>
    <row r="3756" spans="1:17" x14ac:dyDescent="0.3">
      <c r="A3756" s="6">
        <v>143128</v>
      </c>
      <c r="B3756" s="6" t="s">
        <v>1373</v>
      </c>
      <c r="C3756" s="6" t="s">
        <v>1372</v>
      </c>
      <c r="D3756" s="6" t="s">
        <v>1839</v>
      </c>
      <c r="E3756" s="6" t="s">
        <v>9</v>
      </c>
      <c r="F3756" s="7">
        <v>44650</v>
      </c>
      <c r="G3756" s="6" t="s">
        <v>33</v>
      </c>
      <c r="H3756" s="8" t="s">
        <v>65</v>
      </c>
      <c r="I3756" s="6" t="s">
        <v>99</v>
      </c>
      <c r="J3756" s="8" t="s">
        <v>84</v>
      </c>
      <c r="K3756" s="12">
        <v>6540</v>
      </c>
      <c r="L3756" s="12">
        <v>8502</v>
      </c>
      <c r="M3756" s="12">
        <v>1</v>
      </c>
      <c r="N3756" s="12">
        <v>6540</v>
      </c>
      <c r="O3756" s="12">
        <v>8502</v>
      </c>
      <c r="P3756" s="6" t="s">
        <v>1325</v>
      </c>
      <c r="Q3756" s="12">
        <f t="shared" si="58"/>
        <v>1962</v>
      </c>
    </row>
    <row r="3757" spans="1:17" x14ac:dyDescent="0.3">
      <c r="A3757" s="6">
        <v>143129</v>
      </c>
      <c r="B3757" s="6" t="s">
        <v>1374</v>
      </c>
      <c r="C3757" s="6" t="s">
        <v>1329</v>
      </c>
      <c r="D3757" s="6" t="s">
        <v>1872</v>
      </c>
      <c r="E3757" s="6" t="s">
        <v>1324</v>
      </c>
      <c r="F3757" s="7">
        <v>44650</v>
      </c>
      <c r="G3757" s="6" t="s">
        <v>34</v>
      </c>
      <c r="H3757" s="6" t="s">
        <v>68</v>
      </c>
      <c r="I3757" s="6" t="s">
        <v>45</v>
      </c>
      <c r="J3757" s="6" t="s">
        <v>82</v>
      </c>
      <c r="K3757" s="12">
        <v>2680</v>
      </c>
      <c r="L3757" s="12">
        <v>3484</v>
      </c>
      <c r="M3757" s="12">
        <v>2</v>
      </c>
      <c r="N3757" s="12">
        <v>5360</v>
      </c>
      <c r="O3757" s="12">
        <v>6968</v>
      </c>
      <c r="P3757" s="6" t="s">
        <v>1325</v>
      </c>
      <c r="Q3757" s="12">
        <f t="shared" si="58"/>
        <v>1608</v>
      </c>
    </row>
    <row r="3758" spans="1:17" x14ac:dyDescent="0.3">
      <c r="A3758" s="6">
        <v>143130</v>
      </c>
      <c r="B3758" s="6" t="s">
        <v>1375</v>
      </c>
      <c r="C3758" s="6" t="s">
        <v>1330</v>
      </c>
      <c r="D3758" s="6" t="s">
        <v>1914</v>
      </c>
      <c r="E3758" s="6" t="s">
        <v>8</v>
      </c>
      <c r="F3758" s="7">
        <v>44650</v>
      </c>
      <c r="G3758" s="6" t="s">
        <v>35</v>
      </c>
      <c r="H3758" s="6" t="s">
        <v>71</v>
      </c>
      <c r="I3758" s="6" t="s">
        <v>38</v>
      </c>
      <c r="J3758" s="6" t="s">
        <v>76</v>
      </c>
      <c r="K3758" s="12">
        <v>8250</v>
      </c>
      <c r="L3758" s="12">
        <v>10725</v>
      </c>
      <c r="M3758" s="12">
        <v>4</v>
      </c>
      <c r="N3758" s="12">
        <v>33000</v>
      </c>
      <c r="O3758" s="12">
        <v>42900</v>
      </c>
      <c r="P3758" s="6" t="s">
        <v>1398</v>
      </c>
      <c r="Q3758" s="12">
        <f t="shared" si="58"/>
        <v>9900</v>
      </c>
    </row>
    <row r="3759" spans="1:17" x14ac:dyDescent="0.3">
      <c r="A3759" s="6">
        <v>143131</v>
      </c>
      <c r="B3759" s="6" t="s">
        <v>1376</v>
      </c>
      <c r="C3759" s="6" t="s">
        <v>1331</v>
      </c>
      <c r="D3759" s="6" t="s">
        <v>1918</v>
      </c>
      <c r="E3759" s="6" t="s">
        <v>7</v>
      </c>
      <c r="F3759" s="7">
        <v>44650</v>
      </c>
      <c r="G3759" s="6" t="s">
        <v>1296</v>
      </c>
      <c r="H3759" s="6" t="s">
        <v>910</v>
      </c>
      <c r="I3759" s="6" t="s">
        <v>42</v>
      </c>
      <c r="J3759" s="6" t="s">
        <v>76</v>
      </c>
      <c r="K3759" s="12">
        <v>2650</v>
      </c>
      <c r="L3759" s="12">
        <v>3445</v>
      </c>
      <c r="M3759" s="12">
        <v>2</v>
      </c>
      <c r="N3759" s="12">
        <v>5300</v>
      </c>
      <c r="O3759" s="12">
        <v>6890</v>
      </c>
      <c r="P3759" s="6" t="s">
        <v>1397</v>
      </c>
      <c r="Q3759" s="12">
        <f t="shared" si="58"/>
        <v>1590</v>
      </c>
    </row>
    <row r="3760" spans="1:17" x14ac:dyDescent="0.3">
      <c r="A3760" s="6">
        <v>143132</v>
      </c>
      <c r="B3760" s="6" t="s">
        <v>1378</v>
      </c>
      <c r="C3760" s="6" t="s">
        <v>1377</v>
      </c>
      <c r="D3760" s="6" t="s">
        <v>1933</v>
      </c>
      <c r="E3760" s="6" t="s">
        <v>1325</v>
      </c>
      <c r="F3760" s="7">
        <v>44650</v>
      </c>
      <c r="G3760" s="6" t="s">
        <v>33</v>
      </c>
      <c r="H3760" s="6" t="s">
        <v>72</v>
      </c>
      <c r="I3760" s="6" t="s">
        <v>38</v>
      </c>
      <c r="J3760" s="6" t="s">
        <v>85</v>
      </c>
      <c r="K3760" s="12">
        <v>12550</v>
      </c>
      <c r="L3760" s="12">
        <v>16315</v>
      </c>
      <c r="M3760" s="12">
        <v>1</v>
      </c>
      <c r="N3760" s="12">
        <v>12550</v>
      </c>
      <c r="O3760" s="12">
        <v>16315</v>
      </c>
      <c r="P3760" s="6" t="s">
        <v>1399</v>
      </c>
      <c r="Q3760" s="12">
        <f t="shared" si="58"/>
        <v>3765</v>
      </c>
    </row>
    <row r="3761" spans="1:17" x14ac:dyDescent="0.3">
      <c r="A3761" s="6">
        <v>143133</v>
      </c>
      <c r="B3761" s="6" t="s">
        <v>1379</v>
      </c>
      <c r="C3761" s="6" t="s">
        <v>1332</v>
      </c>
      <c r="D3761" s="6" t="s">
        <v>1995</v>
      </c>
      <c r="E3761" s="6" t="s">
        <v>1326</v>
      </c>
      <c r="F3761" s="7">
        <v>44650</v>
      </c>
      <c r="G3761" s="6" t="s">
        <v>34</v>
      </c>
      <c r="H3761" s="6" t="s">
        <v>73</v>
      </c>
      <c r="I3761" s="6" t="s">
        <v>41</v>
      </c>
      <c r="J3761" s="8" t="s">
        <v>78</v>
      </c>
      <c r="K3761" s="12">
        <v>14500</v>
      </c>
      <c r="L3761" s="12">
        <v>18850</v>
      </c>
      <c r="M3761" s="12">
        <v>4</v>
      </c>
      <c r="N3761" s="12">
        <v>58000</v>
      </c>
      <c r="O3761" s="12">
        <v>75400</v>
      </c>
      <c r="P3761" s="6" t="s">
        <v>1400</v>
      </c>
      <c r="Q3761" s="12">
        <f t="shared" si="58"/>
        <v>17400</v>
      </c>
    </row>
    <row r="3762" spans="1:17" x14ac:dyDescent="0.3">
      <c r="A3762" s="6">
        <v>143134</v>
      </c>
      <c r="B3762" s="6" t="s">
        <v>1380</v>
      </c>
      <c r="C3762" s="6" t="s">
        <v>1334</v>
      </c>
      <c r="D3762" s="6" t="s">
        <v>2071</v>
      </c>
      <c r="E3762" s="6" t="s">
        <v>6</v>
      </c>
      <c r="F3762" s="7">
        <v>44650</v>
      </c>
      <c r="G3762" s="6" t="s">
        <v>35</v>
      </c>
      <c r="H3762" s="6" t="s">
        <v>46</v>
      </c>
      <c r="I3762" s="6" t="s">
        <v>36</v>
      </c>
      <c r="J3762" s="6" t="s">
        <v>75</v>
      </c>
      <c r="K3762" s="12">
        <v>800</v>
      </c>
      <c r="L3762" s="12">
        <v>1040</v>
      </c>
      <c r="M3762" s="12">
        <v>3</v>
      </c>
      <c r="N3762" s="12">
        <v>2400</v>
      </c>
      <c r="O3762" s="12">
        <v>3120</v>
      </c>
      <c r="P3762" s="6" t="s">
        <v>1401</v>
      </c>
      <c r="Q3762" s="12">
        <f t="shared" si="58"/>
        <v>720</v>
      </c>
    </row>
    <row r="3763" spans="1:17" x14ac:dyDescent="0.3">
      <c r="A3763" s="6">
        <v>143135</v>
      </c>
      <c r="B3763" s="6" t="s">
        <v>1381</v>
      </c>
      <c r="C3763" s="6" t="s">
        <v>1333</v>
      </c>
      <c r="D3763" s="6" t="s">
        <v>1999</v>
      </c>
      <c r="E3763" s="6" t="s">
        <v>5</v>
      </c>
      <c r="F3763" s="7">
        <v>44650</v>
      </c>
      <c r="G3763" s="6" t="s">
        <v>1296</v>
      </c>
      <c r="H3763" s="6" t="s">
        <v>48</v>
      </c>
      <c r="I3763" s="6" t="s">
        <v>37</v>
      </c>
      <c r="J3763" s="6" t="s">
        <v>76</v>
      </c>
      <c r="K3763" s="12">
        <v>600</v>
      </c>
      <c r="L3763" s="12">
        <v>780</v>
      </c>
      <c r="M3763" s="12">
        <v>1</v>
      </c>
      <c r="N3763" s="12">
        <v>600</v>
      </c>
      <c r="O3763" s="12">
        <v>780</v>
      </c>
      <c r="P3763" s="6" t="s">
        <v>1325</v>
      </c>
      <c r="Q3763" s="12">
        <f t="shared" si="58"/>
        <v>180</v>
      </c>
    </row>
    <row r="3764" spans="1:17" x14ac:dyDescent="0.3">
      <c r="A3764" s="6">
        <v>143136</v>
      </c>
      <c r="B3764" s="6" t="s">
        <v>1382</v>
      </c>
      <c r="C3764" s="6" t="s">
        <v>1335</v>
      </c>
      <c r="D3764" s="6" t="s">
        <v>2093</v>
      </c>
      <c r="E3764" s="6" t="s">
        <v>4</v>
      </c>
      <c r="F3764" s="7">
        <v>44650</v>
      </c>
      <c r="G3764" s="6" t="s">
        <v>33</v>
      </c>
      <c r="H3764" s="6" t="s">
        <v>50</v>
      </c>
      <c r="I3764" s="6" t="s">
        <v>38</v>
      </c>
      <c r="J3764" s="6" t="s">
        <v>75</v>
      </c>
      <c r="K3764" s="12">
        <v>10500</v>
      </c>
      <c r="L3764" s="12">
        <v>13650</v>
      </c>
      <c r="M3764" s="12">
        <v>3</v>
      </c>
      <c r="N3764" s="12">
        <v>31500</v>
      </c>
      <c r="O3764" s="12">
        <v>40950</v>
      </c>
      <c r="P3764" s="6" t="s">
        <v>1398</v>
      </c>
      <c r="Q3764" s="12">
        <f t="shared" si="58"/>
        <v>9450</v>
      </c>
    </row>
    <row r="3765" spans="1:17" x14ac:dyDescent="0.3">
      <c r="A3765" s="6">
        <v>143137</v>
      </c>
      <c r="B3765" s="6" t="s">
        <v>1378</v>
      </c>
      <c r="C3765" s="6" t="s">
        <v>1377</v>
      </c>
      <c r="D3765" s="6" t="s">
        <v>1920</v>
      </c>
      <c r="E3765" s="6" t="s">
        <v>30</v>
      </c>
      <c r="F3765" s="7">
        <v>44650</v>
      </c>
      <c r="G3765" s="6" t="s">
        <v>34</v>
      </c>
      <c r="H3765" s="6" t="s">
        <v>971</v>
      </c>
      <c r="I3765" s="6" t="s">
        <v>39</v>
      </c>
      <c r="J3765" s="6" t="s">
        <v>77</v>
      </c>
      <c r="K3765" s="12">
        <v>6500</v>
      </c>
      <c r="L3765" s="12">
        <v>8450</v>
      </c>
      <c r="M3765" s="12">
        <v>3</v>
      </c>
      <c r="N3765" s="12">
        <v>19500</v>
      </c>
      <c r="O3765" s="12">
        <v>25350</v>
      </c>
      <c r="P3765" s="6" t="s">
        <v>1397</v>
      </c>
      <c r="Q3765" s="12">
        <f t="shared" si="58"/>
        <v>5850</v>
      </c>
    </row>
    <row r="3766" spans="1:17" x14ac:dyDescent="0.3">
      <c r="A3766" s="6">
        <v>143138</v>
      </c>
      <c r="B3766" s="6" t="s">
        <v>1379</v>
      </c>
      <c r="C3766" s="6" t="s">
        <v>1332</v>
      </c>
      <c r="D3766" s="6" t="s">
        <v>1992</v>
      </c>
      <c r="E3766" s="6" t="s">
        <v>31</v>
      </c>
      <c r="F3766" s="7">
        <v>44650</v>
      </c>
      <c r="G3766" s="6" t="s">
        <v>35</v>
      </c>
      <c r="H3766" s="6" t="s">
        <v>977</v>
      </c>
      <c r="I3766" s="6" t="s">
        <v>40</v>
      </c>
      <c r="J3766" s="6" t="s">
        <v>76</v>
      </c>
      <c r="K3766" s="12">
        <v>4500</v>
      </c>
      <c r="L3766" s="12">
        <v>5850</v>
      </c>
      <c r="M3766" s="12">
        <v>4</v>
      </c>
      <c r="N3766" s="12">
        <v>18000</v>
      </c>
      <c r="O3766" s="12">
        <v>23400</v>
      </c>
      <c r="P3766" s="6" t="s">
        <v>1397</v>
      </c>
      <c r="Q3766" s="12">
        <f t="shared" si="58"/>
        <v>5400</v>
      </c>
    </row>
    <row r="3767" spans="1:17" x14ac:dyDescent="0.3">
      <c r="A3767" s="6">
        <v>143139</v>
      </c>
      <c r="B3767" s="6" t="s">
        <v>1365</v>
      </c>
      <c r="C3767" s="6" t="s">
        <v>1364</v>
      </c>
      <c r="D3767" s="6" t="s">
        <v>1754</v>
      </c>
      <c r="E3767" s="6" t="s">
        <v>32</v>
      </c>
      <c r="F3767" s="7">
        <v>44650</v>
      </c>
      <c r="G3767" s="6" t="s">
        <v>1296</v>
      </c>
      <c r="H3767" s="6" t="s">
        <v>51</v>
      </c>
      <c r="I3767" s="6" t="s">
        <v>41</v>
      </c>
      <c r="J3767" s="6" t="s">
        <v>78</v>
      </c>
      <c r="K3767" s="12">
        <v>8500</v>
      </c>
      <c r="L3767" s="12">
        <v>11050</v>
      </c>
      <c r="M3767" s="12">
        <v>3</v>
      </c>
      <c r="N3767" s="12">
        <v>25500</v>
      </c>
      <c r="O3767" s="12">
        <v>33150</v>
      </c>
      <c r="P3767" s="6" t="s">
        <v>1397</v>
      </c>
      <c r="Q3767" s="12">
        <f t="shared" si="58"/>
        <v>7650</v>
      </c>
    </row>
    <row r="3768" spans="1:17" x14ac:dyDescent="0.3">
      <c r="A3768" s="6">
        <v>143140</v>
      </c>
      <c r="B3768" s="6" t="s">
        <v>1385</v>
      </c>
      <c r="C3768" s="6" t="s">
        <v>27</v>
      </c>
      <c r="D3768" s="6" t="s">
        <v>27</v>
      </c>
      <c r="E3768" s="6" t="s">
        <v>28</v>
      </c>
      <c r="F3768" s="7">
        <v>44650</v>
      </c>
      <c r="G3768" s="6" t="s">
        <v>33</v>
      </c>
      <c r="H3768" s="6" t="s">
        <v>52</v>
      </c>
      <c r="I3768" s="6" t="s">
        <v>44</v>
      </c>
      <c r="J3768" s="6" t="s">
        <v>80</v>
      </c>
      <c r="K3768" s="12">
        <v>12500</v>
      </c>
      <c r="L3768" s="12">
        <v>16250</v>
      </c>
      <c r="M3768" s="12">
        <v>4</v>
      </c>
      <c r="N3768" s="12">
        <v>50000</v>
      </c>
      <c r="O3768" s="12">
        <v>65000</v>
      </c>
      <c r="P3768" s="6" t="s">
        <v>1397</v>
      </c>
      <c r="Q3768" s="12">
        <f t="shared" si="58"/>
        <v>15000</v>
      </c>
    </row>
    <row r="3769" spans="1:17" x14ac:dyDescent="0.3">
      <c r="A3769" s="6">
        <v>143141</v>
      </c>
      <c r="B3769" s="6" t="s">
        <v>1387</v>
      </c>
      <c r="C3769" s="6" t="s">
        <v>1386</v>
      </c>
      <c r="D3769" s="6" t="s">
        <v>2107</v>
      </c>
      <c r="E3769" s="6" t="s">
        <v>1311</v>
      </c>
      <c r="F3769" s="7">
        <v>44650</v>
      </c>
      <c r="G3769" s="6" t="s">
        <v>34</v>
      </c>
      <c r="H3769" s="6" t="s">
        <v>918</v>
      </c>
      <c r="I3769" s="6" t="s">
        <v>42</v>
      </c>
      <c r="J3769" s="6" t="s">
        <v>79</v>
      </c>
      <c r="K3769" s="12">
        <v>3500</v>
      </c>
      <c r="L3769" s="12">
        <v>4550</v>
      </c>
      <c r="M3769" s="12">
        <v>1</v>
      </c>
      <c r="N3769" s="12">
        <v>3500</v>
      </c>
      <c r="O3769" s="12">
        <v>4550</v>
      </c>
      <c r="P3769" s="6" t="s">
        <v>1397</v>
      </c>
      <c r="Q3769" s="12">
        <f t="shared" si="58"/>
        <v>1050</v>
      </c>
    </row>
    <row r="3770" spans="1:17" x14ac:dyDescent="0.3">
      <c r="A3770" s="6">
        <v>143142</v>
      </c>
      <c r="B3770" s="6" t="s">
        <v>2156</v>
      </c>
      <c r="C3770" s="6" t="s">
        <v>2157</v>
      </c>
      <c r="D3770" s="6" t="s">
        <v>1965</v>
      </c>
      <c r="E3770" s="6" t="s">
        <v>1312</v>
      </c>
      <c r="F3770" s="7">
        <v>44650</v>
      </c>
      <c r="G3770" s="6" t="s">
        <v>35</v>
      </c>
      <c r="H3770" s="8" t="s">
        <v>67</v>
      </c>
      <c r="I3770" s="6" t="s">
        <v>109</v>
      </c>
      <c r="J3770" s="6" t="s">
        <v>81</v>
      </c>
      <c r="K3770" s="12">
        <v>4500</v>
      </c>
      <c r="L3770" s="12">
        <v>5850</v>
      </c>
      <c r="M3770" s="12">
        <v>1</v>
      </c>
      <c r="N3770" s="12">
        <v>4500</v>
      </c>
      <c r="O3770" s="12">
        <v>5850</v>
      </c>
      <c r="P3770" s="6" t="s">
        <v>1397</v>
      </c>
      <c r="Q3770" s="12">
        <f t="shared" si="58"/>
        <v>1350</v>
      </c>
    </row>
    <row r="3771" spans="1:17" x14ac:dyDescent="0.3">
      <c r="A3771" s="6">
        <v>143143</v>
      </c>
      <c r="B3771" s="6" t="s">
        <v>1390</v>
      </c>
      <c r="C3771" s="6" t="s">
        <v>26</v>
      </c>
      <c r="D3771" s="6" t="s">
        <v>2121</v>
      </c>
      <c r="E3771" s="6" t="s">
        <v>1313</v>
      </c>
      <c r="F3771" s="7">
        <v>44650</v>
      </c>
      <c r="G3771" s="6" t="s">
        <v>1296</v>
      </c>
      <c r="H3771" s="6" t="s">
        <v>978</v>
      </c>
      <c r="I3771" s="6" t="s">
        <v>45</v>
      </c>
      <c r="J3771" s="6" t="s">
        <v>82</v>
      </c>
      <c r="K3771" s="12">
        <v>2100</v>
      </c>
      <c r="L3771" s="12">
        <v>2730</v>
      </c>
      <c r="M3771" s="12">
        <v>4</v>
      </c>
      <c r="N3771" s="12">
        <v>8400</v>
      </c>
      <c r="O3771" s="12">
        <v>10920</v>
      </c>
      <c r="P3771" s="6" t="s">
        <v>1397</v>
      </c>
      <c r="Q3771" s="12">
        <f t="shared" si="58"/>
        <v>2520</v>
      </c>
    </row>
    <row r="3772" spans="1:17" x14ac:dyDescent="0.3">
      <c r="A3772" s="6">
        <v>143144</v>
      </c>
      <c r="B3772" s="6" t="s">
        <v>1392</v>
      </c>
      <c r="C3772" s="6" t="s">
        <v>1391</v>
      </c>
      <c r="D3772" s="6" t="s">
        <v>2116</v>
      </c>
      <c r="E3772" s="6" t="s">
        <v>3</v>
      </c>
      <c r="F3772" s="7">
        <v>44650</v>
      </c>
      <c r="G3772" s="6" t="s">
        <v>33</v>
      </c>
      <c r="H3772" s="6" t="s">
        <v>49</v>
      </c>
      <c r="I3772" s="6" t="s">
        <v>36</v>
      </c>
      <c r="J3772" s="6" t="s">
        <v>75</v>
      </c>
      <c r="K3772" s="12">
        <v>1150</v>
      </c>
      <c r="L3772" s="12">
        <v>1495</v>
      </c>
      <c r="M3772" s="12">
        <v>4</v>
      </c>
      <c r="N3772" s="12">
        <v>4600</v>
      </c>
      <c r="O3772" s="12">
        <v>5980</v>
      </c>
      <c r="P3772" s="6" t="s">
        <v>1397</v>
      </c>
      <c r="Q3772" s="12">
        <f t="shared" si="58"/>
        <v>1380</v>
      </c>
    </row>
    <row r="3773" spans="1:17" x14ac:dyDescent="0.3">
      <c r="A3773" s="6">
        <v>143145</v>
      </c>
      <c r="B3773" s="6" t="s">
        <v>1394</v>
      </c>
      <c r="C3773" s="6" t="s">
        <v>1393</v>
      </c>
      <c r="D3773" s="6" t="s">
        <v>2131</v>
      </c>
      <c r="E3773" s="6" t="s">
        <v>2</v>
      </c>
      <c r="F3773" s="7">
        <v>44650</v>
      </c>
      <c r="G3773" s="6" t="s">
        <v>34</v>
      </c>
      <c r="H3773" s="6" t="s">
        <v>47</v>
      </c>
      <c r="I3773" s="6" t="s">
        <v>37</v>
      </c>
      <c r="J3773" s="6" t="s">
        <v>76</v>
      </c>
      <c r="K3773" s="12">
        <v>350</v>
      </c>
      <c r="L3773" s="12">
        <v>455</v>
      </c>
      <c r="M3773" s="12">
        <v>4</v>
      </c>
      <c r="N3773" s="12">
        <v>1400</v>
      </c>
      <c r="O3773" s="12">
        <v>1820</v>
      </c>
      <c r="P3773" s="6" t="s">
        <v>1397</v>
      </c>
      <c r="Q3773" s="12">
        <f t="shared" si="58"/>
        <v>420</v>
      </c>
    </row>
    <row r="3774" spans="1:17" x14ac:dyDescent="0.3">
      <c r="A3774" s="6">
        <v>143146</v>
      </c>
      <c r="B3774" s="6" t="s">
        <v>1337</v>
      </c>
      <c r="C3774" s="6" t="s">
        <v>1336</v>
      </c>
      <c r="D3774" s="6" t="s">
        <v>1428</v>
      </c>
      <c r="E3774" s="6" t="s">
        <v>1</v>
      </c>
      <c r="F3774" s="7">
        <v>44650</v>
      </c>
      <c r="G3774" s="6" t="s">
        <v>35</v>
      </c>
      <c r="H3774" s="6" t="s">
        <v>53</v>
      </c>
      <c r="I3774" s="6" t="s">
        <v>38</v>
      </c>
      <c r="J3774" s="6" t="s">
        <v>75</v>
      </c>
      <c r="K3774" s="12">
        <v>9500</v>
      </c>
      <c r="L3774" s="12">
        <v>12350</v>
      </c>
      <c r="M3774" s="12">
        <v>1</v>
      </c>
      <c r="N3774" s="12">
        <v>9500</v>
      </c>
      <c r="O3774" s="12">
        <v>12350</v>
      </c>
      <c r="P3774" s="6" t="s">
        <v>1397</v>
      </c>
      <c r="Q3774" s="12">
        <f t="shared" si="58"/>
        <v>2850</v>
      </c>
    </row>
    <row r="3775" spans="1:17" x14ac:dyDescent="0.3">
      <c r="A3775" s="6">
        <v>143147</v>
      </c>
      <c r="B3775" s="6" t="s">
        <v>1339</v>
      </c>
      <c r="C3775" s="6" t="s">
        <v>1338</v>
      </c>
      <c r="D3775" s="6" t="s">
        <v>1450</v>
      </c>
      <c r="E3775" s="6" t="s">
        <v>1314</v>
      </c>
      <c r="F3775" s="7">
        <v>44650</v>
      </c>
      <c r="G3775" s="6" t="s">
        <v>1296</v>
      </c>
      <c r="H3775" s="6" t="s">
        <v>979</v>
      </c>
      <c r="I3775" s="6" t="s">
        <v>39</v>
      </c>
      <c r="J3775" s="6" t="s">
        <v>77</v>
      </c>
      <c r="K3775" s="12">
        <v>10000</v>
      </c>
      <c r="L3775" s="12">
        <v>13000</v>
      </c>
      <c r="M3775" s="12">
        <v>4</v>
      </c>
      <c r="N3775" s="12">
        <v>40000</v>
      </c>
      <c r="O3775" s="12">
        <v>52000</v>
      </c>
      <c r="P3775" s="6" t="s">
        <v>1325</v>
      </c>
      <c r="Q3775" s="12">
        <f t="shared" si="58"/>
        <v>12000</v>
      </c>
    </row>
    <row r="3776" spans="1:17" x14ac:dyDescent="0.3">
      <c r="A3776" s="6">
        <v>143148</v>
      </c>
      <c r="B3776" s="6" t="s">
        <v>1341</v>
      </c>
      <c r="C3776" s="6" t="s">
        <v>1340</v>
      </c>
      <c r="D3776" s="6" t="s">
        <v>1460</v>
      </c>
      <c r="E3776" s="6" t="s">
        <v>1315</v>
      </c>
      <c r="F3776" s="7">
        <v>44650</v>
      </c>
      <c r="G3776" s="6" t="s">
        <v>33</v>
      </c>
      <c r="H3776" s="6" t="s">
        <v>980</v>
      </c>
      <c r="I3776" s="6" t="s">
        <v>40</v>
      </c>
      <c r="J3776" s="6" t="s">
        <v>76</v>
      </c>
      <c r="K3776" s="12">
        <v>6500</v>
      </c>
      <c r="L3776" s="12">
        <v>8450</v>
      </c>
      <c r="M3776" s="12">
        <v>2</v>
      </c>
      <c r="N3776" s="12">
        <v>13000</v>
      </c>
      <c r="O3776" s="12">
        <v>16900</v>
      </c>
      <c r="P3776" s="6" t="s">
        <v>1398</v>
      </c>
      <c r="Q3776" s="12">
        <f t="shared" si="58"/>
        <v>3900</v>
      </c>
    </row>
    <row r="3777" spans="1:17" x14ac:dyDescent="0.3">
      <c r="A3777" s="6">
        <v>143149</v>
      </c>
      <c r="B3777" s="6" t="s">
        <v>1343</v>
      </c>
      <c r="C3777" s="6" t="s">
        <v>1342</v>
      </c>
      <c r="D3777" s="6" t="s">
        <v>1508</v>
      </c>
      <c r="E3777" s="6" t="s">
        <v>0</v>
      </c>
      <c r="F3777" s="7">
        <v>44650</v>
      </c>
      <c r="G3777" s="6" t="s">
        <v>34</v>
      </c>
      <c r="H3777" s="6" t="s">
        <v>981</v>
      </c>
      <c r="I3777" s="6" t="s">
        <v>41</v>
      </c>
      <c r="J3777" s="6" t="s">
        <v>78</v>
      </c>
      <c r="K3777" s="12">
        <v>8500</v>
      </c>
      <c r="L3777" s="12">
        <v>11050</v>
      </c>
      <c r="M3777" s="12">
        <v>2</v>
      </c>
      <c r="N3777" s="12">
        <v>17000</v>
      </c>
      <c r="O3777" s="12">
        <v>22100</v>
      </c>
      <c r="P3777" s="6" t="s">
        <v>1397</v>
      </c>
      <c r="Q3777" s="12">
        <f t="shared" si="58"/>
        <v>5100</v>
      </c>
    </row>
    <row r="3778" spans="1:17" x14ac:dyDescent="0.3">
      <c r="A3778" s="6">
        <v>143150</v>
      </c>
      <c r="B3778" s="6" t="s">
        <v>1345</v>
      </c>
      <c r="C3778" s="6" t="s">
        <v>1344</v>
      </c>
      <c r="D3778" s="6" t="s">
        <v>1546</v>
      </c>
      <c r="E3778" s="6" t="s">
        <v>1316</v>
      </c>
      <c r="F3778" s="7">
        <v>44650</v>
      </c>
      <c r="G3778" s="6" t="s">
        <v>35</v>
      </c>
      <c r="H3778" s="6" t="s">
        <v>57</v>
      </c>
      <c r="I3778" s="6" t="s">
        <v>44</v>
      </c>
      <c r="J3778" s="6" t="s">
        <v>80</v>
      </c>
      <c r="K3778" s="12">
        <v>7000</v>
      </c>
      <c r="L3778" s="12">
        <v>9100</v>
      </c>
      <c r="M3778" s="12">
        <v>1</v>
      </c>
      <c r="N3778" s="12">
        <v>7000</v>
      </c>
      <c r="O3778" s="12">
        <v>9100</v>
      </c>
      <c r="P3778" s="6" t="s">
        <v>1399</v>
      </c>
      <c r="Q3778" s="12">
        <f t="shared" si="58"/>
        <v>2100</v>
      </c>
    </row>
    <row r="3779" spans="1:17" x14ac:dyDescent="0.3">
      <c r="A3779" s="6">
        <v>143151</v>
      </c>
      <c r="B3779" s="6" t="s">
        <v>1347</v>
      </c>
      <c r="C3779" s="6" t="s">
        <v>1346</v>
      </c>
      <c r="D3779" s="6" t="s">
        <v>1554</v>
      </c>
      <c r="E3779" s="6" t="s">
        <v>1317</v>
      </c>
      <c r="F3779" s="7">
        <v>44650</v>
      </c>
      <c r="G3779" s="6" t="s">
        <v>1296</v>
      </c>
      <c r="H3779" s="6" t="s">
        <v>982</v>
      </c>
      <c r="I3779" s="6" t="s">
        <v>42</v>
      </c>
      <c r="J3779" s="6" t="s">
        <v>79</v>
      </c>
      <c r="K3779" s="12">
        <v>6550</v>
      </c>
      <c r="L3779" s="12">
        <v>8515</v>
      </c>
      <c r="M3779" s="12">
        <v>4</v>
      </c>
      <c r="N3779" s="12">
        <v>26200</v>
      </c>
      <c r="O3779" s="12">
        <v>34060</v>
      </c>
      <c r="P3779" s="6" t="s">
        <v>1400</v>
      </c>
      <c r="Q3779" s="12">
        <f t="shared" ref="Q3779:Q3842" si="59">O3779-N3779</f>
        <v>7860</v>
      </c>
    </row>
    <row r="3780" spans="1:17" x14ac:dyDescent="0.3">
      <c r="A3780" s="6">
        <v>143152</v>
      </c>
      <c r="B3780" s="6" t="s">
        <v>1349</v>
      </c>
      <c r="C3780" s="6" t="s">
        <v>1348</v>
      </c>
      <c r="D3780" s="6" t="s">
        <v>1578</v>
      </c>
      <c r="E3780" s="6" t="s">
        <v>1318</v>
      </c>
      <c r="F3780" s="7">
        <v>44650</v>
      </c>
      <c r="G3780" s="6" t="s">
        <v>33</v>
      </c>
      <c r="H3780" s="8" t="s">
        <v>66</v>
      </c>
      <c r="I3780" s="6" t="s">
        <v>109</v>
      </c>
      <c r="J3780" s="6" t="s">
        <v>81</v>
      </c>
      <c r="K3780" s="12">
        <v>7650</v>
      </c>
      <c r="L3780" s="12">
        <v>9945</v>
      </c>
      <c r="M3780" s="12">
        <v>4</v>
      </c>
      <c r="N3780" s="12">
        <v>30600</v>
      </c>
      <c r="O3780" s="12">
        <v>39780</v>
      </c>
      <c r="P3780" s="6" t="s">
        <v>1401</v>
      </c>
      <c r="Q3780" s="12">
        <f t="shared" si="59"/>
        <v>9180</v>
      </c>
    </row>
    <row r="3781" spans="1:17" x14ac:dyDescent="0.3">
      <c r="A3781" s="6">
        <v>143153</v>
      </c>
      <c r="B3781" s="6" t="s">
        <v>1351</v>
      </c>
      <c r="C3781" s="6" t="s">
        <v>1350</v>
      </c>
      <c r="D3781" s="6" t="s">
        <v>1602</v>
      </c>
      <c r="E3781" s="6" t="s">
        <v>29</v>
      </c>
      <c r="F3781" s="7">
        <v>44650</v>
      </c>
      <c r="G3781" s="6" t="s">
        <v>34</v>
      </c>
      <c r="H3781" s="6" t="s">
        <v>58</v>
      </c>
      <c r="I3781" s="6" t="s">
        <v>45</v>
      </c>
      <c r="J3781" s="6" t="s">
        <v>82</v>
      </c>
      <c r="K3781" s="12">
        <v>1150</v>
      </c>
      <c r="L3781" s="12">
        <v>1495</v>
      </c>
      <c r="M3781" s="12">
        <v>4</v>
      </c>
      <c r="N3781" s="12">
        <v>4600</v>
      </c>
      <c r="O3781" s="12">
        <v>5980</v>
      </c>
      <c r="P3781" s="6" t="s">
        <v>1325</v>
      </c>
      <c r="Q3781" s="12">
        <f t="shared" si="59"/>
        <v>1380</v>
      </c>
    </row>
    <row r="3782" spans="1:17" x14ac:dyDescent="0.3">
      <c r="A3782" s="6">
        <v>143154</v>
      </c>
      <c r="B3782" s="6" t="s">
        <v>1353</v>
      </c>
      <c r="C3782" s="6" t="s">
        <v>1352</v>
      </c>
      <c r="D3782" s="6" t="s">
        <v>1620</v>
      </c>
      <c r="E3782" s="6" t="s">
        <v>20</v>
      </c>
      <c r="F3782" s="7">
        <v>44650</v>
      </c>
      <c r="G3782" s="6" t="s">
        <v>35</v>
      </c>
      <c r="H3782" s="6" t="s">
        <v>59</v>
      </c>
      <c r="I3782" s="6" t="s">
        <v>36</v>
      </c>
      <c r="J3782" s="6" t="s">
        <v>75</v>
      </c>
      <c r="K3782" s="12">
        <v>850</v>
      </c>
      <c r="L3782" s="12">
        <v>1105</v>
      </c>
      <c r="M3782" s="12">
        <v>2</v>
      </c>
      <c r="N3782" s="12">
        <v>1700</v>
      </c>
      <c r="O3782" s="12">
        <v>2210</v>
      </c>
      <c r="P3782" s="6" t="s">
        <v>1398</v>
      </c>
      <c r="Q3782" s="12">
        <f t="shared" si="59"/>
        <v>510</v>
      </c>
    </row>
    <row r="3783" spans="1:17" x14ac:dyDescent="0.3">
      <c r="A3783" s="6">
        <v>143155</v>
      </c>
      <c r="B3783" s="6" t="s">
        <v>1355</v>
      </c>
      <c r="C3783" s="6" t="s">
        <v>1354</v>
      </c>
      <c r="D3783" s="6" t="s">
        <v>2135</v>
      </c>
      <c r="E3783" s="6" t="s">
        <v>19</v>
      </c>
      <c r="F3783" s="7">
        <v>44650</v>
      </c>
      <c r="G3783" s="6" t="s">
        <v>1296</v>
      </c>
      <c r="H3783" s="6" t="s">
        <v>60</v>
      </c>
      <c r="I3783" s="6" t="s">
        <v>37</v>
      </c>
      <c r="J3783" s="6" t="s">
        <v>76</v>
      </c>
      <c r="K3783" s="12">
        <v>650</v>
      </c>
      <c r="L3783" s="12">
        <v>845</v>
      </c>
      <c r="M3783" s="12">
        <v>1</v>
      </c>
      <c r="N3783" s="12">
        <v>650</v>
      </c>
      <c r="O3783" s="12">
        <v>845</v>
      </c>
      <c r="P3783" s="6" t="s">
        <v>1397</v>
      </c>
      <c r="Q3783" s="12">
        <f t="shared" si="59"/>
        <v>195</v>
      </c>
    </row>
    <row r="3784" spans="1:17" x14ac:dyDescent="0.3">
      <c r="A3784" s="6">
        <v>143156</v>
      </c>
      <c r="B3784" s="6" t="s">
        <v>1357</v>
      </c>
      <c r="C3784" s="6" t="s">
        <v>1356</v>
      </c>
      <c r="D3784" s="6" t="s">
        <v>1636</v>
      </c>
      <c r="E3784" s="6" t="s">
        <v>1319</v>
      </c>
      <c r="F3784" s="7">
        <v>44650</v>
      </c>
      <c r="G3784" s="6" t="s">
        <v>33</v>
      </c>
      <c r="H3784" s="6" t="s">
        <v>61</v>
      </c>
      <c r="I3784" s="6" t="s">
        <v>38</v>
      </c>
      <c r="J3784" s="6" t="s">
        <v>75</v>
      </c>
      <c r="K3784" s="12">
        <v>7500</v>
      </c>
      <c r="L3784" s="12">
        <v>9750</v>
      </c>
      <c r="M3784" s="12">
        <v>1</v>
      </c>
      <c r="N3784" s="12">
        <v>7500</v>
      </c>
      <c r="O3784" s="12">
        <v>9750</v>
      </c>
      <c r="P3784" s="6" t="s">
        <v>1399</v>
      </c>
      <c r="Q3784" s="12">
        <f t="shared" si="59"/>
        <v>2250</v>
      </c>
    </row>
    <row r="3785" spans="1:17" x14ac:dyDescent="0.3">
      <c r="A3785" s="6">
        <v>143157</v>
      </c>
      <c r="B3785" s="6" t="s">
        <v>1359</v>
      </c>
      <c r="C3785" s="6" t="s">
        <v>1358</v>
      </c>
      <c r="D3785" s="6" t="s">
        <v>1672</v>
      </c>
      <c r="E3785" s="6" t="s">
        <v>18</v>
      </c>
      <c r="F3785" s="7">
        <v>44650</v>
      </c>
      <c r="G3785" s="6" t="s">
        <v>34</v>
      </c>
      <c r="H3785" s="6" t="s">
        <v>979</v>
      </c>
      <c r="I3785" s="6" t="s">
        <v>39</v>
      </c>
      <c r="J3785" s="8" t="s">
        <v>83</v>
      </c>
      <c r="K3785" s="12">
        <v>10000</v>
      </c>
      <c r="L3785" s="12">
        <v>13000</v>
      </c>
      <c r="M3785" s="12">
        <v>2</v>
      </c>
      <c r="N3785" s="12">
        <v>20000</v>
      </c>
      <c r="O3785" s="12">
        <v>26000</v>
      </c>
      <c r="P3785" s="6" t="s">
        <v>1400</v>
      </c>
      <c r="Q3785" s="12">
        <f t="shared" si="59"/>
        <v>6000</v>
      </c>
    </row>
    <row r="3786" spans="1:17" x14ac:dyDescent="0.3">
      <c r="A3786" s="6">
        <v>143158</v>
      </c>
      <c r="B3786" s="6" t="s">
        <v>1361</v>
      </c>
      <c r="C3786" s="6" t="s">
        <v>1360</v>
      </c>
      <c r="D3786" s="6" t="s">
        <v>1676</v>
      </c>
      <c r="E3786" s="6" t="s">
        <v>17</v>
      </c>
      <c r="F3786" s="7">
        <v>44650</v>
      </c>
      <c r="G3786" s="6" t="s">
        <v>35</v>
      </c>
      <c r="H3786" s="6" t="s">
        <v>983</v>
      </c>
      <c r="I3786" s="6" t="s">
        <v>40</v>
      </c>
      <c r="J3786" s="6" t="s">
        <v>76</v>
      </c>
      <c r="K3786" s="12">
        <v>10500</v>
      </c>
      <c r="L3786" s="12">
        <v>13650</v>
      </c>
      <c r="M3786" s="12">
        <v>3</v>
      </c>
      <c r="N3786" s="12">
        <v>31500</v>
      </c>
      <c r="O3786" s="12">
        <v>40950</v>
      </c>
      <c r="P3786" s="6" t="s">
        <v>1401</v>
      </c>
      <c r="Q3786" s="12">
        <f t="shared" si="59"/>
        <v>9450</v>
      </c>
    </row>
    <row r="3787" spans="1:17" x14ac:dyDescent="0.3">
      <c r="A3787" s="6">
        <v>143159</v>
      </c>
      <c r="B3787" s="6" t="s">
        <v>1363</v>
      </c>
      <c r="C3787" s="6" t="s">
        <v>1362</v>
      </c>
      <c r="D3787" s="6" t="s">
        <v>1733</v>
      </c>
      <c r="E3787" s="6" t="s">
        <v>1320</v>
      </c>
      <c r="F3787" s="7">
        <v>44650</v>
      </c>
      <c r="G3787" s="6" t="s">
        <v>1296</v>
      </c>
      <c r="H3787" s="6" t="s">
        <v>63</v>
      </c>
      <c r="I3787" s="6" t="s">
        <v>41</v>
      </c>
      <c r="J3787" s="6" t="s">
        <v>78</v>
      </c>
      <c r="K3787" s="12">
        <v>8500</v>
      </c>
      <c r="L3787" s="12">
        <v>11050</v>
      </c>
      <c r="M3787" s="12">
        <v>4</v>
      </c>
      <c r="N3787" s="12">
        <v>34000</v>
      </c>
      <c r="O3787" s="12">
        <v>44200</v>
      </c>
      <c r="P3787" s="6" t="s">
        <v>1325</v>
      </c>
      <c r="Q3787" s="12">
        <f t="shared" si="59"/>
        <v>10200</v>
      </c>
    </row>
    <row r="3788" spans="1:17" x14ac:dyDescent="0.3">
      <c r="A3788" s="6">
        <v>143160</v>
      </c>
      <c r="B3788" s="6" t="s">
        <v>1365</v>
      </c>
      <c r="C3788" s="6" t="s">
        <v>1364</v>
      </c>
      <c r="D3788" s="6" t="s">
        <v>1743</v>
      </c>
      <c r="E3788" s="6" t="s">
        <v>16</v>
      </c>
      <c r="F3788" s="7">
        <v>44650</v>
      </c>
      <c r="G3788" s="6" t="s">
        <v>33</v>
      </c>
      <c r="H3788" s="6" t="s">
        <v>57</v>
      </c>
      <c r="I3788" s="6" t="s">
        <v>44</v>
      </c>
      <c r="J3788" s="6" t="s">
        <v>80</v>
      </c>
      <c r="K3788" s="12">
        <v>7000</v>
      </c>
      <c r="L3788" s="12">
        <v>9100</v>
      </c>
      <c r="M3788" s="12">
        <v>4</v>
      </c>
      <c r="N3788" s="12">
        <v>28000</v>
      </c>
      <c r="O3788" s="12">
        <v>36400</v>
      </c>
      <c r="P3788" s="6" t="s">
        <v>1398</v>
      </c>
      <c r="Q3788" s="12">
        <f t="shared" si="59"/>
        <v>8400</v>
      </c>
    </row>
    <row r="3789" spans="1:17" x14ac:dyDescent="0.3">
      <c r="A3789" s="6">
        <v>143161</v>
      </c>
      <c r="B3789" s="6" t="s">
        <v>1367</v>
      </c>
      <c r="C3789" s="6" t="s">
        <v>1366</v>
      </c>
      <c r="D3789" s="6" t="s">
        <v>1786</v>
      </c>
      <c r="E3789" s="6" t="s">
        <v>15</v>
      </c>
      <c r="F3789" s="7">
        <v>44650</v>
      </c>
      <c r="G3789" s="6" t="s">
        <v>34</v>
      </c>
      <c r="H3789" s="6" t="s">
        <v>984</v>
      </c>
      <c r="I3789" s="6" t="s">
        <v>42</v>
      </c>
      <c r="J3789" s="6" t="s">
        <v>79</v>
      </c>
      <c r="K3789" s="12">
        <v>1680</v>
      </c>
      <c r="L3789" s="12">
        <v>2184</v>
      </c>
      <c r="M3789" s="12">
        <v>2</v>
      </c>
      <c r="N3789" s="12">
        <v>3360</v>
      </c>
      <c r="O3789" s="12">
        <v>4368</v>
      </c>
      <c r="P3789" s="6" t="s">
        <v>1397</v>
      </c>
      <c r="Q3789" s="12">
        <f t="shared" si="59"/>
        <v>1008</v>
      </c>
    </row>
    <row r="3790" spans="1:17" x14ac:dyDescent="0.3">
      <c r="A3790" s="6">
        <v>143162</v>
      </c>
      <c r="B3790" s="6" t="s">
        <v>1369</v>
      </c>
      <c r="C3790" s="6" t="s">
        <v>1368</v>
      </c>
      <c r="D3790" s="6" t="s">
        <v>1801</v>
      </c>
      <c r="E3790" s="6" t="s">
        <v>14</v>
      </c>
      <c r="F3790" s="7">
        <v>44650</v>
      </c>
      <c r="G3790" s="6" t="s">
        <v>35</v>
      </c>
      <c r="H3790" s="8" t="s">
        <v>65</v>
      </c>
      <c r="I3790" s="6" t="s">
        <v>109</v>
      </c>
      <c r="J3790" s="8" t="s">
        <v>84</v>
      </c>
      <c r="K3790" s="12">
        <v>6540</v>
      </c>
      <c r="L3790" s="12">
        <v>8502</v>
      </c>
      <c r="M3790" s="12">
        <v>4</v>
      </c>
      <c r="N3790" s="12">
        <v>26160</v>
      </c>
      <c r="O3790" s="12">
        <v>34008</v>
      </c>
      <c r="P3790" s="6" t="s">
        <v>1397</v>
      </c>
      <c r="Q3790" s="12">
        <f t="shared" si="59"/>
        <v>7848</v>
      </c>
    </row>
    <row r="3791" spans="1:17" x14ac:dyDescent="0.3">
      <c r="A3791" s="6">
        <v>143163</v>
      </c>
      <c r="B3791" s="6" t="s">
        <v>1370</v>
      </c>
      <c r="C3791" s="6" t="s">
        <v>1327</v>
      </c>
      <c r="D3791" s="6" t="s">
        <v>1807</v>
      </c>
      <c r="E3791" s="6" t="s">
        <v>13</v>
      </c>
      <c r="F3791" s="7">
        <v>44650</v>
      </c>
      <c r="G3791" s="6" t="s">
        <v>1296</v>
      </c>
      <c r="H3791" s="6" t="s">
        <v>68</v>
      </c>
      <c r="I3791" s="6" t="s">
        <v>45</v>
      </c>
      <c r="J3791" s="6" t="s">
        <v>82</v>
      </c>
      <c r="K3791" s="12">
        <v>2680</v>
      </c>
      <c r="L3791" s="12">
        <v>3484</v>
      </c>
      <c r="M3791" s="12">
        <v>4</v>
      </c>
      <c r="N3791" s="12">
        <v>10720</v>
      </c>
      <c r="O3791" s="12">
        <v>13936</v>
      </c>
      <c r="P3791" s="6" t="s">
        <v>1397</v>
      </c>
      <c r="Q3791" s="12">
        <f t="shared" si="59"/>
        <v>3216</v>
      </c>
    </row>
    <row r="3792" spans="1:17" x14ac:dyDescent="0.3">
      <c r="A3792" s="6">
        <v>143164</v>
      </c>
      <c r="B3792" s="6" t="s">
        <v>1371</v>
      </c>
      <c r="C3792" s="6" t="s">
        <v>1328</v>
      </c>
      <c r="D3792" s="6" t="s">
        <v>1823</v>
      </c>
      <c r="E3792" s="6" t="s">
        <v>12</v>
      </c>
      <c r="F3792" s="7">
        <v>44650</v>
      </c>
      <c r="G3792" s="6" t="s">
        <v>33</v>
      </c>
      <c r="H3792" s="6" t="s">
        <v>71</v>
      </c>
      <c r="I3792" s="6" t="s">
        <v>38</v>
      </c>
      <c r="J3792" s="6" t="s">
        <v>76</v>
      </c>
      <c r="K3792" s="12">
        <v>8250</v>
      </c>
      <c r="L3792" s="12">
        <v>10725</v>
      </c>
      <c r="M3792" s="12">
        <v>2</v>
      </c>
      <c r="N3792" s="12">
        <v>16500</v>
      </c>
      <c r="O3792" s="12">
        <v>21450</v>
      </c>
      <c r="P3792" s="6" t="s">
        <v>1397</v>
      </c>
      <c r="Q3792" s="12">
        <f t="shared" si="59"/>
        <v>4950</v>
      </c>
    </row>
    <row r="3793" spans="1:17" x14ac:dyDescent="0.3">
      <c r="A3793" s="6">
        <v>143165</v>
      </c>
      <c r="B3793" s="6" t="s">
        <v>1373</v>
      </c>
      <c r="C3793" s="6" t="s">
        <v>1372</v>
      </c>
      <c r="D3793" s="6" t="s">
        <v>1854</v>
      </c>
      <c r="E3793" s="6" t="s">
        <v>11</v>
      </c>
      <c r="F3793" s="7">
        <v>44650</v>
      </c>
      <c r="G3793" s="6" t="s">
        <v>34</v>
      </c>
      <c r="H3793" s="6" t="s">
        <v>918</v>
      </c>
      <c r="I3793" s="6" t="s">
        <v>42</v>
      </c>
      <c r="J3793" s="6" t="s">
        <v>76</v>
      </c>
      <c r="K3793" s="12">
        <v>2650</v>
      </c>
      <c r="L3793" s="12">
        <v>3445</v>
      </c>
      <c r="M3793" s="12">
        <v>3</v>
      </c>
      <c r="N3793" s="12">
        <v>7950</v>
      </c>
      <c r="O3793" s="12">
        <v>10335</v>
      </c>
      <c r="P3793" s="6" t="s">
        <v>1397</v>
      </c>
      <c r="Q3793" s="12">
        <f t="shared" si="59"/>
        <v>2385</v>
      </c>
    </row>
    <row r="3794" spans="1:17" x14ac:dyDescent="0.3">
      <c r="A3794" s="6">
        <v>143166</v>
      </c>
      <c r="B3794" s="6" t="s">
        <v>1374</v>
      </c>
      <c r="C3794" s="6" t="s">
        <v>1329</v>
      </c>
      <c r="D3794" s="6" t="s">
        <v>1863</v>
      </c>
      <c r="E3794" s="6" t="s">
        <v>1321</v>
      </c>
      <c r="F3794" s="7">
        <v>44650</v>
      </c>
      <c r="G3794" s="6" t="s">
        <v>35</v>
      </c>
      <c r="H3794" s="6" t="s">
        <v>72</v>
      </c>
      <c r="I3794" s="6" t="s">
        <v>38</v>
      </c>
      <c r="J3794" s="6" t="s">
        <v>85</v>
      </c>
      <c r="K3794" s="12">
        <v>12550</v>
      </c>
      <c r="L3794" s="12">
        <v>16315</v>
      </c>
      <c r="M3794" s="12">
        <v>4</v>
      </c>
      <c r="N3794" s="12">
        <v>50200</v>
      </c>
      <c r="O3794" s="12">
        <v>65260</v>
      </c>
      <c r="P3794" s="6" t="s">
        <v>1397</v>
      </c>
      <c r="Q3794" s="12">
        <f t="shared" si="59"/>
        <v>15060</v>
      </c>
    </row>
    <row r="3795" spans="1:17" x14ac:dyDescent="0.3">
      <c r="A3795" s="6">
        <v>143167</v>
      </c>
      <c r="B3795" s="6" t="s">
        <v>1375</v>
      </c>
      <c r="C3795" s="6" t="s">
        <v>1330</v>
      </c>
      <c r="D3795" s="6" t="s">
        <v>1884</v>
      </c>
      <c r="E3795" s="6" t="s">
        <v>1322</v>
      </c>
      <c r="F3795" s="7">
        <v>44650</v>
      </c>
      <c r="G3795" s="6" t="s">
        <v>1296</v>
      </c>
      <c r="H3795" s="6" t="s">
        <v>73</v>
      </c>
      <c r="I3795" s="6" t="s">
        <v>41</v>
      </c>
      <c r="J3795" s="8" t="s">
        <v>78</v>
      </c>
      <c r="K3795" s="12">
        <v>14500</v>
      </c>
      <c r="L3795" s="12">
        <v>18850</v>
      </c>
      <c r="M3795" s="12">
        <v>1</v>
      </c>
      <c r="N3795" s="12">
        <v>14500</v>
      </c>
      <c r="O3795" s="12">
        <v>18850</v>
      </c>
      <c r="P3795" s="6" t="s">
        <v>1397</v>
      </c>
      <c r="Q3795" s="12">
        <f t="shared" si="59"/>
        <v>4350</v>
      </c>
    </row>
    <row r="3796" spans="1:17" x14ac:dyDescent="0.3">
      <c r="A3796" s="6">
        <v>143168</v>
      </c>
      <c r="B3796" s="6" t="s">
        <v>1376</v>
      </c>
      <c r="C3796" s="6" t="s">
        <v>1331</v>
      </c>
      <c r="D3796" s="6" t="s">
        <v>1917</v>
      </c>
      <c r="E3796" s="6" t="s">
        <v>1323</v>
      </c>
      <c r="F3796" s="7">
        <v>44650</v>
      </c>
      <c r="G3796" s="6" t="s">
        <v>33</v>
      </c>
      <c r="H3796" s="6" t="s">
        <v>46</v>
      </c>
      <c r="I3796" s="6" t="s">
        <v>36</v>
      </c>
      <c r="J3796" s="6" t="s">
        <v>75</v>
      </c>
      <c r="K3796" s="12">
        <v>800</v>
      </c>
      <c r="L3796" s="12">
        <v>1040</v>
      </c>
      <c r="M3796" s="12">
        <v>3</v>
      </c>
      <c r="N3796" s="12">
        <v>2400</v>
      </c>
      <c r="O3796" s="12">
        <v>3120</v>
      </c>
      <c r="P3796" s="6" t="s">
        <v>1397</v>
      </c>
      <c r="Q3796" s="12">
        <f t="shared" si="59"/>
        <v>720</v>
      </c>
    </row>
    <row r="3797" spans="1:17" x14ac:dyDescent="0.3">
      <c r="A3797" s="6">
        <v>143169</v>
      </c>
      <c r="B3797" s="6" t="s">
        <v>1378</v>
      </c>
      <c r="C3797" s="6" t="s">
        <v>1377</v>
      </c>
      <c r="D3797" s="6" t="s">
        <v>1948</v>
      </c>
      <c r="E3797" s="6" t="s">
        <v>10</v>
      </c>
      <c r="F3797" s="7">
        <v>44650</v>
      </c>
      <c r="G3797" s="6" t="s">
        <v>34</v>
      </c>
      <c r="H3797" s="6" t="s">
        <v>48</v>
      </c>
      <c r="I3797" s="6" t="s">
        <v>37</v>
      </c>
      <c r="J3797" s="6" t="s">
        <v>76</v>
      </c>
      <c r="K3797" s="12">
        <v>600</v>
      </c>
      <c r="L3797" s="12">
        <v>780</v>
      </c>
      <c r="M3797" s="12">
        <v>3</v>
      </c>
      <c r="N3797" s="12">
        <v>1800</v>
      </c>
      <c r="O3797" s="12">
        <v>2340</v>
      </c>
      <c r="P3797" s="6" t="s">
        <v>1397</v>
      </c>
      <c r="Q3797" s="12">
        <f t="shared" si="59"/>
        <v>540</v>
      </c>
    </row>
    <row r="3798" spans="1:17" x14ac:dyDescent="0.3">
      <c r="A3798" s="6">
        <v>143170</v>
      </c>
      <c r="B3798" s="6" t="s">
        <v>1379</v>
      </c>
      <c r="C3798" s="6" t="s">
        <v>1332</v>
      </c>
      <c r="D3798" s="6" t="s">
        <v>1994</v>
      </c>
      <c r="E3798" s="6" t="s">
        <v>9</v>
      </c>
      <c r="F3798" s="7">
        <v>44650</v>
      </c>
      <c r="G3798" s="6" t="s">
        <v>35</v>
      </c>
      <c r="H3798" s="6" t="s">
        <v>50</v>
      </c>
      <c r="I3798" s="6" t="s">
        <v>38</v>
      </c>
      <c r="J3798" s="6" t="s">
        <v>75</v>
      </c>
      <c r="K3798" s="12">
        <v>10500</v>
      </c>
      <c r="L3798" s="12">
        <v>13650</v>
      </c>
      <c r="M3798" s="12">
        <v>1</v>
      </c>
      <c r="N3798" s="12">
        <v>10500</v>
      </c>
      <c r="O3798" s="12">
        <v>13650</v>
      </c>
      <c r="P3798" s="6" t="s">
        <v>1397</v>
      </c>
      <c r="Q3798" s="12">
        <f t="shared" si="59"/>
        <v>3150</v>
      </c>
    </row>
    <row r="3799" spans="1:17" x14ac:dyDescent="0.3">
      <c r="A3799" s="6">
        <v>143171</v>
      </c>
      <c r="B3799" s="6" t="s">
        <v>1380</v>
      </c>
      <c r="C3799" s="6" t="s">
        <v>1334</v>
      </c>
      <c r="D3799" s="6" t="s">
        <v>2074</v>
      </c>
      <c r="E3799" s="6" t="s">
        <v>1324</v>
      </c>
      <c r="F3799" s="7">
        <v>44650</v>
      </c>
      <c r="G3799" s="6" t="s">
        <v>1296</v>
      </c>
      <c r="H3799" s="6" t="s">
        <v>979</v>
      </c>
      <c r="I3799" s="6" t="s">
        <v>39</v>
      </c>
      <c r="J3799" s="6" t="s">
        <v>77</v>
      </c>
      <c r="K3799" s="12">
        <v>6500</v>
      </c>
      <c r="L3799" s="12">
        <v>8450</v>
      </c>
      <c r="M3799" s="12">
        <v>2</v>
      </c>
      <c r="N3799" s="12">
        <v>13000</v>
      </c>
      <c r="O3799" s="12">
        <v>16900</v>
      </c>
      <c r="P3799" s="6" t="s">
        <v>1325</v>
      </c>
      <c r="Q3799" s="12">
        <f t="shared" si="59"/>
        <v>3900</v>
      </c>
    </row>
    <row r="3800" spans="1:17" x14ac:dyDescent="0.3">
      <c r="A3800" s="6">
        <v>143172</v>
      </c>
      <c r="B3800" s="6" t="s">
        <v>1381</v>
      </c>
      <c r="C3800" s="6" t="s">
        <v>1333</v>
      </c>
      <c r="D3800" s="6" t="s">
        <v>2029</v>
      </c>
      <c r="E3800" s="6" t="s">
        <v>8</v>
      </c>
      <c r="F3800" s="7">
        <v>44650</v>
      </c>
      <c r="G3800" s="6" t="s">
        <v>33</v>
      </c>
      <c r="H3800" s="6" t="s">
        <v>985</v>
      </c>
      <c r="I3800" s="6" t="s">
        <v>40</v>
      </c>
      <c r="J3800" s="6" t="s">
        <v>76</v>
      </c>
      <c r="K3800" s="12">
        <v>4500</v>
      </c>
      <c r="L3800" s="12">
        <v>5850</v>
      </c>
      <c r="M3800" s="12">
        <v>2</v>
      </c>
      <c r="N3800" s="12">
        <v>9000</v>
      </c>
      <c r="O3800" s="12">
        <v>11700</v>
      </c>
      <c r="P3800" s="6" t="s">
        <v>1398</v>
      </c>
      <c r="Q3800" s="12">
        <f t="shared" si="59"/>
        <v>2700</v>
      </c>
    </row>
    <row r="3801" spans="1:17" x14ac:dyDescent="0.3">
      <c r="A3801" s="6">
        <v>143173</v>
      </c>
      <c r="B3801" s="6" t="s">
        <v>1382</v>
      </c>
      <c r="C3801" s="6" t="s">
        <v>1335</v>
      </c>
      <c r="D3801" s="6" t="s">
        <v>2097</v>
      </c>
      <c r="E3801" s="6" t="s">
        <v>7</v>
      </c>
      <c r="F3801" s="7">
        <v>44650</v>
      </c>
      <c r="G3801" s="6" t="s">
        <v>34</v>
      </c>
      <c r="H3801" s="6" t="s">
        <v>51</v>
      </c>
      <c r="I3801" s="6" t="s">
        <v>41</v>
      </c>
      <c r="J3801" s="6" t="s">
        <v>78</v>
      </c>
      <c r="K3801" s="12">
        <v>8500</v>
      </c>
      <c r="L3801" s="12">
        <v>11050</v>
      </c>
      <c r="M3801" s="12">
        <v>1</v>
      </c>
      <c r="N3801" s="12">
        <v>8500</v>
      </c>
      <c r="O3801" s="12">
        <v>11050</v>
      </c>
      <c r="P3801" s="6" t="s">
        <v>1397</v>
      </c>
      <c r="Q3801" s="12">
        <f t="shared" si="59"/>
        <v>2550</v>
      </c>
    </row>
    <row r="3802" spans="1:17" x14ac:dyDescent="0.3">
      <c r="A3802" s="6">
        <v>143174</v>
      </c>
      <c r="B3802" s="6" t="s">
        <v>1378</v>
      </c>
      <c r="C3802" s="6" t="s">
        <v>1377</v>
      </c>
      <c r="D3802" s="6" t="s">
        <v>1933</v>
      </c>
      <c r="E3802" s="6" t="s">
        <v>1325</v>
      </c>
      <c r="F3802" s="7">
        <v>44650</v>
      </c>
      <c r="G3802" s="6" t="s">
        <v>35</v>
      </c>
      <c r="H3802" s="6" t="s">
        <v>52</v>
      </c>
      <c r="I3802" s="6" t="s">
        <v>44</v>
      </c>
      <c r="J3802" s="6" t="s">
        <v>80</v>
      </c>
      <c r="K3802" s="12">
        <v>12500</v>
      </c>
      <c r="L3802" s="12">
        <v>16250</v>
      </c>
      <c r="M3802" s="12">
        <v>2</v>
      </c>
      <c r="N3802" s="12">
        <v>25000</v>
      </c>
      <c r="O3802" s="12">
        <v>32500</v>
      </c>
      <c r="P3802" s="6" t="s">
        <v>1399</v>
      </c>
      <c r="Q3802" s="12">
        <f t="shared" si="59"/>
        <v>7500</v>
      </c>
    </row>
    <row r="3803" spans="1:17" x14ac:dyDescent="0.3">
      <c r="A3803" s="6">
        <v>143175</v>
      </c>
      <c r="B3803" s="6" t="s">
        <v>1379</v>
      </c>
      <c r="C3803" s="6" t="s">
        <v>1332</v>
      </c>
      <c r="D3803" s="6" t="s">
        <v>1992</v>
      </c>
      <c r="E3803" s="6" t="s">
        <v>1326</v>
      </c>
      <c r="F3803" s="7">
        <v>44650</v>
      </c>
      <c r="G3803" s="6" t="s">
        <v>1296</v>
      </c>
      <c r="H3803" s="6" t="s">
        <v>926</v>
      </c>
      <c r="I3803" s="6" t="s">
        <v>89</v>
      </c>
      <c r="J3803" s="6" t="s">
        <v>79</v>
      </c>
      <c r="K3803" s="12">
        <v>3500</v>
      </c>
      <c r="L3803" s="12">
        <v>4550</v>
      </c>
      <c r="M3803" s="12">
        <v>4</v>
      </c>
      <c r="N3803" s="12">
        <v>14000</v>
      </c>
      <c r="O3803" s="12">
        <v>18200</v>
      </c>
      <c r="P3803" s="6" t="s">
        <v>1400</v>
      </c>
      <c r="Q3803" s="12">
        <f t="shared" si="59"/>
        <v>4200</v>
      </c>
    </row>
    <row r="3804" spans="1:17" x14ac:dyDescent="0.3">
      <c r="A3804" s="6">
        <v>143176</v>
      </c>
      <c r="B3804" s="6" t="s">
        <v>1365</v>
      </c>
      <c r="C3804" s="6" t="s">
        <v>1364</v>
      </c>
      <c r="D3804" s="6" t="s">
        <v>1742</v>
      </c>
      <c r="E3804" s="6" t="s">
        <v>6</v>
      </c>
      <c r="F3804" s="7">
        <v>44650</v>
      </c>
      <c r="G3804" s="6" t="s">
        <v>33</v>
      </c>
      <c r="H3804" s="8" t="s">
        <v>67</v>
      </c>
      <c r="I3804" s="6" t="s">
        <v>37</v>
      </c>
      <c r="J3804" s="6" t="s">
        <v>81</v>
      </c>
      <c r="K3804" s="12">
        <v>4500</v>
      </c>
      <c r="L3804" s="12">
        <v>5850</v>
      </c>
      <c r="M3804" s="12">
        <v>2</v>
      </c>
      <c r="N3804" s="12">
        <v>9000</v>
      </c>
      <c r="O3804" s="12">
        <v>11700</v>
      </c>
      <c r="P3804" s="6" t="s">
        <v>1401</v>
      </c>
      <c r="Q3804" s="12">
        <f t="shared" si="59"/>
        <v>2700</v>
      </c>
    </row>
    <row r="3805" spans="1:17" x14ac:dyDescent="0.3">
      <c r="A3805" s="6">
        <v>143177</v>
      </c>
      <c r="B3805" s="6" t="s">
        <v>1385</v>
      </c>
      <c r="C3805" s="6" t="s">
        <v>27</v>
      </c>
      <c r="D3805" s="6" t="s">
        <v>27</v>
      </c>
      <c r="E3805" s="6" t="s">
        <v>5</v>
      </c>
      <c r="F3805" s="7">
        <v>44650</v>
      </c>
      <c r="G3805" s="6" t="s">
        <v>34</v>
      </c>
      <c r="H3805" s="6" t="s">
        <v>986</v>
      </c>
      <c r="I3805" s="6" t="s">
        <v>45</v>
      </c>
      <c r="J3805" s="6" t="s">
        <v>82</v>
      </c>
      <c r="K3805" s="12">
        <v>2100</v>
      </c>
      <c r="L3805" s="12">
        <v>2730</v>
      </c>
      <c r="M3805" s="12">
        <v>1</v>
      </c>
      <c r="N3805" s="12">
        <v>2100</v>
      </c>
      <c r="O3805" s="12">
        <v>2730</v>
      </c>
      <c r="P3805" s="6" t="s">
        <v>1325</v>
      </c>
      <c r="Q3805" s="12">
        <f t="shared" si="59"/>
        <v>630</v>
      </c>
    </row>
    <row r="3806" spans="1:17" x14ac:dyDescent="0.3">
      <c r="A3806" s="6">
        <v>143178</v>
      </c>
      <c r="B3806" s="6" t="s">
        <v>1387</v>
      </c>
      <c r="C3806" s="6" t="s">
        <v>1386</v>
      </c>
      <c r="D3806" s="6" t="s">
        <v>2107</v>
      </c>
      <c r="E3806" s="6" t="s">
        <v>4</v>
      </c>
      <c r="F3806" s="7">
        <v>44650</v>
      </c>
      <c r="G3806" s="6" t="s">
        <v>35</v>
      </c>
      <c r="H3806" s="6" t="s">
        <v>49</v>
      </c>
      <c r="I3806" s="6" t="s">
        <v>36</v>
      </c>
      <c r="J3806" s="6" t="s">
        <v>75</v>
      </c>
      <c r="K3806" s="12">
        <v>1150</v>
      </c>
      <c r="L3806" s="12">
        <v>1495</v>
      </c>
      <c r="M3806" s="12">
        <v>1</v>
      </c>
      <c r="N3806" s="12">
        <v>1150</v>
      </c>
      <c r="O3806" s="12">
        <v>1495</v>
      </c>
      <c r="P3806" s="6" t="s">
        <v>1398</v>
      </c>
      <c r="Q3806" s="12">
        <f t="shared" si="59"/>
        <v>345</v>
      </c>
    </row>
    <row r="3807" spans="1:17" x14ac:dyDescent="0.3">
      <c r="A3807" s="6">
        <v>143179</v>
      </c>
      <c r="B3807" s="6" t="s">
        <v>2156</v>
      </c>
      <c r="C3807" s="6" t="s">
        <v>2157</v>
      </c>
      <c r="D3807" s="6" t="s">
        <v>1960</v>
      </c>
      <c r="E3807" s="6" t="s">
        <v>30</v>
      </c>
      <c r="F3807" s="7">
        <v>44650</v>
      </c>
      <c r="G3807" s="6" t="s">
        <v>1296</v>
      </c>
      <c r="H3807" s="6" t="s">
        <v>47</v>
      </c>
      <c r="I3807" s="6" t="s">
        <v>37</v>
      </c>
      <c r="J3807" s="6" t="s">
        <v>76</v>
      </c>
      <c r="K3807" s="12">
        <v>350</v>
      </c>
      <c r="L3807" s="12">
        <v>455</v>
      </c>
      <c r="M3807" s="12">
        <v>1</v>
      </c>
      <c r="N3807" s="12">
        <v>350</v>
      </c>
      <c r="O3807" s="12">
        <v>455</v>
      </c>
      <c r="P3807" s="6" t="s">
        <v>1397</v>
      </c>
      <c r="Q3807" s="12">
        <f t="shared" si="59"/>
        <v>105</v>
      </c>
    </row>
    <row r="3808" spans="1:17" x14ac:dyDescent="0.3">
      <c r="A3808" s="6">
        <v>143180</v>
      </c>
      <c r="B3808" s="6" t="s">
        <v>1390</v>
      </c>
      <c r="C3808" s="6" t="s">
        <v>26</v>
      </c>
      <c r="D3808" s="6" t="s">
        <v>2127</v>
      </c>
      <c r="E3808" s="6" t="s">
        <v>31</v>
      </c>
      <c r="F3808" s="7">
        <v>44650</v>
      </c>
      <c r="G3808" s="6" t="s">
        <v>33</v>
      </c>
      <c r="H3808" s="6" t="s">
        <v>53</v>
      </c>
      <c r="I3808" s="6" t="s">
        <v>38</v>
      </c>
      <c r="J3808" s="6" t="s">
        <v>75</v>
      </c>
      <c r="K3808" s="12">
        <v>9500</v>
      </c>
      <c r="L3808" s="12">
        <v>12350</v>
      </c>
      <c r="M3808" s="12">
        <v>3</v>
      </c>
      <c r="N3808" s="12">
        <v>28500</v>
      </c>
      <c r="O3808" s="12">
        <v>37050</v>
      </c>
      <c r="P3808" s="6" t="s">
        <v>1399</v>
      </c>
      <c r="Q3808" s="12">
        <f t="shared" si="59"/>
        <v>8550</v>
      </c>
    </row>
    <row r="3809" spans="1:17" x14ac:dyDescent="0.3">
      <c r="A3809" s="6">
        <v>143181</v>
      </c>
      <c r="B3809" s="6" t="s">
        <v>1392</v>
      </c>
      <c r="C3809" s="6" t="s">
        <v>1391</v>
      </c>
      <c r="D3809" s="6" t="s">
        <v>2109</v>
      </c>
      <c r="E3809" s="6" t="s">
        <v>32</v>
      </c>
      <c r="F3809" s="7">
        <v>44650</v>
      </c>
      <c r="G3809" s="6" t="s">
        <v>34</v>
      </c>
      <c r="H3809" s="6" t="s">
        <v>987</v>
      </c>
      <c r="I3809" s="6" t="s">
        <v>39</v>
      </c>
      <c r="J3809" s="6" t="s">
        <v>77</v>
      </c>
      <c r="K3809" s="12">
        <v>10000</v>
      </c>
      <c r="L3809" s="12">
        <v>13000</v>
      </c>
      <c r="M3809" s="12">
        <v>3</v>
      </c>
      <c r="N3809" s="12">
        <v>30000</v>
      </c>
      <c r="O3809" s="12">
        <v>39000</v>
      </c>
      <c r="P3809" s="6" t="s">
        <v>1397</v>
      </c>
      <c r="Q3809" s="12">
        <f t="shared" si="59"/>
        <v>9000</v>
      </c>
    </row>
    <row r="3810" spans="1:17" x14ac:dyDescent="0.3">
      <c r="A3810" s="6">
        <v>143182</v>
      </c>
      <c r="B3810" s="6" t="s">
        <v>1394</v>
      </c>
      <c r="C3810" s="6" t="s">
        <v>1393</v>
      </c>
      <c r="D3810" s="6" t="s">
        <v>2132</v>
      </c>
      <c r="E3810" s="6" t="s">
        <v>28</v>
      </c>
      <c r="F3810" s="7">
        <v>44650</v>
      </c>
      <c r="G3810" s="6" t="s">
        <v>35</v>
      </c>
      <c r="H3810" s="6" t="s">
        <v>988</v>
      </c>
      <c r="I3810" s="6" t="s">
        <v>40</v>
      </c>
      <c r="J3810" s="6" t="s">
        <v>76</v>
      </c>
      <c r="K3810" s="12">
        <v>6500</v>
      </c>
      <c r="L3810" s="12">
        <v>8450</v>
      </c>
      <c r="M3810" s="12">
        <v>4</v>
      </c>
      <c r="N3810" s="12">
        <v>26000</v>
      </c>
      <c r="O3810" s="12">
        <v>33800</v>
      </c>
      <c r="P3810" s="6" t="s">
        <v>1397</v>
      </c>
      <c r="Q3810" s="12">
        <f t="shared" si="59"/>
        <v>7800</v>
      </c>
    </row>
    <row r="3811" spans="1:17" x14ac:dyDescent="0.3">
      <c r="A3811" s="6">
        <v>143183</v>
      </c>
      <c r="B3811" s="6" t="s">
        <v>1337</v>
      </c>
      <c r="C3811" s="6" t="s">
        <v>1336</v>
      </c>
      <c r="D3811" s="6" t="s">
        <v>1416</v>
      </c>
      <c r="E3811" s="6" t="s">
        <v>1311</v>
      </c>
      <c r="F3811" s="7">
        <v>44650</v>
      </c>
      <c r="G3811" s="6" t="s">
        <v>1296</v>
      </c>
      <c r="H3811" s="6" t="s">
        <v>989</v>
      </c>
      <c r="I3811" s="6" t="s">
        <v>41</v>
      </c>
      <c r="J3811" s="6" t="s">
        <v>78</v>
      </c>
      <c r="K3811" s="12">
        <v>8500</v>
      </c>
      <c r="L3811" s="12">
        <v>11050</v>
      </c>
      <c r="M3811" s="12">
        <v>2</v>
      </c>
      <c r="N3811" s="12">
        <v>17000</v>
      </c>
      <c r="O3811" s="12">
        <v>22100</v>
      </c>
      <c r="P3811" s="6" t="s">
        <v>1397</v>
      </c>
      <c r="Q3811" s="12">
        <f t="shared" si="59"/>
        <v>5100</v>
      </c>
    </row>
    <row r="3812" spans="1:17" x14ac:dyDescent="0.3">
      <c r="A3812" s="6">
        <v>143184</v>
      </c>
      <c r="B3812" s="6" t="s">
        <v>1339</v>
      </c>
      <c r="C3812" s="6" t="s">
        <v>1338</v>
      </c>
      <c r="D3812" s="6" t="s">
        <v>1445</v>
      </c>
      <c r="E3812" s="6" t="s">
        <v>1312</v>
      </c>
      <c r="F3812" s="7">
        <v>44650</v>
      </c>
      <c r="G3812" s="6" t="s">
        <v>33</v>
      </c>
      <c r="H3812" s="6" t="s">
        <v>57</v>
      </c>
      <c r="I3812" s="6" t="s">
        <v>44</v>
      </c>
      <c r="J3812" s="6" t="s">
        <v>80</v>
      </c>
      <c r="K3812" s="12">
        <v>7000</v>
      </c>
      <c r="L3812" s="12">
        <v>9100</v>
      </c>
      <c r="M3812" s="12">
        <v>4</v>
      </c>
      <c r="N3812" s="12">
        <v>28000</v>
      </c>
      <c r="O3812" s="12">
        <v>36400</v>
      </c>
      <c r="P3812" s="6" t="s">
        <v>1397</v>
      </c>
      <c r="Q3812" s="12">
        <f t="shared" si="59"/>
        <v>8400</v>
      </c>
    </row>
    <row r="3813" spans="1:17" x14ac:dyDescent="0.3">
      <c r="A3813" s="6">
        <v>143185</v>
      </c>
      <c r="B3813" s="6" t="s">
        <v>1341</v>
      </c>
      <c r="C3813" s="6" t="s">
        <v>1340</v>
      </c>
      <c r="D3813" s="6" t="s">
        <v>1459</v>
      </c>
      <c r="E3813" s="6" t="s">
        <v>1313</v>
      </c>
      <c r="F3813" s="7">
        <v>44650</v>
      </c>
      <c r="G3813" s="6" t="s">
        <v>34</v>
      </c>
      <c r="H3813" s="6" t="s">
        <v>990</v>
      </c>
      <c r="I3813" s="6" t="s">
        <v>89</v>
      </c>
      <c r="J3813" s="6" t="s">
        <v>79</v>
      </c>
      <c r="K3813" s="12">
        <v>6550</v>
      </c>
      <c r="L3813" s="12">
        <v>8515</v>
      </c>
      <c r="M3813" s="12">
        <v>4</v>
      </c>
      <c r="N3813" s="12">
        <v>26200</v>
      </c>
      <c r="O3813" s="12">
        <v>34060</v>
      </c>
      <c r="P3813" s="6" t="s">
        <v>1397</v>
      </c>
      <c r="Q3813" s="12">
        <f t="shared" si="59"/>
        <v>7860</v>
      </c>
    </row>
    <row r="3814" spans="1:17" x14ac:dyDescent="0.3">
      <c r="A3814" s="6">
        <v>143186</v>
      </c>
      <c r="B3814" s="6" t="s">
        <v>1343</v>
      </c>
      <c r="C3814" s="6" t="s">
        <v>1342</v>
      </c>
      <c r="D3814" s="6" t="s">
        <v>1493</v>
      </c>
      <c r="E3814" s="6" t="s">
        <v>3</v>
      </c>
      <c r="F3814" s="7">
        <v>44650</v>
      </c>
      <c r="G3814" s="6" t="s">
        <v>35</v>
      </c>
      <c r="H3814" s="8" t="s">
        <v>66</v>
      </c>
      <c r="I3814" s="6" t="s">
        <v>37</v>
      </c>
      <c r="J3814" s="6" t="s">
        <v>81</v>
      </c>
      <c r="K3814" s="12">
        <v>7650</v>
      </c>
      <c r="L3814" s="12">
        <v>9945</v>
      </c>
      <c r="M3814" s="12">
        <v>1</v>
      </c>
      <c r="N3814" s="12">
        <v>7650</v>
      </c>
      <c r="O3814" s="12">
        <v>9945</v>
      </c>
      <c r="P3814" s="6" t="s">
        <v>1397</v>
      </c>
      <c r="Q3814" s="12">
        <f t="shared" si="59"/>
        <v>2295</v>
      </c>
    </row>
    <row r="3815" spans="1:17" x14ac:dyDescent="0.3">
      <c r="A3815" s="6">
        <v>143187</v>
      </c>
      <c r="B3815" s="6" t="s">
        <v>1345</v>
      </c>
      <c r="C3815" s="6" t="s">
        <v>1344</v>
      </c>
      <c r="D3815" s="6" t="s">
        <v>1532</v>
      </c>
      <c r="E3815" s="6" t="s">
        <v>2</v>
      </c>
      <c r="F3815" s="7">
        <v>44650</v>
      </c>
      <c r="G3815" s="6" t="s">
        <v>1296</v>
      </c>
      <c r="H3815" s="6" t="s">
        <v>58</v>
      </c>
      <c r="I3815" s="6" t="s">
        <v>45</v>
      </c>
      <c r="J3815" s="6" t="s">
        <v>82</v>
      </c>
      <c r="K3815" s="12">
        <v>1150</v>
      </c>
      <c r="L3815" s="12">
        <v>1495</v>
      </c>
      <c r="M3815" s="12">
        <v>2</v>
      </c>
      <c r="N3815" s="12">
        <v>2300</v>
      </c>
      <c r="O3815" s="12">
        <v>2990</v>
      </c>
      <c r="P3815" s="6" t="s">
        <v>1397</v>
      </c>
      <c r="Q3815" s="12">
        <f t="shared" si="59"/>
        <v>690</v>
      </c>
    </row>
    <row r="3816" spans="1:17" x14ac:dyDescent="0.3">
      <c r="A3816" s="6">
        <v>143188</v>
      </c>
      <c r="B3816" s="6" t="s">
        <v>1347</v>
      </c>
      <c r="C3816" s="6" t="s">
        <v>1346</v>
      </c>
      <c r="D3816" s="6" t="s">
        <v>1555</v>
      </c>
      <c r="E3816" s="6" t="s">
        <v>1</v>
      </c>
      <c r="F3816" s="7">
        <v>44650</v>
      </c>
      <c r="G3816" s="6" t="s">
        <v>33</v>
      </c>
      <c r="H3816" s="6" t="s">
        <v>59</v>
      </c>
      <c r="I3816" s="6" t="s">
        <v>36</v>
      </c>
      <c r="J3816" s="6" t="s">
        <v>75</v>
      </c>
      <c r="K3816" s="12">
        <v>850</v>
      </c>
      <c r="L3816" s="12">
        <v>1105</v>
      </c>
      <c r="M3816" s="12">
        <v>4</v>
      </c>
      <c r="N3816" s="12">
        <v>3400</v>
      </c>
      <c r="O3816" s="12">
        <v>4420</v>
      </c>
      <c r="P3816" s="6" t="s">
        <v>1397</v>
      </c>
      <c r="Q3816" s="12">
        <f t="shared" si="59"/>
        <v>1020</v>
      </c>
    </row>
    <row r="3817" spans="1:17" x14ac:dyDescent="0.3">
      <c r="A3817" s="6">
        <v>143189</v>
      </c>
      <c r="B3817" s="6" t="s">
        <v>1349</v>
      </c>
      <c r="C3817" s="6" t="s">
        <v>1348</v>
      </c>
      <c r="D3817" s="6" t="s">
        <v>1566</v>
      </c>
      <c r="E3817" s="6" t="s">
        <v>1314</v>
      </c>
      <c r="F3817" s="7">
        <v>44650</v>
      </c>
      <c r="G3817" s="6" t="s">
        <v>34</v>
      </c>
      <c r="H3817" s="6" t="s">
        <v>60</v>
      </c>
      <c r="I3817" s="6" t="s">
        <v>37</v>
      </c>
      <c r="J3817" s="6" t="s">
        <v>76</v>
      </c>
      <c r="K3817" s="12">
        <v>650</v>
      </c>
      <c r="L3817" s="12">
        <v>845</v>
      </c>
      <c r="M3817" s="12">
        <v>4</v>
      </c>
      <c r="N3817" s="12">
        <v>2600</v>
      </c>
      <c r="O3817" s="12">
        <v>3380</v>
      </c>
      <c r="P3817" s="6" t="s">
        <v>1397</v>
      </c>
      <c r="Q3817" s="12">
        <f t="shared" si="59"/>
        <v>780</v>
      </c>
    </row>
    <row r="3818" spans="1:17" x14ac:dyDescent="0.3">
      <c r="A3818" s="6">
        <v>143190</v>
      </c>
      <c r="B3818" s="6" t="s">
        <v>1351</v>
      </c>
      <c r="C3818" s="6" t="s">
        <v>1350</v>
      </c>
      <c r="D3818" s="6" t="s">
        <v>1607</v>
      </c>
      <c r="E3818" s="6" t="s">
        <v>1315</v>
      </c>
      <c r="F3818" s="7">
        <v>44650</v>
      </c>
      <c r="G3818" s="6" t="s">
        <v>35</v>
      </c>
      <c r="H3818" s="6" t="s">
        <v>61</v>
      </c>
      <c r="I3818" s="6" t="s">
        <v>38</v>
      </c>
      <c r="J3818" s="6" t="s">
        <v>75</v>
      </c>
      <c r="K3818" s="12">
        <v>7500</v>
      </c>
      <c r="L3818" s="12">
        <v>9750</v>
      </c>
      <c r="M3818" s="12">
        <v>3</v>
      </c>
      <c r="N3818" s="12">
        <v>22500</v>
      </c>
      <c r="O3818" s="12">
        <v>29250</v>
      </c>
      <c r="P3818" s="6" t="s">
        <v>1397</v>
      </c>
      <c r="Q3818" s="12">
        <f t="shared" si="59"/>
        <v>6750</v>
      </c>
    </row>
    <row r="3819" spans="1:17" x14ac:dyDescent="0.3">
      <c r="A3819" s="6">
        <v>143191</v>
      </c>
      <c r="B3819" s="6" t="s">
        <v>1353</v>
      </c>
      <c r="C3819" s="6" t="s">
        <v>1352</v>
      </c>
      <c r="D3819" s="6" t="s">
        <v>1611</v>
      </c>
      <c r="E3819" s="6" t="s">
        <v>0</v>
      </c>
      <c r="F3819" s="7">
        <v>44650</v>
      </c>
      <c r="G3819" s="6" t="s">
        <v>1296</v>
      </c>
      <c r="H3819" s="6" t="s">
        <v>987</v>
      </c>
      <c r="I3819" s="6" t="s">
        <v>39</v>
      </c>
      <c r="J3819" s="8" t="s">
        <v>83</v>
      </c>
      <c r="K3819" s="12">
        <v>10000</v>
      </c>
      <c r="L3819" s="12">
        <v>13000</v>
      </c>
      <c r="M3819" s="12">
        <v>4</v>
      </c>
      <c r="N3819" s="12">
        <v>40000</v>
      </c>
      <c r="O3819" s="12">
        <v>52000</v>
      </c>
      <c r="P3819" s="6" t="s">
        <v>1397</v>
      </c>
      <c r="Q3819" s="12">
        <f t="shared" si="59"/>
        <v>12000</v>
      </c>
    </row>
    <row r="3820" spans="1:17" x14ac:dyDescent="0.3">
      <c r="A3820" s="6">
        <v>143192</v>
      </c>
      <c r="B3820" s="6" t="s">
        <v>1355</v>
      </c>
      <c r="C3820" s="6" t="s">
        <v>1354</v>
      </c>
      <c r="D3820" s="6" t="s">
        <v>2148</v>
      </c>
      <c r="E3820" s="6" t="s">
        <v>1316</v>
      </c>
      <c r="F3820" s="7">
        <v>44650</v>
      </c>
      <c r="G3820" s="6" t="s">
        <v>33</v>
      </c>
      <c r="H3820" s="6" t="s">
        <v>991</v>
      </c>
      <c r="I3820" s="6" t="s">
        <v>40</v>
      </c>
      <c r="J3820" s="6" t="s">
        <v>76</v>
      </c>
      <c r="K3820" s="12">
        <v>10500</v>
      </c>
      <c r="L3820" s="12">
        <v>13650</v>
      </c>
      <c r="M3820" s="12">
        <v>4</v>
      </c>
      <c r="N3820" s="12">
        <v>42000</v>
      </c>
      <c r="O3820" s="12">
        <v>54600</v>
      </c>
      <c r="P3820" s="6" t="s">
        <v>1399</v>
      </c>
      <c r="Q3820" s="12">
        <f t="shared" si="59"/>
        <v>12600</v>
      </c>
    </row>
    <row r="3821" spans="1:17" x14ac:dyDescent="0.3">
      <c r="A3821" s="6">
        <v>143193</v>
      </c>
      <c r="B3821" s="6" t="s">
        <v>1357</v>
      </c>
      <c r="C3821" s="6" t="s">
        <v>1356</v>
      </c>
      <c r="D3821" s="6" t="s">
        <v>1626</v>
      </c>
      <c r="E3821" s="6" t="s">
        <v>1317</v>
      </c>
      <c r="F3821" s="7">
        <v>44650</v>
      </c>
      <c r="G3821" s="6" t="s">
        <v>34</v>
      </c>
      <c r="H3821" s="6" t="s">
        <v>63</v>
      </c>
      <c r="I3821" s="6" t="s">
        <v>41</v>
      </c>
      <c r="J3821" s="6" t="s">
        <v>78</v>
      </c>
      <c r="K3821" s="12">
        <v>8500</v>
      </c>
      <c r="L3821" s="12">
        <v>11050</v>
      </c>
      <c r="M3821" s="12">
        <v>4</v>
      </c>
      <c r="N3821" s="12">
        <v>34000</v>
      </c>
      <c r="O3821" s="12">
        <v>44200</v>
      </c>
      <c r="P3821" s="6" t="s">
        <v>1400</v>
      </c>
      <c r="Q3821" s="12">
        <f t="shared" si="59"/>
        <v>10200</v>
      </c>
    </row>
    <row r="3822" spans="1:17" x14ac:dyDescent="0.3">
      <c r="A3822" s="6">
        <v>143194</v>
      </c>
      <c r="B3822" s="6" t="s">
        <v>1359</v>
      </c>
      <c r="C3822" s="6" t="s">
        <v>1358</v>
      </c>
      <c r="D3822" s="6" t="s">
        <v>1659</v>
      </c>
      <c r="E3822" s="6" t="s">
        <v>1318</v>
      </c>
      <c r="F3822" s="7">
        <v>44650</v>
      </c>
      <c r="G3822" s="6" t="s">
        <v>35</v>
      </c>
      <c r="H3822" s="6" t="s">
        <v>57</v>
      </c>
      <c r="I3822" s="6" t="s">
        <v>44</v>
      </c>
      <c r="J3822" s="6" t="s">
        <v>80</v>
      </c>
      <c r="K3822" s="12">
        <v>7000</v>
      </c>
      <c r="L3822" s="12">
        <v>9100</v>
      </c>
      <c r="M3822" s="12">
        <v>3</v>
      </c>
      <c r="N3822" s="12">
        <v>21000</v>
      </c>
      <c r="O3822" s="12">
        <v>27300</v>
      </c>
      <c r="P3822" s="6" t="s">
        <v>1401</v>
      </c>
      <c r="Q3822" s="12">
        <f t="shared" si="59"/>
        <v>6300</v>
      </c>
    </row>
    <row r="3823" spans="1:17" x14ac:dyDescent="0.3">
      <c r="A3823" s="6">
        <v>143195</v>
      </c>
      <c r="B3823" s="6" t="s">
        <v>1361</v>
      </c>
      <c r="C3823" s="6" t="s">
        <v>1360</v>
      </c>
      <c r="D3823" s="6" t="s">
        <v>1680</v>
      </c>
      <c r="E3823" s="6" t="s">
        <v>29</v>
      </c>
      <c r="F3823" s="7">
        <v>44650</v>
      </c>
      <c r="G3823" s="6" t="s">
        <v>1296</v>
      </c>
      <c r="H3823" s="6" t="s">
        <v>992</v>
      </c>
      <c r="I3823" s="6" t="s">
        <v>89</v>
      </c>
      <c r="J3823" s="6" t="s">
        <v>79</v>
      </c>
      <c r="K3823" s="12">
        <v>1680</v>
      </c>
      <c r="L3823" s="12">
        <v>2184</v>
      </c>
      <c r="M3823" s="12">
        <v>1</v>
      </c>
      <c r="N3823" s="12">
        <v>1680</v>
      </c>
      <c r="O3823" s="12">
        <v>2184</v>
      </c>
      <c r="P3823" s="6" t="s">
        <v>1325</v>
      </c>
      <c r="Q3823" s="12">
        <f t="shared" si="59"/>
        <v>504</v>
      </c>
    </row>
    <row r="3824" spans="1:17" x14ac:dyDescent="0.3">
      <c r="A3824" s="6">
        <v>143196</v>
      </c>
      <c r="B3824" s="6" t="s">
        <v>1363</v>
      </c>
      <c r="C3824" s="6" t="s">
        <v>1362</v>
      </c>
      <c r="D3824" s="6" t="s">
        <v>1730</v>
      </c>
      <c r="E3824" s="6" t="s">
        <v>20</v>
      </c>
      <c r="F3824" s="7">
        <v>44650</v>
      </c>
      <c r="G3824" s="6" t="s">
        <v>33</v>
      </c>
      <c r="H3824" s="8" t="s">
        <v>65</v>
      </c>
      <c r="I3824" s="6" t="s">
        <v>37</v>
      </c>
      <c r="J3824" s="8" t="s">
        <v>84</v>
      </c>
      <c r="K3824" s="12">
        <v>6540</v>
      </c>
      <c r="L3824" s="12">
        <v>8502</v>
      </c>
      <c r="M3824" s="12">
        <v>1</v>
      </c>
      <c r="N3824" s="12">
        <v>6540</v>
      </c>
      <c r="O3824" s="12">
        <v>8502</v>
      </c>
      <c r="P3824" s="6" t="s">
        <v>1398</v>
      </c>
      <c r="Q3824" s="12">
        <f t="shared" si="59"/>
        <v>1962</v>
      </c>
    </row>
    <row r="3825" spans="1:17" x14ac:dyDescent="0.3">
      <c r="A3825" s="6">
        <v>143197</v>
      </c>
      <c r="B3825" s="6" t="s">
        <v>1365</v>
      </c>
      <c r="C3825" s="6" t="s">
        <v>1364</v>
      </c>
      <c r="D3825" s="6" t="s">
        <v>1490</v>
      </c>
      <c r="E3825" s="6" t="s">
        <v>19</v>
      </c>
      <c r="F3825" s="7">
        <v>44650</v>
      </c>
      <c r="G3825" s="6" t="s">
        <v>34</v>
      </c>
      <c r="H3825" s="6" t="s">
        <v>68</v>
      </c>
      <c r="I3825" s="6" t="s">
        <v>45</v>
      </c>
      <c r="J3825" s="6" t="s">
        <v>82</v>
      </c>
      <c r="K3825" s="12">
        <v>2680</v>
      </c>
      <c r="L3825" s="12">
        <v>3484</v>
      </c>
      <c r="M3825" s="12">
        <v>3</v>
      </c>
      <c r="N3825" s="12">
        <v>8040</v>
      </c>
      <c r="O3825" s="12">
        <v>10452</v>
      </c>
      <c r="P3825" s="6" t="s">
        <v>1397</v>
      </c>
      <c r="Q3825" s="12">
        <f t="shared" si="59"/>
        <v>2412</v>
      </c>
    </row>
    <row r="3826" spans="1:17" x14ac:dyDescent="0.3">
      <c r="A3826" s="6">
        <v>143198</v>
      </c>
      <c r="B3826" s="6" t="s">
        <v>1367</v>
      </c>
      <c r="C3826" s="6" t="s">
        <v>1366</v>
      </c>
      <c r="D3826" s="6" t="s">
        <v>1790</v>
      </c>
      <c r="E3826" s="6" t="s">
        <v>1319</v>
      </c>
      <c r="F3826" s="7">
        <v>44650</v>
      </c>
      <c r="G3826" s="6" t="s">
        <v>35</v>
      </c>
      <c r="H3826" s="6" t="s">
        <v>71</v>
      </c>
      <c r="I3826" s="6" t="s">
        <v>38</v>
      </c>
      <c r="J3826" s="6" t="s">
        <v>76</v>
      </c>
      <c r="K3826" s="12">
        <v>8250</v>
      </c>
      <c r="L3826" s="12">
        <v>10725</v>
      </c>
      <c r="M3826" s="12">
        <v>1</v>
      </c>
      <c r="N3826" s="12">
        <v>8250</v>
      </c>
      <c r="O3826" s="12">
        <v>10725</v>
      </c>
      <c r="P3826" s="6" t="s">
        <v>1399</v>
      </c>
      <c r="Q3826" s="12">
        <f t="shared" si="59"/>
        <v>2475</v>
      </c>
    </row>
    <row r="3827" spans="1:17" x14ac:dyDescent="0.3">
      <c r="A3827" s="6">
        <v>143199</v>
      </c>
      <c r="B3827" s="6" t="s">
        <v>1369</v>
      </c>
      <c r="C3827" s="6" t="s">
        <v>1368</v>
      </c>
      <c r="D3827" s="6" t="s">
        <v>1794</v>
      </c>
      <c r="E3827" s="6" t="s">
        <v>18</v>
      </c>
      <c r="F3827" s="7">
        <v>44650</v>
      </c>
      <c r="G3827" s="6" t="s">
        <v>1296</v>
      </c>
      <c r="H3827" s="6" t="s">
        <v>926</v>
      </c>
      <c r="I3827" s="6" t="s">
        <v>42</v>
      </c>
      <c r="J3827" s="6" t="s">
        <v>76</v>
      </c>
      <c r="K3827" s="12">
        <v>2650</v>
      </c>
      <c r="L3827" s="12">
        <v>3445</v>
      </c>
      <c r="M3827" s="12">
        <v>1</v>
      </c>
      <c r="N3827" s="12">
        <v>2650</v>
      </c>
      <c r="O3827" s="12">
        <v>3445</v>
      </c>
      <c r="P3827" s="6" t="s">
        <v>1400</v>
      </c>
      <c r="Q3827" s="12">
        <f t="shared" si="59"/>
        <v>795</v>
      </c>
    </row>
    <row r="3828" spans="1:17" x14ac:dyDescent="0.3">
      <c r="A3828" s="6">
        <v>143200</v>
      </c>
      <c r="B3828" s="6" t="s">
        <v>1370</v>
      </c>
      <c r="C3828" s="6" t="s">
        <v>1327</v>
      </c>
      <c r="D3828" s="6" t="s">
        <v>1811</v>
      </c>
      <c r="E3828" s="6" t="s">
        <v>17</v>
      </c>
      <c r="F3828" s="7">
        <v>44650</v>
      </c>
      <c r="G3828" s="6" t="s">
        <v>33</v>
      </c>
      <c r="H3828" s="6" t="s">
        <v>72</v>
      </c>
      <c r="I3828" s="6" t="s">
        <v>38</v>
      </c>
      <c r="J3828" s="6" t="s">
        <v>85</v>
      </c>
      <c r="K3828" s="12">
        <v>12550</v>
      </c>
      <c r="L3828" s="12">
        <v>16315</v>
      </c>
      <c r="M3828" s="12">
        <v>4</v>
      </c>
      <c r="N3828" s="12">
        <v>50200</v>
      </c>
      <c r="O3828" s="12">
        <v>65260</v>
      </c>
      <c r="P3828" s="6" t="s">
        <v>1397</v>
      </c>
      <c r="Q3828" s="12">
        <f t="shared" si="59"/>
        <v>15060</v>
      </c>
    </row>
    <row r="3829" spans="1:17" x14ac:dyDescent="0.3">
      <c r="A3829" s="6">
        <v>143201</v>
      </c>
      <c r="B3829" s="6" t="s">
        <v>1371</v>
      </c>
      <c r="C3829" s="6" t="s">
        <v>1328</v>
      </c>
      <c r="D3829" s="6" t="s">
        <v>1828</v>
      </c>
      <c r="E3829" s="6" t="s">
        <v>1320</v>
      </c>
      <c r="F3829" s="7">
        <v>44650</v>
      </c>
      <c r="G3829" s="6" t="s">
        <v>34</v>
      </c>
      <c r="H3829" s="6" t="s">
        <v>73</v>
      </c>
      <c r="I3829" s="6" t="s">
        <v>41</v>
      </c>
      <c r="J3829" s="8" t="s">
        <v>78</v>
      </c>
      <c r="K3829" s="12">
        <v>14500</v>
      </c>
      <c r="L3829" s="12">
        <v>18850</v>
      </c>
      <c r="M3829" s="12">
        <v>2</v>
      </c>
      <c r="N3829" s="12">
        <v>29000</v>
      </c>
      <c r="O3829" s="12">
        <v>37700</v>
      </c>
      <c r="P3829" s="6" t="s">
        <v>1397</v>
      </c>
      <c r="Q3829" s="12">
        <f t="shared" si="59"/>
        <v>8700</v>
      </c>
    </row>
    <row r="3830" spans="1:17" x14ac:dyDescent="0.3">
      <c r="A3830" s="6">
        <v>143202</v>
      </c>
      <c r="B3830" s="6" t="s">
        <v>1373</v>
      </c>
      <c r="C3830" s="6" t="s">
        <v>1372</v>
      </c>
      <c r="D3830" s="6" t="s">
        <v>1845</v>
      </c>
      <c r="E3830" s="6" t="s">
        <v>16</v>
      </c>
      <c r="F3830" s="7">
        <v>44650</v>
      </c>
      <c r="G3830" s="6" t="s">
        <v>35</v>
      </c>
      <c r="H3830" s="6" t="s">
        <v>46</v>
      </c>
      <c r="I3830" s="6" t="s">
        <v>36</v>
      </c>
      <c r="J3830" s="6" t="s">
        <v>75</v>
      </c>
      <c r="K3830" s="12">
        <v>800</v>
      </c>
      <c r="L3830" s="12">
        <v>1040</v>
      </c>
      <c r="M3830" s="12">
        <v>2</v>
      </c>
      <c r="N3830" s="12">
        <v>1600</v>
      </c>
      <c r="O3830" s="12">
        <v>2080</v>
      </c>
      <c r="P3830" s="6" t="s">
        <v>1397</v>
      </c>
      <c r="Q3830" s="12">
        <f t="shared" si="59"/>
        <v>480</v>
      </c>
    </row>
    <row r="3831" spans="1:17" x14ac:dyDescent="0.3">
      <c r="A3831" s="6">
        <v>143203</v>
      </c>
      <c r="B3831" s="6" t="s">
        <v>1374</v>
      </c>
      <c r="C3831" s="6" t="s">
        <v>1329</v>
      </c>
      <c r="D3831" s="6" t="s">
        <v>1870</v>
      </c>
      <c r="E3831" s="6" t="s">
        <v>15</v>
      </c>
      <c r="F3831" s="7">
        <v>44650</v>
      </c>
      <c r="G3831" s="6" t="s">
        <v>1296</v>
      </c>
      <c r="H3831" s="6" t="s">
        <v>48</v>
      </c>
      <c r="I3831" s="6" t="s">
        <v>37</v>
      </c>
      <c r="J3831" s="6" t="s">
        <v>76</v>
      </c>
      <c r="K3831" s="12">
        <v>600</v>
      </c>
      <c r="L3831" s="12">
        <v>780</v>
      </c>
      <c r="M3831" s="12">
        <v>1</v>
      </c>
      <c r="N3831" s="12">
        <v>600</v>
      </c>
      <c r="O3831" s="12">
        <v>780</v>
      </c>
      <c r="P3831" s="6" t="s">
        <v>1397</v>
      </c>
      <c r="Q3831" s="12">
        <f t="shared" si="59"/>
        <v>180</v>
      </c>
    </row>
    <row r="3832" spans="1:17" x14ac:dyDescent="0.3">
      <c r="A3832" s="6">
        <v>143204</v>
      </c>
      <c r="B3832" s="6" t="s">
        <v>1375</v>
      </c>
      <c r="C3832" s="6" t="s">
        <v>1330</v>
      </c>
      <c r="D3832" s="6" t="s">
        <v>1883</v>
      </c>
      <c r="E3832" s="6" t="s">
        <v>14</v>
      </c>
      <c r="F3832" s="7">
        <v>44650</v>
      </c>
      <c r="G3832" s="6" t="s">
        <v>33</v>
      </c>
      <c r="H3832" s="6" t="s">
        <v>50</v>
      </c>
      <c r="I3832" s="6" t="s">
        <v>38</v>
      </c>
      <c r="J3832" s="6" t="s">
        <v>75</v>
      </c>
      <c r="K3832" s="12">
        <v>10500</v>
      </c>
      <c r="L3832" s="12">
        <v>13650</v>
      </c>
      <c r="M3832" s="12">
        <v>2</v>
      </c>
      <c r="N3832" s="12">
        <v>21000</v>
      </c>
      <c r="O3832" s="12">
        <v>27300</v>
      </c>
      <c r="P3832" s="6" t="s">
        <v>1397</v>
      </c>
      <c r="Q3832" s="12">
        <f t="shared" si="59"/>
        <v>6300</v>
      </c>
    </row>
    <row r="3833" spans="1:17" x14ac:dyDescent="0.3">
      <c r="A3833" s="6">
        <v>143205</v>
      </c>
      <c r="B3833" s="6" t="s">
        <v>1376</v>
      </c>
      <c r="C3833" s="6" t="s">
        <v>1331</v>
      </c>
      <c r="D3833" s="6" t="s">
        <v>1916</v>
      </c>
      <c r="E3833" s="6" t="s">
        <v>13</v>
      </c>
      <c r="F3833" s="7">
        <v>44650</v>
      </c>
      <c r="G3833" s="6" t="s">
        <v>34</v>
      </c>
      <c r="H3833" s="6" t="s">
        <v>987</v>
      </c>
      <c r="I3833" s="6" t="s">
        <v>39</v>
      </c>
      <c r="J3833" s="6" t="s">
        <v>77</v>
      </c>
      <c r="K3833" s="12">
        <v>6500</v>
      </c>
      <c r="L3833" s="12">
        <v>8450</v>
      </c>
      <c r="M3833" s="12">
        <v>4</v>
      </c>
      <c r="N3833" s="12">
        <v>26000</v>
      </c>
      <c r="O3833" s="12">
        <v>33800</v>
      </c>
      <c r="P3833" s="6" t="s">
        <v>1397</v>
      </c>
      <c r="Q3833" s="12">
        <f t="shared" si="59"/>
        <v>7800</v>
      </c>
    </row>
    <row r="3834" spans="1:17" x14ac:dyDescent="0.3">
      <c r="A3834" s="6">
        <v>143206</v>
      </c>
      <c r="B3834" s="6" t="s">
        <v>1378</v>
      </c>
      <c r="C3834" s="6" t="s">
        <v>1377</v>
      </c>
      <c r="D3834" s="6" t="s">
        <v>1954</v>
      </c>
      <c r="E3834" s="6" t="s">
        <v>12</v>
      </c>
      <c r="F3834" s="7">
        <v>44650</v>
      </c>
      <c r="G3834" s="6" t="s">
        <v>35</v>
      </c>
      <c r="H3834" s="6" t="s">
        <v>993</v>
      </c>
      <c r="I3834" s="6" t="s">
        <v>40</v>
      </c>
      <c r="J3834" s="6" t="s">
        <v>76</v>
      </c>
      <c r="K3834" s="12">
        <v>4500</v>
      </c>
      <c r="L3834" s="12">
        <v>5850</v>
      </c>
      <c r="M3834" s="12">
        <v>2</v>
      </c>
      <c r="N3834" s="12">
        <v>9000</v>
      </c>
      <c r="O3834" s="12">
        <v>11700</v>
      </c>
      <c r="P3834" s="6" t="s">
        <v>1397</v>
      </c>
      <c r="Q3834" s="12">
        <f t="shared" si="59"/>
        <v>2700</v>
      </c>
    </row>
    <row r="3835" spans="1:17" x14ac:dyDescent="0.3">
      <c r="A3835" s="6">
        <v>143207</v>
      </c>
      <c r="B3835" s="6" t="s">
        <v>1379</v>
      </c>
      <c r="C3835" s="6" t="s">
        <v>1332</v>
      </c>
      <c r="D3835" s="6" t="s">
        <v>1990</v>
      </c>
      <c r="E3835" s="6" t="s">
        <v>11</v>
      </c>
      <c r="F3835" s="7">
        <v>44650</v>
      </c>
      <c r="G3835" s="6" t="s">
        <v>1296</v>
      </c>
      <c r="H3835" s="6" t="s">
        <v>51</v>
      </c>
      <c r="I3835" s="6" t="s">
        <v>41</v>
      </c>
      <c r="J3835" s="6" t="s">
        <v>78</v>
      </c>
      <c r="K3835" s="12">
        <v>8500</v>
      </c>
      <c r="L3835" s="12">
        <v>11050</v>
      </c>
      <c r="M3835" s="12">
        <v>3</v>
      </c>
      <c r="N3835" s="12">
        <v>25500</v>
      </c>
      <c r="O3835" s="12">
        <v>33150</v>
      </c>
      <c r="P3835" s="6" t="s">
        <v>1397</v>
      </c>
      <c r="Q3835" s="12">
        <f t="shared" si="59"/>
        <v>7650</v>
      </c>
    </row>
    <row r="3836" spans="1:17" x14ac:dyDescent="0.3">
      <c r="A3836" s="6">
        <v>143208</v>
      </c>
      <c r="B3836" s="6" t="s">
        <v>1380</v>
      </c>
      <c r="C3836" s="6" t="s">
        <v>1334</v>
      </c>
      <c r="D3836" s="6" t="s">
        <v>2076</v>
      </c>
      <c r="E3836" s="6" t="s">
        <v>1321</v>
      </c>
      <c r="F3836" s="7">
        <v>44650</v>
      </c>
      <c r="G3836" s="6" t="s">
        <v>33</v>
      </c>
      <c r="H3836" s="6" t="s">
        <v>52</v>
      </c>
      <c r="I3836" s="6" t="s">
        <v>44</v>
      </c>
      <c r="J3836" s="6" t="s">
        <v>80</v>
      </c>
      <c r="K3836" s="12">
        <v>12500</v>
      </c>
      <c r="L3836" s="12">
        <v>16250</v>
      </c>
      <c r="M3836" s="12">
        <v>2</v>
      </c>
      <c r="N3836" s="12">
        <v>25000</v>
      </c>
      <c r="O3836" s="12">
        <v>32500</v>
      </c>
      <c r="P3836" s="6" t="s">
        <v>1397</v>
      </c>
      <c r="Q3836" s="12">
        <f t="shared" si="59"/>
        <v>7500</v>
      </c>
    </row>
    <row r="3837" spans="1:17" x14ac:dyDescent="0.3">
      <c r="A3837" s="6">
        <v>143209</v>
      </c>
      <c r="B3837" s="6" t="s">
        <v>1381</v>
      </c>
      <c r="C3837" s="6" t="s">
        <v>1333</v>
      </c>
      <c r="D3837" s="6" t="s">
        <v>2000</v>
      </c>
      <c r="E3837" s="6" t="s">
        <v>1322</v>
      </c>
      <c r="F3837" s="7">
        <v>44650</v>
      </c>
      <c r="G3837" s="6" t="s">
        <v>34</v>
      </c>
      <c r="H3837" s="6" t="s">
        <v>934</v>
      </c>
      <c r="I3837" s="6" t="s">
        <v>98</v>
      </c>
      <c r="J3837" s="6" t="s">
        <v>79</v>
      </c>
      <c r="K3837" s="12">
        <v>3500</v>
      </c>
      <c r="L3837" s="12">
        <v>4550</v>
      </c>
      <c r="M3837" s="12">
        <v>1</v>
      </c>
      <c r="N3837" s="12">
        <v>3500</v>
      </c>
      <c r="O3837" s="12">
        <v>4550</v>
      </c>
      <c r="P3837" s="6" t="s">
        <v>1397</v>
      </c>
      <c r="Q3837" s="12">
        <f t="shared" si="59"/>
        <v>1050</v>
      </c>
    </row>
    <row r="3838" spans="1:17" x14ac:dyDescent="0.3">
      <c r="A3838" s="6">
        <v>143210</v>
      </c>
      <c r="B3838" s="6" t="s">
        <v>1382</v>
      </c>
      <c r="C3838" s="6" t="s">
        <v>1335</v>
      </c>
      <c r="D3838" s="6" t="s">
        <v>2088</v>
      </c>
      <c r="E3838" s="6" t="s">
        <v>1323</v>
      </c>
      <c r="F3838" s="7">
        <v>44650</v>
      </c>
      <c r="G3838" s="6" t="s">
        <v>35</v>
      </c>
      <c r="H3838" s="8" t="s">
        <v>67</v>
      </c>
      <c r="I3838" s="6" t="s">
        <v>99</v>
      </c>
      <c r="J3838" s="6" t="s">
        <v>81</v>
      </c>
      <c r="K3838" s="12">
        <v>4500</v>
      </c>
      <c r="L3838" s="12">
        <v>5850</v>
      </c>
      <c r="M3838" s="12">
        <v>3</v>
      </c>
      <c r="N3838" s="12">
        <v>13500</v>
      </c>
      <c r="O3838" s="12">
        <v>17550</v>
      </c>
      <c r="P3838" s="6" t="s">
        <v>1399</v>
      </c>
      <c r="Q3838" s="12">
        <f t="shared" si="59"/>
        <v>4050</v>
      </c>
    </row>
    <row r="3839" spans="1:17" x14ac:dyDescent="0.3">
      <c r="A3839" s="6">
        <v>143211</v>
      </c>
      <c r="B3839" s="6" t="s">
        <v>1378</v>
      </c>
      <c r="C3839" s="6" t="s">
        <v>1377</v>
      </c>
      <c r="D3839" s="6" t="s">
        <v>1922</v>
      </c>
      <c r="E3839" s="6" t="s">
        <v>10</v>
      </c>
      <c r="F3839" s="7">
        <v>44650</v>
      </c>
      <c r="G3839" s="6" t="s">
        <v>1296</v>
      </c>
      <c r="H3839" s="6" t="s">
        <v>994</v>
      </c>
      <c r="I3839" s="6" t="s">
        <v>45</v>
      </c>
      <c r="J3839" s="6" t="s">
        <v>82</v>
      </c>
      <c r="K3839" s="12">
        <v>2100</v>
      </c>
      <c r="L3839" s="12">
        <v>2730</v>
      </c>
      <c r="M3839" s="12">
        <v>4</v>
      </c>
      <c r="N3839" s="12">
        <v>8400</v>
      </c>
      <c r="O3839" s="12">
        <v>10920</v>
      </c>
      <c r="P3839" s="6" t="s">
        <v>1400</v>
      </c>
      <c r="Q3839" s="12">
        <f t="shared" si="59"/>
        <v>2520</v>
      </c>
    </row>
    <row r="3840" spans="1:17" x14ac:dyDescent="0.3">
      <c r="A3840" s="6">
        <v>143212</v>
      </c>
      <c r="B3840" s="6" t="s">
        <v>1379</v>
      </c>
      <c r="C3840" s="6" t="s">
        <v>1332</v>
      </c>
      <c r="D3840" s="6" t="s">
        <v>1994</v>
      </c>
      <c r="E3840" s="6" t="s">
        <v>9</v>
      </c>
      <c r="F3840" s="7">
        <v>44650</v>
      </c>
      <c r="G3840" s="6" t="s">
        <v>33</v>
      </c>
      <c r="H3840" s="6" t="s">
        <v>49</v>
      </c>
      <c r="I3840" s="6" t="s">
        <v>36</v>
      </c>
      <c r="J3840" s="6" t="s">
        <v>75</v>
      </c>
      <c r="K3840" s="12">
        <v>1150</v>
      </c>
      <c r="L3840" s="12">
        <v>1495</v>
      </c>
      <c r="M3840" s="12">
        <v>1</v>
      </c>
      <c r="N3840" s="12">
        <v>1150</v>
      </c>
      <c r="O3840" s="12">
        <v>1495</v>
      </c>
      <c r="P3840" s="6" t="s">
        <v>1401</v>
      </c>
      <c r="Q3840" s="12">
        <f t="shared" si="59"/>
        <v>345</v>
      </c>
    </row>
    <row r="3841" spans="1:17" x14ac:dyDescent="0.3">
      <c r="A3841" s="6">
        <v>143213</v>
      </c>
      <c r="B3841" s="6" t="s">
        <v>1365</v>
      </c>
      <c r="C3841" s="6" t="s">
        <v>1364</v>
      </c>
      <c r="D3841" s="6" t="s">
        <v>1747</v>
      </c>
      <c r="E3841" s="6" t="s">
        <v>1324</v>
      </c>
      <c r="F3841" s="7">
        <v>44650</v>
      </c>
      <c r="G3841" s="6" t="s">
        <v>34</v>
      </c>
      <c r="H3841" s="6" t="s">
        <v>47</v>
      </c>
      <c r="I3841" s="6" t="s">
        <v>37</v>
      </c>
      <c r="J3841" s="6" t="s">
        <v>76</v>
      </c>
      <c r="K3841" s="12">
        <v>350</v>
      </c>
      <c r="L3841" s="12">
        <v>455</v>
      </c>
      <c r="M3841" s="12">
        <v>3</v>
      </c>
      <c r="N3841" s="12">
        <v>1050</v>
      </c>
      <c r="O3841" s="12">
        <v>1365</v>
      </c>
      <c r="P3841" s="6" t="s">
        <v>1325</v>
      </c>
      <c r="Q3841" s="12">
        <f t="shared" si="59"/>
        <v>315</v>
      </c>
    </row>
    <row r="3842" spans="1:17" x14ac:dyDescent="0.3">
      <c r="A3842" s="6">
        <v>143214</v>
      </c>
      <c r="B3842" s="6" t="s">
        <v>1385</v>
      </c>
      <c r="C3842" s="6" t="s">
        <v>27</v>
      </c>
      <c r="D3842" s="6" t="s">
        <v>27</v>
      </c>
      <c r="E3842" s="6" t="s">
        <v>8</v>
      </c>
      <c r="F3842" s="7">
        <v>44650</v>
      </c>
      <c r="G3842" s="6" t="s">
        <v>35</v>
      </c>
      <c r="H3842" s="6" t="s">
        <v>53</v>
      </c>
      <c r="I3842" s="6" t="s">
        <v>38</v>
      </c>
      <c r="J3842" s="6" t="s">
        <v>75</v>
      </c>
      <c r="K3842" s="12">
        <v>9500</v>
      </c>
      <c r="L3842" s="12">
        <v>12350</v>
      </c>
      <c r="M3842" s="12">
        <v>4</v>
      </c>
      <c r="N3842" s="12">
        <v>38000</v>
      </c>
      <c r="O3842" s="12">
        <v>49400</v>
      </c>
      <c r="P3842" s="6" t="s">
        <v>1398</v>
      </c>
      <c r="Q3842" s="12">
        <f t="shared" si="59"/>
        <v>11400</v>
      </c>
    </row>
    <row r="3843" spans="1:17" x14ac:dyDescent="0.3">
      <c r="A3843" s="6">
        <v>143215</v>
      </c>
      <c r="B3843" s="6" t="s">
        <v>1387</v>
      </c>
      <c r="C3843" s="6" t="s">
        <v>1386</v>
      </c>
      <c r="D3843" s="6" t="s">
        <v>2107</v>
      </c>
      <c r="E3843" s="6" t="s">
        <v>7</v>
      </c>
      <c r="F3843" s="7">
        <v>44650</v>
      </c>
      <c r="G3843" s="6" t="s">
        <v>1296</v>
      </c>
      <c r="H3843" s="6" t="s">
        <v>995</v>
      </c>
      <c r="I3843" s="6" t="s">
        <v>39</v>
      </c>
      <c r="J3843" s="6" t="s">
        <v>77</v>
      </c>
      <c r="K3843" s="12">
        <v>10000</v>
      </c>
      <c r="L3843" s="12">
        <v>13000</v>
      </c>
      <c r="M3843" s="12">
        <v>3</v>
      </c>
      <c r="N3843" s="12">
        <v>30000</v>
      </c>
      <c r="O3843" s="12">
        <v>39000</v>
      </c>
      <c r="P3843" s="6" t="s">
        <v>1397</v>
      </c>
      <c r="Q3843" s="12">
        <f t="shared" ref="Q3843:Q3906" si="60">O3843-N3843</f>
        <v>9000</v>
      </c>
    </row>
    <row r="3844" spans="1:17" x14ac:dyDescent="0.3">
      <c r="A3844" s="6">
        <v>143216</v>
      </c>
      <c r="B3844" s="6" t="s">
        <v>2156</v>
      </c>
      <c r="C3844" s="6" t="s">
        <v>2157</v>
      </c>
      <c r="D3844" s="6" t="s">
        <v>1974</v>
      </c>
      <c r="E3844" s="6" t="s">
        <v>1325</v>
      </c>
      <c r="F3844" s="7">
        <v>44650</v>
      </c>
      <c r="G3844" s="6" t="s">
        <v>33</v>
      </c>
      <c r="H3844" s="6" t="s">
        <v>996</v>
      </c>
      <c r="I3844" s="6" t="s">
        <v>40</v>
      </c>
      <c r="J3844" s="6" t="s">
        <v>76</v>
      </c>
      <c r="K3844" s="12">
        <v>6500</v>
      </c>
      <c r="L3844" s="12">
        <v>8450</v>
      </c>
      <c r="M3844" s="12">
        <v>2</v>
      </c>
      <c r="N3844" s="12">
        <v>13000</v>
      </c>
      <c r="O3844" s="12">
        <v>16900</v>
      </c>
      <c r="P3844" s="6" t="s">
        <v>1399</v>
      </c>
      <c r="Q3844" s="12">
        <f t="shared" si="60"/>
        <v>3900</v>
      </c>
    </row>
    <row r="3845" spans="1:17" x14ac:dyDescent="0.3">
      <c r="A3845" s="6">
        <v>143217</v>
      </c>
      <c r="B3845" s="6" t="s">
        <v>1390</v>
      </c>
      <c r="C3845" s="6" t="s">
        <v>26</v>
      </c>
      <c r="D3845" s="6" t="s">
        <v>2124</v>
      </c>
      <c r="E3845" s="6" t="s">
        <v>1326</v>
      </c>
      <c r="F3845" s="7">
        <v>44650</v>
      </c>
      <c r="G3845" s="6" t="s">
        <v>34</v>
      </c>
      <c r="H3845" s="6" t="s">
        <v>997</v>
      </c>
      <c r="I3845" s="6" t="s">
        <v>41</v>
      </c>
      <c r="J3845" s="6" t="s">
        <v>78</v>
      </c>
      <c r="K3845" s="12">
        <v>8500</v>
      </c>
      <c r="L3845" s="12">
        <v>11050</v>
      </c>
      <c r="M3845" s="12">
        <v>1</v>
      </c>
      <c r="N3845" s="12">
        <v>8500</v>
      </c>
      <c r="O3845" s="12">
        <v>11050</v>
      </c>
      <c r="P3845" s="6" t="s">
        <v>1400</v>
      </c>
      <c r="Q3845" s="12">
        <f t="shared" si="60"/>
        <v>2550</v>
      </c>
    </row>
    <row r="3846" spans="1:17" x14ac:dyDescent="0.3">
      <c r="A3846" s="6">
        <v>143218</v>
      </c>
      <c r="B3846" s="6" t="s">
        <v>1392</v>
      </c>
      <c r="C3846" s="6" t="s">
        <v>1391</v>
      </c>
      <c r="D3846" s="6" t="s">
        <v>2112</v>
      </c>
      <c r="E3846" s="6" t="s">
        <v>6</v>
      </c>
      <c r="F3846" s="7">
        <v>44650</v>
      </c>
      <c r="G3846" s="6" t="s">
        <v>35</v>
      </c>
      <c r="H3846" s="6" t="s">
        <v>57</v>
      </c>
      <c r="I3846" s="6" t="s">
        <v>44</v>
      </c>
      <c r="J3846" s="6" t="s">
        <v>80</v>
      </c>
      <c r="K3846" s="12">
        <v>7000</v>
      </c>
      <c r="L3846" s="12">
        <v>9100</v>
      </c>
      <c r="M3846" s="12">
        <v>4</v>
      </c>
      <c r="N3846" s="12">
        <v>28000</v>
      </c>
      <c r="O3846" s="12">
        <v>36400</v>
      </c>
      <c r="P3846" s="6" t="s">
        <v>1401</v>
      </c>
      <c r="Q3846" s="12">
        <f t="shared" si="60"/>
        <v>8400</v>
      </c>
    </row>
    <row r="3847" spans="1:17" x14ac:dyDescent="0.3">
      <c r="A3847" s="6">
        <v>143219</v>
      </c>
      <c r="B3847" s="6" t="s">
        <v>1394</v>
      </c>
      <c r="C3847" s="6" t="s">
        <v>1393</v>
      </c>
      <c r="D3847" s="6" t="s">
        <v>1414</v>
      </c>
      <c r="E3847" s="6" t="s">
        <v>5</v>
      </c>
      <c r="F3847" s="7">
        <v>44650</v>
      </c>
      <c r="G3847" s="6" t="s">
        <v>1296</v>
      </c>
      <c r="H3847" s="6" t="s">
        <v>998</v>
      </c>
      <c r="I3847" s="6" t="s">
        <v>98</v>
      </c>
      <c r="J3847" s="6" t="s">
        <v>79</v>
      </c>
      <c r="K3847" s="12">
        <v>6550</v>
      </c>
      <c r="L3847" s="12">
        <v>8515</v>
      </c>
      <c r="M3847" s="12">
        <v>2</v>
      </c>
      <c r="N3847" s="12">
        <v>13100</v>
      </c>
      <c r="O3847" s="12">
        <v>17030</v>
      </c>
      <c r="P3847" s="6" t="s">
        <v>1325</v>
      </c>
      <c r="Q3847" s="12">
        <f t="shared" si="60"/>
        <v>3930</v>
      </c>
    </row>
    <row r="3848" spans="1:17" x14ac:dyDescent="0.3">
      <c r="A3848" s="6">
        <v>143220</v>
      </c>
      <c r="B3848" s="6" t="s">
        <v>1337</v>
      </c>
      <c r="C3848" s="6" t="s">
        <v>1336</v>
      </c>
      <c r="D3848" s="6" t="s">
        <v>1417</v>
      </c>
      <c r="E3848" s="6" t="s">
        <v>4</v>
      </c>
      <c r="F3848" s="7">
        <v>44650</v>
      </c>
      <c r="G3848" s="6" t="s">
        <v>33</v>
      </c>
      <c r="H3848" s="8" t="s">
        <v>66</v>
      </c>
      <c r="I3848" s="6" t="s">
        <v>99</v>
      </c>
      <c r="J3848" s="6" t="s">
        <v>81</v>
      </c>
      <c r="K3848" s="12">
        <v>7650</v>
      </c>
      <c r="L3848" s="12">
        <v>9945</v>
      </c>
      <c r="M3848" s="12">
        <v>2</v>
      </c>
      <c r="N3848" s="12">
        <v>15300</v>
      </c>
      <c r="O3848" s="12">
        <v>19890</v>
      </c>
      <c r="P3848" s="6" t="s">
        <v>1397</v>
      </c>
      <c r="Q3848" s="12">
        <f t="shared" si="60"/>
        <v>4590</v>
      </c>
    </row>
    <row r="3849" spans="1:17" x14ac:dyDescent="0.3">
      <c r="A3849" s="6">
        <v>143221</v>
      </c>
      <c r="B3849" s="6" t="s">
        <v>1339</v>
      </c>
      <c r="C3849" s="6" t="s">
        <v>1338</v>
      </c>
      <c r="D3849" s="6" t="s">
        <v>1437</v>
      </c>
      <c r="E3849" s="6" t="s">
        <v>30</v>
      </c>
      <c r="F3849" s="7">
        <v>44650</v>
      </c>
      <c r="G3849" s="6" t="s">
        <v>34</v>
      </c>
      <c r="H3849" s="6" t="s">
        <v>58</v>
      </c>
      <c r="I3849" s="6" t="s">
        <v>45</v>
      </c>
      <c r="J3849" s="6" t="s">
        <v>82</v>
      </c>
      <c r="K3849" s="12">
        <v>1150</v>
      </c>
      <c r="L3849" s="12">
        <v>1495</v>
      </c>
      <c r="M3849" s="12">
        <v>2</v>
      </c>
      <c r="N3849" s="12">
        <v>2300</v>
      </c>
      <c r="O3849" s="12">
        <v>2990</v>
      </c>
      <c r="P3849" s="6" t="s">
        <v>1397</v>
      </c>
      <c r="Q3849" s="12">
        <f t="shared" si="60"/>
        <v>690</v>
      </c>
    </row>
    <row r="3850" spans="1:17" x14ac:dyDescent="0.3">
      <c r="A3850" s="6">
        <v>143222</v>
      </c>
      <c r="B3850" s="6" t="s">
        <v>1341</v>
      </c>
      <c r="C3850" s="6" t="s">
        <v>1340</v>
      </c>
      <c r="D3850" s="6" t="s">
        <v>1483</v>
      </c>
      <c r="E3850" s="6" t="s">
        <v>31</v>
      </c>
      <c r="F3850" s="7">
        <v>44650</v>
      </c>
      <c r="G3850" s="6" t="s">
        <v>35</v>
      </c>
      <c r="H3850" s="6" t="s">
        <v>59</v>
      </c>
      <c r="I3850" s="6" t="s">
        <v>36</v>
      </c>
      <c r="J3850" s="6" t="s">
        <v>75</v>
      </c>
      <c r="K3850" s="12">
        <v>850</v>
      </c>
      <c r="L3850" s="12">
        <v>1105</v>
      </c>
      <c r="M3850" s="12">
        <v>1</v>
      </c>
      <c r="N3850" s="12">
        <v>850</v>
      </c>
      <c r="O3850" s="12">
        <v>1105</v>
      </c>
      <c r="P3850" s="6" t="s">
        <v>1397</v>
      </c>
      <c r="Q3850" s="12">
        <f t="shared" si="60"/>
        <v>255</v>
      </c>
    </row>
    <row r="3851" spans="1:17" x14ac:dyDescent="0.3">
      <c r="A3851" s="6">
        <v>143223</v>
      </c>
      <c r="B3851" s="6" t="s">
        <v>1343</v>
      </c>
      <c r="C3851" s="6" t="s">
        <v>1342</v>
      </c>
      <c r="D3851" s="6" t="s">
        <v>1523</v>
      </c>
      <c r="E3851" s="6" t="s">
        <v>32</v>
      </c>
      <c r="F3851" s="7">
        <v>44650</v>
      </c>
      <c r="G3851" s="6" t="s">
        <v>1296</v>
      </c>
      <c r="H3851" s="6" t="s">
        <v>60</v>
      </c>
      <c r="I3851" s="6" t="s">
        <v>37</v>
      </c>
      <c r="J3851" s="6" t="s">
        <v>76</v>
      </c>
      <c r="K3851" s="12">
        <v>650</v>
      </c>
      <c r="L3851" s="12">
        <v>845</v>
      </c>
      <c r="M3851" s="12">
        <v>1</v>
      </c>
      <c r="N3851" s="12">
        <v>650</v>
      </c>
      <c r="O3851" s="12">
        <v>845</v>
      </c>
      <c r="P3851" s="6" t="s">
        <v>1397</v>
      </c>
      <c r="Q3851" s="12">
        <f t="shared" si="60"/>
        <v>195</v>
      </c>
    </row>
    <row r="3852" spans="1:17" x14ac:dyDescent="0.3">
      <c r="A3852" s="6">
        <v>143224</v>
      </c>
      <c r="B3852" s="6" t="s">
        <v>1345</v>
      </c>
      <c r="C3852" s="6" t="s">
        <v>1344</v>
      </c>
      <c r="D3852" s="6" t="s">
        <v>1542</v>
      </c>
      <c r="E3852" s="6" t="s">
        <v>28</v>
      </c>
      <c r="F3852" s="7">
        <v>44650</v>
      </c>
      <c r="G3852" s="6" t="s">
        <v>33</v>
      </c>
      <c r="H3852" s="6" t="s">
        <v>61</v>
      </c>
      <c r="I3852" s="6" t="s">
        <v>38</v>
      </c>
      <c r="J3852" s="6" t="s">
        <v>75</v>
      </c>
      <c r="K3852" s="12">
        <v>7500</v>
      </c>
      <c r="L3852" s="12">
        <v>9750</v>
      </c>
      <c r="M3852" s="12">
        <v>3</v>
      </c>
      <c r="N3852" s="12">
        <v>22500</v>
      </c>
      <c r="O3852" s="12">
        <v>29250</v>
      </c>
      <c r="P3852" s="6" t="s">
        <v>1397</v>
      </c>
      <c r="Q3852" s="12">
        <f t="shared" si="60"/>
        <v>6750</v>
      </c>
    </row>
    <row r="3853" spans="1:17" x14ac:dyDescent="0.3">
      <c r="A3853" s="6">
        <v>143225</v>
      </c>
      <c r="B3853" s="6" t="s">
        <v>1347</v>
      </c>
      <c r="C3853" s="6" t="s">
        <v>1346</v>
      </c>
      <c r="D3853" s="6" t="s">
        <v>1554</v>
      </c>
      <c r="E3853" s="6" t="s">
        <v>1311</v>
      </c>
      <c r="F3853" s="7">
        <v>44650</v>
      </c>
      <c r="G3853" s="6" t="s">
        <v>34</v>
      </c>
      <c r="H3853" s="6" t="s">
        <v>995</v>
      </c>
      <c r="I3853" s="6" t="s">
        <v>39</v>
      </c>
      <c r="J3853" s="8" t="s">
        <v>83</v>
      </c>
      <c r="K3853" s="12">
        <v>10000</v>
      </c>
      <c r="L3853" s="12">
        <v>13000</v>
      </c>
      <c r="M3853" s="12">
        <v>1</v>
      </c>
      <c r="N3853" s="12">
        <v>10000</v>
      </c>
      <c r="O3853" s="12">
        <v>13000</v>
      </c>
      <c r="P3853" s="6" t="s">
        <v>1397</v>
      </c>
      <c r="Q3853" s="12">
        <f t="shared" si="60"/>
        <v>3000</v>
      </c>
    </row>
    <row r="3854" spans="1:17" x14ac:dyDescent="0.3">
      <c r="A3854" s="6">
        <v>143226</v>
      </c>
      <c r="B3854" s="6" t="s">
        <v>1349</v>
      </c>
      <c r="C3854" s="6" t="s">
        <v>1348</v>
      </c>
      <c r="D3854" s="6" t="s">
        <v>1581</v>
      </c>
      <c r="E3854" s="6" t="s">
        <v>1312</v>
      </c>
      <c r="F3854" s="7">
        <v>44650</v>
      </c>
      <c r="G3854" s="6" t="s">
        <v>35</v>
      </c>
      <c r="H3854" s="6" t="s">
        <v>999</v>
      </c>
      <c r="I3854" s="6" t="s">
        <v>40</v>
      </c>
      <c r="J3854" s="6" t="s">
        <v>76</v>
      </c>
      <c r="K3854" s="12">
        <v>10500</v>
      </c>
      <c r="L3854" s="12">
        <v>13650</v>
      </c>
      <c r="M3854" s="12">
        <v>4</v>
      </c>
      <c r="N3854" s="12">
        <v>42000</v>
      </c>
      <c r="O3854" s="12">
        <v>54600</v>
      </c>
      <c r="P3854" s="6" t="s">
        <v>1397</v>
      </c>
      <c r="Q3854" s="12">
        <f t="shared" si="60"/>
        <v>12600</v>
      </c>
    </row>
    <row r="3855" spans="1:17" x14ac:dyDescent="0.3">
      <c r="A3855" s="6">
        <v>143227</v>
      </c>
      <c r="B3855" s="6" t="s">
        <v>1351</v>
      </c>
      <c r="C3855" s="6" t="s">
        <v>1350</v>
      </c>
      <c r="D3855" s="6" t="s">
        <v>1595</v>
      </c>
      <c r="E3855" s="6" t="s">
        <v>1313</v>
      </c>
      <c r="F3855" s="7">
        <v>44650</v>
      </c>
      <c r="G3855" s="6" t="s">
        <v>1296</v>
      </c>
      <c r="H3855" s="6" t="s">
        <v>63</v>
      </c>
      <c r="I3855" s="6" t="s">
        <v>41</v>
      </c>
      <c r="J3855" s="6" t="s">
        <v>78</v>
      </c>
      <c r="K3855" s="12">
        <v>8500</v>
      </c>
      <c r="L3855" s="12">
        <v>11050</v>
      </c>
      <c r="M3855" s="12">
        <v>3</v>
      </c>
      <c r="N3855" s="12">
        <v>25500</v>
      </c>
      <c r="O3855" s="12">
        <v>33150</v>
      </c>
      <c r="P3855" s="6" t="s">
        <v>1397</v>
      </c>
      <c r="Q3855" s="12">
        <f t="shared" si="60"/>
        <v>7650</v>
      </c>
    </row>
    <row r="3856" spans="1:17" x14ac:dyDescent="0.3">
      <c r="A3856" s="6">
        <v>143228</v>
      </c>
      <c r="B3856" s="6" t="s">
        <v>1353</v>
      </c>
      <c r="C3856" s="6" t="s">
        <v>1352</v>
      </c>
      <c r="D3856" s="6" t="s">
        <v>1532</v>
      </c>
      <c r="E3856" s="6" t="s">
        <v>3</v>
      </c>
      <c r="F3856" s="7">
        <v>44650</v>
      </c>
      <c r="G3856" s="6" t="s">
        <v>33</v>
      </c>
      <c r="H3856" s="6" t="s">
        <v>57</v>
      </c>
      <c r="I3856" s="6" t="s">
        <v>44</v>
      </c>
      <c r="J3856" s="6" t="s">
        <v>80</v>
      </c>
      <c r="K3856" s="12">
        <v>7000</v>
      </c>
      <c r="L3856" s="12">
        <v>9100</v>
      </c>
      <c r="M3856" s="12">
        <v>2</v>
      </c>
      <c r="N3856" s="12">
        <v>14000</v>
      </c>
      <c r="O3856" s="12">
        <v>18200</v>
      </c>
      <c r="P3856" s="6" t="s">
        <v>1397</v>
      </c>
      <c r="Q3856" s="12">
        <f t="shared" si="60"/>
        <v>4200</v>
      </c>
    </row>
    <row r="3857" spans="1:17" x14ac:dyDescent="0.3">
      <c r="A3857" s="6">
        <v>143229</v>
      </c>
      <c r="B3857" s="6" t="s">
        <v>1355</v>
      </c>
      <c r="C3857" s="6" t="s">
        <v>1354</v>
      </c>
      <c r="D3857" s="6" t="s">
        <v>2146</v>
      </c>
      <c r="E3857" s="6" t="s">
        <v>2</v>
      </c>
      <c r="F3857" s="7">
        <v>44651</v>
      </c>
      <c r="G3857" s="6" t="s">
        <v>34</v>
      </c>
      <c r="H3857" s="6" t="s">
        <v>1000</v>
      </c>
      <c r="I3857" s="6" t="s">
        <v>98</v>
      </c>
      <c r="J3857" s="6" t="s">
        <v>79</v>
      </c>
      <c r="K3857" s="12">
        <v>1680</v>
      </c>
      <c r="L3857" s="12">
        <v>2184</v>
      </c>
      <c r="M3857" s="12">
        <v>3</v>
      </c>
      <c r="N3857" s="12">
        <v>5040</v>
      </c>
      <c r="O3857" s="12">
        <v>6552</v>
      </c>
      <c r="P3857" s="6" t="s">
        <v>1397</v>
      </c>
      <c r="Q3857" s="12">
        <f t="shared" si="60"/>
        <v>1512</v>
      </c>
    </row>
    <row r="3858" spans="1:17" x14ac:dyDescent="0.3">
      <c r="A3858" s="6">
        <v>143230</v>
      </c>
      <c r="B3858" s="6" t="s">
        <v>1357</v>
      </c>
      <c r="C3858" s="6" t="s">
        <v>1356</v>
      </c>
      <c r="D3858" s="6" t="s">
        <v>1642</v>
      </c>
      <c r="E3858" s="6" t="s">
        <v>1</v>
      </c>
      <c r="F3858" s="7">
        <v>44651</v>
      </c>
      <c r="G3858" s="6" t="s">
        <v>35</v>
      </c>
      <c r="H3858" s="8" t="s">
        <v>65</v>
      </c>
      <c r="I3858" s="6" t="s">
        <v>99</v>
      </c>
      <c r="J3858" s="8" t="s">
        <v>84</v>
      </c>
      <c r="K3858" s="12">
        <v>6540</v>
      </c>
      <c r="L3858" s="12">
        <v>8502</v>
      </c>
      <c r="M3858" s="12">
        <v>1</v>
      </c>
      <c r="N3858" s="12">
        <v>6540</v>
      </c>
      <c r="O3858" s="12">
        <v>8502</v>
      </c>
      <c r="P3858" s="6" t="s">
        <v>1401</v>
      </c>
      <c r="Q3858" s="12">
        <f t="shared" si="60"/>
        <v>1962</v>
      </c>
    </row>
    <row r="3859" spans="1:17" x14ac:dyDescent="0.3">
      <c r="A3859" s="6">
        <v>143231</v>
      </c>
      <c r="B3859" s="6" t="s">
        <v>1359</v>
      </c>
      <c r="C3859" s="6" t="s">
        <v>1358</v>
      </c>
      <c r="D3859" s="6" t="s">
        <v>1672</v>
      </c>
      <c r="E3859" s="6" t="s">
        <v>1314</v>
      </c>
      <c r="F3859" s="7">
        <v>44651</v>
      </c>
      <c r="G3859" s="6" t="s">
        <v>1296</v>
      </c>
      <c r="H3859" s="6" t="s">
        <v>68</v>
      </c>
      <c r="I3859" s="6" t="s">
        <v>45</v>
      </c>
      <c r="J3859" s="6" t="s">
        <v>82</v>
      </c>
      <c r="K3859" s="12">
        <v>2680</v>
      </c>
      <c r="L3859" s="12">
        <v>3484</v>
      </c>
      <c r="M3859" s="12">
        <v>4</v>
      </c>
      <c r="N3859" s="12">
        <v>10720</v>
      </c>
      <c r="O3859" s="12">
        <v>13936</v>
      </c>
      <c r="P3859" s="6" t="s">
        <v>1325</v>
      </c>
      <c r="Q3859" s="12">
        <f t="shared" si="60"/>
        <v>3216</v>
      </c>
    </row>
    <row r="3860" spans="1:17" x14ac:dyDescent="0.3">
      <c r="A3860" s="6">
        <v>143232</v>
      </c>
      <c r="B3860" s="6" t="s">
        <v>1361</v>
      </c>
      <c r="C3860" s="6" t="s">
        <v>1360</v>
      </c>
      <c r="D3860" s="6" t="s">
        <v>1688</v>
      </c>
      <c r="E3860" s="6" t="s">
        <v>1315</v>
      </c>
      <c r="F3860" s="7">
        <v>44651</v>
      </c>
      <c r="G3860" s="6" t="s">
        <v>33</v>
      </c>
      <c r="H3860" s="6" t="s">
        <v>71</v>
      </c>
      <c r="I3860" s="6" t="s">
        <v>38</v>
      </c>
      <c r="J3860" s="6" t="s">
        <v>76</v>
      </c>
      <c r="K3860" s="12">
        <v>8250</v>
      </c>
      <c r="L3860" s="12">
        <v>10725</v>
      </c>
      <c r="M3860" s="12">
        <v>4</v>
      </c>
      <c r="N3860" s="12">
        <v>33000</v>
      </c>
      <c r="O3860" s="12">
        <v>42900</v>
      </c>
      <c r="P3860" s="6" t="s">
        <v>1398</v>
      </c>
      <c r="Q3860" s="12">
        <f t="shared" si="60"/>
        <v>9900</v>
      </c>
    </row>
    <row r="3861" spans="1:17" x14ac:dyDescent="0.3">
      <c r="A3861" s="6">
        <v>143233</v>
      </c>
      <c r="B3861" s="6" t="s">
        <v>1363</v>
      </c>
      <c r="C3861" s="6" t="s">
        <v>1362</v>
      </c>
      <c r="D3861" s="6" t="s">
        <v>1714</v>
      </c>
      <c r="E3861" s="6" t="s">
        <v>0</v>
      </c>
      <c r="F3861" s="7">
        <v>44651</v>
      </c>
      <c r="G3861" s="6" t="s">
        <v>34</v>
      </c>
      <c r="H3861" s="6" t="s">
        <v>934</v>
      </c>
      <c r="I3861" s="6" t="s">
        <v>42</v>
      </c>
      <c r="J3861" s="6" t="s">
        <v>76</v>
      </c>
      <c r="K3861" s="12">
        <v>2650</v>
      </c>
      <c r="L3861" s="12">
        <v>3445</v>
      </c>
      <c r="M3861" s="12">
        <v>2</v>
      </c>
      <c r="N3861" s="12">
        <v>5300</v>
      </c>
      <c r="O3861" s="12">
        <v>6890</v>
      </c>
      <c r="P3861" s="6" t="s">
        <v>1397</v>
      </c>
      <c r="Q3861" s="12">
        <f t="shared" si="60"/>
        <v>1590</v>
      </c>
    </row>
    <row r="3862" spans="1:17" x14ac:dyDescent="0.3">
      <c r="A3862" s="6">
        <v>143234</v>
      </c>
      <c r="B3862" s="6" t="s">
        <v>1365</v>
      </c>
      <c r="C3862" s="6" t="s">
        <v>1364</v>
      </c>
      <c r="D3862" s="6" t="s">
        <v>1756</v>
      </c>
      <c r="E3862" s="6" t="s">
        <v>1316</v>
      </c>
      <c r="F3862" s="7">
        <v>44651</v>
      </c>
      <c r="G3862" s="6" t="s">
        <v>35</v>
      </c>
      <c r="H3862" s="6" t="s">
        <v>72</v>
      </c>
      <c r="I3862" s="6" t="s">
        <v>38</v>
      </c>
      <c r="J3862" s="6" t="s">
        <v>85</v>
      </c>
      <c r="K3862" s="12">
        <v>12550</v>
      </c>
      <c r="L3862" s="12">
        <v>16315</v>
      </c>
      <c r="M3862" s="12">
        <v>1</v>
      </c>
      <c r="N3862" s="12">
        <v>12550</v>
      </c>
      <c r="O3862" s="12">
        <v>16315</v>
      </c>
      <c r="P3862" s="6" t="s">
        <v>1399</v>
      </c>
      <c r="Q3862" s="12">
        <f t="shared" si="60"/>
        <v>3765</v>
      </c>
    </row>
    <row r="3863" spans="1:17" x14ac:dyDescent="0.3">
      <c r="A3863" s="6">
        <v>143235</v>
      </c>
      <c r="B3863" s="6" t="s">
        <v>1367</v>
      </c>
      <c r="C3863" s="6" t="s">
        <v>1366</v>
      </c>
      <c r="D3863" s="6" t="s">
        <v>1785</v>
      </c>
      <c r="E3863" s="6" t="s">
        <v>1317</v>
      </c>
      <c r="F3863" s="7">
        <v>44651</v>
      </c>
      <c r="G3863" s="6" t="s">
        <v>1296</v>
      </c>
      <c r="H3863" s="6" t="s">
        <v>73</v>
      </c>
      <c r="I3863" s="6" t="s">
        <v>41</v>
      </c>
      <c r="J3863" s="8" t="s">
        <v>78</v>
      </c>
      <c r="K3863" s="12">
        <v>14500</v>
      </c>
      <c r="L3863" s="12">
        <v>18850</v>
      </c>
      <c r="M3863" s="12">
        <v>1</v>
      </c>
      <c r="N3863" s="12">
        <v>14500</v>
      </c>
      <c r="O3863" s="12">
        <v>18850</v>
      </c>
      <c r="P3863" s="6" t="s">
        <v>1400</v>
      </c>
      <c r="Q3863" s="12">
        <f t="shared" si="60"/>
        <v>4350</v>
      </c>
    </row>
    <row r="3864" spans="1:17" x14ac:dyDescent="0.3">
      <c r="A3864" s="6">
        <v>143236</v>
      </c>
      <c r="B3864" s="6" t="s">
        <v>1369</v>
      </c>
      <c r="C3864" s="6" t="s">
        <v>1368</v>
      </c>
      <c r="D3864" s="6" t="s">
        <v>1796</v>
      </c>
      <c r="E3864" s="6" t="s">
        <v>1318</v>
      </c>
      <c r="F3864" s="7">
        <v>44651</v>
      </c>
      <c r="G3864" s="6" t="s">
        <v>33</v>
      </c>
      <c r="H3864" s="6" t="s">
        <v>46</v>
      </c>
      <c r="I3864" s="6" t="s">
        <v>36</v>
      </c>
      <c r="J3864" s="6" t="s">
        <v>75</v>
      </c>
      <c r="K3864" s="12">
        <v>800</v>
      </c>
      <c r="L3864" s="12">
        <v>1040</v>
      </c>
      <c r="M3864" s="12">
        <v>3</v>
      </c>
      <c r="N3864" s="12">
        <v>2400</v>
      </c>
      <c r="O3864" s="12">
        <v>3120</v>
      </c>
      <c r="P3864" s="6" t="s">
        <v>1401</v>
      </c>
      <c r="Q3864" s="12">
        <f t="shared" si="60"/>
        <v>720</v>
      </c>
    </row>
    <row r="3865" spans="1:17" x14ac:dyDescent="0.3">
      <c r="A3865" s="6">
        <v>143237</v>
      </c>
      <c r="B3865" s="6" t="s">
        <v>1370</v>
      </c>
      <c r="C3865" s="6" t="s">
        <v>1327</v>
      </c>
      <c r="D3865" s="6" t="s">
        <v>1815</v>
      </c>
      <c r="E3865" s="6" t="s">
        <v>29</v>
      </c>
      <c r="F3865" s="7">
        <v>44651</v>
      </c>
      <c r="G3865" s="6" t="s">
        <v>34</v>
      </c>
      <c r="H3865" s="6" t="s">
        <v>48</v>
      </c>
      <c r="I3865" s="6" t="s">
        <v>37</v>
      </c>
      <c r="J3865" s="6" t="s">
        <v>76</v>
      </c>
      <c r="K3865" s="12">
        <v>600</v>
      </c>
      <c r="L3865" s="12">
        <v>780</v>
      </c>
      <c r="M3865" s="12">
        <v>3</v>
      </c>
      <c r="N3865" s="12">
        <v>1800</v>
      </c>
      <c r="O3865" s="12">
        <v>2340</v>
      </c>
      <c r="P3865" s="6" t="s">
        <v>1325</v>
      </c>
      <c r="Q3865" s="12">
        <f t="shared" si="60"/>
        <v>540</v>
      </c>
    </row>
    <row r="3866" spans="1:17" x14ac:dyDescent="0.3">
      <c r="A3866" s="6">
        <v>143238</v>
      </c>
      <c r="B3866" s="6" t="s">
        <v>1371</v>
      </c>
      <c r="C3866" s="6" t="s">
        <v>1328</v>
      </c>
      <c r="D3866" s="6" t="s">
        <v>1824</v>
      </c>
      <c r="E3866" s="6" t="s">
        <v>20</v>
      </c>
      <c r="F3866" s="7">
        <v>44651</v>
      </c>
      <c r="G3866" s="6" t="s">
        <v>35</v>
      </c>
      <c r="H3866" s="6" t="s">
        <v>50</v>
      </c>
      <c r="I3866" s="6" t="s">
        <v>38</v>
      </c>
      <c r="J3866" s="6" t="s">
        <v>75</v>
      </c>
      <c r="K3866" s="12">
        <v>10500</v>
      </c>
      <c r="L3866" s="12">
        <v>13650</v>
      </c>
      <c r="M3866" s="12">
        <v>2</v>
      </c>
      <c r="N3866" s="12">
        <v>21000</v>
      </c>
      <c r="O3866" s="12">
        <v>27300</v>
      </c>
      <c r="P3866" s="6" t="s">
        <v>1398</v>
      </c>
      <c r="Q3866" s="12">
        <f t="shared" si="60"/>
        <v>6300</v>
      </c>
    </row>
    <row r="3867" spans="1:17" x14ac:dyDescent="0.3">
      <c r="A3867" s="6">
        <v>143239</v>
      </c>
      <c r="B3867" s="6" t="s">
        <v>1373</v>
      </c>
      <c r="C3867" s="6" t="s">
        <v>1372</v>
      </c>
      <c r="D3867" s="6" t="s">
        <v>1847</v>
      </c>
      <c r="E3867" s="6" t="s">
        <v>19</v>
      </c>
      <c r="F3867" s="7">
        <v>44651</v>
      </c>
      <c r="G3867" s="6" t="s">
        <v>1296</v>
      </c>
      <c r="H3867" s="6" t="s">
        <v>995</v>
      </c>
      <c r="I3867" s="6" t="s">
        <v>39</v>
      </c>
      <c r="J3867" s="6" t="s">
        <v>77</v>
      </c>
      <c r="K3867" s="12">
        <v>6500</v>
      </c>
      <c r="L3867" s="12">
        <v>8450</v>
      </c>
      <c r="M3867" s="12">
        <v>1</v>
      </c>
      <c r="N3867" s="12">
        <v>6500</v>
      </c>
      <c r="O3867" s="12">
        <v>8450</v>
      </c>
      <c r="P3867" s="6" t="s">
        <v>1397</v>
      </c>
      <c r="Q3867" s="12">
        <f t="shared" si="60"/>
        <v>1950</v>
      </c>
    </row>
    <row r="3868" spans="1:17" x14ac:dyDescent="0.3">
      <c r="A3868" s="6">
        <v>143240</v>
      </c>
      <c r="B3868" s="6" t="s">
        <v>1374</v>
      </c>
      <c r="C3868" s="6" t="s">
        <v>1329</v>
      </c>
      <c r="D3868" s="6" t="s">
        <v>1861</v>
      </c>
      <c r="E3868" s="6" t="s">
        <v>1319</v>
      </c>
      <c r="F3868" s="7">
        <v>44651</v>
      </c>
      <c r="G3868" s="6" t="s">
        <v>33</v>
      </c>
      <c r="H3868" s="6" t="s">
        <v>1001</v>
      </c>
      <c r="I3868" s="6" t="s">
        <v>40</v>
      </c>
      <c r="J3868" s="6" t="s">
        <v>76</v>
      </c>
      <c r="K3868" s="12">
        <v>4500</v>
      </c>
      <c r="L3868" s="12">
        <v>5850</v>
      </c>
      <c r="M3868" s="12">
        <v>3</v>
      </c>
      <c r="N3868" s="12">
        <v>13500</v>
      </c>
      <c r="O3868" s="12">
        <v>17550</v>
      </c>
      <c r="P3868" s="6" t="s">
        <v>1399</v>
      </c>
      <c r="Q3868" s="12">
        <f t="shared" si="60"/>
        <v>4050</v>
      </c>
    </row>
    <row r="3869" spans="1:17" x14ac:dyDescent="0.3">
      <c r="A3869" s="6">
        <v>143241</v>
      </c>
      <c r="B3869" s="6" t="s">
        <v>1375</v>
      </c>
      <c r="C3869" s="6" t="s">
        <v>1330</v>
      </c>
      <c r="D3869" s="6" t="s">
        <v>1905</v>
      </c>
      <c r="E3869" s="6" t="s">
        <v>18</v>
      </c>
      <c r="F3869" s="7">
        <v>44651</v>
      </c>
      <c r="G3869" s="6" t="s">
        <v>34</v>
      </c>
      <c r="H3869" s="6" t="s">
        <v>51</v>
      </c>
      <c r="I3869" s="6" t="s">
        <v>41</v>
      </c>
      <c r="J3869" s="6" t="s">
        <v>78</v>
      </c>
      <c r="K3869" s="12">
        <v>8500</v>
      </c>
      <c r="L3869" s="12">
        <v>11050</v>
      </c>
      <c r="M3869" s="12">
        <v>2</v>
      </c>
      <c r="N3869" s="12">
        <v>17000</v>
      </c>
      <c r="O3869" s="12">
        <v>22100</v>
      </c>
      <c r="P3869" s="6" t="s">
        <v>1397</v>
      </c>
      <c r="Q3869" s="12">
        <f t="shared" si="60"/>
        <v>5100</v>
      </c>
    </row>
    <row r="3870" spans="1:17" x14ac:dyDescent="0.3">
      <c r="A3870" s="6">
        <v>143242</v>
      </c>
      <c r="B3870" s="6" t="s">
        <v>1376</v>
      </c>
      <c r="C3870" s="6" t="s">
        <v>1331</v>
      </c>
      <c r="D3870" s="6" t="s">
        <v>1916</v>
      </c>
      <c r="E3870" s="6" t="s">
        <v>17</v>
      </c>
      <c r="F3870" s="7">
        <v>44651</v>
      </c>
      <c r="G3870" s="6" t="s">
        <v>35</v>
      </c>
      <c r="H3870" s="6" t="s">
        <v>52</v>
      </c>
      <c r="I3870" s="6" t="s">
        <v>44</v>
      </c>
      <c r="J3870" s="6" t="s">
        <v>80</v>
      </c>
      <c r="K3870" s="12">
        <v>12500</v>
      </c>
      <c r="L3870" s="12">
        <v>16250</v>
      </c>
      <c r="M3870" s="12">
        <v>2</v>
      </c>
      <c r="N3870" s="12">
        <v>25000</v>
      </c>
      <c r="O3870" s="12">
        <v>32500</v>
      </c>
      <c r="P3870" s="6" t="s">
        <v>1397</v>
      </c>
      <c r="Q3870" s="12">
        <f t="shared" si="60"/>
        <v>7500</v>
      </c>
    </row>
    <row r="3871" spans="1:17" x14ac:dyDescent="0.3">
      <c r="A3871" s="6">
        <v>143243</v>
      </c>
      <c r="B3871" s="6" t="s">
        <v>1378</v>
      </c>
      <c r="C3871" s="6" t="s">
        <v>1377</v>
      </c>
      <c r="D3871" s="6" t="s">
        <v>1933</v>
      </c>
      <c r="E3871" s="6" t="s">
        <v>1320</v>
      </c>
      <c r="F3871" s="7">
        <v>44651</v>
      </c>
      <c r="G3871" s="6" t="s">
        <v>1296</v>
      </c>
      <c r="H3871" s="6" t="s">
        <v>942</v>
      </c>
      <c r="I3871" s="6" t="s">
        <v>42</v>
      </c>
      <c r="J3871" s="6" t="s">
        <v>79</v>
      </c>
      <c r="K3871" s="12">
        <v>3500</v>
      </c>
      <c r="L3871" s="12">
        <v>4550</v>
      </c>
      <c r="M3871" s="12">
        <v>1</v>
      </c>
      <c r="N3871" s="12">
        <v>3500</v>
      </c>
      <c r="O3871" s="12">
        <v>4550</v>
      </c>
      <c r="P3871" s="6" t="s">
        <v>1397</v>
      </c>
      <c r="Q3871" s="12">
        <f t="shared" si="60"/>
        <v>1050</v>
      </c>
    </row>
    <row r="3872" spans="1:17" x14ac:dyDescent="0.3">
      <c r="A3872" s="6">
        <v>143244</v>
      </c>
      <c r="B3872" s="6" t="s">
        <v>1379</v>
      </c>
      <c r="C3872" s="6" t="s">
        <v>1332</v>
      </c>
      <c r="D3872" s="6" t="s">
        <v>1990</v>
      </c>
      <c r="E3872" s="6" t="s">
        <v>16</v>
      </c>
      <c r="F3872" s="7">
        <v>44651</v>
      </c>
      <c r="G3872" s="6" t="s">
        <v>33</v>
      </c>
      <c r="H3872" s="8" t="s">
        <v>67</v>
      </c>
      <c r="I3872" s="6" t="s">
        <v>109</v>
      </c>
      <c r="J3872" s="6" t="s">
        <v>81</v>
      </c>
      <c r="K3872" s="12">
        <v>4500</v>
      </c>
      <c r="L3872" s="12">
        <v>5850</v>
      </c>
      <c r="M3872" s="12">
        <v>1</v>
      </c>
      <c r="N3872" s="12">
        <v>4500</v>
      </c>
      <c r="O3872" s="12">
        <v>5850</v>
      </c>
      <c r="P3872" s="6" t="s">
        <v>1397</v>
      </c>
      <c r="Q3872" s="12">
        <f t="shared" si="60"/>
        <v>1350</v>
      </c>
    </row>
    <row r="3873" spans="1:17" x14ac:dyDescent="0.3">
      <c r="A3873" s="6">
        <v>143245</v>
      </c>
      <c r="B3873" s="6" t="s">
        <v>1380</v>
      </c>
      <c r="C3873" s="6" t="s">
        <v>1334</v>
      </c>
      <c r="D3873" s="6" t="s">
        <v>2072</v>
      </c>
      <c r="E3873" s="6" t="s">
        <v>15</v>
      </c>
      <c r="F3873" s="7">
        <v>44651</v>
      </c>
      <c r="G3873" s="6" t="s">
        <v>34</v>
      </c>
      <c r="H3873" s="6" t="s">
        <v>1002</v>
      </c>
      <c r="I3873" s="6" t="s">
        <v>45</v>
      </c>
      <c r="J3873" s="6" t="s">
        <v>82</v>
      </c>
      <c r="K3873" s="12">
        <v>2100</v>
      </c>
      <c r="L3873" s="12">
        <v>2730</v>
      </c>
      <c r="M3873" s="12">
        <v>1</v>
      </c>
      <c r="N3873" s="12">
        <v>2100</v>
      </c>
      <c r="O3873" s="12">
        <v>2730</v>
      </c>
      <c r="P3873" s="6" t="s">
        <v>1397</v>
      </c>
      <c r="Q3873" s="12">
        <f t="shared" si="60"/>
        <v>630</v>
      </c>
    </row>
    <row r="3874" spans="1:17" x14ac:dyDescent="0.3">
      <c r="A3874" s="6">
        <v>143246</v>
      </c>
      <c r="B3874" s="6" t="s">
        <v>1381</v>
      </c>
      <c r="C3874" s="6" t="s">
        <v>1333</v>
      </c>
      <c r="D3874" s="6" t="s">
        <v>2044</v>
      </c>
      <c r="E3874" s="6" t="s">
        <v>14</v>
      </c>
      <c r="F3874" s="7">
        <v>44651</v>
      </c>
      <c r="G3874" s="6" t="s">
        <v>35</v>
      </c>
      <c r="H3874" s="6" t="s">
        <v>49</v>
      </c>
      <c r="I3874" s="6" t="s">
        <v>36</v>
      </c>
      <c r="J3874" s="6" t="s">
        <v>75</v>
      </c>
      <c r="K3874" s="12">
        <v>1150</v>
      </c>
      <c r="L3874" s="12">
        <v>1495</v>
      </c>
      <c r="M3874" s="12">
        <v>4</v>
      </c>
      <c r="N3874" s="12">
        <v>4600</v>
      </c>
      <c r="O3874" s="12">
        <v>5980</v>
      </c>
      <c r="P3874" s="6" t="s">
        <v>1397</v>
      </c>
      <c r="Q3874" s="12">
        <f t="shared" si="60"/>
        <v>1380</v>
      </c>
    </row>
    <row r="3875" spans="1:17" x14ac:dyDescent="0.3">
      <c r="A3875" s="6">
        <v>143247</v>
      </c>
      <c r="B3875" s="6" t="s">
        <v>1382</v>
      </c>
      <c r="C3875" s="6" t="s">
        <v>1335</v>
      </c>
      <c r="D3875" s="6" t="s">
        <v>2093</v>
      </c>
      <c r="E3875" s="6" t="s">
        <v>13</v>
      </c>
      <c r="F3875" s="7">
        <v>44651</v>
      </c>
      <c r="G3875" s="6" t="s">
        <v>1296</v>
      </c>
      <c r="H3875" s="6" t="s">
        <v>47</v>
      </c>
      <c r="I3875" s="6" t="s">
        <v>37</v>
      </c>
      <c r="J3875" s="6" t="s">
        <v>76</v>
      </c>
      <c r="K3875" s="12">
        <v>350</v>
      </c>
      <c r="L3875" s="12">
        <v>455</v>
      </c>
      <c r="M3875" s="12">
        <v>2</v>
      </c>
      <c r="N3875" s="12">
        <v>700</v>
      </c>
      <c r="O3875" s="12">
        <v>910</v>
      </c>
      <c r="P3875" s="6" t="s">
        <v>1397</v>
      </c>
      <c r="Q3875" s="12">
        <f t="shared" si="60"/>
        <v>210</v>
      </c>
    </row>
    <row r="3876" spans="1:17" x14ac:dyDescent="0.3">
      <c r="A3876" s="6">
        <v>143248</v>
      </c>
      <c r="B3876" s="6" t="s">
        <v>1378</v>
      </c>
      <c r="C3876" s="6" t="s">
        <v>1377</v>
      </c>
      <c r="D3876" s="6" t="s">
        <v>1943</v>
      </c>
      <c r="E3876" s="6" t="s">
        <v>12</v>
      </c>
      <c r="F3876" s="7">
        <v>44651</v>
      </c>
      <c r="G3876" s="6" t="s">
        <v>33</v>
      </c>
      <c r="H3876" s="6" t="s">
        <v>53</v>
      </c>
      <c r="I3876" s="6" t="s">
        <v>38</v>
      </c>
      <c r="J3876" s="6" t="s">
        <v>75</v>
      </c>
      <c r="K3876" s="12">
        <v>9500</v>
      </c>
      <c r="L3876" s="12">
        <v>12350</v>
      </c>
      <c r="M3876" s="12">
        <v>4</v>
      </c>
      <c r="N3876" s="12">
        <v>38000</v>
      </c>
      <c r="O3876" s="12">
        <v>49400</v>
      </c>
      <c r="P3876" s="6" t="s">
        <v>1397</v>
      </c>
      <c r="Q3876" s="12">
        <f t="shared" si="60"/>
        <v>11400</v>
      </c>
    </row>
    <row r="3877" spans="1:17" x14ac:dyDescent="0.3">
      <c r="A3877" s="6">
        <v>143249</v>
      </c>
      <c r="B3877" s="6" t="s">
        <v>1379</v>
      </c>
      <c r="C3877" s="6" t="s">
        <v>1332</v>
      </c>
      <c r="D3877" s="6" t="s">
        <v>1990</v>
      </c>
      <c r="E3877" s="6" t="s">
        <v>11</v>
      </c>
      <c r="F3877" s="7">
        <v>44651</v>
      </c>
      <c r="G3877" s="6" t="s">
        <v>34</v>
      </c>
      <c r="H3877" s="6" t="s">
        <v>1003</v>
      </c>
      <c r="I3877" s="6" t="s">
        <v>39</v>
      </c>
      <c r="J3877" s="6" t="s">
        <v>77</v>
      </c>
      <c r="K3877" s="12">
        <v>10000</v>
      </c>
      <c r="L3877" s="12">
        <v>13000</v>
      </c>
      <c r="M3877" s="12">
        <v>4</v>
      </c>
      <c r="N3877" s="12">
        <v>40000</v>
      </c>
      <c r="O3877" s="12">
        <v>52000</v>
      </c>
      <c r="P3877" s="6" t="s">
        <v>1397</v>
      </c>
      <c r="Q3877" s="12">
        <f t="shared" si="60"/>
        <v>12000</v>
      </c>
    </row>
    <row r="3878" spans="1:17" x14ac:dyDescent="0.3">
      <c r="A3878" s="6">
        <v>143250</v>
      </c>
      <c r="B3878" s="6" t="s">
        <v>1365</v>
      </c>
      <c r="C3878" s="6" t="s">
        <v>1364</v>
      </c>
      <c r="D3878" s="6" t="s">
        <v>1760</v>
      </c>
      <c r="E3878" s="6" t="s">
        <v>1321</v>
      </c>
      <c r="F3878" s="7">
        <v>44651</v>
      </c>
      <c r="G3878" s="6" t="s">
        <v>35</v>
      </c>
      <c r="H3878" s="6" t="s">
        <v>1004</v>
      </c>
      <c r="I3878" s="6" t="s">
        <v>40</v>
      </c>
      <c r="J3878" s="6" t="s">
        <v>76</v>
      </c>
      <c r="K3878" s="12">
        <v>6500</v>
      </c>
      <c r="L3878" s="12">
        <v>8450</v>
      </c>
      <c r="M3878" s="12">
        <v>3</v>
      </c>
      <c r="N3878" s="12">
        <v>19500</v>
      </c>
      <c r="O3878" s="12">
        <v>25350</v>
      </c>
      <c r="P3878" s="6" t="s">
        <v>1397</v>
      </c>
      <c r="Q3878" s="12">
        <f t="shared" si="60"/>
        <v>5850</v>
      </c>
    </row>
    <row r="3879" spans="1:17" x14ac:dyDescent="0.3">
      <c r="A3879" s="6">
        <v>143251</v>
      </c>
      <c r="B3879" s="6" t="s">
        <v>1385</v>
      </c>
      <c r="C3879" s="6" t="s">
        <v>27</v>
      </c>
      <c r="D3879" s="6" t="s">
        <v>27</v>
      </c>
      <c r="E3879" s="6" t="s">
        <v>1322</v>
      </c>
      <c r="F3879" s="7">
        <v>44651</v>
      </c>
      <c r="G3879" s="6" t="s">
        <v>1296</v>
      </c>
      <c r="H3879" s="6" t="s">
        <v>1005</v>
      </c>
      <c r="I3879" s="6" t="s">
        <v>41</v>
      </c>
      <c r="J3879" s="6" t="s">
        <v>78</v>
      </c>
      <c r="K3879" s="12">
        <v>8500</v>
      </c>
      <c r="L3879" s="12">
        <v>11050</v>
      </c>
      <c r="M3879" s="12">
        <v>3</v>
      </c>
      <c r="N3879" s="12">
        <v>25500</v>
      </c>
      <c r="O3879" s="12">
        <v>33150</v>
      </c>
      <c r="P3879" s="6" t="s">
        <v>1397</v>
      </c>
      <c r="Q3879" s="12">
        <f t="shared" si="60"/>
        <v>7650</v>
      </c>
    </row>
    <row r="3880" spans="1:17" x14ac:dyDescent="0.3">
      <c r="A3880" s="6">
        <v>143252</v>
      </c>
      <c r="B3880" s="6" t="s">
        <v>1387</v>
      </c>
      <c r="C3880" s="6" t="s">
        <v>1386</v>
      </c>
      <c r="D3880" s="6" t="s">
        <v>2107</v>
      </c>
      <c r="E3880" s="6" t="s">
        <v>1323</v>
      </c>
      <c r="F3880" s="7">
        <v>44651</v>
      </c>
      <c r="G3880" s="6" t="s">
        <v>33</v>
      </c>
      <c r="H3880" s="6" t="s">
        <v>57</v>
      </c>
      <c r="I3880" s="6" t="s">
        <v>44</v>
      </c>
      <c r="J3880" s="6" t="s">
        <v>80</v>
      </c>
      <c r="K3880" s="12">
        <v>7000</v>
      </c>
      <c r="L3880" s="12">
        <v>9100</v>
      </c>
      <c r="M3880" s="12">
        <v>4</v>
      </c>
      <c r="N3880" s="12">
        <v>28000</v>
      </c>
      <c r="O3880" s="12">
        <v>36400</v>
      </c>
      <c r="P3880" s="6" t="s">
        <v>1399</v>
      </c>
      <c r="Q3880" s="12">
        <f t="shared" si="60"/>
        <v>8400</v>
      </c>
    </row>
    <row r="3881" spans="1:17" x14ac:dyDescent="0.3">
      <c r="A3881" s="6">
        <v>143253</v>
      </c>
      <c r="B3881" s="6" t="s">
        <v>2156</v>
      </c>
      <c r="C3881" s="6" t="s">
        <v>2157</v>
      </c>
      <c r="D3881" s="6" t="s">
        <v>1982</v>
      </c>
      <c r="E3881" s="6" t="s">
        <v>10</v>
      </c>
      <c r="F3881" s="7">
        <v>44651</v>
      </c>
      <c r="G3881" s="6" t="s">
        <v>34</v>
      </c>
      <c r="H3881" s="6" t="s">
        <v>1006</v>
      </c>
      <c r="I3881" s="6" t="s">
        <v>42</v>
      </c>
      <c r="J3881" s="6" t="s">
        <v>79</v>
      </c>
      <c r="K3881" s="12">
        <v>6550</v>
      </c>
      <c r="L3881" s="12">
        <v>8515</v>
      </c>
      <c r="M3881" s="12">
        <v>4</v>
      </c>
      <c r="N3881" s="12">
        <v>26200</v>
      </c>
      <c r="O3881" s="12">
        <v>34060</v>
      </c>
      <c r="P3881" s="6" t="s">
        <v>1400</v>
      </c>
      <c r="Q3881" s="12">
        <f t="shared" si="60"/>
        <v>7860</v>
      </c>
    </row>
    <row r="3882" spans="1:17" x14ac:dyDescent="0.3">
      <c r="A3882" s="6">
        <v>143254</v>
      </c>
      <c r="B3882" s="6" t="s">
        <v>1390</v>
      </c>
      <c r="C3882" s="6" t="s">
        <v>26</v>
      </c>
      <c r="D3882" s="6" t="s">
        <v>2120</v>
      </c>
      <c r="E3882" s="6" t="s">
        <v>9</v>
      </c>
      <c r="F3882" s="7">
        <v>44651</v>
      </c>
      <c r="G3882" s="6" t="s">
        <v>35</v>
      </c>
      <c r="H3882" s="8" t="s">
        <v>66</v>
      </c>
      <c r="I3882" s="6" t="s">
        <v>109</v>
      </c>
      <c r="J3882" s="6" t="s">
        <v>81</v>
      </c>
      <c r="K3882" s="12">
        <v>7650</v>
      </c>
      <c r="L3882" s="12">
        <v>9945</v>
      </c>
      <c r="M3882" s="12">
        <v>4</v>
      </c>
      <c r="N3882" s="12">
        <v>30600</v>
      </c>
      <c r="O3882" s="12">
        <v>39780</v>
      </c>
      <c r="P3882" s="6" t="s">
        <v>1401</v>
      </c>
      <c r="Q3882" s="12">
        <f t="shared" si="60"/>
        <v>9180</v>
      </c>
    </row>
    <row r="3883" spans="1:17" x14ac:dyDescent="0.3">
      <c r="A3883" s="6">
        <v>143255</v>
      </c>
      <c r="B3883" s="6" t="s">
        <v>1392</v>
      </c>
      <c r="C3883" s="6" t="s">
        <v>1391</v>
      </c>
      <c r="D3883" s="6" t="s">
        <v>2112</v>
      </c>
      <c r="E3883" s="6" t="s">
        <v>1324</v>
      </c>
      <c r="F3883" s="7">
        <v>44651</v>
      </c>
      <c r="G3883" s="6" t="s">
        <v>1296</v>
      </c>
      <c r="H3883" s="6" t="s">
        <v>58</v>
      </c>
      <c r="I3883" s="6" t="s">
        <v>45</v>
      </c>
      <c r="J3883" s="6" t="s">
        <v>82</v>
      </c>
      <c r="K3883" s="12">
        <v>1150</v>
      </c>
      <c r="L3883" s="12">
        <v>1495</v>
      </c>
      <c r="M3883" s="12">
        <v>4</v>
      </c>
      <c r="N3883" s="12">
        <v>4600</v>
      </c>
      <c r="O3883" s="12">
        <v>5980</v>
      </c>
      <c r="P3883" s="6" t="s">
        <v>1325</v>
      </c>
      <c r="Q3883" s="12">
        <f t="shared" si="60"/>
        <v>1380</v>
      </c>
    </row>
    <row r="3884" spans="1:17" x14ac:dyDescent="0.3">
      <c r="A3884" s="6">
        <v>143256</v>
      </c>
      <c r="B3884" s="6" t="s">
        <v>1394</v>
      </c>
      <c r="C3884" s="6" t="s">
        <v>1393</v>
      </c>
      <c r="D3884" s="6" t="s">
        <v>2131</v>
      </c>
      <c r="E3884" s="6" t="s">
        <v>8</v>
      </c>
      <c r="F3884" s="7">
        <v>44651</v>
      </c>
      <c r="G3884" s="6" t="s">
        <v>33</v>
      </c>
      <c r="H3884" s="6" t="s">
        <v>59</v>
      </c>
      <c r="I3884" s="6" t="s">
        <v>36</v>
      </c>
      <c r="J3884" s="6" t="s">
        <v>75</v>
      </c>
      <c r="K3884" s="12">
        <v>850</v>
      </c>
      <c r="L3884" s="12">
        <v>1105</v>
      </c>
      <c r="M3884" s="12">
        <v>2</v>
      </c>
      <c r="N3884" s="12">
        <v>1700</v>
      </c>
      <c r="O3884" s="12">
        <v>2210</v>
      </c>
      <c r="P3884" s="6" t="s">
        <v>1398</v>
      </c>
      <c r="Q3884" s="12">
        <f t="shared" si="60"/>
        <v>510</v>
      </c>
    </row>
    <row r="3885" spans="1:17" x14ac:dyDescent="0.3">
      <c r="A3885" s="6">
        <v>143257</v>
      </c>
      <c r="B3885" s="6" t="s">
        <v>1337</v>
      </c>
      <c r="C3885" s="6" t="s">
        <v>1336</v>
      </c>
      <c r="D3885" s="6" t="s">
        <v>1419</v>
      </c>
      <c r="E3885" s="6" t="s">
        <v>7</v>
      </c>
      <c r="F3885" s="7">
        <v>44651</v>
      </c>
      <c r="G3885" s="6" t="s">
        <v>34</v>
      </c>
      <c r="H3885" s="6" t="s">
        <v>60</v>
      </c>
      <c r="I3885" s="6" t="s">
        <v>37</v>
      </c>
      <c r="J3885" s="6" t="s">
        <v>76</v>
      </c>
      <c r="K3885" s="12">
        <v>650</v>
      </c>
      <c r="L3885" s="12">
        <v>845</v>
      </c>
      <c r="M3885" s="12">
        <v>1</v>
      </c>
      <c r="N3885" s="12">
        <v>650</v>
      </c>
      <c r="O3885" s="12">
        <v>845</v>
      </c>
      <c r="P3885" s="6" t="s">
        <v>1397</v>
      </c>
      <c r="Q3885" s="12">
        <f t="shared" si="60"/>
        <v>195</v>
      </c>
    </row>
    <row r="3886" spans="1:17" x14ac:dyDescent="0.3">
      <c r="A3886" s="6">
        <v>143258</v>
      </c>
      <c r="B3886" s="6" t="s">
        <v>1339</v>
      </c>
      <c r="C3886" s="6" t="s">
        <v>1338</v>
      </c>
      <c r="D3886" s="6" t="s">
        <v>1451</v>
      </c>
      <c r="E3886" s="6" t="s">
        <v>1325</v>
      </c>
      <c r="F3886" s="7">
        <v>44651</v>
      </c>
      <c r="G3886" s="6" t="s">
        <v>35</v>
      </c>
      <c r="H3886" s="6" t="s">
        <v>61</v>
      </c>
      <c r="I3886" s="6" t="s">
        <v>38</v>
      </c>
      <c r="J3886" s="6" t="s">
        <v>75</v>
      </c>
      <c r="K3886" s="12">
        <v>7500</v>
      </c>
      <c r="L3886" s="12">
        <v>9750</v>
      </c>
      <c r="M3886" s="12">
        <v>2</v>
      </c>
      <c r="N3886" s="12">
        <v>15000</v>
      </c>
      <c r="O3886" s="12">
        <v>19500</v>
      </c>
      <c r="P3886" s="6" t="s">
        <v>1399</v>
      </c>
      <c r="Q3886" s="12">
        <f t="shared" si="60"/>
        <v>4500</v>
      </c>
    </row>
    <row r="3887" spans="1:17" x14ac:dyDescent="0.3">
      <c r="A3887" s="6">
        <v>143259</v>
      </c>
      <c r="B3887" s="6" t="s">
        <v>1341</v>
      </c>
      <c r="C3887" s="6" t="s">
        <v>1340</v>
      </c>
      <c r="D3887" s="6" t="s">
        <v>1462</v>
      </c>
      <c r="E3887" s="6" t="s">
        <v>1326</v>
      </c>
      <c r="F3887" s="7">
        <v>44651</v>
      </c>
      <c r="G3887" s="6" t="s">
        <v>1296</v>
      </c>
      <c r="H3887" s="6" t="s">
        <v>1003</v>
      </c>
      <c r="I3887" s="6" t="s">
        <v>39</v>
      </c>
      <c r="J3887" s="8" t="s">
        <v>83</v>
      </c>
      <c r="K3887" s="12">
        <v>10000</v>
      </c>
      <c r="L3887" s="12">
        <v>13000</v>
      </c>
      <c r="M3887" s="12">
        <v>3</v>
      </c>
      <c r="N3887" s="12">
        <v>30000</v>
      </c>
      <c r="O3887" s="12">
        <v>39000</v>
      </c>
      <c r="P3887" s="6" t="s">
        <v>1400</v>
      </c>
      <c r="Q3887" s="12">
        <f t="shared" si="60"/>
        <v>9000</v>
      </c>
    </row>
    <row r="3888" spans="1:17" x14ac:dyDescent="0.3">
      <c r="A3888" s="6">
        <v>143260</v>
      </c>
      <c r="B3888" s="6" t="s">
        <v>1343</v>
      </c>
      <c r="C3888" s="6" t="s">
        <v>1342</v>
      </c>
      <c r="D3888" s="6" t="s">
        <v>1516</v>
      </c>
      <c r="E3888" s="6" t="s">
        <v>6</v>
      </c>
      <c r="F3888" s="7">
        <v>44651</v>
      </c>
      <c r="G3888" s="6" t="s">
        <v>33</v>
      </c>
      <c r="H3888" s="6" t="s">
        <v>1007</v>
      </c>
      <c r="I3888" s="6" t="s">
        <v>40</v>
      </c>
      <c r="J3888" s="6" t="s">
        <v>76</v>
      </c>
      <c r="K3888" s="12">
        <v>10500</v>
      </c>
      <c r="L3888" s="12">
        <v>13650</v>
      </c>
      <c r="M3888" s="12">
        <v>3</v>
      </c>
      <c r="N3888" s="12">
        <v>31500</v>
      </c>
      <c r="O3888" s="12">
        <v>40950</v>
      </c>
      <c r="P3888" s="6" t="s">
        <v>1401</v>
      </c>
      <c r="Q3888" s="12">
        <f t="shared" si="60"/>
        <v>9450</v>
      </c>
    </row>
    <row r="3889" spans="1:17" x14ac:dyDescent="0.3">
      <c r="A3889" s="6">
        <v>143261</v>
      </c>
      <c r="B3889" s="6" t="s">
        <v>1345</v>
      </c>
      <c r="C3889" s="6" t="s">
        <v>1344</v>
      </c>
      <c r="D3889" s="6" t="s">
        <v>1543</v>
      </c>
      <c r="E3889" s="6" t="s">
        <v>5</v>
      </c>
      <c r="F3889" s="7">
        <v>44651</v>
      </c>
      <c r="G3889" s="6" t="s">
        <v>34</v>
      </c>
      <c r="H3889" s="6" t="s">
        <v>63</v>
      </c>
      <c r="I3889" s="6" t="s">
        <v>41</v>
      </c>
      <c r="J3889" s="6" t="s">
        <v>78</v>
      </c>
      <c r="K3889" s="12">
        <v>8500</v>
      </c>
      <c r="L3889" s="12">
        <v>11050</v>
      </c>
      <c r="M3889" s="12">
        <v>2</v>
      </c>
      <c r="N3889" s="12">
        <v>17000</v>
      </c>
      <c r="O3889" s="12">
        <v>22100</v>
      </c>
      <c r="P3889" s="6" t="s">
        <v>1397</v>
      </c>
      <c r="Q3889" s="12">
        <f t="shared" si="60"/>
        <v>5100</v>
      </c>
    </row>
    <row r="3890" spans="1:17" x14ac:dyDescent="0.3">
      <c r="A3890" s="6">
        <v>143262</v>
      </c>
      <c r="B3890" s="6" t="s">
        <v>1347</v>
      </c>
      <c r="C3890" s="6" t="s">
        <v>1346</v>
      </c>
      <c r="D3890" s="6" t="s">
        <v>1554</v>
      </c>
      <c r="E3890" s="6" t="s">
        <v>4</v>
      </c>
      <c r="F3890" s="7">
        <v>44651</v>
      </c>
      <c r="G3890" s="6" t="s">
        <v>35</v>
      </c>
      <c r="H3890" s="6" t="s">
        <v>57</v>
      </c>
      <c r="I3890" s="6" t="s">
        <v>44</v>
      </c>
      <c r="J3890" s="6" t="s">
        <v>80</v>
      </c>
      <c r="K3890" s="12">
        <v>7000</v>
      </c>
      <c r="L3890" s="12">
        <v>9100</v>
      </c>
      <c r="M3890" s="12">
        <v>1</v>
      </c>
      <c r="N3890" s="12">
        <v>7000</v>
      </c>
      <c r="O3890" s="12">
        <v>9100</v>
      </c>
      <c r="P3890" s="6" t="s">
        <v>1397</v>
      </c>
      <c r="Q3890" s="12">
        <f t="shared" si="60"/>
        <v>2100</v>
      </c>
    </row>
    <row r="3891" spans="1:17" x14ac:dyDescent="0.3">
      <c r="A3891" s="6">
        <v>143263</v>
      </c>
      <c r="B3891" s="6" t="s">
        <v>1349</v>
      </c>
      <c r="C3891" s="6" t="s">
        <v>1348</v>
      </c>
      <c r="D3891" s="6" t="s">
        <v>1583</v>
      </c>
      <c r="E3891" s="6" t="s">
        <v>30</v>
      </c>
      <c r="F3891" s="7">
        <v>44651</v>
      </c>
      <c r="G3891" s="6" t="s">
        <v>1296</v>
      </c>
      <c r="H3891" s="6" t="s">
        <v>1008</v>
      </c>
      <c r="I3891" s="6" t="s">
        <v>42</v>
      </c>
      <c r="J3891" s="6" t="s">
        <v>79</v>
      </c>
      <c r="K3891" s="12">
        <v>1680</v>
      </c>
      <c r="L3891" s="12">
        <v>2184</v>
      </c>
      <c r="M3891" s="12">
        <v>3</v>
      </c>
      <c r="N3891" s="12">
        <v>5040</v>
      </c>
      <c r="O3891" s="12">
        <v>6552</v>
      </c>
      <c r="P3891" s="6" t="s">
        <v>1397</v>
      </c>
      <c r="Q3891" s="12">
        <f t="shared" si="60"/>
        <v>1512</v>
      </c>
    </row>
    <row r="3892" spans="1:17" x14ac:dyDescent="0.3">
      <c r="A3892" s="6">
        <v>143264</v>
      </c>
      <c r="B3892" s="6" t="s">
        <v>1351</v>
      </c>
      <c r="C3892" s="6" t="s">
        <v>1350</v>
      </c>
      <c r="D3892" s="6" t="s">
        <v>1590</v>
      </c>
      <c r="E3892" s="6" t="s">
        <v>31</v>
      </c>
      <c r="F3892" s="7">
        <v>44651</v>
      </c>
      <c r="G3892" s="6" t="s">
        <v>33</v>
      </c>
      <c r="H3892" s="8" t="s">
        <v>65</v>
      </c>
      <c r="I3892" s="6" t="s">
        <v>109</v>
      </c>
      <c r="J3892" s="8" t="s">
        <v>84</v>
      </c>
      <c r="K3892" s="12">
        <v>6540</v>
      </c>
      <c r="L3892" s="12">
        <v>8502</v>
      </c>
      <c r="M3892" s="12">
        <v>3</v>
      </c>
      <c r="N3892" s="12">
        <v>19620</v>
      </c>
      <c r="O3892" s="12">
        <v>25506</v>
      </c>
      <c r="P3892" s="6" t="s">
        <v>1397</v>
      </c>
      <c r="Q3892" s="12">
        <f t="shared" si="60"/>
        <v>5886</v>
      </c>
    </row>
    <row r="3893" spans="1:17" x14ac:dyDescent="0.3">
      <c r="A3893" s="6">
        <v>143265</v>
      </c>
      <c r="B3893" s="6" t="s">
        <v>1353</v>
      </c>
      <c r="C3893" s="6" t="s">
        <v>1352</v>
      </c>
      <c r="D3893" s="6" t="s">
        <v>1532</v>
      </c>
      <c r="E3893" s="6" t="s">
        <v>32</v>
      </c>
      <c r="F3893" s="7">
        <v>44651</v>
      </c>
      <c r="G3893" s="6" t="s">
        <v>34</v>
      </c>
      <c r="H3893" s="6" t="s">
        <v>68</v>
      </c>
      <c r="I3893" s="6" t="s">
        <v>45</v>
      </c>
      <c r="J3893" s="6" t="s">
        <v>82</v>
      </c>
      <c r="K3893" s="12">
        <v>2680</v>
      </c>
      <c r="L3893" s="12">
        <v>3484</v>
      </c>
      <c r="M3893" s="12">
        <v>2</v>
      </c>
      <c r="N3893" s="12">
        <v>5360</v>
      </c>
      <c r="O3893" s="12">
        <v>6968</v>
      </c>
      <c r="P3893" s="6" t="s">
        <v>1397</v>
      </c>
      <c r="Q3893" s="12">
        <f t="shared" si="60"/>
        <v>1608</v>
      </c>
    </row>
    <row r="3894" spans="1:17" x14ac:dyDescent="0.3">
      <c r="A3894" s="6">
        <v>143266</v>
      </c>
      <c r="B3894" s="6" t="s">
        <v>1355</v>
      </c>
      <c r="C3894" s="6" t="s">
        <v>1354</v>
      </c>
      <c r="D3894" s="6" t="s">
        <v>2142</v>
      </c>
      <c r="E3894" s="6" t="s">
        <v>28</v>
      </c>
      <c r="F3894" s="7">
        <v>44651</v>
      </c>
      <c r="G3894" s="6" t="s">
        <v>35</v>
      </c>
      <c r="H3894" s="6" t="s">
        <v>71</v>
      </c>
      <c r="I3894" s="6" t="s">
        <v>38</v>
      </c>
      <c r="J3894" s="6" t="s">
        <v>76</v>
      </c>
      <c r="K3894" s="12">
        <v>8250</v>
      </c>
      <c r="L3894" s="12">
        <v>10725</v>
      </c>
      <c r="M3894" s="12">
        <v>2</v>
      </c>
      <c r="N3894" s="12">
        <v>16500</v>
      </c>
      <c r="O3894" s="12">
        <v>21450</v>
      </c>
      <c r="P3894" s="6" t="s">
        <v>1397</v>
      </c>
      <c r="Q3894" s="12">
        <f t="shared" si="60"/>
        <v>4950</v>
      </c>
    </row>
    <row r="3895" spans="1:17" x14ac:dyDescent="0.3">
      <c r="A3895" s="6">
        <v>143267</v>
      </c>
      <c r="B3895" s="6" t="s">
        <v>1357</v>
      </c>
      <c r="C3895" s="6" t="s">
        <v>1356</v>
      </c>
      <c r="D3895" s="6" t="s">
        <v>1637</v>
      </c>
      <c r="E3895" s="6" t="s">
        <v>1311</v>
      </c>
      <c r="F3895" s="7">
        <v>44651</v>
      </c>
      <c r="G3895" s="6" t="s">
        <v>1296</v>
      </c>
      <c r="H3895" s="6" t="s">
        <v>942</v>
      </c>
      <c r="I3895" s="6" t="s">
        <v>42</v>
      </c>
      <c r="J3895" s="6" t="s">
        <v>76</v>
      </c>
      <c r="K3895" s="12">
        <v>2650</v>
      </c>
      <c r="L3895" s="12">
        <v>3445</v>
      </c>
      <c r="M3895" s="12">
        <v>3</v>
      </c>
      <c r="N3895" s="12">
        <v>7950</v>
      </c>
      <c r="O3895" s="12">
        <v>10335</v>
      </c>
      <c r="P3895" s="6" t="s">
        <v>1397</v>
      </c>
      <c r="Q3895" s="12">
        <f t="shared" si="60"/>
        <v>2385</v>
      </c>
    </row>
    <row r="3896" spans="1:17" x14ac:dyDescent="0.3">
      <c r="A3896" s="6">
        <v>143268</v>
      </c>
      <c r="B3896" s="6" t="s">
        <v>1359</v>
      </c>
      <c r="C3896" s="6" t="s">
        <v>1358</v>
      </c>
      <c r="D3896" s="6" t="s">
        <v>1659</v>
      </c>
      <c r="E3896" s="6" t="s">
        <v>1312</v>
      </c>
      <c r="F3896" s="7">
        <v>44651</v>
      </c>
      <c r="G3896" s="6" t="s">
        <v>33</v>
      </c>
      <c r="H3896" s="6" t="s">
        <v>72</v>
      </c>
      <c r="I3896" s="6" t="s">
        <v>38</v>
      </c>
      <c r="J3896" s="6" t="s">
        <v>85</v>
      </c>
      <c r="K3896" s="12">
        <v>12550</v>
      </c>
      <c r="L3896" s="12">
        <v>16315</v>
      </c>
      <c r="M3896" s="12">
        <v>3</v>
      </c>
      <c r="N3896" s="12">
        <v>37650</v>
      </c>
      <c r="O3896" s="12">
        <v>48945</v>
      </c>
      <c r="P3896" s="6" t="s">
        <v>1397</v>
      </c>
      <c r="Q3896" s="12">
        <f t="shared" si="60"/>
        <v>11295</v>
      </c>
    </row>
    <row r="3897" spans="1:17" x14ac:dyDescent="0.3">
      <c r="A3897" s="6">
        <v>143269</v>
      </c>
      <c r="B3897" s="6" t="s">
        <v>1361</v>
      </c>
      <c r="C3897" s="6" t="s">
        <v>1360</v>
      </c>
      <c r="D3897" s="6" t="s">
        <v>1689</v>
      </c>
      <c r="E3897" s="6" t="s">
        <v>1313</v>
      </c>
      <c r="F3897" s="7">
        <v>44651</v>
      </c>
      <c r="G3897" s="6" t="s">
        <v>34</v>
      </c>
      <c r="H3897" s="6" t="s">
        <v>73</v>
      </c>
      <c r="I3897" s="6" t="s">
        <v>41</v>
      </c>
      <c r="J3897" s="8" t="s">
        <v>78</v>
      </c>
      <c r="K3897" s="12">
        <v>14500</v>
      </c>
      <c r="L3897" s="12">
        <v>18850</v>
      </c>
      <c r="M3897" s="12">
        <v>1</v>
      </c>
      <c r="N3897" s="12">
        <v>14500</v>
      </c>
      <c r="O3897" s="12">
        <v>18850</v>
      </c>
      <c r="P3897" s="6" t="s">
        <v>1397</v>
      </c>
      <c r="Q3897" s="12">
        <f t="shared" si="60"/>
        <v>4350</v>
      </c>
    </row>
    <row r="3898" spans="1:17" x14ac:dyDescent="0.3">
      <c r="A3898" s="6">
        <v>143270</v>
      </c>
      <c r="B3898" s="6" t="s">
        <v>1363</v>
      </c>
      <c r="C3898" s="6" t="s">
        <v>1362</v>
      </c>
      <c r="D3898" s="6" t="s">
        <v>1732</v>
      </c>
      <c r="E3898" s="6" t="s">
        <v>3</v>
      </c>
      <c r="F3898" s="7">
        <v>44651</v>
      </c>
      <c r="G3898" s="6" t="s">
        <v>35</v>
      </c>
      <c r="H3898" s="6" t="s">
        <v>46</v>
      </c>
      <c r="I3898" s="6" t="s">
        <v>36</v>
      </c>
      <c r="J3898" s="6" t="s">
        <v>75</v>
      </c>
      <c r="K3898" s="12">
        <v>800</v>
      </c>
      <c r="L3898" s="12">
        <v>1040</v>
      </c>
      <c r="M3898" s="12">
        <v>4</v>
      </c>
      <c r="N3898" s="12">
        <v>3200</v>
      </c>
      <c r="O3898" s="12">
        <v>4160</v>
      </c>
      <c r="P3898" s="6" t="s">
        <v>1397</v>
      </c>
      <c r="Q3898" s="12">
        <f t="shared" si="60"/>
        <v>960</v>
      </c>
    </row>
    <row r="3899" spans="1:17" x14ac:dyDescent="0.3">
      <c r="A3899" s="6">
        <v>143271</v>
      </c>
      <c r="B3899" s="6" t="s">
        <v>1365</v>
      </c>
      <c r="C3899" s="6" t="s">
        <v>1364</v>
      </c>
      <c r="D3899" s="6" t="s">
        <v>1758</v>
      </c>
      <c r="E3899" s="6" t="s">
        <v>2</v>
      </c>
      <c r="F3899" s="7">
        <v>44651</v>
      </c>
      <c r="G3899" s="6" t="s">
        <v>1296</v>
      </c>
      <c r="H3899" s="6" t="s">
        <v>48</v>
      </c>
      <c r="I3899" s="6" t="s">
        <v>37</v>
      </c>
      <c r="J3899" s="6" t="s">
        <v>76</v>
      </c>
      <c r="K3899" s="12">
        <v>600</v>
      </c>
      <c r="L3899" s="12">
        <v>780</v>
      </c>
      <c r="M3899" s="12">
        <v>1</v>
      </c>
      <c r="N3899" s="12">
        <v>600</v>
      </c>
      <c r="O3899" s="12">
        <v>780</v>
      </c>
      <c r="P3899" s="6" t="s">
        <v>1400</v>
      </c>
      <c r="Q3899" s="12">
        <f t="shared" si="60"/>
        <v>180</v>
      </c>
    </row>
    <row r="3900" spans="1:17" x14ac:dyDescent="0.3">
      <c r="A3900" s="6">
        <v>143272</v>
      </c>
      <c r="B3900" s="6" t="s">
        <v>1367</v>
      </c>
      <c r="C3900" s="6" t="s">
        <v>1366</v>
      </c>
      <c r="D3900" s="6" t="s">
        <v>1782</v>
      </c>
      <c r="E3900" s="6" t="s">
        <v>1</v>
      </c>
      <c r="F3900" s="7">
        <v>44651</v>
      </c>
      <c r="G3900" s="6" t="s">
        <v>33</v>
      </c>
      <c r="H3900" s="6" t="s">
        <v>50</v>
      </c>
      <c r="I3900" s="6" t="s">
        <v>38</v>
      </c>
      <c r="J3900" s="6" t="s">
        <v>75</v>
      </c>
      <c r="K3900" s="12">
        <v>10500</v>
      </c>
      <c r="L3900" s="12">
        <v>13650</v>
      </c>
      <c r="M3900" s="12">
        <v>4</v>
      </c>
      <c r="N3900" s="12">
        <v>42000</v>
      </c>
      <c r="O3900" s="12">
        <v>54600</v>
      </c>
      <c r="P3900" s="6" t="s">
        <v>1401</v>
      </c>
      <c r="Q3900" s="12">
        <f t="shared" si="60"/>
        <v>12600</v>
      </c>
    </row>
    <row r="3901" spans="1:17" x14ac:dyDescent="0.3">
      <c r="A3901" s="6">
        <v>143273</v>
      </c>
      <c r="B3901" s="6" t="s">
        <v>1369</v>
      </c>
      <c r="C3901" s="6" t="s">
        <v>1368</v>
      </c>
      <c r="D3901" s="6" t="s">
        <v>1794</v>
      </c>
      <c r="E3901" s="6" t="s">
        <v>1314</v>
      </c>
      <c r="F3901" s="7">
        <v>44651</v>
      </c>
      <c r="G3901" s="6" t="s">
        <v>34</v>
      </c>
      <c r="H3901" s="6" t="s">
        <v>1003</v>
      </c>
      <c r="I3901" s="6" t="s">
        <v>39</v>
      </c>
      <c r="J3901" s="6" t="s">
        <v>77</v>
      </c>
      <c r="K3901" s="12">
        <v>6500</v>
      </c>
      <c r="L3901" s="12">
        <v>8450</v>
      </c>
      <c r="M3901" s="12">
        <v>4</v>
      </c>
      <c r="N3901" s="12">
        <v>26000</v>
      </c>
      <c r="O3901" s="12">
        <v>33800</v>
      </c>
      <c r="P3901" s="6" t="s">
        <v>1325</v>
      </c>
      <c r="Q3901" s="12">
        <f t="shared" si="60"/>
        <v>7800</v>
      </c>
    </row>
    <row r="3902" spans="1:17" x14ac:dyDescent="0.3">
      <c r="A3902" s="6">
        <v>143274</v>
      </c>
      <c r="B3902" s="6" t="s">
        <v>1370</v>
      </c>
      <c r="C3902" s="6" t="s">
        <v>1327</v>
      </c>
      <c r="D3902" s="6" t="s">
        <v>1813</v>
      </c>
      <c r="E3902" s="6" t="s">
        <v>1315</v>
      </c>
      <c r="F3902" s="7">
        <v>44651</v>
      </c>
      <c r="G3902" s="6" t="s">
        <v>35</v>
      </c>
      <c r="H3902" s="6" t="s">
        <v>1009</v>
      </c>
      <c r="I3902" s="6" t="s">
        <v>40</v>
      </c>
      <c r="J3902" s="6" t="s">
        <v>76</v>
      </c>
      <c r="K3902" s="12">
        <v>4500</v>
      </c>
      <c r="L3902" s="12">
        <v>5850</v>
      </c>
      <c r="M3902" s="12">
        <v>1</v>
      </c>
      <c r="N3902" s="12">
        <v>4500</v>
      </c>
      <c r="O3902" s="12">
        <v>5850</v>
      </c>
      <c r="P3902" s="6" t="s">
        <v>1398</v>
      </c>
      <c r="Q3902" s="12">
        <f t="shared" si="60"/>
        <v>1350</v>
      </c>
    </row>
    <row r="3903" spans="1:17" x14ac:dyDescent="0.3">
      <c r="A3903" s="6">
        <v>143275</v>
      </c>
      <c r="B3903" s="6" t="s">
        <v>1371</v>
      </c>
      <c r="C3903" s="6" t="s">
        <v>1328</v>
      </c>
      <c r="D3903" s="6" t="s">
        <v>1824</v>
      </c>
      <c r="E3903" s="6" t="s">
        <v>0</v>
      </c>
      <c r="F3903" s="7">
        <v>44651</v>
      </c>
      <c r="G3903" s="6" t="s">
        <v>1296</v>
      </c>
      <c r="H3903" s="6" t="s">
        <v>51</v>
      </c>
      <c r="I3903" s="6" t="s">
        <v>41</v>
      </c>
      <c r="J3903" s="6" t="s">
        <v>78</v>
      </c>
      <c r="K3903" s="12">
        <v>8500</v>
      </c>
      <c r="L3903" s="12">
        <v>11050</v>
      </c>
      <c r="M3903" s="12">
        <v>1</v>
      </c>
      <c r="N3903" s="12">
        <v>8500</v>
      </c>
      <c r="O3903" s="12">
        <v>11050</v>
      </c>
      <c r="P3903" s="6" t="s">
        <v>1397</v>
      </c>
      <c r="Q3903" s="12">
        <f t="shared" si="60"/>
        <v>2550</v>
      </c>
    </row>
    <row r="3904" spans="1:17" x14ac:dyDescent="0.3">
      <c r="A3904" s="6">
        <v>143276</v>
      </c>
      <c r="B3904" s="6" t="s">
        <v>1373</v>
      </c>
      <c r="C3904" s="6" t="s">
        <v>1372</v>
      </c>
      <c r="D3904" s="6" t="s">
        <v>1857</v>
      </c>
      <c r="E3904" s="6" t="s">
        <v>1316</v>
      </c>
      <c r="F3904" s="7">
        <v>44651</v>
      </c>
      <c r="G3904" s="6" t="s">
        <v>33</v>
      </c>
      <c r="H3904" s="6" t="s">
        <v>52</v>
      </c>
      <c r="I3904" s="6" t="s">
        <v>44</v>
      </c>
      <c r="J3904" s="6" t="s">
        <v>80</v>
      </c>
      <c r="K3904" s="12">
        <v>12500</v>
      </c>
      <c r="L3904" s="12">
        <v>16250</v>
      </c>
      <c r="M3904" s="12">
        <v>2</v>
      </c>
      <c r="N3904" s="12">
        <v>25000</v>
      </c>
      <c r="O3904" s="12">
        <v>32500</v>
      </c>
      <c r="P3904" s="6" t="s">
        <v>1399</v>
      </c>
      <c r="Q3904" s="12">
        <f t="shared" si="60"/>
        <v>7500</v>
      </c>
    </row>
    <row r="3905" spans="1:17" x14ac:dyDescent="0.3">
      <c r="A3905" s="6">
        <v>143277</v>
      </c>
      <c r="B3905" s="6" t="s">
        <v>1374</v>
      </c>
      <c r="C3905" s="6" t="s">
        <v>1329</v>
      </c>
      <c r="D3905" s="6" t="s">
        <v>1880</v>
      </c>
      <c r="E3905" s="6" t="s">
        <v>1317</v>
      </c>
      <c r="F3905" s="7">
        <v>44651</v>
      </c>
      <c r="G3905" s="6" t="s">
        <v>34</v>
      </c>
      <c r="H3905" s="6" t="s">
        <v>950</v>
      </c>
      <c r="I3905" s="6" t="s">
        <v>89</v>
      </c>
      <c r="J3905" s="6" t="s">
        <v>79</v>
      </c>
      <c r="K3905" s="12">
        <v>3500</v>
      </c>
      <c r="L3905" s="12">
        <v>4550</v>
      </c>
      <c r="M3905" s="12">
        <v>3</v>
      </c>
      <c r="N3905" s="12">
        <v>10500</v>
      </c>
      <c r="O3905" s="12">
        <v>13650</v>
      </c>
      <c r="P3905" s="6" t="s">
        <v>1400</v>
      </c>
      <c r="Q3905" s="12">
        <f t="shared" si="60"/>
        <v>3150</v>
      </c>
    </row>
    <row r="3906" spans="1:17" x14ac:dyDescent="0.3">
      <c r="A3906" s="6">
        <v>143278</v>
      </c>
      <c r="B3906" s="6" t="s">
        <v>1375</v>
      </c>
      <c r="C3906" s="6" t="s">
        <v>1330</v>
      </c>
      <c r="D3906" s="6" t="s">
        <v>1908</v>
      </c>
      <c r="E3906" s="6" t="s">
        <v>1318</v>
      </c>
      <c r="F3906" s="7">
        <v>44651</v>
      </c>
      <c r="G3906" s="6" t="s">
        <v>35</v>
      </c>
      <c r="H3906" s="8" t="s">
        <v>67</v>
      </c>
      <c r="I3906" s="6" t="s">
        <v>37</v>
      </c>
      <c r="J3906" s="6" t="s">
        <v>81</v>
      </c>
      <c r="K3906" s="12">
        <v>4500</v>
      </c>
      <c r="L3906" s="12">
        <v>5850</v>
      </c>
      <c r="M3906" s="12">
        <v>3</v>
      </c>
      <c r="N3906" s="12">
        <v>13500</v>
      </c>
      <c r="O3906" s="12">
        <v>17550</v>
      </c>
      <c r="P3906" s="6" t="s">
        <v>1401</v>
      </c>
      <c r="Q3906" s="12">
        <f t="shared" si="60"/>
        <v>4050</v>
      </c>
    </row>
    <row r="3907" spans="1:17" x14ac:dyDescent="0.3">
      <c r="A3907" s="6">
        <v>143279</v>
      </c>
      <c r="B3907" s="6" t="s">
        <v>1376</v>
      </c>
      <c r="C3907" s="6" t="s">
        <v>1331</v>
      </c>
      <c r="D3907" s="6" t="s">
        <v>1918</v>
      </c>
      <c r="E3907" s="6" t="s">
        <v>29</v>
      </c>
      <c r="F3907" s="7">
        <v>44651</v>
      </c>
      <c r="G3907" s="6" t="s">
        <v>1296</v>
      </c>
      <c r="H3907" s="6" t="s">
        <v>1010</v>
      </c>
      <c r="I3907" s="6" t="s">
        <v>45</v>
      </c>
      <c r="J3907" s="6" t="s">
        <v>82</v>
      </c>
      <c r="K3907" s="12">
        <v>2100</v>
      </c>
      <c r="L3907" s="12">
        <v>2730</v>
      </c>
      <c r="M3907" s="12">
        <v>2</v>
      </c>
      <c r="N3907" s="12">
        <v>4200</v>
      </c>
      <c r="O3907" s="12">
        <v>5460</v>
      </c>
      <c r="P3907" s="6" t="s">
        <v>1325</v>
      </c>
      <c r="Q3907" s="12">
        <f t="shared" ref="Q3907:Q3970" si="61">O3907-N3907</f>
        <v>1260</v>
      </c>
    </row>
    <row r="3908" spans="1:17" x14ac:dyDescent="0.3">
      <c r="A3908" s="6">
        <v>143280</v>
      </c>
      <c r="B3908" s="6" t="s">
        <v>1378</v>
      </c>
      <c r="C3908" s="6" t="s">
        <v>1377</v>
      </c>
      <c r="D3908" s="6" t="s">
        <v>1952</v>
      </c>
      <c r="E3908" s="6" t="s">
        <v>20</v>
      </c>
      <c r="F3908" s="7">
        <v>44651</v>
      </c>
      <c r="G3908" s="6" t="s">
        <v>33</v>
      </c>
      <c r="H3908" s="6" t="s">
        <v>49</v>
      </c>
      <c r="I3908" s="6" t="s">
        <v>36</v>
      </c>
      <c r="J3908" s="6" t="s">
        <v>75</v>
      </c>
      <c r="K3908" s="12">
        <v>1150</v>
      </c>
      <c r="L3908" s="12">
        <v>1495</v>
      </c>
      <c r="M3908" s="12">
        <v>4</v>
      </c>
      <c r="N3908" s="12">
        <v>4600</v>
      </c>
      <c r="O3908" s="12">
        <v>5980</v>
      </c>
      <c r="P3908" s="6" t="s">
        <v>1398</v>
      </c>
      <c r="Q3908" s="12">
        <f t="shared" si="61"/>
        <v>1380</v>
      </c>
    </row>
    <row r="3909" spans="1:17" x14ac:dyDescent="0.3">
      <c r="A3909" s="6">
        <v>143281</v>
      </c>
      <c r="B3909" s="6" t="s">
        <v>1379</v>
      </c>
      <c r="C3909" s="6" t="s">
        <v>1332</v>
      </c>
      <c r="D3909" s="6" t="s">
        <v>1989</v>
      </c>
      <c r="E3909" s="6" t="s">
        <v>19</v>
      </c>
      <c r="F3909" s="7">
        <v>44651</v>
      </c>
      <c r="G3909" s="6" t="s">
        <v>34</v>
      </c>
      <c r="H3909" s="6" t="s">
        <v>47</v>
      </c>
      <c r="I3909" s="6" t="s">
        <v>37</v>
      </c>
      <c r="J3909" s="6" t="s">
        <v>76</v>
      </c>
      <c r="K3909" s="12">
        <v>350</v>
      </c>
      <c r="L3909" s="12">
        <v>455</v>
      </c>
      <c r="M3909" s="12">
        <v>3</v>
      </c>
      <c r="N3909" s="12">
        <v>1050</v>
      </c>
      <c r="O3909" s="12">
        <v>1365</v>
      </c>
      <c r="P3909" s="6" t="s">
        <v>1397</v>
      </c>
      <c r="Q3909" s="12">
        <f t="shared" si="61"/>
        <v>315</v>
      </c>
    </row>
    <row r="3910" spans="1:17" x14ac:dyDescent="0.3">
      <c r="A3910" s="6">
        <v>143282</v>
      </c>
      <c r="B3910" s="6" t="s">
        <v>1380</v>
      </c>
      <c r="C3910" s="6" t="s">
        <v>1334</v>
      </c>
      <c r="D3910" s="6" t="s">
        <v>2079</v>
      </c>
      <c r="E3910" s="6" t="s">
        <v>1319</v>
      </c>
      <c r="F3910" s="7">
        <v>44651</v>
      </c>
      <c r="G3910" s="6" t="s">
        <v>35</v>
      </c>
      <c r="H3910" s="6" t="s">
        <v>53</v>
      </c>
      <c r="I3910" s="6" t="s">
        <v>38</v>
      </c>
      <c r="J3910" s="6" t="s">
        <v>75</v>
      </c>
      <c r="K3910" s="12">
        <v>9500</v>
      </c>
      <c r="L3910" s="12">
        <v>12350</v>
      </c>
      <c r="M3910" s="12">
        <v>2</v>
      </c>
      <c r="N3910" s="12">
        <v>19000</v>
      </c>
      <c r="O3910" s="12">
        <v>24700</v>
      </c>
      <c r="P3910" s="6" t="s">
        <v>1399</v>
      </c>
      <c r="Q3910" s="12">
        <f t="shared" si="61"/>
        <v>5700</v>
      </c>
    </row>
    <row r="3911" spans="1:17" x14ac:dyDescent="0.3">
      <c r="A3911" s="6">
        <v>143283</v>
      </c>
      <c r="B3911" s="6" t="s">
        <v>1381</v>
      </c>
      <c r="C3911" s="6" t="s">
        <v>1333</v>
      </c>
      <c r="D3911" s="6" t="s">
        <v>2039</v>
      </c>
      <c r="E3911" s="6" t="s">
        <v>18</v>
      </c>
      <c r="F3911" s="7">
        <v>44651</v>
      </c>
      <c r="G3911" s="6" t="s">
        <v>1296</v>
      </c>
      <c r="H3911" s="6" t="s">
        <v>1011</v>
      </c>
      <c r="I3911" s="6" t="s">
        <v>39</v>
      </c>
      <c r="J3911" s="6" t="s">
        <v>77</v>
      </c>
      <c r="K3911" s="12">
        <v>10000</v>
      </c>
      <c r="L3911" s="12">
        <v>13000</v>
      </c>
      <c r="M3911" s="12">
        <v>1</v>
      </c>
      <c r="N3911" s="12">
        <v>10000</v>
      </c>
      <c r="O3911" s="12">
        <v>13000</v>
      </c>
      <c r="P3911" s="6" t="s">
        <v>1397</v>
      </c>
      <c r="Q3911" s="12">
        <f t="shared" si="61"/>
        <v>3000</v>
      </c>
    </row>
    <row r="3912" spans="1:17" x14ac:dyDescent="0.3">
      <c r="A3912" s="6">
        <v>143284</v>
      </c>
      <c r="B3912" s="6" t="s">
        <v>1382</v>
      </c>
      <c r="C3912" s="6" t="s">
        <v>1335</v>
      </c>
      <c r="D3912" s="6" t="s">
        <v>2103</v>
      </c>
      <c r="E3912" s="6" t="s">
        <v>17</v>
      </c>
      <c r="F3912" s="7">
        <v>44651</v>
      </c>
      <c r="G3912" s="6" t="s">
        <v>33</v>
      </c>
      <c r="H3912" s="6" t="s">
        <v>1012</v>
      </c>
      <c r="I3912" s="6" t="s">
        <v>40</v>
      </c>
      <c r="J3912" s="6" t="s">
        <v>76</v>
      </c>
      <c r="K3912" s="12">
        <v>6500</v>
      </c>
      <c r="L3912" s="12">
        <v>8450</v>
      </c>
      <c r="M3912" s="12">
        <v>1</v>
      </c>
      <c r="N3912" s="12">
        <v>6500</v>
      </c>
      <c r="O3912" s="12">
        <v>8450</v>
      </c>
      <c r="P3912" s="6" t="s">
        <v>1397</v>
      </c>
      <c r="Q3912" s="12">
        <f t="shared" si="61"/>
        <v>1950</v>
      </c>
    </row>
    <row r="3913" spans="1:17" x14ac:dyDescent="0.3">
      <c r="A3913" s="6">
        <v>143285</v>
      </c>
      <c r="B3913" s="6" t="s">
        <v>1378</v>
      </c>
      <c r="C3913" s="6" t="s">
        <v>1377</v>
      </c>
      <c r="D3913" s="6" t="s">
        <v>1954</v>
      </c>
      <c r="E3913" s="6" t="s">
        <v>1320</v>
      </c>
      <c r="F3913" s="7">
        <v>44651</v>
      </c>
      <c r="G3913" s="6" t="s">
        <v>34</v>
      </c>
      <c r="H3913" s="6" t="s">
        <v>1013</v>
      </c>
      <c r="I3913" s="6" t="s">
        <v>41</v>
      </c>
      <c r="J3913" s="6" t="s">
        <v>78</v>
      </c>
      <c r="K3913" s="12">
        <v>8500</v>
      </c>
      <c r="L3913" s="12">
        <v>11050</v>
      </c>
      <c r="M3913" s="12">
        <v>1</v>
      </c>
      <c r="N3913" s="12">
        <v>8500</v>
      </c>
      <c r="O3913" s="12">
        <v>11050</v>
      </c>
      <c r="P3913" s="6" t="s">
        <v>1397</v>
      </c>
      <c r="Q3913" s="12">
        <f t="shared" si="61"/>
        <v>2550</v>
      </c>
    </row>
    <row r="3914" spans="1:17" x14ac:dyDescent="0.3">
      <c r="A3914" s="6">
        <v>143286</v>
      </c>
      <c r="B3914" s="6" t="s">
        <v>1379</v>
      </c>
      <c r="C3914" s="6" t="s">
        <v>1332</v>
      </c>
      <c r="D3914" s="6" t="s">
        <v>1990</v>
      </c>
      <c r="E3914" s="6" t="s">
        <v>16</v>
      </c>
      <c r="F3914" s="7">
        <v>44651</v>
      </c>
      <c r="G3914" s="6" t="s">
        <v>35</v>
      </c>
      <c r="H3914" s="6" t="s">
        <v>57</v>
      </c>
      <c r="I3914" s="6" t="s">
        <v>44</v>
      </c>
      <c r="J3914" s="6" t="s">
        <v>80</v>
      </c>
      <c r="K3914" s="12">
        <v>7000</v>
      </c>
      <c r="L3914" s="12">
        <v>9100</v>
      </c>
      <c r="M3914" s="12">
        <v>2</v>
      </c>
      <c r="N3914" s="12">
        <v>14000</v>
      </c>
      <c r="O3914" s="12">
        <v>18200</v>
      </c>
      <c r="P3914" s="6" t="s">
        <v>1397</v>
      </c>
      <c r="Q3914" s="12">
        <f t="shared" si="61"/>
        <v>4200</v>
      </c>
    </row>
    <row r="3915" spans="1:17" x14ac:dyDescent="0.3">
      <c r="A3915" s="6">
        <v>143287</v>
      </c>
      <c r="B3915" s="6" t="s">
        <v>1365</v>
      </c>
      <c r="C3915" s="6" t="s">
        <v>1364</v>
      </c>
      <c r="D3915" s="6" t="s">
        <v>1747</v>
      </c>
      <c r="E3915" s="6" t="s">
        <v>15</v>
      </c>
      <c r="F3915" s="7">
        <v>44651</v>
      </c>
      <c r="G3915" s="6" t="s">
        <v>1296</v>
      </c>
      <c r="H3915" s="6" t="s">
        <v>1014</v>
      </c>
      <c r="I3915" s="6" t="s">
        <v>89</v>
      </c>
      <c r="J3915" s="6" t="s">
        <v>79</v>
      </c>
      <c r="K3915" s="12">
        <v>6550</v>
      </c>
      <c r="L3915" s="12">
        <v>8515</v>
      </c>
      <c r="M3915" s="12">
        <v>2</v>
      </c>
      <c r="N3915" s="12">
        <v>13100</v>
      </c>
      <c r="O3915" s="12">
        <v>17030</v>
      </c>
      <c r="P3915" s="6" t="s">
        <v>1397</v>
      </c>
      <c r="Q3915" s="12">
        <f t="shared" si="61"/>
        <v>3930</v>
      </c>
    </row>
    <row r="3916" spans="1:17" x14ac:dyDescent="0.3">
      <c r="A3916" s="6">
        <v>143288</v>
      </c>
      <c r="B3916" s="6" t="s">
        <v>1385</v>
      </c>
      <c r="C3916" s="6" t="s">
        <v>27</v>
      </c>
      <c r="D3916" s="6" t="s">
        <v>27</v>
      </c>
      <c r="E3916" s="6" t="s">
        <v>14</v>
      </c>
      <c r="F3916" s="7">
        <v>44651</v>
      </c>
      <c r="G3916" s="6" t="s">
        <v>33</v>
      </c>
      <c r="H3916" s="8" t="s">
        <v>66</v>
      </c>
      <c r="I3916" s="6" t="s">
        <v>37</v>
      </c>
      <c r="J3916" s="6" t="s">
        <v>81</v>
      </c>
      <c r="K3916" s="12">
        <v>7650</v>
      </c>
      <c r="L3916" s="12">
        <v>9945</v>
      </c>
      <c r="M3916" s="12">
        <v>3</v>
      </c>
      <c r="N3916" s="12">
        <v>22950</v>
      </c>
      <c r="O3916" s="12">
        <v>29835</v>
      </c>
      <c r="P3916" s="6" t="s">
        <v>1397</v>
      </c>
      <c r="Q3916" s="12">
        <f t="shared" si="61"/>
        <v>6885</v>
      </c>
    </row>
    <row r="3917" spans="1:17" x14ac:dyDescent="0.3">
      <c r="A3917" s="6">
        <v>143289</v>
      </c>
      <c r="B3917" s="6" t="s">
        <v>1387</v>
      </c>
      <c r="C3917" s="6" t="s">
        <v>1386</v>
      </c>
      <c r="D3917" s="6" t="s">
        <v>2107</v>
      </c>
      <c r="E3917" s="6" t="s">
        <v>13</v>
      </c>
      <c r="F3917" s="7">
        <v>44651</v>
      </c>
      <c r="G3917" s="6" t="s">
        <v>34</v>
      </c>
      <c r="H3917" s="6" t="s">
        <v>58</v>
      </c>
      <c r="I3917" s="6" t="s">
        <v>45</v>
      </c>
      <c r="J3917" s="6" t="s">
        <v>82</v>
      </c>
      <c r="K3917" s="12">
        <v>1150</v>
      </c>
      <c r="L3917" s="12">
        <v>1495</v>
      </c>
      <c r="M3917" s="12">
        <v>4</v>
      </c>
      <c r="N3917" s="12">
        <v>4600</v>
      </c>
      <c r="O3917" s="12">
        <v>5980</v>
      </c>
      <c r="P3917" s="6" t="s">
        <v>1397</v>
      </c>
      <c r="Q3917" s="12">
        <f t="shared" si="61"/>
        <v>1380</v>
      </c>
    </row>
    <row r="3918" spans="1:17" x14ac:dyDescent="0.3">
      <c r="A3918" s="6">
        <v>143290</v>
      </c>
      <c r="B3918" s="6" t="s">
        <v>2156</v>
      </c>
      <c r="C3918" s="6" t="s">
        <v>2157</v>
      </c>
      <c r="D3918" s="6" t="s">
        <v>1956</v>
      </c>
      <c r="E3918" s="6" t="s">
        <v>12</v>
      </c>
      <c r="F3918" s="7">
        <v>44651</v>
      </c>
      <c r="G3918" s="6" t="s">
        <v>35</v>
      </c>
      <c r="H3918" s="6" t="s">
        <v>59</v>
      </c>
      <c r="I3918" s="6" t="s">
        <v>36</v>
      </c>
      <c r="J3918" s="6" t="s">
        <v>75</v>
      </c>
      <c r="K3918" s="12">
        <v>850</v>
      </c>
      <c r="L3918" s="12">
        <v>1105</v>
      </c>
      <c r="M3918" s="12">
        <v>4</v>
      </c>
      <c r="N3918" s="12">
        <v>3400</v>
      </c>
      <c r="O3918" s="12">
        <v>4420</v>
      </c>
      <c r="P3918" s="6" t="s">
        <v>1397</v>
      </c>
      <c r="Q3918" s="12">
        <f t="shared" si="61"/>
        <v>1020</v>
      </c>
    </row>
    <row r="3919" spans="1:17" x14ac:dyDescent="0.3">
      <c r="A3919" s="6">
        <v>143291</v>
      </c>
      <c r="B3919" s="6" t="s">
        <v>1390</v>
      </c>
      <c r="C3919" s="6" t="s">
        <v>26</v>
      </c>
      <c r="D3919" s="6" t="s">
        <v>2119</v>
      </c>
      <c r="E3919" s="6" t="s">
        <v>11</v>
      </c>
      <c r="F3919" s="7">
        <v>44651</v>
      </c>
      <c r="G3919" s="6" t="s">
        <v>1296</v>
      </c>
      <c r="H3919" s="6" t="s">
        <v>60</v>
      </c>
      <c r="I3919" s="6" t="s">
        <v>37</v>
      </c>
      <c r="J3919" s="6" t="s">
        <v>76</v>
      </c>
      <c r="K3919" s="12">
        <v>650</v>
      </c>
      <c r="L3919" s="12">
        <v>845</v>
      </c>
      <c r="M3919" s="12">
        <v>2</v>
      </c>
      <c r="N3919" s="12">
        <v>1300</v>
      </c>
      <c r="O3919" s="12">
        <v>1690</v>
      </c>
      <c r="P3919" s="6" t="s">
        <v>1397</v>
      </c>
      <c r="Q3919" s="12">
        <f t="shared" si="61"/>
        <v>390</v>
      </c>
    </row>
    <row r="3920" spans="1:17" x14ac:dyDescent="0.3">
      <c r="A3920" s="6">
        <v>143292</v>
      </c>
      <c r="B3920" s="6" t="s">
        <v>1392</v>
      </c>
      <c r="C3920" s="6" t="s">
        <v>1391</v>
      </c>
      <c r="D3920" s="6" t="s">
        <v>2109</v>
      </c>
      <c r="E3920" s="6" t="s">
        <v>1321</v>
      </c>
      <c r="F3920" s="7">
        <v>44651</v>
      </c>
      <c r="G3920" s="6" t="s">
        <v>33</v>
      </c>
      <c r="H3920" s="6" t="s">
        <v>61</v>
      </c>
      <c r="I3920" s="6" t="s">
        <v>38</v>
      </c>
      <c r="J3920" s="6" t="s">
        <v>75</v>
      </c>
      <c r="K3920" s="12">
        <v>7500</v>
      </c>
      <c r="L3920" s="12">
        <v>9750</v>
      </c>
      <c r="M3920" s="12">
        <v>2</v>
      </c>
      <c r="N3920" s="12">
        <v>15000</v>
      </c>
      <c r="O3920" s="12">
        <v>19500</v>
      </c>
      <c r="P3920" s="6" t="s">
        <v>1397</v>
      </c>
      <c r="Q3920" s="12">
        <f t="shared" si="61"/>
        <v>4500</v>
      </c>
    </row>
    <row r="3921" spans="1:17" x14ac:dyDescent="0.3">
      <c r="A3921" s="6">
        <v>143293</v>
      </c>
      <c r="B3921" s="6" t="s">
        <v>1394</v>
      </c>
      <c r="C3921" s="6" t="s">
        <v>1393</v>
      </c>
      <c r="D3921" s="6" t="s">
        <v>1414</v>
      </c>
      <c r="E3921" s="6" t="s">
        <v>1322</v>
      </c>
      <c r="F3921" s="7">
        <v>44652</v>
      </c>
      <c r="G3921" s="6" t="s">
        <v>34</v>
      </c>
      <c r="H3921" s="6" t="s">
        <v>1011</v>
      </c>
      <c r="I3921" s="6" t="s">
        <v>39</v>
      </c>
      <c r="J3921" s="8" t="s">
        <v>83</v>
      </c>
      <c r="K3921" s="12">
        <v>10000</v>
      </c>
      <c r="L3921" s="12">
        <v>13000</v>
      </c>
      <c r="M3921" s="12">
        <v>3</v>
      </c>
      <c r="N3921" s="12">
        <v>30000</v>
      </c>
      <c r="O3921" s="12">
        <v>39000</v>
      </c>
      <c r="P3921" s="6" t="s">
        <v>1397</v>
      </c>
      <c r="Q3921" s="12">
        <f t="shared" si="61"/>
        <v>9000</v>
      </c>
    </row>
    <row r="3922" spans="1:17" x14ac:dyDescent="0.3">
      <c r="A3922" s="6">
        <v>143294</v>
      </c>
      <c r="B3922" s="6" t="s">
        <v>1337</v>
      </c>
      <c r="C3922" s="6" t="s">
        <v>1336</v>
      </c>
      <c r="D3922" s="6" t="s">
        <v>1417</v>
      </c>
      <c r="E3922" s="6" t="s">
        <v>1323</v>
      </c>
      <c r="F3922" s="7">
        <v>44653</v>
      </c>
      <c r="G3922" s="6" t="s">
        <v>35</v>
      </c>
      <c r="H3922" s="6" t="s">
        <v>1015</v>
      </c>
      <c r="I3922" s="6" t="s">
        <v>40</v>
      </c>
      <c r="J3922" s="6" t="s">
        <v>76</v>
      </c>
      <c r="K3922" s="12">
        <v>10500</v>
      </c>
      <c r="L3922" s="12">
        <v>13650</v>
      </c>
      <c r="M3922" s="12">
        <v>3</v>
      </c>
      <c r="N3922" s="12">
        <v>31500</v>
      </c>
      <c r="O3922" s="12">
        <v>40950</v>
      </c>
      <c r="P3922" s="6" t="s">
        <v>1399</v>
      </c>
      <c r="Q3922" s="12">
        <f t="shared" si="61"/>
        <v>9450</v>
      </c>
    </row>
    <row r="3923" spans="1:17" x14ac:dyDescent="0.3">
      <c r="A3923" s="6">
        <v>143295</v>
      </c>
      <c r="B3923" s="6" t="s">
        <v>1339</v>
      </c>
      <c r="C3923" s="6" t="s">
        <v>1338</v>
      </c>
      <c r="D3923" s="6" t="s">
        <v>1453</v>
      </c>
      <c r="E3923" s="6" t="s">
        <v>10</v>
      </c>
      <c r="F3923" s="7">
        <v>44654</v>
      </c>
      <c r="G3923" s="6" t="s">
        <v>1296</v>
      </c>
      <c r="H3923" s="6" t="s">
        <v>63</v>
      </c>
      <c r="I3923" s="6" t="s">
        <v>41</v>
      </c>
      <c r="J3923" s="6" t="s">
        <v>78</v>
      </c>
      <c r="K3923" s="12">
        <v>8500</v>
      </c>
      <c r="L3923" s="12">
        <v>11050</v>
      </c>
      <c r="M3923" s="12">
        <v>1</v>
      </c>
      <c r="N3923" s="12">
        <v>8500</v>
      </c>
      <c r="O3923" s="12">
        <v>11050</v>
      </c>
      <c r="P3923" s="6" t="s">
        <v>1400</v>
      </c>
      <c r="Q3923" s="12">
        <f t="shared" si="61"/>
        <v>2550</v>
      </c>
    </row>
    <row r="3924" spans="1:17" x14ac:dyDescent="0.3">
      <c r="A3924" s="6">
        <v>143296</v>
      </c>
      <c r="B3924" s="6" t="s">
        <v>1341</v>
      </c>
      <c r="C3924" s="6" t="s">
        <v>1340</v>
      </c>
      <c r="D3924" s="6" t="s">
        <v>1459</v>
      </c>
      <c r="E3924" s="6" t="s">
        <v>9</v>
      </c>
      <c r="F3924" s="7">
        <v>44654</v>
      </c>
      <c r="G3924" s="6" t="s">
        <v>33</v>
      </c>
      <c r="H3924" s="6" t="s">
        <v>57</v>
      </c>
      <c r="I3924" s="6" t="s">
        <v>44</v>
      </c>
      <c r="J3924" s="6" t="s">
        <v>80</v>
      </c>
      <c r="K3924" s="12">
        <v>7000</v>
      </c>
      <c r="L3924" s="12">
        <v>9100</v>
      </c>
      <c r="M3924" s="12">
        <v>1</v>
      </c>
      <c r="N3924" s="12">
        <v>7000</v>
      </c>
      <c r="O3924" s="12">
        <v>9100</v>
      </c>
      <c r="P3924" s="6" t="s">
        <v>1401</v>
      </c>
      <c r="Q3924" s="12">
        <f t="shared" si="61"/>
        <v>2100</v>
      </c>
    </row>
    <row r="3925" spans="1:17" x14ac:dyDescent="0.3">
      <c r="A3925" s="6">
        <v>143297</v>
      </c>
      <c r="B3925" s="6" t="s">
        <v>1343</v>
      </c>
      <c r="C3925" s="6" t="s">
        <v>1342</v>
      </c>
      <c r="D3925" s="6" t="s">
        <v>1504</v>
      </c>
      <c r="E3925" s="6" t="s">
        <v>1324</v>
      </c>
      <c r="F3925" s="7">
        <v>44654</v>
      </c>
      <c r="G3925" s="6" t="s">
        <v>34</v>
      </c>
      <c r="H3925" s="6" t="s">
        <v>1016</v>
      </c>
      <c r="I3925" s="6" t="s">
        <v>89</v>
      </c>
      <c r="J3925" s="6" t="s">
        <v>79</v>
      </c>
      <c r="K3925" s="12">
        <v>1680</v>
      </c>
      <c r="L3925" s="12">
        <v>2184</v>
      </c>
      <c r="M3925" s="12">
        <v>4</v>
      </c>
      <c r="N3925" s="12">
        <v>6720</v>
      </c>
      <c r="O3925" s="12">
        <v>8736</v>
      </c>
      <c r="P3925" s="6" t="s">
        <v>1325</v>
      </c>
      <c r="Q3925" s="12">
        <f t="shared" si="61"/>
        <v>2016</v>
      </c>
    </row>
    <row r="3926" spans="1:17" x14ac:dyDescent="0.3">
      <c r="A3926" s="6">
        <v>143298</v>
      </c>
      <c r="B3926" s="6" t="s">
        <v>1345</v>
      </c>
      <c r="C3926" s="6" t="s">
        <v>1344</v>
      </c>
      <c r="D3926" s="6" t="s">
        <v>1533</v>
      </c>
      <c r="E3926" s="6" t="s">
        <v>8</v>
      </c>
      <c r="F3926" s="7">
        <v>44654</v>
      </c>
      <c r="G3926" s="6" t="s">
        <v>35</v>
      </c>
      <c r="H3926" s="8" t="s">
        <v>65</v>
      </c>
      <c r="I3926" s="6" t="s">
        <v>37</v>
      </c>
      <c r="J3926" s="8" t="s">
        <v>84</v>
      </c>
      <c r="K3926" s="12">
        <v>6540</v>
      </c>
      <c r="L3926" s="12">
        <v>8502</v>
      </c>
      <c r="M3926" s="12">
        <v>2</v>
      </c>
      <c r="N3926" s="12">
        <v>13080</v>
      </c>
      <c r="O3926" s="12">
        <v>17004</v>
      </c>
      <c r="P3926" s="6" t="s">
        <v>1398</v>
      </c>
      <c r="Q3926" s="12">
        <f t="shared" si="61"/>
        <v>3924</v>
      </c>
    </row>
    <row r="3927" spans="1:17" x14ac:dyDescent="0.3">
      <c r="A3927" s="6">
        <v>143299</v>
      </c>
      <c r="B3927" s="6" t="s">
        <v>1347</v>
      </c>
      <c r="C3927" s="6" t="s">
        <v>1346</v>
      </c>
      <c r="D3927" s="6" t="s">
        <v>1555</v>
      </c>
      <c r="E3927" s="6" t="s">
        <v>7</v>
      </c>
      <c r="F3927" s="7">
        <v>44654</v>
      </c>
      <c r="G3927" s="6" t="s">
        <v>1296</v>
      </c>
      <c r="H3927" s="6" t="s">
        <v>68</v>
      </c>
      <c r="I3927" s="6" t="s">
        <v>45</v>
      </c>
      <c r="J3927" s="6" t="s">
        <v>82</v>
      </c>
      <c r="K3927" s="12">
        <v>2680</v>
      </c>
      <c r="L3927" s="12">
        <v>3484</v>
      </c>
      <c r="M3927" s="12">
        <v>3</v>
      </c>
      <c r="N3927" s="12">
        <v>8040</v>
      </c>
      <c r="O3927" s="12">
        <v>10452</v>
      </c>
      <c r="P3927" s="6" t="s">
        <v>1397</v>
      </c>
      <c r="Q3927" s="12">
        <f t="shared" si="61"/>
        <v>2412</v>
      </c>
    </row>
    <row r="3928" spans="1:17" x14ac:dyDescent="0.3">
      <c r="A3928" s="6">
        <v>143300</v>
      </c>
      <c r="B3928" s="6" t="s">
        <v>1349</v>
      </c>
      <c r="C3928" s="6" t="s">
        <v>1348</v>
      </c>
      <c r="D3928" s="6" t="s">
        <v>1572</v>
      </c>
      <c r="E3928" s="6" t="s">
        <v>1325</v>
      </c>
      <c r="F3928" s="7">
        <v>44654</v>
      </c>
      <c r="G3928" s="6" t="s">
        <v>33</v>
      </c>
      <c r="H3928" s="6" t="s">
        <v>71</v>
      </c>
      <c r="I3928" s="6" t="s">
        <v>38</v>
      </c>
      <c r="J3928" s="6" t="s">
        <v>76</v>
      </c>
      <c r="K3928" s="12">
        <v>8250</v>
      </c>
      <c r="L3928" s="12">
        <v>10725</v>
      </c>
      <c r="M3928" s="12">
        <v>4</v>
      </c>
      <c r="N3928" s="12">
        <v>33000</v>
      </c>
      <c r="O3928" s="12">
        <v>42900</v>
      </c>
      <c r="P3928" s="6" t="s">
        <v>1399</v>
      </c>
      <c r="Q3928" s="12">
        <f t="shared" si="61"/>
        <v>9900</v>
      </c>
    </row>
    <row r="3929" spans="1:17" x14ac:dyDescent="0.3">
      <c r="A3929" s="6">
        <v>143301</v>
      </c>
      <c r="B3929" s="6" t="s">
        <v>1351</v>
      </c>
      <c r="C3929" s="6" t="s">
        <v>1350</v>
      </c>
      <c r="D3929" s="6" t="s">
        <v>1591</v>
      </c>
      <c r="E3929" s="6" t="s">
        <v>1326</v>
      </c>
      <c r="F3929" s="7">
        <v>44654</v>
      </c>
      <c r="G3929" s="6" t="s">
        <v>34</v>
      </c>
      <c r="H3929" s="6" t="s">
        <v>950</v>
      </c>
      <c r="I3929" s="6" t="s">
        <v>42</v>
      </c>
      <c r="J3929" s="6" t="s">
        <v>76</v>
      </c>
      <c r="K3929" s="12">
        <v>2650</v>
      </c>
      <c r="L3929" s="12">
        <v>3445</v>
      </c>
      <c r="M3929" s="12">
        <v>1</v>
      </c>
      <c r="N3929" s="12">
        <v>2650</v>
      </c>
      <c r="O3929" s="12">
        <v>3445</v>
      </c>
      <c r="P3929" s="6" t="s">
        <v>1400</v>
      </c>
      <c r="Q3929" s="12">
        <f t="shared" si="61"/>
        <v>795</v>
      </c>
    </row>
    <row r="3930" spans="1:17" x14ac:dyDescent="0.3">
      <c r="A3930" s="6">
        <v>143302</v>
      </c>
      <c r="B3930" s="6" t="s">
        <v>1353</v>
      </c>
      <c r="C3930" s="6" t="s">
        <v>1352</v>
      </c>
      <c r="D3930" s="6" t="s">
        <v>1620</v>
      </c>
      <c r="E3930" s="6" t="s">
        <v>6</v>
      </c>
      <c r="F3930" s="7">
        <v>44654</v>
      </c>
      <c r="G3930" s="6" t="s">
        <v>35</v>
      </c>
      <c r="H3930" s="6" t="s">
        <v>72</v>
      </c>
      <c r="I3930" s="6" t="s">
        <v>38</v>
      </c>
      <c r="J3930" s="6" t="s">
        <v>85</v>
      </c>
      <c r="K3930" s="12">
        <v>12550</v>
      </c>
      <c r="L3930" s="12">
        <v>16315</v>
      </c>
      <c r="M3930" s="12">
        <v>2</v>
      </c>
      <c r="N3930" s="12">
        <v>25100</v>
      </c>
      <c r="O3930" s="12">
        <v>32630</v>
      </c>
      <c r="P3930" s="6" t="s">
        <v>1401</v>
      </c>
      <c r="Q3930" s="12">
        <f t="shared" si="61"/>
        <v>7530</v>
      </c>
    </row>
    <row r="3931" spans="1:17" x14ac:dyDescent="0.3">
      <c r="A3931" s="6">
        <v>143303</v>
      </c>
      <c r="B3931" s="6" t="s">
        <v>1355</v>
      </c>
      <c r="C3931" s="6" t="s">
        <v>1354</v>
      </c>
      <c r="D3931" s="6" t="s">
        <v>2151</v>
      </c>
      <c r="E3931" s="6" t="s">
        <v>5</v>
      </c>
      <c r="F3931" s="7">
        <v>44654</v>
      </c>
      <c r="G3931" s="6" t="s">
        <v>1296</v>
      </c>
      <c r="H3931" s="6" t="s">
        <v>73</v>
      </c>
      <c r="I3931" s="6" t="s">
        <v>41</v>
      </c>
      <c r="J3931" s="8" t="s">
        <v>78</v>
      </c>
      <c r="K3931" s="12">
        <v>14500</v>
      </c>
      <c r="L3931" s="12">
        <v>18850</v>
      </c>
      <c r="M3931" s="12">
        <v>1</v>
      </c>
      <c r="N3931" s="12">
        <v>14500</v>
      </c>
      <c r="O3931" s="12">
        <v>18850</v>
      </c>
      <c r="P3931" s="6" t="s">
        <v>1325</v>
      </c>
      <c r="Q3931" s="12">
        <f t="shared" si="61"/>
        <v>4350</v>
      </c>
    </row>
    <row r="3932" spans="1:17" x14ac:dyDescent="0.3">
      <c r="A3932" s="6">
        <v>143304</v>
      </c>
      <c r="B3932" s="6" t="s">
        <v>1357</v>
      </c>
      <c r="C3932" s="6" t="s">
        <v>1356</v>
      </c>
      <c r="D3932" s="6" t="s">
        <v>1626</v>
      </c>
      <c r="E3932" s="6" t="s">
        <v>4</v>
      </c>
      <c r="F3932" s="7">
        <v>44654</v>
      </c>
      <c r="G3932" s="6" t="s">
        <v>33</v>
      </c>
      <c r="H3932" s="6" t="s">
        <v>46</v>
      </c>
      <c r="I3932" s="6" t="s">
        <v>36</v>
      </c>
      <c r="J3932" s="6" t="s">
        <v>75</v>
      </c>
      <c r="K3932" s="12">
        <v>800</v>
      </c>
      <c r="L3932" s="12">
        <v>1040</v>
      </c>
      <c r="M3932" s="12">
        <v>2</v>
      </c>
      <c r="N3932" s="12">
        <v>1600</v>
      </c>
      <c r="O3932" s="12">
        <v>2080</v>
      </c>
      <c r="P3932" s="6" t="s">
        <v>1398</v>
      </c>
      <c r="Q3932" s="12">
        <f t="shared" si="61"/>
        <v>480</v>
      </c>
    </row>
    <row r="3933" spans="1:17" x14ac:dyDescent="0.3">
      <c r="A3933" s="6">
        <v>143305</v>
      </c>
      <c r="B3933" s="6" t="s">
        <v>1359</v>
      </c>
      <c r="C3933" s="6" t="s">
        <v>1358</v>
      </c>
      <c r="D3933" s="6" t="s">
        <v>1646</v>
      </c>
      <c r="E3933" s="6" t="s">
        <v>30</v>
      </c>
      <c r="F3933" s="7">
        <v>44654</v>
      </c>
      <c r="G3933" s="6" t="s">
        <v>34</v>
      </c>
      <c r="H3933" s="6" t="s">
        <v>48</v>
      </c>
      <c r="I3933" s="6" t="s">
        <v>37</v>
      </c>
      <c r="J3933" s="6" t="s">
        <v>76</v>
      </c>
      <c r="K3933" s="12">
        <v>600</v>
      </c>
      <c r="L3933" s="12">
        <v>780</v>
      </c>
      <c r="M3933" s="12">
        <v>3</v>
      </c>
      <c r="N3933" s="12">
        <v>1800</v>
      </c>
      <c r="O3933" s="12">
        <v>2340</v>
      </c>
      <c r="P3933" s="6" t="s">
        <v>1397</v>
      </c>
      <c r="Q3933" s="12">
        <f t="shared" si="61"/>
        <v>540</v>
      </c>
    </row>
    <row r="3934" spans="1:17" x14ac:dyDescent="0.3">
      <c r="A3934" s="6">
        <v>143306</v>
      </c>
      <c r="B3934" s="6" t="s">
        <v>1361</v>
      </c>
      <c r="C3934" s="6" t="s">
        <v>1360</v>
      </c>
      <c r="D3934" s="6" t="s">
        <v>1684</v>
      </c>
      <c r="E3934" s="6" t="s">
        <v>31</v>
      </c>
      <c r="F3934" s="7">
        <v>44654</v>
      </c>
      <c r="G3934" s="6" t="s">
        <v>35</v>
      </c>
      <c r="H3934" s="6" t="s">
        <v>50</v>
      </c>
      <c r="I3934" s="6" t="s">
        <v>38</v>
      </c>
      <c r="J3934" s="6" t="s">
        <v>75</v>
      </c>
      <c r="K3934" s="12">
        <v>10500</v>
      </c>
      <c r="L3934" s="12">
        <v>13650</v>
      </c>
      <c r="M3934" s="12">
        <v>1</v>
      </c>
      <c r="N3934" s="12">
        <v>10500</v>
      </c>
      <c r="O3934" s="12">
        <v>13650</v>
      </c>
      <c r="P3934" s="6" t="s">
        <v>1397</v>
      </c>
      <c r="Q3934" s="12">
        <f t="shared" si="61"/>
        <v>3150</v>
      </c>
    </row>
    <row r="3935" spans="1:17" x14ac:dyDescent="0.3">
      <c r="A3935" s="6">
        <v>143307</v>
      </c>
      <c r="B3935" s="6" t="s">
        <v>1363</v>
      </c>
      <c r="C3935" s="6" t="s">
        <v>1362</v>
      </c>
      <c r="D3935" s="6" t="s">
        <v>1716</v>
      </c>
      <c r="E3935" s="6" t="s">
        <v>32</v>
      </c>
      <c r="F3935" s="7">
        <v>44654</v>
      </c>
      <c r="G3935" s="6" t="s">
        <v>1296</v>
      </c>
      <c r="H3935" s="6" t="s">
        <v>1011</v>
      </c>
      <c r="I3935" s="6" t="s">
        <v>39</v>
      </c>
      <c r="J3935" s="6" t="s">
        <v>77</v>
      </c>
      <c r="K3935" s="12">
        <v>6500</v>
      </c>
      <c r="L3935" s="12">
        <v>8450</v>
      </c>
      <c r="M3935" s="12">
        <v>3</v>
      </c>
      <c r="N3935" s="12">
        <v>19500</v>
      </c>
      <c r="O3935" s="12">
        <v>25350</v>
      </c>
      <c r="P3935" s="6" t="s">
        <v>1397</v>
      </c>
      <c r="Q3935" s="12">
        <f t="shared" si="61"/>
        <v>5850</v>
      </c>
    </row>
    <row r="3936" spans="1:17" x14ac:dyDescent="0.3">
      <c r="A3936" s="6">
        <v>143308</v>
      </c>
      <c r="B3936" s="6" t="s">
        <v>1365</v>
      </c>
      <c r="C3936" s="6" t="s">
        <v>1364</v>
      </c>
      <c r="D3936" s="6" t="s">
        <v>1772</v>
      </c>
      <c r="E3936" s="6" t="s">
        <v>28</v>
      </c>
      <c r="F3936" s="7">
        <v>44654</v>
      </c>
      <c r="G3936" s="6" t="s">
        <v>33</v>
      </c>
      <c r="H3936" s="6" t="s">
        <v>1017</v>
      </c>
      <c r="I3936" s="6" t="s">
        <v>40</v>
      </c>
      <c r="J3936" s="6" t="s">
        <v>76</v>
      </c>
      <c r="K3936" s="12">
        <v>4500</v>
      </c>
      <c r="L3936" s="12">
        <v>5850</v>
      </c>
      <c r="M3936" s="12">
        <v>2</v>
      </c>
      <c r="N3936" s="12">
        <v>9000</v>
      </c>
      <c r="O3936" s="12">
        <v>11700</v>
      </c>
      <c r="P3936" s="6" t="s">
        <v>1397</v>
      </c>
      <c r="Q3936" s="12">
        <f t="shared" si="61"/>
        <v>2700</v>
      </c>
    </row>
    <row r="3937" spans="1:17" x14ac:dyDescent="0.3">
      <c r="A3937" s="6">
        <v>143309</v>
      </c>
      <c r="B3937" s="6" t="s">
        <v>1367</v>
      </c>
      <c r="C3937" s="6" t="s">
        <v>1366</v>
      </c>
      <c r="D3937" s="6" t="s">
        <v>1791</v>
      </c>
      <c r="E3937" s="6" t="s">
        <v>1311</v>
      </c>
      <c r="F3937" s="7">
        <v>44654</v>
      </c>
      <c r="G3937" s="6" t="s">
        <v>34</v>
      </c>
      <c r="H3937" s="6" t="s">
        <v>51</v>
      </c>
      <c r="I3937" s="6" t="s">
        <v>41</v>
      </c>
      <c r="J3937" s="6" t="s">
        <v>78</v>
      </c>
      <c r="K3937" s="12">
        <v>8500</v>
      </c>
      <c r="L3937" s="12">
        <v>11050</v>
      </c>
      <c r="M3937" s="12">
        <v>2</v>
      </c>
      <c r="N3937" s="12">
        <v>17000</v>
      </c>
      <c r="O3937" s="12">
        <v>22100</v>
      </c>
      <c r="P3937" s="6" t="s">
        <v>1397</v>
      </c>
      <c r="Q3937" s="12">
        <f t="shared" si="61"/>
        <v>5100</v>
      </c>
    </row>
    <row r="3938" spans="1:17" x14ac:dyDescent="0.3">
      <c r="A3938" s="6">
        <v>143310</v>
      </c>
      <c r="B3938" s="6" t="s">
        <v>1369</v>
      </c>
      <c r="C3938" s="6" t="s">
        <v>1368</v>
      </c>
      <c r="D3938" s="6" t="s">
        <v>1801</v>
      </c>
      <c r="E3938" s="6" t="s">
        <v>1312</v>
      </c>
      <c r="F3938" s="7">
        <v>44654</v>
      </c>
      <c r="G3938" s="6" t="s">
        <v>35</v>
      </c>
      <c r="H3938" s="6" t="s">
        <v>52</v>
      </c>
      <c r="I3938" s="6" t="s">
        <v>44</v>
      </c>
      <c r="J3938" s="6" t="s">
        <v>80</v>
      </c>
      <c r="K3938" s="12">
        <v>12500</v>
      </c>
      <c r="L3938" s="12">
        <v>16250</v>
      </c>
      <c r="M3938" s="12">
        <v>3</v>
      </c>
      <c r="N3938" s="12">
        <v>37500</v>
      </c>
      <c r="O3938" s="12">
        <v>48750</v>
      </c>
      <c r="P3938" s="6" t="s">
        <v>1397</v>
      </c>
      <c r="Q3938" s="12">
        <f t="shared" si="61"/>
        <v>11250</v>
      </c>
    </row>
    <row r="3939" spans="1:17" x14ac:dyDescent="0.3">
      <c r="A3939" s="6">
        <v>143311</v>
      </c>
      <c r="B3939" s="6" t="s">
        <v>1370</v>
      </c>
      <c r="C3939" s="6" t="s">
        <v>1327</v>
      </c>
      <c r="D3939" s="6" t="s">
        <v>1810</v>
      </c>
      <c r="E3939" s="6" t="s">
        <v>1313</v>
      </c>
      <c r="F3939" s="7">
        <v>44654</v>
      </c>
      <c r="G3939" s="6" t="s">
        <v>1296</v>
      </c>
      <c r="H3939" s="6" t="s">
        <v>958</v>
      </c>
      <c r="I3939" s="6" t="s">
        <v>98</v>
      </c>
      <c r="J3939" s="6" t="s">
        <v>79</v>
      </c>
      <c r="K3939" s="12">
        <v>3500</v>
      </c>
      <c r="L3939" s="12">
        <v>4550</v>
      </c>
      <c r="M3939" s="12">
        <v>2</v>
      </c>
      <c r="N3939" s="12">
        <v>7000</v>
      </c>
      <c r="O3939" s="12">
        <v>9100</v>
      </c>
      <c r="P3939" s="6" t="s">
        <v>1397</v>
      </c>
      <c r="Q3939" s="12">
        <f t="shared" si="61"/>
        <v>2100</v>
      </c>
    </row>
    <row r="3940" spans="1:17" x14ac:dyDescent="0.3">
      <c r="A3940" s="6">
        <v>143312</v>
      </c>
      <c r="B3940" s="6" t="s">
        <v>1371</v>
      </c>
      <c r="C3940" s="6" t="s">
        <v>1328</v>
      </c>
      <c r="D3940" s="6" t="s">
        <v>1829</v>
      </c>
      <c r="E3940" s="6" t="s">
        <v>3</v>
      </c>
      <c r="F3940" s="7">
        <v>44654</v>
      </c>
      <c r="G3940" s="6" t="s">
        <v>33</v>
      </c>
      <c r="H3940" s="8" t="s">
        <v>67</v>
      </c>
      <c r="I3940" s="6" t="s">
        <v>99</v>
      </c>
      <c r="J3940" s="6" t="s">
        <v>81</v>
      </c>
      <c r="K3940" s="12">
        <v>4500</v>
      </c>
      <c r="L3940" s="12">
        <v>5850</v>
      </c>
      <c r="M3940" s="12">
        <v>1</v>
      </c>
      <c r="N3940" s="12">
        <v>4500</v>
      </c>
      <c r="O3940" s="12">
        <v>5850</v>
      </c>
      <c r="P3940" s="6" t="s">
        <v>1397</v>
      </c>
      <c r="Q3940" s="12">
        <f t="shared" si="61"/>
        <v>1350</v>
      </c>
    </row>
    <row r="3941" spans="1:17" x14ac:dyDescent="0.3">
      <c r="A3941" s="6">
        <v>143313</v>
      </c>
      <c r="B3941" s="6" t="s">
        <v>1373</v>
      </c>
      <c r="C3941" s="6" t="s">
        <v>1372</v>
      </c>
      <c r="D3941" s="6" t="s">
        <v>1834</v>
      </c>
      <c r="E3941" s="6" t="s">
        <v>2</v>
      </c>
      <c r="F3941" s="7">
        <v>44654</v>
      </c>
      <c r="G3941" s="6" t="s">
        <v>34</v>
      </c>
      <c r="H3941" s="6" t="s">
        <v>1018</v>
      </c>
      <c r="I3941" s="6" t="s">
        <v>45</v>
      </c>
      <c r="J3941" s="6" t="s">
        <v>82</v>
      </c>
      <c r="K3941" s="12">
        <v>2100</v>
      </c>
      <c r="L3941" s="12">
        <v>2730</v>
      </c>
      <c r="M3941" s="12">
        <v>3</v>
      </c>
      <c r="N3941" s="12">
        <v>6300</v>
      </c>
      <c r="O3941" s="12">
        <v>8190</v>
      </c>
      <c r="P3941" s="6" t="s">
        <v>1397</v>
      </c>
      <c r="Q3941" s="12">
        <f t="shared" si="61"/>
        <v>1890</v>
      </c>
    </row>
    <row r="3942" spans="1:17" x14ac:dyDescent="0.3">
      <c r="A3942" s="6">
        <v>143314</v>
      </c>
      <c r="B3942" s="6" t="s">
        <v>1374</v>
      </c>
      <c r="C3942" s="6" t="s">
        <v>1329</v>
      </c>
      <c r="D3942" s="6" t="s">
        <v>1880</v>
      </c>
      <c r="E3942" s="6" t="s">
        <v>1</v>
      </c>
      <c r="F3942" s="7">
        <v>44654</v>
      </c>
      <c r="G3942" s="6" t="s">
        <v>35</v>
      </c>
      <c r="H3942" s="6" t="s">
        <v>49</v>
      </c>
      <c r="I3942" s="6" t="s">
        <v>36</v>
      </c>
      <c r="J3942" s="6" t="s">
        <v>75</v>
      </c>
      <c r="K3942" s="12">
        <v>1150</v>
      </c>
      <c r="L3942" s="12">
        <v>1495</v>
      </c>
      <c r="M3942" s="12">
        <v>2</v>
      </c>
      <c r="N3942" s="12">
        <v>2300</v>
      </c>
      <c r="O3942" s="12">
        <v>2990</v>
      </c>
      <c r="P3942" s="6" t="s">
        <v>1397</v>
      </c>
      <c r="Q3942" s="12">
        <f t="shared" si="61"/>
        <v>690</v>
      </c>
    </row>
    <row r="3943" spans="1:17" x14ac:dyDescent="0.3">
      <c r="A3943" s="6">
        <v>143315</v>
      </c>
      <c r="B3943" s="6" t="s">
        <v>1375</v>
      </c>
      <c r="C3943" s="6" t="s">
        <v>1330</v>
      </c>
      <c r="D3943" s="6" t="s">
        <v>1896</v>
      </c>
      <c r="E3943" s="6" t="s">
        <v>1314</v>
      </c>
      <c r="F3943" s="7">
        <v>44654</v>
      </c>
      <c r="G3943" s="6" t="s">
        <v>1296</v>
      </c>
      <c r="H3943" s="6" t="s">
        <v>47</v>
      </c>
      <c r="I3943" s="6" t="s">
        <v>37</v>
      </c>
      <c r="J3943" s="6" t="s">
        <v>76</v>
      </c>
      <c r="K3943" s="12">
        <v>350</v>
      </c>
      <c r="L3943" s="12">
        <v>455</v>
      </c>
      <c r="M3943" s="12">
        <v>3</v>
      </c>
      <c r="N3943" s="12">
        <v>1050</v>
      </c>
      <c r="O3943" s="12">
        <v>1365</v>
      </c>
      <c r="P3943" s="6" t="s">
        <v>1325</v>
      </c>
      <c r="Q3943" s="12">
        <f t="shared" si="61"/>
        <v>315</v>
      </c>
    </row>
    <row r="3944" spans="1:17" x14ac:dyDescent="0.3">
      <c r="A3944" s="6">
        <v>143316</v>
      </c>
      <c r="B3944" s="6" t="s">
        <v>1376</v>
      </c>
      <c r="C3944" s="6" t="s">
        <v>1331</v>
      </c>
      <c r="D3944" s="6" t="s">
        <v>1915</v>
      </c>
      <c r="E3944" s="6" t="s">
        <v>1315</v>
      </c>
      <c r="F3944" s="7">
        <v>44654</v>
      </c>
      <c r="G3944" s="6" t="s">
        <v>33</v>
      </c>
      <c r="H3944" s="6" t="s">
        <v>53</v>
      </c>
      <c r="I3944" s="6" t="s">
        <v>38</v>
      </c>
      <c r="J3944" s="6" t="s">
        <v>75</v>
      </c>
      <c r="K3944" s="12">
        <v>9500</v>
      </c>
      <c r="L3944" s="12">
        <v>12350</v>
      </c>
      <c r="M3944" s="12">
        <v>3</v>
      </c>
      <c r="N3944" s="12">
        <v>28500</v>
      </c>
      <c r="O3944" s="12">
        <v>37050</v>
      </c>
      <c r="P3944" s="6" t="s">
        <v>1398</v>
      </c>
      <c r="Q3944" s="12">
        <f t="shared" si="61"/>
        <v>8550</v>
      </c>
    </row>
    <row r="3945" spans="1:17" x14ac:dyDescent="0.3">
      <c r="A3945" s="6">
        <v>143317</v>
      </c>
      <c r="B3945" s="6" t="s">
        <v>1378</v>
      </c>
      <c r="C3945" s="6" t="s">
        <v>1377</v>
      </c>
      <c r="D3945" s="6" t="s">
        <v>1955</v>
      </c>
      <c r="E3945" s="6" t="s">
        <v>0</v>
      </c>
      <c r="F3945" s="7">
        <v>44654</v>
      </c>
      <c r="G3945" s="6" t="s">
        <v>34</v>
      </c>
      <c r="H3945" s="6" t="s">
        <v>1019</v>
      </c>
      <c r="I3945" s="6" t="s">
        <v>39</v>
      </c>
      <c r="J3945" s="6" t="s">
        <v>77</v>
      </c>
      <c r="K3945" s="12">
        <v>10000</v>
      </c>
      <c r="L3945" s="12">
        <v>13000</v>
      </c>
      <c r="M3945" s="12">
        <v>3</v>
      </c>
      <c r="N3945" s="12">
        <v>30000</v>
      </c>
      <c r="O3945" s="12">
        <v>39000</v>
      </c>
      <c r="P3945" s="6" t="s">
        <v>1397</v>
      </c>
      <c r="Q3945" s="12">
        <f t="shared" si="61"/>
        <v>9000</v>
      </c>
    </row>
    <row r="3946" spans="1:17" x14ac:dyDescent="0.3">
      <c r="A3946" s="6">
        <v>143318</v>
      </c>
      <c r="B3946" s="6" t="s">
        <v>1379</v>
      </c>
      <c r="C3946" s="6" t="s">
        <v>1332</v>
      </c>
      <c r="D3946" s="6" t="s">
        <v>1992</v>
      </c>
      <c r="E3946" s="6" t="s">
        <v>1316</v>
      </c>
      <c r="F3946" s="7">
        <v>44654</v>
      </c>
      <c r="G3946" s="6" t="s">
        <v>35</v>
      </c>
      <c r="H3946" s="6" t="s">
        <v>1020</v>
      </c>
      <c r="I3946" s="6" t="s">
        <v>40</v>
      </c>
      <c r="J3946" s="6" t="s">
        <v>76</v>
      </c>
      <c r="K3946" s="12">
        <v>6500</v>
      </c>
      <c r="L3946" s="12">
        <v>8450</v>
      </c>
      <c r="M3946" s="12">
        <v>3</v>
      </c>
      <c r="N3946" s="12">
        <v>19500</v>
      </c>
      <c r="O3946" s="12">
        <v>25350</v>
      </c>
      <c r="P3946" s="6" t="s">
        <v>1399</v>
      </c>
      <c r="Q3946" s="12">
        <f t="shared" si="61"/>
        <v>5850</v>
      </c>
    </row>
    <row r="3947" spans="1:17" x14ac:dyDescent="0.3">
      <c r="A3947" s="6">
        <v>143319</v>
      </c>
      <c r="B3947" s="6" t="s">
        <v>1380</v>
      </c>
      <c r="C3947" s="6" t="s">
        <v>1334</v>
      </c>
      <c r="D3947" s="6" t="s">
        <v>2070</v>
      </c>
      <c r="E3947" s="6" t="s">
        <v>1317</v>
      </c>
      <c r="F3947" s="7">
        <v>44654</v>
      </c>
      <c r="G3947" s="6" t="s">
        <v>1296</v>
      </c>
      <c r="H3947" s="6" t="s">
        <v>1021</v>
      </c>
      <c r="I3947" s="6" t="s">
        <v>41</v>
      </c>
      <c r="J3947" s="6" t="s">
        <v>78</v>
      </c>
      <c r="K3947" s="12">
        <v>8500</v>
      </c>
      <c r="L3947" s="12">
        <v>11050</v>
      </c>
      <c r="M3947" s="12">
        <v>1</v>
      </c>
      <c r="N3947" s="12">
        <v>8500</v>
      </c>
      <c r="O3947" s="12">
        <v>11050</v>
      </c>
      <c r="P3947" s="6" t="s">
        <v>1400</v>
      </c>
      <c r="Q3947" s="12">
        <f t="shared" si="61"/>
        <v>2550</v>
      </c>
    </row>
    <row r="3948" spans="1:17" x14ac:dyDescent="0.3">
      <c r="A3948" s="6">
        <v>143320</v>
      </c>
      <c r="B3948" s="6" t="s">
        <v>1381</v>
      </c>
      <c r="C3948" s="6" t="s">
        <v>1333</v>
      </c>
      <c r="D3948" s="6" t="s">
        <v>2067</v>
      </c>
      <c r="E3948" s="6" t="s">
        <v>1318</v>
      </c>
      <c r="F3948" s="7">
        <v>44654</v>
      </c>
      <c r="G3948" s="6" t="s">
        <v>33</v>
      </c>
      <c r="H3948" s="6" t="s">
        <v>57</v>
      </c>
      <c r="I3948" s="6" t="s">
        <v>44</v>
      </c>
      <c r="J3948" s="6" t="s">
        <v>80</v>
      </c>
      <c r="K3948" s="12">
        <v>7000</v>
      </c>
      <c r="L3948" s="12">
        <v>9100</v>
      </c>
      <c r="M3948" s="12">
        <v>3</v>
      </c>
      <c r="N3948" s="12">
        <v>21000</v>
      </c>
      <c r="O3948" s="12">
        <v>27300</v>
      </c>
      <c r="P3948" s="6" t="s">
        <v>1401</v>
      </c>
      <c r="Q3948" s="12">
        <f t="shared" si="61"/>
        <v>6300</v>
      </c>
    </row>
    <row r="3949" spans="1:17" x14ac:dyDescent="0.3">
      <c r="A3949" s="6">
        <v>143321</v>
      </c>
      <c r="B3949" s="6" t="s">
        <v>1382</v>
      </c>
      <c r="C3949" s="6" t="s">
        <v>1335</v>
      </c>
      <c r="D3949" s="6" t="s">
        <v>2099</v>
      </c>
      <c r="E3949" s="6" t="s">
        <v>29</v>
      </c>
      <c r="F3949" s="7">
        <v>44654</v>
      </c>
      <c r="G3949" s="6" t="s">
        <v>34</v>
      </c>
      <c r="H3949" s="6" t="s">
        <v>1022</v>
      </c>
      <c r="I3949" s="6" t="s">
        <v>98</v>
      </c>
      <c r="J3949" s="6" t="s">
        <v>79</v>
      </c>
      <c r="K3949" s="12">
        <v>6550</v>
      </c>
      <c r="L3949" s="12">
        <v>8515</v>
      </c>
      <c r="M3949" s="12">
        <v>1</v>
      </c>
      <c r="N3949" s="12">
        <v>6550</v>
      </c>
      <c r="O3949" s="12">
        <v>8515</v>
      </c>
      <c r="P3949" s="6" t="s">
        <v>1325</v>
      </c>
      <c r="Q3949" s="12">
        <f t="shared" si="61"/>
        <v>1965</v>
      </c>
    </row>
    <row r="3950" spans="1:17" x14ac:dyDescent="0.3">
      <c r="A3950" s="6">
        <v>143322</v>
      </c>
      <c r="B3950" s="6" t="s">
        <v>1378</v>
      </c>
      <c r="C3950" s="6" t="s">
        <v>1377</v>
      </c>
      <c r="D3950" s="6" t="s">
        <v>1948</v>
      </c>
      <c r="E3950" s="6" t="s">
        <v>20</v>
      </c>
      <c r="F3950" s="7">
        <v>44654</v>
      </c>
      <c r="G3950" s="6" t="s">
        <v>35</v>
      </c>
      <c r="H3950" s="8" t="s">
        <v>66</v>
      </c>
      <c r="I3950" s="6" t="s">
        <v>99</v>
      </c>
      <c r="J3950" s="6" t="s">
        <v>81</v>
      </c>
      <c r="K3950" s="12">
        <v>7650</v>
      </c>
      <c r="L3950" s="12">
        <v>9945</v>
      </c>
      <c r="M3950" s="12">
        <v>1</v>
      </c>
      <c r="N3950" s="12">
        <v>7650</v>
      </c>
      <c r="O3950" s="12">
        <v>9945</v>
      </c>
      <c r="P3950" s="6" t="s">
        <v>1398</v>
      </c>
      <c r="Q3950" s="12">
        <f t="shared" si="61"/>
        <v>2295</v>
      </c>
    </row>
    <row r="3951" spans="1:17" x14ac:dyDescent="0.3">
      <c r="A3951" s="6">
        <v>143323</v>
      </c>
      <c r="B3951" s="6" t="s">
        <v>1379</v>
      </c>
      <c r="C3951" s="6" t="s">
        <v>1332</v>
      </c>
      <c r="D3951" s="6" t="s">
        <v>1991</v>
      </c>
      <c r="E3951" s="6" t="s">
        <v>19</v>
      </c>
      <c r="F3951" s="7">
        <v>44654</v>
      </c>
      <c r="G3951" s="6" t="s">
        <v>1296</v>
      </c>
      <c r="H3951" s="6" t="s">
        <v>58</v>
      </c>
      <c r="I3951" s="6" t="s">
        <v>45</v>
      </c>
      <c r="J3951" s="6" t="s">
        <v>82</v>
      </c>
      <c r="K3951" s="12">
        <v>1150</v>
      </c>
      <c r="L3951" s="12">
        <v>1495</v>
      </c>
      <c r="M3951" s="12">
        <v>1</v>
      </c>
      <c r="N3951" s="12">
        <v>1150</v>
      </c>
      <c r="O3951" s="12">
        <v>1495</v>
      </c>
      <c r="P3951" s="6" t="s">
        <v>1397</v>
      </c>
      <c r="Q3951" s="12">
        <f t="shared" si="61"/>
        <v>345</v>
      </c>
    </row>
    <row r="3952" spans="1:17" x14ac:dyDescent="0.3">
      <c r="A3952" s="6">
        <v>143324</v>
      </c>
      <c r="B3952" s="6" t="s">
        <v>1365</v>
      </c>
      <c r="C3952" s="6" t="s">
        <v>1364</v>
      </c>
      <c r="D3952" s="6" t="s">
        <v>1760</v>
      </c>
      <c r="E3952" s="6" t="s">
        <v>1319</v>
      </c>
      <c r="F3952" s="7">
        <v>44654</v>
      </c>
      <c r="G3952" s="6" t="s">
        <v>33</v>
      </c>
      <c r="H3952" s="6" t="s">
        <v>59</v>
      </c>
      <c r="I3952" s="6" t="s">
        <v>36</v>
      </c>
      <c r="J3952" s="6" t="s">
        <v>75</v>
      </c>
      <c r="K3952" s="12">
        <v>850</v>
      </c>
      <c r="L3952" s="12">
        <v>1105</v>
      </c>
      <c r="M3952" s="12">
        <v>3</v>
      </c>
      <c r="N3952" s="12">
        <v>2550</v>
      </c>
      <c r="O3952" s="12">
        <v>3315</v>
      </c>
      <c r="P3952" s="6" t="s">
        <v>1397</v>
      </c>
      <c r="Q3952" s="12">
        <f t="shared" si="61"/>
        <v>765</v>
      </c>
    </row>
    <row r="3953" spans="1:17" x14ac:dyDescent="0.3">
      <c r="A3953" s="6">
        <v>143325</v>
      </c>
      <c r="B3953" s="6" t="s">
        <v>1385</v>
      </c>
      <c r="C3953" s="6" t="s">
        <v>27</v>
      </c>
      <c r="D3953" s="6" t="s">
        <v>27</v>
      </c>
      <c r="E3953" s="6" t="s">
        <v>18</v>
      </c>
      <c r="F3953" s="7">
        <v>44654</v>
      </c>
      <c r="G3953" s="6" t="s">
        <v>34</v>
      </c>
      <c r="H3953" s="6" t="s">
        <v>60</v>
      </c>
      <c r="I3953" s="6" t="s">
        <v>37</v>
      </c>
      <c r="J3953" s="6" t="s">
        <v>76</v>
      </c>
      <c r="K3953" s="12">
        <v>650</v>
      </c>
      <c r="L3953" s="12">
        <v>845</v>
      </c>
      <c r="M3953" s="12">
        <v>3</v>
      </c>
      <c r="N3953" s="12">
        <v>1950</v>
      </c>
      <c r="O3953" s="12">
        <v>2535</v>
      </c>
      <c r="P3953" s="6" t="s">
        <v>1397</v>
      </c>
      <c r="Q3953" s="12">
        <f t="shared" si="61"/>
        <v>585</v>
      </c>
    </row>
    <row r="3954" spans="1:17" x14ac:dyDescent="0.3">
      <c r="A3954" s="6">
        <v>143326</v>
      </c>
      <c r="B3954" s="6" t="s">
        <v>1387</v>
      </c>
      <c r="C3954" s="6" t="s">
        <v>1386</v>
      </c>
      <c r="D3954" s="6" t="s">
        <v>2108</v>
      </c>
      <c r="E3954" s="6" t="s">
        <v>17</v>
      </c>
      <c r="F3954" s="7">
        <v>44654</v>
      </c>
      <c r="G3954" s="6" t="s">
        <v>35</v>
      </c>
      <c r="H3954" s="6" t="s">
        <v>61</v>
      </c>
      <c r="I3954" s="6" t="s">
        <v>38</v>
      </c>
      <c r="J3954" s="6" t="s">
        <v>75</v>
      </c>
      <c r="K3954" s="12">
        <v>7500</v>
      </c>
      <c r="L3954" s="12">
        <v>9750</v>
      </c>
      <c r="M3954" s="12">
        <v>2</v>
      </c>
      <c r="N3954" s="12">
        <v>15000</v>
      </c>
      <c r="O3954" s="12">
        <v>19500</v>
      </c>
      <c r="P3954" s="6" t="s">
        <v>1397</v>
      </c>
      <c r="Q3954" s="12">
        <f t="shared" si="61"/>
        <v>4500</v>
      </c>
    </row>
    <row r="3955" spans="1:17" x14ac:dyDescent="0.3">
      <c r="A3955" s="6">
        <v>143327</v>
      </c>
      <c r="B3955" s="6" t="s">
        <v>2156</v>
      </c>
      <c r="C3955" s="6" t="s">
        <v>2157</v>
      </c>
      <c r="D3955" s="6" t="s">
        <v>1956</v>
      </c>
      <c r="E3955" s="6" t="s">
        <v>1320</v>
      </c>
      <c r="F3955" s="7">
        <v>44654</v>
      </c>
      <c r="G3955" s="6" t="s">
        <v>1296</v>
      </c>
      <c r="H3955" s="6" t="s">
        <v>1019</v>
      </c>
      <c r="I3955" s="6" t="s">
        <v>39</v>
      </c>
      <c r="J3955" s="8" t="s">
        <v>83</v>
      </c>
      <c r="K3955" s="12">
        <v>10000</v>
      </c>
      <c r="L3955" s="12">
        <v>13000</v>
      </c>
      <c r="M3955" s="12">
        <v>4</v>
      </c>
      <c r="N3955" s="12">
        <v>40000</v>
      </c>
      <c r="O3955" s="12">
        <v>52000</v>
      </c>
      <c r="P3955" s="6" t="s">
        <v>1397</v>
      </c>
      <c r="Q3955" s="12">
        <f t="shared" si="61"/>
        <v>12000</v>
      </c>
    </row>
    <row r="3956" spans="1:17" x14ac:dyDescent="0.3">
      <c r="A3956" s="6">
        <v>143328</v>
      </c>
      <c r="B3956" s="6" t="s">
        <v>1390</v>
      </c>
      <c r="C3956" s="6" t="s">
        <v>26</v>
      </c>
      <c r="D3956" s="6" t="s">
        <v>2125</v>
      </c>
      <c r="E3956" s="6" t="s">
        <v>16</v>
      </c>
      <c r="F3956" s="7">
        <v>44654</v>
      </c>
      <c r="G3956" s="6" t="s">
        <v>33</v>
      </c>
      <c r="H3956" s="6" t="s">
        <v>1023</v>
      </c>
      <c r="I3956" s="6" t="s">
        <v>40</v>
      </c>
      <c r="J3956" s="6" t="s">
        <v>76</v>
      </c>
      <c r="K3956" s="12">
        <v>10500</v>
      </c>
      <c r="L3956" s="12">
        <v>13650</v>
      </c>
      <c r="M3956" s="12">
        <v>2</v>
      </c>
      <c r="N3956" s="12">
        <v>21000</v>
      </c>
      <c r="O3956" s="12">
        <v>27300</v>
      </c>
      <c r="P3956" s="6" t="s">
        <v>1397</v>
      </c>
      <c r="Q3956" s="12">
        <f t="shared" si="61"/>
        <v>6300</v>
      </c>
    </row>
    <row r="3957" spans="1:17" x14ac:dyDescent="0.3">
      <c r="A3957" s="6">
        <v>143329</v>
      </c>
      <c r="B3957" s="6" t="s">
        <v>1392</v>
      </c>
      <c r="C3957" s="6" t="s">
        <v>1391</v>
      </c>
      <c r="D3957" s="6" t="s">
        <v>2111</v>
      </c>
      <c r="E3957" s="6" t="s">
        <v>15</v>
      </c>
      <c r="F3957" s="7">
        <v>44654</v>
      </c>
      <c r="G3957" s="6" t="s">
        <v>34</v>
      </c>
      <c r="H3957" s="6" t="s">
        <v>63</v>
      </c>
      <c r="I3957" s="6" t="s">
        <v>41</v>
      </c>
      <c r="J3957" s="6" t="s">
        <v>78</v>
      </c>
      <c r="K3957" s="12">
        <v>8500</v>
      </c>
      <c r="L3957" s="12">
        <v>11050</v>
      </c>
      <c r="M3957" s="12">
        <v>3</v>
      </c>
      <c r="N3957" s="12">
        <v>25500</v>
      </c>
      <c r="O3957" s="12">
        <v>33150</v>
      </c>
      <c r="P3957" s="6" t="s">
        <v>1397</v>
      </c>
      <c r="Q3957" s="12">
        <f t="shared" si="61"/>
        <v>7650</v>
      </c>
    </row>
    <row r="3958" spans="1:17" x14ac:dyDescent="0.3">
      <c r="A3958" s="6">
        <v>143330</v>
      </c>
      <c r="B3958" s="6" t="s">
        <v>1394</v>
      </c>
      <c r="C3958" s="6" t="s">
        <v>1393</v>
      </c>
      <c r="D3958" s="6" t="s">
        <v>2132</v>
      </c>
      <c r="E3958" s="6" t="s">
        <v>14</v>
      </c>
      <c r="F3958" s="7">
        <v>44654</v>
      </c>
      <c r="G3958" s="6" t="s">
        <v>35</v>
      </c>
      <c r="H3958" s="6" t="s">
        <v>57</v>
      </c>
      <c r="I3958" s="6" t="s">
        <v>44</v>
      </c>
      <c r="J3958" s="6" t="s">
        <v>80</v>
      </c>
      <c r="K3958" s="12">
        <v>7000</v>
      </c>
      <c r="L3958" s="12">
        <v>9100</v>
      </c>
      <c r="M3958" s="12">
        <v>2</v>
      </c>
      <c r="N3958" s="12">
        <v>14000</v>
      </c>
      <c r="O3958" s="12">
        <v>18200</v>
      </c>
      <c r="P3958" s="6" t="s">
        <v>1397</v>
      </c>
      <c r="Q3958" s="12">
        <f t="shared" si="61"/>
        <v>4200</v>
      </c>
    </row>
    <row r="3959" spans="1:17" x14ac:dyDescent="0.3">
      <c r="A3959" s="6">
        <v>143331</v>
      </c>
      <c r="B3959" s="6" t="s">
        <v>1337</v>
      </c>
      <c r="C3959" s="6" t="s">
        <v>1336</v>
      </c>
      <c r="D3959" s="6" t="s">
        <v>1422</v>
      </c>
      <c r="E3959" s="6" t="s">
        <v>13</v>
      </c>
      <c r="F3959" s="7">
        <v>44654</v>
      </c>
      <c r="G3959" s="6" t="s">
        <v>1296</v>
      </c>
      <c r="H3959" s="6" t="s">
        <v>1024</v>
      </c>
      <c r="I3959" s="6" t="s">
        <v>98</v>
      </c>
      <c r="J3959" s="6" t="s">
        <v>79</v>
      </c>
      <c r="K3959" s="12">
        <v>1680</v>
      </c>
      <c r="L3959" s="12">
        <v>2184</v>
      </c>
      <c r="M3959" s="12">
        <v>4</v>
      </c>
      <c r="N3959" s="12">
        <v>6720</v>
      </c>
      <c r="O3959" s="12">
        <v>8736</v>
      </c>
      <c r="P3959" s="6" t="s">
        <v>1397</v>
      </c>
      <c r="Q3959" s="12">
        <f t="shared" si="61"/>
        <v>2016</v>
      </c>
    </row>
    <row r="3960" spans="1:17" x14ac:dyDescent="0.3">
      <c r="A3960" s="6">
        <v>143332</v>
      </c>
      <c r="B3960" s="6" t="s">
        <v>1339</v>
      </c>
      <c r="C3960" s="6" t="s">
        <v>1338</v>
      </c>
      <c r="D3960" s="6" t="s">
        <v>1440</v>
      </c>
      <c r="E3960" s="6" t="s">
        <v>12</v>
      </c>
      <c r="F3960" s="7">
        <v>44654</v>
      </c>
      <c r="G3960" s="6" t="s">
        <v>33</v>
      </c>
      <c r="H3960" s="8" t="s">
        <v>65</v>
      </c>
      <c r="I3960" s="6" t="s">
        <v>99</v>
      </c>
      <c r="J3960" s="8" t="s">
        <v>84</v>
      </c>
      <c r="K3960" s="12">
        <v>6540</v>
      </c>
      <c r="L3960" s="12">
        <v>8502</v>
      </c>
      <c r="M3960" s="12">
        <v>2</v>
      </c>
      <c r="N3960" s="12">
        <v>13080</v>
      </c>
      <c r="O3960" s="12">
        <v>17004</v>
      </c>
      <c r="P3960" s="6" t="s">
        <v>1397</v>
      </c>
      <c r="Q3960" s="12">
        <f t="shared" si="61"/>
        <v>3924</v>
      </c>
    </row>
    <row r="3961" spans="1:17" x14ac:dyDescent="0.3">
      <c r="A3961" s="6">
        <v>143333</v>
      </c>
      <c r="B3961" s="6" t="s">
        <v>1341</v>
      </c>
      <c r="C3961" s="6" t="s">
        <v>1340</v>
      </c>
      <c r="D3961" s="6" t="s">
        <v>1470</v>
      </c>
      <c r="E3961" s="6" t="s">
        <v>11</v>
      </c>
      <c r="F3961" s="7">
        <v>44654</v>
      </c>
      <c r="G3961" s="6" t="s">
        <v>34</v>
      </c>
      <c r="H3961" s="6" t="s">
        <v>68</v>
      </c>
      <c r="I3961" s="6" t="s">
        <v>45</v>
      </c>
      <c r="J3961" s="6" t="s">
        <v>82</v>
      </c>
      <c r="K3961" s="12">
        <v>2680</v>
      </c>
      <c r="L3961" s="12">
        <v>3484</v>
      </c>
      <c r="M3961" s="12">
        <v>3</v>
      </c>
      <c r="N3961" s="12">
        <v>8040</v>
      </c>
      <c r="O3961" s="12">
        <v>10452</v>
      </c>
      <c r="P3961" s="6" t="s">
        <v>1325</v>
      </c>
      <c r="Q3961" s="12">
        <f t="shared" si="61"/>
        <v>2412</v>
      </c>
    </row>
    <row r="3962" spans="1:17" x14ac:dyDescent="0.3">
      <c r="A3962" s="6">
        <v>143334</v>
      </c>
      <c r="B3962" s="6" t="s">
        <v>1343</v>
      </c>
      <c r="C3962" s="6" t="s">
        <v>1342</v>
      </c>
      <c r="D3962" s="6" t="s">
        <v>1514</v>
      </c>
      <c r="E3962" s="6" t="s">
        <v>1321</v>
      </c>
      <c r="F3962" s="7">
        <v>44654</v>
      </c>
      <c r="G3962" s="6" t="s">
        <v>35</v>
      </c>
      <c r="H3962" s="6" t="s">
        <v>71</v>
      </c>
      <c r="I3962" s="6" t="s">
        <v>38</v>
      </c>
      <c r="J3962" s="6" t="s">
        <v>76</v>
      </c>
      <c r="K3962" s="12">
        <v>8250</v>
      </c>
      <c r="L3962" s="12">
        <v>10725</v>
      </c>
      <c r="M3962" s="12">
        <v>3</v>
      </c>
      <c r="N3962" s="12">
        <v>24750</v>
      </c>
      <c r="O3962" s="12">
        <v>32175</v>
      </c>
      <c r="P3962" s="6" t="s">
        <v>1398</v>
      </c>
      <c r="Q3962" s="12">
        <f t="shared" si="61"/>
        <v>7425</v>
      </c>
    </row>
    <row r="3963" spans="1:17" x14ac:dyDescent="0.3">
      <c r="A3963" s="6">
        <v>143335</v>
      </c>
      <c r="B3963" s="6" t="s">
        <v>1345</v>
      </c>
      <c r="C3963" s="6" t="s">
        <v>1344</v>
      </c>
      <c r="D3963" s="6" t="s">
        <v>1552</v>
      </c>
      <c r="E3963" s="6" t="s">
        <v>1322</v>
      </c>
      <c r="F3963" s="7">
        <v>44654</v>
      </c>
      <c r="G3963" s="6" t="s">
        <v>1296</v>
      </c>
      <c r="H3963" s="6" t="s">
        <v>958</v>
      </c>
      <c r="I3963" s="6" t="s">
        <v>42</v>
      </c>
      <c r="J3963" s="6" t="s">
        <v>76</v>
      </c>
      <c r="K3963" s="12">
        <v>2650</v>
      </c>
      <c r="L3963" s="12">
        <v>3445</v>
      </c>
      <c r="M3963" s="12">
        <v>1</v>
      </c>
      <c r="N3963" s="12">
        <v>2650</v>
      </c>
      <c r="O3963" s="12">
        <v>3445</v>
      </c>
      <c r="P3963" s="6" t="s">
        <v>1397</v>
      </c>
      <c r="Q3963" s="12">
        <f t="shared" si="61"/>
        <v>795</v>
      </c>
    </row>
    <row r="3964" spans="1:17" x14ac:dyDescent="0.3">
      <c r="A3964" s="6">
        <v>143336</v>
      </c>
      <c r="B3964" s="6" t="s">
        <v>1347</v>
      </c>
      <c r="C3964" s="6" t="s">
        <v>1346</v>
      </c>
      <c r="D3964" s="6" t="s">
        <v>1554</v>
      </c>
      <c r="E3964" s="6" t="s">
        <v>1323</v>
      </c>
      <c r="F3964" s="7">
        <v>44654</v>
      </c>
      <c r="G3964" s="6" t="s">
        <v>33</v>
      </c>
      <c r="H3964" s="6" t="s">
        <v>72</v>
      </c>
      <c r="I3964" s="6" t="s">
        <v>38</v>
      </c>
      <c r="J3964" s="6" t="s">
        <v>85</v>
      </c>
      <c r="K3964" s="12">
        <v>12550</v>
      </c>
      <c r="L3964" s="12">
        <v>16315</v>
      </c>
      <c r="M3964" s="12">
        <v>4</v>
      </c>
      <c r="N3964" s="12">
        <v>50200</v>
      </c>
      <c r="O3964" s="12">
        <v>65260</v>
      </c>
      <c r="P3964" s="6" t="s">
        <v>1399</v>
      </c>
      <c r="Q3964" s="12">
        <f t="shared" si="61"/>
        <v>15060</v>
      </c>
    </row>
    <row r="3965" spans="1:17" x14ac:dyDescent="0.3">
      <c r="A3965" s="6">
        <v>143337</v>
      </c>
      <c r="B3965" s="6" t="s">
        <v>1349</v>
      </c>
      <c r="C3965" s="6" t="s">
        <v>1348</v>
      </c>
      <c r="D3965" s="6" t="s">
        <v>1584</v>
      </c>
      <c r="E3965" s="6" t="s">
        <v>10</v>
      </c>
      <c r="F3965" s="7">
        <v>44654</v>
      </c>
      <c r="G3965" s="6" t="s">
        <v>34</v>
      </c>
      <c r="H3965" s="6" t="s">
        <v>73</v>
      </c>
      <c r="I3965" s="6" t="s">
        <v>41</v>
      </c>
      <c r="J3965" s="8" t="s">
        <v>78</v>
      </c>
      <c r="K3965" s="12">
        <v>14500</v>
      </c>
      <c r="L3965" s="12">
        <v>18850</v>
      </c>
      <c r="M3965" s="12">
        <v>2</v>
      </c>
      <c r="N3965" s="12">
        <v>29000</v>
      </c>
      <c r="O3965" s="12">
        <v>37700</v>
      </c>
      <c r="P3965" s="6" t="s">
        <v>1400</v>
      </c>
      <c r="Q3965" s="12">
        <f t="shared" si="61"/>
        <v>8700</v>
      </c>
    </row>
    <row r="3966" spans="1:17" x14ac:dyDescent="0.3">
      <c r="A3966" s="6">
        <v>143338</v>
      </c>
      <c r="B3966" s="6" t="s">
        <v>1351</v>
      </c>
      <c r="C3966" s="6" t="s">
        <v>1350</v>
      </c>
      <c r="D3966" s="6" t="s">
        <v>1592</v>
      </c>
      <c r="E3966" s="6" t="s">
        <v>9</v>
      </c>
      <c r="F3966" s="7">
        <v>44654</v>
      </c>
      <c r="G3966" s="6" t="s">
        <v>35</v>
      </c>
      <c r="H3966" s="6" t="s">
        <v>46</v>
      </c>
      <c r="I3966" s="6" t="s">
        <v>36</v>
      </c>
      <c r="J3966" s="6" t="s">
        <v>75</v>
      </c>
      <c r="K3966" s="12">
        <v>800</v>
      </c>
      <c r="L3966" s="12">
        <v>1040</v>
      </c>
      <c r="M3966" s="12">
        <v>4</v>
      </c>
      <c r="N3966" s="12">
        <v>3200</v>
      </c>
      <c r="O3966" s="12">
        <v>4160</v>
      </c>
      <c r="P3966" s="6" t="s">
        <v>1401</v>
      </c>
      <c r="Q3966" s="12">
        <f t="shared" si="61"/>
        <v>960</v>
      </c>
    </row>
    <row r="3967" spans="1:17" x14ac:dyDescent="0.3">
      <c r="A3967" s="6">
        <v>143339</v>
      </c>
      <c r="B3967" s="6" t="s">
        <v>1353</v>
      </c>
      <c r="C3967" s="6" t="s">
        <v>1352</v>
      </c>
      <c r="D3967" s="6" t="s">
        <v>1612</v>
      </c>
      <c r="E3967" s="6" t="s">
        <v>1324</v>
      </c>
      <c r="F3967" s="7">
        <v>44654</v>
      </c>
      <c r="G3967" s="6" t="s">
        <v>1296</v>
      </c>
      <c r="H3967" s="6" t="s">
        <v>48</v>
      </c>
      <c r="I3967" s="6" t="s">
        <v>37</v>
      </c>
      <c r="J3967" s="6" t="s">
        <v>76</v>
      </c>
      <c r="K3967" s="12">
        <v>600</v>
      </c>
      <c r="L3967" s="12">
        <v>780</v>
      </c>
      <c r="M3967" s="12">
        <v>4</v>
      </c>
      <c r="N3967" s="12">
        <v>2400</v>
      </c>
      <c r="O3967" s="12">
        <v>3120</v>
      </c>
      <c r="P3967" s="6" t="s">
        <v>1325</v>
      </c>
      <c r="Q3967" s="12">
        <f t="shared" si="61"/>
        <v>720</v>
      </c>
    </row>
    <row r="3968" spans="1:17" x14ac:dyDescent="0.3">
      <c r="A3968" s="6">
        <v>143340</v>
      </c>
      <c r="B3968" s="6" t="s">
        <v>1355</v>
      </c>
      <c r="C3968" s="6" t="s">
        <v>1354</v>
      </c>
      <c r="D3968" s="6" t="s">
        <v>2152</v>
      </c>
      <c r="E3968" s="6" t="s">
        <v>8</v>
      </c>
      <c r="F3968" s="7">
        <v>44654</v>
      </c>
      <c r="G3968" s="6" t="s">
        <v>33</v>
      </c>
      <c r="H3968" s="6" t="s">
        <v>50</v>
      </c>
      <c r="I3968" s="6" t="s">
        <v>38</v>
      </c>
      <c r="J3968" s="6" t="s">
        <v>75</v>
      </c>
      <c r="K3968" s="12">
        <v>10500</v>
      </c>
      <c r="L3968" s="12">
        <v>13650</v>
      </c>
      <c r="M3968" s="12">
        <v>4</v>
      </c>
      <c r="N3968" s="12">
        <v>42000</v>
      </c>
      <c r="O3968" s="12">
        <v>54600</v>
      </c>
      <c r="P3968" s="6" t="s">
        <v>1398</v>
      </c>
      <c r="Q3968" s="12">
        <f t="shared" si="61"/>
        <v>12600</v>
      </c>
    </row>
    <row r="3969" spans="1:17" x14ac:dyDescent="0.3">
      <c r="A3969" s="6">
        <v>143341</v>
      </c>
      <c r="B3969" s="6" t="s">
        <v>1357</v>
      </c>
      <c r="C3969" s="6" t="s">
        <v>1356</v>
      </c>
      <c r="D3969" s="6" t="s">
        <v>1625</v>
      </c>
      <c r="E3969" s="6" t="s">
        <v>7</v>
      </c>
      <c r="F3969" s="7">
        <v>44654</v>
      </c>
      <c r="G3969" s="6" t="s">
        <v>34</v>
      </c>
      <c r="H3969" s="6" t="s">
        <v>1019</v>
      </c>
      <c r="I3969" s="6" t="s">
        <v>39</v>
      </c>
      <c r="J3969" s="6" t="s">
        <v>77</v>
      </c>
      <c r="K3969" s="12">
        <v>6500</v>
      </c>
      <c r="L3969" s="12">
        <v>8450</v>
      </c>
      <c r="M3969" s="12">
        <v>4</v>
      </c>
      <c r="N3969" s="12">
        <v>26000</v>
      </c>
      <c r="O3969" s="12">
        <v>33800</v>
      </c>
      <c r="P3969" s="6" t="s">
        <v>1397</v>
      </c>
      <c r="Q3969" s="12">
        <f t="shared" si="61"/>
        <v>7800</v>
      </c>
    </row>
    <row r="3970" spans="1:17" x14ac:dyDescent="0.3">
      <c r="A3970" s="6">
        <v>143342</v>
      </c>
      <c r="B3970" s="6" t="s">
        <v>1359</v>
      </c>
      <c r="C3970" s="6" t="s">
        <v>1358</v>
      </c>
      <c r="D3970" s="6" t="s">
        <v>1646</v>
      </c>
      <c r="E3970" s="6" t="s">
        <v>1325</v>
      </c>
      <c r="F3970" s="7">
        <v>44654</v>
      </c>
      <c r="G3970" s="6" t="s">
        <v>35</v>
      </c>
      <c r="H3970" s="6" t="s">
        <v>1025</v>
      </c>
      <c r="I3970" s="6" t="s">
        <v>40</v>
      </c>
      <c r="J3970" s="6" t="s">
        <v>76</v>
      </c>
      <c r="K3970" s="12">
        <v>4500</v>
      </c>
      <c r="L3970" s="12">
        <v>5850</v>
      </c>
      <c r="M3970" s="12">
        <v>3</v>
      </c>
      <c r="N3970" s="12">
        <v>13500</v>
      </c>
      <c r="O3970" s="12">
        <v>17550</v>
      </c>
      <c r="P3970" s="6" t="s">
        <v>1399</v>
      </c>
      <c r="Q3970" s="12">
        <f t="shared" si="61"/>
        <v>4050</v>
      </c>
    </row>
    <row r="3971" spans="1:17" x14ac:dyDescent="0.3">
      <c r="A3971" s="6">
        <v>143343</v>
      </c>
      <c r="B3971" s="6" t="s">
        <v>1361</v>
      </c>
      <c r="C3971" s="6" t="s">
        <v>1360</v>
      </c>
      <c r="D3971" s="6" t="s">
        <v>1688</v>
      </c>
      <c r="E3971" s="6" t="s">
        <v>1326</v>
      </c>
      <c r="F3971" s="7">
        <v>44654</v>
      </c>
      <c r="G3971" s="6" t="s">
        <v>1296</v>
      </c>
      <c r="H3971" s="6" t="s">
        <v>51</v>
      </c>
      <c r="I3971" s="6" t="s">
        <v>41</v>
      </c>
      <c r="J3971" s="6" t="s">
        <v>78</v>
      </c>
      <c r="K3971" s="12">
        <v>8500</v>
      </c>
      <c r="L3971" s="12">
        <v>11050</v>
      </c>
      <c r="M3971" s="12">
        <v>4</v>
      </c>
      <c r="N3971" s="12">
        <v>34000</v>
      </c>
      <c r="O3971" s="12">
        <v>44200</v>
      </c>
      <c r="P3971" s="6" t="s">
        <v>1400</v>
      </c>
      <c r="Q3971" s="12">
        <f t="shared" ref="Q3971:Q4034" si="62">O3971-N3971</f>
        <v>10200</v>
      </c>
    </row>
    <row r="3972" spans="1:17" x14ac:dyDescent="0.3">
      <c r="A3972" s="6">
        <v>143344</v>
      </c>
      <c r="B3972" s="6" t="s">
        <v>1363</v>
      </c>
      <c r="C3972" s="6" t="s">
        <v>1362</v>
      </c>
      <c r="D3972" s="6" t="s">
        <v>1738</v>
      </c>
      <c r="E3972" s="6" t="s">
        <v>6</v>
      </c>
      <c r="F3972" s="7">
        <v>44654</v>
      </c>
      <c r="G3972" s="6" t="s">
        <v>33</v>
      </c>
      <c r="H3972" s="6" t="s">
        <v>52</v>
      </c>
      <c r="I3972" s="6" t="s">
        <v>44</v>
      </c>
      <c r="J3972" s="6" t="s">
        <v>80</v>
      </c>
      <c r="K3972" s="12">
        <v>12500</v>
      </c>
      <c r="L3972" s="12">
        <v>16250</v>
      </c>
      <c r="M3972" s="12">
        <v>3</v>
      </c>
      <c r="N3972" s="12">
        <v>37500</v>
      </c>
      <c r="O3972" s="12">
        <v>48750</v>
      </c>
      <c r="P3972" s="6" t="s">
        <v>1397</v>
      </c>
      <c r="Q3972" s="12">
        <f t="shared" si="62"/>
        <v>11250</v>
      </c>
    </row>
    <row r="3973" spans="1:17" x14ac:dyDescent="0.3">
      <c r="A3973" s="6">
        <v>143345</v>
      </c>
      <c r="B3973" s="6" t="s">
        <v>1365</v>
      </c>
      <c r="C3973" s="6" t="s">
        <v>1364</v>
      </c>
      <c r="D3973" s="6" t="s">
        <v>1744</v>
      </c>
      <c r="E3973" s="6" t="s">
        <v>5</v>
      </c>
      <c r="F3973" s="7">
        <v>44654</v>
      </c>
      <c r="G3973" s="6" t="s">
        <v>34</v>
      </c>
      <c r="H3973" s="6" t="s">
        <v>966</v>
      </c>
      <c r="I3973" s="6" t="s">
        <v>42</v>
      </c>
      <c r="J3973" s="6" t="s">
        <v>79</v>
      </c>
      <c r="K3973" s="12">
        <v>3500</v>
      </c>
      <c r="L3973" s="12">
        <v>4550</v>
      </c>
      <c r="M3973" s="12">
        <v>3</v>
      </c>
      <c r="N3973" s="12">
        <v>10500</v>
      </c>
      <c r="O3973" s="12">
        <v>13650</v>
      </c>
      <c r="P3973" s="6" t="s">
        <v>1397</v>
      </c>
      <c r="Q3973" s="12">
        <f t="shared" si="62"/>
        <v>3150</v>
      </c>
    </row>
    <row r="3974" spans="1:17" x14ac:dyDescent="0.3">
      <c r="A3974" s="6">
        <v>143346</v>
      </c>
      <c r="B3974" s="6" t="s">
        <v>1367</v>
      </c>
      <c r="C3974" s="6" t="s">
        <v>1366</v>
      </c>
      <c r="D3974" s="6" t="s">
        <v>1793</v>
      </c>
      <c r="E3974" s="6" t="s">
        <v>4</v>
      </c>
      <c r="F3974" s="7">
        <v>44654</v>
      </c>
      <c r="G3974" s="6" t="s">
        <v>35</v>
      </c>
      <c r="H3974" s="8" t="s">
        <v>67</v>
      </c>
      <c r="I3974" s="6" t="s">
        <v>109</v>
      </c>
      <c r="J3974" s="6" t="s">
        <v>81</v>
      </c>
      <c r="K3974" s="12">
        <v>4500</v>
      </c>
      <c r="L3974" s="12">
        <v>5850</v>
      </c>
      <c r="M3974" s="12">
        <v>3</v>
      </c>
      <c r="N3974" s="12">
        <v>13500</v>
      </c>
      <c r="O3974" s="12">
        <v>17550</v>
      </c>
      <c r="P3974" s="6" t="s">
        <v>1397</v>
      </c>
      <c r="Q3974" s="12">
        <f t="shared" si="62"/>
        <v>4050</v>
      </c>
    </row>
    <row r="3975" spans="1:17" x14ac:dyDescent="0.3">
      <c r="A3975" s="6">
        <v>143347</v>
      </c>
      <c r="B3975" s="6" t="s">
        <v>1369</v>
      </c>
      <c r="C3975" s="6" t="s">
        <v>1368</v>
      </c>
      <c r="D3975" s="6" t="s">
        <v>1796</v>
      </c>
      <c r="E3975" s="6" t="s">
        <v>30</v>
      </c>
      <c r="F3975" s="7">
        <v>44654</v>
      </c>
      <c r="G3975" s="6" t="s">
        <v>1296</v>
      </c>
      <c r="H3975" s="6" t="s">
        <v>1026</v>
      </c>
      <c r="I3975" s="6" t="s">
        <v>45</v>
      </c>
      <c r="J3975" s="6" t="s">
        <v>82</v>
      </c>
      <c r="K3975" s="12">
        <v>2100</v>
      </c>
      <c r="L3975" s="12">
        <v>2730</v>
      </c>
      <c r="M3975" s="12">
        <v>4</v>
      </c>
      <c r="N3975" s="12">
        <v>8400</v>
      </c>
      <c r="O3975" s="12">
        <v>10920</v>
      </c>
      <c r="P3975" s="6" t="s">
        <v>1397</v>
      </c>
      <c r="Q3975" s="12">
        <f t="shared" si="62"/>
        <v>2520</v>
      </c>
    </row>
    <row r="3976" spans="1:17" x14ac:dyDescent="0.3">
      <c r="A3976" s="6">
        <v>143348</v>
      </c>
      <c r="B3976" s="6" t="s">
        <v>1370</v>
      </c>
      <c r="C3976" s="6" t="s">
        <v>1327</v>
      </c>
      <c r="D3976" s="6" t="s">
        <v>1806</v>
      </c>
      <c r="E3976" s="6" t="s">
        <v>31</v>
      </c>
      <c r="F3976" s="7">
        <v>44654</v>
      </c>
      <c r="G3976" s="6" t="s">
        <v>33</v>
      </c>
      <c r="H3976" s="6" t="s">
        <v>49</v>
      </c>
      <c r="I3976" s="6" t="s">
        <v>36</v>
      </c>
      <c r="J3976" s="6" t="s">
        <v>75</v>
      </c>
      <c r="K3976" s="12">
        <v>1150</v>
      </c>
      <c r="L3976" s="12">
        <v>1495</v>
      </c>
      <c r="M3976" s="12">
        <v>2</v>
      </c>
      <c r="N3976" s="12">
        <v>2300</v>
      </c>
      <c r="O3976" s="12">
        <v>2990</v>
      </c>
      <c r="P3976" s="6" t="s">
        <v>1397</v>
      </c>
      <c r="Q3976" s="12">
        <f t="shared" si="62"/>
        <v>690</v>
      </c>
    </row>
    <row r="3977" spans="1:17" x14ac:dyDescent="0.3">
      <c r="A3977" s="6">
        <v>143349</v>
      </c>
      <c r="B3977" s="6" t="s">
        <v>1371</v>
      </c>
      <c r="C3977" s="6" t="s">
        <v>1328</v>
      </c>
      <c r="D3977" s="6" t="s">
        <v>1816</v>
      </c>
      <c r="E3977" s="6" t="s">
        <v>32</v>
      </c>
      <c r="F3977" s="7">
        <v>44654</v>
      </c>
      <c r="G3977" s="6" t="s">
        <v>34</v>
      </c>
      <c r="H3977" s="6" t="s">
        <v>47</v>
      </c>
      <c r="I3977" s="6" t="s">
        <v>37</v>
      </c>
      <c r="J3977" s="6" t="s">
        <v>76</v>
      </c>
      <c r="K3977" s="12">
        <v>350</v>
      </c>
      <c r="L3977" s="12">
        <v>455</v>
      </c>
      <c r="M3977" s="12">
        <v>1</v>
      </c>
      <c r="N3977" s="12">
        <v>350</v>
      </c>
      <c r="O3977" s="12">
        <v>455</v>
      </c>
      <c r="P3977" s="6" t="s">
        <v>1397</v>
      </c>
      <c r="Q3977" s="12">
        <f t="shared" si="62"/>
        <v>105</v>
      </c>
    </row>
    <row r="3978" spans="1:17" x14ac:dyDescent="0.3">
      <c r="A3978" s="6">
        <v>143350</v>
      </c>
      <c r="B3978" s="6" t="s">
        <v>1373</v>
      </c>
      <c r="C3978" s="6" t="s">
        <v>1372</v>
      </c>
      <c r="D3978" s="6" t="s">
        <v>1830</v>
      </c>
      <c r="E3978" s="6" t="s">
        <v>28</v>
      </c>
      <c r="F3978" s="7">
        <v>44654</v>
      </c>
      <c r="G3978" s="6" t="s">
        <v>35</v>
      </c>
      <c r="H3978" s="6" t="s">
        <v>53</v>
      </c>
      <c r="I3978" s="6" t="s">
        <v>38</v>
      </c>
      <c r="J3978" s="6" t="s">
        <v>75</v>
      </c>
      <c r="K3978" s="12">
        <v>9500</v>
      </c>
      <c r="L3978" s="12">
        <v>12350</v>
      </c>
      <c r="M3978" s="12">
        <v>4</v>
      </c>
      <c r="N3978" s="12">
        <v>38000</v>
      </c>
      <c r="O3978" s="12">
        <v>49400</v>
      </c>
      <c r="P3978" s="6" t="s">
        <v>1397</v>
      </c>
      <c r="Q3978" s="12">
        <f t="shared" si="62"/>
        <v>11400</v>
      </c>
    </row>
    <row r="3979" spans="1:17" x14ac:dyDescent="0.3">
      <c r="A3979" s="6">
        <v>143351</v>
      </c>
      <c r="B3979" s="6" t="s">
        <v>1374</v>
      </c>
      <c r="C3979" s="6" t="s">
        <v>1329</v>
      </c>
      <c r="D3979" s="6" t="s">
        <v>1875</v>
      </c>
      <c r="E3979" s="6" t="s">
        <v>1311</v>
      </c>
      <c r="F3979" s="7">
        <v>44654</v>
      </c>
      <c r="G3979" s="6" t="s">
        <v>1296</v>
      </c>
      <c r="H3979" s="6" t="s">
        <v>1027</v>
      </c>
      <c r="I3979" s="6" t="s">
        <v>39</v>
      </c>
      <c r="J3979" s="6" t="s">
        <v>77</v>
      </c>
      <c r="K3979" s="12">
        <v>10000</v>
      </c>
      <c r="L3979" s="12">
        <v>13000</v>
      </c>
      <c r="M3979" s="12">
        <v>4</v>
      </c>
      <c r="N3979" s="12">
        <v>40000</v>
      </c>
      <c r="O3979" s="12">
        <v>52000</v>
      </c>
      <c r="P3979" s="6" t="s">
        <v>1397</v>
      </c>
      <c r="Q3979" s="12">
        <f t="shared" si="62"/>
        <v>12000</v>
      </c>
    </row>
    <row r="3980" spans="1:17" x14ac:dyDescent="0.3">
      <c r="A3980" s="6">
        <v>143352</v>
      </c>
      <c r="B3980" s="6" t="s">
        <v>1375</v>
      </c>
      <c r="C3980" s="6" t="s">
        <v>1330</v>
      </c>
      <c r="D3980" s="6" t="s">
        <v>1904</v>
      </c>
      <c r="E3980" s="6" t="s">
        <v>1312</v>
      </c>
      <c r="F3980" s="7">
        <v>44654</v>
      </c>
      <c r="G3980" s="6" t="s">
        <v>33</v>
      </c>
      <c r="H3980" s="6" t="s">
        <v>1028</v>
      </c>
      <c r="I3980" s="6" t="s">
        <v>40</v>
      </c>
      <c r="J3980" s="6" t="s">
        <v>76</v>
      </c>
      <c r="K3980" s="12">
        <v>6500</v>
      </c>
      <c r="L3980" s="12">
        <v>8450</v>
      </c>
      <c r="M3980" s="12">
        <v>3</v>
      </c>
      <c r="N3980" s="12">
        <v>19500</v>
      </c>
      <c r="O3980" s="12">
        <v>25350</v>
      </c>
      <c r="P3980" s="6" t="s">
        <v>1397</v>
      </c>
      <c r="Q3980" s="12">
        <f t="shared" si="62"/>
        <v>5850</v>
      </c>
    </row>
    <row r="3981" spans="1:17" x14ac:dyDescent="0.3">
      <c r="A3981" s="6">
        <v>143353</v>
      </c>
      <c r="B3981" s="6" t="s">
        <v>1376</v>
      </c>
      <c r="C3981" s="6" t="s">
        <v>1331</v>
      </c>
      <c r="D3981" s="6" t="s">
        <v>1917</v>
      </c>
      <c r="E3981" s="6" t="s">
        <v>1313</v>
      </c>
      <c r="F3981" s="7">
        <v>44654</v>
      </c>
      <c r="G3981" s="6" t="s">
        <v>34</v>
      </c>
      <c r="H3981" s="6" t="s">
        <v>1029</v>
      </c>
      <c r="I3981" s="6" t="s">
        <v>41</v>
      </c>
      <c r="J3981" s="6" t="s">
        <v>78</v>
      </c>
      <c r="K3981" s="12">
        <v>8500</v>
      </c>
      <c r="L3981" s="12">
        <v>11050</v>
      </c>
      <c r="M3981" s="12">
        <v>1</v>
      </c>
      <c r="N3981" s="12">
        <v>8500</v>
      </c>
      <c r="O3981" s="12">
        <v>11050</v>
      </c>
      <c r="P3981" s="6" t="s">
        <v>1397</v>
      </c>
      <c r="Q3981" s="12">
        <f t="shared" si="62"/>
        <v>2550</v>
      </c>
    </row>
    <row r="3982" spans="1:17" x14ac:dyDescent="0.3">
      <c r="A3982" s="6">
        <v>143354</v>
      </c>
      <c r="B3982" s="6" t="s">
        <v>1378</v>
      </c>
      <c r="C3982" s="6" t="s">
        <v>1377</v>
      </c>
      <c r="D3982" s="6" t="s">
        <v>1945</v>
      </c>
      <c r="E3982" s="6" t="s">
        <v>3</v>
      </c>
      <c r="F3982" s="7">
        <v>44654</v>
      </c>
      <c r="G3982" s="6" t="s">
        <v>35</v>
      </c>
      <c r="H3982" s="6" t="s">
        <v>57</v>
      </c>
      <c r="I3982" s="6" t="s">
        <v>44</v>
      </c>
      <c r="J3982" s="6" t="s">
        <v>80</v>
      </c>
      <c r="K3982" s="12">
        <v>7000</v>
      </c>
      <c r="L3982" s="12">
        <v>9100</v>
      </c>
      <c r="M3982" s="12">
        <v>2</v>
      </c>
      <c r="N3982" s="12">
        <v>14000</v>
      </c>
      <c r="O3982" s="12">
        <v>18200</v>
      </c>
      <c r="P3982" s="6" t="s">
        <v>1399</v>
      </c>
      <c r="Q3982" s="12">
        <f t="shared" si="62"/>
        <v>4200</v>
      </c>
    </row>
    <row r="3983" spans="1:17" x14ac:dyDescent="0.3">
      <c r="A3983" s="6">
        <v>143355</v>
      </c>
      <c r="B3983" s="6" t="s">
        <v>1379</v>
      </c>
      <c r="C3983" s="6" t="s">
        <v>1332</v>
      </c>
      <c r="D3983" s="6" t="s">
        <v>1992</v>
      </c>
      <c r="E3983" s="6" t="s">
        <v>2</v>
      </c>
      <c r="F3983" s="7">
        <v>44654</v>
      </c>
      <c r="G3983" s="6" t="s">
        <v>1296</v>
      </c>
      <c r="H3983" s="6" t="s">
        <v>1030</v>
      </c>
      <c r="I3983" s="6" t="s">
        <v>42</v>
      </c>
      <c r="J3983" s="6" t="s">
        <v>79</v>
      </c>
      <c r="K3983" s="12">
        <v>6550</v>
      </c>
      <c r="L3983" s="12">
        <v>8515</v>
      </c>
      <c r="M3983" s="12">
        <v>4</v>
      </c>
      <c r="N3983" s="12">
        <v>26200</v>
      </c>
      <c r="O3983" s="12">
        <v>34060</v>
      </c>
      <c r="P3983" s="6" t="s">
        <v>1400</v>
      </c>
      <c r="Q3983" s="12">
        <f t="shared" si="62"/>
        <v>7860</v>
      </c>
    </row>
    <row r="3984" spans="1:17" x14ac:dyDescent="0.3">
      <c r="A3984" s="6">
        <v>143356</v>
      </c>
      <c r="B3984" s="6" t="s">
        <v>1380</v>
      </c>
      <c r="C3984" s="6" t="s">
        <v>1334</v>
      </c>
      <c r="D3984" s="6" t="s">
        <v>2073</v>
      </c>
      <c r="E3984" s="6" t="s">
        <v>1</v>
      </c>
      <c r="F3984" s="7">
        <v>44654</v>
      </c>
      <c r="G3984" s="6" t="s">
        <v>33</v>
      </c>
      <c r="H3984" s="8" t="s">
        <v>66</v>
      </c>
      <c r="I3984" s="6" t="s">
        <v>109</v>
      </c>
      <c r="J3984" s="6" t="s">
        <v>81</v>
      </c>
      <c r="K3984" s="12">
        <v>7650</v>
      </c>
      <c r="L3984" s="12">
        <v>9945</v>
      </c>
      <c r="M3984" s="12">
        <v>3</v>
      </c>
      <c r="N3984" s="12">
        <v>22950</v>
      </c>
      <c r="O3984" s="12">
        <v>29835</v>
      </c>
      <c r="P3984" s="6" t="s">
        <v>1401</v>
      </c>
      <c r="Q3984" s="12">
        <f t="shared" si="62"/>
        <v>6885</v>
      </c>
    </row>
    <row r="3985" spans="1:17" x14ac:dyDescent="0.3">
      <c r="A3985" s="6">
        <v>143357</v>
      </c>
      <c r="B3985" s="6" t="s">
        <v>1381</v>
      </c>
      <c r="C3985" s="6" t="s">
        <v>1333</v>
      </c>
      <c r="D3985" s="6" t="s">
        <v>1907</v>
      </c>
      <c r="E3985" s="6" t="s">
        <v>1314</v>
      </c>
      <c r="F3985" s="7">
        <v>44654</v>
      </c>
      <c r="G3985" s="6" t="s">
        <v>34</v>
      </c>
      <c r="H3985" s="6" t="s">
        <v>58</v>
      </c>
      <c r="I3985" s="6" t="s">
        <v>45</v>
      </c>
      <c r="J3985" s="6" t="s">
        <v>82</v>
      </c>
      <c r="K3985" s="12">
        <v>1150</v>
      </c>
      <c r="L3985" s="12">
        <v>1495</v>
      </c>
      <c r="M3985" s="12">
        <v>4</v>
      </c>
      <c r="N3985" s="12">
        <v>4600</v>
      </c>
      <c r="O3985" s="12">
        <v>5980</v>
      </c>
      <c r="P3985" s="6" t="s">
        <v>1325</v>
      </c>
      <c r="Q3985" s="12">
        <f t="shared" si="62"/>
        <v>1380</v>
      </c>
    </row>
    <row r="3986" spans="1:17" x14ac:dyDescent="0.3">
      <c r="A3986" s="6">
        <v>143358</v>
      </c>
      <c r="B3986" s="6" t="s">
        <v>1382</v>
      </c>
      <c r="C3986" s="6" t="s">
        <v>1335</v>
      </c>
      <c r="D3986" s="6" t="s">
        <v>2094</v>
      </c>
      <c r="E3986" s="6" t="s">
        <v>1315</v>
      </c>
      <c r="F3986" s="7">
        <v>44654</v>
      </c>
      <c r="G3986" s="6" t="s">
        <v>35</v>
      </c>
      <c r="H3986" s="6" t="s">
        <v>59</v>
      </c>
      <c r="I3986" s="6" t="s">
        <v>36</v>
      </c>
      <c r="J3986" s="6" t="s">
        <v>75</v>
      </c>
      <c r="K3986" s="12">
        <v>850</v>
      </c>
      <c r="L3986" s="12">
        <v>1105</v>
      </c>
      <c r="M3986" s="12">
        <v>3</v>
      </c>
      <c r="N3986" s="12">
        <v>2550</v>
      </c>
      <c r="O3986" s="12">
        <v>3315</v>
      </c>
      <c r="P3986" s="6" t="s">
        <v>1398</v>
      </c>
      <c r="Q3986" s="12">
        <f t="shared" si="62"/>
        <v>765</v>
      </c>
    </row>
    <row r="3987" spans="1:17" x14ac:dyDescent="0.3">
      <c r="A3987" s="6">
        <v>143359</v>
      </c>
      <c r="B3987" s="6" t="s">
        <v>1378</v>
      </c>
      <c r="C3987" s="6" t="s">
        <v>1377</v>
      </c>
      <c r="D3987" s="6" t="s">
        <v>1945</v>
      </c>
      <c r="E3987" s="6" t="s">
        <v>0</v>
      </c>
      <c r="F3987" s="7">
        <v>44654</v>
      </c>
      <c r="G3987" s="6" t="s">
        <v>1296</v>
      </c>
      <c r="H3987" s="6" t="s">
        <v>60</v>
      </c>
      <c r="I3987" s="6" t="s">
        <v>37</v>
      </c>
      <c r="J3987" s="6" t="s">
        <v>76</v>
      </c>
      <c r="K3987" s="12">
        <v>650</v>
      </c>
      <c r="L3987" s="12">
        <v>845</v>
      </c>
      <c r="M3987" s="12">
        <v>4</v>
      </c>
      <c r="N3987" s="12">
        <v>2600</v>
      </c>
      <c r="O3987" s="12">
        <v>3380</v>
      </c>
      <c r="P3987" s="6" t="s">
        <v>1397</v>
      </c>
      <c r="Q3987" s="12">
        <f t="shared" si="62"/>
        <v>780</v>
      </c>
    </row>
    <row r="3988" spans="1:17" x14ac:dyDescent="0.3">
      <c r="A3988" s="6">
        <v>143360</v>
      </c>
      <c r="B3988" s="6" t="s">
        <v>1379</v>
      </c>
      <c r="C3988" s="6" t="s">
        <v>1332</v>
      </c>
      <c r="D3988" s="6" t="s">
        <v>1989</v>
      </c>
      <c r="E3988" s="6" t="s">
        <v>1316</v>
      </c>
      <c r="F3988" s="7">
        <v>44654</v>
      </c>
      <c r="G3988" s="6" t="s">
        <v>33</v>
      </c>
      <c r="H3988" s="6" t="s">
        <v>61</v>
      </c>
      <c r="I3988" s="6" t="s">
        <v>38</v>
      </c>
      <c r="J3988" s="6" t="s">
        <v>75</v>
      </c>
      <c r="K3988" s="12">
        <v>7500</v>
      </c>
      <c r="L3988" s="12">
        <v>9750</v>
      </c>
      <c r="M3988" s="12">
        <v>4</v>
      </c>
      <c r="N3988" s="12">
        <v>30000</v>
      </c>
      <c r="O3988" s="12">
        <v>39000</v>
      </c>
      <c r="P3988" s="6" t="s">
        <v>1399</v>
      </c>
      <c r="Q3988" s="12">
        <f t="shared" si="62"/>
        <v>9000</v>
      </c>
    </row>
    <row r="3989" spans="1:17" x14ac:dyDescent="0.3">
      <c r="A3989" s="6">
        <v>143361</v>
      </c>
      <c r="B3989" s="6" t="s">
        <v>1365</v>
      </c>
      <c r="C3989" s="6" t="s">
        <v>1364</v>
      </c>
      <c r="D3989" s="6" t="s">
        <v>1757</v>
      </c>
      <c r="E3989" s="6" t="s">
        <v>1317</v>
      </c>
      <c r="F3989" s="7">
        <v>44654</v>
      </c>
      <c r="G3989" s="6" t="s">
        <v>34</v>
      </c>
      <c r="H3989" s="6" t="s">
        <v>1027</v>
      </c>
      <c r="I3989" s="6" t="s">
        <v>39</v>
      </c>
      <c r="J3989" s="8" t="s">
        <v>83</v>
      </c>
      <c r="K3989" s="12">
        <v>10000</v>
      </c>
      <c r="L3989" s="12">
        <v>13000</v>
      </c>
      <c r="M3989" s="12">
        <v>4</v>
      </c>
      <c r="N3989" s="12">
        <v>40000</v>
      </c>
      <c r="O3989" s="12">
        <v>52000</v>
      </c>
      <c r="P3989" s="6" t="s">
        <v>1400</v>
      </c>
      <c r="Q3989" s="12">
        <f t="shared" si="62"/>
        <v>12000</v>
      </c>
    </row>
    <row r="3990" spans="1:17" x14ac:dyDescent="0.3">
      <c r="A3990" s="6">
        <v>143362</v>
      </c>
      <c r="B3990" s="6" t="s">
        <v>1385</v>
      </c>
      <c r="C3990" s="6" t="s">
        <v>27</v>
      </c>
      <c r="D3990" s="6" t="s">
        <v>27</v>
      </c>
      <c r="E3990" s="6" t="s">
        <v>1318</v>
      </c>
      <c r="F3990" s="7">
        <v>44654</v>
      </c>
      <c r="G3990" s="6" t="s">
        <v>35</v>
      </c>
      <c r="H3990" s="6" t="s">
        <v>1031</v>
      </c>
      <c r="I3990" s="6" t="s">
        <v>40</v>
      </c>
      <c r="J3990" s="6" t="s">
        <v>76</v>
      </c>
      <c r="K3990" s="12">
        <v>10500</v>
      </c>
      <c r="L3990" s="12">
        <v>13650</v>
      </c>
      <c r="M3990" s="12">
        <v>4</v>
      </c>
      <c r="N3990" s="12">
        <v>42000</v>
      </c>
      <c r="O3990" s="12">
        <v>54600</v>
      </c>
      <c r="P3990" s="6" t="s">
        <v>1401</v>
      </c>
      <c r="Q3990" s="12">
        <f t="shared" si="62"/>
        <v>12600</v>
      </c>
    </row>
    <row r="3991" spans="1:17" x14ac:dyDescent="0.3">
      <c r="A3991" s="6">
        <v>143363</v>
      </c>
      <c r="B3991" s="6" t="s">
        <v>1387</v>
      </c>
      <c r="C3991" s="6" t="s">
        <v>1386</v>
      </c>
      <c r="D3991" s="6" t="s">
        <v>1386</v>
      </c>
      <c r="E3991" s="6" t="s">
        <v>29</v>
      </c>
      <c r="F3991" s="7">
        <v>44654</v>
      </c>
      <c r="G3991" s="6" t="s">
        <v>1296</v>
      </c>
      <c r="H3991" s="6" t="s">
        <v>63</v>
      </c>
      <c r="I3991" s="6" t="s">
        <v>41</v>
      </c>
      <c r="J3991" s="6" t="s">
        <v>78</v>
      </c>
      <c r="K3991" s="12">
        <v>8500</v>
      </c>
      <c r="L3991" s="12">
        <v>11050</v>
      </c>
      <c r="M3991" s="12">
        <v>1</v>
      </c>
      <c r="N3991" s="12">
        <v>8500</v>
      </c>
      <c r="O3991" s="12">
        <v>11050</v>
      </c>
      <c r="P3991" s="6" t="s">
        <v>1325</v>
      </c>
      <c r="Q3991" s="12">
        <f t="shared" si="62"/>
        <v>2550</v>
      </c>
    </row>
    <row r="3992" spans="1:17" x14ac:dyDescent="0.3">
      <c r="A3992" s="6">
        <v>143364</v>
      </c>
      <c r="B3992" s="6" t="s">
        <v>2156</v>
      </c>
      <c r="C3992" s="6" t="s">
        <v>2157</v>
      </c>
      <c r="D3992" s="6" t="s">
        <v>1964</v>
      </c>
      <c r="E3992" s="6" t="s">
        <v>20</v>
      </c>
      <c r="F3992" s="7">
        <v>44654</v>
      </c>
      <c r="G3992" s="6" t="s">
        <v>33</v>
      </c>
      <c r="H3992" s="6" t="s">
        <v>57</v>
      </c>
      <c r="I3992" s="6" t="s">
        <v>44</v>
      </c>
      <c r="J3992" s="6" t="s">
        <v>80</v>
      </c>
      <c r="K3992" s="12">
        <v>7000</v>
      </c>
      <c r="L3992" s="12">
        <v>9100</v>
      </c>
      <c r="M3992" s="12">
        <v>3</v>
      </c>
      <c r="N3992" s="12">
        <v>21000</v>
      </c>
      <c r="O3992" s="12">
        <v>27300</v>
      </c>
      <c r="P3992" s="6" t="s">
        <v>1398</v>
      </c>
      <c r="Q3992" s="12">
        <f t="shared" si="62"/>
        <v>6300</v>
      </c>
    </row>
    <row r="3993" spans="1:17" x14ac:dyDescent="0.3">
      <c r="A3993" s="6">
        <v>143365</v>
      </c>
      <c r="B3993" s="6" t="s">
        <v>1390</v>
      </c>
      <c r="C3993" s="6" t="s">
        <v>26</v>
      </c>
      <c r="D3993" s="6" t="s">
        <v>2126</v>
      </c>
      <c r="E3993" s="6" t="s">
        <v>19</v>
      </c>
      <c r="F3993" s="7">
        <v>44654</v>
      </c>
      <c r="G3993" s="6" t="s">
        <v>34</v>
      </c>
      <c r="H3993" s="6" t="s">
        <v>1032</v>
      </c>
      <c r="I3993" s="6" t="s">
        <v>42</v>
      </c>
      <c r="J3993" s="6" t="s">
        <v>79</v>
      </c>
      <c r="K3993" s="12">
        <v>1680</v>
      </c>
      <c r="L3993" s="12">
        <v>2184</v>
      </c>
      <c r="M3993" s="12">
        <v>2</v>
      </c>
      <c r="N3993" s="12">
        <v>3360</v>
      </c>
      <c r="O3993" s="12">
        <v>4368</v>
      </c>
      <c r="P3993" s="6" t="s">
        <v>1397</v>
      </c>
      <c r="Q3993" s="12">
        <f t="shared" si="62"/>
        <v>1008</v>
      </c>
    </row>
    <row r="3994" spans="1:17" x14ac:dyDescent="0.3">
      <c r="A3994" s="6">
        <v>143366</v>
      </c>
      <c r="B3994" s="6" t="s">
        <v>1392</v>
      </c>
      <c r="C3994" s="6" t="s">
        <v>1391</v>
      </c>
      <c r="D3994" s="6" t="s">
        <v>2111</v>
      </c>
      <c r="E3994" s="6" t="s">
        <v>1319</v>
      </c>
      <c r="F3994" s="7">
        <v>44654</v>
      </c>
      <c r="G3994" s="6" t="s">
        <v>35</v>
      </c>
      <c r="H3994" s="8" t="s">
        <v>65</v>
      </c>
      <c r="I3994" s="6" t="s">
        <v>109</v>
      </c>
      <c r="J3994" s="8" t="s">
        <v>84</v>
      </c>
      <c r="K3994" s="12">
        <v>6540</v>
      </c>
      <c r="L3994" s="12">
        <v>8502</v>
      </c>
      <c r="M3994" s="12">
        <v>3</v>
      </c>
      <c r="N3994" s="12">
        <v>19620</v>
      </c>
      <c r="O3994" s="12">
        <v>25506</v>
      </c>
      <c r="P3994" s="6" t="s">
        <v>1399</v>
      </c>
      <c r="Q3994" s="12">
        <f t="shared" si="62"/>
        <v>5886</v>
      </c>
    </row>
    <row r="3995" spans="1:17" x14ac:dyDescent="0.3">
      <c r="A3995" s="6">
        <v>143367</v>
      </c>
      <c r="B3995" s="6" t="s">
        <v>1394</v>
      </c>
      <c r="C3995" s="6" t="s">
        <v>1393</v>
      </c>
      <c r="D3995" s="6" t="s">
        <v>2132</v>
      </c>
      <c r="E3995" s="6" t="s">
        <v>18</v>
      </c>
      <c r="F3995" s="7">
        <v>44654</v>
      </c>
      <c r="G3995" s="6" t="s">
        <v>1296</v>
      </c>
      <c r="H3995" s="6" t="s">
        <v>68</v>
      </c>
      <c r="I3995" s="6" t="s">
        <v>45</v>
      </c>
      <c r="J3995" s="6" t="s">
        <v>82</v>
      </c>
      <c r="K3995" s="12">
        <v>2680</v>
      </c>
      <c r="L3995" s="12">
        <v>3484</v>
      </c>
      <c r="M3995" s="12">
        <v>2</v>
      </c>
      <c r="N3995" s="12">
        <v>5360</v>
      </c>
      <c r="O3995" s="12">
        <v>6968</v>
      </c>
      <c r="P3995" s="6" t="s">
        <v>1400</v>
      </c>
      <c r="Q3995" s="12">
        <f t="shared" si="62"/>
        <v>1608</v>
      </c>
    </row>
    <row r="3996" spans="1:17" x14ac:dyDescent="0.3">
      <c r="A3996" s="6">
        <v>143368</v>
      </c>
      <c r="B3996" s="6" t="s">
        <v>1337</v>
      </c>
      <c r="C3996" s="6" t="s">
        <v>1336</v>
      </c>
      <c r="D3996" s="6" t="s">
        <v>1419</v>
      </c>
      <c r="E3996" s="6" t="s">
        <v>17</v>
      </c>
      <c r="F3996" s="7">
        <v>44654</v>
      </c>
      <c r="G3996" s="6" t="s">
        <v>33</v>
      </c>
      <c r="H3996" s="6" t="s">
        <v>71</v>
      </c>
      <c r="I3996" s="6" t="s">
        <v>38</v>
      </c>
      <c r="J3996" s="6" t="s">
        <v>76</v>
      </c>
      <c r="K3996" s="12">
        <v>8250</v>
      </c>
      <c r="L3996" s="12">
        <v>10725</v>
      </c>
      <c r="M3996" s="12">
        <v>2</v>
      </c>
      <c r="N3996" s="12">
        <v>16500</v>
      </c>
      <c r="O3996" s="12">
        <v>21450</v>
      </c>
      <c r="P3996" s="6" t="s">
        <v>1401</v>
      </c>
      <c r="Q3996" s="12">
        <f t="shared" si="62"/>
        <v>4950</v>
      </c>
    </row>
    <row r="3997" spans="1:17" x14ac:dyDescent="0.3">
      <c r="A3997" s="6">
        <v>143369</v>
      </c>
      <c r="B3997" s="6" t="s">
        <v>1339</v>
      </c>
      <c r="C3997" s="6" t="s">
        <v>1338</v>
      </c>
      <c r="D3997" s="6" t="s">
        <v>1446</v>
      </c>
      <c r="E3997" s="6" t="s">
        <v>1320</v>
      </c>
      <c r="F3997" s="7">
        <v>44654</v>
      </c>
      <c r="G3997" s="6" t="s">
        <v>34</v>
      </c>
      <c r="H3997" s="6" t="s">
        <v>966</v>
      </c>
      <c r="I3997" s="6" t="s">
        <v>42</v>
      </c>
      <c r="J3997" s="6" t="s">
        <v>76</v>
      </c>
      <c r="K3997" s="12">
        <v>2650</v>
      </c>
      <c r="L3997" s="12">
        <v>3445</v>
      </c>
      <c r="M3997" s="12">
        <v>3</v>
      </c>
      <c r="N3997" s="12">
        <v>7950</v>
      </c>
      <c r="O3997" s="12">
        <v>10335</v>
      </c>
      <c r="P3997" s="6" t="s">
        <v>1325</v>
      </c>
      <c r="Q3997" s="12">
        <f t="shared" si="62"/>
        <v>2385</v>
      </c>
    </row>
    <row r="3998" spans="1:17" x14ac:dyDescent="0.3">
      <c r="A3998" s="6">
        <v>143370</v>
      </c>
      <c r="B3998" s="6" t="s">
        <v>1341</v>
      </c>
      <c r="C3998" s="6" t="s">
        <v>1340</v>
      </c>
      <c r="D3998" s="6" t="s">
        <v>1469</v>
      </c>
      <c r="E3998" s="6" t="s">
        <v>16</v>
      </c>
      <c r="F3998" s="7">
        <v>44654</v>
      </c>
      <c r="G3998" s="6" t="s">
        <v>35</v>
      </c>
      <c r="H3998" s="6" t="s">
        <v>72</v>
      </c>
      <c r="I3998" s="6" t="s">
        <v>38</v>
      </c>
      <c r="J3998" s="6" t="s">
        <v>85</v>
      </c>
      <c r="K3998" s="12">
        <v>12550</v>
      </c>
      <c r="L3998" s="12">
        <v>16315</v>
      </c>
      <c r="M3998" s="12">
        <v>4</v>
      </c>
      <c r="N3998" s="12">
        <v>50200</v>
      </c>
      <c r="O3998" s="12">
        <v>65260</v>
      </c>
      <c r="P3998" s="6" t="s">
        <v>1398</v>
      </c>
      <c r="Q3998" s="12">
        <f t="shared" si="62"/>
        <v>15060</v>
      </c>
    </row>
    <row r="3999" spans="1:17" x14ac:dyDescent="0.3">
      <c r="A3999" s="6">
        <v>143371</v>
      </c>
      <c r="B3999" s="6" t="s">
        <v>1343</v>
      </c>
      <c r="C3999" s="6" t="s">
        <v>1342</v>
      </c>
      <c r="D3999" s="6" t="s">
        <v>1518</v>
      </c>
      <c r="E3999" s="6" t="s">
        <v>15</v>
      </c>
      <c r="F3999" s="7">
        <v>44654</v>
      </c>
      <c r="G3999" s="6" t="s">
        <v>1296</v>
      </c>
      <c r="H3999" s="6" t="s">
        <v>73</v>
      </c>
      <c r="I3999" s="6" t="s">
        <v>41</v>
      </c>
      <c r="J3999" s="8" t="s">
        <v>78</v>
      </c>
      <c r="K3999" s="12">
        <v>14500</v>
      </c>
      <c r="L3999" s="12">
        <v>18850</v>
      </c>
      <c r="M3999" s="12">
        <v>4</v>
      </c>
      <c r="N3999" s="12">
        <v>58000</v>
      </c>
      <c r="O3999" s="12">
        <v>75400</v>
      </c>
      <c r="P3999" s="6" t="s">
        <v>1397</v>
      </c>
      <c r="Q3999" s="12">
        <f t="shared" si="62"/>
        <v>17400</v>
      </c>
    </row>
    <row r="4000" spans="1:17" x14ac:dyDescent="0.3">
      <c r="A4000" s="6">
        <v>143372</v>
      </c>
      <c r="B4000" s="6" t="s">
        <v>1345</v>
      </c>
      <c r="C4000" s="6" t="s">
        <v>1344</v>
      </c>
      <c r="D4000" s="6" t="s">
        <v>1528</v>
      </c>
      <c r="E4000" s="6" t="s">
        <v>14</v>
      </c>
      <c r="F4000" s="7">
        <v>44654</v>
      </c>
      <c r="G4000" s="6" t="s">
        <v>33</v>
      </c>
      <c r="H4000" s="6" t="s">
        <v>46</v>
      </c>
      <c r="I4000" s="6" t="s">
        <v>36</v>
      </c>
      <c r="J4000" s="6" t="s">
        <v>75</v>
      </c>
      <c r="K4000" s="12">
        <v>800</v>
      </c>
      <c r="L4000" s="12">
        <v>1040</v>
      </c>
      <c r="M4000" s="12">
        <v>2</v>
      </c>
      <c r="N4000" s="12">
        <v>1600</v>
      </c>
      <c r="O4000" s="12">
        <v>2080</v>
      </c>
      <c r="P4000" s="6" t="s">
        <v>1399</v>
      </c>
      <c r="Q4000" s="12">
        <f t="shared" si="62"/>
        <v>480</v>
      </c>
    </row>
    <row r="4001" spans="1:17" x14ac:dyDescent="0.3">
      <c r="A4001" s="6">
        <v>143373</v>
      </c>
      <c r="B4001" s="6" t="s">
        <v>1347</v>
      </c>
      <c r="C4001" s="6" t="s">
        <v>1346</v>
      </c>
      <c r="D4001" s="6" t="s">
        <v>1554</v>
      </c>
      <c r="E4001" s="6" t="s">
        <v>13</v>
      </c>
      <c r="F4001" s="7">
        <v>44654</v>
      </c>
      <c r="G4001" s="6" t="s">
        <v>34</v>
      </c>
      <c r="H4001" s="6" t="s">
        <v>48</v>
      </c>
      <c r="I4001" s="6" t="s">
        <v>37</v>
      </c>
      <c r="J4001" s="6" t="s">
        <v>76</v>
      </c>
      <c r="K4001" s="12">
        <v>600</v>
      </c>
      <c r="L4001" s="12">
        <v>780</v>
      </c>
      <c r="M4001" s="12">
        <v>3</v>
      </c>
      <c r="N4001" s="12">
        <v>1800</v>
      </c>
      <c r="O4001" s="12">
        <v>2340</v>
      </c>
      <c r="P4001" s="6" t="s">
        <v>1400</v>
      </c>
      <c r="Q4001" s="12">
        <f t="shared" si="62"/>
        <v>540</v>
      </c>
    </row>
    <row r="4002" spans="1:17" x14ac:dyDescent="0.3">
      <c r="A4002" s="6">
        <v>143374</v>
      </c>
      <c r="B4002" s="6" t="s">
        <v>1349</v>
      </c>
      <c r="C4002" s="6" t="s">
        <v>1348</v>
      </c>
      <c r="D4002" s="6" t="s">
        <v>1582</v>
      </c>
      <c r="E4002" s="6" t="s">
        <v>12</v>
      </c>
      <c r="F4002" s="7">
        <v>44654</v>
      </c>
      <c r="G4002" s="6" t="s">
        <v>35</v>
      </c>
      <c r="H4002" s="6" t="s">
        <v>50</v>
      </c>
      <c r="I4002" s="6" t="s">
        <v>38</v>
      </c>
      <c r="J4002" s="6" t="s">
        <v>75</v>
      </c>
      <c r="K4002" s="12">
        <v>10500</v>
      </c>
      <c r="L4002" s="12">
        <v>13650</v>
      </c>
      <c r="M4002" s="12">
        <v>1</v>
      </c>
      <c r="N4002" s="12">
        <v>10500</v>
      </c>
      <c r="O4002" s="12">
        <v>13650</v>
      </c>
      <c r="P4002" s="6" t="s">
        <v>1401</v>
      </c>
      <c r="Q4002" s="12">
        <f t="shared" si="62"/>
        <v>3150</v>
      </c>
    </row>
    <row r="4003" spans="1:17" x14ac:dyDescent="0.3">
      <c r="A4003" s="6">
        <v>143375</v>
      </c>
      <c r="B4003" s="6" t="s">
        <v>1351</v>
      </c>
      <c r="C4003" s="6" t="s">
        <v>1350</v>
      </c>
      <c r="D4003" s="6" t="s">
        <v>1591</v>
      </c>
      <c r="E4003" s="6" t="s">
        <v>11</v>
      </c>
      <c r="F4003" s="7">
        <v>44654</v>
      </c>
      <c r="G4003" s="6" t="s">
        <v>1296</v>
      </c>
      <c r="H4003" s="6" t="s">
        <v>1027</v>
      </c>
      <c r="I4003" s="6" t="s">
        <v>39</v>
      </c>
      <c r="J4003" s="6" t="s">
        <v>77</v>
      </c>
      <c r="K4003" s="12">
        <v>6500</v>
      </c>
      <c r="L4003" s="12">
        <v>8450</v>
      </c>
      <c r="M4003" s="12">
        <v>2</v>
      </c>
      <c r="N4003" s="12">
        <v>13000</v>
      </c>
      <c r="O4003" s="12">
        <v>16900</v>
      </c>
      <c r="P4003" s="6" t="s">
        <v>1325</v>
      </c>
      <c r="Q4003" s="12">
        <f t="shared" si="62"/>
        <v>3900</v>
      </c>
    </row>
    <row r="4004" spans="1:17" x14ac:dyDescent="0.3">
      <c r="A4004" s="6">
        <v>143376</v>
      </c>
      <c r="B4004" s="6" t="s">
        <v>1353</v>
      </c>
      <c r="C4004" s="6" t="s">
        <v>1352</v>
      </c>
      <c r="D4004" s="6" t="s">
        <v>1614</v>
      </c>
      <c r="E4004" s="6" t="s">
        <v>1321</v>
      </c>
      <c r="F4004" s="7">
        <v>44654</v>
      </c>
      <c r="G4004" s="6" t="s">
        <v>33</v>
      </c>
      <c r="H4004" s="6" t="s">
        <v>1033</v>
      </c>
      <c r="I4004" s="6" t="s">
        <v>40</v>
      </c>
      <c r="J4004" s="6" t="s">
        <v>76</v>
      </c>
      <c r="K4004" s="12">
        <v>4500</v>
      </c>
      <c r="L4004" s="12">
        <v>5850</v>
      </c>
      <c r="M4004" s="12">
        <v>3</v>
      </c>
      <c r="N4004" s="12">
        <v>13500</v>
      </c>
      <c r="O4004" s="12">
        <v>17550</v>
      </c>
      <c r="P4004" s="6" t="s">
        <v>1398</v>
      </c>
      <c r="Q4004" s="12">
        <f t="shared" si="62"/>
        <v>4050</v>
      </c>
    </row>
    <row r="4005" spans="1:17" x14ac:dyDescent="0.3">
      <c r="A4005" s="6">
        <v>143377</v>
      </c>
      <c r="B4005" s="6" t="s">
        <v>1355</v>
      </c>
      <c r="C4005" s="6" t="s">
        <v>1354</v>
      </c>
      <c r="D4005" s="6" t="s">
        <v>2138</v>
      </c>
      <c r="E4005" s="6" t="s">
        <v>1322</v>
      </c>
      <c r="F4005" s="7">
        <v>44654</v>
      </c>
      <c r="G4005" s="6" t="s">
        <v>34</v>
      </c>
      <c r="H4005" s="6" t="s">
        <v>51</v>
      </c>
      <c r="I4005" s="6" t="s">
        <v>41</v>
      </c>
      <c r="J4005" s="6" t="s">
        <v>78</v>
      </c>
      <c r="K4005" s="12">
        <v>8500</v>
      </c>
      <c r="L4005" s="12">
        <v>11050</v>
      </c>
      <c r="M4005" s="12">
        <v>4</v>
      </c>
      <c r="N4005" s="12">
        <v>34000</v>
      </c>
      <c r="O4005" s="12">
        <v>44200</v>
      </c>
      <c r="P4005" s="6" t="s">
        <v>1397</v>
      </c>
      <c r="Q4005" s="12">
        <f t="shared" si="62"/>
        <v>10200</v>
      </c>
    </row>
    <row r="4006" spans="1:17" x14ac:dyDescent="0.3">
      <c r="A4006" s="6">
        <v>143378</v>
      </c>
      <c r="B4006" s="6" t="s">
        <v>1357</v>
      </c>
      <c r="C4006" s="6" t="s">
        <v>1356</v>
      </c>
      <c r="D4006" s="6" t="s">
        <v>1645</v>
      </c>
      <c r="E4006" s="6" t="s">
        <v>1323</v>
      </c>
      <c r="F4006" s="7">
        <v>44654</v>
      </c>
      <c r="G4006" s="6" t="s">
        <v>35</v>
      </c>
      <c r="H4006" s="6" t="s">
        <v>52</v>
      </c>
      <c r="I4006" s="6" t="s">
        <v>44</v>
      </c>
      <c r="J4006" s="6" t="s">
        <v>80</v>
      </c>
      <c r="K4006" s="12">
        <v>12500</v>
      </c>
      <c r="L4006" s="12">
        <v>16250</v>
      </c>
      <c r="M4006" s="12">
        <v>3</v>
      </c>
      <c r="N4006" s="12">
        <v>37500</v>
      </c>
      <c r="O4006" s="12">
        <v>48750</v>
      </c>
      <c r="P4006" s="6" t="s">
        <v>1397</v>
      </c>
      <c r="Q4006" s="12">
        <f t="shared" si="62"/>
        <v>11250</v>
      </c>
    </row>
    <row r="4007" spans="1:17" x14ac:dyDescent="0.3">
      <c r="A4007" s="6">
        <v>143379</v>
      </c>
      <c r="B4007" s="6" t="s">
        <v>1359</v>
      </c>
      <c r="C4007" s="6" t="s">
        <v>1358</v>
      </c>
      <c r="D4007" s="6" t="s">
        <v>1654</v>
      </c>
      <c r="E4007" s="6" t="s">
        <v>10</v>
      </c>
      <c r="F4007" s="7">
        <v>44654</v>
      </c>
      <c r="G4007" s="6" t="s">
        <v>1296</v>
      </c>
      <c r="H4007" s="6" t="s">
        <v>974</v>
      </c>
      <c r="I4007" s="6" t="s">
        <v>89</v>
      </c>
      <c r="J4007" s="6" t="s">
        <v>79</v>
      </c>
      <c r="K4007" s="12">
        <v>3500</v>
      </c>
      <c r="L4007" s="12">
        <v>4550</v>
      </c>
      <c r="M4007" s="12">
        <v>4</v>
      </c>
      <c r="N4007" s="12">
        <v>14000</v>
      </c>
      <c r="O4007" s="12">
        <v>18200</v>
      </c>
      <c r="P4007" s="6" t="s">
        <v>1397</v>
      </c>
      <c r="Q4007" s="12">
        <f t="shared" si="62"/>
        <v>4200</v>
      </c>
    </row>
    <row r="4008" spans="1:17" x14ac:dyDescent="0.3">
      <c r="A4008" s="6">
        <v>143380</v>
      </c>
      <c r="B4008" s="6" t="s">
        <v>1361</v>
      </c>
      <c r="C4008" s="6" t="s">
        <v>1360</v>
      </c>
      <c r="D4008" s="6" t="s">
        <v>1676</v>
      </c>
      <c r="E4008" s="6" t="s">
        <v>9</v>
      </c>
      <c r="F4008" s="7">
        <v>44654</v>
      </c>
      <c r="G4008" s="6" t="s">
        <v>33</v>
      </c>
      <c r="H4008" s="8" t="s">
        <v>67</v>
      </c>
      <c r="I4008" s="6" t="s">
        <v>37</v>
      </c>
      <c r="J4008" s="6" t="s">
        <v>81</v>
      </c>
      <c r="K4008" s="12">
        <v>4500</v>
      </c>
      <c r="L4008" s="12">
        <v>5850</v>
      </c>
      <c r="M4008" s="12">
        <v>1</v>
      </c>
      <c r="N4008" s="12">
        <v>4500</v>
      </c>
      <c r="O4008" s="12">
        <v>5850</v>
      </c>
      <c r="P4008" s="6" t="s">
        <v>1397</v>
      </c>
      <c r="Q4008" s="12">
        <f t="shared" si="62"/>
        <v>1350</v>
      </c>
    </row>
    <row r="4009" spans="1:17" x14ac:dyDescent="0.3">
      <c r="A4009" s="6">
        <v>143381</v>
      </c>
      <c r="B4009" s="6" t="s">
        <v>1363</v>
      </c>
      <c r="C4009" s="6" t="s">
        <v>1362</v>
      </c>
      <c r="D4009" s="6" t="s">
        <v>1720</v>
      </c>
      <c r="E4009" s="6" t="s">
        <v>1324</v>
      </c>
      <c r="F4009" s="7">
        <v>44654</v>
      </c>
      <c r="G4009" s="6" t="s">
        <v>34</v>
      </c>
      <c r="H4009" s="6" t="s">
        <v>1034</v>
      </c>
      <c r="I4009" s="6" t="s">
        <v>45</v>
      </c>
      <c r="J4009" s="6" t="s">
        <v>82</v>
      </c>
      <c r="K4009" s="12">
        <v>2100</v>
      </c>
      <c r="L4009" s="12">
        <v>2730</v>
      </c>
      <c r="M4009" s="12">
        <v>1</v>
      </c>
      <c r="N4009" s="12">
        <v>2100</v>
      </c>
      <c r="O4009" s="12">
        <v>2730</v>
      </c>
      <c r="P4009" s="6" t="s">
        <v>1397</v>
      </c>
      <c r="Q4009" s="12">
        <f t="shared" si="62"/>
        <v>630</v>
      </c>
    </row>
    <row r="4010" spans="1:17" x14ac:dyDescent="0.3">
      <c r="A4010" s="6">
        <v>143382</v>
      </c>
      <c r="B4010" s="6" t="s">
        <v>1365</v>
      </c>
      <c r="C4010" s="6" t="s">
        <v>1364</v>
      </c>
      <c r="D4010" s="6" t="s">
        <v>1771</v>
      </c>
      <c r="E4010" s="6" t="s">
        <v>8</v>
      </c>
      <c r="F4010" s="7">
        <v>44654</v>
      </c>
      <c r="G4010" s="6" t="s">
        <v>35</v>
      </c>
      <c r="H4010" s="6" t="s">
        <v>49</v>
      </c>
      <c r="I4010" s="6" t="s">
        <v>36</v>
      </c>
      <c r="J4010" s="6" t="s">
        <v>75</v>
      </c>
      <c r="K4010" s="12">
        <v>1150</v>
      </c>
      <c r="L4010" s="12">
        <v>1495</v>
      </c>
      <c r="M4010" s="12">
        <v>1</v>
      </c>
      <c r="N4010" s="12">
        <v>1150</v>
      </c>
      <c r="O4010" s="12">
        <v>1495</v>
      </c>
      <c r="P4010" s="6" t="s">
        <v>1397</v>
      </c>
      <c r="Q4010" s="12">
        <f t="shared" si="62"/>
        <v>345</v>
      </c>
    </row>
    <row r="4011" spans="1:17" x14ac:dyDescent="0.3">
      <c r="A4011" s="6">
        <v>143383</v>
      </c>
      <c r="B4011" s="6" t="s">
        <v>1367</v>
      </c>
      <c r="C4011" s="6" t="s">
        <v>1366</v>
      </c>
      <c r="D4011" s="6" t="s">
        <v>1792</v>
      </c>
      <c r="E4011" s="6" t="s">
        <v>7</v>
      </c>
      <c r="F4011" s="7">
        <v>44654</v>
      </c>
      <c r="G4011" s="6" t="s">
        <v>1296</v>
      </c>
      <c r="H4011" s="6" t="s">
        <v>47</v>
      </c>
      <c r="I4011" s="6" t="s">
        <v>37</v>
      </c>
      <c r="J4011" s="6" t="s">
        <v>76</v>
      </c>
      <c r="K4011" s="12">
        <v>350</v>
      </c>
      <c r="L4011" s="12">
        <v>455</v>
      </c>
      <c r="M4011" s="12">
        <v>4</v>
      </c>
      <c r="N4011" s="12">
        <v>1400</v>
      </c>
      <c r="O4011" s="12">
        <v>1820</v>
      </c>
      <c r="P4011" s="6" t="s">
        <v>1397</v>
      </c>
      <c r="Q4011" s="12">
        <f t="shared" si="62"/>
        <v>420</v>
      </c>
    </row>
    <row r="4012" spans="1:17" x14ac:dyDescent="0.3">
      <c r="A4012" s="6">
        <v>143384</v>
      </c>
      <c r="B4012" s="6" t="s">
        <v>1369</v>
      </c>
      <c r="C4012" s="6" t="s">
        <v>1368</v>
      </c>
      <c r="D4012" s="6" t="s">
        <v>1801</v>
      </c>
      <c r="E4012" s="6" t="s">
        <v>1325</v>
      </c>
      <c r="F4012" s="7">
        <v>44654</v>
      </c>
      <c r="G4012" s="6" t="s">
        <v>33</v>
      </c>
      <c r="H4012" s="6" t="s">
        <v>53</v>
      </c>
      <c r="I4012" s="6" t="s">
        <v>38</v>
      </c>
      <c r="J4012" s="6" t="s">
        <v>75</v>
      </c>
      <c r="K4012" s="12">
        <v>9500</v>
      </c>
      <c r="L4012" s="12">
        <v>12350</v>
      </c>
      <c r="M4012" s="12">
        <v>3</v>
      </c>
      <c r="N4012" s="12">
        <v>28500</v>
      </c>
      <c r="O4012" s="12">
        <v>37050</v>
      </c>
      <c r="P4012" s="6" t="s">
        <v>1397</v>
      </c>
      <c r="Q4012" s="12">
        <f t="shared" si="62"/>
        <v>8550</v>
      </c>
    </row>
    <row r="4013" spans="1:17" x14ac:dyDescent="0.3">
      <c r="A4013" s="6">
        <v>143385</v>
      </c>
      <c r="B4013" s="6" t="s">
        <v>1370</v>
      </c>
      <c r="C4013" s="6" t="s">
        <v>1327</v>
      </c>
      <c r="D4013" s="6" t="s">
        <v>1806</v>
      </c>
      <c r="E4013" s="6" t="s">
        <v>1326</v>
      </c>
      <c r="F4013" s="7">
        <v>44654</v>
      </c>
      <c r="G4013" s="6" t="s">
        <v>34</v>
      </c>
      <c r="H4013" s="6" t="s">
        <v>1035</v>
      </c>
      <c r="I4013" s="6" t="s">
        <v>39</v>
      </c>
      <c r="J4013" s="6" t="s">
        <v>77</v>
      </c>
      <c r="K4013" s="12">
        <v>10000</v>
      </c>
      <c r="L4013" s="12">
        <v>13000</v>
      </c>
      <c r="M4013" s="12">
        <v>2</v>
      </c>
      <c r="N4013" s="12">
        <v>20000</v>
      </c>
      <c r="O4013" s="12">
        <v>26000</v>
      </c>
      <c r="P4013" s="6" t="s">
        <v>1397</v>
      </c>
      <c r="Q4013" s="12">
        <f t="shared" si="62"/>
        <v>6000</v>
      </c>
    </row>
    <row r="4014" spans="1:17" x14ac:dyDescent="0.3">
      <c r="A4014" s="6">
        <v>143386</v>
      </c>
      <c r="B4014" s="6" t="s">
        <v>1371</v>
      </c>
      <c r="C4014" s="6" t="s">
        <v>1328</v>
      </c>
      <c r="D4014" s="6" t="s">
        <v>1824</v>
      </c>
      <c r="E4014" s="6" t="s">
        <v>6</v>
      </c>
      <c r="F4014" s="7">
        <v>44654</v>
      </c>
      <c r="G4014" s="6" t="s">
        <v>35</v>
      </c>
      <c r="H4014" s="6" t="s">
        <v>1036</v>
      </c>
      <c r="I4014" s="6" t="s">
        <v>40</v>
      </c>
      <c r="J4014" s="6" t="s">
        <v>76</v>
      </c>
      <c r="K4014" s="12">
        <v>6500</v>
      </c>
      <c r="L4014" s="12">
        <v>8450</v>
      </c>
      <c r="M4014" s="12">
        <v>2</v>
      </c>
      <c r="N4014" s="12">
        <v>13000</v>
      </c>
      <c r="O4014" s="12">
        <v>16900</v>
      </c>
      <c r="P4014" s="6" t="s">
        <v>1397</v>
      </c>
      <c r="Q4014" s="12">
        <f t="shared" si="62"/>
        <v>3900</v>
      </c>
    </row>
    <row r="4015" spans="1:17" x14ac:dyDescent="0.3">
      <c r="A4015" s="6">
        <v>143387</v>
      </c>
      <c r="B4015" s="6" t="s">
        <v>1373</v>
      </c>
      <c r="C4015" s="6" t="s">
        <v>1372</v>
      </c>
      <c r="D4015" s="6" t="s">
        <v>1853</v>
      </c>
      <c r="E4015" s="6" t="s">
        <v>5</v>
      </c>
      <c r="F4015" s="7">
        <v>44654</v>
      </c>
      <c r="G4015" s="6" t="s">
        <v>1296</v>
      </c>
      <c r="H4015" s="6" t="s">
        <v>1037</v>
      </c>
      <c r="I4015" s="6" t="s">
        <v>41</v>
      </c>
      <c r="J4015" s="6" t="s">
        <v>78</v>
      </c>
      <c r="K4015" s="12">
        <v>8500</v>
      </c>
      <c r="L4015" s="12">
        <v>11050</v>
      </c>
      <c r="M4015" s="12">
        <v>1</v>
      </c>
      <c r="N4015" s="12">
        <v>8500</v>
      </c>
      <c r="O4015" s="12">
        <v>11050</v>
      </c>
      <c r="P4015" s="6" t="s">
        <v>1397</v>
      </c>
      <c r="Q4015" s="12">
        <f t="shared" si="62"/>
        <v>2550</v>
      </c>
    </row>
    <row r="4016" spans="1:17" x14ac:dyDescent="0.3">
      <c r="A4016" s="6">
        <v>143388</v>
      </c>
      <c r="B4016" s="6" t="s">
        <v>1374</v>
      </c>
      <c r="C4016" s="6" t="s">
        <v>1329</v>
      </c>
      <c r="D4016" s="6" t="s">
        <v>1875</v>
      </c>
      <c r="E4016" s="6" t="s">
        <v>4</v>
      </c>
      <c r="F4016" s="7">
        <v>44654</v>
      </c>
      <c r="G4016" s="6" t="s">
        <v>33</v>
      </c>
      <c r="H4016" s="6" t="s">
        <v>57</v>
      </c>
      <c r="I4016" s="6" t="s">
        <v>44</v>
      </c>
      <c r="J4016" s="6" t="s">
        <v>80</v>
      </c>
      <c r="K4016" s="12">
        <v>7000</v>
      </c>
      <c r="L4016" s="12">
        <v>9100</v>
      </c>
      <c r="M4016" s="12">
        <v>3</v>
      </c>
      <c r="N4016" s="12">
        <v>21000</v>
      </c>
      <c r="O4016" s="12">
        <v>27300</v>
      </c>
      <c r="P4016" s="6" t="s">
        <v>1398</v>
      </c>
      <c r="Q4016" s="12">
        <f t="shared" si="62"/>
        <v>6300</v>
      </c>
    </row>
    <row r="4017" spans="1:17" x14ac:dyDescent="0.3">
      <c r="A4017" s="6">
        <v>143389</v>
      </c>
      <c r="B4017" s="6" t="s">
        <v>1375</v>
      </c>
      <c r="C4017" s="6" t="s">
        <v>1330</v>
      </c>
      <c r="D4017" s="6" t="s">
        <v>1910</v>
      </c>
      <c r="E4017" s="6" t="s">
        <v>30</v>
      </c>
      <c r="F4017" s="7">
        <v>44654</v>
      </c>
      <c r="G4017" s="6" t="s">
        <v>34</v>
      </c>
      <c r="H4017" s="6" t="s">
        <v>1038</v>
      </c>
      <c r="I4017" s="6" t="s">
        <v>89</v>
      </c>
      <c r="J4017" s="6" t="s">
        <v>79</v>
      </c>
      <c r="K4017" s="12">
        <v>6550</v>
      </c>
      <c r="L4017" s="12">
        <v>8515</v>
      </c>
      <c r="M4017" s="12">
        <v>4</v>
      </c>
      <c r="N4017" s="12">
        <v>26200</v>
      </c>
      <c r="O4017" s="12">
        <v>34060</v>
      </c>
      <c r="P4017" s="6" t="s">
        <v>1397</v>
      </c>
      <c r="Q4017" s="12">
        <f t="shared" si="62"/>
        <v>7860</v>
      </c>
    </row>
    <row r="4018" spans="1:17" x14ac:dyDescent="0.3">
      <c r="A4018" s="6">
        <v>143390</v>
      </c>
      <c r="B4018" s="6" t="s">
        <v>1376</v>
      </c>
      <c r="C4018" s="6" t="s">
        <v>1331</v>
      </c>
      <c r="D4018" s="6" t="s">
        <v>1915</v>
      </c>
      <c r="E4018" s="6" t="s">
        <v>31</v>
      </c>
      <c r="F4018" s="7">
        <v>44654</v>
      </c>
      <c r="G4018" s="6" t="s">
        <v>35</v>
      </c>
      <c r="H4018" s="8" t="s">
        <v>66</v>
      </c>
      <c r="I4018" s="6" t="s">
        <v>37</v>
      </c>
      <c r="J4018" s="6" t="s">
        <v>81</v>
      </c>
      <c r="K4018" s="12">
        <v>7650</v>
      </c>
      <c r="L4018" s="12">
        <v>9945</v>
      </c>
      <c r="M4018" s="12">
        <v>1</v>
      </c>
      <c r="N4018" s="12">
        <v>7650</v>
      </c>
      <c r="O4018" s="12">
        <v>9945</v>
      </c>
      <c r="P4018" s="6" t="s">
        <v>1399</v>
      </c>
      <c r="Q4018" s="12">
        <f t="shared" si="62"/>
        <v>2295</v>
      </c>
    </row>
    <row r="4019" spans="1:17" x14ac:dyDescent="0.3">
      <c r="A4019" s="6">
        <v>143391</v>
      </c>
      <c r="B4019" s="6" t="s">
        <v>1378</v>
      </c>
      <c r="C4019" s="6" t="s">
        <v>1377</v>
      </c>
      <c r="D4019" s="6" t="s">
        <v>1954</v>
      </c>
      <c r="E4019" s="6" t="s">
        <v>32</v>
      </c>
      <c r="F4019" s="7">
        <v>44654</v>
      </c>
      <c r="G4019" s="6" t="s">
        <v>1296</v>
      </c>
      <c r="H4019" s="6" t="s">
        <v>58</v>
      </c>
      <c r="I4019" s="6" t="s">
        <v>45</v>
      </c>
      <c r="J4019" s="6" t="s">
        <v>82</v>
      </c>
      <c r="K4019" s="12">
        <v>1150</v>
      </c>
      <c r="L4019" s="12">
        <v>1495</v>
      </c>
      <c r="M4019" s="12">
        <v>3</v>
      </c>
      <c r="N4019" s="12">
        <v>3450</v>
      </c>
      <c r="O4019" s="12">
        <v>4485</v>
      </c>
      <c r="P4019" s="6" t="s">
        <v>1400</v>
      </c>
      <c r="Q4019" s="12">
        <f t="shared" si="62"/>
        <v>1035</v>
      </c>
    </row>
    <row r="4020" spans="1:17" x14ac:dyDescent="0.3">
      <c r="A4020" s="6">
        <v>143392</v>
      </c>
      <c r="B4020" s="6" t="s">
        <v>1379</v>
      </c>
      <c r="C4020" s="6" t="s">
        <v>1332</v>
      </c>
      <c r="D4020" s="6" t="s">
        <v>1989</v>
      </c>
      <c r="E4020" s="6" t="s">
        <v>28</v>
      </c>
      <c r="F4020" s="7">
        <v>44654</v>
      </c>
      <c r="G4020" s="6" t="s">
        <v>33</v>
      </c>
      <c r="H4020" s="6" t="s">
        <v>59</v>
      </c>
      <c r="I4020" s="6" t="s">
        <v>36</v>
      </c>
      <c r="J4020" s="6" t="s">
        <v>75</v>
      </c>
      <c r="K4020" s="12">
        <v>850</v>
      </c>
      <c r="L4020" s="12">
        <v>1105</v>
      </c>
      <c r="M4020" s="12">
        <v>4</v>
      </c>
      <c r="N4020" s="12">
        <v>3400</v>
      </c>
      <c r="O4020" s="12">
        <v>4420</v>
      </c>
      <c r="P4020" s="6" t="s">
        <v>1401</v>
      </c>
      <c r="Q4020" s="12">
        <f t="shared" si="62"/>
        <v>1020</v>
      </c>
    </row>
    <row r="4021" spans="1:17" x14ac:dyDescent="0.3">
      <c r="A4021" s="6">
        <v>143393</v>
      </c>
      <c r="B4021" s="6" t="s">
        <v>1380</v>
      </c>
      <c r="C4021" s="6" t="s">
        <v>1334</v>
      </c>
      <c r="D4021" s="6" t="s">
        <v>2080</v>
      </c>
      <c r="E4021" s="6" t="s">
        <v>1311</v>
      </c>
      <c r="F4021" s="7">
        <v>44654</v>
      </c>
      <c r="G4021" s="6" t="s">
        <v>34</v>
      </c>
      <c r="H4021" s="6" t="s">
        <v>60</v>
      </c>
      <c r="I4021" s="6" t="s">
        <v>37</v>
      </c>
      <c r="J4021" s="6" t="s">
        <v>76</v>
      </c>
      <c r="K4021" s="12">
        <v>650</v>
      </c>
      <c r="L4021" s="12">
        <v>845</v>
      </c>
      <c r="M4021" s="12">
        <v>1</v>
      </c>
      <c r="N4021" s="12">
        <v>650</v>
      </c>
      <c r="O4021" s="12">
        <v>845</v>
      </c>
      <c r="P4021" s="6" t="s">
        <v>1325</v>
      </c>
      <c r="Q4021" s="12">
        <f t="shared" si="62"/>
        <v>195</v>
      </c>
    </row>
    <row r="4022" spans="1:17" x14ac:dyDescent="0.3">
      <c r="A4022" s="6">
        <v>143394</v>
      </c>
      <c r="B4022" s="6" t="s">
        <v>1381</v>
      </c>
      <c r="C4022" s="6" t="s">
        <v>1333</v>
      </c>
      <c r="D4022" s="6" t="s">
        <v>2020</v>
      </c>
      <c r="E4022" s="6" t="s">
        <v>1312</v>
      </c>
      <c r="F4022" s="7">
        <v>44654</v>
      </c>
      <c r="G4022" s="6" t="s">
        <v>35</v>
      </c>
      <c r="H4022" s="6" t="s">
        <v>61</v>
      </c>
      <c r="I4022" s="6" t="s">
        <v>38</v>
      </c>
      <c r="J4022" s="6" t="s">
        <v>75</v>
      </c>
      <c r="K4022" s="12">
        <v>7500</v>
      </c>
      <c r="L4022" s="12">
        <v>9750</v>
      </c>
      <c r="M4022" s="12">
        <v>4</v>
      </c>
      <c r="N4022" s="12">
        <v>30000</v>
      </c>
      <c r="O4022" s="12">
        <v>39000</v>
      </c>
      <c r="P4022" s="6" t="s">
        <v>1398</v>
      </c>
      <c r="Q4022" s="12">
        <f t="shared" si="62"/>
        <v>9000</v>
      </c>
    </row>
    <row r="4023" spans="1:17" x14ac:dyDescent="0.3">
      <c r="A4023" s="6">
        <v>143395</v>
      </c>
      <c r="B4023" s="6" t="s">
        <v>1382</v>
      </c>
      <c r="C4023" s="6" t="s">
        <v>1335</v>
      </c>
      <c r="D4023" s="6" t="s">
        <v>2095</v>
      </c>
      <c r="E4023" s="6" t="s">
        <v>1313</v>
      </c>
      <c r="F4023" s="7">
        <v>44654</v>
      </c>
      <c r="G4023" s="6" t="s">
        <v>1296</v>
      </c>
      <c r="H4023" s="6" t="s">
        <v>1035</v>
      </c>
      <c r="I4023" s="6" t="s">
        <v>39</v>
      </c>
      <c r="J4023" s="8" t="s">
        <v>83</v>
      </c>
      <c r="K4023" s="12">
        <v>10000</v>
      </c>
      <c r="L4023" s="12">
        <v>13000</v>
      </c>
      <c r="M4023" s="12">
        <v>3</v>
      </c>
      <c r="N4023" s="12">
        <v>30000</v>
      </c>
      <c r="O4023" s="12">
        <v>39000</v>
      </c>
      <c r="P4023" s="6" t="s">
        <v>1397</v>
      </c>
      <c r="Q4023" s="12">
        <f t="shared" si="62"/>
        <v>9000</v>
      </c>
    </row>
    <row r="4024" spans="1:17" x14ac:dyDescent="0.3">
      <c r="A4024" s="6">
        <v>143396</v>
      </c>
      <c r="B4024" s="6" t="s">
        <v>1378</v>
      </c>
      <c r="C4024" s="6" t="s">
        <v>1377</v>
      </c>
      <c r="D4024" s="6" t="s">
        <v>1919</v>
      </c>
      <c r="E4024" s="6" t="s">
        <v>3</v>
      </c>
      <c r="F4024" s="7">
        <v>44654</v>
      </c>
      <c r="G4024" s="6" t="s">
        <v>33</v>
      </c>
      <c r="H4024" s="6" t="s">
        <v>1039</v>
      </c>
      <c r="I4024" s="6" t="s">
        <v>40</v>
      </c>
      <c r="J4024" s="6" t="s">
        <v>76</v>
      </c>
      <c r="K4024" s="12">
        <v>10500</v>
      </c>
      <c r="L4024" s="12">
        <v>13650</v>
      </c>
      <c r="M4024" s="12">
        <v>2</v>
      </c>
      <c r="N4024" s="12">
        <v>21000</v>
      </c>
      <c r="O4024" s="12">
        <v>27300</v>
      </c>
      <c r="P4024" s="6" t="s">
        <v>1397</v>
      </c>
      <c r="Q4024" s="12">
        <f t="shared" si="62"/>
        <v>6300</v>
      </c>
    </row>
    <row r="4025" spans="1:17" x14ac:dyDescent="0.3">
      <c r="A4025" s="6">
        <v>143397</v>
      </c>
      <c r="B4025" s="6" t="s">
        <v>1379</v>
      </c>
      <c r="C4025" s="6" t="s">
        <v>1332</v>
      </c>
      <c r="D4025" s="6" t="s">
        <v>1993</v>
      </c>
      <c r="E4025" s="6" t="s">
        <v>2</v>
      </c>
      <c r="F4025" s="7">
        <v>44654</v>
      </c>
      <c r="G4025" s="6" t="s">
        <v>34</v>
      </c>
      <c r="H4025" s="6" t="s">
        <v>63</v>
      </c>
      <c r="I4025" s="6" t="s">
        <v>41</v>
      </c>
      <c r="J4025" s="6" t="s">
        <v>78</v>
      </c>
      <c r="K4025" s="12">
        <v>8500</v>
      </c>
      <c r="L4025" s="12">
        <v>11050</v>
      </c>
      <c r="M4025" s="12">
        <v>4</v>
      </c>
      <c r="N4025" s="12">
        <v>34000</v>
      </c>
      <c r="O4025" s="12">
        <v>44200</v>
      </c>
      <c r="P4025" s="6" t="s">
        <v>1397</v>
      </c>
      <c r="Q4025" s="12">
        <f t="shared" si="62"/>
        <v>10200</v>
      </c>
    </row>
    <row r="4026" spans="1:17" x14ac:dyDescent="0.3">
      <c r="A4026" s="6">
        <v>143398</v>
      </c>
      <c r="B4026" s="6" t="s">
        <v>1365</v>
      </c>
      <c r="C4026" s="6" t="s">
        <v>1364</v>
      </c>
      <c r="D4026" s="6" t="s">
        <v>1767</v>
      </c>
      <c r="E4026" s="6" t="s">
        <v>1</v>
      </c>
      <c r="F4026" s="7">
        <v>44654</v>
      </c>
      <c r="G4026" s="6" t="s">
        <v>35</v>
      </c>
      <c r="H4026" s="6" t="s">
        <v>57</v>
      </c>
      <c r="I4026" s="6" t="s">
        <v>44</v>
      </c>
      <c r="J4026" s="6" t="s">
        <v>80</v>
      </c>
      <c r="K4026" s="12">
        <v>7000</v>
      </c>
      <c r="L4026" s="12">
        <v>9100</v>
      </c>
      <c r="M4026" s="12">
        <v>4</v>
      </c>
      <c r="N4026" s="12">
        <v>28000</v>
      </c>
      <c r="O4026" s="12">
        <v>36400</v>
      </c>
      <c r="P4026" s="6" t="s">
        <v>1397</v>
      </c>
      <c r="Q4026" s="12">
        <f t="shared" si="62"/>
        <v>8400</v>
      </c>
    </row>
    <row r="4027" spans="1:17" x14ac:dyDescent="0.3">
      <c r="A4027" s="6">
        <v>143399</v>
      </c>
      <c r="B4027" s="6" t="s">
        <v>1385</v>
      </c>
      <c r="C4027" s="6" t="s">
        <v>27</v>
      </c>
      <c r="D4027" s="6" t="s">
        <v>27</v>
      </c>
      <c r="E4027" s="6" t="s">
        <v>1314</v>
      </c>
      <c r="F4027" s="7">
        <v>44654</v>
      </c>
      <c r="G4027" s="6" t="s">
        <v>1296</v>
      </c>
      <c r="H4027" s="6" t="s">
        <v>1040</v>
      </c>
      <c r="I4027" s="6" t="s">
        <v>89</v>
      </c>
      <c r="J4027" s="6" t="s">
        <v>79</v>
      </c>
      <c r="K4027" s="12">
        <v>1680</v>
      </c>
      <c r="L4027" s="12">
        <v>2184</v>
      </c>
      <c r="M4027" s="12">
        <v>3</v>
      </c>
      <c r="N4027" s="12">
        <v>5040</v>
      </c>
      <c r="O4027" s="12">
        <v>6552</v>
      </c>
      <c r="P4027" s="6" t="s">
        <v>1397</v>
      </c>
      <c r="Q4027" s="12">
        <f t="shared" si="62"/>
        <v>1512</v>
      </c>
    </row>
    <row r="4028" spans="1:17" x14ac:dyDescent="0.3">
      <c r="A4028" s="6">
        <v>143400</v>
      </c>
      <c r="B4028" s="6" t="s">
        <v>1387</v>
      </c>
      <c r="C4028" s="6" t="s">
        <v>1386</v>
      </c>
      <c r="D4028" s="6" t="s">
        <v>1386</v>
      </c>
      <c r="E4028" s="6" t="s">
        <v>1315</v>
      </c>
      <c r="F4028" s="7">
        <v>44654</v>
      </c>
      <c r="G4028" s="6" t="s">
        <v>33</v>
      </c>
      <c r="H4028" s="8" t="s">
        <v>65</v>
      </c>
      <c r="I4028" s="6" t="s">
        <v>37</v>
      </c>
      <c r="J4028" s="8" t="s">
        <v>84</v>
      </c>
      <c r="K4028" s="12">
        <v>6540</v>
      </c>
      <c r="L4028" s="12">
        <v>8502</v>
      </c>
      <c r="M4028" s="12">
        <v>1</v>
      </c>
      <c r="N4028" s="12">
        <v>6540</v>
      </c>
      <c r="O4028" s="12">
        <v>8502</v>
      </c>
      <c r="P4028" s="6" t="s">
        <v>1397</v>
      </c>
      <c r="Q4028" s="12">
        <f t="shared" si="62"/>
        <v>1962</v>
      </c>
    </row>
    <row r="4029" spans="1:17" x14ac:dyDescent="0.3">
      <c r="A4029" s="6">
        <v>143401</v>
      </c>
      <c r="B4029" s="6" t="s">
        <v>2156</v>
      </c>
      <c r="C4029" s="6" t="s">
        <v>2157</v>
      </c>
      <c r="D4029" s="6" t="s">
        <v>1965</v>
      </c>
      <c r="E4029" s="6" t="s">
        <v>0</v>
      </c>
      <c r="F4029" s="7">
        <v>44654</v>
      </c>
      <c r="G4029" s="6" t="s">
        <v>34</v>
      </c>
      <c r="H4029" s="6" t="s">
        <v>68</v>
      </c>
      <c r="I4029" s="6" t="s">
        <v>45</v>
      </c>
      <c r="J4029" s="6" t="s">
        <v>82</v>
      </c>
      <c r="K4029" s="12">
        <v>2680</v>
      </c>
      <c r="L4029" s="12">
        <v>3484</v>
      </c>
      <c r="M4029" s="12">
        <v>3</v>
      </c>
      <c r="N4029" s="12">
        <v>8040</v>
      </c>
      <c r="O4029" s="12">
        <v>10452</v>
      </c>
      <c r="P4029" s="6" t="s">
        <v>1397</v>
      </c>
      <c r="Q4029" s="12">
        <f t="shared" si="62"/>
        <v>2412</v>
      </c>
    </row>
    <row r="4030" spans="1:17" x14ac:dyDescent="0.3">
      <c r="A4030" s="6">
        <v>143402</v>
      </c>
      <c r="B4030" s="6" t="s">
        <v>1390</v>
      </c>
      <c r="C4030" s="6" t="s">
        <v>26</v>
      </c>
      <c r="D4030" s="6" t="s">
        <v>2119</v>
      </c>
      <c r="E4030" s="6" t="s">
        <v>1316</v>
      </c>
      <c r="F4030" s="7">
        <v>44654</v>
      </c>
      <c r="G4030" s="6" t="s">
        <v>35</v>
      </c>
      <c r="H4030" s="6" t="s">
        <v>71</v>
      </c>
      <c r="I4030" s="6" t="s">
        <v>38</v>
      </c>
      <c r="J4030" s="6" t="s">
        <v>76</v>
      </c>
      <c r="K4030" s="12">
        <v>8250</v>
      </c>
      <c r="L4030" s="12">
        <v>10725</v>
      </c>
      <c r="M4030" s="12">
        <v>1</v>
      </c>
      <c r="N4030" s="12">
        <v>8250</v>
      </c>
      <c r="O4030" s="12">
        <v>10725</v>
      </c>
      <c r="P4030" s="6" t="s">
        <v>1397</v>
      </c>
      <c r="Q4030" s="12">
        <f t="shared" si="62"/>
        <v>2475</v>
      </c>
    </row>
    <row r="4031" spans="1:17" x14ac:dyDescent="0.3">
      <c r="A4031" s="6">
        <v>143403</v>
      </c>
      <c r="B4031" s="6" t="s">
        <v>1392</v>
      </c>
      <c r="C4031" s="6" t="s">
        <v>1391</v>
      </c>
      <c r="D4031" s="6" t="s">
        <v>2113</v>
      </c>
      <c r="E4031" s="6" t="s">
        <v>1317</v>
      </c>
      <c r="F4031" s="7">
        <v>44654</v>
      </c>
      <c r="G4031" s="6" t="s">
        <v>1296</v>
      </c>
      <c r="H4031" s="6" t="s">
        <v>974</v>
      </c>
      <c r="I4031" s="6" t="s">
        <v>42</v>
      </c>
      <c r="J4031" s="6" t="s">
        <v>76</v>
      </c>
      <c r="K4031" s="12">
        <v>2650</v>
      </c>
      <c r="L4031" s="12">
        <v>3445</v>
      </c>
      <c r="M4031" s="12">
        <v>3</v>
      </c>
      <c r="N4031" s="12">
        <v>7950</v>
      </c>
      <c r="O4031" s="12">
        <v>10335</v>
      </c>
      <c r="P4031" s="6" t="s">
        <v>1397</v>
      </c>
      <c r="Q4031" s="12">
        <f t="shared" si="62"/>
        <v>2385</v>
      </c>
    </row>
    <row r="4032" spans="1:17" x14ac:dyDescent="0.3">
      <c r="A4032" s="6">
        <v>143404</v>
      </c>
      <c r="B4032" s="6" t="s">
        <v>1394</v>
      </c>
      <c r="C4032" s="6" t="s">
        <v>1393</v>
      </c>
      <c r="D4032" s="6" t="s">
        <v>1414</v>
      </c>
      <c r="E4032" s="6" t="s">
        <v>1318</v>
      </c>
      <c r="F4032" s="7">
        <v>44654</v>
      </c>
      <c r="G4032" s="6" t="s">
        <v>33</v>
      </c>
      <c r="H4032" s="6" t="s">
        <v>72</v>
      </c>
      <c r="I4032" s="6" t="s">
        <v>38</v>
      </c>
      <c r="J4032" s="6" t="s">
        <v>85</v>
      </c>
      <c r="K4032" s="12">
        <v>12550</v>
      </c>
      <c r="L4032" s="12">
        <v>16315</v>
      </c>
      <c r="M4032" s="12">
        <v>3</v>
      </c>
      <c r="N4032" s="12">
        <v>37650</v>
      </c>
      <c r="O4032" s="12">
        <v>48945</v>
      </c>
      <c r="P4032" s="6" t="s">
        <v>1397</v>
      </c>
      <c r="Q4032" s="12">
        <f t="shared" si="62"/>
        <v>11295</v>
      </c>
    </row>
    <row r="4033" spans="1:17" x14ac:dyDescent="0.3">
      <c r="A4033" s="6">
        <v>143405</v>
      </c>
      <c r="B4033" s="6" t="s">
        <v>1337</v>
      </c>
      <c r="C4033" s="6" t="s">
        <v>1336</v>
      </c>
      <c r="D4033" s="6" t="s">
        <v>1416</v>
      </c>
      <c r="E4033" s="6" t="s">
        <v>29</v>
      </c>
      <c r="F4033" s="7">
        <v>44654</v>
      </c>
      <c r="G4033" s="6" t="s">
        <v>34</v>
      </c>
      <c r="H4033" s="6" t="s">
        <v>73</v>
      </c>
      <c r="I4033" s="6" t="s">
        <v>41</v>
      </c>
      <c r="J4033" s="8" t="s">
        <v>78</v>
      </c>
      <c r="K4033" s="12">
        <v>14500</v>
      </c>
      <c r="L4033" s="12">
        <v>18850</v>
      </c>
      <c r="M4033" s="12">
        <v>2</v>
      </c>
      <c r="N4033" s="12">
        <v>29000</v>
      </c>
      <c r="O4033" s="12">
        <v>37700</v>
      </c>
      <c r="P4033" s="6" t="s">
        <v>1397</v>
      </c>
      <c r="Q4033" s="12">
        <f t="shared" si="62"/>
        <v>8700</v>
      </c>
    </row>
    <row r="4034" spans="1:17" x14ac:dyDescent="0.3">
      <c r="A4034" s="6">
        <v>143406</v>
      </c>
      <c r="B4034" s="6" t="s">
        <v>1339</v>
      </c>
      <c r="C4034" s="6" t="s">
        <v>1338</v>
      </c>
      <c r="D4034" s="6" t="s">
        <v>1437</v>
      </c>
      <c r="E4034" s="6" t="s">
        <v>20</v>
      </c>
      <c r="F4034" s="7">
        <v>44654</v>
      </c>
      <c r="G4034" s="6" t="s">
        <v>35</v>
      </c>
      <c r="H4034" s="6" t="s">
        <v>46</v>
      </c>
      <c r="I4034" s="6" t="s">
        <v>36</v>
      </c>
      <c r="J4034" s="6" t="s">
        <v>75</v>
      </c>
      <c r="K4034" s="12">
        <v>800</v>
      </c>
      <c r="L4034" s="12">
        <v>1040</v>
      </c>
      <c r="M4034" s="12">
        <v>2</v>
      </c>
      <c r="N4034" s="12">
        <v>1600</v>
      </c>
      <c r="O4034" s="12">
        <v>2080</v>
      </c>
      <c r="P4034" s="6" t="s">
        <v>1398</v>
      </c>
      <c r="Q4034" s="12">
        <f t="shared" si="62"/>
        <v>480</v>
      </c>
    </row>
    <row r="4035" spans="1:17" x14ac:dyDescent="0.3">
      <c r="A4035" s="6">
        <v>143407</v>
      </c>
      <c r="B4035" s="6" t="s">
        <v>1341</v>
      </c>
      <c r="C4035" s="6" t="s">
        <v>1340</v>
      </c>
      <c r="D4035" s="6" t="s">
        <v>1482</v>
      </c>
      <c r="E4035" s="6" t="s">
        <v>19</v>
      </c>
      <c r="F4035" s="7">
        <v>44654</v>
      </c>
      <c r="G4035" s="6" t="s">
        <v>1296</v>
      </c>
      <c r="H4035" s="6" t="s">
        <v>48</v>
      </c>
      <c r="I4035" s="6" t="s">
        <v>37</v>
      </c>
      <c r="J4035" s="6" t="s">
        <v>76</v>
      </c>
      <c r="K4035" s="12">
        <v>600</v>
      </c>
      <c r="L4035" s="12">
        <v>780</v>
      </c>
      <c r="M4035" s="12">
        <v>2</v>
      </c>
      <c r="N4035" s="12">
        <v>1200</v>
      </c>
      <c r="O4035" s="12">
        <v>1560</v>
      </c>
      <c r="P4035" s="6" t="s">
        <v>1397</v>
      </c>
      <c r="Q4035" s="12">
        <f t="shared" ref="Q4035:Q4098" si="63">O4035-N4035</f>
        <v>360</v>
      </c>
    </row>
    <row r="4036" spans="1:17" x14ac:dyDescent="0.3">
      <c r="A4036" s="6">
        <v>143408</v>
      </c>
      <c r="B4036" s="6" t="s">
        <v>1343</v>
      </c>
      <c r="C4036" s="6" t="s">
        <v>1342</v>
      </c>
      <c r="D4036" s="6" t="s">
        <v>1495</v>
      </c>
      <c r="E4036" s="6" t="s">
        <v>1319</v>
      </c>
      <c r="F4036" s="7">
        <v>44654</v>
      </c>
      <c r="G4036" s="6" t="s">
        <v>33</v>
      </c>
      <c r="H4036" s="6" t="s">
        <v>50</v>
      </c>
      <c r="I4036" s="6" t="s">
        <v>38</v>
      </c>
      <c r="J4036" s="6" t="s">
        <v>75</v>
      </c>
      <c r="K4036" s="12">
        <v>10500</v>
      </c>
      <c r="L4036" s="12">
        <v>13650</v>
      </c>
      <c r="M4036" s="12">
        <v>4</v>
      </c>
      <c r="N4036" s="12">
        <v>42000</v>
      </c>
      <c r="O4036" s="12">
        <v>54600</v>
      </c>
      <c r="P4036" s="6" t="s">
        <v>1399</v>
      </c>
      <c r="Q4036" s="12">
        <f t="shared" si="63"/>
        <v>12600</v>
      </c>
    </row>
    <row r="4037" spans="1:17" x14ac:dyDescent="0.3">
      <c r="A4037" s="6">
        <v>143409</v>
      </c>
      <c r="B4037" s="6" t="s">
        <v>1345</v>
      </c>
      <c r="C4037" s="6" t="s">
        <v>1344</v>
      </c>
      <c r="D4037" s="6" t="s">
        <v>1527</v>
      </c>
      <c r="E4037" s="6" t="s">
        <v>18</v>
      </c>
      <c r="F4037" s="7">
        <v>44654</v>
      </c>
      <c r="G4037" s="6" t="s">
        <v>34</v>
      </c>
      <c r="H4037" s="6" t="s">
        <v>1035</v>
      </c>
      <c r="I4037" s="6" t="s">
        <v>39</v>
      </c>
      <c r="J4037" s="6" t="s">
        <v>77</v>
      </c>
      <c r="K4037" s="12">
        <v>6500</v>
      </c>
      <c r="L4037" s="12">
        <v>8450</v>
      </c>
      <c r="M4037" s="12">
        <v>3</v>
      </c>
      <c r="N4037" s="12">
        <v>19500</v>
      </c>
      <c r="O4037" s="12">
        <v>25350</v>
      </c>
      <c r="P4037" s="6" t="s">
        <v>1400</v>
      </c>
      <c r="Q4037" s="12">
        <f t="shared" si="63"/>
        <v>5850</v>
      </c>
    </row>
    <row r="4038" spans="1:17" x14ac:dyDescent="0.3">
      <c r="A4038" s="6">
        <v>143410</v>
      </c>
      <c r="B4038" s="6" t="s">
        <v>1347</v>
      </c>
      <c r="C4038" s="6" t="s">
        <v>1346</v>
      </c>
      <c r="D4038" s="6" t="s">
        <v>1555</v>
      </c>
      <c r="E4038" s="6" t="s">
        <v>17</v>
      </c>
      <c r="F4038" s="7">
        <v>44654</v>
      </c>
      <c r="G4038" s="6" t="s">
        <v>35</v>
      </c>
      <c r="H4038" s="6" t="s">
        <v>1041</v>
      </c>
      <c r="I4038" s="6" t="s">
        <v>40</v>
      </c>
      <c r="J4038" s="6" t="s">
        <v>76</v>
      </c>
      <c r="K4038" s="12">
        <v>4500</v>
      </c>
      <c r="L4038" s="12">
        <v>5850</v>
      </c>
      <c r="M4038" s="12">
        <v>4</v>
      </c>
      <c r="N4038" s="12">
        <v>18000</v>
      </c>
      <c r="O4038" s="12">
        <v>23400</v>
      </c>
      <c r="P4038" s="6" t="s">
        <v>1401</v>
      </c>
      <c r="Q4038" s="12">
        <f t="shared" si="63"/>
        <v>5400</v>
      </c>
    </row>
    <row r="4039" spans="1:17" x14ac:dyDescent="0.3">
      <c r="A4039" s="6">
        <v>143411</v>
      </c>
      <c r="B4039" s="6" t="s">
        <v>1349</v>
      </c>
      <c r="C4039" s="6" t="s">
        <v>1348</v>
      </c>
      <c r="D4039" s="6" t="s">
        <v>1587</v>
      </c>
      <c r="E4039" s="6" t="s">
        <v>1320</v>
      </c>
      <c r="F4039" s="7">
        <v>44654</v>
      </c>
      <c r="G4039" s="6" t="s">
        <v>1296</v>
      </c>
      <c r="H4039" s="6" t="s">
        <v>51</v>
      </c>
      <c r="I4039" s="6" t="s">
        <v>41</v>
      </c>
      <c r="J4039" s="6" t="s">
        <v>78</v>
      </c>
      <c r="K4039" s="12">
        <v>8500</v>
      </c>
      <c r="L4039" s="12">
        <v>11050</v>
      </c>
      <c r="M4039" s="12">
        <v>2</v>
      </c>
      <c r="N4039" s="12">
        <v>17000</v>
      </c>
      <c r="O4039" s="12">
        <v>22100</v>
      </c>
      <c r="P4039" s="6" t="s">
        <v>1325</v>
      </c>
      <c r="Q4039" s="12">
        <f t="shared" si="63"/>
        <v>5100</v>
      </c>
    </row>
    <row r="4040" spans="1:17" x14ac:dyDescent="0.3">
      <c r="A4040" s="6">
        <v>143412</v>
      </c>
      <c r="B4040" s="6" t="s">
        <v>1351</v>
      </c>
      <c r="C4040" s="6" t="s">
        <v>1350</v>
      </c>
      <c r="D4040" s="6" t="s">
        <v>1595</v>
      </c>
      <c r="E4040" s="6" t="s">
        <v>16</v>
      </c>
      <c r="F4040" s="7">
        <v>44654</v>
      </c>
      <c r="G4040" s="6" t="s">
        <v>33</v>
      </c>
      <c r="H4040" s="6" t="s">
        <v>52</v>
      </c>
      <c r="I4040" s="6" t="s">
        <v>44</v>
      </c>
      <c r="J4040" s="6" t="s">
        <v>80</v>
      </c>
      <c r="K4040" s="12">
        <v>12500</v>
      </c>
      <c r="L4040" s="12">
        <v>16250</v>
      </c>
      <c r="M4040" s="12">
        <v>1</v>
      </c>
      <c r="N4040" s="12">
        <v>12500</v>
      </c>
      <c r="O4040" s="12">
        <v>16250</v>
      </c>
      <c r="P4040" s="6" t="s">
        <v>1398</v>
      </c>
      <c r="Q4040" s="12">
        <f t="shared" si="63"/>
        <v>3750</v>
      </c>
    </row>
    <row r="4041" spans="1:17" x14ac:dyDescent="0.3">
      <c r="A4041" s="6">
        <v>143413</v>
      </c>
      <c r="B4041" s="6" t="s">
        <v>1353</v>
      </c>
      <c r="C4041" s="6" t="s">
        <v>1352</v>
      </c>
      <c r="D4041" s="6" t="s">
        <v>1614</v>
      </c>
      <c r="E4041" s="6" t="s">
        <v>15</v>
      </c>
      <c r="F4041" s="7">
        <v>44654</v>
      </c>
      <c r="G4041" s="6" t="s">
        <v>34</v>
      </c>
      <c r="H4041" s="6" t="s">
        <v>982</v>
      </c>
      <c r="I4041" s="6" t="s">
        <v>98</v>
      </c>
      <c r="J4041" s="6" t="s">
        <v>79</v>
      </c>
      <c r="K4041" s="12">
        <v>3500</v>
      </c>
      <c r="L4041" s="12">
        <v>4550</v>
      </c>
      <c r="M4041" s="12">
        <v>4</v>
      </c>
      <c r="N4041" s="12">
        <v>14000</v>
      </c>
      <c r="O4041" s="12">
        <v>18200</v>
      </c>
      <c r="P4041" s="6" t="s">
        <v>1397</v>
      </c>
      <c r="Q4041" s="12">
        <f t="shared" si="63"/>
        <v>4200</v>
      </c>
    </row>
    <row r="4042" spans="1:17" x14ac:dyDescent="0.3">
      <c r="A4042" s="6">
        <v>143414</v>
      </c>
      <c r="B4042" s="6" t="s">
        <v>1355</v>
      </c>
      <c r="C4042" s="6" t="s">
        <v>1354</v>
      </c>
      <c r="D4042" s="6" t="s">
        <v>2141</v>
      </c>
      <c r="E4042" s="6" t="s">
        <v>14</v>
      </c>
      <c r="F4042" s="7">
        <v>44654</v>
      </c>
      <c r="G4042" s="6" t="s">
        <v>35</v>
      </c>
      <c r="H4042" s="8" t="s">
        <v>67</v>
      </c>
      <c r="I4042" s="6" t="s">
        <v>99</v>
      </c>
      <c r="J4042" s="6" t="s">
        <v>81</v>
      </c>
      <c r="K4042" s="12">
        <v>4500</v>
      </c>
      <c r="L4042" s="12">
        <v>5850</v>
      </c>
      <c r="M4042" s="12">
        <v>3</v>
      </c>
      <c r="N4042" s="12">
        <v>13500</v>
      </c>
      <c r="O4042" s="12">
        <v>17550</v>
      </c>
      <c r="P4042" s="6" t="s">
        <v>1399</v>
      </c>
      <c r="Q4042" s="12">
        <f t="shared" si="63"/>
        <v>4050</v>
      </c>
    </row>
    <row r="4043" spans="1:17" x14ac:dyDescent="0.3">
      <c r="A4043" s="6">
        <v>143415</v>
      </c>
      <c r="B4043" s="6" t="s">
        <v>1357</v>
      </c>
      <c r="C4043" s="6" t="s">
        <v>1356</v>
      </c>
      <c r="D4043" s="6" t="s">
        <v>1639</v>
      </c>
      <c r="E4043" s="6" t="s">
        <v>13</v>
      </c>
      <c r="F4043" s="7">
        <v>44654</v>
      </c>
      <c r="G4043" s="6" t="s">
        <v>1296</v>
      </c>
      <c r="H4043" s="6" t="s">
        <v>1042</v>
      </c>
      <c r="I4043" s="6" t="s">
        <v>45</v>
      </c>
      <c r="J4043" s="6" t="s">
        <v>82</v>
      </c>
      <c r="K4043" s="12">
        <v>2100</v>
      </c>
      <c r="L4043" s="12">
        <v>2730</v>
      </c>
      <c r="M4043" s="12">
        <v>1</v>
      </c>
      <c r="N4043" s="12">
        <v>2100</v>
      </c>
      <c r="O4043" s="12">
        <v>2730</v>
      </c>
      <c r="P4043" s="6" t="s">
        <v>1400</v>
      </c>
      <c r="Q4043" s="12">
        <f t="shared" si="63"/>
        <v>630</v>
      </c>
    </row>
    <row r="4044" spans="1:17" x14ac:dyDescent="0.3">
      <c r="A4044" s="6">
        <v>143416</v>
      </c>
      <c r="B4044" s="6" t="s">
        <v>1359</v>
      </c>
      <c r="C4044" s="6" t="s">
        <v>1358</v>
      </c>
      <c r="D4044" s="6" t="s">
        <v>1666</v>
      </c>
      <c r="E4044" s="6" t="s">
        <v>12</v>
      </c>
      <c r="F4044" s="7">
        <v>44654</v>
      </c>
      <c r="G4044" s="6" t="s">
        <v>33</v>
      </c>
      <c r="H4044" s="6" t="s">
        <v>49</v>
      </c>
      <c r="I4044" s="6" t="s">
        <v>36</v>
      </c>
      <c r="J4044" s="6" t="s">
        <v>75</v>
      </c>
      <c r="K4044" s="12">
        <v>1150</v>
      </c>
      <c r="L4044" s="12">
        <v>1495</v>
      </c>
      <c r="M4044" s="12">
        <v>2</v>
      </c>
      <c r="N4044" s="12">
        <v>2300</v>
      </c>
      <c r="O4044" s="12">
        <v>2990</v>
      </c>
      <c r="P4044" s="6" t="s">
        <v>1401</v>
      </c>
      <c r="Q4044" s="12">
        <f t="shared" si="63"/>
        <v>690</v>
      </c>
    </row>
    <row r="4045" spans="1:17" x14ac:dyDescent="0.3">
      <c r="A4045" s="6">
        <v>143417</v>
      </c>
      <c r="B4045" s="6" t="s">
        <v>1361</v>
      </c>
      <c r="C4045" s="6" t="s">
        <v>1360</v>
      </c>
      <c r="D4045" s="6" t="s">
        <v>1685</v>
      </c>
      <c r="E4045" s="6" t="s">
        <v>11</v>
      </c>
      <c r="F4045" s="7">
        <v>44654</v>
      </c>
      <c r="G4045" s="6" t="s">
        <v>34</v>
      </c>
      <c r="H4045" s="6" t="s">
        <v>47</v>
      </c>
      <c r="I4045" s="6" t="s">
        <v>37</v>
      </c>
      <c r="J4045" s="6" t="s">
        <v>76</v>
      </c>
      <c r="K4045" s="12">
        <v>350</v>
      </c>
      <c r="L4045" s="12">
        <v>455</v>
      </c>
      <c r="M4045" s="12">
        <v>2</v>
      </c>
      <c r="N4045" s="12">
        <v>700</v>
      </c>
      <c r="O4045" s="12">
        <v>910</v>
      </c>
      <c r="P4045" s="6" t="s">
        <v>1325</v>
      </c>
      <c r="Q4045" s="12">
        <f t="shared" si="63"/>
        <v>210</v>
      </c>
    </row>
    <row r="4046" spans="1:17" x14ac:dyDescent="0.3">
      <c r="A4046" s="6">
        <v>143418</v>
      </c>
      <c r="B4046" s="6" t="s">
        <v>1363</v>
      </c>
      <c r="C4046" s="6" t="s">
        <v>1362</v>
      </c>
      <c r="D4046" s="6" t="s">
        <v>1722</v>
      </c>
      <c r="E4046" s="6" t="s">
        <v>1321</v>
      </c>
      <c r="F4046" s="7">
        <v>44654</v>
      </c>
      <c r="G4046" s="6" t="s">
        <v>35</v>
      </c>
      <c r="H4046" s="6" t="s">
        <v>53</v>
      </c>
      <c r="I4046" s="6" t="s">
        <v>38</v>
      </c>
      <c r="J4046" s="6" t="s">
        <v>75</v>
      </c>
      <c r="K4046" s="12">
        <v>9500</v>
      </c>
      <c r="L4046" s="12">
        <v>12350</v>
      </c>
      <c r="M4046" s="12">
        <v>4</v>
      </c>
      <c r="N4046" s="12">
        <v>38000</v>
      </c>
      <c r="O4046" s="12">
        <v>49400</v>
      </c>
      <c r="P4046" s="6" t="s">
        <v>1398</v>
      </c>
      <c r="Q4046" s="12">
        <f t="shared" si="63"/>
        <v>11400</v>
      </c>
    </row>
    <row r="4047" spans="1:17" x14ac:dyDescent="0.3">
      <c r="A4047" s="6">
        <v>143419</v>
      </c>
      <c r="B4047" s="6" t="s">
        <v>1365</v>
      </c>
      <c r="C4047" s="6" t="s">
        <v>1364</v>
      </c>
      <c r="D4047" s="6" t="s">
        <v>1748</v>
      </c>
      <c r="E4047" s="6" t="s">
        <v>1322</v>
      </c>
      <c r="F4047" s="7">
        <v>44654</v>
      </c>
      <c r="G4047" s="6" t="s">
        <v>1296</v>
      </c>
      <c r="H4047" s="6" t="s">
        <v>1043</v>
      </c>
      <c r="I4047" s="6" t="s">
        <v>39</v>
      </c>
      <c r="J4047" s="6" t="s">
        <v>77</v>
      </c>
      <c r="K4047" s="12">
        <v>10000</v>
      </c>
      <c r="L4047" s="12">
        <v>13000</v>
      </c>
      <c r="M4047" s="12">
        <v>3</v>
      </c>
      <c r="N4047" s="12">
        <v>30000</v>
      </c>
      <c r="O4047" s="12">
        <v>39000</v>
      </c>
      <c r="P4047" s="6" t="s">
        <v>1397</v>
      </c>
      <c r="Q4047" s="12">
        <f t="shared" si="63"/>
        <v>9000</v>
      </c>
    </row>
    <row r="4048" spans="1:17" x14ac:dyDescent="0.3">
      <c r="A4048" s="6">
        <v>143420</v>
      </c>
      <c r="B4048" s="6" t="s">
        <v>1367</v>
      </c>
      <c r="C4048" s="6" t="s">
        <v>1366</v>
      </c>
      <c r="D4048" s="6" t="s">
        <v>1788</v>
      </c>
      <c r="E4048" s="6" t="s">
        <v>1323</v>
      </c>
      <c r="F4048" s="7">
        <v>44654</v>
      </c>
      <c r="G4048" s="6" t="s">
        <v>33</v>
      </c>
      <c r="H4048" s="6" t="s">
        <v>1044</v>
      </c>
      <c r="I4048" s="6" t="s">
        <v>40</v>
      </c>
      <c r="J4048" s="6" t="s">
        <v>76</v>
      </c>
      <c r="K4048" s="12">
        <v>6500</v>
      </c>
      <c r="L4048" s="12">
        <v>8450</v>
      </c>
      <c r="M4048" s="12">
        <v>2</v>
      </c>
      <c r="N4048" s="12">
        <v>13000</v>
      </c>
      <c r="O4048" s="12">
        <v>16900</v>
      </c>
      <c r="P4048" s="6" t="s">
        <v>1397</v>
      </c>
      <c r="Q4048" s="12">
        <f t="shared" si="63"/>
        <v>3900</v>
      </c>
    </row>
    <row r="4049" spans="1:17" x14ac:dyDescent="0.3">
      <c r="A4049" s="6">
        <v>143421</v>
      </c>
      <c r="B4049" s="6" t="s">
        <v>1369</v>
      </c>
      <c r="C4049" s="6" t="s">
        <v>1368</v>
      </c>
      <c r="D4049" s="6" t="s">
        <v>1801</v>
      </c>
      <c r="E4049" s="6" t="s">
        <v>10</v>
      </c>
      <c r="F4049" s="7">
        <v>44654</v>
      </c>
      <c r="G4049" s="6" t="s">
        <v>34</v>
      </c>
      <c r="H4049" s="6" t="s">
        <v>1045</v>
      </c>
      <c r="I4049" s="6" t="s">
        <v>41</v>
      </c>
      <c r="J4049" s="6" t="s">
        <v>78</v>
      </c>
      <c r="K4049" s="12">
        <v>8500</v>
      </c>
      <c r="L4049" s="12">
        <v>11050</v>
      </c>
      <c r="M4049" s="12">
        <v>1</v>
      </c>
      <c r="N4049" s="12">
        <v>8500</v>
      </c>
      <c r="O4049" s="12">
        <v>11050</v>
      </c>
      <c r="P4049" s="6" t="s">
        <v>1397</v>
      </c>
      <c r="Q4049" s="12">
        <f t="shared" si="63"/>
        <v>2550</v>
      </c>
    </row>
    <row r="4050" spans="1:17" x14ac:dyDescent="0.3">
      <c r="A4050" s="6">
        <v>143422</v>
      </c>
      <c r="B4050" s="6" t="s">
        <v>1370</v>
      </c>
      <c r="C4050" s="6" t="s">
        <v>1327</v>
      </c>
      <c r="D4050" s="6" t="s">
        <v>1815</v>
      </c>
      <c r="E4050" s="6" t="s">
        <v>9</v>
      </c>
      <c r="F4050" s="7">
        <v>44654</v>
      </c>
      <c r="G4050" s="6" t="s">
        <v>35</v>
      </c>
      <c r="H4050" s="6" t="s">
        <v>57</v>
      </c>
      <c r="I4050" s="6" t="s">
        <v>44</v>
      </c>
      <c r="J4050" s="6" t="s">
        <v>80</v>
      </c>
      <c r="K4050" s="12">
        <v>7000</v>
      </c>
      <c r="L4050" s="12">
        <v>9100</v>
      </c>
      <c r="M4050" s="12">
        <v>1</v>
      </c>
      <c r="N4050" s="12">
        <v>7000</v>
      </c>
      <c r="O4050" s="12">
        <v>9100</v>
      </c>
      <c r="P4050" s="6" t="s">
        <v>1397</v>
      </c>
      <c r="Q4050" s="12">
        <f t="shared" si="63"/>
        <v>2100</v>
      </c>
    </row>
    <row r="4051" spans="1:17" x14ac:dyDescent="0.3">
      <c r="A4051" s="6">
        <v>143423</v>
      </c>
      <c r="B4051" s="6" t="s">
        <v>1371</v>
      </c>
      <c r="C4051" s="6" t="s">
        <v>1328</v>
      </c>
      <c r="D4051" s="6" t="s">
        <v>1826</v>
      </c>
      <c r="E4051" s="6" t="s">
        <v>1324</v>
      </c>
      <c r="F4051" s="7">
        <v>44654</v>
      </c>
      <c r="G4051" s="6" t="s">
        <v>1296</v>
      </c>
      <c r="H4051" s="6" t="s">
        <v>1046</v>
      </c>
      <c r="I4051" s="6" t="s">
        <v>98</v>
      </c>
      <c r="J4051" s="6" t="s">
        <v>79</v>
      </c>
      <c r="K4051" s="12">
        <v>6550</v>
      </c>
      <c r="L4051" s="12">
        <v>8515</v>
      </c>
      <c r="M4051" s="12">
        <v>3</v>
      </c>
      <c r="N4051" s="12">
        <v>19650</v>
      </c>
      <c r="O4051" s="12">
        <v>25545</v>
      </c>
      <c r="P4051" s="6" t="s">
        <v>1397</v>
      </c>
      <c r="Q4051" s="12">
        <f t="shared" si="63"/>
        <v>5895</v>
      </c>
    </row>
    <row r="4052" spans="1:17" x14ac:dyDescent="0.3">
      <c r="A4052" s="6">
        <v>143424</v>
      </c>
      <c r="B4052" s="6" t="s">
        <v>1373</v>
      </c>
      <c r="C4052" s="6" t="s">
        <v>1372</v>
      </c>
      <c r="D4052" s="6" t="s">
        <v>1847</v>
      </c>
      <c r="E4052" s="6" t="s">
        <v>8</v>
      </c>
      <c r="F4052" s="7">
        <v>44654</v>
      </c>
      <c r="G4052" s="6" t="s">
        <v>33</v>
      </c>
      <c r="H4052" s="8" t="s">
        <v>66</v>
      </c>
      <c r="I4052" s="6" t="s">
        <v>99</v>
      </c>
      <c r="J4052" s="6" t="s">
        <v>81</v>
      </c>
      <c r="K4052" s="12">
        <v>7650</v>
      </c>
      <c r="L4052" s="12">
        <v>9945</v>
      </c>
      <c r="M4052" s="12">
        <v>2</v>
      </c>
      <c r="N4052" s="12">
        <v>15300</v>
      </c>
      <c r="O4052" s="12">
        <v>19890</v>
      </c>
      <c r="P4052" s="6" t="s">
        <v>1397</v>
      </c>
      <c r="Q4052" s="12">
        <f t="shared" si="63"/>
        <v>4590</v>
      </c>
    </row>
    <row r="4053" spans="1:17" x14ac:dyDescent="0.3">
      <c r="A4053" s="6">
        <v>143425</v>
      </c>
      <c r="B4053" s="6" t="s">
        <v>1374</v>
      </c>
      <c r="C4053" s="6" t="s">
        <v>1329</v>
      </c>
      <c r="D4053" s="6" t="s">
        <v>1876</v>
      </c>
      <c r="E4053" s="6" t="s">
        <v>7</v>
      </c>
      <c r="F4053" s="7">
        <v>44654</v>
      </c>
      <c r="G4053" s="6" t="s">
        <v>34</v>
      </c>
      <c r="H4053" s="6" t="s">
        <v>58</v>
      </c>
      <c r="I4053" s="6" t="s">
        <v>45</v>
      </c>
      <c r="J4053" s="6" t="s">
        <v>82</v>
      </c>
      <c r="K4053" s="12">
        <v>1150</v>
      </c>
      <c r="L4053" s="12">
        <v>1495</v>
      </c>
      <c r="M4053" s="12">
        <v>1</v>
      </c>
      <c r="N4053" s="12">
        <v>1150</v>
      </c>
      <c r="O4053" s="12">
        <v>1495</v>
      </c>
      <c r="P4053" s="6" t="s">
        <v>1397</v>
      </c>
      <c r="Q4053" s="12">
        <f t="shared" si="63"/>
        <v>345</v>
      </c>
    </row>
    <row r="4054" spans="1:17" x14ac:dyDescent="0.3">
      <c r="A4054" s="6">
        <v>143426</v>
      </c>
      <c r="B4054" s="6" t="s">
        <v>1375</v>
      </c>
      <c r="C4054" s="6" t="s">
        <v>1330</v>
      </c>
      <c r="D4054" s="6" t="s">
        <v>1902</v>
      </c>
      <c r="E4054" s="6" t="s">
        <v>1325</v>
      </c>
      <c r="F4054" s="7">
        <v>44654</v>
      </c>
      <c r="G4054" s="6" t="s">
        <v>35</v>
      </c>
      <c r="H4054" s="6" t="s">
        <v>59</v>
      </c>
      <c r="I4054" s="6" t="s">
        <v>36</v>
      </c>
      <c r="J4054" s="6" t="s">
        <v>75</v>
      </c>
      <c r="K4054" s="12">
        <v>850</v>
      </c>
      <c r="L4054" s="12">
        <v>1105</v>
      </c>
      <c r="M4054" s="12">
        <v>2</v>
      </c>
      <c r="N4054" s="12">
        <v>1700</v>
      </c>
      <c r="O4054" s="12">
        <v>2210</v>
      </c>
      <c r="P4054" s="6" t="s">
        <v>1397</v>
      </c>
      <c r="Q4054" s="12">
        <f t="shared" si="63"/>
        <v>510</v>
      </c>
    </row>
    <row r="4055" spans="1:17" x14ac:dyDescent="0.3">
      <c r="A4055" s="6">
        <v>143427</v>
      </c>
      <c r="B4055" s="6" t="s">
        <v>1376</v>
      </c>
      <c r="C4055" s="6" t="s">
        <v>1331</v>
      </c>
      <c r="D4055" s="6" t="s">
        <v>1915</v>
      </c>
      <c r="E4055" s="6" t="s">
        <v>1326</v>
      </c>
      <c r="F4055" s="7">
        <v>44654</v>
      </c>
      <c r="G4055" s="6" t="s">
        <v>1296</v>
      </c>
      <c r="H4055" s="6" t="s">
        <v>60</v>
      </c>
      <c r="I4055" s="6" t="s">
        <v>37</v>
      </c>
      <c r="J4055" s="6" t="s">
        <v>76</v>
      </c>
      <c r="K4055" s="12">
        <v>650</v>
      </c>
      <c r="L4055" s="12">
        <v>845</v>
      </c>
      <c r="M4055" s="12">
        <v>1</v>
      </c>
      <c r="N4055" s="12">
        <v>650</v>
      </c>
      <c r="O4055" s="12">
        <v>845</v>
      </c>
      <c r="P4055" s="6" t="s">
        <v>1397</v>
      </c>
      <c r="Q4055" s="12">
        <f t="shared" si="63"/>
        <v>195</v>
      </c>
    </row>
    <row r="4056" spans="1:17" x14ac:dyDescent="0.3">
      <c r="A4056" s="6">
        <v>143428</v>
      </c>
      <c r="B4056" s="6" t="s">
        <v>1378</v>
      </c>
      <c r="C4056" s="6" t="s">
        <v>1377</v>
      </c>
      <c r="D4056" s="6" t="s">
        <v>1924</v>
      </c>
      <c r="E4056" s="6" t="s">
        <v>6</v>
      </c>
      <c r="F4056" s="7">
        <v>44654</v>
      </c>
      <c r="G4056" s="6" t="s">
        <v>33</v>
      </c>
      <c r="H4056" s="6" t="s">
        <v>61</v>
      </c>
      <c r="I4056" s="6" t="s">
        <v>38</v>
      </c>
      <c r="J4056" s="6" t="s">
        <v>75</v>
      </c>
      <c r="K4056" s="12">
        <v>7500</v>
      </c>
      <c r="L4056" s="12">
        <v>9750</v>
      </c>
      <c r="M4056" s="12">
        <v>2</v>
      </c>
      <c r="N4056" s="12">
        <v>15000</v>
      </c>
      <c r="O4056" s="12">
        <v>19500</v>
      </c>
      <c r="P4056" s="6" t="s">
        <v>1397</v>
      </c>
      <c r="Q4056" s="12">
        <f t="shared" si="63"/>
        <v>4500</v>
      </c>
    </row>
    <row r="4057" spans="1:17" x14ac:dyDescent="0.3">
      <c r="A4057" s="6">
        <v>143429</v>
      </c>
      <c r="B4057" s="6" t="s">
        <v>1379</v>
      </c>
      <c r="C4057" s="6" t="s">
        <v>1332</v>
      </c>
      <c r="D4057" s="6" t="s">
        <v>1995</v>
      </c>
      <c r="E4057" s="6" t="s">
        <v>5</v>
      </c>
      <c r="F4057" s="7">
        <v>44654</v>
      </c>
      <c r="G4057" s="6" t="s">
        <v>34</v>
      </c>
      <c r="H4057" s="6" t="s">
        <v>1043</v>
      </c>
      <c r="I4057" s="6" t="s">
        <v>39</v>
      </c>
      <c r="J4057" s="8" t="s">
        <v>83</v>
      </c>
      <c r="K4057" s="12">
        <v>10000</v>
      </c>
      <c r="L4057" s="12">
        <v>13000</v>
      </c>
      <c r="M4057" s="12">
        <v>2</v>
      </c>
      <c r="N4057" s="12">
        <v>20000</v>
      </c>
      <c r="O4057" s="12">
        <v>26000</v>
      </c>
      <c r="P4057" s="6" t="s">
        <v>1397</v>
      </c>
      <c r="Q4057" s="12">
        <f t="shared" si="63"/>
        <v>6000</v>
      </c>
    </row>
    <row r="4058" spans="1:17" x14ac:dyDescent="0.3">
      <c r="A4058" s="6">
        <v>143430</v>
      </c>
      <c r="B4058" s="6" t="s">
        <v>1380</v>
      </c>
      <c r="C4058" s="6" t="s">
        <v>1334</v>
      </c>
      <c r="D4058" s="6" t="s">
        <v>2078</v>
      </c>
      <c r="E4058" s="6" t="s">
        <v>4</v>
      </c>
      <c r="F4058" s="7">
        <v>44654</v>
      </c>
      <c r="G4058" s="6" t="s">
        <v>35</v>
      </c>
      <c r="H4058" s="6" t="s">
        <v>1047</v>
      </c>
      <c r="I4058" s="6" t="s">
        <v>40</v>
      </c>
      <c r="J4058" s="6" t="s">
        <v>76</v>
      </c>
      <c r="K4058" s="12">
        <v>10500</v>
      </c>
      <c r="L4058" s="12">
        <v>13650</v>
      </c>
      <c r="M4058" s="12">
        <v>3</v>
      </c>
      <c r="N4058" s="12">
        <v>31500</v>
      </c>
      <c r="O4058" s="12">
        <v>40950</v>
      </c>
      <c r="P4058" s="6" t="s">
        <v>1398</v>
      </c>
      <c r="Q4058" s="12">
        <f t="shared" si="63"/>
        <v>9450</v>
      </c>
    </row>
    <row r="4059" spans="1:17" x14ac:dyDescent="0.3">
      <c r="A4059" s="6">
        <v>143431</v>
      </c>
      <c r="B4059" s="6" t="s">
        <v>1381</v>
      </c>
      <c r="C4059" s="6" t="s">
        <v>1333</v>
      </c>
      <c r="D4059" s="6" t="s">
        <v>2013</v>
      </c>
      <c r="E4059" s="6" t="s">
        <v>30</v>
      </c>
      <c r="F4059" s="7">
        <v>44654</v>
      </c>
      <c r="G4059" s="6" t="s">
        <v>1296</v>
      </c>
      <c r="H4059" s="6" t="s">
        <v>63</v>
      </c>
      <c r="I4059" s="6" t="s">
        <v>41</v>
      </c>
      <c r="J4059" s="6" t="s">
        <v>78</v>
      </c>
      <c r="K4059" s="12">
        <v>8500</v>
      </c>
      <c r="L4059" s="12">
        <v>11050</v>
      </c>
      <c r="M4059" s="12">
        <v>2</v>
      </c>
      <c r="N4059" s="12">
        <v>17000</v>
      </c>
      <c r="O4059" s="12">
        <v>22100</v>
      </c>
      <c r="P4059" s="6" t="s">
        <v>1397</v>
      </c>
      <c r="Q4059" s="12">
        <f t="shared" si="63"/>
        <v>5100</v>
      </c>
    </row>
    <row r="4060" spans="1:17" x14ac:dyDescent="0.3">
      <c r="A4060" s="6">
        <v>143432</v>
      </c>
      <c r="B4060" s="6" t="s">
        <v>1382</v>
      </c>
      <c r="C4060" s="6" t="s">
        <v>1335</v>
      </c>
      <c r="D4060" s="6" t="s">
        <v>2095</v>
      </c>
      <c r="E4060" s="6" t="s">
        <v>31</v>
      </c>
      <c r="F4060" s="7">
        <v>44654</v>
      </c>
      <c r="G4060" s="6" t="s">
        <v>33</v>
      </c>
      <c r="H4060" s="6" t="s">
        <v>57</v>
      </c>
      <c r="I4060" s="6" t="s">
        <v>44</v>
      </c>
      <c r="J4060" s="6" t="s">
        <v>80</v>
      </c>
      <c r="K4060" s="12">
        <v>7000</v>
      </c>
      <c r="L4060" s="12">
        <v>9100</v>
      </c>
      <c r="M4060" s="12">
        <v>3</v>
      </c>
      <c r="N4060" s="12">
        <v>21000</v>
      </c>
      <c r="O4060" s="12">
        <v>27300</v>
      </c>
      <c r="P4060" s="6" t="s">
        <v>1399</v>
      </c>
      <c r="Q4060" s="12">
        <f t="shared" si="63"/>
        <v>6300</v>
      </c>
    </row>
    <row r="4061" spans="1:17" x14ac:dyDescent="0.3">
      <c r="A4061" s="6">
        <v>143433</v>
      </c>
      <c r="B4061" s="6" t="s">
        <v>1378</v>
      </c>
      <c r="C4061" s="6" t="s">
        <v>1377</v>
      </c>
      <c r="D4061" s="6" t="s">
        <v>1923</v>
      </c>
      <c r="E4061" s="6" t="s">
        <v>32</v>
      </c>
      <c r="F4061" s="7">
        <v>44654</v>
      </c>
      <c r="G4061" s="6" t="s">
        <v>34</v>
      </c>
      <c r="H4061" s="6" t="s">
        <v>1048</v>
      </c>
      <c r="I4061" s="6" t="s">
        <v>98</v>
      </c>
      <c r="J4061" s="6" t="s">
        <v>79</v>
      </c>
      <c r="K4061" s="12">
        <v>1680</v>
      </c>
      <c r="L4061" s="12">
        <v>2184</v>
      </c>
      <c r="M4061" s="12">
        <v>1</v>
      </c>
      <c r="N4061" s="12">
        <v>1680</v>
      </c>
      <c r="O4061" s="12">
        <v>2184</v>
      </c>
      <c r="P4061" s="6" t="s">
        <v>1400</v>
      </c>
      <c r="Q4061" s="12">
        <f t="shared" si="63"/>
        <v>504</v>
      </c>
    </row>
    <row r="4062" spans="1:17" x14ac:dyDescent="0.3">
      <c r="A4062" s="6">
        <v>143434</v>
      </c>
      <c r="B4062" s="6" t="s">
        <v>1379</v>
      </c>
      <c r="C4062" s="6" t="s">
        <v>1332</v>
      </c>
      <c r="D4062" s="6" t="s">
        <v>1990</v>
      </c>
      <c r="E4062" s="6" t="s">
        <v>28</v>
      </c>
      <c r="F4062" s="7">
        <v>44654</v>
      </c>
      <c r="G4062" s="6" t="s">
        <v>35</v>
      </c>
      <c r="H4062" s="8" t="s">
        <v>65</v>
      </c>
      <c r="I4062" s="6" t="s">
        <v>99</v>
      </c>
      <c r="J4062" s="8" t="s">
        <v>84</v>
      </c>
      <c r="K4062" s="12">
        <v>6540</v>
      </c>
      <c r="L4062" s="12">
        <v>8502</v>
      </c>
      <c r="M4062" s="12">
        <v>2</v>
      </c>
      <c r="N4062" s="12">
        <v>13080</v>
      </c>
      <c r="O4062" s="12">
        <v>17004</v>
      </c>
      <c r="P4062" s="6" t="s">
        <v>1401</v>
      </c>
      <c r="Q4062" s="12">
        <f t="shared" si="63"/>
        <v>3924</v>
      </c>
    </row>
    <row r="4063" spans="1:17" x14ac:dyDescent="0.3">
      <c r="A4063" s="6">
        <v>143435</v>
      </c>
      <c r="B4063" s="6" t="s">
        <v>1365</v>
      </c>
      <c r="C4063" s="6" t="s">
        <v>1364</v>
      </c>
      <c r="D4063" s="6" t="s">
        <v>1765</v>
      </c>
      <c r="E4063" s="6" t="s">
        <v>1311</v>
      </c>
      <c r="F4063" s="7">
        <v>44654</v>
      </c>
      <c r="G4063" s="6" t="s">
        <v>1296</v>
      </c>
      <c r="H4063" s="6" t="s">
        <v>68</v>
      </c>
      <c r="I4063" s="6" t="s">
        <v>45</v>
      </c>
      <c r="J4063" s="6" t="s">
        <v>82</v>
      </c>
      <c r="K4063" s="12">
        <v>2680</v>
      </c>
      <c r="L4063" s="12">
        <v>3484</v>
      </c>
      <c r="M4063" s="12">
        <v>2</v>
      </c>
      <c r="N4063" s="12">
        <v>5360</v>
      </c>
      <c r="O4063" s="12">
        <v>6968</v>
      </c>
      <c r="P4063" s="6" t="s">
        <v>1325</v>
      </c>
      <c r="Q4063" s="12">
        <f t="shared" si="63"/>
        <v>1608</v>
      </c>
    </row>
    <row r="4064" spans="1:17" x14ac:dyDescent="0.3">
      <c r="A4064" s="6">
        <v>143436</v>
      </c>
      <c r="B4064" s="6" t="s">
        <v>1385</v>
      </c>
      <c r="C4064" s="6" t="s">
        <v>27</v>
      </c>
      <c r="D4064" s="6" t="s">
        <v>27</v>
      </c>
      <c r="E4064" s="6" t="s">
        <v>1312</v>
      </c>
      <c r="F4064" s="7">
        <v>44654</v>
      </c>
      <c r="G4064" s="6" t="s">
        <v>33</v>
      </c>
      <c r="H4064" s="6" t="s">
        <v>71</v>
      </c>
      <c r="I4064" s="6" t="s">
        <v>38</v>
      </c>
      <c r="J4064" s="6" t="s">
        <v>76</v>
      </c>
      <c r="K4064" s="12">
        <v>8250</v>
      </c>
      <c r="L4064" s="12">
        <v>10725</v>
      </c>
      <c r="M4064" s="12">
        <v>2</v>
      </c>
      <c r="N4064" s="12">
        <v>16500</v>
      </c>
      <c r="O4064" s="12">
        <v>21450</v>
      </c>
      <c r="P4064" s="6" t="s">
        <v>1398</v>
      </c>
      <c r="Q4064" s="12">
        <f t="shared" si="63"/>
        <v>4950</v>
      </c>
    </row>
    <row r="4065" spans="1:17" x14ac:dyDescent="0.3">
      <c r="A4065" s="6">
        <v>143437</v>
      </c>
      <c r="B4065" s="6" t="s">
        <v>1387</v>
      </c>
      <c r="C4065" s="6" t="s">
        <v>1386</v>
      </c>
      <c r="D4065" s="6" t="s">
        <v>2107</v>
      </c>
      <c r="E4065" s="6" t="s">
        <v>1313</v>
      </c>
      <c r="F4065" s="7">
        <v>44654</v>
      </c>
      <c r="G4065" s="6" t="s">
        <v>34</v>
      </c>
      <c r="H4065" s="6" t="s">
        <v>982</v>
      </c>
      <c r="I4065" s="6" t="s">
        <v>42</v>
      </c>
      <c r="J4065" s="6" t="s">
        <v>76</v>
      </c>
      <c r="K4065" s="12">
        <v>2650</v>
      </c>
      <c r="L4065" s="12">
        <v>3445</v>
      </c>
      <c r="M4065" s="12">
        <v>3</v>
      </c>
      <c r="N4065" s="12">
        <v>7950</v>
      </c>
      <c r="O4065" s="12">
        <v>10335</v>
      </c>
      <c r="P4065" s="6" t="s">
        <v>1397</v>
      </c>
      <c r="Q4065" s="12">
        <f t="shared" si="63"/>
        <v>2385</v>
      </c>
    </row>
    <row r="4066" spans="1:17" x14ac:dyDescent="0.3">
      <c r="A4066" s="6">
        <v>143438</v>
      </c>
      <c r="B4066" s="6" t="s">
        <v>2156</v>
      </c>
      <c r="C4066" s="6" t="s">
        <v>2157</v>
      </c>
      <c r="D4066" s="6" t="s">
        <v>1972</v>
      </c>
      <c r="E4066" s="6" t="s">
        <v>3</v>
      </c>
      <c r="F4066" s="7">
        <v>44654</v>
      </c>
      <c r="G4066" s="6" t="s">
        <v>35</v>
      </c>
      <c r="H4066" s="6" t="s">
        <v>72</v>
      </c>
      <c r="I4066" s="6" t="s">
        <v>38</v>
      </c>
      <c r="J4066" s="6" t="s">
        <v>85</v>
      </c>
      <c r="K4066" s="12">
        <v>12550</v>
      </c>
      <c r="L4066" s="12">
        <v>16315</v>
      </c>
      <c r="M4066" s="12">
        <v>2</v>
      </c>
      <c r="N4066" s="12">
        <v>25100</v>
      </c>
      <c r="O4066" s="12">
        <v>32630</v>
      </c>
      <c r="P4066" s="6" t="s">
        <v>1397</v>
      </c>
      <c r="Q4066" s="12">
        <f t="shared" si="63"/>
        <v>7530</v>
      </c>
    </row>
    <row r="4067" spans="1:17" x14ac:dyDescent="0.3">
      <c r="A4067" s="6">
        <v>143439</v>
      </c>
      <c r="B4067" s="6" t="s">
        <v>1390</v>
      </c>
      <c r="C4067" s="6" t="s">
        <v>26</v>
      </c>
      <c r="D4067" s="6" t="s">
        <v>2129</v>
      </c>
      <c r="E4067" s="6" t="s">
        <v>2</v>
      </c>
      <c r="F4067" s="7">
        <v>44654</v>
      </c>
      <c r="G4067" s="6" t="s">
        <v>1296</v>
      </c>
      <c r="H4067" s="6" t="s">
        <v>73</v>
      </c>
      <c r="I4067" s="6" t="s">
        <v>41</v>
      </c>
      <c r="J4067" s="8" t="s">
        <v>78</v>
      </c>
      <c r="K4067" s="12">
        <v>14500</v>
      </c>
      <c r="L4067" s="12">
        <v>18850</v>
      </c>
      <c r="M4067" s="12">
        <v>1</v>
      </c>
      <c r="N4067" s="12">
        <v>14500</v>
      </c>
      <c r="O4067" s="12">
        <v>18850</v>
      </c>
      <c r="P4067" s="6" t="s">
        <v>1397</v>
      </c>
      <c r="Q4067" s="12">
        <f t="shared" si="63"/>
        <v>4350</v>
      </c>
    </row>
    <row r="4068" spans="1:17" x14ac:dyDescent="0.3">
      <c r="A4068" s="6">
        <v>143440</v>
      </c>
      <c r="B4068" s="6" t="s">
        <v>1392</v>
      </c>
      <c r="C4068" s="6" t="s">
        <v>1391</v>
      </c>
      <c r="D4068" s="6" t="s">
        <v>2114</v>
      </c>
      <c r="E4068" s="6" t="s">
        <v>1</v>
      </c>
      <c r="F4068" s="7">
        <v>44654</v>
      </c>
      <c r="G4068" s="6" t="s">
        <v>33</v>
      </c>
      <c r="H4068" s="6" t="s">
        <v>46</v>
      </c>
      <c r="I4068" s="6" t="s">
        <v>36</v>
      </c>
      <c r="J4068" s="6" t="s">
        <v>75</v>
      </c>
      <c r="K4068" s="12">
        <v>800</v>
      </c>
      <c r="L4068" s="12">
        <v>1040</v>
      </c>
      <c r="M4068" s="12">
        <v>2</v>
      </c>
      <c r="N4068" s="12">
        <v>1600</v>
      </c>
      <c r="O4068" s="12">
        <v>2080</v>
      </c>
      <c r="P4068" s="6" t="s">
        <v>1397</v>
      </c>
      <c r="Q4068" s="12">
        <f t="shared" si="63"/>
        <v>480</v>
      </c>
    </row>
    <row r="4069" spans="1:17" x14ac:dyDescent="0.3">
      <c r="A4069" s="6">
        <v>143441</v>
      </c>
      <c r="B4069" s="6" t="s">
        <v>1394</v>
      </c>
      <c r="C4069" s="6" t="s">
        <v>1393</v>
      </c>
      <c r="D4069" s="6" t="s">
        <v>2131</v>
      </c>
      <c r="E4069" s="6" t="s">
        <v>1314</v>
      </c>
      <c r="F4069" s="7">
        <v>44654</v>
      </c>
      <c r="G4069" s="6" t="s">
        <v>34</v>
      </c>
      <c r="H4069" s="6" t="s">
        <v>48</v>
      </c>
      <c r="I4069" s="6" t="s">
        <v>37</v>
      </c>
      <c r="J4069" s="6" t="s">
        <v>76</v>
      </c>
      <c r="K4069" s="12">
        <v>600</v>
      </c>
      <c r="L4069" s="12">
        <v>780</v>
      </c>
      <c r="M4069" s="12">
        <v>1</v>
      </c>
      <c r="N4069" s="12">
        <v>600</v>
      </c>
      <c r="O4069" s="12">
        <v>780</v>
      </c>
      <c r="P4069" s="6" t="s">
        <v>1397</v>
      </c>
      <c r="Q4069" s="12">
        <f t="shared" si="63"/>
        <v>180</v>
      </c>
    </row>
    <row r="4070" spans="1:17" x14ac:dyDescent="0.3">
      <c r="A4070" s="6">
        <v>143442</v>
      </c>
      <c r="B4070" s="6" t="s">
        <v>1337</v>
      </c>
      <c r="C4070" s="6" t="s">
        <v>1336</v>
      </c>
      <c r="D4070" s="6" t="s">
        <v>1424</v>
      </c>
      <c r="E4070" s="6" t="s">
        <v>1315</v>
      </c>
      <c r="F4070" s="7">
        <v>44654</v>
      </c>
      <c r="G4070" s="6" t="s">
        <v>35</v>
      </c>
      <c r="H4070" s="6" t="s">
        <v>50</v>
      </c>
      <c r="I4070" s="6" t="s">
        <v>38</v>
      </c>
      <c r="J4070" s="6" t="s">
        <v>75</v>
      </c>
      <c r="K4070" s="12">
        <v>10500</v>
      </c>
      <c r="L4070" s="12">
        <v>13650</v>
      </c>
      <c r="M4070" s="12">
        <v>4</v>
      </c>
      <c r="N4070" s="12">
        <v>42000</v>
      </c>
      <c r="O4070" s="12">
        <v>54600</v>
      </c>
      <c r="P4070" s="6" t="s">
        <v>1397</v>
      </c>
      <c r="Q4070" s="12">
        <f t="shared" si="63"/>
        <v>12600</v>
      </c>
    </row>
    <row r="4071" spans="1:17" x14ac:dyDescent="0.3">
      <c r="A4071" s="6">
        <v>143443</v>
      </c>
      <c r="B4071" s="6" t="s">
        <v>1339</v>
      </c>
      <c r="C4071" s="6" t="s">
        <v>1338</v>
      </c>
      <c r="D4071" s="6" t="s">
        <v>1435</v>
      </c>
      <c r="E4071" s="6" t="s">
        <v>0</v>
      </c>
      <c r="F4071" s="7">
        <v>44654</v>
      </c>
      <c r="G4071" s="6" t="s">
        <v>1296</v>
      </c>
      <c r="H4071" s="6" t="s">
        <v>1043</v>
      </c>
      <c r="I4071" s="6" t="s">
        <v>39</v>
      </c>
      <c r="J4071" s="6" t="s">
        <v>77</v>
      </c>
      <c r="K4071" s="12">
        <v>6500</v>
      </c>
      <c r="L4071" s="12">
        <v>8450</v>
      </c>
      <c r="M4071" s="12">
        <v>3</v>
      </c>
      <c r="N4071" s="12">
        <v>19500</v>
      </c>
      <c r="O4071" s="12">
        <v>25350</v>
      </c>
      <c r="P4071" s="6" t="s">
        <v>1397</v>
      </c>
      <c r="Q4071" s="12">
        <f t="shared" si="63"/>
        <v>5850</v>
      </c>
    </row>
    <row r="4072" spans="1:17" x14ac:dyDescent="0.3">
      <c r="A4072" s="6">
        <v>143444</v>
      </c>
      <c r="B4072" s="6" t="s">
        <v>1341</v>
      </c>
      <c r="C4072" s="6" t="s">
        <v>1340</v>
      </c>
      <c r="D4072" s="6" t="s">
        <v>1478</v>
      </c>
      <c r="E4072" s="6" t="s">
        <v>1316</v>
      </c>
      <c r="F4072" s="7">
        <v>44654</v>
      </c>
      <c r="G4072" s="6" t="s">
        <v>33</v>
      </c>
      <c r="H4072" s="6" t="s">
        <v>1049</v>
      </c>
      <c r="I4072" s="6" t="s">
        <v>40</v>
      </c>
      <c r="J4072" s="6" t="s">
        <v>76</v>
      </c>
      <c r="K4072" s="12">
        <v>4500</v>
      </c>
      <c r="L4072" s="12">
        <v>5850</v>
      </c>
      <c r="M4072" s="12">
        <v>3</v>
      </c>
      <c r="N4072" s="12">
        <v>13500</v>
      </c>
      <c r="O4072" s="12">
        <v>17550</v>
      </c>
      <c r="P4072" s="6" t="s">
        <v>1397</v>
      </c>
      <c r="Q4072" s="12">
        <f t="shared" si="63"/>
        <v>4050</v>
      </c>
    </row>
    <row r="4073" spans="1:17" x14ac:dyDescent="0.3">
      <c r="A4073" s="6">
        <v>143445</v>
      </c>
      <c r="B4073" s="6" t="s">
        <v>1343</v>
      </c>
      <c r="C4073" s="6" t="s">
        <v>1342</v>
      </c>
      <c r="D4073" s="6" t="s">
        <v>1488</v>
      </c>
      <c r="E4073" s="6" t="s">
        <v>1317</v>
      </c>
      <c r="F4073" s="7">
        <v>44654</v>
      </c>
      <c r="G4073" s="6" t="s">
        <v>34</v>
      </c>
      <c r="H4073" s="6" t="s">
        <v>51</v>
      </c>
      <c r="I4073" s="6" t="s">
        <v>41</v>
      </c>
      <c r="J4073" s="6" t="s">
        <v>78</v>
      </c>
      <c r="K4073" s="12">
        <v>8500</v>
      </c>
      <c r="L4073" s="12">
        <v>11050</v>
      </c>
      <c r="M4073" s="12">
        <v>2</v>
      </c>
      <c r="N4073" s="12">
        <v>17000</v>
      </c>
      <c r="O4073" s="12">
        <v>22100</v>
      </c>
      <c r="P4073" s="6" t="s">
        <v>1397</v>
      </c>
      <c r="Q4073" s="12">
        <f t="shared" si="63"/>
        <v>5100</v>
      </c>
    </row>
    <row r="4074" spans="1:17" x14ac:dyDescent="0.3">
      <c r="A4074" s="6">
        <v>143446</v>
      </c>
      <c r="B4074" s="6" t="s">
        <v>1345</v>
      </c>
      <c r="C4074" s="6" t="s">
        <v>1344</v>
      </c>
      <c r="D4074" s="6" t="s">
        <v>1535</v>
      </c>
      <c r="E4074" s="6" t="s">
        <v>1318</v>
      </c>
      <c r="F4074" s="7">
        <v>44654</v>
      </c>
      <c r="G4074" s="6" t="s">
        <v>35</v>
      </c>
      <c r="H4074" s="6" t="s">
        <v>52</v>
      </c>
      <c r="I4074" s="6" t="s">
        <v>44</v>
      </c>
      <c r="J4074" s="6" t="s">
        <v>80</v>
      </c>
      <c r="K4074" s="12">
        <v>12500</v>
      </c>
      <c r="L4074" s="12">
        <v>16250</v>
      </c>
      <c r="M4074" s="12">
        <v>2</v>
      </c>
      <c r="N4074" s="12">
        <v>25000</v>
      </c>
      <c r="O4074" s="12">
        <v>32500</v>
      </c>
      <c r="P4074" s="6" t="s">
        <v>1397</v>
      </c>
      <c r="Q4074" s="12">
        <f t="shared" si="63"/>
        <v>7500</v>
      </c>
    </row>
    <row r="4075" spans="1:17" x14ac:dyDescent="0.3">
      <c r="A4075" s="6">
        <v>143447</v>
      </c>
      <c r="B4075" s="6" t="s">
        <v>1347</v>
      </c>
      <c r="C4075" s="6" t="s">
        <v>1346</v>
      </c>
      <c r="D4075" s="6" t="s">
        <v>1554</v>
      </c>
      <c r="E4075" s="6" t="s">
        <v>29</v>
      </c>
      <c r="F4075" s="7">
        <v>44654</v>
      </c>
      <c r="G4075" s="6" t="s">
        <v>1296</v>
      </c>
      <c r="H4075" s="6" t="s">
        <v>990</v>
      </c>
      <c r="I4075" s="6" t="s">
        <v>42</v>
      </c>
      <c r="J4075" s="6" t="s">
        <v>79</v>
      </c>
      <c r="K4075" s="12">
        <v>3500</v>
      </c>
      <c r="L4075" s="12">
        <v>4550</v>
      </c>
      <c r="M4075" s="12">
        <v>4</v>
      </c>
      <c r="N4075" s="12">
        <v>14000</v>
      </c>
      <c r="O4075" s="12">
        <v>18200</v>
      </c>
      <c r="P4075" s="6" t="s">
        <v>1397</v>
      </c>
      <c r="Q4075" s="12">
        <f t="shared" si="63"/>
        <v>4200</v>
      </c>
    </row>
    <row r="4076" spans="1:17" x14ac:dyDescent="0.3">
      <c r="A4076" s="6">
        <v>143448</v>
      </c>
      <c r="B4076" s="6" t="s">
        <v>1349</v>
      </c>
      <c r="C4076" s="6" t="s">
        <v>1348</v>
      </c>
      <c r="D4076" s="6" t="s">
        <v>1581</v>
      </c>
      <c r="E4076" s="6" t="s">
        <v>20</v>
      </c>
      <c r="F4076" s="7">
        <v>44654</v>
      </c>
      <c r="G4076" s="6" t="s">
        <v>33</v>
      </c>
      <c r="H4076" s="8" t="s">
        <v>67</v>
      </c>
      <c r="I4076" s="6" t="s">
        <v>109</v>
      </c>
      <c r="J4076" s="6" t="s">
        <v>81</v>
      </c>
      <c r="K4076" s="12">
        <v>4500</v>
      </c>
      <c r="L4076" s="12">
        <v>5850</v>
      </c>
      <c r="M4076" s="12">
        <v>3</v>
      </c>
      <c r="N4076" s="12">
        <v>13500</v>
      </c>
      <c r="O4076" s="12">
        <v>17550</v>
      </c>
      <c r="P4076" s="6" t="s">
        <v>1398</v>
      </c>
      <c r="Q4076" s="12">
        <f t="shared" si="63"/>
        <v>4050</v>
      </c>
    </row>
    <row r="4077" spans="1:17" x14ac:dyDescent="0.3">
      <c r="A4077" s="6">
        <v>143449</v>
      </c>
      <c r="B4077" s="6" t="s">
        <v>1351</v>
      </c>
      <c r="C4077" s="6" t="s">
        <v>1350</v>
      </c>
      <c r="D4077" s="6" t="s">
        <v>1606</v>
      </c>
      <c r="E4077" s="6" t="s">
        <v>19</v>
      </c>
      <c r="F4077" s="7">
        <v>44654</v>
      </c>
      <c r="G4077" s="6" t="s">
        <v>34</v>
      </c>
      <c r="H4077" s="6" t="s">
        <v>1050</v>
      </c>
      <c r="I4077" s="6" t="s">
        <v>45</v>
      </c>
      <c r="J4077" s="6" t="s">
        <v>82</v>
      </c>
      <c r="K4077" s="12">
        <v>2100</v>
      </c>
      <c r="L4077" s="12">
        <v>2730</v>
      </c>
      <c r="M4077" s="12">
        <v>1</v>
      </c>
      <c r="N4077" s="12">
        <v>2100</v>
      </c>
      <c r="O4077" s="12">
        <v>2730</v>
      </c>
      <c r="P4077" s="6" t="s">
        <v>1397</v>
      </c>
      <c r="Q4077" s="12">
        <f t="shared" si="63"/>
        <v>630</v>
      </c>
    </row>
    <row r="4078" spans="1:17" x14ac:dyDescent="0.3">
      <c r="A4078" s="6">
        <v>143450</v>
      </c>
      <c r="B4078" s="6" t="s">
        <v>1353</v>
      </c>
      <c r="C4078" s="6" t="s">
        <v>1352</v>
      </c>
      <c r="D4078" s="6" t="s">
        <v>1616</v>
      </c>
      <c r="E4078" s="6" t="s">
        <v>1319</v>
      </c>
      <c r="F4078" s="7">
        <v>44654</v>
      </c>
      <c r="G4078" s="6" t="s">
        <v>35</v>
      </c>
      <c r="H4078" s="6" t="s">
        <v>49</v>
      </c>
      <c r="I4078" s="6" t="s">
        <v>36</v>
      </c>
      <c r="J4078" s="6" t="s">
        <v>75</v>
      </c>
      <c r="K4078" s="12">
        <v>1150</v>
      </c>
      <c r="L4078" s="12">
        <v>1495</v>
      </c>
      <c r="M4078" s="12">
        <v>4</v>
      </c>
      <c r="N4078" s="12">
        <v>4600</v>
      </c>
      <c r="O4078" s="12">
        <v>5980</v>
      </c>
      <c r="P4078" s="6" t="s">
        <v>1399</v>
      </c>
      <c r="Q4078" s="12">
        <f t="shared" si="63"/>
        <v>1380</v>
      </c>
    </row>
    <row r="4079" spans="1:17" x14ac:dyDescent="0.3">
      <c r="A4079" s="6">
        <v>143451</v>
      </c>
      <c r="B4079" s="6" t="s">
        <v>1355</v>
      </c>
      <c r="C4079" s="6" t="s">
        <v>1354</v>
      </c>
      <c r="D4079" s="6" t="s">
        <v>2137</v>
      </c>
      <c r="E4079" s="6" t="s">
        <v>18</v>
      </c>
      <c r="F4079" s="7">
        <v>44654</v>
      </c>
      <c r="G4079" s="6" t="s">
        <v>1296</v>
      </c>
      <c r="H4079" s="6" t="s">
        <v>47</v>
      </c>
      <c r="I4079" s="6" t="s">
        <v>37</v>
      </c>
      <c r="J4079" s="6" t="s">
        <v>76</v>
      </c>
      <c r="K4079" s="12">
        <v>350</v>
      </c>
      <c r="L4079" s="12">
        <v>455</v>
      </c>
      <c r="M4079" s="12">
        <v>4</v>
      </c>
      <c r="N4079" s="12">
        <v>1400</v>
      </c>
      <c r="O4079" s="12">
        <v>1820</v>
      </c>
      <c r="P4079" s="6" t="s">
        <v>1400</v>
      </c>
      <c r="Q4079" s="12">
        <f t="shared" si="63"/>
        <v>420</v>
      </c>
    </row>
    <row r="4080" spans="1:17" x14ac:dyDescent="0.3">
      <c r="A4080" s="6">
        <v>143452</v>
      </c>
      <c r="B4080" s="6" t="s">
        <v>1357</v>
      </c>
      <c r="C4080" s="6" t="s">
        <v>1356</v>
      </c>
      <c r="D4080" s="6" t="s">
        <v>1645</v>
      </c>
      <c r="E4080" s="6" t="s">
        <v>17</v>
      </c>
      <c r="F4080" s="7">
        <v>44654</v>
      </c>
      <c r="G4080" s="6" t="s">
        <v>33</v>
      </c>
      <c r="H4080" s="6" t="s">
        <v>53</v>
      </c>
      <c r="I4080" s="6" t="s">
        <v>38</v>
      </c>
      <c r="J4080" s="6" t="s">
        <v>75</v>
      </c>
      <c r="K4080" s="12">
        <v>9500</v>
      </c>
      <c r="L4080" s="12">
        <v>12350</v>
      </c>
      <c r="M4080" s="12">
        <v>2</v>
      </c>
      <c r="N4080" s="12">
        <v>19000</v>
      </c>
      <c r="O4080" s="12">
        <v>24700</v>
      </c>
      <c r="P4080" s="6" t="s">
        <v>1401</v>
      </c>
      <c r="Q4080" s="12">
        <f t="shared" si="63"/>
        <v>5700</v>
      </c>
    </row>
    <row r="4081" spans="1:17" x14ac:dyDescent="0.3">
      <c r="A4081" s="6">
        <v>143453</v>
      </c>
      <c r="B4081" s="6" t="s">
        <v>1359</v>
      </c>
      <c r="C4081" s="6" t="s">
        <v>1358</v>
      </c>
      <c r="D4081" s="6" t="s">
        <v>1661</v>
      </c>
      <c r="E4081" s="6" t="s">
        <v>1320</v>
      </c>
      <c r="F4081" s="7">
        <v>44654</v>
      </c>
      <c r="G4081" s="6" t="s">
        <v>34</v>
      </c>
      <c r="H4081" s="6" t="s">
        <v>1051</v>
      </c>
      <c r="I4081" s="6" t="s">
        <v>39</v>
      </c>
      <c r="J4081" s="6" t="s">
        <v>77</v>
      </c>
      <c r="K4081" s="12">
        <v>10000</v>
      </c>
      <c r="L4081" s="12">
        <v>13000</v>
      </c>
      <c r="M4081" s="12">
        <v>3</v>
      </c>
      <c r="N4081" s="12">
        <v>30000</v>
      </c>
      <c r="O4081" s="12">
        <v>39000</v>
      </c>
      <c r="P4081" s="6" t="s">
        <v>1325</v>
      </c>
      <c r="Q4081" s="12">
        <f t="shared" si="63"/>
        <v>9000</v>
      </c>
    </row>
    <row r="4082" spans="1:17" x14ac:dyDescent="0.3">
      <c r="A4082" s="6">
        <v>143454</v>
      </c>
      <c r="B4082" s="6" t="s">
        <v>1361</v>
      </c>
      <c r="C4082" s="6" t="s">
        <v>1360</v>
      </c>
      <c r="D4082" s="6" t="s">
        <v>1684</v>
      </c>
      <c r="E4082" s="6" t="s">
        <v>16</v>
      </c>
      <c r="F4082" s="7">
        <v>44654</v>
      </c>
      <c r="G4082" s="6" t="s">
        <v>35</v>
      </c>
      <c r="H4082" s="6" t="s">
        <v>1052</v>
      </c>
      <c r="I4082" s="6" t="s">
        <v>40</v>
      </c>
      <c r="J4082" s="6" t="s">
        <v>76</v>
      </c>
      <c r="K4082" s="12">
        <v>6500</v>
      </c>
      <c r="L4082" s="12">
        <v>8450</v>
      </c>
      <c r="M4082" s="12">
        <v>2</v>
      </c>
      <c r="N4082" s="12">
        <v>13000</v>
      </c>
      <c r="O4082" s="12">
        <v>16900</v>
      </c>
      <c r="P4082" s="6" t="s">
        <v>1398</v>
      </c>
      <c r="Q4082" s="12">
        <f t="shared" si="63"/>
        <v>3900</v>
      </c>
    </row>
    <row r="4083" spans="1:17" x14ac:dyDescent="0.3">
      <c r="A4083" s="6">
        <v>143455</v>
      </c>
      <c r="B4083" s="6" t="s">
        <v>1363</v>
      </c>
      <c r="C4083" s="6" t="s">
        <v>1362</v>
      </c>
      <c r="D4083" s="6" t="s">
        <v>1718</v>
      </c>
      <c r="E4083" s="6" t="s">
        <v>15</v>
      </c>
      <c r="F4083" s="7">
        <v>44654</v>
      </c>
      <c r="G4083" s="6" t="s">
        <v>1296</v>
      </c>
      <c r="H4083" s="6" t="s">
        <v>1053</v>
      </c>
      <c r="I4083" s="6" t="s">
        <v>41</v>
      </c>
      <c r="J4083" s="6" t="s">
        <v>78</v>
      </c>
      <c r="K4083" s="12">
        <v>8500</v>
      </c>
      <c r="L4083" s="12">
        <v>11050</v>
      </c>
      <c r="M4083" s="12">
        <v>1</v>
      </c>
      <c r="N4083" s="12">
        <v>8500</v>
      </c>
      <c r="O4083" s="12">
        <v>11050</v>
      </c>
      <c r="P4083" s="6" t="s">
        <v>1397</v>
      </c>
      <c r="Q4083" s="12">
        <f t="shared" si="63"/>
        <v>2550</v>
      </c>
    </row>
    <row r="4084" spans="1:17" x14ac:dyDescent="0.3">
      <c r="A4084" s="6">
        <v>143456</v>
      </c>
      <c r="B4084" s="6" t="s">
        <v>1365</v>
      </c>
      <c r="C4084" s="6" t="s">
        <v>1364</v>
      </c>
      <c r="D4084" s="6" t="s">
        <v>1744</v>
      </c>
      <c r="E4084" s="6" t="s">
        <v>14</v>
      </c>
      <c r="F4084" s="7">
        <v>44654</v>
      </c>
      <c r="G4084" s="6" t="s">
        <v>33</v>
      </c>
      <c r="H4084" s="6" t="s">
        <v>57</v>
      </c>
      <c r="I4084" s="6" t="s">
        <v>44</v>
      </c>
      <c r="J4084" s="6" t="s">
        <v>80</v>
      </c>
      <c r="K4084" s="12">
        <v>7000</v>
      </c>
      <c r="L4084" s="12">
        <v>9100</v>
      </c>
      <c r="M4084" s="12">
        <v>3</v>
      </c>
      <c r="N4084" s="12">
        <v>21000</v>
      </c>
      <c r="O4084" s="12">
        <v>27300</v>
      </c>
      <c r="P4084" s="6" t="s">
        <v>1399</v>
      </c>
      <c r="Q4084" s="12">
        <f t="shared" si="63"/>
        <v>6300</v>
      </c>
    </row>
    <row r="4085" spans="1:17" x14ac:dyDescent="0.3">
      <c r="A4085" s="6">
        <v>143457</v>
      </c>
      <c r="B4085" s="6" t="s">
        <v>1367</v>
      </c>
      <c r="C4085" s="6" t="s">
        <v>1366</v>
      </c>
      <c r="D4085" s="6" t="s">
        <v>1791</v>
      </c>
      <c r="E4085" s="6" t="s">
        <v>13</v>
      </c>
      <c r="F4085" s="7">
        <v>44654</v>
      </c>
      <c r="G4085" s="6" t="s">
        <v>34</v>
      </c>
      <c r="H4085" s="6" t="s">
        <v>1054</v>
      </c>
      <c r="I4085" s="6" t="s">
        <v>42</v>
      </c>
      <c r="J4085" s="6" t="s">
        <v>79</v>
      </c>
      <c r="K4085" s="12">
        <v>6550</v>
      </c>
      <c r="L4085" s="12">
        <v>8515</v>
      </c>
      <c r="M4085" s="12">
        <v>3</v>
      </c>
      <c r="N4085" s="12">
        <v>19650</v>
      </c>
      <c r="O4085" s="12">
        <v>25545</v>
      </c>
      <c r="P4085" s="6" t="s">
        <v>1400</v>
      </c>
      <c r="Q4085" s="12">
        <f t="shared" si="63"/>
        <v>5895</v>
      </c>
    </row>
    <row r="4086" spans="1:17" x14ac:dyDescent="0.3">
      <c r="A4086" s="6">
        <v>143458</v>
      </c>
      <c r="B4086" s="6" t="s">
        <v>1369</v>
      </c>
      <c r="C4086" s="6" t="s">
        <v>1368</v>
      </c>
      <c r="D4086" s="6" t="s">
        <v>1801</v>
      </c>
      <c r="E4086" s="6" t="s">
        <v>12</v>
      </c>
      <c r="F4086" s="7">
        <v>44654</v>
      </c>
      <c r="G4086" s="6" t="s">
        <v>35</v>
      </c>
      <c r="H4086" s="8" t="s">
        <v>66</v>
      </c>
      <c r="I4086" s="6" t="s">
        <v>109</v>
      </c>
      <c r="J4086" s="6" t="s">
        <v>81</v>
      </c>
      <c r="K4086" s="12">
        <v>7650</v>
      </c>
      <c r="L4086" s="12">
        <v>9945</v>
      </c>
      <c r="M4086" s="12">
        <v>1</v>
      </c>
      <c r="N4086" s="12">
        <v>7650</v>
      </c>
      <c r="O4086" s="12">
        <v>9945</v>
      </c>
      <c r="P4086" s="6" t="s">
        <v>1397</v>
      </c>
      <c r="Q4086" s="12">
        <f t="shared" si="63"/>
        <v>2295</v>
      </c>
    </row>
    <row r="4087" spans="1:17" x14ac:dyDescent="0.3">
      <c r="A4087" s="6">
        <v>143459</v>
      </c>
      <c r="B4087" s="6" t="s">
        <v>1370</v>
      </c>
      <c r="C4087" s="6" t="s">
        <v>1327</v>
      </c>
      <c r="D4087" s="6" t="s">
        <v>1807</v>
      </c>
      <c r="E4087" s="6" t="s">
        <v>11</v>
      </c>
      <c r="F4087" s="7">
        <v>44654</v>
      </c>
      <c r="G4087" s="6" t="s">
        <v>1296</v>
      </c>
      <c r="H4087" s="6" t="s">
        <v>58</v>
      </c>
      <c r="I4087" s="6" t="s">
        <v>45</v>
      </c>
      <c r="J4087" s="6" t="s">
        <v>82</v>
      </c>
      <c r="K4087" s="12">
        <v>1150</v>
      </c>
      <c r="L4087" s="12">
        <v>1495</v>
      </c>
      <c r="M4087" s="12">
        <v>4</v>
      </c>
      <c r="N4087" s="12">
        <v>4600</v>
      </c>
      <c r="O4087" s="12">
        <v>5980</v>
      </c>
      <c r="P4087" s="6" t="s">
        <v>1397</v>
      </c>
      <c r="Q4087" s="12">
        <f t="shared" si="63"/>
        <v>1380</v>
      </c>
    </row>
    <row r="4088" spans="1:17" x14ac:dyDescent="0.3">
      <c r="A4088" s="6">
        <v>143460</v>
      </c>
      <c r="B4088" s="6" t="s">
        <v>1371</v>
      </c>
      <c r="C4088" s="6" t="s">
        <v>1328</v>
      </c>
      <c r="D4088" s="6" t="s">
        <v>1827</v>
      </c>
      <c r="E4088" s="6" t="s">
        <v>1321</v>
      </c>
      <c r="F4088" s="7">
        <v>44654</v>
      </c>
      <c r="G4088" s="6" t="s">
        <v>33</v>
      </c>
      <c r="H4088" s="6" t="s">
        <v>59</v>
      </c>
      <c r="I4088" s="6" t="s">
        <v>36</v>
      </c>
      <c r="J4088" s="6" t="s">
        <v>75</v>
      </c>
      <c r="K4088" s="12">
        <v>850</v>
      </c>
      <c r="L4088" s="12">
        <v>1105</v>
      </c>
      <c r="M4088" s="12">
        <v>2</v>
      </c>
      <c r="N4088" s="12">
        <v>1700</v>
      </c>
      <c r="O4088" s="12">
        <v>2210</v>
      </c>
      <c r="P4088" s="6" t="s">
        <v>1397</v>
      </c>
      <c r="Q4088" s="12">
        <f t="shared" si="63"/>
        <v>510</v>
      </c>
    </row>
    <row r="4089" spans="1:17" x14ac:dyDescent="0.3">
      <c r="A4089" s="6">
        <v>143461</v>
      </c>
      <c r="B4089" s="6" t="s">
        <v>1373</v>
      </c>
      <c r="C4089" s="6" t="s">
        <v>1372</v>
      </c>
      <c r="D4089" s="6" t="s">
        <v>1839</v>
      </c>
      <c r="E4089" s="6" t="s">
        <v>1322</v>
      </c>
      <c r="F4089" s="7">
        <v>44654</v>
      </c>
      <c r="G4089" s="6" t="s">
        <v>34</v>
      </c>
      <c r="H4089" s="6" t="s">
        <v>60</v>
      </c>
      <c r="I4089" s="6" t="s">
        <v>37</v>
      </c>
      <c r="J4089" s="6" t="s">
        <v>76</v>
      </c>
      <c r="K4089" s="12">
        <v>650</v>
      </c>
      <c r="L4089" s="12">
        <v>845</v>
      </c>
      <c r="M4089" s="12">
        <v>1</v>
      </c>
      <c r="N4089" s="12">
        <v>650</v>
      </c>
      <c r="O4089" s="12">
        <v>845</v>
      </c>
      <c r="P4089" s="6" t="s">
        <v>1397</v>
      </c>
      <c r="Q4089" s="12">
        <f t="shared" si="63"/>
        <v>195</v>
      </c>
    </row>
    <row r="4090" spans="1:17" x14ac:dyDescent="0.3">
      <c r="A4090" s="6">
        <v>143462</v>
      </c>
      <c r="B4090" s="6" t="s">
        <v>1374</v>
      </c>
      <c r="C4090" s="6" t="s">
        <v>1329</v>
      </c>
      <c r="D4090" s="6" t="s">
        <v>1867</v>
      </c>
      <c r="E4090" s="6" t="s">
        <v>1323</v>
      </c>
      <c r="F4090" s="7">
        <v>44654</v>
      </c>
      <c r="G4090" s="6" t="s">
        <v>35</v>
      </c>
      <c r="H4090" s="6" t="s">
        <v>61</v>
      </c>
      <c r="I4090" s="6" t="s">
        <v>38</v>
      </c>
      <c r="J4090" s="6" t="s">
        <v>75</v>
      </c>
      <c r="K4090" s="12">
        <v>7500</v>
      </c>
      <c r="L4090" s="12">
        <v>9750</v>
      </c>
      <c r="M4090" s="12">
        <v>2</v>
      </c>
      <c r="N4090" s="12">
        <v>15000</v>
      </c>
      <c r="O4090" s="12">
        <v>19500</v>
      </c>
      <c r="P4090" s="6" t="s">
        <v>1397</v>
      </c>
      <c r="Q4090" s="12">
        <f t="shared" si="63"/>
        <v>4500</v>
      </c>
    </row>
    <row r="4091" spans="1:17" x14ac:dyDescent="0.3">
      <c r="A4091" s="6">
        <v>143463</v>
      </c>
      <c r="B4091" s="6" t="s">
        <v>1375</v>
      </c>
      <c r="C4091" s="6" t="s">
        <v>1330</v>
      </c>
      <c r="D4091" s="6" t="s">
        <v>1901</v>
      </c>
      <c r="E4091" s="6" t="s">
        <v>10</v>
      </c>
      <c r="F4091" s="7">
        <v>44654</v>
      </c>
      <c r="G4091" s="6" t="s">
        <v>1296</v>
      </c>
      <c r="H4091" s="6" t="s">
        <v>1051</v>
      </c>
      <c r="I4091" s="6" t="s">
        <v>39</v>
      </c>
      <c r="J4091" s="8" t="s">
        <v>83</v>
      </c>
      <c r="K4091" s="12">
        <v>10000</v>
      </c>
      <c r="L4091" s="12">
        <v>13000</v>
      </c>
      <c r="M4091" s="12">
        <v>2</v>
      </c>
      <c r="N4091" s="12">
        <v>20000</v>
      </c>
      <c r="O4091" s="12">
        <v>26000</v>
      </c>
      <c r="P4091" s="6" t="s">
        <v>1397</v>
      </c>
      <c r="Q4091" s="12">
        <f t="shared" si="63"/>
        <v>6000</v>
      </c>
    </row>
    <row r="4092" spans="1:17" x14ac:dyDescent="0.3">
      <c r="A4092" s="6">
        <v>143464</v>
      </c>
      <c r="B4092" s="6" t="s">
        <v>1376</v>
      </c>
      <c r="C4092" s="6" t="s">
        <v>1331</v>
      </c>
      <c r="D4092" s="6" t="s">
        <v>1915</v>
      </c>
      <c r="E4092" s="6" t="s">
        <v>9</v>
      </c>
      <c r="F4092" s="7">
        <v>44654</v>
      </c>
      <c r="G4092" s="6" t="s">
        <v>33</v>
      </c>
      <c r="H4092" s="6" t="s">
        <v>1055</v>
      </c>
      <c r="I4092" s="6" t="s">
        <v>40</v>
      </c>
      <c r="J4092" s="6" t="s">
        <v>76</v>
      </c>
      <c r="K4092" s="12">
        <v>10500</v>
      </c>
      <c r="L4092" s="12">
        <v>13650</v>
      </c>
      <c r="M4092" s="12">
        <v>1</v>
      </c>
      <c r="N4092" s="12">
        <v>10500</v>
      </c>
      <c r="O4092" s="12">
        <v>13650</v>
      </c>
      <c r="P4092" s="6" t="s">
        <v>1397</v>
      </c>
      <c r="Q4092" s="12">
        <f t="shared" si="63"/>
        <v>3150</v>
      </c>
    </row>
    <row r="4093" spans="1:17" x14ac:dyDescent="0.3">
      <c r="A4093" s="6">
        <v>143465</v>
      </c>
      <c r="B4093" s="6" t="s">
        <v>1378</v>
      </c>
      <c r="C4093" s="6" t="s">
        <v>1377</v>
      </c>
      <c r="D4093" s="6" t="s">
        <v>1928</v>
      </c>
      <c r="E4093" s="6" t="s">
        <v>1324</v>
      </c>
      <c r="F4093" s="7">
        <v>44654</v>
      </c>
      <c r="G4093" s="6" t="s">
        <v>34</v>
      </c>
      <c r="H4093" s="6" t="s">
        <v>63</v>
      </c>
      <c r="I4093" s="6" t="s">
        <v>41</v>
      </c>
      <c r="J4093" s="6" t="s">
        <v>78</v>
      </c>
      <c r="K4093" s="12">
        <v>8500</v>
      </c>
      <c r="L4093" s="12">
        <v>11050</v>
      </c>
      <c r="M4093" s="12">
        <v>2</v>
      </c>
      <c r="N4093" s="12">
        <v>17000</v>
      </c>
      <c r="O4093" s="12">
        <v>22100</v>
      </c>
      <c r="P4093" s="6" t="s">
        <v>1397</v>
      </c>
      <c r="Q4093" s="12">
        <f t="shared" si="63"/>
        <v>5100</v>
      </c>
    </row>
    <row r="4094" spans="1:17" x14ac:dyDescent="0.3">
      <c r="A4094" s="6">
        <v>143466</v>
      </c>
      <c r="B4094" s="6" t="s">
        <v>1379</v>
      </c>
      <c r="C4094" s="6" t="s">
        <v>1332</v>
      </c>
      <c r="D4094" s="6" t="s">
        <v>1993</v>
      </c>
      <c r="E4094" s="6" t="s">
        <v>8</v>
      </c>
      <c r="F4094" s="7">
        <v>44654</v>
      </c>
      <c r="G4094" s="6" t="s">
        <v>35</v>
      </c>
      <c r="H4094" s="6" t="s">
        <v>57</v>
      </c>
      <c r="I4094" s="6" t="s">
        <v>44</v>
      </c>
      <c r="J4094" s="6" t="s">
        <v>80</v>
      </c>
      <c r="K4094" s="12">
        <v>7000</v>
      </c>
      <c r="L4094" s="12">
        <v>9100</v>
      </c>
      <c r="M4094" s="12">
        <v>1</v>
      </c>
      <c r="N4094" s="12">
        <v>7000</v>
      </c>
      <c r="O4094" s="12">
        <v>9100</v>
      </c>
      <c r="P4094" s="6" t="s">
        <v>1397</v>
      </c>
      <c r="Q4094" s="12">
        <f t="shared" si="63"/>
        <v>2100</v>
      </c>
    </row>
    <row r="4095" spans="1:17" x14ac:dyDescent="0.3">
      <c r="A4095" s="6">
        <v>143467</v>
      </c>
      <c r="B4095" s="6" t="s">
        <v>1380</v>
      </c>
      <c r="C4095" s="6" t="s">
        <v>1334</v>
      </c>
      <c r="D4095" s="6" t="s">
        <v>2076</v>
      </c>
      <c r="E4095" s="6" t="s">
        <v>7</v>
      </c>
      <c r="F4095" s="7">
        <v>44654</v>
      </c>
      <c r="G4095" s="6" t="s">
        <v>1296</v>
      </c>
      <c r="H4095" s="6" t="s">
        <v>1056</v>
      </c>
      <c r="I4095" s="6" t="s">
        <v>42</v>
      </c>
      <c r="J4095" s="6" t="s">
        <v>79</v>
      </c>
      <c r="K4095" s="12">
        <v>1680</v>
      </c>
      <c r="L4095" s="12">
        <v>2184</v>
      </c>
      <c r="M4095" s="12">
        <v>3</v>
      </c>
      <c r="N4095" s="12">
        <v>5040</v>
      </c>
      <c r="O4095" s="12">
        <v>6552</v>
      </c>
      <c r="P4095" s="6" t="s">
        <v>1397</v>
      </c>
      <c r="Q4095" s="12">
        <f t="shared" si="63"/>
        <v>1512</v>
      </c>
    </row>
    <row r="4096" spans="1:17" x14ac:dyDescent="0.3">
      <c r="A4096" s="6">
        <v>143468</v>
      </c>
      <c r="B4096" s="6" t="s">
        <v>1381</v>
      </c>
      <c r="C4096" s="6" t="s">
        <v>1333</v>
      </c>
      <c r="D4096" s="6" t="s">
        <v>2001</v>
      </c>
      <c r="E4096" s="6" t="s">
        <v>1325</v>
      </c>
      <c r="F4096" s="7">
        <v>44654</v>
      </c>
      <c r="G4096" s="6" t="s">
        <v>33</v>
      </c>
      <c r="H4096" s="8" t="s">
        <v>65</v>
      </c>
      <c r="I4096" s="6" t="s">
        <v>109</v>
      </c>
      <c r="J4096" s="8" t="s">
        <v>84</v>
      </c>
      <c r="K4096" s="12">
        <v>6540</v>
      </c>
      <c r="L4096" s="12">
        <v>8502</v>
      </c>
      <c r="M4096" s="12">
        <v>1</v>
      </c>
      <c r="N4096" s="12">
        <v>6540</v>
      </c>
      <c r="O4096" s="12">
        <v>8502</v>
      </c>
      <c r="P4096" s="6" t="s">
        <v>1399</v>
      </c>
      <c r="Q4096" s="12">
        <f t="shared" si="63"/>
        <v>1962</v>
      </c>
    </row>
    <row r="4097" spans="1:17" x14ac:dyDescent="0.3">
      <c r="A4097" s="6">
        <v>143469</v>
      </c>
      <c r="B4097" s="6" t="s">
        <v>1382</v>
      </c>
      <c r="C4097" s="6" t="s">
        <v>1335</v>
      </c>
      <c r="D4097" s="6" t="s">
        <v>2082</v>
      </c>
      <c r="E4097" s="6" t="s">
        <v>1326</v>
      </c>
      <c r="F4097" s="7">
        <v>44654</v>
      </c>
      <c r="G4097" s="6" t="s">
        <v>34</v>
      </c>
      <c r="H4097" s="6" t="s">
        <v>68</v>
      </c>
      <c r="I4097" s="6" t="s">
        <v>45</v>
      </c>
      <c r="J4097" s="6" t="s">
        <v>82</v>
      </c>
      <c r="K4097" s="12">
        <v>2680</v>
      </c>
      <c r="L4097" s="12">
        <v>3484</v>
      </c>
      <c r="M4097" s="12">
        <v>4</v>
      </c>
      <c r="N4097" s="12">
        <v>10720</v>
      </c>
      <c r="O4097" s="12">
        <v>13936</v>
      </c>
      <c r="P4097" s="6" t="s">
        <v>1400</v>
      </c>
      <c r="Q4097" s="12">
        <f t="shared" si="63"/>
        <v>3216</v>
      </c>
    </row>
    <row r="4098" spans="1:17" x14ac:dyDescent="0.3">
      <c r="A4098" s="6">
        <v>143470</v>
      </c>
      <c r="B4098" s="6" t="s">
        <v>1378</v>
      </c>
      <c r="C4098" s="6" t="s">
        <v>1377</v>
      </c>
      <c r="D4098" s="6" t="s">
        <v>1938</v>
      </c>
      <c r="E4098" s="6" t="s">
        <v>6</v>
      </c>
      <c r="F4098" s="7">
        <v>44654</v>
      </c>
      <c r="G4098" s="6" t="s">
        <v>35</v>
      </c>
      <c r="H4098" s="6" t="s">
        <v>71</v>
      </c>
      <c r="I4098" s="6" t="s">
        <v>38</v>
      </c>
      <c r="J4098" s="6" t="s">
        <v>76</v>
      </c>
      <c r="K4098" s="12">
        <v>8250</v>
      </c>
      <c r="L4098" s="12">
        <v>10725</v>
      </c>
      <c r="M4098" s="12">
        <v>3</v>
      </c>
      <c r="N4098" s="12">
        <v>24750</v>
      </c>
      <c r="O4098" s="12">
        <v>32175</v>
      </c>
      <c r="P4098" s="6" t="s">
        <v>1401</v>
      </c>
      <c r="Q4098" s="12">
        <f t="shared" si="63"/>
        <v>7425</v>
      </c>
    </row>
    <row r="4099" spans="1:17" x14ac:dyDescent="0.3">
      <c r="A4099" s="6">
        <v>143471</v>
      </c>
      <c r="B4099" s="6" t="s">
        <v>1379</v>
      </c>
      <c r="C4099" s="6" t="s">
        <v>1332</v>
      </c>
      <c r="D4099" s="6" t="s">
        <v>1991</v>
      </c>
      <c r="E4099" s="6" t="s">
        <v>5</v>
      </c>
      <c r="F4099" s="7">
        <v>44654</v>
      </c>
      <c r="G4099" s="6" t="s">
        <v>1296</v>
      </c>
      <c r="H4099" s="6" t="s">
        <v>990</v>
      </c>
      <c r="I4099" s="6" t="s">
        <v>42</v>
      </c>
      <c r="J4099" s="6" t="s">
        <v>76</v>
      </c>
      <c r="K4099" s="12">
        <v>2650</v>
      </c>
      <c r="L4099" s="12">
        <v>3445</v>
      </c>
      <c r="M4099" s="12">
        <v>4</v>
      </c>
      <c r="N4099" s="12">
        <v>10600</v>
      </c>
      <c r="O4099" s="12">
        <v>13780</v>
      </c>
      <c r="P4099" s="6" t="s">
        <v>1325</v>
      </c>
      <c r="Q4099" s="12">
        <f t="shared" ref="Q4099:Q4162" si="64">O4099-N4099</f>
        <v>3180</v>
      </c>
    </row>
    <row r="4100" spans="1:17" x14ac:dyDescent="0.3">
      <c r="A4100" s="6">
        <v>143472</v>
      </c>
      <c r="B4100" s="6" t="s">
        <v>1365</v>
      </c>
      <c r="C4100" s="6" t="s">
        <v>1364</v>
      </c>
      <c r="D4100" s="6" t="s">
        <v>1743</v>
      </c>
      <c r="E4100" s="6" t="s">
        <v>4</v>
      </c>
      <c r="F4100" s="7">
        <v>44654</v>
      </c>
      <c r="G4100" s="6" t="s">
        <v>33</v>
      </c>
      <c r="H4100" s="6" t="s">
        <v>72</v>
      </c>
      <c r="I4100" s="6" t="s">
        <v>38</v>
      </c>
      <c r="J4100" s="6" t="s">
        <v>85</v>
      </c>
      <c r="K4100" s="12">
        <v>12550</v>
      </c>
      <c r="L4100" s="12">
        <v>16315</v>
      </c>
      <c r="M4100" s="12">
        <v>4</v>
      </c>
      <c r="N4100" s="12">
        <v>50200</v>
      </c>
      <c r="O4100" s="12">
        <v>65260</v>
      </c>
      <c r="P4100" s="6" t="s">
        <v>1398</v>
      </c>
      <c r="Q4100" s="12">
        <f t="shared" si="64"/>
        <v>15060</v>
      </c>
    </row>
    <row r="4101" spans="1:17" x14ac:dyDescent="0.3">
      <c r="A4101" s="6">
        <v>143473</v>
      </c>
      <c r="B4101" s="6" t="s">
        <v>1385</v>
      </c>
      <c r="C4101" s="6" t="s">
        <v>27</v>
      </c>
      <c r="D4101" s="6" t="s">
        <v>27</v>
      </c>
      <c r="E4101" s="6" t="s">
        <v>30</v>
      </c>
      <c r="F4101" s="7">
        <v>44654</v>
      </c>
      <c r="G4101" s="6" t="s">
        <v>34</v>
      </c>
      <c r="H4101" s="6" t="s">
        <v>73</v>
      </c>
      <c r="I4101" s="6" t="s">
        <v>41</v>
      </c>
      <c r="J4101" s="8" t="s">
        <v>78</v>
      </c>
      <c r="K4101" s="12">
        <v>14500</v>
      </c>
      <c r="L4101" s="12">
        <v>18850</v>
      </c>
      <c r="M4101" s="12">
        <v>4</v>
      </c>
      <c r="N4101" s="12">
        <v>58000</v>
      </c>
      <c r="O4101" s="12">
        <v>75400</v>
      </c>
      <c r="P4101" s="6" t="s">
        <v>1397</v>
      </c>
      <c r="Q4101" s="12">
        <f t="shared" si="64"/>
        <v>17400</v>
      </c>
    </row>
    <row r="4102" spans="1:17" x14ac:dyDescent="0.3">
      <c r="A4102" s="6">
        <v>143474</v>
      </c>
      <c r="B4102" s="6" t="s">
        <v>1387</v>
      </c>
      <c r="C4102" s="6" t="s">
        <v>1386</v>
      </c>
      <c r="D4102" s="6" t="s">
        <v>2107</v>
      </c>
      <c r="E4102" s="6" t="s">
        <v>31</v>
      </c>
      <c r="F4102" s="7">
        <v>44654</v>
      </c>
      <c r="G4102" s="6" t="s">
        <v>35</v>
      </c>
      <c r="H4102" s="6" t="s">
        <v>46</v>
      </c>
      <c r="I4102" s="6" t="s">
        <v>36</v>
      </c>
      <c r="J4102" s="6" t="s">
        <v>75</v>
      </c>
      <c r="K4102" s="12">
        <v>800</v>
      </c>
      <c r="L4102" s="12">
        <v>1040</v>
      </c>
      <c r="M4102" s="12">
        <v>4</v>
      </c>
      <c r="N4102" s="12">
        <v>3200</v>
      </c>
      <c r="O4102" s="12">
        <v>4160</v>
      </c>
      <c r="P4102" s="6" t="s">
        <v>1399</v>
      </c>
      <c r="Q4102" s="12">
        <f t="shared" si="64"/>
        <v>960</v>
      </c>
    </row>
    <row r="4103" spans="1:17" x14ac:dyDescent="0.3">
      <c r="A4103" s="6">
        <v>143475</v>
      </c>
      <c r="B4103" s="6" t="s">
        <v>2156</v>
      </c>
      <c r="C4103" s="6" t="s">
        <v>2157</v>
      </c>
      <c r="D4103" s="6" t="s">
        <v>1987</v>
      </c>
      <c r="E4103" s="6" t="s">
        <v>32</v>
      </c>
      <c r="F4103" s="7">
        <v>44654</v>
      </c>
      <c r="G4103" s="6" t="s">
        <v>1296</v>
      </c>
      <c r="H4103" s="6" t="s">
        <v>48</v>
      </c>
      <c r="I4103" s="6" t="s">
        <v>37</v>
      </c>
      <c r="J4103" s="6" t="s">
        <v>76</v>
      </c>
      <c r="K4103" s="12">
        <v>600</v>
      </c>
      <c r="L4103" s="12">
        <v>780</v>
      </c>
      <c r="M4103" s="12">
        <v>2</v>
      </c>
      <c r="N4103" s="12">
        <v>1200</v>
      </c>
      <c r="O4103" s="12">
        <v>1560</v>
      </c>
      <c r="P4103" s="6" t="s">
        <v>1400</v>
      </c>
      <c r="Q4103" s="12">
        <f t="shared" si="64"/>
        <v>360</v>
      </c>
    </row>
    <row r="4104" spans="1:17" x14ac:dyDescent="0.3">
      <c r="A4104" s="6">
        <v>143476</v>
      </c>
      <c r="B4104" s="6" t="s">
        <v>1390</v>
      </c>
      <c r="C4104" s="6" t="s">
        <v>26</v>
      </c>
      <c r="D4104" s="6" t="s">
        <v>2125</v>
      </c>
      <c r="E4104" s="6" t="s">
        <v>28</v>
      </c>
      <c r="F4104" s="7">
        <v>44655</v>
      </c>
      <c r="G4104" s="6" t="s">
        <v>33</v>
      </c>
      <c r="H4104" s="6" t="s">
        <v>50</v>
      </c>
      <c r="I4104" s="6" t="s">
        <v>38</v>
      </c>
      <c r="J4104" s="6" t="s">
        <v>75</v>
      </c>
      <c r="K4104" s="12">
        <v>10500</v>
      </c>
      <c r="L4104" s="12">
        <v>13650</v>
      </c>
      <c r="M4104" s="12">
        <v>2</v>
      </c>
      <c r="N4104" s="12">
        <v>21000</v>
      </c>
      <c r="O4104" s="12">
        <v>27300</v>
      </c>
      <c r="P4104" s="6" t="s">
        <v>1401</v>
      </c>
      <c r="Q4104" s="12">
        <f t="shared" si="64"/>
        <v>6300</v>
      </c>
    </row>
    <row r="4105" spans="1:17" x14ac:dyDescent="0.3">
      <c r="A4105" s="6">
        <v>143477</v>
      </c>
      <c r="B4105" s="6" t="s">
        <v>1392</v>
      </c>
      <c r="C4105" s="6" t="s">
        <v>1391</v>
      </c>
      <c r="D4105" s="6" t="s">
        <v>2111</v>
      </c>
      <c r="E4105" s="6" t="s">
        <v>1311</v>
      </c>
      <c r="F4105" s="7">
        <v>44656</v>
      </c>
      <c r="G4105" s="6" t="s">
        <v>34</v>
      </c>
      <c r="H4105" s="6" t="s">
        <v>1051</v>
      </c>
      <c r="I4105" s="6" t="s">
        <v>39</v>
      </c>
      <c r="J4105" s="6" t="s">
        <v>77</v>
      </c>
      <c r="K4105" s="12">
        <v>6500</v>
      </c>
      <c r="L4105" s="12">
        <v>8450</v>
      </c>
      <c r="M4105" s="12">
        <v>2</v>
      </c>
      <c r="N4105" s="12">
        <v>13000</v>
      </c>
      <c r="O4105" s="12">
        <v>16900</v>
      </c>
      <c r="P4105" s="6" t="s">
        <v>1397</v>
      </c>
      <c r="Q4105" s="12">
        <f t="shared" si="64"/>
        <v>3900</v>
      </c>
    </row>
    <row r="4106" spans="1:17" x14ac:dyDescent="0.3">
      <c r="A4106" s="6">
        <v>143478</v>
      </c>
      <c r="B4106" s="6" t="s">
        <v>1394</v>
      </c>
      <c r="C4106" s="6" t="s">
        <v>1393</v>
      </c>
      <c r="D4106" s="6" t="s">
        <v>2130</v>
      </c>
      <c r="E4106" s="6" t="s">
        <v>1312</v>
      </c>
      <c r="F4106" s="7">
        <v>44657</v>
      </c>
      <c r="G4106" s="6" t="s">
        <v>35</v>
      </c>
      <c r="H4106" s="6" t="s">
        <v>1057</v>
      </c>
      <c r="I4106" s="6" t="s">
        <v>40</v>
      </c>
      <c r="J4106" s="6" t="s">
        <v>76</v>
      </c>
      <c r="K4106" s="12">
        <v>4500</v>
      </c>
      <c r="L4106" s="12">
        <v>5850</v>
      </c>
      <c r="M4106" s="12">
        <v>3</v>
      </c>
      <c r="N4106" s="12">
        <v>13500</v>
      </c>
      <c r="O4106" s="12">
        <v>17550</v>
      </c>
      <c r="P4106" s="6" t="s">
        <v>1397</v>
      </c>
      <c r="Q4106" s="12">
        <f t="shared" si="64"/>
        <v>4050</v>
      </c>
    </row>
    <row r="4107" spans="1:17" x14ac:dyDescent="0.3">
      <c r="A4107" s="6">
        <v>143479</v>
      </c>
      <c r="B4107" s="6" t="s">
        <v>1337</v>
      </c>
      <c r="C4107" s="6" t="s">
        <v>1336</v>
      </c>
      <c r="D4107" s="6" t="s">
        <v>1427</v>
      </c>
      <c r="E4107" s="6" t="s">
        <v>1313</v>
      </c>
      <c r="F4107" s="7">
        <v>44658</v>
      </c>
      <c r="G4107" s="6" t="s">
        <v>1296</v>
      </c>
      <c r="H4107" s="6" t="s">
        <v>51</v>
      </c>
      <c r="I4107" s="6" t="s">
        <v>41</v>
      </c>
      <c r="J4107" s="6" t="s">
        <v>78</v>
      </c>
      <c r="K4107" s="12">
        <v>8500</v>
      </c>
      <c r="L4107" s="12">
        <v>11050</v>
      </c>
      <c r="M4107" s="12">
        <v>1</v>
      </c>
      <c r="N4107" s="12">
        <v>8500</v>
      </c>
      <c r="O4107" s="12">
        <v>11050</v>
      </c>
      <c r="P4107" s="6" t="s">
        <v>1397</v>
      </c>
      <c r="Q4107" s="12">
        <f t="shared" si="64"/>
        <v>2550</v>
      </c>
    </row>
    <row r="4108" spans="1:17" x14ac:dyDescent="0.3">
      <c r="A4108" s="6">
        <v>143480</v>
      </c>
      <c r="B4108" s="6" t="s">
        <v>1339</v>
      </c>
      <c r="C4108" s="6" t="s">
        <v>1338</v>
      </c>
      <c r="D4108" s="6" t="s">
        <v>1450</v>
      </c>
      <c r="E4108" s="6" t="s">
        <v>3</v>
      </c>
      <c r="F4108" s="7">
        <v>44659</v>
      </c>
      <c r="G4108" s="6" t="s">
        <v>33</v>
      </c>
      <c r="H4108" s="6" t="s">
        <v>52</v>
      </c>
      <c r="I4108" s="6" t="s">
        <v>44</v>
      </c>
      <c r="J4108" s="6" t="s">
        <v>80</v>
      </c>
      <c r="K4108" s="12">
        <v>12500</v>
      </c>
      <c r="L4108" s="12">
        <v>16250</v>
      </c>
      <c r="M4108" s="12">
        <v>3</v>
      </c>
      <c r="N4108" s="12">
        <v>37500</v>
      </c>
      <c r="O4108" s="12">
        <v>48750</v>
      </c>
      <c r="P4108" s="6" t="s">
        <v>1397</v>
      </c>
      <c r="Q4108" s="12">
        <f t="shared" si="64"/>
        <v>11250</v>
      </c>
    </row>
    <row r="4109" spans="1:17" x14ac:dyDescent="0.3">
      <c r="A4109" s="6">
        <v>143481</v>
      </c>
      <c r="B4109" s="6" t="s">
        <v>1341</v>
      </c>
      <c r="C4109" s="6" t="s">
        <v>1340</v>
      </c>
      <c r="D4109" s="6" t="s">
        <v>1458</v>
      </c>
      <c r="E4109" s="6" t="s">
        <v>2</v>
      </c>
      <c r="F4109" s="7">
        <v>44660</v>
      </c>
      <c r="G4109" s="6" t="s">
        <v>34</v>
      </c>
      <c r="H4109" s="6" t="s">
        <v>998</v>
      </c>
      <c r="I4109" s="6" t="s">
        <v>89</v>
      </c>
      <c r="J4109" s="6" t="s">
        <v>79</v>
      </c>
      <c r="K4109" s="12">
        <v>3500</v>
      </c>
      <c r="L4109" s="12">
        <v>4550</v>
      </c>
      <c r="M4109" s="12">
        <v>3</v>
      </c>
      <c r="N4109" s="12">
        <v>10500</v>
      </c>
      <c r="O4109" s="12">
        <v>13650</v>
      </c>
      <c r="P4109" s="6" t="s">
        <v>1397</v>
      </c>
      <c r="Q4109" s="12">
        <f t="shared" si="64"/>
        <v>3150</v>
      </c>
    </row>
    <row r="4110" spans="1:17" x14ac:dyDescent="0.3">
      <c r="A4110" s="6">
        <v>143482</v>
      </c>
      <c r="B4110" s="6" t="s">
        <v>1343</v>
      </c>
      <c r="C4110" s="6" t="s">
        <v>1342</v>
      </c>
      <c r="D4110" s="6" t="s">
        <v>1516</v>
      </c>
      <c r="E4110" s="6" t="s">
        <v>1</v>
      </c>
      <c r="F4110" s="7">
        <v>44661</v>
      </c>
      <c r="G4110" s="6" t="s">
        <v>35</v>
      </c>
      <c r="H4110" s="8" t="s">
        <v>67</v>
      </c>
      <c r="I4110" s="6" t="s">
        <v>37</v>
      </c>
      <c r="J4110" s="6" t="s">
        <v>81</v>
      </c>
      <c r="K4110" s="12">
        <v>4500</v>
      </c>
      <c r="L4110" s="12">
        <v>5850</v>
      </c>
      <c r="M4110" s="12">
        <v>1</v>
      </c>
      <c r="N4110" s="12">
        <v>4500</v>
      </c>
      <c r="O4110" s="12">
        <v>5850</v>
      </c>
      <c r="P4110" s="6" t="s">
        <v>1397</v>
      </c>
      <c r="Q4110" s="12">
        <f t="shared" si="64"/>
        <v>1350</v>
      </c>
    </row>
    <row r="4111" spans="1:17" x14ac:dyDescent="0.3">
      <c r="A4111" s="6">
        <v>143483</v>
      </c>
      <c r="B4111" s="6" t="s">
        <v>1345</v>
      </c>
      <c r="C4111" s="6" t="s">
        <v>1344</v>
      </c>
      <c r="D4111" s="6" t="s">
        <v>1549</v>
      </c>
      <c r="E4111" s="6" t="s">
        <v>1314</v>
      </c>
      <c r="F4111" s="7">
        <v>44661</v>
      </c>
      <c r="G4111" s="6" t="s">
        <v>1296</v>
      </c>
      <c r="H4111" s="6" t="s">
        <v>1058</v>
      </c>
      <c r="I4111" s="6" t="s">
        <v>45</v>
      </c>
      <c r="J4111" s="6" t="s">
        <v>82</v>
      </c>
      <c r="K4111" s="12">
        <v>2100</v>
      </c>
      <c r="L4111" s="12">
        <v>2730</v>
      </c>
      <c r="M4111" s="12">
        <v>2</v>
      </c>
      <c r="N4111" s="12">
        <v>4200</v>
      </c>
      <c r="O4111" s="12">
        <v>5460</v>
      </c>
      <c r="P4111" s="6" t="s">
        <v>1397</v>
      </c>
      <c r="Q4111" s="12">
        <f t="shared" si="64"/>
        <v>1260</v>
      </c>
    </row>
    <row r="4112" spans="1:17" x14ac:dyDescent="0.3">
      <c r="A4112" s="6">
        <v>143484</v>
      </c>
      <c r="B4112" s="6" t="s">
        <v>1347</v>
      </c>
      <c r="C4112" s="6" t="s">
        <v>1346</v>
      </c>
      <c r="D4112" s="6" t="s">
        <v>1554</v>
      </c>
      <c r="E4112" s="6" t="s">
        <v>1315</v>
      </c>
      <c r="F4112" s="7">
        <v>44661</v>
      </c>
      <c r="G4112" s="6" t="s">
        <v>33</v>
      </c>
      <c r="H4112" s="6" t="s">
        <v>49</v>
      </c>
      <c r="I4112" s="6" t="s">
        <v>36</v>
      </c>
      <c r="J4112" s="6" t="s">
        <v>75</v>
      </c>
      <c r="K4112" s="12">
        <v>1150</v>
      </c>
      <c r="L4112" s="12">
        <v>1495</v>
      </c>
      <c r="M4112" s="12">
        <v>2</v>
      </c>
      <c r="N4112" s="12">
        <v>2300</v>
      </c>
      <c r="O4112" s="12">
        <v>2990</v>
      </c>
      <c r="P4112" s="6" t="s">
        <v>1397</v>
      </c>
      <c r="Q4112" s="12">
        <f t="shared" si="64"/>
        <v>690</v>
      </c>
    </row>
    <row r="4113" spans="1:17" x14ac:dyDescent="0.3">
      <c r="A4113" s="6">
        <v>143485</v>
      </c>
      <c r="B4113" s="6" t="s">
        <v>1349</v>
      </c>
      <c r="C4113" s="6" t="s">
        <v>1348</v>
      </c>
      <c r="D4113" s="6" t="s">
        <v>1572</v>
      </c>
      <c r="E4113" s="6" t="s">
        <v>0</v>
      </c>
      <c r="F4113" s="7">
        <v>44661</v>
      </c>
      <c r="G4113" s="6" t="s">
        <v>34</v>
      </c>
      <c r="H4113" s="6" t="s">
        <v>47</v>
      </c>
      <c r="I4113" s="6" t="s">
        <v>37</v>
      </c>
      <c r="J4113" s="6" t="s">
        <v>76</v>
      </c>
      <c r="K4113" s="12">
        <v>350</v>
      </c>
      <c r="L4113" s="12">
        <v>455</v>
      </c>
      <c r="M4113" s="12">
        <v>3</v>
      </c>
      <c r="N4113" s="12">
        <v>1050</v>
      </c>
      <c r="O4113" s="12">
        <v>1365</v>
      </c>
      <c r="P4113" s="6" t="s">
        <v>1397</v>
      </c>
      <c r="Q4113" s="12">
        <f t="shared" si="64"/>
        <v>315</v>
      </c>
    </row>
    <row r="4114" spans="1:17" x14ac:dyDescent="0.3">
      <c r="A4114" s="6">
        <v>143486</v>
      </c>
      <c r="B4114" s="6" t="s">
        <v>1351</v>
      </c>
      <c r="C4114" s="6" t="s">
        <v>1350</v>
      </c>
      <c r="D4114" s="6" t="s">
        <v>1595</v>
      </c>
      <c r="E4114" s="6" t="s">
        <v>1316</v>
      </c>
      <c r="F4114" s="7">
        <v>44661</v>
      </c>
      <c r="G4114" s="6" t="s">
        <v>35</v>
      </c>
      <c r="H4114" s="6" t="s">
        <v>53</v>
      </c>
      <c r="I4114" s="6" t="s">
        <v>38</v>
      </c>
      <c r="J4114" s="6" t="s">
        <v>75</v>
      </c>
      <c r="K4114" s="12">
        <v>9500</v>
      </c>
      <c r="L4114" s="12">
        <v>12350</v>
      </c>
      <c r="M4114" s="12">
        <v>1</v>
      </c>
      <c r="N4114" s="12">
        <v>9500</v>
      </c>
      <c r="O4114" s="12">
        <v>12350</v>
      </c>
      <c r="P4114" s="6" t="s">
        <v>1397</v>
      </c>
      <c r="Q4114" s="12">
        <f t="shared" si="64"/>
        <v>2850</v>
      </c>
    </row>
    <row r="4115" spans="1:17" x14ac:dyDescent="0.3">
      <c r="A4115" s="6">
        <v>143487</v>
      </c>
      <c r="B4115" s="6" t="s">
        <v>1353</v>
      </c>
      <c r="C4115" s="6" t="s">
        <v>1352</v>
      </c>
      <c r="D4115" s="6" t="s">
        <v>1532</v>
      </c>
      <c r="E4115" s="6" t="s">
        <v>1317</v>
      </c>
      <c r="F4115" s="7">
        <v>44661</v>
      </c>
      <c r="G4115" s="6" t="s">
        <v>1296</v>
      </c>
      <c r="H4115" s="6" t="s">
        <v>1059</v>
      </c>
      <c r="I4115" s="6" t="s">
        <v>39</v>
      </c>
      <c r="J4115" s="6" t="s">
        <v>77</v>
      </c>
      <c r="K4115" s="12">
        <v>10000</v>
      </c>
      <c r="L4115" s="12">
        <v>13000</v>
      </c>
      <c r="M4115" s="12">
        <v>3</v>
      </c>
      <c r="N4115" s="12">
        <v>30000</v>
      </c>
      <c r="O4115" s="12">
        <v>39000</v>
      </c>
      <c r="P4115" s="6" t="s">
        <v>1400</v>
      </c>
      <c r="Q4115" s="12">
        <f t="shared" si="64"/>
        <v>9000</v>
      </c>
    </row>
    <row r="4116" spans="1:17" x14ac:dyDescent="0.3">
      <c r="A4116" s="6">
        <v>143488</v>
      </c>
      <c r="B4116" s="6" t="s">
        <v>1355</v>
      </c>
      <c r="C4116" s="6" t="s">
        <v>1354</v>
      </c>
      <c r="D4116" s="6" t="s">
        <v>2139</v>
      </c>
      <c r="E4116" s="6" t="s">
        <v>1318</v>
      </c>
      <c r="F4116" s="7">
        <v>44661</v>
      </c>
      <c r="G4116" s="6" t="s">
        <v>33</v>
      </c>
      <c r="H4116" s="6" t="s">
        <v>1060</v>
      </c>
      <c r="I4116" s="6" t="s">
        <v>40</v>
      </c>
      <c r="J4116" s="6" t="s">
        <v>76</v>
      </c>
      <c r="K4116" s="12">
        <v>6500</v>
      </c>
      <c r="L4116" s="12">
        <v>8450</v>
      </c>
      <c r="M4116" s="12">
        <v>1</v>
      </c>
      <c r="N4116" s="12">
        <v>6500</v>
      </c>
      <c r="O4116" s="12">
        <v>8450</v>
      </c>
      <c r="P4116" s="6" t="s">
        <v>1401</v>
      </c>
      <c r="Q4116" s="12">
        <f t="shared" si="64"/>
        <v>1950</v>
      </c>
    </row>
    <row r="4117" spans="1:17" x14ac:dyDescent="0.3">
      <c r="A4117" s="6">
        <v>143489</v>
      </c>
      <c r="B4117" s="6" t="s">
        <v>1357</v>
      </c>
      <c r="C4117" s="6" t="s">
        <v>1356</v>
      </c>
      <c r="D4117" s="6" t="s">
        <v>1624</v>
      </c>
      <c r="E4117" s="6" t="s">
        <v>29</v>
      </c>
      <c r="F4117" s="7">
        <v>44661</v>
      </c>
      <c r="G4117" s="6" t="s">
        <v>34</v>
      </c>
      <c r="H4117" s="6" t="s">
        <v>1061</v>
      </c>
      <c r="I4117" s="6" t="s">
        <v>41</v>
      </c>
      <c r="J4117" s="6" t="s">
        <v>78</v>
      </c>
      <c r="K4117" s="12">
        <v>8500</v>
      </c>
      <c r="L4117" s="12">
        <v>11050</v>
      </c>
      <c r="M4117" s="12">
        <v>3</v>
      </c>
      <c r="N4117" s="12">
        <v>25500</v>
      </c>
      <c r="O4117" s="12">
        <v>33150</v>
      </c>
      <c r="P4117" s="6" t="s">
        <v>1325</v>
      </c>
      <c r="Q4117" s="12">
        <f t="shared" si="64"/>
        <v>7650</v>
      </c>
    </row>
    <row r="4118" spans="1:17" x14ac:dyDescent="0.3">
      <c r="A4118" s="6">
        <v>143490</v>
      </c>
      <c r="B4118" s="6" t="s">
        <v>1359</v>
      </c>
      <c r="C4118" s="6" t="s">
        <v>1358</v>
      </c>
      <c r="D4118" s="6" t="s">
        <v>1669</v>
      </c>
      <c r="E4118" s="6" t="s">
        <v>20</v>
      </c>
      <c r="F4118" s="7">
        <v>44661</v>
      </c>
      <c r="G4118" s="6" t="s">
        <v>35</v>
      </c>
      <c r="H4118" s="6" t="s">
        <v>57</v>
      </c>
      <c r="I4118" s="6" t="s">
        <v>44</v>
      </c>
      <c r="J4118" s="6" t="s">
        <v>80</v>
      </c>
      <c r="K4118" s="12">
        <v>7000</v>
      </c>
      <c r="L4118" s="12">
        <v>9100</v>
      </c>
      <c r="M4118" s="12">
        <v>2</v>
      </c>
      <c r="N4118" s="12">
        <v>14000</v>
      </c>
      <c r="O4118" s="12">
        <v>18200</v>
      </c>
      <c r="P4118" s="6" t="s">
        <v>1398</v>
      </c>
      <c r="Q4118" s="12">
        <f t="shared" si="64"/>
        <v>4200</v>
      </c>
    </row>
    <row r="4119" spans="1:17" x14ac:dyDescent="0.3">
      <c r="A4119" s="6">
        <v>143491</v>
      </c>
      <c r="B4119" s="6" t="s">
        <v>1361</v>
      </c>
      <c r="C4119" s="6" t="s">
        <v>1360</v>
      </c>
      <c r="D4119" s="6" t="s">
        <v>1678</v>
      </c>
      <c r="E4119" s="6" t="s">
        <v>19</v>
      </c>
      <c r="F4119" s="7">
        <v>44661</v>
      </c>
      <c r="G4119" s="6" t="s">
        <v>1296</v>
      </c>
      <c r="H4119" s="6" t="s">
        <v>1062</v>
      </c>
      <c r="I4119" s="6" t="s">
        <v>89</v>
      </c>
      <c r="J4119" s="6" t="s">
        <v>79</v>
      </c>
      <c r="K4119" s="12">
        <v>6550</v>
      </c>
      <c r="L4119" s="12">
        <v>8515</v>
      </c>
      <c r="M4119" s="12">
        <v>3</v>
      </c>
      <c r="N4119" s="12">
        <v>19650</v>
      </c>
      <c r="O4119" s="12">
        <v>25545</v>
      </c>
      <c r="P4119" s="6" t="s">
        <v>1397</v>
      </c>
      <c r="Q4119" s="12">
        <f t="shared" si="64"/>
        <v>5895</v>
      </c>
    </row>
    <row r="4120" spans="1:17" x14ac:dyDescent="0.3">
      <c r="A4120" s="6">
        <v>143492</v>
      </c>
      <c r="B4120" s="6" t="s">
        <v>1363</v>
      </c>
      <c r="C4120" s="6" t="s">
        <v>1362</v>
      </c>
      <c r="D4120" s="6" t="s">
        <v>1729</v>
      </c>
      <c r="E4120" s="6" t="s">
        <v>1319</v>
      </c>
      <c r="F4120" s="7">
        <v>44661</v>
      </c>
      <c r="G4120" s="6" t="s">
        <v>33</v>
      </c>
      <c r="H4120" s="8" t="s">
        <v>66</v>
      </c>
      <c r="I4120" s="6" t="s">
        <v>37</v>
      </c>
      <c r="J4120" s="6" t="s">
        <v>81</v>
      </c>
      <c r="K4120" s="12">
        <v>7650</v>
      </c>
      <c r="L4120" s="12">
        <v>9945</v>
      </c>
      <c r="M4120" s="12">
        <v>4</v>
      </c>
      <c r="N4120" s="12">
        <v>30600</v>
      </c>
      <c r="O4120" s="12">
        <v>39780</v>
      </c>
      <c r="P4120" s="6" t="s">
        <v>1399</v>
      </c>
      <c r="Q4120" s="12">
        <f t="shared" si="64"/>
        <v>9180</v>
      </c>
    </row>
    <row r="4121" spans="1:17" x14ac:dyDescent="0.3">
      <c r="A4121" s="6">
        <v>143493</v>
      </c>
      <c r="B4121" s="6" t="s">
        <v>1365</v>
      </c>
      <c r="C4121" s="6" t="s">
        <v>1364</v>
      </c>
      <c r="D4121" s="6" t="s">
        <v>1743</v>
      </c>
      <c r="E4121" s="6" t="s">
        <v>18</v>
      </c>
      <c r="F4121" s="7">
        <v>44661</v>
      </c>
      <c r="G4121" s="6" t="s">
        <v>34</v>
      </c>
      <c r="H4121" s="6" t="s">
        <v>58</v>
      </c>
      <c r="I4121" s="6" t="s">
        <v>45</v>
      </c>
      <c r="J4121" s="6" t="s">
        <v>82</v>
      </c>
      <c r="K4121" s="12">
        <v>1150</v>
      </c>
      <c r="L4121" s="12">
        <v>1495</v>
      </c>
      <c r="M4121" s="12">
        <v>4</v>
      </c>
      <c r="N4121" s="12">
        <v>4600</v>
      </c>
      <c r="O4121" s="12">
        <v>5980</v>
      </c>
      <c r="P4121" s="6" t="s">
        <v>1400</v>
      </c>
      <c r="Q4121" s="12">
        <f t="shared" si="64"/>
        <v>1380</v>
      </c>
    </row>
    <row r="4122" spans="1:17" x14ac:dyDescent="0.3">
      <c r="A4122" s="6">
        <v>143494</v>
      </c>
      <c r="B4122" s="6" t="s">
        <v>1367</v>
      </c>
      <c r="C4122" s="6" t="s">
        <v>1366</v>
      </c>
      <c r="D4122" s="6" t="s">
        <v>1791</v>
      </c>
      <c r="E4122" s="6" t="s">
        <v>17</v>
      </c>
      <c r="F4122" s="7">
        <v>44661</v>
      </c>
      <c r="G4122" s="6" t="s">
        <v>35</v>
      </c>
      <c r="H4122" s="6" t="s">
        <v>59</v>
      </c>
      <c r="I4122" s="6" t="s">
        <v>36</v>
      </c>
      <c r="J4122" s="6" t="s">
        <v>75</v>
      </c>
      <c r="K4122" s="12">
        <v>850</v>
      </c>
      <c r="L4122" s="12">
        <v>1105</v>
      </c>
      <c r="M4122" s="12">
        <v>3</v>
      </c>
      <c r="N4122" s="12">
        <v>2550</v>
      </c>
      <c r="O4122" s="12">
        <v>3315</v>
      </c>
      <c r="P4122" s="6" t="s">
        <v>1401</v>
      </c>
      <c r="Q4122" s="12">
        <f t="shared" si="64"/>
        <v>765</v>
      </c>
    </row>
    <row r="4123" spans="1:17" x14ac:dyDescent="0.3">
      <c r="A4123" s="6">
        <v>143495</v>
      </c>
      <c r="B4123" s="6" t="s">
        <v>1369</v>
      </c>
      <c r="C4123" s="6" t="s">
        <v>1368</v>
      </c>
      <c r="D4123" s="6" t="s">
        <v>1796</v>
      </c>
      <c r="E4123" s="6" t="s">
        <v>1320</v>
      </c>
      <c r="F4123" s="7">
        <v>44661</v>
      </c>
      <c r="G4123" s="6" t="s">
        <v>1296</v>
      </c>
      <c r="H4123" s="6" t="s">
        <v>60</v>
      </c>
      <c r="I4123" s="6" t="s">
        <v>37</v>
      </c>
      <c r="J4123" s="6" t="s">
        <v>76</v>
      </c>
      <c r="K4123" s="12">
        <v>650</v>
      </c>
      <c r="L4123" s="12">
        <v>845</v>
      </c>
      <c r="M4123" s="12">
        <v>1</v>
      </c>
      <c r="N4123" s="12">
        <v>650</v>
      </c>
      <c r="O4123" s="12">
        <v>845</v>
      </c>
      <c r="P4123" s="6" t="s">
        <v>1325</v>
      </c>
      <c r="Q4123" s="12">
        <f t="shared" si="64"/>
        <v>195</v>
      </c>
    </row>
    <row r="4124" spans="1:17" x14ac:dyDescent="0.3">
      <c r="A4124" s="6">
        <v>143496</v>
      </c>
      <c r="B4124" s="6" t="s">
        <v>1370</v>
      </c>
      <c r="C4124" s="6" t="s">
        <v>1327</v>
      </c>
      <c r="D4124" s="6" t="s">
        <v>1810</v>
      </c>
      <c r="E4124" s="6" t="s">
        <v>16</v>
      </c>
      <c r="F4124" s="7">
        <v>44661</v>
      </c>
      <c r="G4124" s="6" t="s">
        <v>33</v>
      </c>
      <c r="H4124" s="6" t="s">
        <v>61</v>
      </c>
      <c r="I4124" s="6" t="s">
        <v>38</v>
      </c>
      <c r="J4124" s="6" t="s">
        <v>75</v>
      </c>
      <c r="K4124" s="12">
        <v>7500</v>
      </c>
      <c r="L4124" s="12">
        <v>9750</v>
      </c>
      <c r="M4124" s="12">
        <v>1</v>
      </c>
      <c r="N4124" s="12">
        <v>7500</v>
      </c>
      <c r="O4124" s="12">
        <v>9750</v>
      </c>
      <c r="P4124" s="6" t="s">
        <v>1325</v>
      </c>
      <c r="Q4124" s="12">
        <f t="shared" si="64"/>
        <v>2250</v>
      </c>
    </row>
    <row r="4125" spans="1:17" x14ac:dyDescent="0.3">
      <c r="A4125" s="6">
        <v>143497</v>
      </c>
      <c r="B4125" s="6" t="s">
        <v>1371</v>
      </c>
      <c r="C4125" s="6" t="s">
        <v>1328</v>
      </c>
      <c r="D4125" s="6" t="s">
        <v>1819</v>
      </c>
      <c r="E4125" s="6" t="s">
        <v>15</v>
      </c>
      <c r="F4125" s="7">
        <v>44661</v>
      </c>
      <c r="G4125" s="6" t="s">
        <v>34</v>
      </c>
      <c r="H4125" s="6" t="s">
        <v>1059</v>
      </c>
      <c r="I4125" s="6" t="s">
        <v>39</v>
      </c>
      <c r="J4125" s="8" t="s">
        <v>83</v>
      </c>
      <c r="K4125" s="12">
        <v>10000</v>
      </c>
      <c r="L4125" s="12">
        <v>13000</v>
      </c>
      <c r="M4125" s="12">
        <v>2</v>
      </c>
      <c r="N4125" s="12">
        <v>20000</v>
      </c>
      <c r="O4125" s="12">
        <v>26000</v>
      </c>
      <c r="P4125" s="6" t="s">
        <v>1325</v>
      </c>
      <c r="Q4125" s="12">
        <f t="shared" si="64"/>
        <v>6000</v>
      </c>
    </row>
    <row r="4126" spans="1:17" x14ac:dyDescent="0.3">
      <c r="A4126" s="6">
        <v>143498</v>
      </c>
      <c r="B4126" s="6" t="s">
        <v>1373</v>
      </c>
      <c r="C4126" s="6" t="s">
        <v>1372</v>
      </c>
      <c r="D4126" s="6" t="s">
        <v>1842</v>
      </c>
      <c r="E4126" s="6" t="s">
        <v>14</v>
      </c>
      <c r="F4126" s="7">
        <v>44661</v>
      </c>
      <c r="G4126" s="6" t="s">
        <v>35</v>
      </c>
      <c r="H4126" s="6" t="s">
        <v>1063</v>
      </c>
      <c r="I4126" s="6" t="s">
        <v>40</v>
      </c>
      <c r="J4126" s="6" t="s">
        <v>76</v>
      </c>
      <c r="K4126" s="12">
        <v>10500</v>
      </c>
      <c r="L4126" s="12">
        <v>13650</v>
      </c>
      <c r="M4126" s="12">
        <v>3</v>
      </c>
      <c r="N4126" s="12">
        <v>31500</v>
      </c>
      <c r="O4126" s="12">
        <v>40950</v>
      </c>
      <c r="P4126" s="6" t="s">
        <v>1325</v>
      </c>
      <c r="Q4126" s="12">
        <f t="shared" si="64"/>
        <v>9450</v>
      </c>
    </row>
    <row r="4127" spans="1:17" x14ac:dyDescent="0.3">
      <c r="A4127" s="6">
        <v>143499</v>
      </c>
      <c r="B4127" s="6" t="s">
        <v>1374</v>
      </c>
      <c r="C4127" s="6" t="s">
        <v>1329</v>
      </c>
      <c r="D4127" s="6" t="s">
        <v>1875</v>
      </c>
      <c r="E4127" s="6" t="s">
        <v>13</v>
      </c>
      <c r="F4127" s="7">
        <v>44661</v>
      </c>
      <c r="G4127" s="6" t="s">
        <v>1296</v>
      </c>
      <c r="H4127" s="6" t="s">
        <v>63</v>
      </c>
      <c r="I4127" s="6" t="s">
        <v>41</v>
      </c>
      <c r="J4127" s="6" t="s">
        <v>78</v>
      </c>
      <c r="K4127" s="12">
        <v>8500</v>
      </c>
      <c r="L4127" s="12">
        <v>11050</v>
      </c>
      <c r="M4127" s="12">
        <v>1</v>
      </c>
      <c r="N4127" s="12">
        <v>8500</v>
      </c>
      <c r="O4127" s="12">
        <v>11050</v>
      </c>
      <c r="P4127" s="6" t="s">
        <v>1325</v>
      </c>
      <c r="Q4127" s="12">
        <f t="shared" si="64"/>
        <v>2550</v>
      </c>
    </row>
    <row r="4128" spans="1:17" x14ac:dyDescent="0.3">
      <c r="A4128" s="6">
        <v>143500</v>
      </c>
      <c r="B4128" s="6" t="s">
        <v>1375</v>
      </c>
      <c r="C4128" s="6" t="s">
        <v>1330</v>
      </c>
      <c r="D4128" s="6" t="s">
        <v>1904</v>
      </c>
      <c r="E4128" s="6" t="s">
        <v>12</v>
      </c>
      <c r="F4128" s="7">
        <v>44661</v>
      </c>
      <c r="G4128" s="6" t="s">
        <v>33</v>
      </c>
      <c r="H4128" s="6" t="s">
        <v>57</v>
      </c>
      <c r="I4128" s="6" t="s">
        <v>44</v>
      </c>
      <c r="J4128" s="6" t="s">
        <v>80</v>
      </c>
      <c r="K4128" s="12">
        <v>7000</v>
      </c>
      <c r="L4128" s="12">
        <v>9100</v>
      </c>
      <c r="M4128" s="12">
        <v>4</v>
      </c>
      <c r="N4128" s="12">
        <v>28000</v>
      </c>
      <c r="O4128" s="12">
        <v>36400</v>
      </c>
      <c r="P4128" s="6" t="s">
        <v>1325</v>
      </c>
      <c r="Q4128" s="12">
        <f t="shared" si="64"/>
        <v>8400</v>
      </c>
    </row>
    <row r="4129" spans="1:17" x14ac:dyDescent="0.3">
      <c r="A4129" s="6">
        <v>143501</v>
      </c>
      <c r="B4129" s="6" t="s">
        <v>1376</v>
      </c>
      <c r="C4129" s="6" t="s">
        <v>1331</v>
      </c>
      <c r="D4129" s="6" t="s">
        <v>1917</v>
      </c>
      <c r="E4129" s="6" t="s">
        <v>11</v>
      </c>
      <c r="F4129" s="7">
        <v>44661</v>
      </c>
      <c r="G4129" s="6" t="s">
        <v>34</v>
      </c>
      <c r="H4129" s="6" t="s">
        <v>1064</v>
      </c>
      <c r="I4129" s="6" t="s">
        <v>89</v>
      </c>
      <c r="J4129" s="6" t="s">
        <v>79</v>
      </c>
      <c r="K4129" s="12">
        <v>1680</v>
      </c>
      <c r="L4129" s="12">
        <v>2184</v>
      </c>
      <c r="M4129" s="12">
        <v>4</v>
      </c>
      <c r="N4129" s="12">
        <v>6720</v>
      </c>
      <c r="O4129" s="12">
        <v>8736</v>
      </c>
      <c r="P4129" s="6" t="s">
        <v>1325</v>
      </c>
      <c r="Q4129" s="12">
        <f t="shared" si="64"/>
        <v>2016</v>
      </c>
    </row>
    <row r="4130" spans="1:17" x14ac:dyDescent="0.3">
      <c r="A4130" s="6">
        <v>143502</v>
      </c>
      <c r="B4130" s="6" t="s">
        <v>1378</v>
      </c>
      <c r="C4130" s="6" t="s">
        <v>1377</v>
      </c>
      <c r="D4130" s="6" t="s">
        <v>1949</v>
      </c>
      <c r="E4130" s="6" t="s">
        <v>1321</v>
      </c>
      <c r="F4130" s="7">
        <v>44661</v>
      </c>
      <c r="G4130" s="6" t="s">
        <v>35</v>
      </c>
      <c r="H4130" s="8" t="s">
        <v>65</v>
      </c>
      <c r="I4130" s="6" t="s">
        <v>37</v>
      </c>
      <c r="J4130" s="8" t="s">
        <v>84</v>
      </c>
      <c r="K4130" s="12">
        <v>6540</v>
      </c>
      <c r="L4130" s="12">
        <v>8502</v>
      </c>
      <c r="M4130" s="12">
        <v>3</v>
      </c>
      <c r="N4130" s="12">
        <v>19620</v>
      </c>
      <c r="O4130" s="12">
        <v>25506</v>
      </c>
      <c r="P4130" s="6" t="s">
        <v>1325</v>
      </c>
      <c r="Q4130" s="12">
        <f t="shared" si="64"/>
        <v>5886</v>
      </c>
    </row>
    <row r="4131" spans="1:17" x14ac:dyDescent="0.3">
      <c r="A4131" s="6">
        <v>143503</v>
      </c>
      <c r="B4131" s="6" t="s">
        <v>1379</v>
      </c>
      <c r="C4131" s="6" t="s">
        <v>1332</v>
      </c>
      <c r="D4131" s="6" t="s">
        <v>1992</v>
      </c>
      <c r="E4131" s="6" t="s">
        <v>1322</v>
      </c>
      <c r="F4131" s="7">
        <v>44661</v>
      </c>
      <c r="G4131" s="6" t="s">
        <v>1296</v>
      </c>
      <c r="H4131" s="6" t="s">
        <v>68</v>
      </c>
      <c r="I4131" s="6" t="s">
        <v>45</v>
      </c>
      <c r="J4131" s="6" t="s">
        <v>82</v>
      </c>
      <c r="K4131" s="12">
        <v>2680</v>
      </c>
      <c r="L4131" s="12">
        <v>3484</v>
      </c>
      <c r="M4131" s="12">
        <v>3</v>
      </c>
      <c r="N4131" s="12">
        <v>8040</v>
      </c>
      <c r="O4131" s="12">
        <v>10452</v>
      </c>
      <c r="P4131" s="6" t="s">
        <v>1325</v>
      </c>
      <c r="Q4131" s="12">
        <f t="shared" si="64"/>
        <v>2412</v>
      </c>
    </row>
    <row r="4132" spans="1:17" x14ac:dyDescent="0.3">
      <c r="A4132" s="6">
        <v>143504</v>
      </c>
      <c r="B4132" s="6" t="s">
        <v>1380</v>
      </c>
      <c r="C4132" s="6" t="s">
        <v>1334</v>
      </c>
      <c r="D4132" s="6" t="s">
        <v>2078</v>
      </c>
      <c r="E4132" s="6" t="s">
        <v>1323</v>
      </c>
      <c r="F4132" s="7">
        <v>44661</v>
      </c>
      <c r="G4132" s="6" t="s">
        <v>33</v>
      </c>
      <c r="H4132" s="6" t="s">
        <v>71</v>
      </c>
      <c r="I4132" s="6" t="s">
        <v>38</v>
      </c>
      <c r="J4132" s="6" t="s">
        <v>76</v>
      </c>
      <c r="K4132" s="12">
        <v>8250</v>
      </c>
      <c r="L4132" s="12">
        <v>10725</v>
      </c>
      <c r="M4132" s="12">
        <v>1</v>
      </c>
      <c r="N4132" s="12">
        <v>8250</v>
      </c>
      <c r="O4132" s="12">
        <v>10725</v>
      </c>
      <c r="P4132" s="6" t="s">
        <v>1325</v>
      </c>
      <c r="Q4132" s="12">
        <f t="shared" si="64"/>
        <v>2475</v>
      </c>
    </row>
    <row r="4133" spans="1:17" x14ac:dyDescent="0.3">
      <c r="A4133" s="6">
        <v>143505</v>
      </c>
      <c r="B4133" s="6" t="s">
        <v>1381</v>
      </c>
      <c r="C4133" s="6" t="s">
        <v>1333</v>
      </c>
      <c r="D4133" s="6" t="s">
        <v>1528</v>
      </c>
      <c r="E4133" s="6" t="s">
        <v>10</v>
      </c>
      <c r="F4133" s="7">
        <v>44661</v>
      </c>
      <c r="G4133" s="6" t="s">
        <v>34</v>
      </c>
      <c r="H4133" s="6" t="s">
        <v>998</v>
      </c>
      <c r="I4133" s="6" t="s">
        <v>42</v>
      </c>
      <c r="J4133" s="6" t="s">
        <v>76</v>
      </c>
      <c r="K4133" s="12">
        <v>2650</v>
      </c>
      <c r="L4133" s="12">
        <v>3445</v>
      </c>
      <c r="M4133" s="12">
        <v>1</v>
      </c>
      <c r="N4133" s="12">
        <v>2650</v>
      </c>
      <c r="O4133" s="12">
        <v>3445</v>
      </c>
      <c r="P4133" s="6" t="s">
        <v>1325</v>
      </c>
      <c r="Q4133" s="12">
        <f t="shared" si="64"/>
        <v>795</v>
      </c>
    </row>
    <row r="4134" spans="1:17" x14ac:dyDescent="0.3">
      <c r="A4134" s="6">
        <v>143506</v>
      </c>
      <c r="B4134" s="6" t="s">
        <v>1382</v>
      </c>
      <c r="C4134" s="6" t="s">
        <v>1335</v>
      </c>
      <c r="D4134" s="6" t="s">
        <v>2084</v>
      </c>
      <c r="E4134" s="6" t="s">
        <v>9</v>
      </c>
      <c r="F4134" s="7">
        <v>44661</v>
      </c>
      <c r="G4134" s="6" t="s">
        <v>35</v>
      </c>
      <c r="H4134" s="6" t="s">
        <v>72</v>
      </c>
      <c r="I4134" s="6" t="s">
        <v>38</v>
      </c>
      <c r="J4134" s="6" t="s">
        <v>85</v>
      </c>
      <c r="K4134" s="12">
        <v>12550</v>
      </c>
      <c r="L4134" s="12">
        <v>16315</v>
      </c>
      <c r="M4134" s="12">
        <v>3</v>
      </c>
      <c r="N4134" s="12">
        <v>37650</v>
      </c>
      <c r="O4134" s="12">
        <v>48945</v>
      </c>
      <c r="P4134" s="6" t="s">
        <v>1325</v>
      </c>
      <c r="Q4134" s="12">
        <f t="shared" si="64"/>
        <v>11295</v>
      </c>
    </row>
    <row r="4135" spans="1:17" x14ac:dyDescent="0.3">
      <c r="A4135" s="6">
        <v>143507</v>
      </c>
      <c r="B4135" s="6" t="s">
        <v>1378</v>
      </c>
      <c r="C4135" s="6" t="s">
        <v>1377</v>
      </c>
      <c r="D4135" s="6" t="s">
        <v>1937</v>
      </c>
      <c r="E4135" s="6" t="s">
        <v>1324</v>
      </c>
      <c r="F4135" s="7">
        <v>44661</v>
      </c>
      <c r="G4135" s="6" t="s">
        <v>1296</v>
      </c>
      <c r="H4135" s="6" t="s">
        <v>73</v>
      </c>
      <c r="I4135" s="6" t="s">
        <v>41</v>
      </c>
      <c r="J4135" s="8" t="s">
        <v>78</v>
      </c>
      <c r="K4135" s="12">
        <v>14500</v>
      </c>
      <c r="L4135" s="12">
        <v>18850</v>
      </c>
      <c r="M4135" s="12">
        <v>1</v>
      </c>
      <c r="N4135" s="12">
        <v>14500</v>
      </c>
      <c r="O4135" s="12">
        <v>18850</v>
      </c>
      <c r="P4135" s="6" t="s">
        <v>1325</v>
      </c>
      <c r="Q4135" s="12">
        <f t="shared" si="64"/>
        <v>4350</v>
      </c>
    </row>
    <row r="4136" spans="1:17" x14ac:dyDescent="0.3">
      <c r="A4136" s="6">
        <v>143508</v>
      </c>
      <c r="B4136" s="6" t="s">
        <v>1379</v>
      </c>
      <c r="C4136" s="6" t="s">
        <v>1332</v>
      </c>
      <c r="D4136" s="6" t="s">
        <v>1995</v>
      </c>
      <c r="E4136" s="6" t="s">
        <v>8</v>
      </c>
      <c r="F4136" s="7">
        <v>44661</v>
      </c>
      <c r="G4136" s="6" t="s">
        <v>33</v>
      </c>
      <c r="H4136" s="6" t="s">
        <v>46</v>
      </c>
      <c r="I4136" s="6" t="s">
        <v>36</v>
      </c>
      <c r="J4136" s="6" t="s">
        <v>75</v>
      </c>
      <c r="K4136" s="12">
        <v>800</v>
      </c>
      <c r="L4136" s="12">
        <v>1040</v>
      </c>
      <c r="M4136" s="12">
        <v>3</v>
      </c>
      <c r="N4136" s="12">
        <v>2400</v>
      </c>
      <c r="O4136" s="12">
        <v>3120</v>
      </c>
      <c r="P4136" s="6" t="s">
        <v>1325</v>
      </c>
      <c r="Q4136" s="12">
        <f t="shared" si="64"/>
        <v>720</v>
      </c>
    </row>
    <row r="4137" spans="1:17" x14ac:dyDescent="0.3">
      <c r="A4137" s="6">
        <v>143509</v>
      </c>
      <c r="B4137" s="6" t="s">
        <v>1365</v>
      </c>
      <c r="C4137" s="6" t="s">
        <v>1364</v>
      </c>
      <c r="D4137" s="6" t="s">
        <v>1746</v>
      </c>
      <c r="E4137" s="6" t="s">
        <v>7</v>
      </c>
      <c r="F4137" s="7">
        <v>44661</v>
      </c>
      <c r="G4137" s="6" t="s">
        <v>34</v>
      </c>
      <c r="H4137" s="6" t="s">
        <v>48</v>
      </c>
      <c r="I4137" s="6" t="s">
        <v>37</v>
      </c>
      <c r="J4137" s="6" t="s">
        <v>76</v>
      </c>
      <c r="K4137" s="12">
        <v>600</v>
      </c>
      <c r="L4137" s="12">
        <v>780</v>
      </c>
      <c r="M4137" s="12">
        <v>1</v>
      </c>
      <c r="N4137" s="12">
        <v>600</v>
      </c>
      <c r="O4137" s="12">
        <v>780</v>
      </c>
      <c r="P4137" s="6" t="s">
        <v>1325</v>
      </c>
      <c r="Q4137" s="12">
        <f t="shared" si="64"/>
        <v>180</v>
      </c>
    </row>
    <row r="4138" spans="1:17" x14ac:dyDescent="0.3">
      <c r="A4138" s="6">
        <v>143510</v>
      </c>
      <c r="B4138" s="6" t="s">
        <v>1385</v>
      </c>
      <c r="C4138" s="6" t="s">
        <v>27</v>
      </c>
      <c r="D4138" s="6" t="s">
        <v>27</v>
      </c>
      <c r="E4138" s="6" t="s">
        <v>1325</v>
      </c>
      <c r="F4138" s="7">
        <v>44662</v>
      </c>
      <c r="G4138" s="6" t="s">
        <v>35</v>
      </c>
      <c r="H4138" s="6" t="s">
        <v>50</v>
      </c>
      <c r="I4138" s="6" t="s">
        <v>38</v>
      </c>
      <c r="J4138" s="6" t="s">
        <v>75</v>
      </c>
      <c r="K4138" s="12">
        <v>10500</v>
      </c>
      <c r="L4138" s="12">
        <v>13650</v>
      </c>
      <c r="M4138" s="12">
        <v>1</v>
      </c>
      <c r="N4138" s="12">
        <v>10500</v>
      </c>
      <c r="O4138" s="12">
        <v>13650</v>
      </c>
      <c r="P4138" s="6" t="s">
        <v>1325</v>
      </c>
      <c r="Q4138" s="12">
        <f t="shared" si="64"/>
        <v>3150</v>
      </c>
    </row>
    <row r="4139" spans="1:17" x14ac:dyDescent="0.3">
      <c r="A4139" s="6">
        <v>143511</v>
      </c>
      <c r="B4139" s="6" t="s">
        <v>1387</v>
      </c>
      <c r="C4139" s="6" t="s">
        <v>1386</v>
      </c>
      <c r="D4139" s="6" t="s">
        <v>2108</v>
      </c>
      <c r="E4139" s="6" t="s">
        <v>1326</v>
      </c>
      <c r="F4139" s="7">
        <v>44663</v>
      </c>
      <c r="G4139" s="6" t="s">
        <v>1296</v>
      </c>
      <c r="H4139" s="6" t="s">
        <v>1059</v>
      </c>
      <c r="I4139" s="6" t="s">
        <v>39</v>
      </c>
      <c r="J4139" s="6" t="s">
        <v>77</v>
      </c>
      <c r="K4139" s="12">
        <v>6500</v>
      </c>
      <c r="L4139" s="12">
        <v>8450</v>
      </c>
      <c r="M4139" s="12">
        <v>2</v>
      </c>
      <c r="N4139" s="12">
        <v>13000</v>
      </c>
      <c r="O4139" s="12">
        <v>16900</v>
      </c>
      <c r="P4139" s="6" t="s">
        <v>1325</v>
      </c>
      <c r="Q4139" s="12">
        <f t="shared" si="64"/>
        <v>3900</v>
      </c>
    </row>
    <row r="4140" spans="1:17" x14ac:dyDescent="0.3">
      <c r="A4140" s="6">
        <v>143512</v>
      </c>
      <c r="B4140" s="6" t="s">
        <v>2156</v>
      </c>
      <c r="C4140" s="6" t="s">
        <v>2157</v>
      </c>
      <c r="D4140" s="6" t="s">
        <v>1969</v>
      </c>
      <c r="E4140" s="6" t="s">
        <v>6</v>
      </c>
      <c r="F4140" s="7">
        <v>44664</v>
      </c>
      <c r="G4140" s="6" t="s">
        <v>33</v>
      </c>
      <c r="H4140" s="6" t="s">
        <v>1065</v>
      </c>
      <c r="I4140" s="6" t="s">
        <v>40</v>
      </c>
      <c r="J4140" s="6" t="s">
        <v>76</v>
      </c>
      <c r="K4140" s="12">
        <v>4500</v>
      </c>
      <c r="L4140" s="12">
        <v>5850</v>
      </c>
      <c r="M4140" s="12">
        <v>2</v>
      </c>
      <c r="N4140" s="12">
        <v>9000</v>
      </c>
      <c r="O4140" s="12">
        <v>11700</v>
      </c>
      <c r="P4140" s="6" t="s">
        <v>1325</v>
      </c>
      <c r="Q4140" s="12">
        <f t="shared" si="64"/>
        <v>2700</v>
      </c>
    </row>
    <row r="4141" spans="1:17" x14ac:dyDescent="0.3">
      <c r="A4141" s="6">
        <v>143513</v>
      </c>
      <c r="B4141" s="6" t="s">
        <v>1390</v>
      </c>
      <c r="C4141" s="6" t="s">
        <v>26</v>
      </c>
      <c r="D4141" s="6" t="s">
        <v>2121</v>
      </c>
      <c r="E4141" s="6" t="s">
        <v>5</v>
      </c>
      <c r="F4141" s="7">
        <v>44665</v>
      </c>
      <c r="G4141" s="6" t="s">
        <v>34</v>
      </c>
      <c r="H4141" s="6" t="s">
        <v>51</v>
      </c>
      <c r="I4141" s="6" t="s">
        <v>41</v>
      </c>
      <c r="J4141" s="6" t="s">
        <v>78</v>
      </c>
      <c r="K4141" s="12">
        <v>8500</v>
      </c>
      <c r="L4141" s="12">
        <v>11050</v>
      </c>
      <c r="M4141" s="12">
        <v>2</v>
      </c>
      <c r="N4141" s="12">
        <v>17000</v>
      </c>
      <c r="O4141" s="12">
        <v>22100</v>
      </c>
      <c r="P4141" s="6" t="s">
        <v>1325</v>
      </c>
      <c r="Q4141" s="12">
        <f t="shared" si="64"/>
        <v>5100</v>
      </c>
    </row>
    <row r="4142" spans="1:17" x14ac:dyDescent="0.3">
      <c r="A4142" s="6">
        <v>143514</v>
      </c>
      <c r="B4142" s="6" t="s">
        <v>1392</v>
      </c>
      <c r="C4142" s="6" t="s">
        <v>1391</v>
      </c>
      <c r="D4142" s="6" t="s">
        <v>2112</v>
      </c>
      <c r="E4142" s="6" t="s">
        <v>4</v>
      </c>
      <c r="F4142" s="7">
        <v>44666</v>
      </c>
      <c r="G4142" s="6" t="s">
        <v>35</v>
      </c>
      <c r="H4142" s="6" t="s">
        <v>52</v>
      </c>
      <c r="I4142" s="6" t="s">
        <v>44</v>
      </c>
      <c r="J4142" s="6" t="s">
        <v>80</v>
      </c>
      <c r="K4142" s="12">
        <v>12500</v>
      </c>
      <c r="L4142" s="12">
        <v>16250</v>
      </c>
      <c r="M4142" s="12">
        <v>4</v>
      </c>
      <c r="N4142" s="12">
        <v>50000</v>
      </c>
      <c r="O4142" s="12">
        <v>65000</v>
      </c>
      <c r="P4142" s="6" t="s">
        <v>1325</v>
      </c>
      <c r="Q4142" s="12">
        <f t="shared" si="64"/>
        <v>15000</v>
      </c>
    </row>
    <row r="4143" spans="1:17" x14ac:dyDescent="0.3">
      <c r="A4143" s="6">
        <v>143515</v>
      </c>
      <c r="B4143" s="6" t="s">
        <v>1394</v>
      </c>
      <c r="C4143" s="6" t="s">
        <v>1393</v>
      </c>
      <c r="D4143" s="6" t="s">
        <v>2130</v>
      </c>
      <c r="E4143" s="6" t="s">
        <v>30</v>
      </c>
      <c r="F4143" s="7">
        <v>44667</v>
      </c>
      <c r="G4143" s="6" t="s">
        <v>1296</v>
      </c>
      <c r="H4143" s="6" t="s">
        <v>1006</v>
      </c>
      <c r="I4143" s="6" t="s">
        <v>98</v>
      </c>
      <c r="J4143" s="6" t="s">
        <v>79</v>
      </c>
      <c r="K4143" s="12">
        <v>3500</v>
      </c>
      <c r="L4143" s="12">
        <v>4550</v>
      </c>
      <c r="M4143" s="12">
        <v>3</v>
      </c>
      <c r="N4143" s="12">
        <v>10500</v>
      </c>
      <c r="O4143" s="12">
        <v>13650</v>
      </c>
      <c r="P4143" s="6" t="s">
        <v>1398</v>
      </c>
      <c r="Q4143" s="12">
        <f t="shared" si="64"/>
        <v>3150</v>
      </c>
    </row>
    <row r="4144" spans="1:17" x14ac:dyDescent="0.3">
      <c r="A4144" s="6">
        <v>143516</v>
      </c>
      <c r="B4144" s="6" t="s">
        <v>1337</v>
      </c>
      <c r="C4144" s="6" t="s">
        <v>1336</v>
      </c>
      <c r="D4144" s="6" t="s">
        <v>1418</v>
      </c>
      <c r="E4144" s="6" t="s">
        <v>31</v>
      </c>
      <c r="F4144" s="7">
        <v>44667</v>
      </c>
      <c r="G4144" s="6" t="s">
        <v>33</v>
      </c>
      <c r="H4144" s="8" t="s">
        <v>67</v>
      </c>
      <c r="I4144" s="6" t="s">
        <v>99</v>
      </c>
      <c r="J4144" s="6" t="s">
        <v>81</v>
      </c>
      <c r="K4144" s="12">
        <v>4500</v>
      </c>
      <c r="L4144" s="12">
        <v>5850</v>
      </c>
      <c r="M4144" s="12">
        <v>2</v>
      </c>
      <c r="N4144" s="12">
        <v>9000</v>
      </c>
      <c r="O4144" s="12">
        <v>11700</v>
      </c>
      <c r="P4144" s="6" t="s">
        <v>1397</v>
      </c>
      <c r="Q4144" s="12">
        <f t="shared" si="64"/>
        <v>2700</v>
      </c>
    </row>
    <row r="4145" spans="1:17" x14ac:dyDescent="0.3">
      <c r="A4145" s="6">
        <v>143517</v>
      </c>
      <c r="B4145" s="6" t="s">
        <v>1339</v>
      </c>
      <c r="C4145" s="6" t="s">
        <v>1338</v>
      </c>
      <c r="D4145" s="6" t="s">
        <v>1448</v>
      </c>
      <c r="E4145" s="6" t="s">
        <v>32</v>
      </c>
      <c r="F4145" s="7">
        <v>44667</v>
      </c>
      <c r="G4145" s="6" t="s">
        <v>34</v>
      </c>
      <c r="H4145" s="6" t="s">
        <v>1066</v>
      </c>
      <c r="I4145" s="6" t="s">
        <v>45</v>
      </c>
      <c r="J4145" s="6" t="s">
        <v>82</v>
      </c>
      <c r="K4145" s="12">
        <v>2100</v>
      </c>
      <c r="L4145" s="12">
        <v>2730</v>
      </c>
      <c r="M4145" s="12">
        <v>1</v>
      </c>
      <c r="N4145" s="12">
        <v>2100</v>
      </c>
      <c r="O4145" s="12">
        <v>2730</v>
      </c>
      <c r="P4145" s="6" t="s">
        <v>1399</v>
      </c>
      <c r="Q4145" s="12">
        <f t="shared" si="64"/>
        <v>630</v>
      </c>
    </row>
    <row r="4146" spans="1:17" x14ac:dyDescent="0.3">
      <c r="A4146" s="6">
        <v>143518</v>
      </c>
      <c r="B4146" s="6" t="s">
        <v>1341</v>
      </c>
      <c r="C4146" s="6" t="s">
        <v>1340</v>
      </c>
      <c r="D4146" s="6" t="s">
        <v>1485</v>
      </c>
      <c r="E4146" s="6" t="s">
        <v>28</v>
      </c>
      <c r="F4146" s="7">
        <v>44667</v>
      </c>
      <c r="G4146" s="6" t="s">
        <v>35</v>
      </c>
      <c r="H4146" s="6" t="s">
        <v>49</v>
      </c>
      <c r="I4146" s="6" t="s">
        <v>36</v>
      </c>
      <c r="J4146" s="6" t="s">
        <v>75</v>
      </c>
      <c r="K4146" s="12">
        <v>1150</v>
      </c>
      <c r="L4146" s="12">
        <v>1495</v>
      </c>
      <c r="M4146" s="12">
        <v>4</v>
      </c>
      <c r="N4146" s="12">
        <v>4600</v>
      </c>
      <c r="O4146" s="12">
        <v>5980</v>
      </c>
      <c r="P4146" s="6" t="s">
        <v>1400</v>
      </c>
      <c r="Q4146" s="12">
        <f t="shared" si="64"/>
        <v>1380</v>
      </c>
    </row>
    <row r="4147" spans="1:17" x14ac:dyDescent="0.3">
      <c r="A4147" s="6">
        <v>143519</v>
      </c>
      <c r="B4147" s="6" t="s">
        <v>1343</v>
      </c>
      <c r="C4147" s="6" t="s">
        <v>1342</v>
      </c>
      <c r="D4147" s="6" t="s">
        <v>1514</v>
      </c>
      <c r="E4147" s="6" t="s">
        <v>1311</v>
      </c>
      <c r="F4147" s="7">
        <v>44667</v>
      </c>
      <c r="G4147" s="6" t="s">
        <v>1296</v>
      </c>
      <c r="H4147" s="6" t="s">
        <v>47</v>
      </c>
      <c r="I4147" s="6" t="s">
        <v>37</v>
      </c>
      <c r="J4147" s="6" t="s">
        <v>76</v>
      </c>
      <c r="K4147" s="12">
        <v>350</v>
      </c>
      <c r="L4147" s="12">
        <v>455</v>
      </c>
      <c r="M4147" s="12">
        <v>3</v>
      </c>
      <c r="N4147" s="12">
        <v>1050</v>
      </c>
      <c r="O4147" s="12">
        <v>1365</v>
      </c>
      <c r="P4147" s="6" t="s">
        <v>1401</v>
      </c>
      <c r="Q4147" s="12">
        <f t="shared" si="64"/>
        <v>315</v>
      </c>
    </row>
    <row r="4148" spans="1:17" x14ac:dyDescent="0.3">
      <c r="A4148" s="6">
        <v>143520</v>
      </c>
      <c r="B4148" s="6" t="s">
        <v>1345</v>
      </c>
      <c r="C4148" s="6" t="s">
        <v>1344</v>
      </c>
      <c r="D4148" s="6" t="s">
        <v>1546</v>
      </c>
      <c r="E4148" s="6" t="s">
        <v>1312</v>
      </c>
      <c r="F4148" s="7">
        <v>44667</v>
      </c>
      <c r="G4148" s="6" t="s">
        <v>33</v>
      </c>
      <c r="H4148" s="6" t="s">
        <v>53</v>
      </c>
      <c r="I4148" s="6" t="s">
        <v>38</v>
      </c>
      <c r="J4148" s="6" t="s">
        <v>75</v>
      </c>
      <c r="K4148" s="12">
        <v>9500</v>
      </c>
      <c r="L4148" s="12">
        <v>12350</v>
      </c>
      <c r="M4148" s="12">
        <v>1</v>
      </c>
      <c r="N4148" s="12">
        <v>9500</v>
      </c>
      <c r="O4148" s="12">
        <v>12350</v>
      </c>
      <c r="P4148" s="6" t="s">
        <v>1325</v>
      </c>
      <c r="Q4148" s="12">
        <f t="shared" si="64"/>
        <v>2850</v>
      </c>
    </row>
    <row r="4149" spans="1:17" x14ac:dyDescent="0.3">
      <c r="A4149" s="6">
        <v>143521</v>
      </c>
      <c r="B4149" s="6" t="s">
        <v>1347</v>
      </c>
      <c r="C4149" s="6" t="s">
        <v>1346</v>
      </c>
      <c r="D4149" s="6" t="s">
        <v>1554</v>
      </c>
      <c r="E4149" s="6" t="s">
        <v>1313</v>
      </c>
      <c r="F4149" s="7">
        <v>44667</v>
      </c>
      <c r="G4149" s="6" t="s">
        <v>34</v>
      </c>
      <c r="H4149" s="6" t="s">
        <v>1067</v>
      </c>
      <c r="I4149" s="6" t="s">
        <v>39</v>
      </c>
      <c r="J4149" s="6" t="s">
        <v>77</v>
      </c>
      <c r="K4149" s="12">
        <v>10000</v>
      </c>
      <c r="L4149" s="12">
        <v>13000</v>
      </c>
      <c r="M4149" s="12">
        <v>3</v>
      </c>
      <c r="N4149" s="12">
        <v>30000</v>
      </c>
      <c r="O4149" s="12">
        <v>39000</v>
      </c>
      <c r="P4149" s="6" t="s">
        <v>1398</v>
      </c>
      <c r="Q4149" s="12">
        <f t="shared" si="64"/>
        <v>9000</v>
      </c>
    </row>
    <row r="4150" spans="1:17" x14ac:dyDescent="0.3">
      <c r="A4150" s="6">
        <v>143522</v>
      </c>
      <c r="B4150" s="6" t="s">
        <v>1349</v>
      </c>
      <c r="C4150" s="6" t="s">
        <v>1348</v>
      </c>
      <c r="D4150" s="6" t="s">
        <v>1586</v>
      </c>
      <c r="E4150" s="6" t="s">
        <v>3</v>
      </c>
      <c r="F4150" s="7">
        <v>44667</v>
      </c>
      <c r="G4150" s="6" t="s">
        <v>35</v>
      </c>
      <c r="H4150" s="6" t="s">
        <v>1068</v>
      </c>
      <c r="I4150" s="6" t="s">
        <v>40</v>
      </c>
      <c r="J4150" s="6" t="s">
        <v>76</v>
      </c>
      <c r="K4150" s="12">
        <v>6500</v>
      </c>
      <c r="L4150" s="12">
        <v>8450</v>
      </c>
      <c r="M4150" s="12">
        <v>2</v>
      </c>
      <c r="N4150" s="12">
        <v>13000</v>
      </c>
      <c r="O4150" s="12">
        <v>16900</v>
      </c>
      <c r="P4150" s="6" t="s">
        <v>1397</v>
      </c>
      <c r="Q4150" s="12">
        <f t="shared" si="64"/>
        <v>3900</v>
      </c>
    </row>
    <row r="4151" spans="1:17" x14ac:dyDescent="0.3">
      <c r="A4151" s="6">
        <v>143523</v>
      </c>
      <c r="B4151" s="6" t="s">
        <v>1351</v>
      </c>
      <c r="C4151" s="6" t="s">
        <v>1350</v>
      </c>
      <c r="D4151" s="6" t="s">
        <v>1606</v>
      </c>
      <c r="E4151" s="6" t="s">
        <v>2</v>
      </c>
      <c r="F4151" s="7">
        <v>44667</v>
      </c>
      <c r="G4151" s="6" t="s">
        <v>1296</v>
      </c>
      <c r="H4151" s="6" t="s">
        <v>1069</v>
      </c>
      <c r="I4151" s="6" t="s">
        <v>41</v>
      </c>
      <c r="J4151" s="6" t="s">
        <v>78</v>
      </c>
      <c r="K4151" s="12">
        <v>8500</v>
      </c>
      <c r="L4151" s="12">
        <v>11050</v>
      </c>
      <c r="M4151" s="12">
        <v>2</v>
      </c>
      <c r="N4151" s="12">
        <v>17000</v>
      </c>
      <c r="O4151" s="12">
        <v>22100</v>
      </c>
      <c r="P4151" s="6" t="s">
        <v>1399</v>
      </c>
      <c r="Q4151" s="12">
        <f t="shared" si="64"/>
        <v>5100</v>
      </c>
    </row>
    <row r="4152" spans="1:17" x14ac:dyDescent="0.3">
      <c r="A4152" s="6">
        <v>143524</v>
      </c>
      <c r="B4152" s="6" t="s">
        <v>1353</v>
      </c>
      <c r="C4152" s="6" t="s">
        <v>1352</v>
      </c>
      <c r="D4152" s="6" t="s">
        <v>1611</v>
      </c>
      <c r="E4152" s="6" t="s">
        <v>1</v>
      </c>
      <c r="F4152" s="7">
        <v>44667</v>
      </c>
      <c r="G4152" s="6" t="s">
        <v>33</v>
      </c>
      <c r="H4152" s="6" t="s">
        <v>57</v>
      </c>
      <c r="I4152" s="6" t="s">
        <v>44</v>
      </c>
      <c r="J4152" s="6" t="s">
        <v>80</v>
      </c>
      <c r="K4152" s="12">
        <v>7000</v>
      </c>
      <c r="L4152" s="12">
        <v>9100</v>
      </c>
      <c r="M4152" s="12">
        <v>3</v>
      </c>
      <c r="N4152" s="12">
        <v>21000</v>
      </c>
      <c r="O4152" s="12">
        <v>27300</v>
      </c>
      <c r="P4152" s="6" t="s">
        <v>1400</v>
      </c>
      <c r="Q4152" s="12">
        <f t="shared" si="64"/>
        <v>6300</v>
      </c>
    </row>
    <row r="4153" spans="1:17" x14ac:dyDescent="0.3">
      <c r="A4153" s="6">
        <v>143525</v>
      </c>
      <c r="B4153" s="6" t="s">
        <v>1355</v>
      </c>
      <c r="C4153" s="6" t="s">
        <v>1354</v>
      </c>
      <c r="D4153" s="6" t="s">
        <v>2136</v>
      </c>
      <c r="E4153" s="6" t="s">
        <v>1314</v>
      </c>
      <c r="F4153" s="7">
        <v>44667</v>
      </c>
      <c r="G4153" s="6" t="s">
        <v>34</v>
      </c>
      <c r="H4153" s="6" t="s">
        <v>1070</v>
      </c>
      <c r="I4153" s="6" t="s">
        <v>98</v>
      </c>
      <c r="J4153" s="6" t="s">
        <v>79</v>
      </c>
      <c r="K4153" s="12">
        <v>6550</v>
      </c>
      <c r="L4153" s="12">
        <v>8515</v>
      </c>
      <c r="M4153" s="12">
        <v>1</v>
      </c>
      <c r="N4153" s="12">
        <v>6550</v>
      </c>
      <c r="O4153" s="12">
        <v>8515</v>
      </c>
      <c r="P4153" s="6" t="s">
        <v>1401</v>
      </c>
      <c r="Q4153" s="12">
        <f t="shared" si="64"/>
        <v>1965</v>
      </c>
    </row>
    <row r="4154" spans="1:17" x14ac:dyDescent="0.3">
      <c r="A4154" s="6">
        <v>143526</v>
      </c>
      <c r="B4154" s="6" t="s">
        <v>1357</v>
      </c>
      <c r="C4154" s="6" t="s">
        <v>1356</v>
      </c>
      <c r="D4154" s="6" t="s">
        <v>1635</v>
      </c>
      <c r="E4154" s="6" t="s">
        <v>1315</v>
      </c>
      <c r="F4154" s="7">
        <v>44667</v>
      </c>
      <c r="G4154" s="6" t="s">
        <v>35</v>
      </c>
      <c r="H4154" s="8" t="s">
        <v>66</v>
      </c>
      <c r="I4154" s="6" t="s">
        <v>99</v>
      </c>
      <c r="J4154" s="6" t="s">
        <v>81</v>
      </c>
      <c r="K4154" s="12">
        <v>7650</v>
      </c>
      <c r="L4154" s="12">
        <v>9945</v>
      </c>
      <c r="M4154" s="12">
        <v>1</v>
      </c>
      <c r="N4154" s="12">
        <v>7650</v>
      </c>
      <c r="O4154" s="12">
        <v>9945</v>
      </c>
      <c r="P4154" s="6" t="s">
        <v>1325</v>
      </c>
      <c r="Q4154" s="12">
        <f t="shared" si="64"/>
        <v>2295</v>
      </c>
    </row>
    <row r="4155" spans="1:17" x14ac:dyDescent="0.3">
      <c r="A4155" s="6">
        <v>143527</v>
      </c>
      <c r="B4155" s="6" t="s">
        <v>1359</v>
      </c>
      <c r="C4155" s="6" t="s">
        <v>1358</v>
      </c>
      <c r="D4155" s="6" t="s">
        <v>1664</v>
      </c>
      <c r="E4155" s="6" t="s">
        <v>0</v>
      </c>
      <c r="F4155" s="7">
        <v>44667</v>
      </c>
      <c r="G4155" s="6" t="s">
        <v>1296</v>
      </c>
      <c r="H4155" s="6" t="s">
        <v>58</v>
      </c>
      <c r="I4155" s="6" t="s">
        <v>45</v>
      </c>
      <c r="J4155" s="6" t="s">
        <v>82</v>
      </c>
      <c r="K4155" s="12">
        <v>1150</v>
      </c>
      <c r="L4155" s="12">
        <v>1495</v>
      </c>
      <c r="M4155" s="12">
        <v>2</v>
      </c>
      <c r="N4155" s="12">
        <v>2300</v>
      </c>
      <c r="O4155" s="12">
        <v>2990</v>
      </c>
      <c r="P4155" s="6" t="s">
        <v>1398</v>
      </c>
      <c r="Q4155" s="12">
        <f t="shared" si="64"/>
        <v>690</v>
      </c>
    </row>
    <row r="4156" spans="1:17" x14ac:dyDescent="0.3">
      <c r="A4156" s="6">
        <v>143528</v>
      </c>
      <c r="B4156" s="6" t="s">
        <v>1361</v>
      </c>
      <c r="C4156" s="6" t="s">
        <v>1360</v>
      </c>
      <c r="D4156" s="6" t="s">
        <v>1680</v>
      </c>
      <c r="E4156" s="6" t="s">
        <v>1316</v>
      </c>
      <c r="F4156" s="7">
        <v>44667</v>
      </c>
      <c r="G4156" s="6" t="s">
        <v>33</v>
      </c>
      <c r="H4156" s="6" t="s">
        <v>59</v>
      </c>
      <c r="I4156" s="6" t="s">
        <v>36</v>
      </c>
      <c r="J4156" s="6" t="s">
        <v>75</v>
      </c>
      <c r="K4156" s="12">
        <v>850</v>
      </c>
      <c r="L4156" s="12">
        <v>1105</v>
      </c>
      <c r="M4156" s="12">
        <v>1</v>
      </c>
      <c r="N4156" s="12">
        <v>850</v>
      </c>
      <c r="O4156" s="12">
        <v>1105</v>
      </c>
      <c r="P4156" s="6" t="s">
        <v>1397</v>
      </c>
      <c r="Q4156" s="12">
        <f t="shared" si="64"/>
        <v>255</v>
      </c>
    </row>
    <row r="4157" spans="1:17" x14ac:dyDescent="0.3">
      <c r="A4157" s="6">
        <v>143529</v>
      </c>
      <c r="B4157" s="6" t="s">
        <v>1363</v>
      </c>
      <c r="C4157" s="6" t="s">
        <v>1362</v>
      </c>
      <c r="D4157" s="6" t="s">
        <v>1716</v>
      </c>
      <c r="E4157" s="6" t="s">
        <v>1317</v>
      </c>
      <c r="F4157" s="7">
        <v>44667</v>
      </c>
      <c r="G4157" s="6" t="s">
        <v>34</v>
      </c>
      <c r="H4157" s="6" t="s">
        <v>60</v>
      </c>
      <c r="I4157" s="6" t="s">
        <v>37</v>
      </c>
      <c r="J4157" s="6" t="s">
        <v>76</v>
      </c>
      <c r="K4157" s="12">
        <v>650</v>
      </c>
      <c r="L4157" s="12">
        <v>845</v>
      </c>
      <c r="M4157" s="12">
        <v>3</v>
      </c>
      <c r="N4157" s="12">
        <v>1950</v>
      </c>
      <c r="O4157" s="12">
        <v>2535</v>
      </c>
      <c r="P4157" s="6" t="s">
        <v>1399</v>
      </c>
      <c r="Q4157" s="12">
        <f t="shared" si="64"/>
        <v>585</v>
      </c>
    </row>
    <row r="4158" spans="1:17" x14ac:dyDescent="0.3">
      <c r="A4158" s="6">
        <v>143530</v>
      </c>
      <c r="B4158" s="6" t="s">
        <v>1365</v>
      </c>
      <c r="C4158" s="6" t="s">
        <v>1364</v>
      </c>
      <c r="D4158" s="6" t="s">
        <v>1760</v>
      </c>
      <c r="E4158" s="6" t="s">
        <v>1318</v>
      </c>
      <c r="F4158" s="7">
        <v>44667</v>
      </c>
      <c r="G4158" s="6" t="s">
        <v>35</v>
      </c>
      <c r="H4158" s="6" t="s">
        <v>61</v>
      </c>
      <c r="I4158" s="6" t="s">
        <v>38</v>
      </c>
      <c r="J4158" s="6" t="s">
        <v>75</v>
      </c>
      <c r="K4158" s="12">
        <v>7500</v>
      </c>
      <c r="L4158" s="12">
        <v>9750</v>
      </c>
      <c r="M4158" s="12">
        <v>4</v>
      </c>
      <c r="N4158" s="12">
        <v>30000</v>
      </c>
      <c r="O4158" s="12">
        <v>39000</v>
      </c>
      <c r="P4158" s="6" t="s">
        <v>1400</v>
      </c>
      <c r="Q4158" s="12">
        <f t="shared" si="64"/>
        <v>9000</v>
      </c>
    </row>
    <row r="4159" spans="1:17" x14ac:dyDescent="0.3">
      <c r="A4159" s="6">
        <v>143531</v>
      </c>
      <c r="B4159" s="6" t="s">
        <v>1367</v>
      </c>
      <c r="C4159" s="6" t="s">
        <v>1366</v>
      </c>
      <c r="D4159" s="6" t="s">
        <v>1789</v>
      </c>
      <c r="E4159" s="6" t="s">
        <v>29</v>
      </c>
      <c r="F4159" s="7">
        <v>44667</v>
      </c>
      <c r="G4159" s="6" t="s">
        <v>1296</v>
      </c>
      <c r="H4159" s="6" t="s">
        <v>1067</v>
      </c>
      <c r="I4159" s="6" t="s">
        <v>39</v>
      </c>
      <c r="J4159" s="8" t="s">
        <v>83</v>
      </c>
      <c r="K4159" s="12">
        <v>10000</v>
      </c>
      <c r="L4159" s="12">
        <v>13000</v>
      </c>
      <c r="M4159" s="12">
        <v>1</v>
      </c>
      <c r="N4159" s="12">
        <v>10000</v>
      </c>
      <c r="O4159" s="12">
        <v>13000</v>
      </c>
      <c r="P4159" s="6" t="s">
        <v>1401</v>
      </c>
      <c r="Q4159" s="12">
        <f t="shared" si="64"/>
        <v>3000</v>
      </c>
    </row>
    <row r="4160" spans="1:17" x14ac:dyDescent="0.3">
      <c r="A4160" s="6">
        <v>143532</v>
      </c>
      <c r="B4160" s="6" t="s">
        <v>1369</v>
      </c>
      <c r="C4160" s="6" t="s">
        <v>1368</v>
      </c>
      <c r="D4160" s="6" t="s">
        <v>1804</v>
      </c>
      <c r="E4160" s="6" t="s">
        <v>20</v>
      </c>
      <c r="F4160" s="7">
        <v>44667</v>
      </c>
      <c r="G4160" s="6" t="s">
        <v>33</v>
      </c>
      <c r="H4160" s="6" t="s">
        <v>1071</v>
      </c>
      <c r="I4160" s="6" t="s">
        <v>40</v>
      </c>
      <c r="J4160" s="6" t="s">
        <v>76</v>
      </c>
      <c r="K4160" s="12">
        <v>10500</v>
      </c>
      <c r="L4160" s="12">
        <v>13650</v>
      </c>
      <c r="M4160" s="12">
        <v>4</v>
      </c>
      <c r="N4160" s="12">
        <v>42000</v>
      </c>
      <c r="O4160" s="12">
        <v>54600</v>
      </c>
      <c r="P4160" s="6" t="s">
        <v>1325</v>
      </c>
      <c r="Q4160" s="12">
        <f t="shared" si="64"/>
        <v>12600</v>
      </c>
    </row>
    <row r="4161" spans="1:17" x14ac:dyDescent="0.3">
      <c r="A4161" s="6">
        <v>143533</v>
      </c>
      <c r="B4161" s="6" t="s">
        <v>1370</v>
      </c>
      <c r="C4161" s="6" t="s">
        <v>1327</v>
      </c>
      <c r="D4161" s="6" t="s">
        <v>1815</v>
      </c>
      <c r="E4161" s="6" t="s">
        <v>19</v>
      </c>
      <c r="F4161" s="7">
        <v>44667</v>
      </c>
      <c r="G4161" s="6" t="s">
        <v>34</v>
      </c>
      <c r="H4161" s="6" t="s">
        <v>63</v>
      </c>
      <c r="I4161" s="6" t="s">
        <v>41</v>
      </c>
      <c r="J4161" s="6" t="s">
        <v>78</v>
      </c>
      <c r="K4161" s="12">
        <v>8500</v>
      </c>
      <c r="L4161" s="12">
        <v>11050</v>
      </c>
      <c r="M4161" s="12">
        <v>4</v>
      </c>
      <c r="N4161" s="12">
        <v>34000</v>
      </c>
      <c r="O4161" s="12">
        <v>44200</v>
      </c>
      <c r="P4161" s="6" t="s">
        <v>1398</v>
      </c>
      <c r="Q4161" s="12">
        <f t="shared" si="64"/>
        <v>10200</v>
      </c>
    </row>
    <row r="4162" spans="1:17" x14ac:dyDescent="0.3">
      <c r="A4162" s="6">
        <v>143534</v>
      </c>
      <c r="B4162" s="6" t="s">
        <v>1371</v>
      </c>
      <c r="C4162" s="6" t="s">
        <v>1328</v>
      </c>
      <c r="D4162" s="6" t="s">
        <v>1820</v>
      </c>
      <c r="E4162" s="6" t="s">
        <v>1319</v>
      </c>
      <c r="F4162" s="7">
        <v>44667</v>
      </c>
      <c r="G4162" s="6" t="s">
        <v>35</v>
      </c>
      <c r="H4162" s="6" t="s">
        <v>57</v>
      </c>
      <c r="I4162" s="6" t="s">
        <v>44</v>
      </c>
      <c r="J4162" s="6" t="s">
        <v>80</v>
      </c>
      <c r="K4162" s="12">
        <v>7000</v>
      </c>
      <c r="L4162" s="12">
        <v>9100</v>
      </c>
      <c r="M4162" s="12">
        <v>3</v>
      </c>
      <c r="N4162" s="12">
        <v>21000</v>
      </c>
      <c r="O4162" s="12">
        <v>27300</v>
      </c>
      <c r="P4162" s="6" t="s">
        <v>1397</v>
      </c>
      <c r="Q4162" s="12">
        <f t="shared" si="64"/>
        <v>6300</v>
      </c>
    </row>
    <row r="4163" spans="1:17" x14ac:dyDescent="0.3">
      <c r="A4163" s="6">
        <v>143535</v>
      </c>
      <c r="B4163" s="6" t="s">
        <v>1373</v>
      </c>
      <c r="C4163" s="6" t="s">
        <v>1372</v>
      </c>
      <c r="D4163" s="6" t="s">
        <v>1855</v>
      </c>
      <c r="E4163" s="6" t="s">
        <v>18</v>
      </c>
      <c r="F4163" s="7">
        <v>44667</v>
      </c>
      <c r="G4163" s="6" t="s">
        <v>1296</v>
      </c>
      <c r="H4163" s="6" t="s">
        <v>1072</v>
      </c>
      <c r="I4163" s="6" t="s">
        <v>98</v>
      </c>
      <c r="J4163" s="6" t="s">
        <v>79</v>
      </c>
      <c r="K4163" s="12">
        <v>1680</v>
      </c>
      <c r="L4163" s="12">
        <v>2184</v>
      </c>
      <c r="M4163" s="12">
        <v>2</v>
      </c>
      <c r="N4163" s="12">
        <v>3360</v>
      </c>
      <c r="O4163" s="12">
        <v>4368</v>
      </c>
      <c r="P4163" s="6" t="s">
        <v>1399</v>
      </c>
      <c r="Q4163" s="12">
        <f t="shared" ref="Q4163:Q4226" si="65">O4163-N4163</f>
        <v>1008</v>
      </c>
    </row>
    <row r="4164" spans="1:17" x14ac:dyDescent="0.3">
      <c r="A4164" s="6">
        <v>143536</v>
      </c>
      <c r="B4164" s="6" t="s">
        <v>1374</v>
      </c>
      <c r="C4164" s="6" t="s">
        <v>1329</v>
      </c>
      <c r="D4164" s="6" t="s">
        <v>1865</v>
      </c>
      <c r="E4164" s="6" t="s">
        <v>17</v>
      </c>
      <c r="F4164" s="7">
        <v>44667</v>
      </c>
      <c r="G4164" s="6" t="s">
        <v>33</v>
      </c>
      <c r="H4164" s="8" t="s">
        <v>65</v>
      </c>
      <c r="I4164" s="6" t="s">
        <v>99</v>
      </c>
      <c r="J4164" s="8" t="s">
        <v>84</v>
      </c>
      <c r="K4164" s="12">
        <v>6540</v>
      </c>
      <c r="L4164" s="12">
        <v>8502</v>
      </c>
      <c r="M4164" s="12">
        <v>2</v>
      </c>
      <c r="N4164" s="12">
        <v>13080</v>
      </c>
      <c r="O4164" s="12">
        <v>17004</v>
      </c>
      <c r="P4164" s="6" t="s">
        <v>1400</v>
      </c>
      <c r="Q4164" s="12">
        <f t="shared" si="65"/>
        <v>3924</v>
      </c>
    </row>
    <row r="4165" spans="1:17" x14ac:dyDescent="0.3">
      <c r="A4165" s="6">
        <v>143537</v>
      </c>
      <c r="B4165" s="6" t="s">
        <v>1375</v>
      </c>
      <c r="C4165" s="6" t="s">
        <v>1330</v>
      </c>
      <c r="D4165" s="6" t="s">
        <v>1887</v>
      </c>
      <c r="E4165" s="6" t="s">
        <v>1320</v>
      </c>
      <c r="F4165" s="7">
        <v>44667</v>
      </c>
      <c r="G4165" s="6" t="s">
        <v>34</v>
      </c>
      <c r="H4165" s="6" t="s">
        <v>68</v>
      </c>
      <c r="I4165" s="6" t="s">
        <v>45</v>
      </c>
      <c r="J4165" s="6" t="s">
        <v>82</v>
      </c>
      <c r="K4165" s="12">
        <v>2680</v>
      </c>
      <c r="L4165" s="12">
        <v>3484</v>
      </c>
      <c r="M4165" s="12">
        <v>2</v>
      </c>
      <c r="N4165" s="12">
        <v>5360</v>
      </c>
      <c r="O4165" s="12">
        <v>6968</v>
      </c>
      <c r="P4165" s="6" t="s">
        <v>1401</v>
      </c>
      <c r="Q4165" s="12">
        <f t="shared" si="65"/>
        <v>1608</v>
      </c>
    </row>
    <row r="4166" spans="1:17" x14ac:dyDescent="0.3">
      <c r="A4166" s="6">
        <v>143538</v>
      </c>
      <c r="B4166" s="6" t="s">
        <v>1376</v>
      </c>
      <c r="C4166" s="6" t="s">
        <v>1331</v>
      </c>
      <c r="D4166" s="6" t="s">
        <v>1918</v>
      </c>
      <c r="E4166" s="6" t="s">
        <v>16</v>
      </c>
      <c r="F4166" s="7">
        <v>44667</v>
      </c>
      <c r="G4166" s="6" t="s">
        <v>35</v>
      </c>
      <c r="H4166" s="6" t="s">
        <v>71</v>
      </c>
      <c r="I4166" s="6" t="s">
        <v>38</v>
      </c>
      <c r="J4166" s="6" t="s">
        <v>76</v>
      </c>
      <c r="K4166" s="12">
        <v>8250</v>
      </c>
      <c r="L4166" s="12">
        <v>10725</v>
      </c>
      <c r="M4166" s="12">
        <v>1</v>
      </c>
      <c r="N4166" s="12">
        <v>8250</v>
      </c>
      <c r="O4166" s="12">
        <v>10725</v>
      </c>
      <c r="P4166" s="6" t="s">
        <v>1325</v>
      </c>
      <c r="Q4166" s="12">
        <f t="shared" si="65"/>
        <v>2475</v>
      </c>
    </row>
    <row r="4167" spans="1:17" x14ac:dyDescent="0.3">
      <c r="A4167" s="6">
        <v>143539</v>
      </c>
      <c r="B4167" s="6" t="s">
        <v>1378</v>
      </c>
      <c r="C4167" s="6" t="s">
        <v>1377</v>
      </c>
      <c r="D4167" s="6" t="s">
        <v>1948</v>
      </c>
      <c r="E4167" s="6" t="s">
        <v>15</v>
      </c>
      <c r="F4167" s="7">
        <v>44667</v>
      </c>
      <c r="G4167" s="6" t="s">
        <v>1296</v>
      </c>
      <c r="H4167" s="6" t="s">
        <v>1006</v>
      </c>
      <c r="I4167" s="6" t="s">
        <v>42</v>
      </c>
      <c r="J4167" s="6" t="s">
        <v>76</v>
      </c>
      <c r="K4167" s="12">
        <v>2650</v>
      </c>
      <c r="L4167" s="12">
        <v>3445</v>
      </c>
      <c r="M4167" s="12">
        <v>2</v>
      </c>
      <c r="N4167" s="12">
        <v>5300</v>
      </c>
      <c r="O4167" s="12">
        <v>6890</v>
      </c>
      <c r="P4167" s="6" t="s">
        <v>1398</v>
      </c>
      <c r="Q4167" s="12">
        <f t="shared" si="65"/>
        <v>1590</v>
      </c>
    </row>
    <row r="4168" spans="1:17" x14ac:dyDescent="0.3">
      <c r="A4168" s="6">
        <v>143540</v>
      </c>
      <c r="B4168" s="6" t="s">
        <v>1379</v>
      </c>
      <c r="C4168" s="6" t="s">
        <v>1332</v>
      </c>
      <c r="D4168" s="6" t="s">
        <v>1990</v>
      </c>
      <c r="E4168" s="6" t="s">
        <v>14</v>
      </c>
      <c r="F4168" s="7">
        <v>44667</v>
      </c>
      <c r="G4168" s="6" t="s">
        <v>33</v>
      </c>
      <c r="H4168" s="6" t="s">
        <v>72</v>
      </c>
      <c r="I4168" s="6" t="s">
        <v>38</v>
      </c>
      <c r="J4168" s="6" t="s">
        <v>85</v>
      </c>
      <c r="K4168" s="12">
        <v>12550</v>
      </c>
      <c r="L4168" s="12">
        <v>16315</v>
      </c>
      <c r="M4168" s="12">
        <v>4</v>
      </c>
      <c r="N4168" s="12">
        <v>50200</v>
      </c>
      <c r="O4168" s="12">
        <v>65260</v>
      </c>
      <c r="P4168" s="6" t="s">
        <v>1397</v>
      </c>
      <c r="Q4168" s="12">
        <f t="shared" si="65"/>
        <v>15060</v>
      </c>
    </row>
    <row r="4169" spans="1:17" x14ac:dyDescent="0.3">
      <c r="A4169" s="6">
        <v>143541</v>
      </c>
      <c r="B4169" s="6" t="s">
        <v>1380</v>
      </c>
      <c r="C4169" s="6" t="s">
        <v>1334</v>
      </c>
      <c r="D4169" s="6" t="s">
        <v>2080</v>
      </c>
      <c r="E4169" s="6" t="s">
        <v>13</v>
      </c>
      <c r="F4169" s="7">
        <v>44667</v>
      </c>
      <c r="G4169" s="6" t="s">
        <v>34</v>
      </c>
      <c r="H4169" s="6" t="s">
        <v>73</v>
      </c>
      <c r="I4169" s="6" t="s">
        <v>41</v>
      </c>
      <c r="J4169" s="8" t="s">
        <v>78</v>
      </c>
      <c r="K4169" s="12">
        <v>14500</v>
      </c>
      <c r="L4169" s="12">
        <v>18850</v>
      </c>
      <c r="M4169" s="12">
        <v>4</v>
      </c>
      <c r="N4169" s="12">
        <v>58000</v>
      </c>
      <c r="O4169" s="12">
        <v>75400</v>
      </c>
      <c r="P4169" s="6" t="s">
        <v>1399</v>
      </c>
      <c r="Q4169" s="12">
        <f t="shared" si="65"/>
        <v>17400</v>
      </c>
    </row>
    <row r="4170" spans="1:17" x14ac:dyDescent="0.3">
      <c r="A4170" s="6">
        <v>143542</v>
      </c>
      <c r="B4170" s="6" t="s">
        <v>1381</v>
      </c>
      <c r="C4170" s="6" t="s">
        <v>1333</v>
      </c>
      <c r="D4170" s="6" t="s">
        <v>2027</v>
      </c>
      <c r="E4170" s="6" t="s">
        <v>12</v>
      </c>
      <c r="F4170" s="7">
        <v>44667</v>
      </c>
      <c r="G4170" s="6" t="s">
        <v>35</v>
      </c>
      <c r="H4170" s="6" t="s">
        <v>46</v>
      </c>
      <c r="I4170" s="6" t="s">
        <v>36</v>
      </c>
      <c r="J4170" s="6" t="s">
        <v>75</v>
      </c>
      <c r="K4170" s="12">
        <v>800</v>
      </c>
      <c r="L4170" s="12">
        <v>1040</v>
      </c>
      <c r="M4170" s="12">
        <v>1</v>
      </c>
      <c r="N4170" s="12">
        <v>800</v>
      </c>
      <c r="O4170" s="12">
        <v>1040</v>
      </c>
      <c r="P4170" s="6" t="s">
        <v>1400</v>
      </c>
      <c r="Q4170" s="12">
        <f t="shared" si="65"/>
        <v>240</v>
      </c>
    </row>
    <row r="4171" spans="1:17" x14ac:dyDescent="0.3">
      <c r="A4171" s="6">
        <v>143543</v>
      </c>
      <c r="B4171" s="6" t="s">
        <v>1382</v>
      </c>
      <c r="C4171" s="6" t="s">
        <v>1335</v>
      </c>
      <c r="D4171" s="6" t="s">
        <v>2099</v>
      </c>
      <c r="E4171" s="6" t="s">
        <v>11</v>
      </c>
      <c r="F4171" s="7">
        <v>44667</v>
      </c>
      <c r="G4171" s="6" t="s">
        <v>1296</v>
      </c>
      <c r="H4171" s="6" t="s">
        <v>48</v>
      </c>
      <c r="I4171" s="6" t="s">
        <v>37</v>
      </c>
      <c r="J4171" s="6" t="s">
        <v>76</v>
      </c>
      <c r="K4171" s="12">
        <v>600</v>
      </c>
      <c r="L4171" s="12">
        <v>780</v>
      </c>
      <c r="M4171" s="12">
        <v>4</v>
      </c>
      <c r="N4171" s="12">
        <v>2400</v>
      </c>
      <c r="O4171" s="12">
        <v>3120</v>
      </c>
      <c r="P4171" s="6" t="s">
        <v>1401</v>
      </c>
      <c r="Q4171" s="12">
        <f t="shared" si="65"/>
        <v>720</v>
      </c>
    </row>
    <row r="4172" spans="1:17" x14ac:dyDescent="0.3">
      <c r="A4172" s="6">
        <v>143544</v>
      </c>
      <c r="B4172" s="6" t="s">
        <v>1378</v>
      </c>
      <c r="C4172" s="6" t="s">
        <v>1377</v>
      </c>
      <c r="D4172" s="6" t="s">
        <v>1921</v>
      </c>
      <c r="E4172" s="6" t="s">
        <v>1321</v>
      </c>
      <c r="F4172" s="7">
        <v>44667</v>
      </c>
      <c r="G4172" s="6" t="s">
        <v>33</v>
      </c>
      <c r="H4172" s="6" t="s">
        <v>50</v>
      </c>
      <c r="I4172" s="6" t="s">
        <v>38</v>
      </c>
      <c r="J4172" s="6" t="s">
        <v>75</v>
      </c>
      <c r="K4172" s="12">
        <v>10500</v>
      </c>
      <c r="L4172" s="12">
        <v>13650</v>
      </c>
      <c r="M4172" s="12">
        <v>1</v>
      </c>
      <c r="N4172" s="12">
        <v>10500</v>
      </c>
      <c r="O4172" s="12">
        <v>13650</v>
      </c>
      <c r="P4172" s="6" t="s">
        <v>1325</v>
      </c>
      <c r="Q4172" s="12">
        <f t="shared" si="65"/>
        <v>3150</v>
      </c>
    </row>
    <row r="4173" spans="1:17" x14ac:dyDescent="0.3">
      <c r="A4173" s="6">
        <v>143545</v>
      </c>
      <c r="B4173" s="6" t="s">
        <v>1379</v>
      </c>
      <c r="C4173" s="6" t="s">
        <v>1332</v>
      </c>
      <c r="D4173" s="6" t="s">
        <v>1991</v>
      </c>
      <c r="E4173" s="6" t="s">
        <v>1322</v>
      </c>
      <c r="F4173" s="7">
        <v>44667</v>
      </c>
      <c r="G4173" s="6" t="s">
        <v>34</v>
      </c>
      <c r="H4173" s="6" t="s">
        <v>1067</v>
      </c>
      <c r="I4173" s="6" t="s">
        <v>39</v>
      </c>
      <c r="J4173" s="6" t="s">
        <v>77</v>
      </c>
      <c r="K4173" s="12">
        <v>6500</v>
      </c>
      <c r="L4173" s="12">
        <v>8450</v>
      </c>
      <c r="M4173" s="12">
        <v>2</v>
      </c>
      <c r="N4173" s="12">
        <v>13000</v>
      </c>
      <c r="O4173" s="12">
        <v>16900</v>
      </c>
      <c r="P4173" s="6" t="s">
        <v>1398</v>
      </c>
      <c r="Q4173" s="12">
        <f t="shared" si="65"/>
        <v>3900</v>
      </c>
    </row>
    <row r="4174" spans="1:17" x14ac:dyDescent="0.3">
      <c r="A4174" s="6">
        <v>143546</v>
      </c>
      <c r="B4174" s="6" t="s">
        <v>1365</v>
      </c>
      <c r="C4174" s="6" t="s">
        <v>1364</v>
      </c>
      <c r="D4174" s="6" t="s">
        <v>1768</v>
      </c>
      <c r="E4174" s="6" t="s">
        <v>1323</v>
      </c>
      <c r="F4174" s="7">
        <v>44667</v>
      </c>
      <c r="G4174" s="6" t="s">
        <v>35</v>
      </c>
      <c r="H4174" s="6" t="s">
        <v>1073</v>
      </c>
      <c r="I4174" s="6" t="s">
        <v>40</v>
      </c>
      <c r="J4174" s="6" t="s">
        <v>76</v>
      </c>
      <c r="K4174" s="12">
        <v>4500</v>
      </c>
      <c r="L4174" s="12">
        <v>5850</v>
      </c>
      <c r="M4174" s="12">
        <v>2</v>
      </c>
      <c r="N4174" s="12">
        <v>9000</v>
      </c>
      <c r="O4174" s="12">
        <v>11700</v>
      </c>
      <c r="P4174" s="6" t="s">
        <v>1397</v>
      </c>
      <c r="Q4174" s="12">
        <f t="shared" si="65"/>
        <v>2700</v>
      </c>
    </row>
    <row r="4175" spans="1:17" x14ac:dyDescent="0.3">
      <c r="A4175" s="6">
        <v>143547</v>
      </c>
      <c r="B4175" s="6" t="s">
        <v>1385</v>
      </c>
      <c r="C4175" s="6" t="s">
        <v>27</v>
      </c>
      <c r="D4175" s="6" t="s">
        <v>27</v>
      </c>
      <c r="E4175" s="6" t="s">
        <v>10</v>
      </c>
      <c r="F4175" s="7">
        <v>44667</v>
      </c>
      <c r="G4175" s="6" t="s">
        <v>1296</v>
      </c>
      <c r="H4175" s="6" t="s">
        <v>51</v>
      </c>
      <c r="I4175" s="6" t="s">
        <v>41</v>
      </c>
      <c r="J4175" s="6" t="s">
        <v>78</v>
      </c>
      <c r="K4175" s="12">
        <v>8500</v>
      </c>
      <c r="L4175" s="12">
        <v>11050</v>
      </c>
      <c r="M4175" s="12">
        <v>4</v>
      </c>
      <c r="N4175" s="12">
        <v>34000</v>
      </c>
      <c r="O4175" s="12">
        <v>44200</v>
      </c>
      <c r="P4175" s="6" t="s">
        <v>1399</v>
      </c>
      <c r="Q4175" s="12">
        <f t="shared" si="65"/>
        <v>10200</v>
      </c>
    </row>
    <row r="4176" spans="1:17" x14ac:dyDescent="0.3">
      <c r="A4176" s="6">
        <v>143548</v>
      </c>
      <c r="B4176" s="6" t="s">
        <v>1387</v>
      </c>
      <c r="C4176" s="6" t="s">
        <v>1386</v>
      </c>
      <c r="D4176" s="6" t="s">
        <v>2107</v>
      </c>
      <c r="E4176" s="6" t="s">
        <v>9</v>
      </c>
      <c r="F4176" s="7">
        <v>44667</v>
      </c>
      <c r="G4176" s="6" t="s">
        <v>33</v>
      </c>
      <c r="H4176" s="6" t="s">
        <v>52</v>
      </c>
      <c r="I4176" s="6" t="s">
        <v>44</v>
      </c>
      <c r="J4176" s="6" t="s">
        <v>80</v>
      </c>
      <c r="K4176" s="12">
        <v>12500</v>
      </c>
      <c r="L4176" s="12">
        <v>16250</v>
      </c>
      <c r="M4176" s="12">
        <v>4</v>
      </c>
      <c r="N4176" s="12">
        <v>50000</v>
      </c>
      <c r="O4176" s="12">
        <v>65000</v>
      </c>
      <c r="P4176" s="6" t="s">
        <v>1400</v>
      </c>
      <c r="Q4176" s="12">
        <f t="shared" si="65"/>
        <v>15000</v>
      </c>
    </row>
    <row r="4177" spans="1:17" x14ac:dyDescent="0.3">
      <c r="A4177" s="6">
        <v>143549</v>
      </c>
      <c r="B4177" s="6" t="s">
        <v>2156</v>
      </c>
      <c r="C4177" s="6" t="s">
        <v>2157</v>
      </c>
      <c r="D4177" s="6" t="s">
        <v>1981</v>
      </c>
      <c r="E4177" s="6" t="s">
        <v>1324</v>
      </c>
      <c r="F4177" s="7">
        <v>44667</v>
      </c>
      <c r="G4177" s="6" t="s">
        <v>34</v>
      </c>
      <c r="H4177" s="6" t="s">
        <v>1014</v>
      </c>
      <c r="I4177" s="6" t="s">
        <v>42</v>
      </c>
      <c r="J4177" s="6" t="s">
        <v>79</v>
      </c>
      <c r="K4177" s="12">
        <v>3500</v>
      </c>
      <c r="L4177" s="12">
        <v>4550</v>
      </c>
      <c r="M4177" s="12">
        <v>1</v>
      </c>
      <c r="N4177" s="12">
        <v>3500</v>
      </c>
      <c r="O4177" s="12">
        <v>4550</v>
      </c>
      <c r="P4177" s="6" t="s">
        <v>1401</v>
      </c>
      <c r="Q4177" s="12">
        <f t="shared" si="65"/>
        <v>1050</v>
      </c>
    </row>
    <row r="4178" spans="1:17" x14ac:dyDescent="0.3">
      <c r="A4178" s="6">
        <v>143550</v>
      </c>
      <c r="B4178" s="6" t="s">
        <v>1390</v>
      </c>
      <c r="C4178" s="6" t="s">
        <v>26</v>
      </c>
      <c r="D4178" s="6" t="s">
        <v>2126</v>
      </c>
      <c r="E4178" s="6" t="s">
        <v>8</v>
      </c>
      <c r="F4178" s="7">
        <v>44667</v>
      </c>
      <c r="G4178" s="6" t="s">
        <v>35</v>
      </c>
      <c r="H4178" s="8" t="s">
        <v>67</v>
      </c>
      <c r="I4178" s="6" t="s">
        <v>109</v>
      </c>
      <c r="J4178" s="6" t="s">
        <v>81</v>
      </c>
      <c r="K4178" s="12">
        <v>4500</v>
      </c>
      <c r="L4178" s="12">
        <v>5850</v>
      </c>
      <c r="M4178" s="12">
        <v>4</v>
      </c>
      <c r="N4178" s="12">
        <v>18000</v>
      </c>
      <c r="O4178" s="12">
        <v>23400</v>
      </c>
      <c r="P4178" s="6" t="s">
        <v>1325</v>
      </c>
      <c r="Q4178" s="12">
        <f t="shared" si="65"/>
        <v>5400</v>
      </c>
    </row>
    <row r="4179" spans="1:17" x14ac:dyDescent="0.3">
      <c r="A4179" s="6">
        <v>143551</v>
      </c>
      <c r="B4179" s="6" t="s">
        <v>1392</v>
      </c>
      <c r="C4179" s="6" t="s">
        <v>1391</v>
      </c>
      <c r="D4179" s="6" t="s">
        <v>2111</v>
      </c>
      <c r="E4179" s="6" t="s">
        <v>7</v>
      </c>
      <c r="F4179" s="7">
        <v>44667</v>
      </c>
      <c r="G4179" s="6" t="s">
        <v>1296</v>
      </c>
      <c r="H4179" s="6" t="s">
        <v>1074</v>
      </c>
      <c r="I4179" s="6" t="s">
        <v>45</v>
      </c>
      <c r="J4179" s="6" t="s">
        <v>82</v>
      </c>
      <c r="K4179" s="12">
        <v>2100</v>
      </c>
      <c r="L4179" s="12">
        <v>2730</v>
      </c>
      <c r="M4179" s="12">
        <v>2</v>
      </c>
      <c r="N4179" s="12">
        <v>4200</v>
      </c>
      <c r="O4179" s="12">
        <v>5460</v>
      </c>
      <c r="P4179" s="6" t="s">
        <v>1398</v>
      </c>
      <c r="Q4179" s="12">
        <f t="shared" si="65"/>
        <v>1260</v>
      </c>
    </row>
    <row r="4180" spans="1:17" x14ac:dyDescent="0.3">
      <c r="A4180" s="6">
        <v>143552</v>
      </c>
      <c r="B4180" s="6" t="s">
        <v>1394</v>
      </c>
      <c r="C4180" s="6" t="s">
        <v>1393</v>
      </c>
      <c r="D4180" s="6" t="s">
        <v>1414</v>
      </c>
      <c r="E4180" s="6" t="s">
        <v>1325</v>
      </c>
      <c r="F4180" s="7">
        <v>44667</v>
      </c>
      <c r="G4180" s="6" t="s">
        <v>33</v>
      </c>
      <c r="H4180" s="6" t="s">
        <v>49</v>
      </c>
      <c r="I4180" s="6" t="s">
        <v>36</v>
      </c>
      <c r="J4180" s="6" t="s">
        <v>75</v>
      </c>
      <c r="K4180" s="12">
        <v>1150</v>
      </c>
      <c r="L4180" s="12">
        <v>1495</v>
      </c>
      <c r="M4180" s="12">
        <v>2</v>
      </c>
      <c r="N4180" s="12">
        <v>2300</v>
      </c>
      <c r="O4180" s="12">
        <v>2990</v>
      </c>
      <c r="P4180" s="6" t="s">
        <v>1397</v>
      </c>
      <c r="Q4180" s="12">
        <f t="shared" si="65"/>
        <v>690</v>
      </c>
    </row>
    <row r="4181" spans="1:17" x14ac:dyDescent="0.3">
      <c r="A4181" s="6">
        <v>143553</v>
      </c>
      <c r="B4181" s="6" t="s">
        <v>1337</v>
      </c>
      <c r="C4181" s="6" t="s">
        <v>1336</v>
      </c>
      <c r="D4181" s="6" t="s">
        <v>1423</v>
      </c>
      <c r="E4181" s="6" t="s">
        <v>1326</v>
      </c>
      <c r="F4181" s="7">
        <v>44667</v>
      </c>
      <c r="G4181" s="6" t="s">
        <v>34</v>
      </c>
      <c r="H4181" s="6" t="s">
        <v>47</v>
      </c>
      <c r="I4181" s="6" t="s">
        <v>37</v>
      </c>
      <c r="J4181" s="6" t="s">
        <v>76</v>
      </c>
      <c r="K4181" s="12">
        <v>350</v>
      </c>
      <c r="L4181" s="12">
        <v>455</v>
      </c>
      <c r="M4181" s="12">
        <v>4</v>
      </c>
      <c r="N4181" s="12">
        <v>1400</v>
      </c>
      <c r="O4181" s="12">
        <v>1820</v>
      </c>
      <c r="P4181" s="6" t="s">
        <v>1399</v>
      </c>
      <c r="Q4181" s="12">
        <f t="shared" si="65"/>
        <v>420</v>
      </c>
    </row>
    <row r="4182" spans="1:17" x14ac:dyDescent="0.3">
      <c r="A4182" s="6">
        <v>143554</v>
      </c>
      <c r="B4182" s="6" t="s">
        <v>1339</v>
      </c>
      <c r="C4182" s="6" t="s">
        <v>1338</v>
      </c>
      <c r="D4182" s="6" t="s">
        <v>1445</v>
      </c>
      <c r="E4182" s="6" t="s">
        <v>6</v>
      </c>
      <c r="F4182" s="7">
        <v>44667</v>
      </c>
      <c r="G4182" s="6" t="s">
        <v>35</v>
      </c>
      <c r="H4182" s="6" t="s">
        <v>53</v>
      </c>
      <c r="I4182" s="6" t="s">
        <v>38</v>
      </c>
      <c r="J4182" s="6" t="s">
        <v>75</v>
      </c>
      <c r="K4182" s="12">
        <v>9500</v>
      </c>
      <c r="L4182" s="12">
        <v>12350</v>
      </c>
      <c r="M4182" s="12">
        <v>1</v>
      </c>
      <c r="N4182" s="12">
        <v>9500</v>
      </c>
      <c r="O4182" s="12">
        <v>12350</v>
      </c>
      <c r="P4182" s="6" t="s">
        <v>1400</v>
      </c>
      <c r="Q4182" s="12">
        <f t="shared" si="65"/>
        <v>2850</v>
      </c>
    </row>
    <row r="4183" spans="1:17" x14ac:dyDescent="0.3">
      <c r="A4183" s="6">
        <v>143555</v>
      </c>
      <c r="B4183" s="6" t="s">
        <v>1341</v>
      </c>
      <c r="C4183" s="6" t="s">
        <v>1340</v>
      </c>
      <c r="D4183" s="6" t="s">
        <v>1464</v>
      </c>
      <c r="E4183" s="6" t="s">
        <v>5</v>
      </c>
      <c r="F4183" s="7">
        <v>44667</v>
      </c>
      <c r="G4183" s="6" t="s">
        <v>1296</v>
      </c>
      <c r="H4183" s="6" t="s">
        <v>1075</v>
      </c>
      <c r="I4183" s="6" t="s">
        <v>39</v>
      </c>
      <c r="J4183" s="6" t="s">
        <v>77</v>
      </c>
      <c r="K4183" s="12">
        <v>10000</v>
      </c>
      <c r="L4183" s="12">
        <v>13000</v>
      </c>
      <c r="M4183" s="12">
        <v>3</v>
      </c>
      <c r="N4183" s="12">
        <v>30000</v>
      </c>
      <c r="O4183" s="12">
        <v>39000</v>
      </c>
      <c r="P4183" s="6" t="s">
        <v>1401</v>
      </c>
      <c r="Q4183" s="12">
        <f t="shared" si="65"/>
        <v>9000</v>
      </c>
    </row>
    <row r="4184" spans="1:17" x14ac:dyDescent="0.3">
      <c r="A4184" s="6">
        <v>143556</v>
      </c>
      <c r="B4184" s="6" t="s">
        <v>1343</v>
      </c>
      <c r="C4184" s="6" t="s">
        <v>1342</v>
      </c>
      <c r="D4184" s="6" t="s">
        <v>1502</v>
      </c>
      <c r="E4184" s="6" t="s">
        <v>4</v>
      </c>
      <c r="F4184" s="7">
        <v>44667</v>
      </c>
      <c r="G4184" s="6" t="s">
        <v>33</v>
      </c>
      <c r="H4184" s="6" t="s">
        <v>1076</v>
      </c>
      <c r="I4184" s="6" t="s">
        <v>40</v>
      </c>
      <c r="J4184" s="6" t="s">
        <v>76</v>
      </c>
      <c r="K4184" s="12">
        <v>6500</v>
      </c>
      <c r="L4184" s="12">
        <v>8450</v>
      </c>
      <c r="M4184" s="12">
        <v>1</v>
      </c>
      <c r="N4184" s="12">
        <v>6500</v>
      </c>
      <c r="O4184" s="12">
        <v>8450</v>
      </c>
      <c r="P4184" s="6" t="s">
        <v>1325</v>
      </c>
      <c r="Q4184" s="12">
        <f t="shared" si="65"/>
        <v>1950</v>
      </c>
    </row>
    <row r="4185" spans="1:17" x14ac:dyDescent="0.3">
      <c r="A4185" s="6">
        <v>143557</v>
      </c>
      <c r="B4185" s="6" t="s">
        <v>1345</v>
      </c>
      <c r="C4185" s="6" t="s">
        <v>1344</v>
      </c>
      <c r="D4185" s="6" t="s">
        <v>1534</v>
      </c>
      <c r="E4185" s="6" t="s">
        <v>30</v>
      </c>
      <c r="F4185" s="7">
        <v>44667</v>
      </c>
      <c r="G4185" s="6" t="s">
        <v>34</v>
      </c>
      <c r="H4185" s="6" t="s">
        <v>1077</v>
      </c>
      <c r="I4185" s="6" t="s">
        <v>41</v>
      </c>
      <c r="J4185" s="6" t="s">
        <v>78</v>
      </c>
      <c r="K4185" s="12">
        <v>8500</v>
      </c>
      <c r="L4185" s="12">
        <v>11050</v>
      </c>
      <c r="M4185" s="12">
        <v>3</v>
      </c>
      <c r="N4185" s="12">
        <v>25500</v>
      </c>
      <c r="O4185" s="12">
        <v>33150</v>
      </c>
      <c r="P4185" s="6" t="s">
        <v>1398</v>
      </c>
      <c r="Q4185" s="12">
        <f t="shared" si="65"/>
        <v>7650</v>
      </c>
    </row>
    <row r="4186" spans="1:17" x14ac:dyDescent="0.3">
      <c r="A4186" s="6">
        <v>143558</v>
      </c>
      <c r="B4186" s="6" t="s">
        <v>1347</v>
      </c>
      <c r="C4186" s="6" t="s">
        <v>1346</v>
      </c>
      <c r="D4186" s="6" t="s">
        <v>1554</v>
      </c>
      <c r="E4186" s="6" t="s">
        <v>31</v>
      </c>
      <c r="F4186" s="7">
        <v>44667</v>
      </c>
      <c r="G4186" s="6" t="s">
        <v>35</v>
      </c>
      <c r="H4186" s="6" t="s">
        <v>57</v>
      </c>
      <c r="I4186" s="6" t="s">
        <v>44</v>
      </c>
      <c r="J4186" s="6" t="s">
        <v>80</v>
      </c>
      <c r="K4186" s="12">
        <v>7000</v>
      </c>
      <c r="L4186" s="12">
        <v>9100</v>
      </c>
      <c r="M4186" s="12">
        <v>4</v>
      </c>
      <c r="N4186" s="12">
        <v>28000</v>
      </c>
      <c r="O4186" s="12">
        <v>36400</v>
      </c>
      <c r="P4186" s="6" t="s">
        <v>1397</v>
      </c>
      <c r="Q4186" s="12">
        <f t="shared" si="65"/>
        <v>8400</v>
      </c>
    </row>
    <row r="4187" spans="1:17" x14ac:dyDescent="0.3">
      <c r="A4187" s="6">
        <v>143559</v>
      </c>
      <c r="B4187" s="6" t="s">
        <v>1349</v>
      </c>
      <c r="C4187" s="6" t="s">
        <v>1348</v>
      </c>
      <c r="D4187" s="6" t="s">
        <v>1578</v>
      </c>
      <c r="E4187" s="6" t="s">
        <v>32</v>
      </c>
      <c r="F4187" s="7">
        <v>44667</v>
      </c>
      <c r="G4187" s="6" t="s">
        <v>1296</v>
      </c>
      <c r="H4187" s="6" t="s">
        <v>1078</v>
      </c>
      <c r="I4187" s="6" t="s">
        <v>42</v>
      </c>
      <c r="J4187" s="6" t="s">
        <v>79</v>
      </c>
      <c r="K4187" s="12">
        <v>6550</v>
      </c>
      <c r="L4187" s="12">
        <v>8515</v>
      </c>
      <c r="M4187" s="12">
        <v>1</v>
      </c>
      <c r="N4187" s="12">
        <v>6550</v>
      </c>
      <c r="O4187" s="12">
        <v>8515</v>
      </c>
      <c r="P4187" s="6" t="s">
        <v>1399</v>
      </c>
      <c r="Q4187" s="12">
        <f t="shared" si="65"/>
        <v>1965</v>
      </c>
    </row>
    <row r="4188" spans="1:17" x14ac:dyDescent="0.3">
      <c r="A4188" s="6">
        <v>143560</v>
      </c>
      <c r="B4188" s="6" t="s">
        <v>1351</v>
      </c>
      <c r="C4188" s="6" t="s">
        <v>1350</v>
      </c>
      <c r="D4188" s="6" t="s">
        <v>1607</v>
      </c>
      <c r="E4188" s="6" t="s">
        <v>28</v>
      </c>
      <c r="F4188" s="7">
        <v>44667</v>
      </c>
      <c r="G4188" s="6" t="s">
        <v>33</v>
      </c>
      <c r="H4188" s="8" t="s">
        <v>66</v>
      </c>
      <c r="I4188" s="6" t="s">
        <v>109</v>
      </c>
      <c r="J4188" s="6" t="s">
        <v>81</v>
      </c>
      <c r="K4188" s="12">
        <v>7650</v>
      </c>
      <c r="L4188" s="12">
        <v>9945</v>
      </c>
      <c r="M4188" s="12">
        <v>4</v>
      </c>
      <c r="N4188" s="12">
        <v>30600</v>
      </c>
      <c r="O4188" s="12">
        <v>39780</v>
      </c>
      <c r="P4188" s="6" t="s">
        <v>1400</v>
      </c>
      <c r="Q4188" s="12">
        <f t="shared" si="65"/>
        <v>9180</v>
      </c>
    </row>
    <row r="4189" spans="1:17" x14ac:dyDescent="0.3">
      <c r="A4189" s="6">
        <v>143561</v>
      </c>
      <c r="B4189" s="6" t="s">
        <v>1353</v>
      </c>
      <c r="C4189" s="6" t="s">
        <v>1352</v>
      </c>
      <c r="D4189" s="6" t="s">
        <v>1532</v>
      </c>
      <c r="E4189" s="6" t="s">
        <v>1311</v>
      </c>
      <c r="F4189" s="7">
        <v>44667</v>
      </c>
      <c r="G4189" s="6" t="s">
        <v>34</v>
      </c>
      <c r="H4189" s="6" t="s">
        <v>58</v>
      </c>
      <c r="I4189" s="6" t="s">
        <v>45</v>
      </c>
      <c r="J4189" s="6" t="s">
        <v>82</v>
      </c>
      <c r="K4189" s="12">
        <v>1150</v>
      </c>
      <c r="L4189" s="12">
        <v>1495</v>
      </c>
      <c r="M4189" s="12">
        <v>4</v>
      </c>
      <c r="N4189" s="12">
        <v>4600</v>
      </c>
      <c r="O4189" s="12">
        <v>5980</v>
      </c>
      <c r="P4189" s="6" t="s">
        <v>1401</v>
      </c>
      <c r="Q4189" s="12">
        <f t="shared" si="65"/>
        <v>1380</v>
      </c>
    </row>
    <row r="4190" spans="1:17" x14ac:dyDescent="0.3">
      <c r="A4190" s="6">
        <v>143562</v>
      </c>
      <c r="B4190" s="6" t="s">
        <v>1355</v>
      </c>
      <c r="C4190" s="6" t="s">
        <v>1354</v>
      </c>
      <c r="D4190" s="6" t="s">
        <v>2138</v>
      </c>
      <c r="E4190" s="6" t="s">
        <v>1312</v>
      </c>
      <c r="F4190" s="7">
        <v>44667</v>
      </c>
      <c r="G4190" s="6" t="s">
        <v>35</v>
      </c>
      <c r="H4190" s="6" t="s">
        <v>59</v>
      </c>
      <c r="I4190" s="6" t="s">
        <v>36</v>
      </c>
      <c r="J4190" s="6" t="s">
        <v>75</v>
      </c>
      <c r="K4190" s="12">
        <v>850</v>
      </c>
      <c r="L4190" s="12">
        <v>1105</v>
      </c>
      <c r="M4190" s="12">
        <v>4</v>
      </c>
      <c r="N4190" s="12">
        <v>3400</v>
      </c>
      <c r="O4190" s="12">
        <v>4420</v>
      </c>
      <c r="P4190" s="6" t="s">
        <v>1325</v>
      </c>
      <c r="Q4190" s="12">
        <f t="shared" si="65"/>
        <v>1020</v>
      </c>
    </row>
    <row r="4191" spans="1:17" x14ac:dyDescent="0.3">
      <c r="A4191" s="6">
        <v>143563</v>
      </c>
      <c r="B4191" s="6" t="s">
        <v>1357</v>
      </c>
      <c r="C4191" s="6" t="s">
        <v>1356</v>
      </c>
      <c r="D4191" s="6" t="s">
        <v>1627</v>
      </c>
      <c r="E4191" s="6" t="s">
        <v>1313</v>
      </c>
      <c r="F4191" s="7">
        <v>44667</v>
      </c>
      <c r="G4191" s="6" t="s">
        <v>1296</v>
      </c>
      <c r="H4191" s="6" t="s">
        <v>60</v>
      </c>
      <c r="I4191" s="6" t="s">
        <v>37</v>
      </c>
      <c r="J4191" s="6" t="s">
        <v>76</v>
      </c>
      <c r="K4191" s="12">
        <v>650</v>
      </c>
      <c r="L4191" s="12">
        <v>845</v>
      </c>
      <c r="M4191" s="12">
        <v>4</v>
      </c>
      <c r="N4191" s="12">
        <v>2600</v>
      </c>
      <c r="O4191" s="12">
        <v>3380</v>
      </c>
      <c r="P4191" s="6" t="s">
        <v>1398</v>
      </c>
      <c r="Q4191" s="12">
        <f t="shared" si="65"/>
        <v>780</v>
      </c>
    </row>
    <row r="4192" spans="1:17" x14ac:dyDescent="0.3">
      <c r="A4192" s="6">
        <v>143564</v>
      </c>
      <c r="B4192" s="6" t="s">
        <v>1359</v>
      </c>
      <c r="C4192" s="6" t="s">
        <v>1358</v>
      </c>
      <c r="D4192" s="6" t="s">
        <v>1648</v>
      </c>
      <c r="E4192" s="6" t="s">
        <v>3</v>
      </c>
      <c r="F4192" s="7">
        <v>44668</v>
      </c>
      <c r="G4192" s="6" t="s">
        <v>33</v>
      </c>
      <c r="H4192" s="6" t="s">
        <v>61</v>
      </c>
      <c r="I4192" s="6" t="s">
        <v>38</v>
      </c>
      <c r="J4192" s="6" t="s">
        <v>75</v>
      </c>
      <c r="K4192" s="12">
        <v>7500</v>
      </c>
      <c r="L4192" s="12">
        <v>9750</v>
      </c>
      <c r="M4192" s="12">
        <v>4</v>
      </c>
      <c r="N4192" s="12">
        <v>30000</v>
      </c>
      <c r="O4192" s="12">
        <v>39000</v>
      </c>
      <c r="P4192" s="6" t="s">
        <v>1397</v>
      </c>
      <c r="Q4192" s="12">
        <f t="shared" si="65"/>
        <v>9000</v>
      </c>
    </row>
    <row r="4193" spans="1:17" x14ac:dyDescent="0.3">
      <c r="A4193" s="6">
        <v>143565</v>
      </c>
      <c r="B4193" s="6" t="s">
        <v>1361</v>
      </c>
      <c r="C4193" s="6" t="s">
        <v>1360</v>
      </c>
      <c r="D4193" s="6" t="s">
        <v>1684</v>
      </c>
      <c r="E4193" s="6" t="s">
        <v>2</v>
      </c>
      <c r="F4193" s="7">
        <v>44668</v>
      </c>
      <c r="G4193" s="6" t="s">
        <v>34</v>
      </c>
      <c r="H4193" s="6" t="s">
        <v>1075</v>
      </c>
      <c r="I4193" s="6" t="s">
        <v>39</v>
      </c>
      <c r="J4193" s="8" t="s">
        <v>83</v>
      </c>
      <c r="K4193" s="12">
        <v>10000</v>
      </c>
      <c r="L4193" s="12">
        <v>13000</v>
      </c>
      <c r="M4193" s="12">
        <v>4</v>
      </c>
      <c r="N4193" s="12">
        <v>40000</v>
      </c>
      <c r="O4193" s="12">
        <v>52000</v>
      </c>
      <c r="P4193" s="6" t="s">
        <v>1399</v>
      </c>
      <c r="Q4193" s="12">
        <f t="shared" si="65"/>
        <v>12000</v>
      </c>
    </row>
    <row r="4194" spans="1:17" x14ac:dyDescent="0.3">
      <c r="A4194" s="6">
        <v>143566</v>
      </c>
      <c r="B4194" s="6" t="s">
        <v>1363</v>
      </c>
      <c r="C4194" s="6" t="s">
        <v>1362</v>
      </c>
      <c r="D4194" s="6" t="s">
        <v>1736</v>
      </c>
      <c r="E4194" s="6" t="s">
        <v>1</v>
      </c>
      <c r="F4194" s="7">
        <v>44668</v>
      </c>
      <c r="G4194" s="6" t="s">
        <v>35</v>
      </c>
      <c r="H4194" s="6" t="s">
        <v>1079</v>
      </c>
      <c r="I4194" s="6" t="s">
        <v>40</v>
      </c>
      <c r="J4194" s="6" t="s">
        <v>76</v>
      </c>
      <c r="K4194" s="12">
        <v>10500</v>
      </c>
      <c r="L4194" s="12">
        <v>13650</v>
      </c>
      <c r="M4194" s="12">
        <v>4</v>
      </c>
      <c r="N4194" s="12">
        <v>42000</v>
      </c>
      <c r="O4194" s="12">
        <v>54600</v>
      </c>
      <c r="P4194" s="6" t="s">
        <v>1400</v>
      </c>
      <c r="Q4194" s="12">
        <f t="shared" si="65"/>
        <v>12600</v>
      </c>
    </row>
    <row r="4195" spans="1:17" x14ac:dyDescent="0.3">
      <c r="A4195" s="6">
        <v>143567</v>
      </c>
      <c r="B4195" s="6" t="s">
        <v>1365</v>
      </c>
      <c r="C4195" s="6" t="s">
        <v>1364</v>
      </c>
      <c r="D4195" s="6" t="s">
        <v>1758</v>
      </c>
      <c r="E4195" s="6" t="s">
        <v>1314</v>
      </c>
      <c r="F4195" s="7">
        <v>44668</v>
      </c>
      <c r="G4195" s="6" t="s">
        <v>1296</v>
      </c>
      <c r="H4195" s="6" t="s">
        <v>63</v>
      </c>
      <c r="I4195" s="6" t="s">
        <v>41</v>
      </c>
      <c r="J4195" s="6" t="s">
        <v>78</v>
      </c>
      <c r="K4195" s="12">
        <v>8500</v>
      </c>
      <c r="L4195" s="12">
        <v>11050</v>
      </c>
      <c r="M4195" s="12">
        <v>2</v>
      </c>
      <c r="N4195" s="12">
        <v>17000</v>
      </c>
      <c r="O4195" s="12">
        <v>22100</v>
      </c>
      <c r="P4195" s="6" t="s">
        <v>1401</v>
      </c>
      <c r="Q4195" s="12">
        <f t="shared" si="65"/>
        <v>5100</v>
      </c>
    </row>
    <row r="4196" spans="1:17" x14ac:dyDescent="0.3">
      <c r="A4196" s="6">
        <v>143568</v>
      </c>
      <c r="B4196" s="6" t="s">
        <v>1367</v>
      </c>
      <c r="C4196" s="6" t="s">
        <v>1366</v>
      </c>
      <c r="D4196" s="6" t="s">
        <v>1781</v>
      </c>
      <c r="E4196" s="6" t="s">
        <v>1315</v>
      </c>
      <c r="F4196" s="7">
        <v>44668</v>
      </c>
      <c r="G4196" s="6" t="s">
        <v>33</v>
      </c>
      <c r="H4196" s="6" t="s">
        <v>57</v>
      </c>
      <c r="I4196" s="6" t="s">
        <v>44</v>
      </c>
      <c r="J4196" s="6" t="s">
        <v>80</v>
      </c>
      <c r="K4196" s="12">
        <v>7000</v>
      </c>
      <c r="L4196" s="12">
        <v>9100</v>
      </c>
      <c r="M4196" s="12">
        <v>3</v>
      </c>
      <c r="N4196" s="12">
        <v>21000</v>
      </c>
      <c r="O4196" s="12">
        <v>27300</v>
      </c>
      <c r="P4196" s="6" t="s">
        <v>1325</v>
      </c>
      <c r="Q4196" s="12">
        <f t="shared" si="65"/>
        <v>6300</v>
      </c>
    </row>
    <row r="4197" spans="1:17" x14ac:dyDescent="0.3">
      <c r="A4197" s="6">
        <v>143569</v>
      </c>
      <c r="B4197" s="6" t="s">
        <v>1369</v>
      </c>
      <c r="C4197" s="6" t="s">
        <v>1368</v>
      </c>
      <c r="D4197" s="6" t="s">
        <v>1803</v>
      </c>
      <c r="E4197" s="6" t="s">
        <v>0</v>
      </c>
      <c r="F4197" s="7">
        <v>44668</v>
      </c>
      <c r="G4197" s="6" t="s">
        <v>34</v>
      </c>
      <c r="H4197" s="6" t="s">
        <v>1080</v>
      </c>
      <c r="I4197" s="6" t="s">
        <v>42</v>
      </c>
      <c r="J4197" s="6" t="s">
        <v>79</v>
      </c>
      <c r="K4197" s="12">
        <v>1680</v>
      </c>
      <c r="L4197" s="12">
        <v>2184</v>
      </c>
      <c r="M4197" s="12">
        <v>3</v>
      </c>
      <c r="N4197" s="12">
        <v>5040</v>
      </c>
      <c r="O4197" s="12">
        <v>6552</v>
      </c>
      <c r="P4197" s="6" t="s">
        <v>1398</v>
      </c>
      <c r="Q4197" s="12">
        <f t="shared" si="65"/>
        <v>1512</v>
      </c>
    </row>
    <row r="4198" spans="1:17" x14ac:dyDescent="0.3">
      <c r="A4198" s="6">
        <v>143570</v>
      </c>
      <c r="B4198" s="6" t="s">
        <v>1370</v>
      </c>
      <c r="C4198" s="6" t="s">
        <v>1327</v>
      </c>
      <c r="D4198" s="6" t="s">
        <v>1806</v>
      </c>
      <c r="E4198" s="6" t="s">
        <v>1316</v>
      </c>
      <c r="F4198" s="7">
        <v>44668</v>
      </c>
      <c r="G4198" s="6" t="s">
        <v>35</v>
      </c>
      <c r="H4198" s="8" t="s">
        <v>65</v>
      </c>
      <c r="I4198" s="6" t="s">
        <v>109</v>
      </c>
      <c r="J4198" s="8" t="s">
        <v>84</v>
      </c>
      <c r="K4198" s="12">
        <v>6540</v>
      </c>
      <c r="L4198" s="12">
        <v>8502</v>
      </c>
      <c r="M4198" s="12">
        <v>1</v>
      </c>
      <c r="N4198" s="12">
        <v>6540</v>
      </c>
      <c r="O4198" s="12">
        <v>8502</v>
      </c>
      <c r="P4198" s="6" t="s">
        <v>1397</v>
      </c>
      <c r="Q4198" s="12">
        <f t="shared" si="65"/>
        <v>1962</v>
      </c>
    </row>
    <row r="4199" spans="1:17" x14ac:dyDescent="0.3">
      <c r="A4199" s="6">
        <v>143571</v>
      </c>
      <c r="B4199" s="6" t="s">
        <v>1371</v>
      </c>
      <c r="C4199" s="6" t="s">
        <v>1328</v>
      </c>
      <c r="D4199" s="6" t="s">
        <v>1826</v>
      </c>
      <c r="E4199" s="6" t="s">
        <v>1317</v>
      </c>
      <c r="F4199" s="7">
        <v>44668</v>
      </c>
      <c r="G4199" s="6" t="s">
        <v>1296</v>
      </c>
      <c r="H4199" s="6" t="s">
        <v>68</v>
      </c>
      <c r="I4199" s="6" t="s">
        <v>45</v>
      </c>
      <c r="J4199" s="6" t="s">
        <v>82</v>
      </c>
      <c r="K4199" s="12">
        <v>2680</v>
      </c>
      <c r="L4199" s="12">
        <v>3484</v>
      </c>
      <c r="M4199" s="12">
        <v>2</v>
      </c>
      <c r="N4199" s="12">
        <v>5360</v>
      </c>
      <c r="O4199" s="12">
        <v>6968</v>
      </c>
      <c r="P4199" s="6" t="s">
        <v>1325</v>
      </c>
      <c r="Q4199" s="12">
        <f t="shared" si="65"/>
        <v>1608</v>
      </c>
    </row>
    <row r="4200" spans="1:17" x14ac:dyDescent="0.3">
      <c r="A4200" s="6">
        <v>143572</v>
      </c>
      <c r="B4200" s="6" t="s">
        <v>1373</v>
      </c>
      <c r="C4200" s="6" t="s">
        <v>1372</v>
      </c>
      <c r="D4200" s="6" t="s">
        <v>1836</v>
      </c>
      <c r="E4200" s="6" t="s">
        <v>1318</v>
      </c>
      <c r="F4200" s="7">
        <v>44668</v>
      </c>
      <c r="G4200" s="6" t="s">
        <v>33</v>
      </c>
      <c r="H4200" s="6" t="s">
        <v>71</v>
      </c>
      <c r="I4200" s="6" t="s">
        <v>38</v>
      </c>
      <c r="J4200" s="6" t="s">
        <v>76</v>
      </c>
      <c r="K4200" s="12">
        <v>8250</v>
      </c>
      <c r="L4200" s="12">
        <v>10725</v>
      </c>
      <c r="M4200" s="12">
        <v>1</v>
      </c>
      <c r="N4200" s="12">
        <v>8250</v>
      </c>
      <c r="O4200" s="12">
        <v>10725</v>
      </c>
      <c r="P4200" s="6" t="s">
        <v>1325</v>
      </c>
      <c r="Q4200" s="12">
        <f t="shared" si="65"/>
        <v>2475</v>
      </c>
    </row>
    <row r="4201" spans="1:17" x14ac:dyDescent="0.3">
      <c r="A4201" s="6">
        <v>143573</v>
      </c>
      <c r="B4201" s="6" t="s">
        <v>1374</v>
      </c>
      <c r="C4201" s="6" t="s">
        <v>1329</v>
      </c>
      <c r="D4201" s="6" t="s">
        <v>1877</v>
      </c>
      <c r="E4201" s="6" t="s">
        <v>29</v>
      </c>
      <c r="F4201" s="7">
        <v>44668</v>
      </c>
      <c r="G4201" s="6" t="s">
        <v>34</v>
      </c>
      <c r="H4201" s="6" t="s">
        <v>1014</v>
      </c>
      <c r="I4201" s="6" t="s">
        <v>42</v>
      </c>
      <c r="J4201" s="6" t="s">
        <v>76</v>
      </c>
      <c r="K4201" s="12">
        <v>2650</v>
      </c>
      <c r="L4201" s="12">
        <v>3445</v>
      </c>
      <c r="M4201" s="12">
        <v>4</v>
      </c>
      <c r="N4201" s="12">
        <v>10600</v>
      </c>
      <c r="O4201" s="12">
        <v>13780</v>
      </c>
      <c r="P4201" s="6" t="s">
        <v>1325</v>
      </c>
      <c r="Q4201" s="12">
        <f t="shared" si="65"/>
        <v>3180</v>
      </c>
    </row>
    <row r="4202" spans="1:17" x14ac:dyDescent="0.3">
      <c r="A4202" s="6">
        <v>143574</v>
      </c>
      <c r="B4202" s="6" t="s">
        <v>1375</v>
      </c>
      <c r="C4202" s="6" t="s">
        <v>1330</v>
      </c>
      <c r="D4202" s="6" t="s">
        <v>1889</v>
      </c>
      <c r="E4202" s="6" t="s">
        <v>20</v>
      </c>
      <c r="F4202" s="7">
        <v>44668</v>
      </c>
      <c r="G4202" s="6" t="s">
        <v>35</v>
      </c>
      <c r="H4202" s="6" t="s">
        <v>72</v>
      </c>
      <c r="I4202" s="6" t="s">
        <v>38</v>
      </c>
      <c r="J4202" s="6" t="s">
        <v>85</v>
      </c>
      <c r="K4202" s="12">
        <v>12550</v>
      </c>
      <c r="L4202" s="12">
        <v>16315</v>
      </c>
      <c r="M4202" s="12">
        <v>1</v>
      </c>
      <c r="N4202" s="12">
        <v>12550</v>
      </c>
      <c r="O4202" s="12">
        <v>16315</v>
      </c>
      <c r="P4202" s="6" t="s">
        <v>1325</v>
      </c>
      <c r="Q4202" s="12">
        <f t="shared" si="65"/>
        <v>3765</v>
      </c>
    </row>
    <row r="4203" spans="1:17" x14ac:dyDescent="0.3">
      <c r="A4203" s="6">
        <v>143575</v>
      </c>
      <c r="B4203" s="6" t="s">
        <v>1376</v>
      </c>
      <c r="C4203" s="6" t="s">
        <v>1331</v>
      </c>
      <c r="D4203" s="6" t="s">
        <v>1915</v>
      </c>
      <c r="E4203" s="6" t="s">
        <v>19</v>
      </c>
      <c r="F4203" s="7">
        <v>44669</v>
      </c>
      <c r="G4203" s="6" t="s">
        <v>1296</v>
      </c>
      <c r="H4203" s="6" t="s">
        <v>73</v>
      </c>
      <c r="I4203" s="6" t="s">
        <v>41</v>
      </c>
      <c r="J4203" s="8" t="s">
        <v>78</v>
      </c>
      <c r="K4203" s="12">
        <v>14500</v>
      </c>
      <c r="L4203" s="12">
        <v>18850</v>
      </c>
      <c r="M4203" s="12">
        <v>4</v>
      </c>
      <c r="N4203" s="12">
        <v>58000</v>
      </c>
      <c r="O4203" s="12">
        <v>75400</v>
      </c>
      <c r="P4203" s="6" t="s">
        <v>1325</v>
      </c>
      <c r="Q4203" s="12">
        <f t="shared" si="65"/>
        <v>17400</v>
      </c>
    </row>
    <row r="4204" spans="1:17" x14ac:dyDescent="0.3">
      <c r="A4204" s="6">
        <v>143576</v>
      </c>
      <c r="B4204" s="6" t="s">
        <v>1378</v>
      </c>
      <c r="C4204" s="6" t="s">
        <v>1377</v>
      </c>
      <c r="D4204" s="6" t="s">
        <v>1924</v>
      </c>
      <c r="E4204" s="6" t="s">
        <v>1319</v>
      </c>
      <c r="F4204" s="7">
        <v>44669</v>
      </c>
      <c r="G4204" s="6" t="s">
        <v>33</v>
      </c>
      <c r="H4204" s="6" t="s">
        <v>46</v>
      </c>
      <c r="I4204" s="6" t="s">
        <v>36</v>
      </c>
      <c r="J4204" s="6" t="s">
        <v>75</v>
      </c>
      <c r="K4204" s="12">
        <v>800</v>
      </c>
      <c r="L4204" s="12">
        <v>1040</v>
      </c>
      <c r="M4204" s="12">
        <v>4</v>
      </c>
      <c r="N4204" s="12">
        <v>3200</v>
      </c>
      <c r="O4204" s="12">
        <v>4160</v>
      </c>
      <c r="P4204" s="6" t="s">
        <v>1325</v>
      </c>
      <c r="Q4204" s="12">
        <f t="shared" si="65"/>
        <v>960</v>
      </c>
    </row>
    <row r="4205" spans="1:17" x14ac:dyDescent="0.3">
      <c r="A4205" s="6">
        <v>143577</v>
      </c>
      <c r="B4205" s="6" t="s">
        <v>1379</v>
      </c>
      <c r="C4205" s="6" t="s">
        <v>1332</v>
      </c>
      <c r="D4205" s="6" t="s">
        <v>1994</v>
      </c>
      <c r="E4205" s="6" t="s">
        <v>18</v>
      </c>
      <c r="F4205" s="7">
        <v>44669</v>
      </c>
      <c r="G4205" s="6" t="s">
        <v>34</v>
      </c>
      <c r="H4205" s="6" t="s">
        <v>48</v>
      </c>
      <c r="I4205" s="6" t="s">
        <v>37</v>
      </c>
      <c r="J4205" s="6" t="s">
        <v>76</v>
      </c>
      <c r="K4205" s="12">
        <v>600</v>
      </c>
      <c r="L4205" s="12">
        <v>780</v>
      </c>
      <c r="M4205" s="12">
        <v>1</v>
      </c>
      <c r="N4205" s="12">
        <v>600</v>
      </c>
      <c r="O4205" s="12">
        <v>780</v>
      </c>
      <c r="P4205" s="6" t="s">
        <v>1325</v>
      </c>
      <c r="Q4205" s="12">
        <f t="shared" si="65"/>
        <v>180</v>
      </c>
    </row>
    <row r="4206" spans="1:17" x14ac:dyDescent="0.3">
      <c r="A4206" s="6">
        <v>143578</v>
      </c>
      <c r="B4206" s="6" t="s">
        <v>1380</v>
      </c>
      <c r="C4206" s="6" t="s">
        <v>1334</v>
      </c>
      <c r="D4206" s="6" t="s">
        <v>2077</v>
      </c>
      <c r="E4206" s="6" t="s">
        <v>17</v>
      </c>
      <c r="F4206" s="7">
        <v>44669</v>
      </c>
      <c r="G4206" s="6" t="s">
        <v>35</v>
      </c>
      <c r="H4206" s="6" t="s">
        <v>50</v>
      </c>
      <c r="I4206" s="6" t="s">
        <v>38</v>
      </c>
      <c r="J4206" s="6" t="s">
        <v>75</v>
      </c>
      <c r="K4206" s="12">
        <v>10500</v>
      </c>
      <c r="L4206" s="12">
        <v>13650</v>
      </c>
      <c r="M4206" s="12">
        <v>1</v>
      </c>
      <c r="N4206" s="12">
        <v>10500</v>
      </c>
      <c r="O4206" s="12">
        <v>13650</v>
      </c>
      <c r="P4206" s="6" t="s">
        <v>1325</v>
      </c>
      <c r="Q4206" s="12">
        <f t="shared" si="65"/>
        <v>3150</v>
      </c>
    </row>
    <row r="4207" spans="1:17" x14ac:dyDescent="0.3">
      <c r="A4207" s="6">
        <v>143579</v>
      </c>
      <c r="B4207" s="6" t="s">
        <v>1381</v>
      </c>
      <c r="C4207" s="6" t="s">
        <v>1333</v>
      </c>
      <c r="D4207" s="6" t="s">
        <v>2009</v>
      </c>
      <c r="E4207" s="6" t="s">
        <v>1320</v>
      </c>
      <c r="F4207" s="7">
        <v>44669</v>
      </c>
      <c r="G4207" s="6" t="s">
        <v>1296</v>
      </c>
      <c r="H4207" s="6" t="s">
        <v>1075</v>
      </c>
      <c r="I4207" s="6" t="s">
        <v>39</v>
      </c>
      <c r="J4207" s="6" t="s">
        <v>77</v>
      </c>
      <c r="K4207" s="12">
        <v>6500</v>
      </c>
      <c r="L4207" s="12">
        <v>8450</v>
      </c>
      <c r="M4207" s="12">
        <v>1</v>
      </c>
      <c r="N4207" s="12">
        <v>6500</v>
      </c>
      <c r="O4207" s="12">
        <v>8450</v>
      </c>
      <c r="P4207" s="6" t="s">
        <v>1325</v>
      </c>
      <c r="Q4207" s="12">
        <f t="shared" si="65"/>
        <v>1950</v>
      </c>
    </row>
    <row r="4208" spans="1:17" x14ac:dyDescent="0.3">
      <c r="A4208" s="6">
        <v>143580</v>
      </c>
      <c r="B4208" s="6" t="s">
        <v>1382</v>
      </c>
      <c r="C4208" s="6" t="s">
        <v>1335</v>
      </c>
      <c r="D4208" s="6" t="s">
        <v>2083</v>
      </c>
      <c r="E4208" s="6" t="s">
        <v>16</v>
      </c>
      <c r="F4208" s="7">
        <v>44669</v>
      </c>
      <c r="G4208" s="6" t="s">
        <v>33</v>
      </c>
      <c r="H4208" s="6" t="s">
        <v>1081</v>
      </c>
      <c r="I4208" s="6" t="s">
        <v>40</v>
      </c>
      <c r="J4208" s="6" t="s">
        <v>76</v>
      </c>
      <c r="K4208" s="12">
        <v>4500</v>
      </c>
      <c r="L4208" s="12">
        <v>5850</v>
      </c>
      <c r="M4208" s="12">
        <v>2</v>
      </c>
      <c r="N4208" s="12">
        <v>9000</v>
      </c>
      <c r="O4208" s="12">
        <v>11700</v>
      </c>
      <c r="P4208" s="6" t="s">
        <v>1325</v>
      </c>
      <c r="Q4208" s="12">
        <f t="shared" si="65"/>
        <v>2700</v>
      </c>
    </row>
    <row r="4209" spans="1:17" x14ac:dyDescent="0.3">
      <c r="A4209" s="6">
        <v>143581</v>
      </c>
      <c r="B4209" s="6" t="s">
        <v>1378</v>
      </c>
      <c r="C4209" s="6" t="s">
        <v>1377</v>
      </c>
      <c r="D4209" s="6" t="s">
        <v>1941</v>
      </c>
      <c r="E4209" s="6" t="s">
        <v>15</v>
      </c>
      <c r="F4209" s="7">
        <v>44669</v>
      </c>
      <c r="G4209" s="6" t="s">
        <v>34</v>
      </c>
      <c r="H4209" s="6" t="s">
        <v>51</v>
      </c>
      <c r="I4209" s="6" t="s">
        <v>41</v>
      </c>
      <c r="J4209" s="6" t="s">
        <v>78</v>
      </c>
      <c r="K4209" s="12">
        <v>8500</v>
      </c>
      <c r="L4209" s="12">
        <v>11050</v>
      </c>
      <c r="M4209" s="12">
        <v>1</v>
      </c>
      <c r="N4209" s="12">
        <v>8500</v>
      </c>
      <c r="O4209" s="12">
        <v>11050</v>
      </c>
      <c r="P4209" s="6" t="s">
        <v>1325</v>
      </c>
      <c r="Q4209" s="12">
        <f t="shared" si="65"/>
        <v>2550</v>
      </c>
    </row>
    <row r="4210" spans="1:17" x14ac:dyDescent="0.3">
      <c r="A4210" s="6">
        <v>143582</v>
      </c>
      <c r="B4210" s="6" t="s">
        <v>1379</v>
      </c>
      <c r="C4210" s="6" t="s">
        <v>1332</v>
      </c>
      <c r="D4210" s="6" t="s">
        <v>1994</v>
      </c>
      <c r="E4210" s="6" t="s">
        <v>14</v>
      </c>
      <c r="F4210" s="7">
        <v>44669</v>
      </c>
      <c r="G4210" s="6" t="s">
        <v>35</v>
      </c>
      <c r="H4210" s="6" t="s">
        <v>52</v>
      </c>
      <c r="I4210" s="6" t="s">
        <v>44</v>
      </c>
      <c r="J4210" s="6" t="s">
        <v>80</v>
      </c>
      <c r="K4210" s="12">
        <v>12500</v>
      </c>
      <c r="L4210" s="12">
        <v>16250</v>
      </c>
      <c r="M4210" s="12">
        <v>2</v>
      </c>
      <c r="N4210" s="12">
        <v>25000</v>
      </c>
      <c r="O4210" s="12">
        <v>32500</v>
      </c>
      <c r="P4210" s="6" t="s">
        <v>1325</v>
      </c>
      <c r="Q4210" s="12">
        <f t="shared" si="65"/>
        <v>7500</v>
      </c>
    </row>
    <row r="4211" spans="1:17" x14ac:dyDescent="0.3">
      <c r="A4211" s="6">
        <v>143583</v>
      </c>
      <c r="B4211" s="6" t="s">
        <v>1365</v>
      </c>
      <c r="C4211" s="6" t="s">
        <v>1364</v>
      </c>
      <c r="D4211" s="6" t="s">
        <v>1490</v>
      </c>
      <c r="E4211" s="6" t="s">
        <v>13</v>
      </c>
      <c r="F4211" s="7">
        <v>44669</v>
      </c>
      <c r="G4211" s="6" t="s">
        <v>1296</v>
      </c>
      <c r="H4211" s="6" t="s">
        <v>1022</v>
      </c>
      <c r="I4211" s="6" t="s">
        <v>89</v>
      </c>
      <c r="J4211" s="6" t="s">
        <v>79</v>
      </c>
      <c r="K4211" s="12">
        <v>3500</v>
      </c>
      <c r="L4211" s="12">
        <v>4550</v>
      </c>
      <c r="M4211" s="12">
        <v>1</v>
      </c>
      <c r="N4211" s="12">
        <v>3500</v>
      </c>
      <c r="O4211" s="12">
        <v>4550</v>
      </c>
      <c r="P4211" s="6" t="s">
        <v>1325</v>
      </c>
      <c r="Q4211" s="12">
        <f t="shared" si="65"/>
        <v>1050</v>
      </c>
    </row>
    <row r="4212" spans="1:17" x14ac:dyDescent="0.3">
      <c r="A4212" s="6">
        <v>143584</v>
      </c>
      <c r="B4212" s="6" t="s">
        <v>1385</v>
      </c>
      <c r="C4212" s="6" t="s">
        <v>27</v>
      </c>
      <c r="D4212" s="6" t="s">
        <v>27</v>
      </c>
      <c r="E4212" s="6" t="s">
        <v>12</v>
      </c>
      <c r="F4212" s="7">
        <v>44669</v>
      </c>
      <c r="G4212" s="6" t="s">
        <v>33</v>
      </c>
      <c r="H4212" s="8" t="s">
        <v>67</v>
      </c>
      <c r="I4212" s="6" t="s">
        <v>37</v>
      </c>
      <c r="J4212" s="6" t="s">
        <v>81</v>
      </c>
      <c r="K4212" s="12">
        <v>4500</v>
      </c>
      <c r="L4212" s="12">
        <v>5850</v>
      </c>
      <c r="M4212" s="12">
        <v>1</v>
      </c>
      <c r="N4212" s="12">
        <v>4500</v>
      </c>
      <c r="O4212" s="12">
        <v>5850</v>
      </c>
      <c r="P4212" s="6" t="s">
        <v>1325</v>
      </c>
      <c r="Q4212" s="12">
        <f t="shared" si="65"/>
        <v>1350</v>
      </c>
    </row>
    <row r="4213" spans="1:17" x14ac:dyDescent="0.3">
      <c r="A4213" s="6">
        <v>143585</v>
      </c>
      <c r="B4213" s="6" t="s">
        <v>1387</v>
      </c>
      <c r="C4213" s="6" t="s">
        <v>1386</v>
      </c>
      <c r="D4213" s="6" t="s">
        <v>2107</v>
      </c>
      <c r="E4213" s="6" t="s">
        <v>11</v>
      </c>
      <c r="F4213" s="7">
        <v>44669</v>
      </c>
      <c r="G4213" s="6" t="s">
        <v>34</v>
      </c>
      <c r="H4213" s="6" t="s">
        <v>1082</v>
      </c>
      <c r="I4213" s="6" t="s">
        <v>45</v>
      </c>
      <c r="J4213" s="6" t="s">
        <v>82</v>
      </c>
      <c r="K4213" s="12">
        <v>2100</v>
      </c>
      <c r="L4213" s="12">
        <v>2730</v>
      </c>
      <c r="M4213" s="12">
        <v>2</v>
      </c>
      <c r="N4213" s="12">
        <v>4200</v>
      </c>
      <c r="O4213" s="12">
        <v>5460</v>
      </c>
      <c r="P4213" s="6" t="s">
        <v>1325</v>
      </c>
      <c r="Q4213" s="12">
        <f t="shared" si="65"/>
        <v>1260</v>
      </c>
    </row>
    <row r="4214" spans="1:17" x14ac:dyDescent="0.3">
      <c r="A4214" s="6">
        <v>143586</v>
      </c>
      <c r="B4214" s="6" t="s">
        <v>2156</v>
      </c>
      <c r="C4214" s="6" t="s">
        <v>2157</v>
      </c>
      <c r="D4214" s="6" t="s">
        <v>1977</v>
      </c>
      <c r="E4214" s="6" t="s">
        <v>1321</v>
      </c>
      <c r="F4214" s="7">
        <v>44669</v>
      </c>
      <c r="G4214" s="6" t="s">
        <v>35</v>
      </c>
      <c r="H4214" s="6" t="s">
        <v>49</v>
      </c>
      <c r="I4214" s="6" t="s">
        <v>36</v>
      </c>
      <c r="J4214" s="6" t="s">
        <v>75</v>
      </c>
      <c r="K4214" s="12">
        <v>1150</v>
      </c>
      <c r="L4214" s="12">
        <v>1495</v>
      </c>
      <c r="M4214" s="12">
        <v>2</v>
      </c>
      <c r="N4214" s="12">
        <v>2300</v>
      </c>
      <c r="O4214" s="12">
        <v>2990</v>
      </c>
      <c r="P4214" s="6" t="s">
        <v>1325</v>
      </c>
      <c r="Q4214" s="12">
        <f t="shared" si="65"/>
        <v>690</v>
      </c>
    </row>
    <row r="4215" spans="1:17" x14ac:dyDescent="0.3">
      <c r="A4215" s="6">
        <v>143587</v>
      </c>
      <c r="B4215" s="6" t="s">
        <v>1390</v>
      </c>
      <c r="C4215" s="6" t="s">
        <v>26</v>
      </c>
      <c r="D4215" s="6" t="s">
        <v>2126</v>
      </c>
      <c r="E4215" s="6" t="s">
        <v>1322</v>
      </c>
      <c r="F4215" s="7">
        <v>44669</v>
      </c>
      <c r="G4215" s="6" t="s">
        <v>1296</v>
      </c>
      <c r="H4215" s="6" t="s">
        <v>47</v>
      </c>
      <c r="I4215" s="6" t="s">
        <v>37</v>
      </c>
      <c r="J4215" s="6" t="s">
        <v>76</v>
      </c>
      <c r="K4215" s="12">
        <v>350</v>
      </c>
      <c r="L4215" s="12">
        <v>455</v>
      </c>
      <c r="M4215" s="12">
        <v>1</v>
      </c>
      <c r="N4215" s="12">
        <v>350</v>
      </c>
      <c r="O4215" s="12">
        <v>455</v>
      </c>
      <c r="P4215" s="6" t="s">
        <v>1325</v>
      </c>
      <c r="Q4215" s="12">
        <f t="shared" si="65"/>
        <v>105</v>
      </c>
    </row>
    <row r="4216" spans="1:17" x14ac:dyDescent="0.3">
      <c r="A4216" s="6">
        <v>143588</v>
      </c>
      <c r="B4216" s="6" t="s">
        <v>1392</v>
      </c>
      <c r="C4216" s="6" t="s">
        <v>1391</v>
      </c>
      <c r="D4216" s="6" t="s">
        <v>2113</v>
      </c>
      <c r="E4216" s="6" t="s">
        <v>1323</v>
      </c>
      <c r="F4216" s="7">
        <v>44669</v>
      </c>
      <c r="G4216" s="6" t="s">
        <v>33</v>
      </c>
      <c r="H4216" s="6" t="s">
        <v>53</v>
      </c>
      <c r="I4216" s="6" t="s">
        <v>38</v>
      </c>
      <c r="J4216" s="6" t="s">
        <v>75</v>
      </c>
      <c r="K4216" s="12">
        <v>9500</v>
      </c>
      <c r="L4216" s="12">
        <v>12350</v>
      </c>
      <c r="M4216" s="12">
        <v>1</v>
      </c>
      <c r="N4216" s="12">
        <v>9500</v>
      </c>
      <c r="O4216" s="12">
        <v>12350</v>
      </c>
      <c r="P4216" s="6" t="s">
        <v>1325</v>
      </c>
      <c r="Q4216" s="12">
        <f t="shared" si="65"/>
        <v>2850</v>
      </c>
    </row>
    <row r="4217" spans="1:17" x14ac:dyDescent="0.3">
      <c r="A4217" s="6">
        <v>143589</v>
      </c>
      <c r="B4217" s="6" t="s">
        <v>1394</v>
      </c>
      <c r="C4217" s="6" t="s">
        <v>1393</v>
      </c>
      <c r="D4217" s="6" t="s">
        <v>2131</v>
      </c>
      <c r="E4217" s="6" t="s">
        <v>10</v>
      </c>
      <c r="F4217" s="7">
        <v>44669</v>
      </c>
      <c r="G4217" s="6" t="s">
        <v>34</v>
      </c>
      <c r="H4217" s="6" t="s">
        <v>1083</v>
      </c>
      <c r="I4217" s="6" t="s">
        <v>39</v>
      </c>
      <c r="J4217" s="6" t="s">
        <v>77</v>
      </c>
      <c r="K4217" s="12">
        <v>10000</v>
      </c>
      <c r="L4217" s="12">
        <v>13000</v>
      </c>
      <c r="M4217" s="12">
        <v>3</v>
      </c>
      <c r="N4217" s="12">
        <v>30000</v>
      </c>
      <c r="O4217" s="12">
        <v>39000</v>
      </c>
      <c r="P4217" s="6" t="s">
        <v>1325</v>
      </c>
      <c r="Q4217" s="12">
        <f t="shared" si="65"/>
        <v>9000</v>
      </c>
    </row>
    <row r="4218" spans="1:17" x14ac:dyDescent="0.3">
      <c r="A4218" s="6">
        <v>143590</v>
      </c>
      <c r="B4218" s="6" t="s">
        <v>1337</v>
      </c>
      <c r="C4218" s="6" t="s">
        <v>1336</v>
      </c>
      <c r="D4218" s="6" t="s">
        <v>1419</v>
      </c>
      <c r="E4218" s="6" t="s">
        <v>9</v>
      </c>
      <c r="F4218" s="7">
        <v>44669</v>
      </c>
      <c r="G4218" s="6" t="s">
        <v>35</v>
      </c>
      <c r="H4218" s="6" t="s">
        <v>1084</v>
      </c>
      <c r="I4218" s="6" t="s">
        <v>40</v>
      </c>
      <c r="J4218" s="6" t="s">
        <v>76</v>
      </c>
      <c r="K4218" s="12">
        <v>6500</v>
      </c>
      <c r="L4218" s="12">
        <v>8450</v>
      </c>
      <c r="M4218" s="12">
        <v>2</v>
      </c>
      <c r="N4218" s="12">
        <v>13000</v>
      </c>
      <c r="O4218" s="12">
        <v>16900</v>
      </c>
      <c r="P4218" s="6" t="s">
        <v>1325</v>
      </c>
      <c r="Q4218" s="12">
        <f t="shared" si="65"/>
        <v>3900</v>
      </c>
    </row>
    <row r="4219" spans="1:17" x14ac:dyDescent="0.3">
      <c r="A4219" s="6">
        <v>143591</v>
      </c>
      <c r="B4219" s="6" t="s">
        <v>1339</v>
      </c>
      <c r="C4219" s="6" t="s">
        <v>1338</v>
      </c>
      <c r="D4219" s="6" t="s">
        <v>1452</v>
      </c>
      <c r="E4219" s="6" t="s">
        <v>1324</v>
      </c>
      <c r="F4219" s="7">
        <v>44669</v>
      </c>
      <c r="G4219" s="6" t="s">
        <v>1296</v>
      </c>
      <c r="H4219" s="6" t="s">
        <v>1085</v>
      </c>
      <c r="I4219" s="6" t="s">
        <v>41</v>
      </c>
      <c r="J4219" s="6" t="s">
        <v>78</v>
      </c>
      <c r="K4219" s="12">
        <v>8500</v>
      </c>
      <c r="L4219" s="12">
        <v>11050</v>
      </c>
      <c r="M4219" s="12">
        <v>1</v>
      </c>
      <c r="N4219" s="12">
        <v>8500</v>
      </c>
      <c r="O4219" s="12">
        <v>11050</v>
      </c>
      <c r="P4219" s="6" t="s">
        <v>1401</v>
      </c>
      <c r="Q4219" s="12">
        <f t="shared" si="65"/>
        <v>2550</v>
      </c>
    </row>
    <row r="4220" spans="1:17" x14ac:dyDescent="0.3">
      <c r="A4220" s="6">
        <v>143592</v>
      </c>
      <c r="B4220" s="6" t="s">
        <v>1341</v>
      </c>
      <c r="C4220" s="6" t="s">
        <v>1340</v>
      </c>
      <c r="D4220" s="6" t="s">
        <v>1471</v>
      </c>
      <c r="E4220" s="6" t="s">
        <v>8</v>
      </c>
      <c r="F4220" s="7">
        <v>44669</v>
      </c>
      <c r="G4220" s="6" t="s">
        <v>33</v>
      </c>
      <c r="H4220" s="6" t="s">
        <v>57</v>
      </c>
      <c r="I4220" s="6" t="s">
        <v>44</v>
      </c>
      <c r="J4220" s="6" t="s">
        <v>80</v>
      </c>
      <c r="K4220" s="12">
        <v>7000</v>
      </c>
      <c r="L4220" s="12">
        <v>9100</v>
      </c>
      <c r="M4220" s="12">
        <v>4</v>
      </c>
      <c r="N4220" s="12">
        <v>28000</v>
      </c>
      <c r="O4220" s="12">
        <v>36400</v>
      </c>
      <c r="P4220" s="6" t="s">
        <v>1325</v>
      </c>
      <c r="Q4220" s="12">
        <f t="shared" si="65"/>
        <v>8400</v>
      </c>
    </row>
    <row r="4221" spans="1:17" x14ac:dyDescent="0.3">
      <c r="A4221" s="6">
        <v>143593</v>
      </c>
      <c r="B4221" s="6" t="s">
        <v>1343</v>
      </c>
      <c r="C4221" s="6" t="s">
        <v>1342</v>
      </c>
      <c r="D4221" s="6" t="s">
        <v>1493</v>
      </c>
      <c r="E4221" s="6" t="s">
        <v>7</v>
      </c>
      <c r="F4221" s="7">
        <v>44669</v>
      </c>
      <c r="G4221" s="6" t="s">
        <v>34</v>
      </c>
      <c r="H4221" s="6" t="s">
        <v>1086</v>
      </c>
      <c r="I4221" s="6" t="s">
        <v>89</v>
      </c>
      <c r="J4221" s="6" t="s">
        <v>79</v>
      </c>
      <c r="K4221" s="12">
        <v>6550</v>
      </c>
      <c r="L4221" s="12">
        <v>8515</v>
      </c>
      <c r="M4221" s="12">
        <v>3</v>
      </c>
      <c r="N4221" s="12">
        <v>19650</v>
      </c>
      <c r="O4221" s="12">
        <v>25545</v>
      </c>
      <c r="P4221" s="6" t="s">
        <v>1398</v>
      </c>
      <c r="Q4221" s="12">
        <f t="shared" si="65"/>
        <v>5895</v>
      </c>
    </row>
    <row r="4222" spans="1:17" x14ac:dyDescent="0.3">
      <c r="A4222" s="6">
        <v>143594</v>
      </c>
      <c r="B4222" s="6" t="s">
        <v>1345</v>
      </c>
      <c r="C4222" s="6" t="s">
        <v>1344</v>
      </c>
      <c r="D4222" s="6" t="s">
        <v>1551</v>
      </c>
      <c r="E4222" s="6" t="s">
        <v>1325</v>
      </c>
      <c r="F4222" s="7">
        <v>44669</v>
      </c>
      <c r="G4222" s="6" t="s">
        <v>35</v>
      </c>
      <c r="H4222" s="8" t="s">
        <v>66</v>
      </c>
      <c r="I4222" s="6" t="s">
        <v>37</v>
      </c>
      <c r="J4222" s="6" t="s">
        <v>81</v>
      </c>
      <c r="K4222" s="12">
        <v>7650</v>
      </c>
      <c r="L4222" s="12">
        <v>9945</v>
      </c>
      <c r="M4222" s="12">
        <v>2</v>
      </c>
      <c r="N4222" s="12">
        <v>15300</v>
      </c>
      <c r="O4222" s="12">
        <v>19890</v>
      </c>
      <c r="P4222" s="6" t="s">
        <v>1397</v>
      </c>
      <c r="Q4222" s="12">
        <f t="shared" si="65"/>
        <v>4590</v>
      </c>
    </row>
    <row r="4223" spans="1:17" x14ac:dyDescent="0.3">
      <c r="A4223" s="6">
        <v>143595</v>
      </c>
      <c r="B4223" s="6" t="s">
        <v>1347</v>
      </c>
      <c r="C4223" s="6" t="s">
        <v>1346</v>
      </c>
      <c r="D4223" s="6" t="s">
        <v>1554</v>
      </c>
      <c r="E4223" s="6" t="s">
        <v>1326</v>
      </c>
      <c r="F4223" s="7">
        <v>44669</v>
      </c>
      <c r="G4223" s="6" t="s">
        <v>1296</v>
      </c>
      <c r="H4223" s="6" t="s">
        <v>58</v>
      </c>
      <c r="I4223" s="6" t="s">
        <v>45</v>
      </c>
      <c r="J4223" s="6" t="s">
        <v>82</v>
      </c>
      <c r="K4223" s="12">
        <v>1150</v>
      </c>
      <c r="L4223" s="12">
        <v>1495</v>
      </c>
      <c r="M4223" s="12">
        <v>2</v>
      </c>
      <c r="N4223" s="12">
        <v>2300</v>
      </c>
      <c r="O4223" s="12">
        <v>2990</v>
      </c>
      <c r="P4223" s="6" t="s">
        <v>1399</v>
      </c>
      <c r="Q4223" s="12">
        <f t="shared" si="65"/>
        <v>690</v>
      </c>
    </row>
    <row r="4224" spans="1:17" x14ac:dyDescent="0.3">
      <c r="A4224" s="6">
        <v>143596</v>
      </c>
      <c r="B4224" s="6" t="s">
        <v>1349</v>
      </c>
      <c r="C4224" s="6" t="s">
        <v>1348</v>
      </c>
      <c r="D4224" s="6" t="s">
        <v>1569</v>
      </c>
      <c r="E4224" s="6" t="s">
        <v>6</v>
      </c>
      <c r="F4224" s="7">
        <v>44669</v>
      </c>
      <c r="G4224" s="6" t="s">
        <v>33</v>
      </c>
      <c r="H4224" s="6" t="s">
        <v>59</v>
      </c>
      <c r="I4224" s="6" t="s">
        <v>36</v>
      </c>
      <c r="J4224" s="6" t="s">
        <v>75</v>
      </c>
      <c r="K4224" s="12">
        <v>850</v>
      </c>
      <c r="L4224" s="12">
        <v>1105</v>
      </c>
      <c r="M4224" s="12">
        <v>2</v>
      </c>
      <c r="N4224" s="12">
        <v>1700</v>
      </c>
      <c r="O4224" s="12">
        <v>2210</v>
      </c>
      <c r="P4224" s="6" t="s">
        <v>1400</v>
      </c>
      <c r="Q4224" s="12">
        <f t="shared" si="65"/>
        <v>510</v>
      </c>
    </row>
    <row r="4225" spans="1:17" x14ac:dyDescent="0.3">
      <c r="A4225" s="6">
        <v>143597</v>
      </c>
      <c r="B4225" s="6" t="s">
        <v>1351</v>
      </c>
      <c r="C4225" s="6" t="s">
        <v>1350</v>
      </c>
      <c r="D4225" s="6" t="s">
        <v>1589</v>
      </c>
      <c r="E4225" s="6" t="s">
        <v>5</v>
      </c>
      <c r="F4225" s="7">
        <v>44669</v>
      </c>
      <c r="G4225" s="6" t="s">
        <v>34</v>
      </c>
      <c r="H4225" s="6" t="s">
        <v>60</v>
      </c>
      <c r="I4225" s="6" t="s">
        <v>37</v>
      </c>
      <c r="J4225" s="6" t="s">
        <v>76</v>
      </c>
      <c r="K4225" s="12">
        <v>650</v>
      </c>
      <c r="L4225" s="12">
        <v>845</v>
      </c>
      <c r="M4225" s="12">
        <v>3</v>
      </c>
      <c r="N4225" s="12">
        <v>1950</v>
      </c>
      <c r="O4225" s="12">
        <v>2535</v>
      </c>
      <c r="P4225" s="6" t="s">
        <v>1401</v>
      </c>
      <c r="Q4225" s="12">
        <f t="shared" si="65"/>
        <v>585</v>
      </c>
    </row>
    <row r="4226" spans="1:17" x14ac:dyDescent="0.3">
      <c r="A4226" s="6">
        <v>143598</v>
      </c>
      <c r="B4226" s="6" t="s">
        <v>1353</v>
      </c>
      <c r="C4226" s="6" t="s">
        <v>1352</v>
      </c>
      <c r="D4226" s="6" t="s">
        <v>1532</v>
      </c>
      <c r="E4226" s="6" t="s">
        <v>4</v>
      </c>
      <c r="F4226" s="7">
        <v>44670</v>
      </c>
      <c r="G4226" s="6" t="s">
        <v>35</v>
      </c>
      <c r="H4226" s="6" t="s">
        <v>61</v>
      </c>
      <c r="I4226" s="6" t="s">
        <v>38</v>
      </c>
      <c r="J4226" s="6" t="s">
        <v>75</v>
      </c>
      <c r="K4226" s="12">
        <v>7500</v>
      </c>
      <c r="L4226" s="12">
        <v>9750</v>
      </c>
      <c r="M4226" s="12">
        <v>2</v>
      </c>
      <c r="N4226" s="12">
        <v>15000</v>
      </c>
      <c r="O4226" s="12">
        <v>19500</v>
      </c>
      <c r="P4226" s="6" t="s">
        <v>1325</v>
      </c>
      <c r="Q4226" s="12">
        <f t="shared" si="65"/>
        <v>4500</v>
      </c>
    </row>
    <row r="4227" spans="1:17" x14ac:dyDescent="0.3">
      <c r="A4227" s="6">
        <v>143599</v>
      </c>
      <c r="B4227" s="6" t="s">
        <v>1355</v>
      </c>
      <c r="C4227" s="6" t="s">
        <v>1354</v>
      </c>
      <c r="D4227" s="6" t="s">
        <v>2147</v>
      </c>
      <c r="E4227" s="6" t="s">
        <v>30</v>
      </c>
      <c r="F4227" s="7">
        <v>44671</v>
      </c>
      <c r="G4227" s="6" t="s">
        <v>1296</v>
      </c>
      <c r="H4227" s="6" t="s">
        <v>1083</v>
      </c>
      <c r="I4227" s="6" t="s">
        <v>39</v>
      </c>
      <c r="J4227" s="8" t="s">
        <v>83</v>
      </c>
      <c r="K4227" s="12">
        <v>10000</v>
      </c>
      <c r="L4227" s="12">
        <v>13000</v>
      </c>
      <c r="M4227" s="12">
        <v>2</v>
      </c>
      <c r="N4227" s="12">
        <v>20000</v>
      </c>
      <c r="O4227" s="12">
        <v>26000</v>
      </c>
      <c r="P4227" s="6" t="s">
        <v>1398</v>
      </c>
      <c r="Q4227" s="12">
        <f t="shared" ref="Q4227:Q4290" si="66">O4227-N4227</f>
        <v>6000</v>
      </c>
    </row>
    <row r="4228" spans="1:17" x14ac:dyDescent="0.3">
      <c r="A4228" s="6">
        <v>143600</v>
      </c>
      <c r="B4228" s="6" t="s">
        <v>1357</v>
      </c>
      <c r="C4228" s="6" t="s">
        <v>1356</v>
      </c>
      <c r="D4228" s="6" t="s">
        <v>1634</v>
      </c>
      <c r="E4228" s="6" t="s">
        <v>31</v>
      </c>
      <c r="F4228" s="7">
        <v>44672</v>
      </c>
      <c r="G4228" s="6" t="s">
        <v>33</v>
      </c>
      <c r="H4228" s="6" t="s">
        <v>1087</v>
      </c>
      <c r="I4228" s="6" t="s">
        <v>40</v>
      </c>
      <c r="J4228" s="6" t="s">
        <v>76</v>
      </c>
      <c r="K4228" s="12">
        <v>10500</v>
      </c>
      <c r="L4228" s="12">
        <v>13650</v>
      </c>
      <c r="M4228" s="12">
        <v>3</v>
      </c>
      <c r="N4228" s="12">
        <v>31500</v>
      </c>
      <c r="O4228" s="12">
        <v>40950</v>
      </c>
      <c r="P4228" s="6" t="s">
        <v>1397</v>
      </c>
      <c r="Q4228" s="12">
        <f t="shared" si="66"/>
        <v>9450</v>
      </c>
    </row>
    <row r="4229" spans="1:17" x14ac:dyDescent="0.3">
      <c r="A4229" s="6">
        <v>143601</v>
      </c>
      <c r="B4229" s="6" t="s">
        <v>1359</v>
      </c>
      <c r="C4229" s="6" t="s">
        <v>1358</v>
      </c>
      <c r="D4229" s="6" t="s">
        <v>1649</v>
      </c>
      <c r="E4229" s="6" t="s">
        <v>32</v>
      </c>
      <c r="F4229" s="7">
        <v>44673</v>
      </c>
      <c r="G4229" s="6" t="s">
        <v>34</v>
      </c>
      <c r="H4229" s="6" t="s">
        <v>63</v>
      </c>
      <c r="I4229" s="6" t="s">
        <v>41</v>
      </c>
      <c r="J4229" s="6" t="s">
        <v>78</v>
      </c>
      <c r="K4229" s="12">
        <v>8500</v>
      </c>
      <c r="L4229" s="12">
        <v>11050</v>
      </c>
      <c r="M4229" s="12">
        <v>4</v>
      </c>
      <c r="N4229" s="12">
        <v>34000</v>
      </c>
      <c r="O4229" s="12">
        <v>44200</v>
      </c>
      <c r="P4229" s="6" t="s">
        <v>1399</v>
      </c>
      <c r="Q4229" s="12">
        <f t="shared" si="66"/>
        <v>10200</v>
      </c>
    </row>
    <row r="4230" spans="1:17" x14ac:dyDescent="0.3">
      <c r="A4230" s="6">
        <v>143602</v>
      </c>
      <c r="B4230" s="6" t="s">
        <v>1361</v>
      </c>
      <c r="C4230" s="6" t="s">
        <v>1360</v>
      </c>
      <c r="D4230" s="6" t="s">
        <v>1680</v>
      </c>
      <c r="E4230" s="6" t="s">
        <v>28</v>
      </c>
      <c r="F4230" s="7">
        <v>44674</v>
      </c>
      <c r="G4230" s="6" t="s">
        <v>35</v>
      </c>
      <c r="H4230" s="6" t="s">
        <v>57</v>
      </c>
      <c r="I4230" s="6" t="s">
        <v>44</v>
      </c>
      <c r="J4230" s="6" t="s">
        <v>80</v>
      </c>
      <c r="K4230" s="12">
        <v>7000</v>
      </c>
      <c r="L4230" s="12">
        <v>9100</v>
      </c>
      <c r="M4230" s="12">
        <v>2</v>
      </c>
      <c r="N4230" s="12">
        <v>14000</v>
      </c>
      <c r="O4230" s="12">
        <v>18200</v>
      </c>
      <c r="P4230" s="6" t="s">
        <v>1400</v>
      </c>
      <c r="Q4230" s="12">
        <f t="shared" si="66"/>
        <v>4200</v>
      </c>
    </row>
    <row r="4231" spans="1:17" x14ac:dyDescent="0.3">
      <c r="A4231" s="6">
        <v>143603</v>
      </c>
      <c r="B4231" s="6" t="s">
        <v>1363</v>
      </c>
      <c r="C4231" s="6" t="s">
        <v>1362</v>
      </c>
      <c r="D4231" s="6" t="s">
        <v>1701</v>
      </c>
      <c r="E4231" s="6" t="s">
        <v>1311</v>
      </c>
      <c r="F4231" s="7">
        <v>44675</v>
      </c>
      <c r="G4231" s="6" t="s">
        <v>1296</v>
      </c>
      <c r="H4231" s="6" t="s">
        <v>1088</v>
      </c>
      <c r="I4231" s="6" t="s">
        <v>89</v>
      </c>
      <c r="J4231" s="6" t="s">
        <v>79</v>
      </c>
      <c r="K4231" s="12">
        <v>1680</v>
      </c>
      <c r="L4231" s="12">
        <v>2184</v>
      </c>
      <c r="M4231" s="12">
        <v>1</v>
      </c>
      <c r="N4231" s="12">
        <v>1680</v>
      </c>
      <c r="O4231" s="12">
        <v>2184</v>
      </c>
      <c r="P4231" s="6" t="s">
        <v>1401</v>
      </c>
      <c r="Q4231" s="12">
        <f t="shared" si="66"/>
        <v>504</v>
      </c>
    </row>
    <row r="4232" spans="1:17" x14ac:dyDescent="0.3">
      <c r="A4232" s="6">
        <v>143604</v>
      </c>
      <c r="B4232" s="6" t="s">
        <v>1365</v>
      </c>
      <c r="C4232" s="6" t="s">
        <v>1364</v>
      </c>
      <c r="D4232" s="6" t="s">
        <v>1752</v>
      </c>
      <c r="E4232" s="6" t="s">
        <v>1312</v>
      </c>
      <c r="F4232" s="7">
        <v>44676</v>
      </c>
      <c r="G4232" s="6" t="s">
        <v>33</v>
      </c>
      <c r="H4232" s="8" t="s">
        <v>65</v>
      </c>
      <c r="I4232" s="6" t="s">
        <v>37</v>
      </c>
      <c r="J4232" s="8" t="s">
        <v>84</v>
      </c>
      <c r="K4232" s="12">
        <v>6540</v>
      </c>
      <c r="L4232" s="12">
        <v>8502</v>
      </c>
      <c r="M4232" s="12">
        <v>1</v>
      </c>
      <c r="N4232" s="12">
        <v>6540</v>
      </c>
      <c r="O4232" s="12">
        <v>8502</v>
      </c>
      <c r="P4232" s="6" t="s">
        <v>1325</v>
      </c>
      <c r="Q4232" s="12">
        <f t="shared" si="66"/>
        <v>1962</v>
      </c>
    </row>
    <row r="4233" spans="1:17" x14ac:dyDescent="0.3">
      <c r="A4233" s="6">
        <v>143605</v>
      </c>
      <c r="B4233" s="6" t="s">
        <v>1367</v>
      </c>
      <c r="C4233" s="6" t="s">
        <v>1366</v>
      </c>
      <c r="D4233" s="6" t="s">
        <v>1787</v>
      </c>
      <c r="E4233" s="6" t="s">
        <v>1313</v>
      </c>
      <c r="F4233" s="7">
        <v>44677</v>
      </c>
      <c r="G4233" s="6" t="s">
        <v>34</v>
      </c>
      <c r="H4233" s="6" t="s">
        <v>68</v>
      </c>
      <c r="I4233" s="6" t="s">
        <v>45</v>
      </c>
      <c r="J4233" s="6" t="s">
        <v>82</v>
      </c>
      <c r="K4233" s="12">
        <v>2680</v>
      </c>
      <c r="L4233" s="12">
        <v>3484</v>
      </c>
      <c r="M4233" s="12">
        <v>3</v>
      </c>
      <c r="N4233" s="12">
        <v>8040</v>
      </c>
      <c r="O4233" s="12">
        <v>10452</v>
      </c>
      <c r="P4233" s="6" t="s">
        <v>1398</v>
      </c>
      <c r="Q4233" s="12">
        <f t="shared" si="66"/>
        <v>2412</v>
      </c>
    </row>
    <row r="4234" spans="1:17" x14ac:dyDescent="0.3">
      <c r="A4234" s="6">
        <v>143606</v>
      </c>
      <c r="B4234" s="6" t="s">
        <v>1369</v>
      </c>
      <c r="C4234" s="6" t="s">
        <v>1368</v>
      </c>
      <c r="D4234" s="6" t="s">
        <v>1799</v>
      </c>
      <c r="E4234" s="6" t="s">
        <v>3</v>
      </c>
      <c r="F4234" s="7">
        <v>44677</v>
      </c>
      <c r="G4234" s="6" t="s">
        <v>35</v>
      </c>
      <c r="H4234" s="6" t="s">
        <v>71</v>
      </c>
      <c r="I4234" s="6" t="s">
        <v>38</v>
      </c>
      <c r="J4234" s="6" t="s">
        <v>76</v>
      </c>
      <c r="K4234" s="12">
        <v>8250</v>
      </c>
      <c r="L4234" s="12">
        <v>10725</v>
      </c>
      <c r="M4234" s="12">
        <v>2</v>
      </c>
      <c r="N4234" s="12">
        <v>16500</v>
      </c>
      <c r="O4234" s="12">
        <v>21450</v>
      </c>
      <c r="P4234" s="6" t="s">
        <v>1397</v>
      </c>
      <c r="Q4234" s="12">
        <f t="shared" si="66"/>
        <v>4950</v>
      </c>
    </row>
    <row r="4235" spans="1:17" x14ac:dyDescent="0.3">
      <c r="A4235" s="6">
        <v>143607</v>
      </c>
      <c r="B4235" s="6" t="s">
        <v>1370</v>
      </c>
      <c r="C4235" s="6" t="s">
        <v>1327</v>
      </c>
      <c r="D4235" s="6" t="s">
        <v>1815</v>
      </c>
      <c r="E4235" s="6" t="s">
        <v>2</v>
      </c>
      <c r="F4235" s="7">
        <v>44677</v>
      </c>
      <c r="G4235" s="6" t="s">
        <v>1296</v>
      </c>
      <c r="H4235" s="6" t="s">
        <v>1022</v>
      </c>
      <c r="I4235" s="6" t="s">
        <v>42</v>
      </c>
      <c r="J4235" s="6" t="s">
        <v>76</v>
      </c>
      <c r="K4235" s="12">
        <v>2650</v>
      </c>
      <c r="L4235" s="12">
        <v>3445</v>
      </c>
      <c r="M4235" s="12">
        <v>2</v>
      </c>
      <c r="N4235" s="12">
        <v>5300</v>
      </c>
      <c r="O4235" s="12">
        <v>6890</v>
      </c>
      <c r="P4235" s="6" t="s">
        <v>1399</v>
      </c>
      <c r="Q4235" s="12">
        <f t="shared" si="66"/>
        <v>1590</v>
      </c>
    </row>
    <row r="4236" spans="1:17" x14ac:dyDescent="0.3">
      <c r="A4236" s="6">
        <v>143608</v>
      </c>
      <c r="B4236" s="6" t="s">
        <v>1371</v>
      </c>
      <c r="C4236" s="6" t="s">
        <v>1328</v>
      </c>
      <c r="D4236" s="6" t="s">
        <v>1822</v>
      </c>
      <c r="E4236" s="6" t="s">
        <v>1</v>
      </c>
      <c r="F4236" s="7">
        <v>44677</v>
      </c>
      <c r="G4236" s="6" t="s">
        <v>33</v>
      </c>
      <c r="H4236" s="6" t="s">
        <v>72</v>
      </c>
      <c r="I4236" s="6" t="s">
        <v>38</v>
      </c>
      <c r="J4236" s="6" t="s">
        <v>85</v>
      </c>
      <c r="K4236" s="12">
        <v>12550</v>
      </c>
      <c r="L4236" s="12">
        <v>16315</v>
      </c>
      <c r="M4236" s="12">
        <v>1</v>
      </c>
      <c r="N4236" s="12">
        <v>12550</v>
      </c>
      <c r="O4236" s="12">
        <v>16315</v>
      </c>
      <c r="P4236" s="6" t="s">
        <v>1400</v>
      </c>
      <c r="Q4236" s="12">
        <f t="shared" si="66"/>
        <v>3765</v>
      </c>
    </row>
    <row r="4237" spans="1:17" x14ac:dyDescent="0.3">
      <c r="A4237" s="6">
        <v>143609</v>
      </c>
      <c r="B4237" s="6" t="s">
        <v>1373</v>
      </c>
      <c r="C4237" s="6" t="s">
        <v>1372</v>
      </c>
      <c r="D4237" s="6" t="s">
        <v>1851</v>
      </c>
      <c r="E4237" s="6" t="s">
        <v>1314</v>
      </c>
      <c r="F4237" s="7">
        <v>44677</v>
      </c>
      <c r="G4237" s="6" t="s">
        <v>34</v>
      </c>
      <c r="H4237" s="6" t="s">
        <v>73</v>
      </c>
      <c r="I4237" s="6" t="s">
        <v>41</v>
      </c>
      <c r="J4237" s="8" t="s">
        <v>78</v>
      </c>
      <c r="K4237" s="12">
        <v>14500</v>
      </c>
      <c r="L4237" s="12">
        <v>18850</v>
      </c>
      <c r="M4237" s="12">
        <v>1</v>
      </c>
      <c r="N4237" s="12">
        <v>14500</v>
      </c>
      <c r="O4237" s="12">
        <v>18850</v>
      </c>
      <c r="P4237" s="6" t="s">
        <v>1401</v>
      </c>
      <c r="Q4237" s="12">
        <f t="shared" si="66"/>
        <v>4350</v>
      </c>
    </row>
    <row r="4238" spans="1:17" x14ac:dyDescent="0.3">
      <c r="A4238" s="6">
        <v>143610</v>
      </c>
      <c r="B4238" s="6" t="s">
        <v>1374</v>
      </c>
      <c r="C4238" s="6" t="s">
        <v>1329</v>
      </c>
      <c r="D4238" s="6" t="s">
        <v>1877</v>
      </c>
      <c r="E4238" s="6" t="s">
        <v>1315</v>
      </c>
      <c r="F4238" s="7">
        <v>44677</v>
      </c>
      <c r="G4238" s="6" t="s">
        <v>35</v>
      </c>
      <c r="H4238" s="6" t="s">
        <v>46</v>
      </c>
      <c r="I4238" s="6" t="s">
        <v>36</v>
      </c>
      <c r="J4238" s="6" t="s">
        <v>75</v>
      </c>
      <c r="K4238" s="12">
        <v>800</v>
      </c>
      <c r="L4238" s="12">
        <v>1040</v>
      </c>
      <c r="M4238" s="12">
        <v>1</v>
      </c>
      <c r="N4238" s="12">
        <v>800</v>
      </c>
      <c r="O4238" s="12">
        <v>1040</v>
      </c>
      <c r="P4238" s="6" t="s">
        <v>1325</v>
      </c>
      <c r="Q4238" s="12">
        <f t="shared" si="66"/>
        <v>240</v>
      </c>
    </row>
    <row r="4239" spans="1:17" x14ac:dyDescent="0.3">
      <c r="A4239" s="6">
        <v>143611</v>
      </c>
      <c r="B4239" s="6" t="s">
        <v>1375</v>
      </c>
      <c r="C4239" s="6" t="s">
        <v>1330</v>
      </c>
      <c r="D4239" s="6" t="s">
        <v>1909</v>
      </c>
      <c r="E4239" s="6" t="s">
        <v>0</v>
      </c>
      <c r="F4239" s="7">
        <v>44677</v>
      </c>
      <c r="G4239" s="6" t="s">
        <v>1296</v>
      </c>
      <c r="H4239" s="6" t="s">
        <v>48</v>
      </c>
      <c r="I4239" s="6" t="s">
        <v>37</v>
      </c>
      <c r="J4239" s="6" t="s">
        <v>76</v>
      </c>
      <c r="K4239" s="12">
        <v>600</v>
      </c>
      <c r="L4239" s="12">
        <v>780</v>
      </c>
      <c r="M4239" s="12">
        <v>2</v>
      </c>
      <c r="N4239" s="12">
        <v>1200</v>
      </c>
      <c r="O4239" s="12">
        <v>1560</v>
      </c>
      <c r="P4239" s="6" t="s">
        <v>1398</v>
      </c>
      <c r="Q4239" s="12">
        <f t="shared" si="66"/>
        <v>360</v>
      </c>
    </row>
    <row r="4240" spans="1:17" x14ac:dyDescent="0.3">
      <c r="A4240" s="6">
        <v>143612</v>
      </c>
      <c r="B4240" s="6" t="s">
        <v>1376</v>
      </c>
      <c r="C4240" s="6" t="s">
        <v>1331</v>
      </c>
      <c r="D4240" s="6" t="s">
        <v>1915</v>
      </c>
      <c r="E4240" s="6" t="s">
        <v>1316</v>
      </c>
      <c r="F4240" s="7">
        <v>44677</v>
      </c>
      <c r="G4240" s="6" t="s">
        <v>33</v>
      </c>
      <c r="H4240" s="6" t="s">
        <v>50</v>
      </c>
      <c r="I4240" s="6" t="s">
        <v>38</v>
      </c>
      <c r="J4240" s="6" t="s">
        <v>75</v>
      </c>
      <c r="K4240" s="12">
        <v>10500</v>
      </c>
      <c r="L4240" s="12">
        <v>13650</v>
      </c>
      <c r="M4240" s="12">
        <v>2</v>
      </c>
      <c r="N4240" s="12">
        <v>21000</v>
      </c>
      <c r="O4240" s="12">
        <v>27300</v>
      </c>
      <c r="P4240" s="6" t="s">
        <v>1397</v>
      </c>
      <c r="Q4240" s="12">
        <f t="shared" si="66"/>
        <v>6300</v>
      </c>
    </row>
    <row r="4241" spans="1:17" x14ac:dyDescent="0.3">
      <c r="A4241" s="6">
        <v>143613</v>
      </c>
      <c r="B4241" s="6" t="s">
        <v>1378</v>
      </c>
      <c r="C4241" s="6" t="s">
        <v>1377</v>
      </c>
      <c r="D4241" s="6" t="s">
        <v>1941</v>
      </c>
      <c r="E4241" s="6" t="s">
        <v>1317</v>
      </c>
      <c r="F4241" s="7">
        <v>44677</v>
      </c>
      <c r="G4241" s="6" t="s">
        <v>34</v>
      </c>
      <c r="H4241" s="6" t="s">
        <v>1083</v>
      </c>
      <c r="I4241" s="6" t="s">
        <v>39</v>
      </c>
      <c r="J4241" s="6" t="s">
        <v>77</v>
      </c>
      <c r="K4241" s="12">
        <v>6500</v>
      </c>
      <c r="L4241" s="12">
        <v>8450</v>
      </c>
      <c r="M4241" s="12">
        <v>2</v>
      </c>
      <c r="N4241" s="12">
        <v>13000</v>
      </c>
      <c r="O4241" s="12">
        <v>16900</v>
      </c>
      <c r="P4241" s="6" t="s">
        <v>1399</v>
      </c>
      <c r="Q4241" s="12">
        <f t="shared" si="66"/>
        <v>3900</v>
      </c>
    </row>
    <row r="4242" spans="1:17" x14ac:dyDescent="0.3">
      <c r="A4242" s="6">
        <v>143614</v>
      </c>
      <c r="B4242" s="6" t="s">
        <v>1379</v>
      </c>
      <c r="C4242" s="6" t="s">
        <v>1332</v>
      </c>
      <c r="D4242" s="6" t="s">
        <v>1994</v>
      </c>
      <c r="E4242" s="6" t="s">
        <v>1318</v>
      </c>
      <c r="F4242" s="7">
        <v>44677</v>
      </c>
      <c r="G4242" s="6" t="s">
        <v>35</v>
      </c>
      <c r="H4242" s="6" t="s">
        <v>1089</v>
      </c>
      <c r="I4242" s="6" t="s">
        <v>40</v>
      </c>
      <c r="J4242" s="6" t="s">
        <v>76</v>
      </c>
      <c r="K4242" s="12">
        <v>4500</v>
      </c>
      <c r="L4242" s="12">
        <v>5850</v>
      </c>
      <c r="M4242" s="12">
        <v>1</v>
      </c>
      <c r="N4242" s="12">
        <v>4500</v>
      </c>
      <c r="O4242" s="12">
        <v>5850</v>
      </c>
      <c r="P4242" s="6" t="s">
        <v>1400</v>
      </c>
      <c r="Q4242" s="12">
        <f t="shared" si="66"/>
        <v>1350</v>
      </c>
    </row>
    <row r="4243" spans="1:17" x14ac:dyDescent="0.3">
      <c r="A4243" s="6">
        <v>143615</v>
      </c>
      <c r="B4243" s="6" t="s">
        <v>1380</v>
      </c>
      <c r="C4243" s="6" t="s">
        <v>1334</v>
      </c>
      <c r="D4243" s="6" t="s">
        <v>2071</v>
      </c>
      <c r="E4243" s="6" t="s">
        <v>29</v>
      </c>
      <c r="F4243" s="7">
        <v>44677</v>
      </c>
      <c r="G4243" s="6" t="s">
        <v>1296</v>
      </c>
      <c r="H4243" s="6" t="s">
        <v>51</v>
      </c>
      <c r="I4243" s="6" t="s">
        <v>41</v>
      </c>
      <c r="J4243" s="6" t="s">
        <v>78</v>
      </c>
      <c r="K4243" s="12">
        <v>8500</v>
      </c>
      <c r="L4243" s="12">
        <v>11050</v>
      </c>
      <c r="M4243" s="12">
        <v>1</v>
      </c>
      <c r="N4243" s="12">
        <v>8500</v>
      </c>
      <c r="O4243" s="12">
        <v>11050</v>
      </c>
      <c r="P4243" s="6" t="s">
        <v>1401</v>
      </c>
      <c r="Q4243" s="12">
        <f t="shared" si="66"/>
        <v>2550</v>
      </c>
    </row>
    <row r="4244" spans="1:17" x14ac:dyDescent="0.3">
      <c r="A4244" s="6">
        <v>143616</v>
      </c>
      <c r="B4244" s="6" t="s">
        <v>1381</v>
      </c>
      <c r="C4244" s="6" t="s">
        <v>1333</v>
      </c>
      <c r="D4244" s="6" t="s">
        <v>2055</v>
      </c>
      <c r="E4244" s="6" t="s">
        <v>20</v>
      </c>
      <c r="F4244" s="7">
        <v>44677</v>
      </c>
      <c r="G4244" s="6" t="s">
        <v>33</v>
      </c>
      <c r="H4244" s="6" t="s">
        <v>52</v>
      </c>
      <c r="I4244" s="6" t="s">
        <v>44</v>
      </c>
      <c r="J4244" s="6" t="s">
        <v>80</v>
      </c>
      <c r="K4244" s="12">
        <v>12500</v>
      </c>
      <c r="L4244" s="12">
        <v>16250</v>
      </c>
      <c r="M4244" s="12">
        <v>1</v>
      </c>
      <c r="N4244" s="12">
        <v>12500</v>
      </c>
      <c r="O4244" s="12">
        <v>16250</v>
      </c>
      <c r="P4244" s="6" t="s">
        <v>1325</v>
      </c>
      <c r="Q4244" s="12">
        <f t="shared" si="66"/>
        <v>3750</v>
      </c>
    </row>
    <row r="4245" spans="1:17" x14ac:dyDescent="0.3">
      <c r="A4245" s="6">
        <v>143617</v>
      </c>
      <c r="B4245" s="6" t="s">
        <v>1382</v>
      </c>
      <c r="C4245" s="6" t="s">
        <v>1335</v>
      </c>
      <c r="D4245" s="6" t="s">
        <v>2081</v>
      </c>
      <c r="E4245" s="6" t="s">
        <v>19</v>
      </c>
      <c r="F4245" s="7">
        <v>44677</v>
      </c>
      <c r="G4245" s="6" t="s">
        <v>34</v>
      </c>
      <c r="H4245" s="6" t="s">
        <v>1030</v>
      </c>
      <c r="I4245" s="6" t="s">
        <v>98</v>
      </c>
      <c r="J4245" s="6" t="s">
        <v>79</v>
      </c>
      <c r="K4245" s="12">
        <v>3500</v>
      </c>
      <c r="L4245" s="12">
        <v>4550</v>
      </c>
      <c r="M4245" s="12">
        <v>3</v>
      </c>
      <c r="N4245" s="12">
        <v>10500</v>
      </c>
      <c r="O4245" s="12">
        <v>13650</v>
      </c>
      <c r="P4245" s="6" t="s">
        <v>1398</v>
      </c>
      <c r="Q4245" s="12">
        <f t="shared" si="66"/>
        <v>3150</v>
      </c>
    </row>
    <row r="4246" spans="1:17" x14ac:dyDescent="0.3">
      <c r="A4246" s="6">
        <v>143618</v>
      </c>
      <c r="B4246" s="6" t="s">
        <v>1378</v>
      </c>
      <c r="C4246" s="6" t="s">
        <v>1377</v>
      </c>
      <c r="D4246" s="6" t="s">
        <v>1942</v>
      </c>
      <c r="E4246" s="6" t="s">
        <v>1319</v>
      </c>
      <c r="F4246" s="7">
        <v>44677</v>
      </c>
      <c r="G4246" s="6" t="s">
        <v>35</v>
      </c>
      <c r="H4246" s="8" t="s">
        <v>67</v>
      </c>
      <c r="I4246" s="6" t="s">
        <v>99</v>
      </c>
      <c r="J4246" s="6" t="s">
        <v>81</v>
      </c>
      <c r="K4246" s="12">
        <v>4500</v>
      </c>
      <c r="L4246" s="12">
        <v>5850</v>
      </c>
      <c r="M4246" s="12">
        <v>1</v>
      </c>
      <c r="N4246" s="12">
        <v>4500</v>
      </c>
      <c r="O4246" s="12">
        <v>5850</v>
      </c>
      <c r="P4246" s="6" t="s">
        <v>1397</v>
      </c>
      <c r="Q4246" s="12">
        <f t="shared" si="66"/>
        <v>1350</v>
      </c>
    </row>
    <row r="4247" spans="1:17" x14ac:dyDescent="0.3">
      <c r="A4247" s="6">
        <v>143619</v>
      </c>
      <c r="B4247" s="6" t="s">
        <v>1379</v>
      </c>
      <c r="C4247" s="6" t="s">
        <v>1332</v>
      </c>
      <c r="D4247" s="6" t="s">
        <v>1996</v>
      </c>
      <c r="E4247" s="6" t="s">
        <v>18</v>
      </c>
      <c r="F4247" s="7">
        <v>44677</v>
      </c>
      <c r="G4247" s="6" t="s">
        <v>1296</v>
      </c>
      <c r="H4247" s="6" t="s">
        <v>1090</v>
      </c>
      <c r="I4247" s="6" t="s">
        <v>45</v>
      </c>
      <c r="J4247" s="6" t="s">
        <v>82</v>
      </c>
      <c r="K4247" s="12">
        <v>2100</v>
      </c>
      <c r="L4247" s="12">
        <v>2730</v>
      </c>
      <c r="M4247" s="12">
        <v>4</v>
      </c>
      <c r="N4247" s="12">
        <v>8400</v>
      </c>
      <c r="O4247" s="12">
        <v>10920</v>
      </c>
      <c r="P4247" s="6" t="s">
        <v>1399</v>
      </c>
      <c r="Q4247" s="12">
        <f t="shared" si="66"/>
        <v>2520</v>
      </c>
    </row>
    <row r="4248" spans="1:17" x14ac:dyDescent="0.3">
      <c r="A4248" s="6">
        <v>143620</v>
      </c>
      <c r="B4248" s="6" t="s">
        <v>1365</v>
      </c>
      <c r="C4248" s="6" t="s">
        <v>1364</v>
      </c>
      <c r="D4248" s="6" t="s">
        <v>1758</v>
      </c>
      <c r="E4248" s="6" t="s">
        <v>17</v>
      </c>
      <c r="F4248" s="7">
        <v>44677</v>
      </c>
      <c r="G4248" s="6" t="s">
        <v>33</v>
      </c>
      <c r="H4248" s="6" t="s">
        <v>49</v>
      </c>
      <c r="I4248" s="6" t="s">
        <v>36</v>
      </c>
      <c r="J4248" s="6" t="s">
        <v>75</v>
      </c>
      <c r="K4248" s="12">
        <v>1150</v>
      </c>
      <c r="L4248" s="12">
        <v>1495</v>
      </c>
      <c r="M4248" s="12">
        <v>3</v>
      </c>
      <c r="N4248" s="12">
        <v>3450</v>
      </c>
      <c r="O4248" s="12">
        <v>4485</v>
      </c>
      <c r="P4248" s="6" t="s">
        <v>1400</v>
      </c>
      <c r="Q4248" s="12">
        <f t="shared" si="66"/>
        <v>1035</v>
      </c>
    </row>
    <row r="4249" spans="1:17" x14ac:dyDescent="0.3">
      <c r="A4249" s="6">
        <v>143621</v>
      </c>
      <c r="B4249" s="6" t="s">
        <v>1385</v>
      </c>
      <c r="C4249" s="6" t="s">
        <v>27</v>
      </c>
      <c r="D4249" s="6" t="s">
        <v>27</v>
      </c>
      <c r="E4249" s="6" t="s">
        <v>1320</v>
      </c>
      <c r="F4249" s="7">
        <v>44677</v>
      </c>
      <c r="G4249" s="6" t="s">
        <v>34</v>
      </c>
      <c r="H4249" s="6" t="s">
        <v>47</v>
      </c>
      <c r="I4249" s="6" t="s">
        <v>37</v>
      </c>
      <c r="J4249" s="6" t="s">
        <v>76</v>
      </c>
      <c r="K4249" s="12">
        <v>350</v>
      </c>
      <c r="L4249" s="12">
        <v>455</v>
      </c>
      <c r="M4249" s="12">
        <v>4</v>
      </c>
      <c r="N4249" s="12">
        <v>1400</v>
      </c>
      <c r="O4249" s="12">
        <v>1820</v>
      </c>
      <c r="P4249" s="6" t="s">
        <v>1401</v>
      </c>
      <c r="Q4249" s="12">
        <f t="shared" si="66"/>
        <v>420</v>
      </c>
    </row>
    <row r="4250" spans="1:17" x14ac:dyDescent="0.3">
      <c r="A4250" s="6">
        <v>143622</v>
      </c>
      <c r="B4250" s="6" t="s">
        <v>1387</v>
      </c>
      <c r="C4250" s="6" t="s">
        <v>1386</v>
      </c>
      <c r="D4250" s="6" t="s">
        <v>2108</v>
      </c>
      <c r="E4250" s="6" t="s">
        <v>16</v>
      </c>
      <c r="F4250" s="7">
        <v>44677</v>
      </c>
      <c r="G4250" s="6" t="s">
        <v>35</v>
      </c>
      <c r="H4250" s="6" t="s">
        <v>53</v>
      </c>
      <c r="I4250" s="6" t="s">
        <v>38</v>
      </c>
      <c r="J4250" s="6" t="s">
        <v>75</v>
      </c>
      <c r="K4250" s="12">
        <v>9500</v>
      </c>
      <c r="L4250" s="12">
        <v>12350</v>
      </c>
      <c r="M4250" s="12">
        <v>4</v>
      </c>
      <c r="N4250" s="12">
        <v>38000</v>
      </c>
      <c r="O4250" s="12">
        <v>49400</v>
      </c>
      <c r="P4250" s="6" t="s">
        <v>1325</v>
      </c>
      <c r="Q4250" s="12">
        <f t="shared" si="66"/>
        <v>11400</v>
      </c>
    </row>
    <row r="4251" spans="1:17" x14ac:dyDescent="0.3">
      <c r="A4251" s="6">
        <v>143623</v>
      </c>
      <c r="B4251" s="6" t="s">
        <v>2156</v>
      </c>
      <c r="C4251" s="6" t="s">
        <v>2157</v>
      </c>
      <c r="D4251" s="6" t="s">
        <v>1968</v>
      </c>
      <c r="E4251" s="6" t="s">
        <v>15</v>
      </c>
      <c r="F4251" s="7">
        <v>44677</v>
      </c>
      <c r="G4251" s="6" t="s">
        <v>1296</v>
      </c>
      <c r="H4251" s="6" t="s">
        <v>1091</v>
      </c>
      <c r="I4251" s="6" t="s">
        <v>39</v>
      </c>
      <c r="J4251" s="6" t="s">
        <v>77</v>
      </c>
      <c r="K4251" s="12">
        <v>10000</v>
      </c>
      <c r="L4251" s="12">
        <v>13000</v>
      </c>
      <c r="M4251" s="12">
        <v>2</v>
      </c>
      <c r="N4251" s="12">
        <v>20000</v>
      </c>
      <c r="O4251" s="12">
        <v>26000</v>
      </c>
      <c r="P4251" s="6" t="s">
        <v>1398</v>
      </c>
      <c r="Q4251" s="12">
        <f t="shared" si="66"/>
        <v>6000</v>
      </c>
    </row>
    <row r="4252" spans="1:17" x14ac:dyDescent="0.3">
      <c r="A4252" s="6">
        <v>143624</v>
      </c>
      <c r="B4252" s="6" t="s">
        <v>1390</v>
      </c>
      <c r="C4252" s="6" t="s">
        <v>26</v>
      </c>
      <c r="D4252" s="6" t="s">
        <v>2121</v>
      </c>
      <c r="E4252" s="6" t="s">
        <v>14</v>
      </c>
      <c r="F4252" s="7">
        <v>44677</v>
      </c>
      <c r="G4252" s="6" t="s">
        <v>33</v>
      </c>
      <c r="H4252" s="6" t="s">
        <v>1092</v>
      </c>
      <c r="I4252" s="6" t="s">
        <v>40</v>
      </c>
      <c r="J4252" s="6" t="s">
        <v>76</v>
      </c>
      <c r="K4252" s="12">
        <v>6500</v>
      </c>
      <c r="L4252" s="12">
        <v>8450</v>
      </c>
      <c r="M4252" s="12">
        <v>4</v>
      </c>
      <c r="N4252" s="12">
        <v>26000</v>
      </c>
      <c r="O4252" s="12">
        <v>33800</v>
      </c>
      <c r="P4252" s="6" t="s">
        <v>1397</v>
      </c>
      <c r="Q4252" s="12">
        <f t="shared" si="66"/>
        <v>7800</v>
      </c>
    </row>
    <row r="4253" spans="1:17" x14ac:dyDescent="0.3">
      <c r="A4253" s="6">
        <v>143625</v>
      </c>
      <c r="B4253" s="6" t="s">
        <v>1392</v>
      </c>
      <c r="C4253" s="6" t="s">
        <v>1391</v>
      </c>
      <c r="D4253" s="6" t="s">
        <v>2112</v>
      </c>
      <c r="E4253" s="6" t="s">
        <v>13</v>
      </c>
      <c r="F4253" s="7">
        <v>44678</v>
      </c>
      <c r="G4253" s="6" t="s">
        <v>34</v>
      </c>
      <c r="H4253" s="6" t="s">
        <v>1093</v>
      </c>
      <c r="I4253" s="6" t="s">
        <v>41</v>
      </c>
      <c r="J4253" s="6" t="s">
        <v>78</v>
      </c>
      <c r="K4253" s="12">
        <v>8500</v>
      </c>
      <c r="L4253" s="12">
        <v>11050</v>
      </c>
      <c r="M4253" s="12">
        <v>2</v>
      </c>
      <c r="N4253" s="12">
        <v>17000</v>
      </c>
      <c r="O4253" s="12">
        <v>22100</v>
      </c>
      <c r="P4253" s="6" t="s">
        <v>1399</v>
      </c>
      <c r="Q4253" s="12">
        <f t="shared" si="66"/>
        <v>5100</v>
      </c>
    </row>
    <row r="4254" spans="1:17" x14ac:dyDescent="0.3">
      <c r="A4254" s="6">
        <v>143626</v>
      </c>
      <c r="B4254" s="6" t="s">
        <v>1394</v>
      </c>
      <c r="C4254" s="6" t="s">
        <v>1393</v>
      </c>
      <c r="D4254" s="6" t="s">
        <v>2132</v>
      </c>
      <c r="E4254" s="6" t="s">
        <v>12</v>
      </c>
      <c r="F4254" s="7">
        <v>44678</v>
      </c>
      <c r="G4254" s="6" t="s">
        <v>35</v>
      </c>
      <c r="H4254" s="6" t="s">
        <v>57</v>
      </c>
      <c r="I4254" s="6" t="s">
        <v>44</v>
      </c>
      <c r="J4254" s="6" t="s">
        <v>80</v>
      </c>
      <c r="K4254" s="12">
        <v>7000</v>
      </c>
      <c r="L4254" s="12">
        <v>9100</v>
      </c>
      <c r="M4254" s="12">
        <v>4</v>
      </c>
      <c r="N4254" s="12">
        <v>28000</v>
      </c>
      <c r="O4254" s="12">
        <v>36400</v>
      </c>
      <c r="P4254" s="6" t="s">
        <v>1325</v>
      </c>
      <c r="Q4254" s="12">
        <f t="shared" si="66"/>
        <v>8400</v>
      </c>
    </row>
    <row r="4255" spans="1:17" x14ac:dyDescent="0.3">
      <c r="A4255" s="6">
        <v>143627</v>
      </c>
      <c r="B4255" s="6" t="s">
        <v>1337</v>
      </c>
      <c r="C4255" s="6" t="s">
        <v>1336</v>
      </c>
      <c r="D4255" s="6" t="s">
        <v>1416</v>
      </c>
      <c r="E4255" s="6" t="s">
        <v>11</v>
      </c>
      <c r="F4255" s="7">
        <v>44678</v>
      </c>
      <c r="G4255" s="6" t="s">
        <v>1296</v>
      </c>
      <c r="H4255" s="6" t="s">
        <v>1094</v>
      </c>
      <c r="I4255" s="6" t="s">
        <v>98</v>
      </c>
      <c r="J4255" s="6" t="s">
        <v>79</v>
      </c>
      <c r="K4255" s="12">
        <v>6550</v>
      </c>
      <c r="L4255" s="12">
        <v>8515</v>
      </c>
      <c r="M4255" s="12">
        <v>4</v>
      </c>
      <c r="N4255" s="12">
        <v>26200</v>
      </c>
      <c r="O4255" s="12">
        <v>34060</v>
      </c>
      <c r="P4255" s="6" t="s">
        <v>1325</v>
      </c>
      <c r="Q4255" s="12">
        <f t="shared" si="66"/>
        <v>7860</v>
      </c>
    </row>
    <row r="4256" spans="1:17" x14ac:dyDescent="0.3">
      <c r="A4256" s="6">
        <v>143628</v>
      </c>
      <c r="B4256" s="6" t="s">
        <v>1339</v>
      </c>
      <c r="C4256" s="6" t="s">
        <v>1338</v>
      </c>
      <c r="D4256" s="6" t="s">
        <v>1437</v>
      </c>
      <c r="E4256" s="6" t="s">
        <v>1321</v>
      </c>
      <c r="F4256" s="7">
        <v>44678</v>
      </c>
      <c r="G4256" s="6" t="s">
        <v>33</v>
      </c>
      <c r="H4256" s="8" t="s">
        <v>66</v>
      </c>
      <c r="I4256" s="6" t="s">
        <v>99</v>
      </c>
      <c r="J4256" s="6" t="s">
        <v>81</v>
      </c>
      <c r="K4256" s="12">
        <v>7650</v>
      </c>
      <c r="L4256" s="12">
        <v>9945</v>
      </c>
      <c r="M4256" s="12">
        <v>3</v>
      </c>
      <c r="N4256" s="12">
        <v>22950</v>
      </c>
      <c r="O4256" s="12">
        <v>29835</v>
      </c>
      <c r="P4256" s="6" t="s">
        <v>1325</v>
      </c>
      <c r="Q4256" s="12">
        <f t="shared" si="66"/>
        <v>6885</v>
      </c>
    </row>
    <row r="4257" spans="1:17" x14ac:dyDescent="0.3">
      <c r="A4257" s="6">
        <v>143629</v>
      </c>
      <c r="B4257" s="6" t="s">
        <v>1341</v>
      </c>
      <c r="C4257" s="6" t="s">
        <v>1340</v>
      </c>
      <c r="D4257" s="6" t="s">
        <v>1465</v>
      </c>
      <c r="E4257" s="6" t="s">
        <v>1322</v>
      </c>
      <c r="F4257" s="7">
        <v>44678</v>
      </c>
      <c r="G4257" s="6" t="s">
        <v>34</v>
      </c>
      <c r="H4257" s="6" t="s">
        <v>58</v>
      </c>
      <c r="I4257" s="6" t="s">
        <v>45</v>
      </c>
      <c r="J4257" s="6" t="s">
        <v>82</v>
      </c>
      <c r="K4257" s="12">
        <v>1150</v>
      </c>
      <c r="L4257" s="12">
        <v>1495</v>
      </c>
      <c r="M4257" s="12">
        <v>2</v>
      </c>
      <c r="N4257" s="12">
        <v>2300</v>
      </c>
      <c r="O4257" s="12">
        <v>2990</v>
      </c>
      <c r="P4257" s="6" t="s">
        <v>1325</v>
      </c>
      <c r="Q4257" s="12">
        <f t="shared" si="66"/>
        <v>690</v>
      </c>
    </row>
    <row r="4258" spans="1:17" x14ac:dyDescent="0.3">
      <c r="A4258" s="6">
        <v>143630</v>
      </c>
      <c r="B4258" s="6" t="s">
        <v>1343</v>
      </c>
      <c r="C4258" s="6" t="s">
        <v>1342</v>
      </c>
      <c r="D4258" s="6" t="s">
        <v>1515</v>
      </c>
      <c r="E4258" s="6" t="s">
        <v>1323</v>
      </c>
      <c r="F4258" s="7">
        <v>44678</v>
      </c>
      <c r="G4258" s="6" t="s">
        <v>35</v>
      </c>
      <c r="H4258" s="6" t="s">
        <v>59</v>
      </c>
      <c r="I4258" s="6" t="s">
        <v>36</v>
      </c>
      <c r="J4258" s="6" t="s">
        <v>75</v>
      </c>
      <c r="K4258" s="12">
        <v>850</v>
      </c>
      <c r="L4258" s="12">
        <v>1105</v>
      </c>
      <c r="M4258" s="12">
        <v>4</v>
      </c>
      <c r="N4258" s="12">
        <v>3400</v>
      </c>
      <c r="O4258" s="12">
        <v>4420</v>
      </c>
      <c r="P4258" s="6" t="s">
        <v>1325</v>
      </c>
      <c r="Q4258" s="12">
        <f t="shared" si="66"/>
        <v>1020</v>
      </c>
    </row>
    <row r="4259" spans="1:17" x14ac:dyDescent="0.3">
      <c r="A4259" s="6">
        <v>143631</v>
      </c>
      <c r="B4259" s="6" t="s">
        <v>1345</v>
      </c>
      <c r="C4259" s="6" t="s">
        <v>1344</v>
      </c>
      <c r="D4259" s="6" t="s">
        <v>1542</v>
      </c>
      <c r="E4259" s="6" t="s">
        <v>10</v>
      </c>
      <c r="F4259" s="7">
        <v>44678</v>
      </c>
      <c r="G4259" s="6" t="s">
        <v>1296</v>
      </c>
      <c r="H4259" s="6" t="s">
        <v>60</v>
      </c>
      <c r="I4259" s="6" t="s">
        <v>37</v>
      </c>
      <c r="J4259" s="6" t="s">
        <v>76</v>
      </c>
      <c r="K4259" s="12">
        <v>650</v>
      </c>
      <c r="L4259" s="12">
        <v>845</v>
      </c>
      <c r="M4259" s="12">
        <v>2</v>
      </c>
      <c r="N4259" s="12">
        <v>1300</v>
      </c>
      <c r="O4259" s="12">
        <v>1690</v>
      </c>
      <c r="P4259" s="6" t="s">
        <v>1325</v>
      </c>
      <c r="Q4259" s="12">
        <f t="shared" si="66"/>
        <v>390</v>
      </c>
    </row>
    <row r="4260" spans="1:17" x14ac:dyDescent="0.3">
      <c r="A4260" s="6">
        <v>143632</v>
      </c>
      <c r="B4260" s="6" t="s">
        <v>1347</v>
      </c>
      <c r="C4260" s="6" t="s">
        <v>1346</v>
      </c>
      <c r="D4260" s="6" t="s">
        <v>1555</v>
      </c>
      <c r="E4260" s="6" t="s">
        <v>9</v>
      </c>
      <c r="F4260" s="7">
        <v>44678</v>
      </c>
      <c r="G4260" s="6" t="s">
        <v>33</v>
      </c>
      <c r="H4260" s="6" t="s">
        <v>61</v>
      </c>
      <c r="I4260" s="6" t="s">
        <v>38</v>
      </c>
      <c r="J4260" s="6" t="s">
        <v>75</v>
      </c>
      <c r="K4260" s="12">
        <v>7500</v>
      </c>
      <c r="L4260" s="12">
        <v>9750</v>
      </c>
      <c r="M4260" s="12">
        <v>2</v>
      </c>
      <c r="N4260" s="12">
        <v>15000</v>
      </c>
      <c r="O4260" s="12">
        <v>19500</v>
      </c>
      <c r="P4260" s="6" t="s">
        <v>1325</v>
      </c>
      <c r="Q4260" s="12">
        <f t="shared" si="66"/>
        <v>4500</v>
      </c>
    </row>
    <row r="4261" spans="1:17" x14ac:dyDescent="0.3">
      <c r="A4261" s="6">
        <v>143633</v>
      </c>
      <c r="B4261" s="6" t="s">
        <v>1349</v>
      </c>
      <c r="C4261" s="6" t="s">
        <v>1348</v>
      </c>
      <c r="D4261" s="6" t="s">
        <v>1574</v>
      </c>
      <c r="E4261" s="6" t="s">
        <v>1324</v>
      </c>
      <c r="F4261" s="7">
        <v>44678</v>
      </c>
      <c r="G4261" s="6" t="s">
        <v>34</v>
      </c>
      <c r="H4261" s="6" t="s">
        <v>1091</v>
      </c>
      <c r="I4261" s="6" t="s">
        <v>39</v>
      </c>
      <c r="J4261" s="8" t="s">
        <v>83</v>
      </c>
      <c r="K4261" s="12">
        <v>10000</v>
      </c>
      <c r="L4261" s="12">
        <v>13000</v>
      </c>
      <c r="M4261" s="12">
        <v>4</v>
      </c>
      <c r="N4261" s="12">
        <v>40000</v>
      </c>
      <c r="O4261" s="12">
        <v>52000</v>
      </c>
      <c r="P4261" s="6" t="s">
        <v>1325</v>
      </c>
      <c r="Q4261" s="12">
        <f t="shared" si="66"/>
        <v>12000</v>
      </c>
    </row>
    <row r="4262" spans="1:17" x14ac:dyDescent="0.3">
      <c r="A4262" s="6">
        <v>143634</v>
      </c>
      <c r="B4262" s="6" t="s">
        <v>1351</v>
      </c>
      <c r="C4262" s="6" t="s">
        <v>1350</v>
      </c>
      <c r="D4262" s="6" t="s">
        <v>1600</v>
      </c>
      <c r="E4262" s="6" t="s">
        <v>8</v>
      </c>
      <c r="F4262" s="7">
        <v>44678</v>
      </c>
      <c r="G4262" s="6" t="s">
        <v>35</v>
      </c>
      <c r="H4262" s="6" t="s">
        <v>1095</v>
      </c>
      <c r="I4262" s="6" t="s">
        <v>40</v>
      </c>
      <c r="J4262" s="6" t="s">
        <v>76</v>
      </c>
      <c r="K4262" s="12">
        <v>10500</v>
      </c>
      <c r="L4262" s="12">
        <v>13650</v>
      </c>
      <c r="M4262" s="12">
        <v>4</v>
      </c>
      <c r="N4262" s="12">
        <v>42000</v>
      </c>
      <c r="O4262" s="12">
        <v>54600</v>
      </c>
      <c r="P4262" s="6" t="s">
        <v>1325</v>
      </c>
      <c r="Q4262" s="12">
        <f t="shared" si="66"/>
        <v>12600</v>
      </c>
    </row>
    <row r="4263" spans="1:17" x14ac:dyDescent="0.3">
      <c r="A4263" s="6">
        <v>143635</v>
      </c>
      <c r="B4263" s="6" t="s">
        <v>1353</v>
      </c>
      <c r="C4263" s="6" t="s">
        <v>1352</v>
      </c>
      <c r="D4263" s="6" t="s">
        <v>1612</v>
      </c>
      <c r="E4263" s="6" t="s">
        <v>7</v>
      </c>
      <c r="F4263" s="7">
        <v>44678</v>
      </c>
      <c r="G4263" s="6" t="s">
        <v>1296</v>
      </c>
      <c r="H4263" s="6" t="s">
        <v>63</v>
      </c>
      <c r="I4263" s="6" t="s">
        <v>41</v>
      </c>
      <c r="J4263" s="6" t="s">
        <v>78</v>
      </c>
      <c r="K4263" s="12">
        <v>8500</v>
      </c>
      <c r="L4263" s="12">
        <v>11050</v>
      </c>
      <c r="M4263" s="12">
        <v>2</v>
      </c>
      <c r="N4263" s="12">
        <v>17000</v>
      </c>
      <c r="O4263" s="12">
        <v>22100</v>
      </c>
      <c r="P4263" s="6" t="s">
        <v>1325</v>
      </c>
      <c r="Q4263" s="12">
        <f t="shared" si="66"/>
        <v>5100</v>
      </c>
    </row>
    <row r="4264" spans="1:17" x14ac:dyDescent="0.3">
      <c r="A4264" s="6">
        <v>143636</v>
      </c>
      <c r="B4264" s="6" t="s">
        <v>1355</v>
      </c>
      <c r="C4264" s="6" t="s">
        <v>1354</v>
      </c>
      <c r="D4264" s="6" t="s">
        <v>2137</v>
      </c>
      <c r="E4264" s="6" t="s">
        <v>1325</v>
      </c>
      <c r="F4264" s="7">
        <v>44678</v>
      </c>
      <c r="G4264" s="6" t="s">
        <v>33</v>
      </c>
      <c r="H4264" s="6" t="s">
        <v>57</v>
      </c>
      <c r="I4264" s="6" t="s">
        <v>44</v>
      </c>
      <c r="J4264" s="6" t="s">
        <v>80</v>
      </c>
      <c r="K4264" s="12">
        <v>7000</v>
      </c>
      <c r="L4264" s="12">
        <v>9100</v>
      </c>
      <c r="M4264" s="12">
        <v>2</v>
      </c>
      <c r="N4264" s="12">
        <v>14000</v>
      </c>
      <c r="O4264" s="12">
        <v>18200</v>
      </c>
      <c r="P4264" s="6" t="s">
        <v>1325</v>
      </c>
      <c r="Q4264" s="12">
        <f t="shared" si="66"/>
        <v>4200</v>
      </c>
    </row>
    <row r="4265" spans="1:17" x14ac:dyDescent="0.3">
      <c r="A4265" s="6">
        <v>143637</v>
      </c>
      <c r="B4265" s="6" t="s">
        <v>1357</v>
      </c>
      <c r="C4265" s="6" t="s">
        <v>1356</v>
      </c>
      <c r="D4265" s="6" t="s">
        <v>1635</v>
      </c>
      <c r="E4265" s="6" t="s">
        <v>1326</v>
      </c>
      <c r="F4265" s="7">
        <v>44678</v>
      </c>
      <c r="G4265" s="6" t="s">
        <v>34</v>
      </c>
      <c r="H4265" s="6" t="s">
        <v>1096</v>
      </c>
      <c r="I4265" s="6" t="s">
        <v>98</v>
      </c>
      <c r="J4265" s="6" t="s">
        <v>79</v>
      </c>
      <c r="K4265" s="12">
        <v>1680</v>
      </c>
      <c r="L4265" s="12">
        <v>2184</v>
      </c>
      <c r="M4265" s="12">
        <v>4</v>
      </c>
      <c r="N4265" s="12">
        <v>6720</v>
      </c>
      <c r="O4265" s="12">
        <v>8736</v>
      </c>
      <c r="P4265" s="6" t="s">
        <v>1325</v>
      </c>
      <c r="Q4265" s="12">
        <f t="shared" si="66"/>
        <v>2016</v>
      </c>
    </row>
    <row r="4266" spans="1:17" x14ac:dyDescent="0.3">
      <c r="A4266" s="6">
        <v>143638</v>
      </c>
      <c r="B4266" s="6" t="s">
        <v>1359</v>
      </c>
      <c r="C4266" s="6" t="s">
        <v>1358</v>
      </c>
      <c r="D4266" s="6" t="s">
        <v>1673</v>
      </c>
      <c r="E4266" s="6" t="s">
        <v>6</v>
      </c>
      <c r="F4266" s="7">
        <v>44678</v>
      </c>
      <c r="G4266" s="6" t="s">
        <v>35</v>
      </c>
      <c r="H4266" s="8" t="s">
        <v>65</v>
      </c>
      <c r="I4266" s="6" t="s">
        <v>99</v>
      </c>
      <c r="J4266" s="8" t="s">
        <v>84</v>
      </c>
      <c r="K4266" s="12">
        <v>6540</v>
      </c>
      <c r="L4266" s="12">
        <v>8502</v>
      </c>
      <c r="M4266" s="12">
        <v>2</v>
      </c>
      <c r="N4266" s="12">
        <v>13080</v>
      </c>
      <c r="O4266" s="12">
        <v>17004</v>
      </c>
      <c r="P4266" s="6" t="s">
        <v>1325</v>
      </c>
      <c r="Q4266" s="12">
        <f t="shared" si="66"/>
        <v>3924</v>
      </c>
    </row>
    <row r="4267" spans="1:17" x14ac:dyDescent="0.3">
      <c r="A4267" s="6">
        <v>143639</v>
      </c>
      <c r="B4267" s="6" t="s">
        <v>1361</v>
      </c>
      <c r="C4267" s="6" t="s">
        <v>1360</v>
      </c>
      <c r="D4267" s="6" t="s">
        <v>1681</v>
      </c>
      <c r="E4267" s="6" t="s">
        <v>5</v>
      </c>
      <c r="F4267" s="7">
        <v>44678</v>
      </c>
      <c r="G4267" s="6" t="s">
        <v>1296</v>
      </c>
      <c r="H4267" s="6" t="s">
        <v>68</v>
      </c>
      <c r="I4267" s="6" t="s">
        <v>45</v>
      </c>
      <c r="J4267" s="6" t="s">
        <v>82</v>
      </c>
      <c r="K4267" s="12">
        <v>2680</v>
      </c>
      <c r="L4267" s="12">
        <v>3484</v>
      </c>
      <c r="M4267" s="12">
        <v>1</v>
      </c>
      <c r="N4267" s="12">
        <v>2680</v>
      </c>
      <c r="O4267" s="12">
        <v>3484</v>
      </c>
      <c r="P4267" s="6" t="s">
        <v>1325</v>
      </c>
      <c r="Q4267" s="12">
        <f t="shared" si="66"/>
        <v>804</v>
      </c>
    </row>
    <row r="4268" spans="1:17" x14ac:dyDescent="0.3">
      <c r="A4268" s="6">
        <v>143640</v>
      </c>
      <c r="B4268" s="6" t="s">
        <v>1363</v>
      </c>
      <c r="C4268" s="6" t="s">
        <v>1362</v>
      </c>
      <c r="D4268" s="6" t="s">
        <v>1725</v>
      </c>
      <c r="E4268" s="6" t="s">
        <v>4</v>
      </c>
      <c r="F4268" s="7">
        <v>44678</v>
      </c>
      <c r="G4268" s="6" t="s">
        <v>33</v>
      </c>
      <c r="H4268" s="6" t="s">
        <v>71</v>
      </c>
      <c r="I4268" s="6" t="s">
        <v>38</v>
      </c>
      <c r="J4268" s="6" t="s">
        <v>76</v>
      </c>
      <c r="K4268" s="12">
        <v>8250</v>
      </c>
      <c r="L4268" s="12">
        <v>10725</v>
      </c>
      <c r="M4268" s="12">
        <v>3</v>
      </c>
      <c r="N4268" s="12">
        <v>24750</v>
      </c>
      <c r="O4268" s="12">
        <v>32175</v>
      </c>
      <c r="P4268" s="6" t="s">
        <v>1325</v>
      </c>
      <c r="Q4268" s="12">
        <f t="shared" si="66"/>
        <v>7425</v>
      </c>
    </row>
    <row r="4269" spans="1:17" x14ac:dyDescent="0.3">
      <c r="A4269" s="6">
        <v>143641</v>
      </c>
      <c r="B4269" s="6" t="s">
        <v>1365</v>
      </c>
      <c r="C4269" s="6" t="s">
        <v>1364</v>
      </c>
      <c r="D4269" s="6" t="s">
        <v>1765</v>
      </c>
      <c r="E4269" s="6" t="s">
        <v>30</v>
      </c>
      <c r="F4269" s="7">
        <v>44678</v>
      </c>
      <c r="G4269" s="6" t="s">
        <v>34</v>
      </c>
      <c r="H4269" s="6" t="s">
        <v>1030</v>
      </c>
      <c r="I4269" s="6" t="s">
        <v>42</v>
      </c>
      <c r="J4269" s="6" t="s">
        <v>76</v>
      </c>
      <c r="K4269" s="12">
        <v>2650</v>
      </c>
      <c r="L4269" s="12">
        <v>3445</v>
      </c>
      <c r="M4269" s="12">
        <v>1</v>
      </c>
      <c r="N4269" s="12">
        <v>2650</v>
      </c>
      <c r="O4269" s="12">
        <v>3445</v>
      </c>
      <c r="P4269" s="6" t="s">
        <v>1325</v>
      </c>
      <c r="Q4269" s="12">
        <f t="shared" si="66"/>
        <v>795</v>
      </c>
    </row>
    <row r="4270" spans="1:17" x14ac:dyDescent="0.3">
      <c r="A4270" s="6">
        <v>143642</v>
      </c>
      <c r="B4270" s="6" t="s">
        <v>1367</v>
      </c>
      <c r="C4270" s="6" t="s">
        <v>1366</v>
      </c>
      <c r="D4270" s="6" t="s">
        <v>1782</v>
      </c>
      <c r="E4270" s="6" t="s">
        <v>31</v>
      </c>
      <c r="F4270" s="7">
        <v>44679</v>
      </c>
      <c r="G4270" s="6" t="s">
        <v>35</v>
      </c>
      <c r="H4270" s="6" t="s">
        <v>72</v>
      </c>
      <c r="I4270" s="6" t="s">
        <v>38</v>
      </c>
      <c r="J4270" s="6" t="s">
        <v>85</v>
      </c>
      <c r="K4270" s="12">
        <v>12550</v>
      </c>
      <c r="L4270" s="12">
        <v>16315</v>
      </c>
      <c r="M4270" s="12">
        <v>3</v>
      </c>
      <c r="N4270" s="12">
        <v>37650</v>
      </c>
      <c r="O4270" s="12">
        <v>48945</v>
      </c>
      <c r="P4270" s="6" t="s">
        <v>1325</v>
      </c>
      <c r="Q4270" s="12">
        <f t="shared" si="66"/>
        <v>11295</v>
      </c>
    </row>
    <row r="4271" spans="1:17" x14ac:dyDescent="0.3">
      <c r="A4271" s="6">
        <v>143643</v>
      </c>
      <c r="B4271" s="6" t="s">
        <v>1369</v>
      </c>
      <c r="C4271" s="6" t="s">
        <v>1368</v>
      </c>
      <c r="D4271" s="6" t="s">
        <v>1804</v>
      </c>
      <c r="E4271" s="6" t="s">
        <v>32</v>
      </c>
      <c r="F4271" s="7">
        <v>44680</v>
      </c>
      <c r="G4271" s="6" t="s">
        <v>1296</v>
      </c>
      <c r="H4271" s="6" t="s">
        <v>73</v>
      </c>
      <c r="I4271" s="6" t="s">
        <v>41</v>
      </c>
      <c r="J4271" s="8" t="s">
        <v>78</v>
      </c>
      <c r="K4271" s="12">
        <v>14500</v>
      </c>
      <c r="L4271" s="12">
        <v>18850</v>
      </c>
      <c r="M4271" s="12">
        <v>2</v>
      </c>
      <c r="N4271" s="12">
        <v>29000</v>
      </c>
      <c r="O4271" s="12">
        <v>37700</v>
      </c>
      <c r="P4271" s="6" t="s">
        <v>1325</v>
      </c>
      <c r="Q4271" s="12">
        <f t="shared" si="66"/>
        <v>8700</v>
      </c>
    </row>
    <row r="4272" spans="1:17" x14ac:dyDescent="0.3">
      <c r="A4272" s="6">
        <v>143644</v>
      </c>
      <c r="B4272" s="6" t="s">
        <v>1370</v>
      </c>
      <c r="C4272" s="6" t="s">
        <v>1327</v>
      </c>
      <c r="D4272" s="6" t="s">
        <v>1809</v>
      </c>
      <c r="E4272" s="6" t="s">
        <v>28</v>
      </c>
      <c r="F4272" s="7">
        <v>44681</v>
      </c>
      <c r="G4272" s="6" t="s">
        <v>33</v>
      </c>
      <c r="H4272" s="6" t="s">
        <v>46</v>
      </c>
      <c r="I4272" s="6" t="s">
        <v>36</v>
      </c>
      <c r="J4272" s="6" t="s">
        <v>75</v>
      </c>
      <c r="K4272" s="12">
        <v>800</v>
      </c>
      <c r="L4272" s="12">
        <v>1040</v>
      </c>
      <c r="M4272" s="12">
        <v>3</v>
      </c>
      <c r="N4272" s="12">
        <v>2400</v>
      </c>
      <c r="O4272" s="12">
        <v>3120</v>
      </c>
      <c r="P4272" s="6" t="s">
        <v>1325</v>
      </c>
      <c r="Q4272" s="12">
        <f t="shared" si="66"/>
        <v>720</v>
      </c>
    </row>
    <row r="4273" spans="1:17" x14ac:dyDescent="0.3">
      <c r="A4273" s="6">
        <v>143645</v>
      </c>
      <c r="B4273" s="6" t="s">
        <v>1371</v>
      </c>
      <c r="C4273" s="6" t="s">
        <v>1328</v>
      </c>
      <c r="D4273" s="6" t="s">
        <v>1822</v>
      </c>
      <c r="E4273" s="6" t="s">
        <v>1311</v>
      </c>
      <c r="F4273" s="7">
        <v>44681</v>
      </c>
      <c r="G4273" s="6" t="s">
        <v>34</v>
      </c>
      <c r="H4273" s="6" t="s">
        <v>48</v>
      </c>
      <c r="I4273" s="6" t="s">
        <v>37</v>
      </c>
      <c r="J4273" s="6" t="s">
        <v>76</v>
      </c>
      <c r="K4273" s="12">
        <v>600</v>
      </c>
      <c r="L4273" s="12">
        <v>780</v>
      </c>
      <c r="M4273" s="12">
        <v>2</v>
      </c>
      <c r="N4273" s="12">
        <v>1200</v>
      </c>
      <c r="O4273" s="12">
        <v>1560</v>
      </c>
      <c r="P4273" s="6" t="s">
        <v>1325</v>
      </c>
      <c r="Q4273" s="12">
        <f t="shared" si="66"/>
        <v>360</v>
      </c>
    </row>
    <row r="4274" spans="1:17" x14ac:dyDescent="0.3">
      <c r="A4274" s="6">
        <v>143646</v>
      </c>
      <c r="B4274" s="6" t="s">
        <v>1373</v>
      </c>
      <c r="C4274" s="6" t="s">
        <v>1372</v>
      </c>
      <c r="D4274" s="6" t="s">
        <v>1839</v>
      </c>
      <c r="E4274" s="6" t="s">
        <v>1312</v>
      </c>
      <c r="F4274" s="7">
        <v>44681</v>
      </c>
      <c r="G4274" s="6" t="s">
        <v>35</v>
      </c>
      <c r="H4274" s="6" t="s">
        <v>50</v>
      </c>
      <c r="I4274" s="6" t="s">
        <v>38</v>
      </c>
      <c r="J4274" s="6" t="s">
        <v>75</v>
      </c>
      <c r="K4274" s="12">
        <v>10500</v>
      </c>
      <c r="L4274" s="12">
        <v>13650</v>
      </c>
      <c r="M4274" s="12">
        <v>4</v>
      </c>
      <c r="N4274" s="12">
        <v>42000</v>
      </c>
      <c r="O4274" s="12">
        <v>54600</v>
      </c>
      <c r="P4274" s="6" t="s">
        <v>1325</v>
      </c>
      <c r="Q4274" s="12">
        <f t="shared" si="66"/>
        <v>12600</v>
      </c>
    </row>
    <row r="4275" spans="1:17" x14ac:dyDescent="0.3">
      <c r="A4275" s="6">
        <v>143647</v>
      </c>
      <c r="B4275" s="6" t="s">
        <v>1374</v>
      </c>
      <c r="C4275" s="6" t="s">
        <v>1329</v>
      </c>
      <c r="D4275" s="6" t="s">
        <v>1869</v>
      </c>
      <c r="E4275" s="6" t="s">
        <v>1313</v>
      </c>
      <c r="F4275" s="7">
        <v>44681</v>
      </c>
      <c r="G4275" s="6" t="s">
        <v>1296</v>
      </c>
      <c r="H4275" s="6" t="s">
        <v>1091</v>
      </c>
      <c r="I4275" s="6" t="s">
        <v>39</v>
      </c>
      <c r="J4275" s="6" t="s">
        <v>77</v>
      </c>
      <c r="K4275" s="12">
        <v>6500</v>
      </c>
      <c r="L4275" s="12">
        <v>8450</v>
      </c>
      <c r="M4275" s="12">
        <v>1</v>
      </c>
      <c r="N4275" s="12">
        <v>6500</v>
      </c>
      <c r="O4275" s="12">
        <v>8450</v>
      </c>
      <c r="P4275" s="6" t="s">
        <v>1398</v>
      </c>
      <c r="Q4275" s="12">
        <f t="shared" si="66"/>
        <v>1950</v>
      </c>
    </row>
    <row r="4276" spans="1:17" x14ac:dyDescent="0.3">
      <c r="A4276" s="6">
        <v>143648</v>
      </c>
      <c r="B4276" s="6" t="s">
        <v>1375</v>
      </c>
      <c r="C4276" s="6" t="s">
        <v>1330</v>
      </c>
      <c r="D4276" s="6" t="s">
        <v>1890</v>
      </c>
      <c r="E4276" s="6" t="s">
        <v>3</v>
      </c>
      <c r="F4276" s="7">
        <v>44681</v>
      </c>
      <c r="G4276" s="6" t="s">
        <v>33</v>
      </c>
      <c r="H4276" s="6" t="s">
        <v>1097</v>
      </c>
      <c r="I4276" s="6" t="s">
        <v>40</v>
      </c>
      <c r="J4276" s="6" t="s">
        <v>76</v>
      </c>
      <c r="K4276" s="12">
        <v>4500</v>
      </c>
      <c r="L4276" s="12">
        <v>5850</v>
      </c>
      <c r="M4276" s="12">
        <v>4</v>
      </c>
      <c r="N4276" s="12">
        <v>18000</v>
      </c>
      <c r="O4276" s="12">
        <v>23400</v>
      </c>
      <c r="P4276" s="6" t="s">
        <v>1397</v>
      </c>
      <c r="Q4276" s="12">
        <f t="shared" si="66"/>
        <v>5400</v>
      </c>
    </row>
    <row r="4277" spans="1:17" x14ac:dyDescent="0.3">
      <c r="A4277" s="6">
        <v>143649</v>
      </c>
      <c r="B4277" s="6" t="s">
        <v>1376</v>
      </c>
      <c r="C4277" s="6" t="s">
        <v>1331</v>
      </c>
      <c r="D4277" s="6" t="s">
        <v>1916</v>
      </c>
      <c r="E4277" s="6" t="s">
        <v>2</v>
      </c>
      <c r="F4277" s="7">
        <v>44681</v>
      </c>
      <c r="G4277" s="6" t="s">
        <v>34</v>
      </c>
      <c r="H4277" s="6" t="s">
        <v>51</v>
      </c>
      <c r="I4277" s="6" t="s">
        <v>41</v>
      </c>
      <c r="J4277" s="6" t="s">
        <v>78</v>
      </c>
      <c r="K4277" s="12">
        <v>8500</v>
      </c>
      <c r="L4277" s="12">
        <v>11050</v>
      </c>
      <c r="M4277" s="12">
        <v>4</v>
      </c>
      <c r="N4277" s="12">
        <v>34000</v>
      </c>
      <c r="O4277" s="12">
        <v>44200</v>
      </c>
      <c r="P4277" s="6" t="s">
        <v>1399</v>
      </c>
      <c r="Q4277" s="12">
        <f t="shared" si="66"/>
        <v>10200</v>
      </c>
    </row>
    <row r="4278" spans="1:17" x14ac:dyDescent="0.3">
      <c r="A4278" s="6">
        <v>143650</v>
      </c>
      <c r="B4278" s="6" t="s">
        <v>1378</v>
      </c>
      <c r="C4278" s="6" t="s">
        <v>1377</v>
      </c>
      <c r="D4278" s="6" t="s">
        <v>1926</v>
      </c>
      <c r="E4278" s="6" t="s">
        <v>1</v>
      </c>
      <c r="F4278" s="7">
        <v>44681</v>
      </c>
      <c r="G4278" s="6" t="s">
        <v>35</v>
      </c>
      <c r="H4278" s="6" t="s">
        <v>52</v>
      </c>
      <c r="I4278" s="6" t="s">
        <v>44</v>
      </c>
      <c r="J4278" s="6" t="s">
        <v>80</v>
      </c>
      <c r="K4278" s="12">
        <v>12500</v>
      </c>
      <c r="L4278" s="12">
        <v>16250</v>
      </c>
      <c r="M4278" s="12">
        <v>3</v>
      </c>
      <c r="N4278" s="12">
        <v>37500</v>
      </c>
      <c r="O4278" s="12">
        <v>48750</v>
      </c>
      <c r="P4278" s="6" t="s">
        <v>1400</v>
      </c>
      <c r="Q4278" s="12">
        <f t="shared" si="66"/>
        <v>11250</v>
      </c>
    </row>
    <row r="4279" spans="1:17" x14ac:dyDescent="0.3">
      <c r="A4279" s="6">
        <v>143651</v>
      </c>
      <c r="B4279" s="6" t="s">
        <v>1379</v>
      </c>
      <c r="C4279" s="6" t="s">
        <v>1332</v>
      </c>
      <c r="D4279" s="6" t="s">
        <v>1994</v>
      </c>
      <c r="E4279" s="6" t="s">
        <v>1314</v>
      </c>
      <c r="F4279" s="7">
        <v>44681</v>
      </c>
      <c r="G4279" s="6" t="s">
        <v>1296</v>
      </c>
      <c r="H4279" s="6" t="s">
        <v>1038</v>
      </c>
      <c r="I4279" s="6" t="s">
        <v>42</v>
      </c>
      <c r="J4279" s="6" t="s">
        <v>79</v>
      </c>
      <c r="K4279" s="12">
        <v>3500</v>
      </c>
      <c r="L4279" s="12">
        <v>4550</v>
      </c>
      <c r="M4279" s="12">
        <v>3</v>
      </c>
      <c r="N4279" s="12">
        <v>10500</v>
      </c>
      <c r="O4279" s="12">
        <v>13650</v>
      </c>
      <c r="P4279" s="6" t="s">
        <v>1401</v>
      </c>
      <c r="Q4279" s="12">
        <f t="shared" si="66"/>
        <v>3150</v>
      </c>
    </row>
    <row r="4280" spans="1:17" x14ac:dyDescent="0.3">
      <c r="A4280" s="6">
        <v>143652</v>
      </c>
      <c r="B4280" s="6" t="s">
        <v>1380</v>
      </c>
      <c r="C4280" s="6" t="s">
        <v>1334</v>
      </c>
      <c r="D4280" s="6" t="s">
        <v>2070</v>
      </c>
      <c r="E4280" s="6" t="s">
        <v>1315</v>
      </c>
      <c r="F4280" s="7">
        <v>44681</v>
      </c>
      <c r="G4280" s="6" t="s">
        <v>33</v>
      </c>
      <c r="H4280" s="8" t="s">
        <v>67</v>
      </c>
      <c r="I4280" s="6" t="s">
        <v>109</v>
      </c>
      <c r="J4280" s="6" t="s">
        <v>81</v>
      </c>
      <c r="K4280" s="12">
        <v>4500</v>
      </c>
      <c r="L4280" s="12">
        <v>5850</v>
      </c>
      <c r="M4280" s="12">
        <v>2</v>
      </c>
      <c r="N4280" s="12">
        <v>9000</v>
      </c>
      <c r="O4280" s="12">
        <v>11700</v>
      </c>
      <c r="P4280" s="6" t="s">
        <v>1325</v>
      </c>
      <c r="Q4280" s="12">
        <f t="shared" si="66"/>
        <v>2700</v>
      </c>
    </row>
    <row r="4281" spans="1:17" x14ac:dyDescent="0.3">
      <c r="A4281" s="6">
        <v>143653</v>
      </c>
      <c r="B4281" s="6" t="s">
        <v>1381</v>
      </c>
      <c r="C4281" s="6" t="s">
        <v>1333</v>
      </c>
      <c r="D4281" s="6" t="s">
        <v>2062</v>
      </c>
      <c r="E4281" s="6" t="s">
        <v>0</v>
      </c>
      <c r="F4281" s="7">
        <v>44681</v>
      </c>
      <c r="G4281" s="6" t="s">
        <v>34</v>
      </c>
      <c r="H4281" s="6" t="s">
        <v>1098</v>
      </c>
      <c r="I4281" s="6" t="s">
        <v>45</v>
      </c>
      <c r="J4281" s="6" t="s">
        <v>82</v>
      </c>
      <c r="K4281" s="12">
        <v>2100</v>
      </c>
      <c r="L4281" s="12">
        <v>2730</v>
      </c>
      <c r="M4281" s="12">
        <v>2</v>
      </c>
      <c r="N4281" s="12">
        <v>4200</v>
      </c>
      <c r="O4281" s="12">
        <v>5460</v>
      </c>
      <c r="P4281" s="6" t="s">
        <v>1398</v>
      </c>
      <c r="Q4281" s="12">
        <f t="shared" si="66"/>
        <v>1260</v>
      </c>
    </row>
    <row r="4282" spans="1:17" x14ac:dyDescent="0.3">
      <c r="A4282" s="6">
        <v>143654</v>
      </c>
      <c r="B4282" s="6" t="s">
        <v>1382</v>
      </c>
      <c r="C4282" s="6" t="s">
        <v>1335</v>
      </c>
      <c r="D4282" s="6" t="s">
        <v>2101</v>
      </c>
      <c r="E4282" s="6" t="s">
        <v>1316</v>
      </c>
      <c r="F4282" s="7">
        <v>44681</v>
      </c>
      <c r="G4282" s="6" t="s">
        <v>35</v>
      </c>
      <c r="H4282" s="6" t="s">
        <v>49</v>
      </c>
      <c r="I4282" s="6" t="s">
        <v>36</v>
      </c>
      <c r="J4282" s="6" t="s">
        <v>75</v>
      </c>
      <c r="K4282" s="12">
        <v>1150</v>
      </c>
      <c r="L4282" s="12">
        <v>1495</v>
      </c>
      <c r="M4282" s="12">
        <v>1</v>
      </c>
      <c r="N4282" s="12">
        <v>1150</v>
      </c>
      <c r="O4282" s="12">
        <v>1495</v>
      </c>
      <c r="P4282" s="6" t="s">
        <v>1397</v>
      </c>
      <c r="Q4282" s="12">
        <f t="shared" si="66"/>
        <v>345</v>
      </c>
    </row>
    <row r="4283" spans="1:17" x14ac:dyDescent="0.3">
      <c r="A4283" s="6">
        <v>143655</v>
      </c>
      <c r="B4283" s="6" t="s">
        <v>1378</v>
      </c>
      <c r="C4283" s="6" t="s">
        <v>1377</v>
      </c>
      <c r="D4283" s="6" t="s">
        <v>1943</v>
      </c>
      <c r="E4283" s="6" t="s">
        <v>1317</v>
      </c>
      <c r="F4283" s="7">
        <v>44681</v>
      </c>
      <c r="G4283" s="6" t="s">
        <v>1296</v>
      </c>
      <c r="H4283" s="6" t="s">
        <v>47</v>
      </c>
      <c r="I4283" s="6" t="s">
        <v>37</v>
      </c>
      <c r="J4283" s="6" t="s">
        <v>76</v>
      </c>
      <c r="K4283" s="12">
        <v>350</v>
      </c>
      <c r="L4283" s="12">
        <v>455</v>
      </c>
      <c r="M4283" s="12">
        <v>1</v>
      </c>
      <c r="N4283" s="12">
        <v>350</v>
      </c>
      <c r="O4283" s="12">
        <v>455</v>
      </c>
      <c r="P4283" s="6" t="s">
        <v>1399</v>
      </c>
      <c r="Q4283" s="12">
        <f t="shared" si="66"/>
        <v>105</v>
      </c>
    </row>
    <row r="4284" spans="1:17" x14ac:dyDescent="0.3">
      <c r="A4284" s="6">
        <v>143656</v>
      </c>
      <c r="B4284" s="6" t="s">
        <v>1379</v>
      </c>
      <c r="C4284" s="6" t="s">
        <v>1332</v>
      </c>
      <c r="D4284" s="6" t="s">
        <v>1992</v>
      </c>
      <c r="E4284" s="6" t="s">
        <v>1318</v>
      </c>
      <c r="F4284" s="7">
        <v>44681</v>
      </c>
      <c r="G4284" s="6" t="s">
        <v>33</v>
      </c>
      <c r="H4284" s="6" t="s">
        <v>53</v>
      </c>
      <c r="I4284" s="6" t="s">
        <v>38</v>
      </c>
      <c r="J4284" s="6" t="s">
        <v>75</v>
      </c>
      <c r="K4284" s="12">
        <v>9500</v>
      </c>
      <c r="L4284" s="12">
        <v>12350</v>
      </c>
      <c r="M4284" s="12">
        <v>4</v>
      </c>
      <c r="N4284" s="12">
        <v>38000</v>
      </c>
      <c r="O4284" s="12">
        <v>49400</v>
      </c>
      <c r="P4284" s="6" t="s">
        <v>1400</v>
      </c>
      <c r="Q4284" s="12">
        <f t="shared" si="66"/>
        <v>11400</v>
      </c>
    </row>
    <row r="4285" spans="1:17" x14ac:dyDescent="0.3">
      <c r="A4285" s="6">
        <v>143657</v>
      </c>
      <c r="B4285" s="6" t="s">
        <v>1365</v>
      </c>
      <c r="C4285" s="6" t="s">
        <v>1364</v>
      </c>
      <c r="D4285" s="6" t="s">
        <v>1776</v>
      </c>
      <c r="E4285" s="6" t="s">
        <v>29</v>
      </c>
      <c r="F4285" s="7">
        <v>44681</v>
      </c>
      <c r="G4285" s="6" t="s">
        <v>34</v>
      </c>
      <c r="H4285" s="6" t="s">
        <v>1099</v>
      </c>
      <c r="I4285" s="6" t="s">
        <v>39</v>
      </c>
      <c r="J4285" s="6" t="s">
        <v>77</v>
      </c>
      <c r="K4285" s="12">
        <v>10000</v>
      </c>
      <c r="L4285" s="12">
        <v>13000</v>
      </c>
      <c r="M4285" s="12">
        <v>1</v>
      </c>
      <c r="N4285" s="12">
        <v>10000</v>
      </c>
      <c r="O4285" s="12">
        <v>13000</v>
      </c>
      <c r="P4285" s="6" t="s">
        <v>1401</v>
      </c>
      <c r="Q4285" s="12">
        <f t="shared" si="66"/>
        <v>3000</v>
      </c>
    </row>
    <row r="4286" spans="1:17" x14ac:dyDescent="0.3">
      <c r="A4286" s="6">
        <v>143658</v>
      </c>
      <c r="B4286" s="6" t="s">
        <v>1385</v>
      </c>
      <c r="C4286" s="6" t="s">
        <v>27</v>
      </c>
      <c r="D4286" s="6" t="s">
        <v>27</v>
      </c>
      <c r="E4286" s="6" t="s">
        <v>20</v>
      </c>
      <c r="F4286" s="7">
        <v>44681</v>
      </c>
      <c r="G4286" s="6" t="s">
        <v>35</v>
      </c>
      <c r="H4286" s="6" t="s">
        <v>1100</v>
      </c>
      <c r="I4286" s="6" t="s">
        <v>40</v>
      </c>
      <c r="J4286" s="6" t="s">
        <v>76</v>
      </c>
      <c r="K4286" s="12">
        <v>6500</v>
      </c>
      <c r="L4286" s="12">
        <v>8450</v>
      </c>
      <c r="M4286" s="12">
        <v>2</v>
      </c>
      <c r="N4286" s="12">
        <v>13000</v>
      </c>
      <c r="O4286" s="12">
        <v>16900</v>
      </c>
      <c r="P4286" s="6" t="s">
        <v>1325</v>
      </c>
      <c r="Q4286" s="12">
        <f t="shared" si="66"/>
        <v>3900</v>
      </c>
    </row>
    <row r="4287" spans="1:17" x14ac:dyDescent="0.3">
      <c r="A4287" s="6">
        <v>143659</v>
      </c>
      <c r="B4287" s="6" t="s">
        <v>1387</v>
      </c>
      <c r="C4287" s="6" t="s">
        <v>1386</v>
      </c>
      <c r="D4287" s="6" t="s">
        <v>2107</v>
      </c>
      <c r="E4287" s="6" t="s">
        <v>19</v>
      </c>
      <c r="F4287" s="7">
        <v>44681</v>
      </c>
      <c r="G4287" s="6" t="s">
        <v>1296</v>
      </c>
      <c r="H4287" s="6" t="s">
        <v>1101</v>
      </c>
      <c r="I4287" s="6" t="s">
        <v>41</v>
      </c>
      <c r="J4287" s="6" t="s">
        <v>78</v>
      </c>
      <c r="K4287" s="12">
        <v>8500</v>
      </c>
      <c r="L4287" s="12">
        <v>11050</v>
      </c>
      <c r="M4287" s="12">
        <v>4</v>
      </c>
      <c r="N4287" s="12">
        <v>34000</v>
      </c>
      <c r="O4287" s="12">
        <v>44200</v>
      </c>
      <c r="P4287" s="6" t="s">
        <v>1398</v>
      </c>
      <c r="Q4287" s="12">
        <f t="shared" si="66"/>
        <v>10200</v>
      </c>
    </row>
    <row r="4288" spans="1:17" x14ac:dyDescent="0.3">
      <c r="A4288" s="6">
        <v>143660</v>
      </c>
      <c r="B4288" s="6" t="s">
        <v>2156</v>
      </c>
      <c r="C4288" s="6" t="s">
        <v>2157</v>
      </c>
      <c r="D4288" s="6" t="s">
        <v>1959</v>
      </c>
      <c r="E4288" s="6" t="s">
        <v>1319</v>
      </c>
      <c r="F4288" s="7">
        <v>44681</v>
      </c>
      <c r="G4288" s="6" t="s">
        <v>33</v>
      </c>
      <c r="H4288" s="6" t="s">
        <v>57</v>
      </c>
      <c r="I4288" s="6" t="s">
        <v>44</v>
      </c>
      <c r="J4288" s="6" t="s">
        <v>80</v>
      </c>
      <c r="K4288" s="12">
        <v>7000</v>
      </c>
      <c r="L4288" s="12">
        <v>9100</v>
      </c>
      <c r="M4288" s="12">
        <v>3</v>
      </c>
      <c r="N4288" s="12">
        <v>21000</v>
      </c>
      <c r="O4288" s="12">
        <v>27300</v>
      </c>
      <c r="P4288" s="6" t="s">
        <v>1397</v>
      </c>
      <c r="Q4288" s="12">
        <f t="shared" si="66"/>
        <v>6300</v>
      </c>
    </row>
    <row r="4289" spans="1:17" x14ac:dyDescent="0.3">
      <c r="A4289" s="6">
        <v>143661</v>
      </c>
      <c r="B4289" s="6" t="s">
        <v>1390</v>
      </c>
      <c r="C4289" s="6" t="s">
        <v>26</v>
      </c>
      <c r="D4289" s="6" t="s">
        <v>2125</v>
      </c>
      <c r="E4289" s="6" t="s">
        <v>18</v>
      </c>
      <c r="F4289" s="7">
        <v>44681</v>
      </c>
      <c r="G4289" s="6" t="s">
        <v>34</v>
      </c>
      <c r="H4289" s="6" t="s">
        <v>1102</v>
      </c>
      <c r="I4289" s="6" t="s">
        <v>42</v>
      </c>
      <c r="J4289" s="6" t="s">
        <v>79</v>
      </c>
      <c r="K4289" s="12">
        <v>6550</v>
      </c>
      <c r="L4289" s="12">
        <v>8515</v>
      </c>
      <c r="M4289" s="12">
        <v>2</v>
      </c>
      <c r="N4289" s="12">
        <v>13100</v>
      </c>
      <c r="O4289" s="12">
        <v>17030</v>
      </c>
      <c r="P4289" s="6" t="s">
        <v>1399</v>
      </c>
      <c r="Q4289" s="12">
        <f t="shared" si="66"/>
        <v>3930</v>
      </c>
    </row>
    <row r="4290" spans="1:17" x14ac:dyDescent="0.3">
      <c r="A4290" s="6">
        <v>143662</v>
      </c>
      <c r="B4290" s="6" t="s">
        <v>1392</v>
      </c>
      <c r="C4290" s="6" t="s">
        <v>1391</v>
      </c>
      <c r="D4290" s="6" t="s">
        <v>2114</v>
      </c>
      <c r="E4290" s="6" t="s">
        <v>17</v>
      </c>
      <c r="F4290" s="7">
        <v>44681</v>
      </c>
      <c r="G4290" s="6" t="s">
        <v>35</v>
      </c>
      <c r="H4290" s="8" t="s">
        <v>66</v>
      </c>
      <c r="I4290" s="6" t="s">
        <v>109</v>
      </c>
      <c r="J4290" s="6" t="s">
        <v>81</v>
      </c>
      <c r="K4290" s="12">
        <v>7650</v>
      </c>
      <c r="L4290" s="12">
        <v>9945</v>
      </c>
      <c r="M4290" s="12">
        <v>1</v>
      </c>
      <c r="N4290" s="12">
        <v>7650</v>
      </c>
      <c r="O4290" s="12">
        <v>9945</v>
      </c>
      <c r="P4290" s="6" t="s">
        <v>1400</v>
      </c>
      <c r="Q4290" s="12">
        <f t="shared" si="66"/>
        <v>2295</v>
      </c>
    </row>
    <row r="4291" spans="1:17" x14ac:dyDescent="0.3">
      <c r="A4291" s="6">
        <v>143663</v>
      </c>
      <c r="B4291" s="6" t="s">
        <v>1394</v>
      </c>
      <c r="C4291" s="6" t="s">
        <v>1393</v>
      </c>
      <c r="D4291" s="6" t="s">
        <v>1414</v>
      </c>
      <c r="E4291" s="6" t="s">
        <v>1320</v>
      </c>
      <c r="F4291" s="7">
        <v>44681</v>
      </c>
      <c r="G4291" s="6" t="s">
        <v>1296</v>
      </c>
      <c r="H4291" s="6" t="s">
        <v>58</v>
      </c>
      <c r="I4291" s="6" t="s">
        <v>45</v>
      </c>
      <c r="J4291" s="6" t="s">
        <v>82</v>
      </c>
      <c r="K4291" s="12">
        <v>1150</v>
      </c>
      <c r="L4291" s="12">
        <v>1495</v>
      </c>
      <c r="M4291" s="12">
        <v>4</v>
      </c>
      <c r="N4291" s="12">
        <v>4600</v>
      </c>
      <c r="O4291" s="12">
        <v>5980</v>
      </c>
      <c r="P4291" s="6" t="s">
        <v>1401</v>
      </c>
      <c r="Q4291" s="12">
        <f t="shared" ref="Q4291:Q4354" si="67">O4291-N4291</f>
        <v>1380</v>
      </c>
    </row>
    <row r="4292" spans="1:17" x14ac:dyDescent="0.3">
      <c r="A4292" s="6">
        <v>143664</v>
      </c>
      <c r="B4292" s="6" t="s">
        <v>1337</v>
      </c>
      <c r="C4292" s="6" t="s">
        <v>1336</v>
      </c>
      <c r="D4292" s="6" t="s">
        <v>1425</v>
      </c>
      <c r="E4292" s="6" t="s">
        <v>16</v>
      </c>
      <c r="F4292" s="7">
        <v>44681</v>
      </c>
      <c r="G4292" s="6" t="s">
        <v>33</v>
      </c>
      <c r="H4292" s="6" t="s">
        <v>59</v>
      </c>
      <c r="I4292" s="6" t="s">
        <v>36</v>
      </c>
      <c r="J4292" s="6" t="s">
        <v>75</v>
      </c>
      <c r="K4292" s="12">
        <v>850</v>
      </c>
      <c r="L4292" s="12">
        <v>1105</v>
      </c>
      <c r="M4292" s="12">
        <v>2</v>
      </c>
      <c r="N4292" s="12">
        <v>1700</v>
      </c>
      <c r="O4292" s="12">
        <v>2210</v>
      </c>
      <c r="P4292" s="6" t="s">
        <v>1325</v>
      </c>
      <c r="Q4292" s="12">
        <f t="shared" si="67"/>
        <v>510</v>
      </c>
    </row>
    <row r="4293" spans="1:17" x14ac:dyDescent="0.3">
      <c r="A4293" s="6">
        <v>143665</v>
      </c>
      <c r="B4293" s="6" t="s">
        <v>1339</v>
      </c>
      <c r="C4293" s="6" t="s">
        <v>1338</v>
      </c>
      <c r="D4293" s="6" t="s">
        <v>1442</v>
      </c>
      <c r="E4293" s="6" t="s">
        <v>15</v>
      </c>
      <c r="F4293" s="7">
        <v>44681</v>
      </c>
      <c r="G4293" s="6" t="s">
        <v>34</v>
      </c>
      <c r="H4293" s="6" t="s">
        <v>60</v>
      </c>
      <c r="I4293" s="6" t="s">
        <v>37</v>
      </c>
      <c r="J4293" s="6" t="s">
        <v>76</v>
      </c>
      <c r="K4293" s="12">
        <v>650</v>
      </c>
      <c r="L4293" s="12">
        <v>845</v>
      </c>
      <c r="M4293" s="12">
        <v>1</v>
      </c>
      <c r="N4293" s="12">
        <v>650</v>
      </c>
      <c r="O4293" s="12">
        <v>845</v>
      </c>
      <c r="P4293" s="6" t="s">
        <v>1398</v>
      </c>
      <c r="Q4293" s="12">
        <f t="shared" si="67"/>
        <v>195</v>
      </c>
    </row>
    <row r="4294" spans="1:17" x14ac:dyDescent="0.3">
      <c r="A4294" s="6">
        <v>143666</v>
      </c>
      <c r="B4294" s="6" t="s">
        <v>1341</v>
      </c>
      <c r="C4294" s="6" t="s">
        <v>1340</v>
      </c>
      <c r="D4294" s="6" t="s">
        <v>1481</v>
      </c>
      <c r="E4294" s="6" t="s">
        <v>14</v>
      </c>
      <c r="F4294" s="7">
        <v>44681</v>
      </c>
      <c r="G4294" s="6" t="s">
        <v>35</v>
      </c>
      <c r="H4294" s="6" t="s">
        <v>61</v>
      </c>
      <c r="I4294" s="6" t="s">
        <v>38</v>
      </c>
      <c r="J4294" s="6" t="s">
        <v>75</v>
      </c>
      <c r="K4294" s="12">
        <v>7500</v>
      </c>
      <c r="L4294" s="12">
        <v>9750</v>
      </c>
      <c r="M4294" s="12">
        <v>2</v>
      </c>
      <c r="N4294" s="12">
        <v>15000</v>
      </c>
      <c r="O4294" s="12">
        <v>19500</v>
      </c>
      <c r="P4294" s="6" t="s">
        <v>1397</v>
      </c>
      <c r="Q4294" s="12">
        <f t="shared" si="67"/>
        <v>4500</v>
      </c>
    </row>
    <row r="4295" spans="1:17" x14ac:dyDescent="0.3">
      <c r="A4295" s="6">
        <v>143667</v>
      </c>
      <c r="B4295" s="6" t="s">
        <v>1343</v>
      </c>
      <c r="C4295" s="6" t="s">
        <v>1342</v>
      </c>
      <c r="D4295" s="6" t="s">
        <v>1516</v>
      </c>
      <c r="E4295" s="6" t="s">
        <v>13</v>
      </c>
      <c r="F4295" s="7">
        <v>44681</v>
      </c>
      <c r="G4295" s="6" t="s">
        <v>1296</v>
      </c>
      <c r="H4295" s="6" t="s">
        <v>1099</v>
      </c>
      <c r="I4295" s="6" t="s">
        <v>39</v>
      </c>
      <c r="J4295" s="8" t="s">
        <v>83</v>
      </c>
      <c r="K4295" s="12">
        <v>10000</v>
      </c>
      <c r="L4295" s="12">
        <v>13000</v>
      </c>
      <c r="M4295" s="12">
        <v>2</v>
      </c>
      <c r="N4295" s="12">
        <v>20000</v>
      </c>
      <c r="O4295" s="12">
        <v>26000</v>
      </c>
      <c r="P4295" s="6" t="s">
        <v>1399</v>
      </c>
      <c r="Q4295" s="12">
        <f t="shared" si="67"/>
        <v>6000</v>
      </c>
    </row>
    <row r="4296" spans="1:17" x14ac:dyDescent="0.3">
      <c r="A4296" s="6">
        <v>143668</v>
      </c>
      <c r="B4296" s="6" t="s">
        <v>1345</v>
      </c>
      <c r="C4296" s="6" t="s">
        <v>1344</v>
      </c>
      <c r="D4296" s="6" t="s">
        <v>1537</v>
      </c>
      <c r="E4296" s="6" t="s">
        <v>12</v>
      </c>
      <c r="F4296" s="7">
        <v>44681</v>
      </c>
      <c r="G4296" s="6" t="s">
        <v>33</v>
      </c>
      <c r="H4296" s="6" t="s">
        <v>1103</v>
      </c>
      <c r="I4296" s="6" t="s">
        <v>40</v>
      </c>
      <c r="J4296" s="6" t="s">
        <v>76</v>
      </c>
      <c r="K4296" s="12">
        <v>10500</v>
      </c>
      <c r="L4296" s="12">
        <v>13650</v>
      </c>
      <c r="M4296" s="12">
        <v>2</v>
      </c>
      <c r="N4296" s="12">
        <v>21000</v>
      </c>
      <c r="O4296" s="12">
        <v>27300</v>
      </c>
      <c r="P4296" s="6" t="s">
        <v>1400</v>
      </c>
      <c r="Q4296" s="12">
        <f t="shared" si="67"/>
        <v>6300</v>
      </c>
    </row>
    <row r="4297" spans="1:17" x14ac:dyDescent="0.3">
      <c r="A4297" s="6">
        <v>143669</v>
      </c>
      <c r="B4297" s="6" t="s">
        <v>1347</v>
      </c>
      <c r="C4297" s="6" t="s">
        <v>1346</v>
      </c>
      <c r="D4297" s="6" t="s">
        <v>1554</v>
      </c>
      <c r="E4297" s="6" t="s">
        <v>11</v>
      </c>
      <c r="F4297" s="7">
        <v>44681</v>
      </c>
      <c r="G4297" s="6" t="s">
        <v>34</v>
      </c>
      <c r="H4297" s="6" t="s">
        <v>63</v>
      </c>
      <c r="I4297" s="6" t="s">
        <v>41</v>
      </c>
      <c r="J4297" s="6" t="s">
        <v>78</v>
      </c>
      <c r="K4297" s="12">
        <v>8500</v>
      </c>
      <c r="L4297" s="12">
        <v>11050</v>
      </c>
      <c r="M4297" s="12">
        <v>2</v>
      </c>
      <c r="N4297" s="12">
        <v>17000</v>
      </c>
      <c r="O4297" s="12">
        <v>22100</v>
      </c>
      <c r="P4297" s="6" t="s">
        <v>1401</v>
      </c>
      <c r="Q4297" s="12">
        <f t="shared" si="67"/>
        <v>5100</v>
      </c>
    </row>
    <row r="4298" spans="1:17" x14ac:dyDescent="0.3">
      <c r="A4298" s="6">
        <v>143670</v>
      </c>
      <c r="B4298" s="6" t="s">
        <v>1349</v>
      </c>
      <c r="C4298" s="6" t="s">
        <v>1348</v>
      </c>
      <c r="D4298" s="6" t="s">
        <v>1569</v>
      </c>
      <c r="E4298" s="6" t="s">
        <v>1321</v>
      </c>
      <c r="F4298" s="7">
        <v>44681</v>
      </c>
      <c r="G4298" s="6" t="s">
        <v>35</v>
      </c>
      <c r="H4298" s="6" t="s">
        <v>57</v>
      </c>
      <c r="I4298" s="6" t="s">
        <v>44</v>
      </c>
      <c r="J4298" s="6" t="s">
        <v>80</v>
      </c>
      <c r="K4298" s="12">
        <v>7000</v>
      </c>
      <c r="L4298" s="12">
        <v>9100</v>
      </c>
      <c r="M4298" s="12">
        <v>1</v>
      </c>
      <c r="N4298" s="12">
        <v>7000</v>
      </c>
      <c r="O4298" s="12">
        <v>9100</v>
      </c>
      <c r="P4298" s="6" t="s">
        <v>1325</v>
      </c>
      <c r="Q4298" s="12">
        <f t="shared" si="67"/>
        <v>2100</v>
      </c>
    </row>
    <row r="4299" spans="1:17" x14ac:dyDescent="0.3">
      <c r="A4299" s="6">
        <v>143671</v>
      </c>
      <c r="B4299" s="6" t="s">
        <v>1351</v>
      </c>
      <c r="C4299" s="6" t="s">
        <v>1350</v>
      </c>
      <c r="D4299" s="6" t="s">
        <v>1610</v>
      </c>
      <c r="E4299" s="6" t="s">
        <v>1322</v>
      </c>
      <c r="F4299" s="7">
        <v>44681</v>
      </c>
      <c r="G4299" s="6" t="s">
        <v>1296</v>
      </c>
      <c r="H4299" s="6" t="s">
        <v>1104</v>
      </c>
      <c r="I4299" s="6" t="s">
        <v>42</v>
      </c>
      <c r="J4299" s="6" t="s">
        <v>79</v>
      </c>
      <c r="K4299" s="12">
        <v>1680</v>
      </c>
      <c r="L4299" s="12">
        <v>2184</v>
      </c>
      <c r="M4299" s="12">
        <v>3</v>
      </c>
      <c r="N4299" s="12">
        <v>5040</v>
      </c>
      <c r="O4299" s="12">
        <v>6552</v>
      </c>
      <c r="P4299" s="6" t="s">
        <v>1398</v>
      </c>
      <c r="Q4299" s="12">
        <f t="shared" si="67"/>
        <v>1512</v>
      </c>
    </row>
    <row r="4300" spans="1:17" x14ac:dyDescent="0.3">
      <c r="A4300" s="6">
        <v>143672</v>
      </c>
      <c r="B4300" s="6" t="s">
        <v>1353</v>
      </c>
      <c r="C4300" s="6" t="s">
        <v>1352</v>
      </c>
      <c r="D4300" s="6" t="s">
        <v>1620</v>
      </c>
      <c r="E4300" s="6" t="s">
        <v>1323</v>
      </c>
      <c r="F4300" s="7">
        <v>44681</v>
      </c>
      <c r="G4300" s="6" t="s">
        <v>33</v>
      </c>
      <c r="H4300" s="8" t="s">
        <v>65</v>
      </c>
      <c r="I4300" s="6" t="s">
        <v>109</v>
      </c>
      <c r="J4300" s="8" t="s">
        <v>84</v>
      </c>
      <c r="K4300" s="12">
        <v>6540</v>
      </c>
      <c r="L4300" s="12">
        <v>8502</v>
      </c>
      <c r="M4300" s="12">
        <v>4</v>
      </c>
      <c r="N4300" s="12">
        <v>26160</v>
      </c>
      <c r="O4300" s="12">
        <v>34008</v>
      </c>
      <c r="P4300" s="6" t="s">
        <v>1397</v>
      </c>
      <c r="Q4300" s="12">
        <f t="shared" si="67"/>
        <v>7848</v>
      </c>
    </row>
    <row r="4301" spans="1:17" x14ac:dyDescent="0.3">
      <c r="A4301" s="6">
        <v>143673</v>
      </c>
      <c r="B4301" s="6" t="s">
        <v>1355</v>
      </c>
      <c r="C4301" s="6" t="s">
        <v>1354</v>
      </c>
      <c r="D4301" s="6" t="s">
        <v>2145</v>
      </c>
      <c r="E4301" s="6" t="s">
        <v>10</v>
      </c>
      <c r="F4301" s="7">
        <v>44681</v>
      </c>
      <c r="G4301" s="6" t="s">
        <v>34</v>
      </c>
      <c r="H4301" s="6" t="s">
        <v>68</v>
      </c>
      <c r="I4301" s="6" t="s">
        <v>45</v>
      </c>
      <c r="J4301" s="6" t="s">
        <v>82</v>
      </c>
      <c r="K4301" s="12">
        <v>2680</v>
      </c>
      <c r="L4301" s="12">
        <v>3484</v>
      </c>
      <c r="M4301" s="12">
        <v>3</v>
      </c>
      <c r="N4301" s="12">
        <v>8040</v>
      </c>
      <c r="O4301" s="12">
        <v>10452</v>
      </c>
      <c r="P4301" s="6" t="s">
        <v>1399</v>
      </c>
      <c r="Q4301" s="12">
        <f t="shared" si="67"/>
        <v>2412</v>
      </c>
    </row>
    <row r="4302" spans="1:17" x14ac:dyDescent="0.3">
      <c r="A4302" s="6">
        <v>143674</v>
      </c>
      <c r="B4302" s="6" t="s">
        <v>1357</v>
      </c>
      <c r="C4302" s="6" t="s">
        <v>1356</v>
      </c>
      <c r="D4302" s="6" t="s">
        <v>1632</v>
      </c>
      <c r="E4302" s="6" t="s">
        <v>9</v>
      </c>
      <c r="F4302" s="7">
        <v>44681</v>
      </c>
      <c r="G4302" s="6" t="s">
        <v>35</v>
      </c>
      <c r="H4302" s="6" t="s">
        <v>71</v>
      </c>
      <c r="I4302" s="6" t="s">
        <v>38</v>
      </c>
      <c r="J4302" s="6" t="s">
        <v>76</v>
      </c>
      <c r="K4302" s="12">
        <v>8250</v>
      </c>
      <c r="L4302" s="12">
        <v>10725</v>
      </c>
      <c r="M4302" s="12">
        <v>3</v>
      </c>
      <c r="N4302" s="12">
        <v>24750</v>
      </c>
      <c r="O4302" s="12">
        <v>32175</v>
      </c>
      <c r="P4302" s="6" t="s">
        <v>1400</v>
      </c>
      <c r="Q4302" s="12">
        <f t="shared" si="67"/>
        <v>7425</v>
      </c>
    </row>
    <row r="4303" spans="1:17" x14ac:dyDescent="0.3">
      <c r="A4303" s="6">
        <v>143675</v>
      </c>
      <c r="B4303" s="6" t="s">
        <v>1359</v>
      </c>
      <c r="C4303" s="6" t="s">
        <v>1358</v>
      </c>
      <c r="D4303" s="6" t="s">
        <v>1672</v>
      </c>
      <c r="E4303" s="6" t="s">
        <v>1324</v>
      </c>
      <c r="F4303" s="7">
        <v>44681</v>
      </c>
      <c r="G4303" s="6" t="s">
        <v>1296</v>
      </c>
      <c r="H4303" s="6" t="s">
        <v>1038</v>
      </c>
      <c r="I4303" s="6" t="s">
        <v>42</v>
      </c>
      <c r="J4303" s="6" t="s">
        <v>76</v>
      </c>
      <c r="K4303" s="12">
        <v>2650</v>
      </c>
      <c r="L4303" s="12">
        <v>3445</v>
      </c>
      <c r="M4303" s="12">
        <v>4</v>
      </c>
      <c r="N4303" s="12">
        <v>10600</v>
      </c>
      <c r="O4303" s="12">
        <v>13780</v>
      </c>
      <c r="P4303" s="6" t="s">
        <v>1401</v>
      </c>
      <c r="Q4303" s="12">
        <f t="shared" si="67"/>
        <v>3180</v>
      </c>
    </row>
    <row r="4304" spans="1:17" x14ac:dyDescent="0.3">
      <c r="A4304" s="6">
        <v>143676</v>
      </c>
      <c r="B4304" s="6" t="s">
        <v>1361</v>
      </c>
      <c r="C4304" s="6" t="s">
        <v>1360</v>
      </c>
      <c r="D4304" s="6" t="s">
        <v>1686</v>
      </c>
      <c r="E4304" s="6" t="s">
        <v>8</v>
      </c>
      <c r="F4304" s="7">
        <v>44681</v>
      </c>
      <c r="G4304" s="6" t="s">
        <v>33</v>
      </c>
      <c r="H4304" s="6" t="s">
        <v>72</v>
      </c>
      <c r="I4304" s="6" t="s">
        <v>38</v>
      </c>
      <c r="J4304" s="6" t="s">
        <v>85</v>
      </c>
      <c r="K4304" s="12">
        <v>12550</v>
      </c>
      <c r="L4304" s="12">
        <v>16315</v>
      </c>
      <c r="M4304" s="12">
        <v>4</v>
      </c>
      <c r="N4304" s="12">
        <v>50200</v>
      </c>
      <c r="O4304" s="12">
        <v>65260</v>
      </c>
      <c r="P4304" s="6" t="s">
        <v>1325</v>
      </c>
      <c r="Q4304" s="12">
        <f t="shared" si="67"/>
        <v>15060</v>
      </c>
    </row>
    <row r="4305" spans="1:17" x14ac:dyDescent="0.3">
      <c r="A4305" s="6">
        <v>143677</v>
      </c>
      <c r="B4305" s="6" t="s">
        <v>1363</v>
      </c>
      <c r="C4305" s="6" t="s">
        <v>1362</v>
      </c>
      <c r="D4305" s="6" t="s">
        <v>1713</v>
      </c>
      <c r="E4305" s="6" t="s">
        <v>7</v>
      </c>
      <c r="F4305" s="7">
        <v>44681</v>
      </c>
      <c r="G4305" s="6" t="s">
        <v>34</v>
      </c>
      <c r="H4305" s="6" t="s">
        <v>73</v>
      </c>
      <c r="I4305" s="6" t="s">
        <v>41</v>
      </c>
      <c r="J4305" s="8" t="s">
        <v>78</v>
      </c>
      <c r="K4305" s="12">
        <v>14500</v>
      </c>
      <c r="L4305" s="12">
        <v>18850</v>
      </c>
      <c r="M4305" s="12">
        <v>4</v>
      </c>
      <c r="N4305" s="12">
        <v>58000</v>
      </c>
      <c r="O4305" s="12">
        <v>75400</v>
      </c>
      <c r="P4305" s="6" t="s">
        <v>1398</v>
      </c>
      <c r="Q4305" s="12">
        <f t="shared" si="67"/>
        <v>17400</v>
      </c>
    </row>
    <row r="4306" spans="1:17" x14ac:dyDescent="0.3">
      <c r="A4306" s="6">
        <v>143678</v>
      </c>
      <c r="B4306" s="6" t="s">
        <v>1365</v>
      </c>
      <c r="C4306" s="6" t="s">
        <v>1364</v>
      </c>
      <c r="D4306" s="6" t="s">
        <v>1768</v>
      </c>
      <c r="E4306" s="6" t="s">
        <v>1325</v>
      </c>
      <c r="F4306" s="7">
        <v>44681</v>
      </c>
      <c r="G4306" s="6" t="s">
        <v>35</v>
      </c>
      <c r="H4306" s="6" t="s">
        <v>46</v>
      </c>
      <c r="I4306" s="6" t="s">
        <v>36</v>
      </c>
      <c r="J4306" s="6" t="s">
        <v>75</v>
      </c>
      <c r="K4306" s="12">
        <v>800</v>
      </c>
      <c r="L4306" s="12">
        <v>1040</v>
      </c>
      <c r="M4306" s="12">
        <v>4</v>
      </c>
      <c r="N4306" s="12">
        <v>3200</v>
      </c>
      <c r="O4306" s="12">
        <v>4160</v>
      </c>
      <c r="P4306" s="6" t="s">
        <v>1397</v>
      </c>
      <c r="Q4306" s="12">
        <f t="shared" si="67"/>
        <v>960</v>
      </c>
    </row>
    <row r="4307" spans="1:17" x14ac:dyDescent="0.3">
      <c r="A4307" s="6">
        <v>143679</v>
      </c>
      <c r="B4307" s="6" t="s">
        <v>1367</v>
      </c>
      <c r="C4307" s="6" t="s">
        <v>1366</v>
      </c>
      <c r="D4307" s="6" t="s">
        <v>1778</v>
      </c>
      <c r="E4307" s="6" t="s">
        <v>1326</v>
      </c>
      <c r="F4307" s="7">
        <v>44681</v>
      </c>
      <c r="G4307" s="6" t="s">
        <v>1296</v>
      </c>
      <c r="H4307" s="6" t="s">
        <v>48</v>
      </c>
      <c r="I4307" s="6" t="s">
        <v>37</v>
      </c>
      <c r="J4307" s="6" t="s">
        <v>76</v>
      </c>
      <c r="K4307" s="12">
        <v>600</v>
      </c>
      <c r="L4307" s="12">
        <v>780</v>
      </c>
      <c r="M4307" s="12">
        <v>4</v>
      </c>
      <c r="N4307" s="12">
        <v>2400</v>
      </c>
      <c r="O4307" s="12">
        <v>3120</v>
      </c>
      <c r="P4307" s="6" t="s">
        <v>1399</v>
      </c>
      <c r="Q4307" s="12">
        <f t="shared" si="67"/>
        <v>720</v>
      </c>
    </row>
    <row r="4308" spans="1:17" x14ac:dyDescent="0.3">
      <c r="A4308" s="6">
        <v>143680</v>
      </c>
      <c r="B4308" s="6" t="s">
        <v>1369</v>
      </c>
      <c r="C4308" s="6" t="s">
        <v>1368</v>
      </c>
      <c r="D4308" s="6" t="s">
        <v>1798</v>
      </c>
      <c r="E4308" s="6" t="s">
        <v>6</v>
      </c>
      <c r="F4308" s="7">
        <v>44682</v>
      </c>
      <c r="G4308" s="6" t="s">
        <v>33</v>
      </c>
      <c r="H4308" s="6" t="s">
        <v>50</v>
      </c>
      <c r="I4308" s="6" t="s">
        <v>38</v>
      </c>
      <c r="J4308" s="6" t="s">
        <v>75</v>
      </c>
      <c r="K4308" s="12">
        <v>10500</v>
      </c>
      <c r="L4308" s="12">
        <v>13650</v>
      </c>
      <c r="M4308" s="12">
        <v>4</v>
      </c>
      <c r="N4308" s="12">
        <v>42000</v>
      </c>
      <c r="O4308" s="12">
        <v>54600</v>
      </c>
      <c r="P4308" s="6" t="s">
        <v>1400</v>
      </c>
      <c r="Q4308" s="12">
        <f t="shared" si="67"/>
        <v>12600</v>
      </c>
    </row>
    <row r="4309" spans="1:17" x14ac:dyDescent="0.3">
      <c r="A4309" s="6">
        <v>143681</v>
      </c>
      <c r="B4309" s="6" t="s">
        <v>1370</v>
      </c>
      <c r="C4309" s="6" t="s">
        <v>1327</v>
      </c>
      <c r="D4309" s="6" t="s">
        <v>1809</v>
      </c>
      <c r="E4309" s="6" t="s">
        <v>5</v>
      </c>
      <c r="F4309" s="7">
        <v>44683</v>
      </c>
      <c r="G4309" s="6" t="s">
        <v>34</v>
      </c>
      <c r="H4309" s="6" t="s">
        <v>1099</v>
      </c>
      <c r="I4309" s="6" t="s">
        <v>39</v>
      </c>
      <c r="J4309" s="6" t="s">
        <v>77</v>
      </c>
      <c r="K4309" s="12">
        <v>6500</v>
      </c>
      <c r="L4309" s="12">
        <v>8450</v>
      </c>
      <c r="M4309" s="12">
        <v>1</v>
      </c>
      <c r="N4309" s="12">
        <v>6500</v>
      </c>
      <c r="O4309" s="12">
        <v>8450</v>
      </c>
      <c r="P4309" s="6" t="s">
        <v>1401</v>
      </c>
      <c r="Q4309" s="12">
        <f t="shared" si="67"/>
        <v>1950</v>
      </c>
    </row>
    <row r="4310" spans="1:17" x14ac:dyDescent="0.3">
      <c r="A4310" s="6">
        <v>143682</v>
      </c>
      <c r="B4310" s="6" t="s">
        <v>1371</v>
      </c>
      <c r="C4310" s="6" t="s">
        <v>1328</v>
      </c>
      <c r="D4310" s="6" t="s">
        <v>1818</v>
      </c>
      <c r="E4310" s="6" t="s">
        <v>4</v>
      </c>
      <c r="F4310" s="7">
        <v>44684</v>
      </c>
      <c r="G4310" s="6" t="s">
        <v>35</v>
      </c>
      <c r="H4310" s="6" t="s">
        <v>1105</v>
      </c>
      <c r="I4310" s="6" t="s">
        <v>40</v>
      </c>
      <c r="J4310" s="6" t="s">
        <v>76</v>
      </c>
      <c r="K4310" s="12">
        <v>4500</v>
      </c>
      <c r="L4310" s="12">
        <v>5850</v>
      </c>
      <c r="M4310" s="12">
        <v>2</v>
      </c>
      <c r="N4310" s="12">
        <v>9000</v>
      </c>
      <c r="O4310" s="12">
        <v>11700</v>
      </c>
      <c r="P4310" s="6" t="s">
        <v>1325</v>
      </c>
      <c r="Q4310" s="12">
        <f t="shared" si="67"/>
        <v>2700</v>
      </c>
    </row>
    <row r="4311" spans="1:17" x14ac:dyDescent="0.3">
      <c r="A4311" s="6">
        <v>143683</v>
      </c>
      <c r="B4311" s="6" t="s">
        <v>1373</v>
      </c>
      <c r="C4311" s="6" t="s">
        <v>1372</v>
      </c>
      <c r="D4311" s="6" t="s">
        <v>1843</v>
      </c>
      <c r="E4311" s="6" t="s">
        <v>30</v>
      </c>
      <c r="F4311" s="7">
        <v>44685</v>
      </c>
      <c r="G4311" s="6" t="s">
        <v>1296</v>
      </c>
      <c r="H4311" s="6" t="s">
        <v>51</v>
      </c>
      <c r="I4311" s="6" t="s">
        <v>41</v>
      </c>
      <c r="J4311" s="6" t="s">
        <v>78</v>
      </c>
      <c r="K4311" s="12">
        <v>8500</v>
      </c>
      <c r="L4311" s="12">
        <v>11050</v>
      </c>
      <c r="M4311" s="12">
        <v>1</v>
      </c>
      <c r="N4311" s="12">
        <v>8500</v>
      </c>
      <c r="O4311" s="12">
        <v>11050</v>
      </c>
      <c r="P4311" s="6" t="s">
        <v>1398</v>
      </c>
      <c r="Q4311" s="12">
        <f t="shared" si="67"/>
        <v>2550</v>
      </c>
    </row>
    <row r="4312" spans="1:17" x14ac:dyDescent="0.3">
      <c r="A4312" s="6">
        <v>143684</v>
      </c>
      <c r="B4312" s="6" t="s">
        <v>1374</v>
      </c>
      <c r="C4312" s="6" t="s">
        <v>1329</v>
      </c>
      <c r="D4312" s="6" t="s">
        <v>1870</v>
      </c>
      <c r="E4312" s="6" t="s">
        <v>31</v>
      </c>
      <c r="F4312" s="7">
        <v>44686</v>
      </c>
      <c r="G4312" s="6" t="s">
        <v>33</v>
      </c>
      <c r="H4312" s="6" t="s">
        <v>52</v>
      </c>
      <c r="I4312" s="6" t="s">
        <v>44</v>
      </c>
      <c r="J4312" s="6" t="s">
        <v>80</v>
      </c>
      <c r="K4312" s="12">
        <v>12500</v>
      </c>
      <c r="L4312" s="12">
        <v>16250</v>
      </c>
      <c r="M4312" s="12">
        <v>1</v>
      </c>
      <c r="N4312" s="12">
        <v>12500</v>
      </c>
      <c r="O4312" s="12">
        <v>16250</v>
      </c>
      <c r="P4312" s="6" t="s">
        <v>1325</v>
      </c>
      <c r="Q4312" s="12">
        <f t="shared" si="67"/>
        <v>3750</v>
      </c>
    </row>
    <row r="4313" spans="1:17" x14ac:dyDescent="0.3">
      <c r="A4313" s="6">
        <v>143685</v>
      </c>
      <c r="B4313" s="6" t="s">
        <v>1375</v>
      </c>
      <c r="C4313" s="6" t="s">
        <v>1330</v>
      </c>
      <c r="D4313" s="6" t="s">
        <v>1897</v>
      </c>
      <c r="E4313" s="6" t="s">
        <v>32</v>
      </c>
      <c r="F4313" s="7">
        <v>44686</v>
      </c>
      <c r="G4313" s="6" t="s">
        <v>34</v>
      </c>
      <c r="H4313" s="6" t="s">
        <v>1046</v>
      </c>
      <c r="I4313" s="6" t="s">
        <v>89</v>
      </c>
      <c r="J4313" s="6" t="s">
        <v>79</v>
      </c>
      <c r="K4313" s="12">
        <v>3500</v>
      </c>
      <c r="L4313" s="12">
        <v>4550</v>
      </c>
      <c r="M4313" s="12">
        <v>4</v>
      </c>
      <c r="N4313" s="12">
        <v>14000</v>
      </c>
      <c r="O4313" s="12">
        <v>18200</v>
      </c>
      <c r="P4313" s="6" t="s">
        <v>1325</v>
      </c>
      <c r="Q4313" s="12">
        <f t="shared" si="67"/>
        <v>4200</v>
      </c>
    </row>
    <row r="4314" spans="1:17" x14ac:dyDescent="0.3">
      <c r="A4314" s="6">
        <v>143686</v>
      </c>
      <c r="B4314" s="6" t="s">
        <v>1376</v>
      </c>
      <c r="C4314" s="6" t="s">
        <v>1331</v>
      </c>
      <c r="D4314" s="6" t="s">
        <v>1916</v>
      </c>
      <c r="E4314" s="6" t="s">
        <v>28</v>
      </c>
      <c r="F4314" s="7">
        <v>44686</v>
      </c>
      <c r="G4314" s="6" t="s">
        <v>35</v>
      </c>
      <c r="H4314" s="8" t="s">
        <v>67</v>
      </c>
      <c r="I4314" s="6" t="s">
        <v>37</v>
      </c>
      <c r="J4314" s="6" t="s">
        <v>81</v>
      </c>
      <c r="K4314" s="12">
        <v>4500</v>
      </c>
      <c r="L4314" s="12">
        <v>5850</v>
      </c>
      <c r="M4314" s="12">
        <v>4</v>
      </c>
      <c r="N4314" s="12">
        <v>18000</v>
      </c>
      <c r="O4314" s="12">
        <v>23400</v>
      </c>
      <c r="P4314" s="6" t="s">
        <v>1325</v>
      </c>
      <c r="Q4314" s="12">
        <f t="shared" si="67"/>
        <v>5400</v>
      </c>
    </row>
    <row r="4315" spans="1:17" x14ac:dyDescent="0.3">
      <c r="A4315" s="6">
        <v>143687</v>
      </c>
      <c r="B4315" s="6" t="s">
        <v>1378</v>
      </c>
      <c r="C4315" s="6" t="s">
        <v>1377</v>
      </c>
      <c r="D4315" s="6" t="s">
        <v>1942</v>
      </c>
      <c r="E4315" s="6" t="s">
        <v>1311</v>
      </c>
      <c r="F4315" s="7">
        <v>44686</v>
      </c>
      <c r="G4315" s="6" t="s">
        <v>1296</v>
      </c>
      <c r="H4315" s="6" t="s">
        <v>1106</v>
      </c>
      <c r="I4315" s="6" t="s">
        <v>45</v>
      </c>
      <c r="J4315" s="6" t="s">
        <v>82</v>
      </c>
      <c r="K4315" s="12">
        <v>2100</v>
      </c>
      <c r="L4315" s="12">
        <v>2730</v>
      </c>
      <c r="M4315" s="12">
        <v>3</v>
      </c>
      <c r="N4315" s="12">
        <v>6300</v>
      </c>
      <c r="O4315" s="12">
        <v>8190</v>
      </c>
      <c r="P4315" s="6" t="s">
        <v>1325</v>
      </c>
      <c r="Q4315" s="12">
        <f t="shared" si="67"/>
        <v>1890</v>
      </c>
    </row>
    <row r="4316" spans="1:17" x14ac:dyDescent="0.3">
      <c r="A4316" s="6">
        <v>143688</v>
      </c>
      <c r="B4316" s="6" t="s">
        <v>1379</v>
      </c>
      <c r="C4316" s="6" t="s">
        <v>1332</v>
      </c>
      <c r="D4316" s="6" t="s">
        <v>1989</v>
      </c>
      <c r="E4316" s="6" t="s">
        <v>1312</v>
      </c>
      <c r="F4316" s="7">
        <v>44686</v>
      </c>
      <c r="G4316" s="6" t="s">
        <v>33</v>
      </c>
      <c r="H4316" s="6" t="s">
        <v>49</v>
      </c>
      <c r="I4316" s="6" t="s">
        <v>36</v>
      </c>
      <c r="J4316" s="6" t="s">
        <v>75</v>
      </c>
      <c r="K4316" s="12">
        <v>1150</v>
      </c>
      <c r="L4316" s="12">
        <v>1495</v>
      </c>
      <c r="M4316" s="12">
        <v>2</v>
      </c>
      <c r="N4316" s="12">
        <v>2300</v>
      </c>
      <c r="O4316" s="12">
        <v>2990</v>
      </c>
      <c r="P4316" s="6" t="s">
        <v>1325</v>
      </c>
      <c r="Q4316" s="12">
        <f t="shared" si="67"/>
        <v>690</v>
      </c>
    </row>
    <row r="4317" spans="1:17" x14ac:dyDescent="0.3">
      <c r="A4317" s="6">
        <v>143689</v>
      </c>
      <c r="B4317" s="6" t="s">
        <v>1380</v>
      </c>
      <c r="C4317" s="6" t="s">
        <v>1334</v>
      </c>
      <c r="D4317" s="6" t="s">
        <v>2073</v>
      </c>
      <c r="E4317" s="6" t="s">
        <v>1313</v>
      </c>
      <c r="F4317" s="7">
        <v>44686</v>
      </c>
      <c r="G4317" s="6" t="s">
        <v>34</v>
      </c>
      <c r="H4317" s="6" t="s">
        <v>47</v>
      </c>
      <c r="I4317" s="6" t="s">
        <v>37</v>
      </c>
      <c r="J4317" s="6" t="s">
        <v>76</v>
      </c>
      <c r="K4317" s="12">
        <v>350</v>
      </c>
      <c r="L4317" s="12">
        <v>455</v>
      </c>
      <c r="M4317" s="12">
        <v>3</v>
      </c>
      <c r="N4317" s="12">
        <v>1050</v>
      </c>
      <c r="O4317" s="12">
        <v>1365</v>
      </c>
      <c r="P4317" s="6" t="s">
        <v>1325</v>
      </c>
      <c r="Q4317" s="12">
        <f t="shared" si="67"/>
        <v>315</v>
      </c>
    </row>
    <row r="4318" spans="1:17" x14ac:dyDescent="0.3">
      <c r="A4318" s="6">
        <v>143690</v>
      </c>
      <c r="B4318" s="6" t="s">
        <v>1381</v>
      </c>
      <c r="C4318" s="6" t="s">
        <v>1333</v>
      </c>
      <c r="D4318" s="6" t="s">
        <v>2020</v>
      </c>
      <c r="E4318" s="6" t="s">
        <v>3</v>
      </c>
      <c r="F4318" s="7">
        <v>44686</v>
      </c>
      <c r="G4318" s="6" t="s">
        <v>35</v>
      </c>
      <c r="H4318" s="6" t="s">
        <v>53</v>
      </c>
      <c r="I4318" s="6" t="s">
        <v>38</v>
      </c>
      <c r="J4318" s="6" t="s">
        <v>75</v>
      </c>
      <c r="K4318" s="12">
        <v>9500</v>
      </c>
      <c r="L4318" s="12">
        <v>12350</v>
      </c>
      <c r="M4318" s="12">
        <v>4</v>
      </c>
      <c r="N4318" s="12">
        <v>38000</v>
      </c>
      <c r="O4318" s="12">
        <v>49400</v>
      </c>
      <c r="P4318" s="6" t="s">
        <v>1325</v>
      </c>
      <c r="Q4318" s="12">
        <f t="shared" si="67"/>
        <v>11400</v>
      </c>
    </row>
    <row r="4319" spans="1:17" x14ac:dyDescent="0.3">
      <c r="A4319" s="6">
        <v>143691</v>
      </c>
      <c r="B4319" s="6" t="s">
        <v>1382</v>
      </c>
      <c r="C4319" s="6" t="s">
        <v>1335</v>
      </c>
      <c r="D4319" s="6" t="s">
        <v>2089</v>
      </c>
      <c r="E4319" s="6" t="s">
        <v>2</v>
      </c>
      <c r="F4319" s="7">
        <v>44686</v>
      </c>
      <c r="G4319" s="6" t="s">
        <v>1296</v>
      </c>
      <c r="H4319" s="6" t="s">
        <v>1107</v>
      </c>
      <c r="I4319" s="6" t="s">
        <v>39</v>
      </c>
      <c r="J4319" s="6" t="s">
        <v>77</v>
      </c>
      <c r="K4319" s="12">
        <v>10000</v>
      </c>
      <c r="L4319" s="12">
        <v>13000</v>
      </c>
      <c r="M4319" s="12">
        <v>1</v>
      </c>
      <c r="N4319" s="12">
        <v>10000</v>
      </c>
      <c r="O4319" s="12">
        <v>13000</v>
      </c>
      <c r="P4319" s="6" t="s">
        <v>1325</v>
      </c>
      <c r="Q4319" s="12">
        <f t="shared" si="67"/>
        <v>3000</v>
      </c>
    </row>
    <row r="4320" spans="1:17" x14ac:dyDescent="0.3">
      <c r="A4320" s="6">
        <v>143692</v>
      </c>
      <c r="B4320" s="6" t="s">
        <v>1378</v>
      </c>
      <c r="C4320" s="6" t="s">
        <v>1377</v>
      </c>
      <c r="D4320" s="6" t="s">
        <v>1949</v>
      </c>
      <c r="E4320" s="6" t="s">
        <v>1</v>
      </c>
      <c r="F4320" s="7">
        <v>44686</v>
      </c>
      <c r="G4320" s="6" t="s">
        <v>33</v>
      </c>
      <c r="H4320" s="6" t="s">
        <v>1108</v>
      </c>
      <c r="I4320" s="6" t="s">
        <v>40</v>
      </c>
      <c r="J4320" s="6" t="s">
        <v>76</v>
      </c>
      <c r="K4320" s="12">
        <v>6500</v>
      </c>
      <c r="L4320" s="12">
        <v>8450</v>
      </c>
      <c r="M4320" s="12">
        <v>4</v>
      </c>
      <c r="N4320" s="12">
        <v>26000</v>
      </c>
      <c r="O4320" s="12">
        <v>33800</v>
      </c>
      <c r="P4320" s="6" t="s">
        <v>1325</v>
      </c>
      <c r="Q4320" s="12">
        <f t="shared" si="67"/>
        <v>7800</v>
      </c>
    </row>
    <row r="4321" spans="1:17" x14ac:dyDescent="0.3">
      <c r="A4321" s="6">
        <v>143693</v>
      </c>
      <c r="B4321" s="6" t="s">
        <v>1379</v>
      </c>
      <c r="C4321" s="6" t="s">
        <v>1332</v>
      </c>
      <c r="D4321" s="6" t="s">
        <v>1996</v>
      </c>
      <c r="E4321" s="6" t="s">
        <v>1314</v>
      </c>
      <c r="F4321" s="7">
        <v>44687</v>
      </c>
      <c r="G4321" s="6" t="s">
        <v>34</v>
      </c>
      <c r="H4321" s="6" t="s">
        <v>1109</v>
      </c>
      <c r="I4321" s="6" t="s">
        <v>41</v>
      </c>
      <c r="J4321" s="6" t="s">
        <v>78</v>
      </c>
      <c r="K4321" s="12">
        <v>8500</v>
      </c>
      <c r="L4321" s="12">
        <v>11050</v>
      </c>
      <c r="M4321" s="12">
        <v>1</v>
      </c>
      <c r="N4321" s="12">
        <v>8500</v>
      </c>
      <c r="O4321" s="12">
        <v>11050</v>
      </c>
      <c r="P4321" s="6" t="s">
        <v>1325</v>
      </c>
      <c r="Q4321" s="12">
        <f t="shared" si="67"/>
        <v>2550</v>
      </c>
    </row>
    <row r="4322" spans="1:17" x14ac:dyDescent="0.3">
      <c r="A4322" s="6">
        <v>143694</v>
      </c>
      <c r="B4322" s="6" t="s">
        <v>1365</v>
      </c>
      <c r="C4322" s="6" t="s">
        <v>1364</v>
      </c>
      <c r="D4322" s="6" t="s">
        <v>1756</v>
      </c>
      <c r="E4322" s="6" t="s">
        <v>1315</v>
      </c>
      <c r="F4322" s="7">
        <v>44688</v>
      </c>
      <c r="G4322" s="6" t="s">
        <v>35</v>
      </c>
      <c r="H4322" s="6" t="s">
        <v>57</v>
      </c>
      <c r="I4322" s="6" t="s">
        <v>44</v>
      </c>
      <c r="J4322" s="6" t="s">
        <v>80</v>
      </c>
      <c r="K4322" s="12">
        <v>7000</v>
      </c>
      <c r="L4322" s="12">
        <v>9100</v>
      </c>
      <c r="M4322" s="12">
        <v>2</v>
      </c>
      <c r="N4322" s="12">
        <v>14000</v>
      </c>
      <c r="O4322" s="12">
        <v>18200</v>
      </c>
      <c r="P4322" s="6" t="s">
        <v>1325</v>
      </c>
      <c r="Q4322" s="12">
        <f t="shared" si="67"/>
        <v>4200</v>
      </c>
    </row>
    <row r="4323" spans="1:17" x14ac:dyDescent="0.3">
      <c r="A4323" s="6">
        <v>143695</v>
      </c>
      <c r="B4323" s="6" t="s">
        <v>1385</v>
      </c>
      <c r="C4323" s="6" t="s">
        <v>27</v>
      </c>
      <c r="D4323" s="6" t="s">
        <v>27</v>
      </c>
      <c r="E4323" s="6" t="s">
        <v>0</v>
      </c>
      <c r="F4323" s="7">
        <v>44689</v>
      </c>
      <c r="G4323" s="6" t="s">
        <v>1296</v>
      </c>
      <c r="H4323" s="6" t="s">
        <v>1110</v>
      </c>
      <c r="I4323" s="6" t="s">
        <v>89</v>
      </c>
      <c r="J4323" s="6" t="s">
        <v>79</v>
      </c>
      <c r="K4323" s="12">
        <v>6550</v>
      </c>
      <c r="L4323" s="12">
        <v>8515</v>
      </c>
      <c r="M4323" s="12">
        <v>4</v>
      </c>
      <c r="N4323" s="12">
        <v>26200</v>
      </c>
      <c r="O4323" s="12">
        <v>34060</v>
      </c>
      <c r="P4323" s="6" t="s">
        <v>1325</v>
      </c>
      <c r="Q4323" s="12">
        <f t="shared" si="67"/>
        <v>7860</v>
      </c>
    </row>
    <row r="4324" spans="1:17" x14ac:dyDescent="0.3">
      <c r="A4324" s="6">
        <v>143696</v>
      </c>
      <c r="B4324" s="6" t="s">
        <v>1387</v>
      </c>
      <c r="C4324" s="6" t="s">
        <v>1386</v>
      </c>
      <c r="D4324" s="6" t="s">
        <v>2108</v>
      </c>
      <c r="E4324" s="6" t="s">
        <v>1316</v>
      </c>
      <c r="F4324" s="7">
        <v>44690</v>
      </c>
      <c r="G4324" s="6" t="s">
        <v>33</v>
      </c>
      <c r="H4324" s="8" t="s">
        <v>66</v>
      </c>
      <c r="I4324" s="6" t="s">
        <v>37</v>
      </c>
      <c r="J4324" s="6" t="s">
        <v>81</v>
      </c>
      <c r="K4324" s="12">
        <v>7650</v>
      </c>
      <c r="L4324" s="12">
        <v>9945</v>
      </c>
      <c r="M4324" s="12">
        <v>4</v>
      </c>
      <c r="N4324" s="12">
        <v>30600</v>
      </c>
      <c r="O4324" s="12">
        <v>39780</v>
      </c>
      <c r="P4324" s="6" t="s">
        <v>1325</v>
      </c>
      <c r="Q4324" s="12">
        <f t="shared" si="67"/>
        <v>9180</v>
      </c>
    </row>
    <row r="4325" spans="1:17" x14ac:dyDescent="0.3">
      <c r="A4325" s="6">
        <v>143697</v>
      </c>
      <c r="B4325" s="6" t="s">
        <v>2156</v>
      </c>
      <c r="C4325" s="6" t="s">
        <v>2157</v>
      </c>
      <c r="D4325" s="6" t="s">
        <v>1987</v>
      </c>
      <c r="E4325" s="6" t="s">
        <v>1317</v>
      </c>
      <c r="F4325" s="7">
        <v>44690</v>
      </c>
      <c r="G4325" s="6" t="s">
        <v>34</v>
      </c>
      <c r="H4325" s="6" t="s">
        <v>58</v>
      </c>
      <c r="I4325" s="6" t="s">
        <v>45</v>
      </c>
      <c r="J4325" s="6" t="s">
        <v>82</v>
      </c>
      <c r="K4325" s="12">
        <v>1150</v>
      </c>
      <c r="L4325" s="12">
        <v>1495</v>
      </c>
      <c r="M4325" s="12">
        <v>3</v>
      </c>
      <c r="N4325" s="12">
        <v>3450</v>
      </c>
      <c r="O4325" s="12">
        <v>4485</v>
      </c>
      <c r="P4325" s="6" t="s">
        <v>1325</v>
      </c>
      <c r="Q4325" s="12">
        <f t="shared" si="67"/>
        <v>1035</v>
      </c>
    </row>
    <row r="4326" spans="1:17" x14ac:dyDescent="0.3">
      <c r="A4326" s="6">
        <v>143698</v>
      </c>
      <c r="B4326" s="6" t="s">
        <v>1390</v>
      </c>
      <c r="C4326" s="6" t="s">
        <v>26</v>
      </c>
      <c r="D4326" s="6" t="s">
        <v>2121</v>
      </c>
      <c r="E4326" s="6" t="s">
        <v>1318</v>
      </c>
      <c r="F4326" s="7">
        <v>44690</v>
      </c>
      <c r="G4326" s="6" t="s">
        <v>35</v>
      </c>
      <c r="H4326" s="6" t="s">
        <v>59</v>
      </c>
      <c r="I4326" s="6" t="s">
        <v>36</v>
      </c>
      <c r="J4326" s="6" t="s">
        <v>75</v>
      </c>
      <c r="K4326" s="12">
        <v>850</v>
      </c>
      <c r="L4326" s="12">
        <v>1105</v>
      </c>
      <c r="M4326" s="12">
        <v>3</v>
      </c>
      <c r="N4326" s="12">
        <v>2550</v>
      </c>
      <c r="O4326" s="12">
        <v>3315</v>
      </c>
      <c r="P4326" s="6" t="s">
        <v>1325</v>
      </c>
      <c r="Q4326" s="12">
        <f t="shared" si="67"/>
        <v>765</v>
      </c>
    </row>
    <row r="4327" spans="1:17" x14ac:dyDescent="0.3">
      <c r="A4327" s="6">
        <v>143699</v>
      </c>
      <c r="B4327" s="6" t="s">
        <v>1392</v>
      </c>
      <c r="C4327" s="6" t="s">
        <v>1391</v>
      </c>
      <c r="D4327" s="6" t="s">
        <v>2110</v>
      </c>
      <c r="E4327" s="6" t="s">
        <v>29</v>
      </c>
      <c r="F4327" s="7">
        <v>44690</v>
      </c>
      <c r="G4327" s="6" t="s">
        <v>1296</v>
      </c>
      <c r="H4327" s="6" t="s">
        <v>60</v>
      </c>
      <c r="I4327" s="6" t="s">
        <v>37</v>
      </c>
      <c r="J4327" s="6" t="s">
        <v>76</v>
      </c>
      <c r="K4327" s="12">
        <v>650</v>
      </c>
      <c r="L4327" s="12">
        <v>845</v>
      </c>
      <c r="M4327" s="12">
        <v>3</v>
      </c>
      <c r="N4327" s="12">
        <v>1950</v>
      </c>
      <c r="O4327" s="12">
        <v>2535</v>
      </c>
      <c r="P4327" s="6" t="s">
        <v>1325</v>
      </c>
      <c r="Q4327" s="12">
        <f t="shared" si="67"/>
        <v>585</v>
      </c>
    </row>
    <row r="4328" spans="1:17" x14ac:dyDescent="0.3">
      <c r="A4328" s="6">
        <v>143700</v>
      </c>
      <c r="B4328" s="6" t="s">
        <v>1394</v>
      </c>
      <c r="C4328" s="6" t="s">
        <v>1393</v>
      </c>
      <c r="D4328" s="6" t="s">
        <v>2131</v>
      </c>
      <c r="E4328" s="6" t="s">
        <v>20</v>
      </c>
      <c r="F4328" s="7">
        <v>44690</v>
      </c>
      <c r="G4328" s="6" t="s">
        <v>33</v>
      </c>
      <c r="H4328" s="6" t="s">
        <v>61</v>
      </c>
      <c r="I4328" s="6" t="s">
        <v>38</v>
      </c>
      <c r="J4328" s="6" t="s">
        <v>75</v>
      </c>
      <c r="K4328" s="12">
        <v>7500</v>
      </c>
      <c r="L4328" s="12">
        <v>9750</v>
      </c>
      <c r="M4328" s="12">
        <v>3</v>
      </c>
      <c r="N4328" s="12">
        <v>22500</v>
      </c>
      <c r="O4328" s="12">
        <v>29250</v>
      </c>
      <c r="P4328" s="6" t="s">
        <v>1325</v>
      </c>
      <c r="Q4328" s="12">
        <f t="shared" si="67"/>
        <v>6750</v>
      </c>
    </row>
    <row r="4329" spans="1:17" x14ac:dyDescent="0.3">
      <c r="A4329" s="6">
        <v>143701</v>
      </c>
      <c r="B4329" s="6" t="s">
        <v>1337</v>
      </c>
      <c r="C4329" s="6" t="s">
        <v>1336</v>
      </c>
      <c r="D4329" s="6" t="s">
        <v>1427</v>
      </c>
      <c r="E4329" s="6" t="s">
        <v>19</v>
      </c>
      <c r="F4329" s="7">
        <v>44690</v>
      </c>
      <c r="G4329" s="6" t="s">
        <v>34</v>
      </c>
      <c r="H4329" s="6" t="s">
        <v>1107</v>
      </c>
      <c r="I4329" s="6" t="s">
        <v>39</v>
      </c>
      <c r="J4329" s="8" t="s">
        <v>83</v>
      </c>
      <c r="K4329" s="12">
        <v>10000</v>
      </c>
      <c r="L4329" s="12">
        <v>13000</v>
      </c>
      <c r="M4329" s="12">
        <v>1</v>
      </c>
      <c r="N4329" s="12">
        <v>10000</v>
      </c>
      <c r="O4329" s="12">
        <v>13000</v>
      </c>
      <c r="P4329" s="6" t="s">
        <v>1325</v>
      </c>
      <c r="Q4329" s="12">
        <f t="shared" si="67"/>
        <v>3000</v>
      </c>
    </row>
    <row r="4330" spans="1:17" x14ac:dyDescent="0.3">
      <c r="A4330" s="6">
        <v>143702</v>
      </c>
      <c r="B4330" s="6" t="s">
        <v>1339</v>
      </c>
      <c r="C4330" s="6" t="s">
        <v>1338</v>
      </c>
      <c r="D4330" s="6" t="s">
        <v>1446</v>
      </c>
      <c r="E4330" s="6" t="s">
        <v>1319</v>
      </c>
      <c r="F4330" s="7">
        <v>44690</v>
      </c>
      <c r="G4330" s="6" t="s">
        <v>35</v>
      </c>
      <c r="H4330" s="6" t="s">
        <v>1111</v>
      </c>
      <c r="I4330" s="6" t="s">
        <v>40</v>
      </c>
      <c r="J4330" s="6" t="s">
        <v>76</v>
      </c>
      <c r="K4330" s="12">
        <v>10500</v>
      </c>
      <c r="L4330" s="12">
        <v>13650</v>
      </c>
      <c r="M4330" s="12">
        <v>1</v>
      </c>
      <c r="N4330" s="12">
        <v>10500</v>
      </c>
      <c r="O4330" s="12">
        <v>13650</v>
      </c>
      <c r="P4330" s="6" t="s">
        <v>1325</v>
      </c>
      <c r="Q4330" s="12">
        <f t="shared" si="67"/>
        <v>3150</v>
      </c>
    </row>
    <row r="4331" spans="1:17" x14ac:dyDescent="0.3">
      <c r="A4331" s="6">
        <v>143703</v>
      </c>
      <c r="B4331" s="6" t="s">
        <v>1341</v>
      </c>
      <c r="C4331" s="6" t="s">
        <v>1340</v>
      </c>
      <c r="D4331" s="6" t="s">
        <v>1471</v>
      </c>
      <c r="E4331" s="6" t="s">
        <v>18</v>
      </c>
      <c r="F4331" s="7">
        <v>44690</v>
      </c>
      <c r="G4331" s="6" t="s">
        <v>1296</v>
      </c>
      <c r="H4331" s="6" t="s">
        <v>63</v>
      </c>
      <c r="I4331" s="6" t="s">
        <v>41</v>
      </c>
      <c r="J4331" s="6" t="s">
        <v>78</v>
      </c>
      <c r="K4331" s="12">
        <v>8500</v>
      </c>
      <c r="L4331" s="12">
        <v>11050</v>
      </c>
      <c r="M4331" s="12">
        <v>1</v>
      </c>
      <c r="N4331" s="12">
        <v>8500</v>
      </c>
      <c r="O4331" s="12">
        <v>11050</v>
      </c>
      <c r="P4331" s="6" t="s">
        <v>1325</v>
      </c>
      <c r="Q4331" s="12">
        <f t="shared" si="67"/>
        <v>2550</v>
      </c>
    </row>
    <row r="4332" spans="1:17" x14ac:dyDescent="0.3">
      <c r="A4332" s="6">
        <v>143704</v>
      </c>
      <c r="B4332" s="6" t="s">
        <v>1343</v>
      </c>
      <c r="C4332" s="6" t="s">
        <v>1342</v>
      </c>
      <c r="D4332" s="6" t="s">
        <v>1500</v>
      </c>
      <c r="E4332" s="6" t="s">
        <v>17</v>
      </c>
      <c r="F4332" s="7">
        <v>44690</v>
      </c>
      <c r="G4332" s="6" t="s">
        <v>33</v>
      </c>
      <c r="H4332" s="6" t="s">
        <v>57</v>
      </c>
      <c r="I4332" s="6" t="s">
        <v>44</v>
      </c>
      <c r="J4332" s="6" t="s">
        <v>80</v>
      </c>
      <c r="K4332" s="12">
        <v>7000</v>
      </c>
      <c r="L4332" s="12">
        <v>9100</v>
      </c>
      <c r="M4332" s="12">
        <v>4</v>
      </c>
      <c r="N4332" s="12">
        <v>28000</v>
      </c>
      <c r="O4332" s="12">
        <v>36400</v>
      </c>
      <c r="P4332" s="6" t="s">
        <v>1400</v>
      </c>
      <c r="Q4332" s="12">
        <f t="shared" si="67"/>
        <v>8400</v>
      </c>
    </row>
    <row r="4333" spans="1:17" x14ac:dyDescent="0.3">
      <c r="A4333" s="6">
        <v>143705</v>
      </c>
      <c r="B4333" s="6" t="s">
        <v>1345</v>
      </c>
      <c r="C4333" s="6" t="s">
        <v>1344</v>
      </c>
      <c r="D4333" s="6" t="s">
        <v>1542</v>
      </c>
      <c r="E4333" s="6" t="s">
        <v>1320</v>
      </c>
      <c r="F4333" s="7">
        <v>44690</v>
      </c>
      <c r="G4333" s="6" t="s">
        <v>34</v>
      </c>
      <c r="H4333" s="6" t="s">
        <v>1112</v>
      </c>
      <c r="I4333" s="6" t="s">
        <v>89</v>
      </c>
      <c r="J4333" s="6" t="s">
        <v>79</v>
      </c>
      <c r="K4333" s="12">
        <v>1680</v>
      </c>
      <c r="L4333" s="12">
        <v>2184</v>
      </c>
      <c r="M4333" s="12">
        <v>4</v>
      </c>
      <c r="N4333" s="12">
        <v>6720</v>
      </c>
      <c r="O4333" s="12">
        <v>8736</v>
      </c>
      <c r="P4333" s="6" t="s">
        <v>1401</v>
      </c>
      <c r="Q4333" s="12">
        <f t="shared" si="67"/>
        <v>2016</v>
      </c>
    </row>
    <row r="4334" spans="1:17" x14ac:dyDescent="0.3">
      <c r="A4334" s="6">
        <v>143706</v>
      </c>
      <c r="B4334" s="6" t="s">
        <v>1347</v>
      </c>
      <c r="C4334" s="6" t="s">
        <v>1346</v>
      </c>
      <c r="D4334" s="6" t="s">
        <v>1555</v>
      </c>
      <c r="E4334" s="6" t="s">
        <v>16</v>
      </c>
      <c r="F4334" s="7">
        <v>44690</v>
      </c>
      <c r="G4334" s="6" t="s">
        <v>35</v>
      </c>
      <c r="H4334" s="8" t="s">
        <v>65</v>
      </c>
      <c r="I4334" s="6" t="s">
        <v>37</v>
      </c>
      <c r="J4334" s="8" t="s">
        <v>84</v>
      </c>
      <c r="K4334" s="12">
        <v>6540</v>
      </c>
      <c r="L4334" s="12">
        <v>8502</v>
      </c>
      <c r="M4334" s="12">
        <v>4</v>
      </c>
      <c r="N4334" s="12">
        <v>26160</v>
      </c>
      <c r="O4334" s="12">
        <v>34008</v>
      </c>
      <c r="P4334" s="6" t="s">
        <v>1325</v>
      </c>
      <c r="Q4334" s="12">
        <f t="shared" si="67"/>
        <v>7848</v>
      </c>
    </row>
    <row r="4335" spans="1:17" x14ac:dyDescent="0.3">
      <c r="A4335" s="6">
        <v>143707</v>
      </c>
      <c r="B4335" s="6" t="s">
        <v>1349</v>
      </c>
      <c r="C4335" s="6" t="s">
        <v>1348</v>
      </c>
      <c r="D4335" s="6" t="s">
        <v>1573</v>
      </c>
      <c r="E4335" s="6" t="s">
        <v>15</v>
      </c>
      <c r="F4335" s="7">
        <v>44690</v>
      </c>
      <c r="G4335" s="6" t="s">
        <v>1296</v>
      </c>
      <c r="H4335" s="6" t="s">
        <v>68</v>
      </c>
      <c r="I4335" s="6" t="s">
        <v>45</v>
      </c>
      <c r="J4335" s="6" t="s">
        <v>82</v>
      </c>
      <c r="K4335" s="12">
        <v>2680</v>
      </c>
      <c r="L4335" s="12">
        <v>3484</v>
      </c>
      <c r="M4335" s="12">
        <v>3</v>
      </c>
      <c r="N4335" s="12">
        <v>8040</v>
      </c>
      <c r="O4335" s="12">
        <v>10452</v>
      </c>
      <c r="P4335" s="6" t="s">
        <v>1398</v>
      </c>
      <c r="Q4335" s="12">
        <f t="shared" si="67"/>
        <v>2412</v>
      </c>
    </row>
    <row r="4336" spans="1:17" x14ac:dyDescent="0.3">
      <c r="A4336" s="6">
        <v>143708</v>
      </c>
      <c r="B4336" s="6" t="s">
        <v>1351</v>
      </c>
      <c r="C4336" s="6" t="s">
        <v>1350</v>
      </c>
      <c r="D4336" s="6" t="s">
        <v>1605</v>
      </c>
      <c r="E4336" s="6" t="s">
        <v>14</v>
      </c>
      <c r="F4336" s="7">
        <v>44690</v>
      </c>
      <c r="G4336" s="6" t="s">
        <v>33</v>
      </c>
      <c r="H4336" s="6" t="s">
        <v>71</v>
      </c>
      <c r="I4336" s="6" t="s">
        <v>38</v>
      </c>
      <c r="J4336" s="6" t="s">
        <v>76</v>
      </c>
      <c r="K4336" s="12">
        <v>8250</v>
      </c>
      <c r="L4336" s="12">
        <v>10725</v>
      </c>
      <c r="M4336" s="12">
        <v>2</v>
      </c>
      <c r="N4336" s="12">
        <v>16500</v>
      </c>
      <c r="O4336" s="12">
        <v>21450</v>
      </c>
      <c r="P4336" s="6" t="s">
        <v>1397</v>
      </c>
      <c r="Q4336" s="12">
        <f t="shared" si="67"/>
        <v>4950</v>
      </c>
    </row>
    <row r="4337" spans="1:17" x14ac:dyDescent="0.3">
      <c r="A4337" s="6">
        <v>143709</v>
      </c>
      <c r="B4337" s="6" t="s">
        <v>1353</v>
      </c>
      <c r="C4337" s="6" t="s">
        <v>1352</v>
      </c>
      <c r="D4337" s="6" t="s">
        <v>1613</v>
      </c>
      <c r="E4337" s="6" t="s">
        <v>13</v>
      </c>
      <c r="F4337" s="7">
        <v>44690</v>
      </c>
      <c r="G4337" s="6" t="s">
        <v>34</v>
      </c>
      <c r="H4337" s="6" t="s">
        <v>1046</v>
      </c>
      <c r="I4337" s="6" t="s">
        <v>42</v>
      </c>
      <c r="J4337" s="6" t="s">
        <v>76</v>
      </c>
      <c r="K4337" s="12">
        <v>2650</v>
      </c>
      <c r="L4337" s="12">
        <v>3445</v>
      </c>
      <c r="M4337" s="12">
        <v>2</v>
      </c>
      <c r="N4337" s="12">
        <v>5300</v>
      </c>
      <c r="O4337" s="12">
        <v>6890</v>
      </c>
      <c r="P4337" s="6" t="s">
        <v>1399</v>
      </c>
      <c r="Q4337" s="12">
        <f t="shared" si="67"/>
        <v>1590</v>
      </c>
    </row>
    <row r="4338" spans="1:17" x14ac:dyDescent="0.3">
      <c r="A4338" s="6">
        <v>143710</v>
      </c>
      <c r="B4338" s="6" t="s">
        <v>1355</v>
      </c>
      <c r="C4338" s="6" t="s">
        <v>1354</v>
      </c>
      <c r="D4338" s="6" t="s">
        <v>2141</v>
      </c>
      <c r="E4338" s="6" t="s">
        <v>12</v>
      </c>
      <c r="F4338" s="7">
        <v>44690</v>
      </c>
      <c r="G4338" s="6" t="s">
        <v>35</v>
      </c>
      <c r="H4338" s="6" t="s">
        <v>72</v>
      </c>
      <c r="I4338" s="6" t="s">
        <v>38</v>
      </c>
      <c r="J4338" s="6" t="s">
        <v>85</v>
      </c>
      <c r="K4338" s="12">
        <v>12550</v>
      </c>
      <c r="L4338" s="12">
        <v>16315</v>
      </c>
      <c r="M4338" s="12">
        <v>1</v>
      </c>
      <c r="N4338" s="12">
        <v>12550</v>
      </c>
      <c r="O4338" s="12">
        <v>16315</v>
      </c>
      <c r="P4338" s="6" t="s">
        <v>1400</v>
      </c>
      <c r="Q4338" s="12">
        <f t="shared" si="67"/>
        <v>3765</v>
      </c>
    </row>
    <row r="4339" spans="1:17" x14ac:dyDescent="0.3">
      <c r="A4339" s="6">
        <v>143711</v>
      </c>
      <c r="B4339" s="6" t="s">
        <v>1357</v>
      </c>
      <c r="C4339" s="6" t="s">
        <v>1356</v>
      </c>
      <c r="D4339" s="6" t="s">
        <v>1634</v>
      </c>
      <c r="E4339" s="6" t="s">
        <v>11</v>
      </c>
      <c r="F4339" s="7">
        <v>44690</v>
      </c>
      <c r="G4339" s="6" t="s">
        <v>1296</v>
      </c>
      <c r="H4339" s="6" t="s">
        <v>73</v>
      </c>
      <c r="I4339" s="6" t="s">
        <v>41</v>
      </c>
      <c r="J4339" s="8" t="s">
        <v>78</v>
      </c>
      <c r="K4339" s="12">
        <v>14500</v>
      </c>
      <c r="L4339" s="12">
        <v>18850</v>
      </c>
      <c r="M4339" s="12">
        <v>2</v>
      </c>
      <c r="N4339" s="12">
        <v>29000</v>
      </c>
      <c r="O4339" s="12">
        <v>37700</v>
      </c>
      <c r="P4339" s="6" t="s">
        <v>1401</v>
      </c>
      <c r="Q4339" s="12">
        <f t="shared" si="67"/>
        <v>8700</v>
      </c>
    </row>
    <row r="4340" spans="1:17" x14ac:dyDescent="0.3">
      <c r="A4340" s="6">
        <v>143712</v>
      </c>
      <c r="B4340" s="6" t="s">
        <v>1359</v>
      </c>
      <c r="C4340" s="6" t="s">
        <v>1358</v>
      </c>
      <c r="D4340" s="6" t="s">
        <v>1651</v>
      </c>
      <c r="E4340" s="6" t="s">
        <v>1321</v>
      </c>
      <c r="F4340" s="7">
        <v>44690</v>
      </c>
      <c r="G4340" s="6" t="s">
        <v>33</v>
      </c>
      <c r="H4340" s="6" t="s">
        <v>46</v>
      </c>
      <c r="I4340" s="6" t="s">
        <v>36</v>
      </c>
      <c r="J4340" s="6" t="s">
        <v>75</v>
      </c>
      <c r="K4340" s="12">
        <v>800</v>
      </c>
      <c r="L4340" s="12">
        <v>1040</v>
      </c>
      <c r="M4340" s="12">
        <v>1</v>
      </c>
      <c r="N4340" s="12">
        <v>800</v>
      </c>
      <c r="O4340" s="12">
        <v>1040</v>
      </c>
      <c r="P4340" s="6" t="s">
        <v>1325</v>
      </c>
      <c r="Q4340" s="12">
        <f t="shared" si="67"/>
        <v>240</v>
      </c>
    </row>
    <row r="4341" spans="1:17" x14ac:dyDescent="0.3">
      <c r="A4341" s="6">
        <v>143713</v>
      </c>
      <c r="B4341" s="6" t="s">
        <v>1361</v>
      </c>
      <c r="C4341" s="6" t="s">
        <v>1360</v>
      </c>
      <c r="D4341" s="6" t="s">
        <v>1683</v>
      </c>
      <c r="E4341" s="6" t="s">
        <v>1322</v>
      </c>
      <c r="F4341" s="7">
        <v>44690</v>
      </c>
      <c r="G4341" s="6" t="s">
        <v>34</v>
      </c>
      <c r="H4341" s="6" t="s">
        <v>48</v>
      </c>
      <c r="I4341" s="6" t="s">
        <v>37</v>
      </c>
      <c r="J4341" s="6" t="s">
        <v>76</v>
      </c>
      <c r="K4341" s="12">
        <v>600</v>
      </c>
      <c r="L4341" s="12">
        <v>780</v>
      </c>
      <c r="M4341" s="12">
        <v>3</v>
      </c>
      <c r="N4341" s="12">
        <v>1800</v>
      </c>
      <c r="O4341" s="12">
        <v>2340</v>
      </c>
      <c r="P4341" s="6" t="s">
        <v>1398</v>
      </c>
      <c r="Q4341" s="12">
        <f t="shared" si="67"/>
        <v>540</v>
      </c>
    </row>
    <row r="4342" spans="1:17" x14ac:dyDescent="0.3">
      <c r="A4342" s="6">
        <v>143714</v>
      </c>
      <c r="B4342" s="6" t="s">
        <v>1363</v>
      </c>
      <c r="C4342" s="6" t="s">
        <v>1362</v>
      </c>
      <c r="D4342" s="6" t="s">
        <v>1732</v>
      </c>
      <c r="E4342" s="6" t="s">
        <v>1323</v>
      </c>
      <c r="F4342" s="7">
        <v>44690</v>
      </c>
      <c r="G4342" s="6" t="s">
        <v>35</v>
      </c>
      <c r="H4342" s="6" t="s">
        <v>50</v>
      </c>
      <c r="I4342" s="6" t="s">
        <v>38</v>
      </c>
      <c r="J4342" s="6" t="s">
        <v>75</v>
      </c>
      <c r="K4342" s="12">
        <v>10500</v>
      </c>
      <c r="L4342" s="12">
        <v>13650</v>
      </c>
      <c r="M4342" s="12">
        <v>2</v>
      </c>
      <c r="N4342" s="12">
        <v>21000</v>
      </c>
      <c r="O4342" s="12">
        <v>27300</v>
      </c>
      <c r="P4342" s="6" t="s">
        <v>1397</v>
      </c>
      <c r="Q4342" s="12">
        <f t="shared" si="67"/>
        <v>6300</v>
      </c>
    </row>
    <row r="4343" spans="1:17" x14ac:dyDescent="0.3">
      <c r="A4343" s="6">
        <v>143715</v>
      </c>
      <c r="B4343" s="6" t="s">
        <v>1365</v>
      </c>
      <c r="C4343" s="6" t="s">
        <v>1364</v>
      </c>
      <c r="D4343" s="6" t="s">
        <v>1747</v>
      </c>
      <c r="E4343" s="6" t="s">
        <v>10</v>
      </c>
      <c r="F4343" s="7">
        <v>44690</v>
      </c>
      <c r="G4343" s="6" t="s">
        <v>1296</v>
      </c>
      <c r="H4343" s="6" t="s">
        <v>1107</v>
      </c>
      <c r="I4343" s="6" t="s">
        <v>39</v>
      </c>
      <c r="J4343" s="6" t="s">
        <v>77</v>
      </c>
      <c r="K4343" s="12">
        <v>6500</v>
      </c>
      <c r="L4343" s="12">
        <v>8450</v>
      </c>
      <c r="M4343" s="12">
        <v>4</v>
      </c>
      <c r="N4343" s="12">
        <v>26000</v>
      </c>
      <c r="O4343" s="12">
        <v>33800</v>
      </c>
      <c r="P4343" s="6" t="s">
        <v>1399</v>
      </c>
      <c r="Q4343" s="12">
        <f t="shared" si="67"/>
        <v>7800</v>
      </c>
    </row>
    <row r="4344" spans="1:17" x14ac:dyDescent="0.3">
      <c r="A4344" s="6">
        <v>143716</v>
      </c>
      <c r="B4344" s="6" t="s">
        <v>1367</v>
      </c>
      <c r="C4344" s="6" t="s">
        <v>1366</v>
      </c>
      <c r="D4344" s="6" t="s">
        <v>1782</v>
      </c>
      <c r="E4344" s="6" t="s">
        <v>9</v>
      </c>
      <c r="F4344" s="7">
        <v>44690</v>
      </c>
      <c r="G4344" s="6" t="s">
        <v>33</v>
      </c>
      <c r="H4344" s="6" t="s">
        <v>1113</v>
      </c>
      <c r="I4344" s="6" t="s">
        <v>40</v>
      </c>
      <c r="J4344" s="6" t="s">
        <v>76</v>
      </c>
      <c r="K4344" s="12">
        <v>4500</v>
      </c>
      <c r="L4344" s="12">
        <v>5850</v>
      </c>
      <c r="M4344" s="12">
        <v>1</v>
      </c>
      <c r="N4344" s="12">
        <v>4500</v>
      </c>
      <c r="O4344" s="12">
        <v>5850</v>
      </c>
      <c r="P4344" s="6" t="s">
        <v>1400</v>
      </c>
      <c r="Q4344" s="12">
        <f t="shared" si="67"/>
        <v>1350</v>
      </c>
    </row>
    <row r="4345" spans="1:17" x14ac:dyDescent="0.3">
      <c r="A4345" s="6">
        <v>143717</v>
      </c>
      <c r="B4345" s="6" t="s">
        <v>1369</v>
      </c>
      <c r="C4345" s="6" t="s">
        <v>1368</v>
      </c>
      <c r="D4345" s="6" t="s">
        <v>1799</v>
      </c>
      <c r="E4345" s="6" t="s">
        <v>1324</v>
      </c>
      <c r="F4345" s="7">
        <v>44690</v>
      </c>
      <c r="G4345" s="6" t="s">
        <v>34</v>
      </c>
      <c r="H4345" s="6" t="s">
        <v>51</v>
      </c>
      <c r="I4345" s="6" t="s">
        <v>41</v>
      </c>
      <c r="J4345" s="6" t="s">
        <v>78</v>
      </c>
      <c r="K4345" s="12">
        <v>8500</v>
      </c>
      <c r="L4345" s="12">
        <v>11050</v>
      </c>
      <c r="M4345" s="12">
        <v>4</v>
      </c>
      <c r="N4345" s="12">
        <v>34000</v>
      </c>
      <c r="O4345" s="12">
        <v>44200</v>
      </c>
      <c r="P4345" s="6" t="s">
        <v>1401</v>
      </c>
      <c r="Q4345" s="12">
        <f t="shared" si="67"/>
        <v>10200</v>
      </c>
    </row>
    <row r="4346" spans="1:17" x14ac:dyDescent="0.3">
      <c r="A4346" s="6">
        <v>143718</v>
      </c>
      <c r="B4346" s="6" t="s">
        <v>1370</v>
      </c>
      <c r="C4346" s="6" t="s">
        <v>1327</v>
      </c>
      <c r="D4346" s="6" t="s">
        <v>1806</v>
      </c>
      <c r="E4346" s="6" t="s">
        <v>8</v>
      </c>
      <c r="F4346" s="7">
        <v>44690</v>
      </c>
      <c r="G4346" s="6" t="s">
        <v>35</v>
      </c>
      <c r="H4346" s="6" t="s">
        <v>52</v>
      </c>
      <c r="I4346" s="6" t="s">
        <v>44</v>
      </c>
      <c r="J4346" s="6" t="s">
        <v>80</v>
      </c>
      <c r="K4346" s="12">
        <v>12500</v>
      </c>
      <c r="L4346" s="12">
        <v>16250</v>
      </c>
      <c r="M4346" s="12">
        <v>2</v>
      </c>
      <c r="N4346" s="12">
        <v>25000</v>
      </c>
      <c r="O4346" s="12">
        <v>32500</v>
      </c>
      <c r="P4346" s="6" t="s">
        <v>1325</v>
      </c>
      <c r="Q4346" s="12">
        <f t="shared" si="67"/>
        <v>7500</v>
      </c>
    </row>
    <row r="4347" spans="1:17" x14ac:dyDescent="0.3">
      <c r="A4347" s="6">
        <v>143719</v>
      </c>
      <c r="B4347" s="6" t="s">
        <v>1371</v>
      </c>
      <c r="C4347" s="6" t="s">
        <v>1328</v>
      </c>
      <c r="D4347" s="6" t="s">
        <v>1825</v>
      </c>
      <c r="E4347" s="6" t="s">
        <v>7</v>
      </c>
      <c r="F4347" s="7">
        <v>44690</v>
      </c>
      <c r="G4347" s="6" t="s">
        <v>1296</v>
      </c>
      <c r="H4347" s="6" t="s">
        <v>1054</v>
      </c>
      <c r="I4347" s="6" t="s">
        <v>98</v>
      </c>
      <c r="J4347" s="6" t="s">
        <v>79</v>
      </c>
      <c r="K4347" s="12">
        <v>3500</v>
      </c>
      <c r="L4347" s="12">
        <v>4550</v>
      </c>
      <c r="M4347" s="12">
        <v>1</v>
      </c>
      <c r="N4347" s="12">
        <v>3500</v>
      </c>
      <c r="O4347" s="12">
        <v>4550</v>
      </c>
      <c r="P4347" s="6" t="s">
        <v>1398</v>
      </c>
      <c r="Q4347" s="12">
        <f t="shared" si="67"/>
        <v>1050</v>
      </c>
    </row>
    <row r="4348" spans="1:17" x14ac:dyDescent="0.3">
      <c r="A4348" s="6">
        <v>143720</v>
      </c>
      <c r="B4348" s="6" t="s">
        <v>1373</v>
      </c>
      <c r="C4348" s="6" t="s">
        <v>1372</v>
      </c>
      <c r="D4348" s="6" t="s">
        <v>1833</v>
      </c>
      <c r="E4348" s="6" t="s">
        <v>1325</v>
      </c>
      <c r="F4348" s="7">
        <v>44690</v>
      </c>
      <c r="G4348" s="6" t="s">
        <v>33</v>
      </c>
      <c r="H4348" s="8" t="s">
        <v>67</v>
      </c>
      <c r="I4348" s="6" t="s">
        <v>99</v>
      </c>
      <c r="J4348" s="6" t="s">
        <v>81</v>
      </c>
      <c r="K4348" s="12">
        <v>4500</v>
      </c>
      <c r="L4348" s="12">
        <v>5850</v>
      </c>
      <c r="M4348" s="12">
        <v>2</v>
      </c>
      <c r="N4348" s="12">
        <v>9000</v>
      </c>
      <c r="O4348" s="12">
        <v>11700</v>
      </c>
      <c r="P4348" s="6" t="s">
        <v>1397</v>
      </c>
      <c r="Q4348" s="12">
        <f t="shared" si="67"/>
        <v>2700</v>
      </c>
    </row>
    <row r="4349" spans="1:17" x14ac:dyDescent="0.3">
      <c r="A4349" s="6">
        <v>143721</v>
      </c>
      <c r="B4349" s="6" t="s">
        <v>1374</v>
      </c>
      <c r="C4349" s="6" t="s">
        <v>1329</v>
      </c>
      <c r="D4349" s="6" t="s">
        <v>1871</v>
      </c>
      <c r="E4349" s="6" t="s">
        <v>1326</v>
      </c>
      <c r="F4349" s="7">
        <v>44690</v>
      </c>
      <c r="G4349" s="6" t="s">
        <v>34</v>
      </c>
      <c r="H4349" s="6" t="s">
        <v>1114</v>
      </c>
      <c r="I4349" s="6" t="s">
        <v>45</v>
      </c>
      <c r="J4349" s="6" t="s">
        <v>82</v>
      </c>
      <c r="K4349" s="12">
        <v>2100</v>
      </c>
      <c r="L4349" s="12">
        <v>2730</v>
      </c>
      <c r="M4349" s="12">
        <v>1</v>
      </c>
      <c r="N4349" s="12">
        <v>2100</v>
      </c>
      <c r="O4349" s="12">
        <v>2730</v>
      </c>
      <c r="P4349" s="6" t="s">
        <v>1399</v>
      </c>
      <c r="Q4349" s="12">
        <f t="shared" si="67"/>
        <v>630</v>
      </c>
    </row>
    <row r="4350" spans="1:17" x14ac:dyDescent="0.3">
      <c r="A4350" s="6">
        <v>143722</v>
      </c>
      <c r="B4350" s="6" t="s">
        <v>1375</v>
      </c>
      <c r="C4350" s="6" t="s">
        <v>1330</v>
      </c>
      <c r="D4350" s="6" t="s">
        <v>1903</v>
      </c>
      <c r="E4350" s="6" t="s">
        <v>6</v>
      </c>
      <c r="F4350" s="7">
        <v>44690</v>
      </c>
      <c r="G4350" s="6" t="s">
        <v>35</v>
      </c>
      <c r="H4350" s="6" t="s">
        <v>49</v>
      </c>
      <c r="I4350" s="6" t="s">
        <v>36</v>
      </c>
      <c r="J4350" s="6" t="s">
        <v>75</v>
      </c>
      <c r="K4350" s="12">
        <v>1150</v>
      </c>
      <c r="L4350" s="12">
        <v>1495</v>
      </c>
      <c r="M4350" s="12">
        <v>3</v>
      </c>
      <c r="N4350" s="12">
        <v>3450</v>
      </c>
      <c r="O4350" s="12">
        <v>4485</v>
      </c>
      <c r="P4350" s="6" t="s">
        <v>1400</v>
      </c>
      <c r="Q4350" s="12">
        <f t="shared" si="67"/>
        <v>1035</v>
      </c>
    </row>
    <row r="4351" spans="1:17" x14ac:dyDescent="0.3">
      <c r="A4351" s="6">
        <v>143723</v>
      </c>
      <c r="B4351" s="6" t="s">
        <v>1376</v>
      </c>
      <c r="C4351" s="6" t="s">
        <v>1331</v>
      </c>
      <c r="D4351" s="6" t="s">
        <v>1917</v>
      </c>
      <c r="E4351" s="6" t="s">
        <v>5</v>
      </c>
      <c r="F4351" s="7">
        <v>44690</v>
      </c>
      <c r="G4351" s="6" t="s">
        <v>1296</v>
      </c>
      <c r="H4351" s="6" t="s">
        <v>47</v>
      </c>
      <c r="I4351" s="6" t="s">
        <v>37</v>
      </c>
      <c r="J4351" s="6" t="s">
        <v>76</v>
      </c>
      <c r="K4351" s="12">
        <v>350</v>
      </c>
      <c r="L4351" s="12">
        <v>455</v>
      </c>
      <c r="M4351" s="12">
        <v>2</v>
      </c>
      <c r="N4351" s="12">
        <v>700</v>
      </c>
      <c r="O4351" s="12">
        <v>910</v>
      </c>
      <c r="P4351" s="6" t="s">
        <v>1401</v>
      </c>
      <c r="Q4351" s="12">
        <f t="shared" si="67"/>
        <v>210</v>
      </c>
    </row>
    <row r="4352" spans="1:17" x14ac:dyDescent="0.3">
      <c r="A4352" s="6">
        <v>143724</v>
      </c>
      <c r="B4352" s="6" t="s">
        <v>1378</v>
      </c>
      <c r="C4352" s="6" t="s">
        <v>1377</v>
      </c>
      <c r="D4352" s="6" t="s">
        <v>1919</v>
      </c>
      <c r="E4352" s="6" t="s">
        <v>4</v>
      </c>
      <c r="F4352" s="7">
        <v>44690</v>
      </c>
      <c r="G4352" s="6" t="s">
        <v>33</v>
      </c>
      <c r="H4352" s="6" t="s">
        <v>53</v>
      </c>
      <c r="I4352" s="6" t="s">
        <v>38</v>
      </c>
      <c r="J4352" s="6" t="s">
        <v>75</v>
      </c>
      <c r="K4352" s="12">
        <v>9500</v>
      </c>
      <c r="L4352" s="12">
        <v>12350</v>
      </c>
      <c r="M4352" s="12">
        <v>3</v>
      </c>
      <c r="N4352" s="12">
        <v>28500</v>
      </c>
      <c r="O4352" s="12">
        <v>37050</v>
      </c>
      <c r="P4352" s="6" t="s">
        <v>1325</v>
      </c>
      <c r="Q4352" s="12">
        <f t="shared" si="67"/>
        <v>8550</v>
      </c>
    </row>
    <row r="4353" spans="1:17" x14ac:dyDescent="0.3">
      <c r="A4353" s="6">
        <v>143725</v>
      </c>
      <c r="B4353" s="6" t="s">
        <v>1379</v>
      </c>
      <c r="C4353" s="6" t="s">
        <v>1332</v>
      </c>
      <c r="D4353" s="6" t="s">
        <v>1996</v>
      </c>
      <c r="E4353" s="6" t="s">
        <v>30</v>
      </c>
      <c r="F4353" s="7">
        <v>44690</v>
      </c>
      <c r="G4353" s="6" t="s">
        <v>34</v>
      </c>
      <c r="H4353" s="6" t="s">
        <v>1115</v>
      </c>
      <c r="I4353" s="6" t="s">
        <v>39</v>
      </c>
      <c r="J4353" s="6" t="s">
        <v>77</v>
      </c>
      <c r="K4353" s="12">
        <v>10000</v>
      </c>
      <c r="L4353" s="12">
        <v>13000</v>
      </c>
      <c r="M4353" s="12">
        <v>2</v>
      </c>
      <c r="N4353" s="12">
        <v>20000</v>
      </c>
      <c r="O4353" s="12">
        <v>26000</v>
      </c>
      <c r="P4353" s="6" t="s">
        <v>1398</v>
      </c>
      <c r="Q4353" s="12">
        <f t="shared" si="67"/>
        <v>6000</v>
      </c>
    </row>
    <row r="4354" spans="1:17" x14ac:dyDescent="0.3">
      <c r="A4354" s="6">
        <v>143726</v>
      </c>
      <c r="B4354" s="6" t="s">
        <v>1380</v>
      </c>
      <c r="C4354" s="6" t="s">
        <v>1334</v>
      </c>
      <c r="D4354" s="6" t="s">
        <v>2070</v>
      </c>
      <c r="E4354" s="6" t="s">
        <v>31</v>
      </c>
      <c r="F4354" s="7">
        <v>44690</v>
      </c>
      <c r="G4354" s="6" t="s">
        <v>35</v>
      </c>
      <c r="H4354" s="6" t="s">
        <v>1116</v>
      </c>
      <c r="I4354" s="6" t="s">
        <v>40</v>
      </c>
      <c r="J4354" s="6" t="s">
        <v>76</v>
      </c>
      <c r="K4354" s="12">
        <v>6500</v>
      </c>
      <c r="L4354" s="12">
        <v>8450</v>
      </c>
      <c r="M4354" s="12">
        <v>2</v>
      </c>
      <c r="N4354" s="12">
        <v>13000</v>
      </c>
      <c r="O4354" s="12">
        <v>16900</v>
      </c>
      <c r="P4354" s="6" t="s">
        <v>1397</v>
      </c>
      <c r="Q4354" s="12">
        <f t="shared" si="67"/>
        <v>3900</v>
      </c>
    </row>
    <row r="4355" spans="1:17" x14ac:dyDescent="0.3">
      <c r="A4355" s="6">
        <v>143727</v>
      </c>
      <c r="B4355" s="6" t="s">
        <v>1381</v>
      </c>
      <c r="C4355" s="6" t="s">
        <v>1333</v>
      </c>
      <c r="D4355" s="6" t="s">
        <v>2037</v>
      </c>
      <c r="E4355" s="6" t="s">
        <v>32</v>
      </c>
      <c r="F4355" s="7">
        <v>44690</v>
      </c>
      <c r="G4355" s="6" t="s">
        <v>1296</v>
      </c>
      <c r="H4355" s="6" t="s">
        <v>1117</v>
      </c>
      <c r="I4355" s="6" t="s">
        <v>41</v>
      </c>
      <c r="J4355" s="6" t="s">
        <v>78</v>
      </c>
      <c r="K4355" s="12">
        <v>8500</v>
      </c>
      <c r="L4355" s="12">
        <v>11050</v>
      </c>
      <c r="M4355" s="12">
        <v>2</v>
      </c>
      <c r="N4355" s="12">
        <v>17000</v>
      </c>
      <c r="O4355" s="12">
        <v>22100</v>
      </c>
      <c r="P4355" s="6" t="s">
        <v>1399</v>
      </c>
      <c r="Q4355" s="12">
        <f t="shared" ref="Q4355:Q4418" si="68">O4355-N4355</f>
        <v>5100</v>
      </c>
    </row>
    <row r="4356" spans="1:17" x14ac:dyDescent="0.3">
      <c r="A4356" s="6">
        <v>143728</v>
      </c>
      <c r="B4356" s="6" t="s">
        <v>1382</v>
      </c>
      <c r="C4356" s="6" t="s">
        <v>1335</v>
      </c>
      <c r="D4356" s="6" t="s">
        <v>2094</v>
      </c>
      <c r="E4356" s="6" t="s">
        <v>28</v>
      </c>
      <c r="F4356" s="7">
        <v>44690</v>
      </c>
      <c r="G4356" s="6" t="s">
        <v>33</v>
      </c>
      <c r="H4356" s="6" t="s">
        <v>57</v>
      </c>
      <c r="I4356" s="6" t="s">
        <v>44</v>
      </c>
      <c r="J4356" s="6" t="s">
        <v>80</v>
      </c>
      <c r="K4356" s="12">
        <v>7000</v>
      </c>
      <c r="L4356" s="12">
        <v>9100</v>
      </c>
      <c r="M4356" s="12">
        <v>2</v>
      </c>
      <c r="N4356" s="12">
        <v>14000</v>
      </c>
      <c r="O4356" s="12">
        <v>18200</v>
      </c>
      <c r="P4356" s="6" t="s">
        <v>1400</v>
      </c>
      <c r="Q4356" s="12">
        <f t="shared" si="68"/>
        <v>4200</v>
      </c>
    </row>
    <row r="4357" spans="1:17" x14ac:dyDescent="0.3">
      <c r="A4357" s="6">
        <v>143729</v>
      </c>
      <c r="B4357" s="6" t="s">
        <v>1378</v>
      </c>
      <c r="C4357" s="6" t="s">
        <v>1377</v>
      </c>
      <c r="D4357" s="6" t="s">
        <v>1922</v>
      </c>
      <c r="E4357" s="6" t="s">
        <v>1311</v>
      </c>
      <c r="F4357" s="7">
        <v>44690</v>
      </c>
      <c r="G4357" s="6" t="s">
        <v>34</v>
      </c>
      <c r="H4357" s="6" t="s">
        <v>1118</v>
      </c>
      <c r="I4357" s="6" t="s">
        <v>98</v>
      </c>
      <c r="J4357" s="6" t="s">
        <v>79</v>
      </c>
      <c r="K4357" s="12">
        <v>6550</v>
      </c>
      <c r="L4357" s="12">
        <v>8515</v>
      </c>
      <c r="M4357" s="12">
        <v>1</v>
      </c>
      <c r="N4357" s="12">
        <v>6550</v>
      </c>
      <c r="O4357" s="12">
        <v>8515</v>
      </c>
      <c r="P4357" s="6" t="s">
        <v>1401</v>
      </c>
      <c r="Q4357" s="12">
        <f t="shared" si="68"/>
        <v>1965</v>
      </c>
    </row>
    <row r="4358" spans="1:17" x14ac:dyDescent="0.3">
      <c r="A4358" s="6">
        <v>143730</v>
      </c>
      <c r="B4358" s="6" t="s">
        <v>1379</v>
      </c>
      <c r="C4358" s="6" t="s">
        <v>1332</v>
      </c>
      <c r="D4358" s="6" t="s">
        <v>1994</v>
      </c>
      <c r="E4358" s="6" t="s">
        <v>1312</v>
      </c>
      <c r="F4358" s="7">
        <v>44690</v>
      </c>
      <c r="G4358" s="6" t="s">
        <v>35</v>
      </c>
      <c r="H4358" s="8" t="s">
        <v>66</v>
      </c>
      <c r="I4358" s="6" t="s">
        <v>99</v>
      </c>
      <c r="J4358" s="6" t="s">
        <v>81</v>
      </c>
      <c r="K4358" s="12">
        <v>7650</v>
      </c>
      <c r="L4358" s="12">
        <v>9945</v>
      </c>
      <c r="M4358" s="12">
        <v>1</v>
      </c>
      <c r="N4358" s="12">
        <v>7650</v>
      </c>
      <c r="O4358" s="12">
        <v>9945</v>
      </c>
      <c r="P4358" s="6" t="s">
        <v>1325</v>
      </c>
      <c r="Q4358" s="12">
        <f t="shared" si="68"/>
        <v>2295</v>
      </c>
    </row>
    <row r="4359" spans="1:17" x14ac:dyDescent="0.3">
      <c r="A4359" s="6">
        <v>143731</v>
      </c>
      <c r="B4359" s="6" t="s">
        <v>1365</v>
      </c>
      <c r="C4359" s="6" t="s">
        <v>1364</v>
      </c>
      <c r="D4359" s="6" t="s">
        <v>1763</v>
      </c>
      <c r="E4359" s="6" t="s">
        <v>1313</v>
      </c>
      <c r="F4359" s="7">
        <v>44690</v>
      </c>
      <c r="G4359" s="6" t="s">
        <v>1296</v>
      </c>
      <c r="H4359" s="6" t="s">
        <v>58</v>
      </c>
      <c r="I4359" s="6" t="s">
        <v>45</v>
      </c>
      <c r="J4359" s="6" t="s">
        <v>82</v>
      </c>
      <c r="K4359" s="12">
        <v>1150</v>
      </c>
      <c r="L4359" s="12">
        <v>1495</v>
      </c>
      <c r="M4359" s="12">
        <v>1</v>
      </c>
      <c r="N4359" s="12">
        <v>1150</v>
      </c>
      <c r="O4359" s="12">
        <v>1495</v>
      </c>
      <c r="P4359" s="6" t="s">
        <v>1398</v>
      </c>
      <c r="Q4359" s="12">
        <f t="shared" si="68"/>
        <v>345</v>
      </c>
    </row>
    <row r="4360" spans="1:17" x14ac:dyDescent="0.3">
      <c r="A4360" s="6">
        <v>143732</v>
      </c>
      <c r="B4360" s="6" t="s">
        <v>1385</v>
      </c>
      <c r="C4360" s="6" t="s">
        <v>27</v>
      </c>
      <c r="D4360" s="6" t="s">
        <v>27</v>
      </c>
      <c r="E4360" s="6" t="s">
        <v>3</v>
      </c>
      <c r="F4360" s="7">
        <v>44690</v>
      </c>
      <c r="G4360" s="6" t="s">
        <v>33</v>
      </c>
      <c r="H4360" s="6" t="s">
        <v>59</v>
      </c>
      <c r="I4360" s="6" t="s">
        <v>36</v>
      </c>
      <c r="J4360" s="6" t="s">
        <v>75</v>
      </c>
      <c r="K4360" s="12">
        <v>850</v>
      </c>
      <c r="L4360" s="12">
        <v>1105</v>
      </c>
      <c r="M4360" s="12">
        <v>1</v>
      </c>
      <c r="N4360" s="12">
        <v>850</v>
      </c>
      <c r="O4360" s="12">
        <v>1105</v>
      </c>
      <c r="P4360" s="6" t="s">
        <v>1325</v>
      </c>
      <c r="Q4360" s="12">
        <f t="shared" si="68"/>
        <v>255</v>
      </c>
    </row>
    <row r="4361" spans="1:17" x14ac:dyDescent="0.3">
      <c r="A4361" s="6">
        <v>143733</v>
      </c>
      <c r="B4361" s="6" t="s">
        <v>1387</v>
      </c>
      <c r="C4361" s="6" t="s">
        <v>1386</v>
      </c>
      <c r="D4361" s="6" t="s">
        <v>2107</v>
      </c>
      <c r="E4361" s="6" t="s">
        <v>2</v>
      </c>
      <c r="F4361" s="7">
        <v>44690</v>
      </c>
      <c r="G4361" s="6" t="s">
        <v>34</v>
      </c>
      <c r="H4361" s="6" t="s">
        <v>60</v>
      </c>
      <c r="I4361" s="6" t="s">
        <v>37</v>
      </c>
      <c r="J4361" s="6" t="s">
        <v>76</v>
      </c>
      <c r="K4361" s="12">
        <v>650</v>
      </c>
      <c r="L4361" s="12">
        <v>845</v>
      </c>
      <c r="M4361" s="12">
        <v>1</v>
      </c>
      <c r="N4361" s="12">
        <v>650</v>
      </c>
      <c r="O4361" s="12">
        <v>845</v>
      </c>
      <c r="P4361" s="6" t="s">
        <v>1325</v>
      </c>
      <c r="Q4361" s="12">
        <f t="shared" si="68"/>
        <v>195</v>
      </c>
    </row>
    <row r="4362" spans="1:17" x14ac:dyDescent="0.3">
      <c r="A4362" s="6">
        <v>143734</v>
      </c>
      <c r="B4362" s="6" t="s">
        <v>2156</v>
      </c>
      <c r="C4362" s="6" t="s">
        <v>2157</v>
      </c>
      <c r="D4362" s="6" t="s">
        <v>1956</v>
      </c>
      <c r="E4362" s="6" t="s">
        <v>1</v>
      </c>
      <c r="F4362" s="7">
        <v>44691</v>
      </c>
      <c r="G4362" s="6" t="s">
        <v>35</v>
      </c>
      <c r="H4362" s="6" t="s">
        <v>61</v>
      </c>
      <c r="I4362" s="6" t="s">
        <v>38</v>
      </c>
      <c r="J4362" s="6" t="s">
        <v>75</v>
      </c>
      <c r="K4362" s="12">
        <v>7500</v>
      </c>
      <c r="L4362" s="12">
        <v>9750</v>
      </c>
      <c r="M4362" s="12">
        <v>1</v>
      </c>
      <c r="N4362" s="12">
        <v>7500</v>
      </c>
      <c r="O4362" s="12">
        <v>9750</v>
      </c>
      <c r="P4362" s="6" t="s">
        <v>1325</v>
      </c>
      <c r="Q4362" s="12">
        <f t="shared" si="68"/>
        <v>2250</v>
      </c>
    </row>
    <row r="4363" spans="1:17" x14ac:dyDescent="0.3">
      <c r="A4363" s="6">
        <v>143735</v>
      </c>
      <c r="B4363" s="6" t="s">
        <v>1390</v>
      </c>
      <c r="C4363" s="6" t="s">
        <v>26</v>
      </c>
      <c r="D4363" s="6" t="s">
        <v>2126</v>
      </c>
      <c r="E4363" s="6" t="s">
        <v>1314</v>
      </c>
      <c r="F4363" s="7">
        <v>44691</v>
      </c>
      <c r="G4363" s="6" t="s">
        <v>1296</v>
      </c>
      <c r="H4363" s="6" t="s">
        <v>1115</v>
      </c>
      <c r="I4363" s="6" t="s">
        <v>39</v>
      </c>
      <c r="J4363" s="8" t="s">
        <v>83</v>
      </c>
      <c r="K4363" s="12">
        <v>10000</v>
      </c>
      <c r="L4363" s="12">
        <v>13000</v>
      </c>
      <c r="M4363" s="12">
        <v>1</v>
      </c>
      <c r="N4363" s="12">
        <v>10000</v>
      </c>
      <c r="O4363" s="12">
        <v>13000</v>
      </c>
      <c r="P4363" s="6" t="s">
        <v>1325</v>
      </c>
      <c r="Q4363" s="12">
        <f t="shared" si="68"/>
        <v>3000</v>
      </c>
    </row>
    <row r="4364" spans="1:17" x14ac:dyDescent="0.3">
      <c r="A4364" s="6">
        <v>143736</v>
      </c>
      <c r="B4364" s="6" t="s">
        <v>1392</v>
      </c>
      <c r="C4364" s="6" t="s">
        <v>1391</v>
      </c>
      <c r="D4364" s="6" t="s">
        <v>2111</v>
      </c>
      <c r="E4364" s="6" t="s">
        <v>1315</v>
      </c>
      <c r="F4364" s="7">
        <v>44691</v>
      </c>
      <c r="G4364" s="6" t="s">
        <v>33</v>
      </c>
      <c r="H4364" s="6" t="s">
        <v>1119</v>
      </c>
      <c r="I4364" s="6" t="s">
        <v>40</v>
      </c>
      <c r="J4364" s="6" t="s">
        <v>76</v>
      </c>
      <c r="K4364" s="12">
        <v>10500</v>
      </c>
      <c r="L4364" s="12">
        <v>13650</v>
      </c>
      <c r="M4364" s="12">
        <v>4</v>
      </c>
      <c r="N4364" s="12">
        <v>42000</v>
      </c>
      <c r="O4364" s="12">
        <v>54600</v>
      </c>
      <c r="P4364" s="6" t="s">
        <v>1325</v>
      </c>
      <c r="Q4364" s="12">
        <f t="shared" si="68"/>
        <v>12600</v>
      </c>
    </row>
    <row r="4365" spans="1:17" x14ac:dyDescent="0.3">
      <c r="A4365" s="6">
        <v>143737</v>
      </c>
      <c r="B4365" s="6" t="s">
        <v>1394</v>
      </c>
      <c r="C4365" s="6" t="s">
        <v>1393</v>
      </c>
      <c r="D4365" s="6" t="s">
        <v>2132</v>
      </c>
      <c r="E4365" s="6" t="s">
        <v>0</v>
      </c>
      <c r="F4365" s="7">
        <v>44691</v>
      </c>
      <c r="G4365" s="6" t="s">
        <v>34</v>
      </c>
      <c r="H4365" s="6" t="s">
        <v>63</v>
      </c>
      <c r="I4365" s="6" t="s">
        <v>41</v>
      </c>
      <c r="J4365" s="6" t="s">
        <v>78</v>
      </c>
      <c r="K4365" s="12">
        <v>8500</v>
      </c>
      <c r="L4365" s="12">
        <v>11050</v>
      </c>
      <c r="M4365" s="12">
        <v>3</v>
      </c>
      <c r="N4365" s="12">
        <v>25500</v>
      </c>
      <c r="O4365" s="12">
        <v>33150</v>
      </c>
      <c r="P4365" s="6" t="s">
        <v>1325</v>
      </c>
      <c r="Q4365" s="12">
        <f t="shared" si="68"/>
        <v>7650</v>
      </c>
    </row>
    <row r="4366" spans="1:17" x14ac:dyDescent="0.3">
      <c r="A4366" s="6">
        <v>143738</v>
      </c>
      <c r="B4366" s="6" t="s">
        <v>1337</v>
      </c>
      <c r="C4366" s="6" t="s">
        <v>1336</v>
      </c>
      <c r="D4366" s="6" t="s">
        <v>1416</v>
      </c>
      <c r="E4366" s="6" t="s">
        <v>1316</v>
      </c>
      <c r="F4366" s="7">
        <v>44691</v>
      </c>
      <c r="G4366" s="6" t="s">
        <v>35</v>
      </c>
      <c r="H4366" s="6" t="s">
        <v>57</v>
      </c>
      <c r="I4366" s="6" t="s">
        <v>44</v>
      </c>
      <c r="J4366" s="6" t="s">
        <v>80</v>
      </c>
      <c r="K4366" s="12">
        <v>7000</v>
      </c>
      <c r="L4366" s="12">
        <v>9100</v>
      </c>
      <c r="M4366" s="12">
        <v>1</v>
      </c>
      <c r="N4366" s="12">
        <v>7000</v>
      </c>
      <c r="O4366" s="12">
        <v>9100</v>
      </c>
      <c r="P4366" s="6" t="s">
        <v>1325</v>
      </c>
      <c r="Q4366" s="12">
        <f t="shared" si="68"/>
        <v>2100</v>
      </c>
    </row>
    <row r="4367" spans="1:17" x14ac:dyDescent="0.3">
      <c r="A4367" s="6">
        <v>143739</v>
      </c>
      <c r="B4367" s="6" t="s">
        <v>1339</v>
      </c>
      <c r="C4367" s="6" t="s">
        <v>1338</v>
      </c>
      <c r="D4367" s="6" t="s">
        <v>1441</v>
      </c>
      <c r="E4367" s="6" t="s">
        <v>1317</v>
      </c>
      <c r="F4367" s="7">
        <v>44691</v>
      </c>
      <c r="G4367" s="6" t="s">
        <v>1296</v>
      </c>
      <c r="H4367" s="6" t="s">
        <v>1120</v>
      </c>
      <c r="I4367" s="6" t="s">
        <v>98</v>
      </c>
      <c r="J4367" s="6" t="s">
        <v>79</v>
      </c>
      <c r="K4367" s="12">
        <v>1680</v>
      </c>
      <c r="L4367" s="12">
        <v>2184</v>
      </c>
      <c r="M4367" s="12">
        <v>2</v>
      </c>
      <c r="N4367" s="12">
        <v>3360</v>
      </c>
      <c r="O4367" s="12">
        <v>4368</v>
      </c>
      <c r="P4367" s="6" t="s">
        <v>1325</v>
      </c>
      <c r="Q4367" s="12">
        <f t="shared" si="68"/>
        <v>1008</v>
      </c>
    </row>
    <row r="4368" spans="1:17" x14ac:dyDescent="0.3">
      <c r="A4368" s="6">
        <v>143740</v>
      </c>
      <c r="B4368" s="6" t="s">
        <v>1341</v>
      </c>
      <c r="C4368" s="6" t="s">
        <v>1340</v>
      </c>
      <c r="D4368" s="6" t="s">
        <v>1465</v>
      </c>
      <c r="E4368" s="6" t="s">
        <v>1318</v>
      </c>
      <c r="F4368" s="7">
        <v>44691</v>
      </c>
      <c r="G4368" s="6" t="s">
        <v>33</v>
      </c>
      <c r="H4368" s="8" t="s">
        <v>65</v>
      </c>
      <c r="I4368" s="6" t="s">
        <v>99</v>
      </c>
      <c r="J4368" s="8" t="s">
        <v>84</v>
      </c>
      <c r="K4368" s="12">
        <v>6540</v>
      </c>
      <c r="L4368" s="12">
        <v>8502</v>
      </c>
      <c r="M4368" s="12">
        <v>3</v>
      </c>
      <c r="N4368" s="12">
        <v>19620</v>
      </c>
      <c r="O4368" s="12">
        <v>25506</v>
      </c>
      <c r="P4368" s="6" t="s">
        <v>1325</v>
      </c>
      <c r="Q4368" s="12">
        <f t="shared" si="68"/>
        <v>5886</v>
      </c>
    </row>
    <row r="4369" spans="1:17" x14ac:dyDescent="0.3">
      <c r="A4369" s="6">
        <v>143741</v>
      </c>
      <c r="B4369" s="6" t="s">
        <v>1343</v>
      </c>
      <c r="C4369" s="6" t="s">
        <v>1342</v>
      </c>
      <c r="D4369" s="6" t="s">
        <v>1509</v>
      </c>
      <c r="E4369" s="6" t="s">
        <v>29</v>
      </c>
      <c r="F4369" s="7">
        <v>44691</v>
      </c>
      <c r="G4369" s="6" t="s">
        <v>34</v>
      </c>
      <c r="H4369" s="6" t="s">
        <v>68</v>
      </c>
      <c r="I4369" s="6" t="s">
        <v>45</v>
      </c>
      <c r="J4369" s="6" t="s">
        <v>82</v>
      </c>
      <c r="K4369" s="12">
        <v>2680</v>
      </c>
      <c r="L4369" s="12">
        <v>3484</v>
      </c>
      <c r="M4369" s="12">
        <v>2</v>
      </c>
      <c r="N4369" s="12">
        <v>5360</v>
      </c>
      <c r="O4369" s="12">
        <v>6968</v>
      </c>
      <c r="P4369" s="6" t="s">
        <v>1325</v>
      </c>
      <c r="Q4369" s="12">
        <f t="shared" si="68"/>
        <v>1608</v>
      </c>
    </row>
    <row r="4370" spans="1:17" x14ac:dyDescent="0.3">
      <c r="A4370" s="6">
        <v>143742</v>
      </c>
      <c r="B4370" s="6" t="s">
        <v>1345</v>
      </c>
      <c r="C4370" s="6" t="s">
        <v>1344</v>
      </c>
      <c r="D4370" s="6" t="s">
        <v>1547</v>
      </c>
      <c r="E4370" s="6" t="s">
        <v>20</v>
      </c>
      <c r="F4370" s="7">
        <v>44691</v>
      </c>
      <c r="G4370" s="6" t="s">
        <v>35</v>
      </c>
      <c r="H4370" s="6" t="s">
        <v>71</v>
      </c>
      <c r="I4370" s="6" t="s">
        <v>38</v>
      </c>
      <c r="J4370" s="6" t="s">
        <v>76</v>
      </c>
      <c r="K4370" s="12">
        <v>8250</v>
      </c>
      <c r="L4370" s="12">
        <v>10725</v>
      </c>
      <c r="M4370" s="12">
        <v>3</v>
      </c>
      <c r="N4370" s="12">
        <v>24750</v>
      </c>
      <c r="O4370" s="12">
        <v>32175</v>
      </c>
      <c r="P4370" s="6" t="s">
        <v>1325</v>
      </c>
      <c r="Q4370" s="12">
        <f t="shared" si="68"/>
        <v>7425</v>
      </c>
    </row>
    <row r="4371" spans="1:17" x14ac:dyDescent="0.3">
      <c r="A4371" s="6">
        <v>143743</v>
      </c>
      <c r="B4371" s="6" t="s">
        <v>1347</v>
      </c>
      <c r="C4371" s="6" t="s">
        <v>1346</v>
      </c>
      <c r="D4371" s="6" t="s">
        <v>1555</v>
      </c>
      <c r="E4371" s="6" t="s">
        <v>19</v>
      </c>
      <c r="F4371" s="7">
        <v>44691</v>
      </c>
      <c r="G4371" s="6" t="s">
        <v>1296</v>
      </c>
      <c r="H4371" s="6" t="s">
        <v>1054</v>
      </c>
      <c r="I4371" s="6" t="s">
        <v>42</v>
      </c>
      <c r="J4371" s="6" t="s">
        <v>76</v>
      </c>
      <c r="K4371" s="12">
        <v>2650</v>
      </c>
      <c r="L4371" s="12">
        <v>3445</v>
      </c>
      <c r="M4371" s="12">
        <v>1</v>
      </c>
      <c r="N4371" s="12">
        <v>2650</v>
      </c>
      <c r="O4371" s="12">
        <v>3445</v>
      </c>
      <c r="P4371" s="6" t="s">
        <v>1325</v>
      </c>
      <c r="Q4371" s="12">
        <f t="shared" si="68"/>
        <v>795</v>
      </c>
    </row>
    <row r="4372" spans="1:17" x14ac:dyDescent="0.3">
      <c r="A4372" s="6">
        <v>143744</v>
      </c>
      <c r="B4372" s="6" t="s">
        <v>1349</v>
      </c>
      <c r="C4372" s="6" t="s">
        <v>1348</v>
      </c>
      <c r="D4372" s="6" t="s">
        <v>1584</v>
      </c>
      <c r="E4372" s="6" t="s">
        <v>1319</v>
      </c>
      <c r="F4372" s="7">
        <v>44691</v>
      </c>
      <c r="G4372" s="6" t="s">
        <v>33</v>
      </c>
      <c r="H4372" s="6" t="s">
        <v>72</v>
      </c>
      <c r="I4372" s="6" t="s">
        <v>38</v>
      </c>
      <c r="J4372" s="6" t="s">
        <v>85</v>
      </c>
      <c r="K4372" s="12">
        <v>12550</v>
      </c>
      <c r="L4372" s="12">
        <v>16315</v>
      </c>
      <c r="M4372" s="12">
        <v>2</v>
      </c>
      <c r="N4372" s="12">
        <v>25100</v>
      </c>
      <c r="O4372" s="12">
        <v>32630</v>
      </c>
      <c r="P4372" s="6" t="s">
        <v>1325</v>
      </c>
      <c r="Q4372" s="12">
        <f t="shared" si="68"/>
        <v>7530</v>
      </c>
    </row>
    <row r="4373" spans="1:17" x14ac:dyDescent="0.3">
      <c r="A4373" s="6">
        <v>143745</v>
      </c>
      <c r="B4373" s="6" t="s">
        <v>1351</v>
      </c>
      <c r="C4373" s="6" t="s">
        <v>1350</v>
      </c>
      <c r="D4373" s="6" t="s">
        <v>1603</v>
      </c>
      <c r="E4373" s="6" t="s">
        <v>18</v>
      </c>
      <c r="F4373" s="7">
        <v>44691</v>
      </c>
      <c r="G4373" s="6" t="s">
        <v>34</v>
      </c>
      <c r="H4373" s="6" t="s">
        <v>73</v>
      </c>
      <c r="I4373" s="6" t="s">
        <v>41</v>
      </c>
      <c r="J4373" s="8" t="s">
        <v>78</v>
      </c>
      <c r="K4373" s="12">
        <v>14500</v>
      </c>
      <c r="L4373" s="12">
        <v>18850</v>
      </c>
      <c r="M4373" s="12">
        <v>1</v>
      </c>
      <c r="N4373" s="12">
        <v>14500</v>
      </c>
      <c r="O4373" s="12">
        <v>18850</v>
      </c>
      <c r="P4373" s="6" t="s">
        <v>1325</v>
      </c>
      <c r="Q4373" s="12">
        <f t="shared" si="68"/>
        <v>4350</v>
      </c>
    </row>
    <row r="4374" spans="1:17" x14ac:dyDescent="0.3">
      <c r="A4374" s="6">
        <v>143746</v>
      </c>
      <c r="B4374" s="6" t="s">
        <v>1353</v>
      </c>
      <c r="C4374" s="6" t="s">
        <v>1352</v>
      </c>
      <c r="D4374" s="6" t="s">
        <v>1618</v>
      </c>
      <c r="E4374" s="6" t="s">
        <v>17</v>
      </c>
      <c r="F4374" s="7">
        <v>44691</v>
      </c>
      <c r="G4374" s="6" t="s">
        <v>35</v>
      </c>
      <c r="H4374" s="6" t="s">
        <v>46</v>
      </c>
      <c r="I4374" s="6" t="s">
        <v>36</v>
      </c>
      <c r="J4374" s="6" t="s">
        <v>75</v>
      </c>
      <c r="K4374" s="12">
        <v>800</v>
      </c>
      <c r="L4374" s="12">
        <v>1040</v>
      </c>
      <c r="M4374" s="12">
        <v>1</v>
      </c>
      <c r="N4374" s="12">
        <v>800</v>
      </c>
      <c r="O4374" s="12">
        <v>1040</v>
      </c>
      <c r="P4374" s="6" t="s">
        <v>1325</v>
      </c>
      <c r="Q4374" s="12">
        <f t="shared" si="68"/>
        <v>240</v>
      </c>
    </row>
    <row r="4375" spans="1:17" x14ac:dyDescent="0.3">
      <c r="A4375" s="6">
        <v>143747</v>
      </c>
      <c r="B4375" s="6" t="s">
        <v>1355</v>
      </c>
      <c r="C4375" s="6" t="s">
        <v>1354</v>
      </c>
      <c r="D4375" s="6" t="s">
        <v>2149</v>
      </c>
      <c r="E4375" s="6" t="s">
        <v>1320</v>
      </c>
      <c r="F4375" s="7">
        <v>44691</v>
      </c>
      <c r="G4375" s="6" t="s">
        <v>1296</v>
      </c>
      <c r="H4375" s="6" t="s">
        <v>48</v>
      </c>
      <c r="I4375" s="6" t="s">
        <v>37</v>
      </c>
      <c r="J4375" s="6" t="s">
        <v>76</v>
      </c>
      <c r="K4375" s="12">
        <v>600</v>
      </c>
      <c r="L4375" s="12">
        <v>780</v>
      </c>
      <c r="M4375" s="12">
        <v>1</v>
      </c>
      <c r="N4375" s="12">
        <v>600</v>
      </c>
      <c r="O4375" s="12">
        <v>780</v>
      </c>
      <c r="P4375" s="6" t="s">
        <v>1325</v>
      </c>
      <c r="Q4375" s="12">
        <f t="shared" si="68"/>
        <v>180</v>
      </c>
    </row>
    <row r="4376" spans="1:17" x14ac:dyDescent="0.3">
      <c r="A4376" s="6">
        <v>143748</v>
      </c>
      <c r="B4376" s="6" t="s">
        <v>1357</v>
      </c>
      <c r="C4376" s="6" t="s">
        <v>1356</v>
      </c>
      <c r="D4376" s="6" t="s">
        <v>1643</v>
      </c>
      <c r="E4376" s="6" t="s">
        <v>16</v>
      </c>
      <c r="F4376" s="7">
        <v>44691</v>
      </c>
      <c r="G4376" s="6" t="s">
        <v>33</v>
      </c>
      <c r="H4376" s="6" t="s">
        <v>50</v>
      </c>
      <c r="I4376" s="6" t="s">
        <v>38</v>
      </c>
      <c r="J4376" s="6" t="s">
        <v>75</v>
      </c>
      <c r="K4376" s="12">
        <v>10500</v>
      </c>
      <c r="L4376" s="12">
        <v>13650</v>
      </c>
      <c r="M4376" s="12">
        <v>2</v>
      </c>
      <c r="N4376" s="12">
        <v>21000</v>
      </c>
      <c r="O4376" s="12">
        <v>27300</v>
      </c>
      <c r="P4376" s="6" t="s">
        <v>1325</v>
      </c>
      <c r="Q4376" s="12">
        <f t="shared" si="68"/>
        <v>6300</v>
      </c>
    </row>
    <row r="4377" spans="1:17" x14ac:dyDescent="0.3">
      <c r="A4377" s="6">
        <v>143749</v>
      </c>
      <c r="B4377" s="6" t="s">
        <v>1359</v>
      </c>
      <c r="C4377" s="6" t="s">
        <v>1358</v>
      </c>
      <c r="D4377" s="6" t="s">
        <v>1670</v>
      </c>
      <c r="E4377" s="6" t="s">
        <v>15</v>
      </c>
      <c r="F4377" s="7">
        <v>44691</v>
      </c>
      <c r="G4377" s="6" t="s">
        <v>34</v>
      </c>
      <c r="H4377" s="6" t="s">
        <v>1115</v>
      </c>
      <c r="I4377" s="6" t="s">
        <v>39</v>
      </c>
      <c r="J4377" s="6" t="s">
        <v>77</v>
      </c>
      <c r="K4377" s="12">
        <v>6500</v>
      </c>
      <c r="L4377" s="12">
        <v>8450</v>
      </c>
      <c r="M4377" s="12">
        <v>1</v>
      </c>
      <c r="N4377" s="12">
        <v>6500</v>
      </c>
      <c r="O4377" s="12">
        <v>8450</v>
      </c>
      <c r="P4377" s="6" t="s">
        <v>1325</v>
      </c>
      <c r="Q4377" s="12">
        <f t="shared" si="68"/>
        <v>1950</v>
      </c>
    </row>
    <row r="4378" spans="1:17" x14ac:dyDescent="0.3">
      <c r="A4378" s="6">
        <v>143750</v>
      </c>
      <c r="B4378" s="6" t="s">
        <v>1361</v>
      </c>
      <c r="C4378" s="6" t="s">
        <v>1360</v>
      </c>
      <c r="D4378" s="6" t="s">
        <v>1688</v>
      </c>
      <c r="E4378" s="6" t="s">
        <v>14</v>
      </c>
      <c r="F4378" s="7">
        <v>44691</v>
      </c>
      <c r="G4378" s="6" t="s">
        <v>35</v>
      </c>
      <c r="H4378" s="6" t="s">
        <v>1121</v>
      </c>
      <c r="I4378" s="6" t="s">
        <v>40</v>
      </c>
      <c r="J4378" s="6" t="s">
        <v>76</v>
      </c>
      <c r="K4378" s="12">
        <v>4500</v>
      </c>
      <c r="L4378" s="12">
        <v>5850</v>
      </c>
      <c r="M4378" s="12">
        <v>3</v>
      </c>
      <c r="N4378" s="12">
        <v>13500</v>
      </c>
      <c r="O4378" s="12">
        <v>17550</v>
      </c>
      <c r="P4378" s="6" t="s">
        <v>1325</v>
      </c>
      <c r="Q4378" s="12">
        <f t="shared" si="68"/>
        <v>4050</v>
      </c>
    </row>
    <row r="4379" spans="1:17" x14ac:dyDescent="0.3">
      <c r="A4379" s="6">
        <v>143751</v>
      </c>
      <c r="B4379" s="6" t="s">
        <v>1363</v>
      </c>
      <c r="C4379" s="6" t="s">
        <v>1362</v>
      </c>
      <c r="D4379" s="6" t="s">
        <v>1720</v>
      </c>
      <c r="E4379" s="6" t="s">
        <v>13</v>
      </c>
      <c r="F4379" s="7">
        <v>44691</v>
      </c>
      <c r="G4379" s="6" t="s">
        <v>1296</v>
      </c>
      <c r="H4379" s="6" t="s">
        <v>51</v>
      </c>
      <c r="I4379" s="6" t="s">
        <v>41</v>
      </c>
      <c r="J4379" s="6" t="s">
        <v>78</v>
      </c>
      <c r="K4379" s="12">
        <v>8500</v>
      </c>
      <c r="L4379" s="12">
        <v>11050</v>
      </c>
      <c r="M4379" s="12">
        <v>4</v>
      </c>
      <c r="N4379" s="12">
        <v>34000</v>
      </c>
      <c r="O4379" s="12">
        <v>44200</v>
      </c>
      <c r="P4379" s="6" t="s">
        <v>1325</v>
      </c>
      <c r="Q4379" s="12">
        <f t="shared" si="68"/>
        <v>10200</v>
      </c>
    </row>
    <row r="4380" spans="1:17" x14ac:dyDescent="0.3">
      <c r="A4380" s="6">
        <v>143752</v>
      </c>
      <c r="B4380" s="6" t="s">
        <v>1365</v>
      </c>
      <c r="C4380" s="6" t="s">
        <v>1364</v>
      </c>
      <c r="D4380" s="6" t="s">
        <v>1774</v>
      </c>
      <c r="E4380" s="6" t="s">
        <v>12</v>
      </c>
      <c r="F4380" s="7">
        <v>44691</v>
      </c>
      <c r="G4380" s="6" t="s">
        <v>33</v>
      </c>
      <c r="H4380" s="6" t="s">
        <v>52</v>
      </c>
      <c r="I4380" s="6" t="s">
        <v>44</v>
      </c>
      <c r="J4380" s="6" t="s">
        <v>80</v>
      </c>
      <c r="K4380" s="12">
        <v>12500</v>
      </c>
      <c r="L4380" s="12">
        <v>16250</v>
      </c>
      <c r="M4380" s="12">
        <v>1</v>
      </c>
      <c r="N4380" s="12">
        <v>12500</v>
      </c>
      <c r="O4380" s="12">
        <v>16250</v>
      </c>
      <c r="P4380" s="6" t="s">
        <v>1400</v>
      </c>
      <c r="Q4380" s="12">
        <f t="shared" si="68"/>
        <v>3750</v>
      </c>
    </row>
    <row r="4381" spans="1:17" x14ac:dyDescent="0.3">
      <c r="A4381" s="6">
        <v>143753</v>
      </c>
      <c r="B4381" s="6" t="s">
        <v>1367</v>
      </c>
      <c r="C4381" s="6" t="s">
        <v>1366</v>
      </c>
      <c r="D4381" s="6" t="s">
        <v>1778</v>
      </c>
      <c r="E4381" s="6" t="s">
        <v>11</v>
      </c>
      <c r="F4381" s="7">
        <v>44691</v>
      </c>
      <c r="G4381" s="6" t="s">
        <v>34</v>
      </c>
      <c r="H4381" s="6" t="s">
        <v>1062</v>
      </c>
      <c r="I4381" s="6" t="s">
        <v>42</v>
      </c>
      <c r="J4381" s="6" t="s">
        <v>79</v>
      </c>
      <c r="K4381" s="12">
        <v>3500</v>
      </c>
      <c r="L4381" s="12">
        <v>4550</v>
      </c>
      <c r="M4381" s="12">
        <v>4</v>
      </c>
      <c r="N4381" s="12">
        <v>14000</v>
      </c>
      <c r="O4381" s="12">
        <v>18200</v>
      </c>
      <c r="P4381" s="6" t="s">
        <v>1401</v>
      </c>
      <c r="Q4381" s="12">
        <f t="shared" si="68"/>
        <v>4200</v>
      </c>
    </row>
    <row r="4382" spans="1:17" x14ac:dyDescent="0.3">
      <c r="A4382" s="6">
        <v>143754</v>
      </c>
      <c r="B4382" s="6" t="s">
        <v>1369</v>
      </c>
      <c r="C4382" s="6" t="s">
        <v>1368</v>
      </c>
      <c r="D4382" s="6" t="s">
        <v>1803</v>
      </c>
      <c r="E4382" s="6" t="s">
        <v>1321</v>
      </c>
      <c r="F4382" s="7">
        <v>44691</v>
      </c>
      <c r="G4382" s="6" t="s">
        <v>35</v>
      </c>
      <c r="H4382" s="8" t="s">
        <v>67</v>
      </c>
      <c r="I4382" s="6" t="s">
        <v>109</v>
      </c>
      <c r="J4382" s="6" t="s">
        <v>81</v>
      </c>
      <c r="K4382" s="12">
        <v>4500</v>
      </c>
      <c r="L4382" s="12">
        <v>5850</v>
      </c>
      <c r="M4382" s="12">
        <v>3</v>
      </c>
      <c r="N4382" s="12">
        <v>13500</v>
      </c>
      <c r="O4382" s="12">
        <v>17550</v>
      </c>
      <c r="P4382" s="6" t="s">
        <v>1325</v>
      </c>
      <c r="Q4382" s="12">
        <f t="shared" si="68"/>
        <v>4050</v>
      </c>
    </row>
    <row r="4383" spans="1:17" x14ac:dyDescent="0.3">
      <c r="A4383" s="6">
        <v>143755</v>
      </c>
      <c r="B4383" s="6" t="s">
        <v>1370</v>
      </c>
      <c r="C4383" s="6" t="s">
        <v>1327</v>
      </c>
      <c r="D4383" s="6" t="s">
        <v>1809</v>
      </c>
      <c r="E4383" s="6" t="s">
        <v>1322</v>
      </c>
      <c r="F4383" s="7">
        <v>44691</v>
      </c>
      <c r="G4383" s="6" t="s">
        <v>1296</v>
      </c>
      <c r="H4383" s="6" t="s">
        <v>1122</v>
      </c>
      <c r="I4383" s="6" t="s">
        <v>45</v>
      </c>
      <c r="J4383" s="6" t="s">
        <v>82</v>
      </c>
      <c r="K4383" s="12">
        <v>2100</v>
      </c>
      <c r="L4383" s="12">
        <v>2730</v>
      </c>
      <c r="M4383" s="12">
        <v>2</v>
      </c>
      <c r="N4383" s="12">
        <v>4200</v>
      </c>
      <c r="O4383" s="12">
        <v>5460</v>
      </c>
      <c r="P4383" s="6" t="s">
        <v>1398</v>
      </c>
      <c r="Q4383" s="12">
        <f t="shared" si="68"/>
        <v>1260</v>
      </c>
    </row>
    <row r="4384" spans="1:17" x14ac:dyDescent="0.3">
      <c r="A4384" s="6">
        <v>143756</v>
      </c>
      <c r="B4384" s="6" t="s">
        <v>1371</v>
      </c>
      <c r="C4384" s="6" t="s">
        <v>1328</v>
      </c>
      <c r="D4384" s="6" t="s">
        <v>1822</v>
      </c>
      <c r="E4384" s="6" t="s">
        <v>1323</v>
      </c>
      <c r="F4384" s="7">
        <v>44691</v>
      </c>
      <c r="G4384" s="6" t="s">
        <v>33</v>
      </c>
      <c r="H4384" s="6" t="s">
        <v>49</v>
      </c>
      <c r="I4384" s="6" t="s">
        <v>36</v>
      </c>
      <c r="J4384" s="6" t="s">
        <v>75</v>
      </c>
      <c r="K4384" s="12">
        <v>1150</v>
      </c>
      <c r="L4384" s="12">
        <v>1495</v>
      </c>
      <c r="M4384" s="12">
        <v>4</v>
      </c>
      <c r="N4384" s="12">
        <v>4600</v>
      </c>
      <c r="O4384" s="12">
        <v>5980</v>
      </c>
      <c r="P4384" s="6" t="s">
        <v>1397</v>
      </c>
      <c r="Q4384" s="12">
        <f t="shared" si="68"/>
        <v>1380</v>
      </c>
    </row>
    <row r="4385" spans="1:17" x14ac:dyDescent="0.3">
      <c r="A4385" s="6">
        <v>143757</v>
      </c>
      <c r="B4385" s="6" t="s">
        <v>1373</v>
      </c>
      <c r="C4385" s="6" t="s">
        <v>1372</v>
      </c>
      <c r="D4385" s="6" t="s">
        <v>1857</v>
      </c>
      <c r="E4385" s="6" t="s">
        <v>10</v>
      </c>
      <c r="F4385" s="7">
        <v>44691</v>
      </c>
      <c r="G4385" s="6" t="s">
        <v>34</v>
      </c>
      <c r="H4385" s="6" t="s">
        <v>47</v>
      </c>
      <c r="I4385" s="6" t="s">
        <v>37</v>
      </c>
      <c r="J4385" s="6" t="s">
        <v>76</v>
      </c>
      <c r="K4385" s="12">
        <v>350</v>
      </c>
      <c r="L4385" s="12">
        <v>455</v>
      </c>
      <c r="M4385" s="12">
        <v>1</v>
      </c>
      <c r="N4385" s="12">
        <v>350</v>
      </c>
      <c r="O4385" s="12">
        <v>455</v>
      </c>
      <c r="P4385" s="6" t="s">
        <v>1399</v>
      </c>
      <c r="Q4385" s="12">
        <f t="shared" si="68"/>
        <v>105</v>
      </c>
    </row>
    <row r="4386" spans="1:17" x14ac:dyDescent="0.3">
      <c r="A4386" s="6">
        <v>143758</v>
      </c>
      <c r="B4386" s="6" t="s">
        <v>1374</v>
      </c>
      <c r="C4386" s="6" t="s">
        <v>1329</v>
      </c>
      <c r="D4386" s="6" t="s">
        <v>1870</v>
      </c>
      <c r="E4386" s="6" t="s">
        <v>9</v>
      </c>
      <c r="F4386" s="7">
        <v>44691</v>
      </c>
      <c r="G4386" s="6" t="s">
        <v>35</v>
      </c>
      <c r="H4386" s="6" t="s">
        <v>53</v>
      </c>
      <c r="I4386" s="6" t="s">
        <v>38</v>
      </c>
      <c r="J4386" s="6" t="s">
        <v>75</v>
      </c>
      <c r="K4386" s="12">
        <v>9500</v>
      </c>
      <c r="L4386" s="12">
        <v>12350</v>
      </c>
      <c r="M4386" s="12">
        <v>3</v>
      </c>
      <c r="N4386" s="12">
        <v>28500</v>
      </c>
      <c r="O4386" s="12">
        <v>37050</v>
      </c>
      <c r="P4386" s="6" t="s">
        <v>1400</v>
      </c>
      <c r="Q4386" s="12">
        <f t="shared" si="68"/>
        <v>8550</v>
      </c>
    </row>
    <row r="4387" spans="1:17" x14ac:dyDescent="0.3">
      <c r="A4387" s="6">
        <v>143759</v>
      </c>
      <c r="B4387" s="6" t="s">
        <v>1375</v>
      </c>
      <c r="C4387" s="6" t="s">
        <v>1330</v>
      </c>
      <c r="D4387" s="6" t="s">
        <v>1912</v>
      </c>
      <c r="E4387" s="6" t="s">
        <v>1324</v>
      </c>
      <c r="F4387" s="7">
        <v>44691</v>
      </c>
      <c r="G4387" s="6" t="s">
        <v>1296</v>
      </c>
      <c r="H4387" s="6" t="s">
        <v>1123</v>
      </c>
      <c r="I4387" s="6" t="s">
        <v>39</v>
      </c>
      <c r="J4387" s="6" t="s">
        <v>77</v>
      </c>
      <c r="K4387" s="12">
        <v>10000</v>
      </c>
      <c r="L4387" s="12">
        <v>13000</v>
      </c>
      <c r="M4387" s="12">
        <v>4</v>
      </c>
      <c r="N4387" s="12">
        <v>40000</v>
      </c>
      <c r="O4387" s="12">
        <v>52000</v>
      </c>
      <c r="P4387" s="6" t="s">
        <v>1401</v>
      </c>
      <c r="Q4387" s="12">
        <f t="shared" si="68"/>
        <v>12000</v>
      </c>
    </row>
    <row r="4388" spans="1:17" x14ac:dyDescent="0.3">
      <c r="A4388" s="6">
        <v>143760</v>
      </c>
      <c r="B4388" s="6" t="s">
        <v>1376</v>
      </c>
      <c r="C4388" s="6" t="s">
        <v>1331</v>
      </c>
      <c r="D4388" s="6" t="s">
        <v>1918</v>
      </c>
      <c r="E4388" s="6" t="s">
        <v>8</v>
      </c>
      <c r="F4388" s="7">
        <v>44691</v>
      </c>
      <c r="G4388" s="6" t="s">
        <v>33</v>
      </c>
      <c r="H4388" s="6" t="s">
        <v>1124</v>
      </c>
      <c r="I4388" s="6" t="s">
        <v>40</v>
      </c>
      <c r="J4388" s="6" t="s">
        <v>76</v>
      </c>
      <c r="K4388" s="12">
        <v>6500</v>
      </c>
      <c r="L4388" s="12">
        <v>8450</v>
      </c>
      <c r="M4388" s="12">
        <v>1</v>
      </c>
      <c r="N4388" s="12">
        <v>6500</v>
      </c>
      <c r="O4388" s="12">
        <v>8450</v>
      </c>
      <c r="P4388" s="6" t="s">
        <v>1325</v>
      </c>
      <c r="Q4388" s="12">
        <f t="shared" si="68"/>
        <v>1950</v>
      </c>
    </row>
    <row r="4389" spans="1:17" x14ac:dyDescent="0.3">
      <c r="A4389" s="6">
        <v>143761</v>
      </c>
      <c r="B4389" s="6" t="s">
        <v>1378</v>
      </c>
      <c r="C4389" s="6" t="s">
        <v>1377</v>
      </c>
      <c r="D4389" s="6" t="s">
        <v>1921</v>
      </c>
      <c r="E4389" s="6" t="s">
        <v>7</v>
      </c>
      <c r="F4389" s="7">
        <v>44691</v>
      </c>
      <c r="G4389" s="6" t="s">
        <v>34</v>
      </c>
      <c r="H4389" s="6" t="s">
        <v>1125</v>
      </c>
      <c r="I4389" s="6" t="s">
        <v>41</v>
      </c>
      <c r="J4389" s="6" t="s">
        <v>78</v>
      </c>
      <c r="K4389" s="12">
        <v>8500</v>
      </c>
      <c r="L4389" s="12">
        <v>11050</v>
      </c>
      <c r="M4389" s="12">
        <v>1</v>
      </c>
      <c r="N4389" s="12">
        <v>8500</v>
      </c>
      <c r="O4389" s="12">
        <v>11050</v>
      </c>
      <c r="P4389" s="6" t="s">
        <v>1398</v>
      </c>
      <c r="Q4389" s="12">
        <f t="shared" si="68"/>
        <v>2550</v>
      </c>
    </row>
    <row r="4390" spans="1:17" x14ac:dyDescent="0.3">
      <c r="A4390" s="6">
        <v>143762</v>
      </c>
      <c r="B4390" s="6" t="s">
        <v>1379</v>
      </c>
      <c r="C4390" s="6" t="s">
        <v>1332</v>
      </c>
      <c r="D4390" s="6" t="s">
        <v>1991</v>
      </c>
      <c r="E4390" s="6" t="s">
        <v>1325</v>
      </c>
      <c r="F4390" s="7">
        <v>44691</v>
      </c>
      <c r="G4390" s="6" t="s">
        <v>35</v>
      </c>
      <c r="H4390" s="6" t="s">
        <v>57</v>
      </c>
      <c r="I4390" s="6" t="s">
        <v>44</v>
      </c>
      <c r="J4390" s="6" t="s">
        <v>80</v>
      </c>
      <c r="K4390" s="12">
        <v>7000</v>
      </c>
      <c r="L4390" s="12">
        <v>9100</v>
      </c>
      <c r="M4390" s="12">
        <v>4</v>
      </c>
      <c r="N4390" s="12">
        <v>28000</v>
      </c>
      <c r="O4390" s="12">
        <v>36400</v>
      </c>
      <c r="P4390" s="6" t="s">
        <v>1397</v>
      </c>
      <c r="Q4390" s="12">
        <f t="shared" si="68"/>
        <v>8400</v>
      </c>
    </row>
    <row r="4391" spans="1:17" x14ac:dyDescent="0.3">
      <c r="A4391" s="6">
        <v>143763</v>
      </c>
      <c r="B4391" s="6" t="s">
        <v>1380</v>
      </c>
      <c r="C4391" s="6" t="s">
        <v>1334</v>
      </c>
      <c r="D4391" s="6" t="s">
        <v>2076</v>
      </c>
      <c r="E4391" s="6" t="s">
        <v>1326</v>
      </c>
      <c r="F4391" s="7">
        <v>44691</v>
      </c>
      <c r="G4391" s="6" t="s">
        <v>1296</v>
      </c>
      <c r="H4391" s="6" t="s">
        <v>1126</v>
      </c>
      <c r="I4391" s="6" t="s">
        <v>42</v>
      </c>
      <c r="J4391" s="6" t="s">
        <v>79</v>
      </c>
      <c r="K4391" s="12">
        <v>6550</v>
      </c>
      <c r="L4391" s="12">
        <v>8515</v>
      </c>
      <c r="M4391" s="12">
        <v>2</v>
      </c>
      <c r="N4391" s="12">
        <v>13100</v>
      </c>
      <c r="O4391" s="12">
        <v>17030</v>
      </c>
      <c r="P4391" s="6" t="s">
        <v>1399</v>
      </c>
      <c r="Q4391" s="12">
        <f t="shared" si="68"/>
        <v>3930</v>
      </c>
    </row>
    <row r="4392" spans="1:17" x14ac:dyDescent="0.3">
      <c r="A4392" s="6">
        <v>143764</v>
      </c>
      <c r="B4392" s="6" t="s">
        <v>1381</v>
      </c>
      <c r="C4392" s="6" t="s">
        <v>1333</v>
      </c>
      <c r="D4392" s="6" t="s">
        <v>2016</v>
      </c>
      <c r="E4392" s="6" t="s">
        <v>6</v>
      </c>
      <c r="F4392" s="7">
        <v>44691</v>
      </c>
      <c r="G4392" s="6" t="s">
        <v>33</v>
      </c>
      <c r="H4392" s="8" t="s">
        <v>66</v>
      </c>
      <c r="I4392" s="6" t="s">
        <v>109</v>
      </c>
      <c r="J4392" s="6" t="s">
        <v>81</v>
      </c>
      <c r="K4392" s="12">
        <v>7650</v>
      </c>
      <c r="L4392" s="12">
        <v>9945</v>
      </c>
      <c r="M4392" s="12">
        <v>4</v>
      </c>
      <c r="N4392" s="12">
        <v>30600</v>
      </c>
      <c r="O4392" s="12">
        <v>39780</v>
      </c>
      <c r="P4392" s="6" t="s">
        <v>1400</v>
      </c>
      <c r="Q4392" s="12">
        <f t="shared" si="68"/>
        <v>9180</v>
      </c>
    </row>
    <row r="4393" spans="1:17" x14ac:dyDescent="0.3">
      <c r="A4393" s="6">
        <v>143765</v>
      </c>
      <c r="B4393" s="6" t="s">
        <v>1382</v>
      </c>
      <c r="C4393" s="6" t="s">
        <v>1335</v>
      </c>
      <c r="D4393" s="6" t="s">
        <v>2091</v>
      </c>
      <c r="E4393" s="6" t="s">
        <v>5</v>
      </c>
      <c r="F4393" s="7">
        <v>44692</v>
      </c>
      <c r="G4393" s="6" t="s">
        <v>34</v>
      </c>
      <c r="H4393" s="6" t="s">
        <v>58</v>
      </c>
      <c r="I4393" s="6" t="s">
        <v>45</v>
      </c>
      <c r="J4393" s="6" t="s">
        <v>82</v>
      </c>
      <c r="K4393" s="12">
        <v>1150</v>
      </c>
      <c r="L4393" s="12">
        <v>1495</v>
      </c>
      <c r="M4393" s="12">
        <v>3</v>
      </c>
      <c r="N4393" s="12">
        <v>3450</v>
      </c>
      <c r="O4393" s="12">
        <v>4485</v>
      </c>
      <c r="P4393" s="6" t="s">
        <v>1401</v>
      </c>
      <c r="Q4393" s="12">
        <f t="shared" si="68"/>
        <v>1035</v>
      </c>
    </row>
    <row r="4394" spans="1:17" x14ac:dyDescent="0.3">
      <c r="A4394" s="6">
        <v>143766</v>
      </c>
      <c r="B4394" s="6" t="s">
        <v>1378</v>
      </c>
      <c r="C4394" s="6" t="s">
        <v>1377</v>
      </c>
      <c r="D4394" s="6" t="s">
        <v>1922</v>
      </c>
      <c r="E4394" s="6" t="s">
        <v>4</v>
      </c>
      <c r="F4394" s="7">
        <v>44692</v>
      </c>
      <c r="G4394" s="6" t="s">
        <v>35</v>
      </c>
      <c r="H4394" s="6" t="s">
        <v>59</v>
      </c>
      <c r="I4394" s="6" t="s">
        <v>36</v>
      </c>
      <c r="J4394" s="6" t="s">
        <v>75</v>
      </c>
      <c r="K4394" s="12">
        <v>850</v>
      </c>
      <c r="L4394" s="12">
        <v>1105</v>
      </c>
      <c r="M4394" s="12">
        <v>3</v>
      </c>
      <c r="N4394" s="12">
        <v>2550</v>
      </c>
      <c r="O4394" s="12">
        <v>3315</v>
      </c>
      <c r="P4394" s="6" t="s">
        <v>1325</v>
      </c>
      <c r="Q4394" s="12">
        <f t="shared" si="68"/>
        <v>765</v>
      </c>
    </row>
    <row r="4395" spans="1:17" x14ac:dyDescent="0.3">
      <c r="A4395" s="6">
        <v>143767</v>
      </c>
      <c r="B4395" s="6" t="s">
        <v>1379</v>
      </c>
      <c r="C4395" s="6" t="s">
        <v>1332</v>
      </c>
      <c r="D4395" s="6" t="s">
        <v>1995</v>
      </c>
      <c r="E4395" s="6" t="s">
        <v>30</v>
      </c>
      <c r="F4395" s="7">
        <v>44692</v>
      </c>
      <c r="G4395" s="6" t="s">
        <v>1296</v>
      </c>
      <c r="H4395" s="6" t="s">
        <v>60</v>
      </c>
      <c r="I4395" s="6" t="s">
        <v>37</v>
      </c>
      <c r="J4395" s="6" t="s">
        <v>76</v>
      </c>
      <c r="K4395" s="12">
        <v>650</v>
      </c>
      <c r="L4395" s="12">
        <v>845</v>
      </c>
      <c r="M4395" s="12">
        <v>1</v>
      </c>
      <c r="N4395" s="12">
        <v>650</v>
      </c>
      <c r="O4395" s="12">
        <v>845</v>
      </c>
      <c r="P4395" s="6" t="s">
        <v>1398</v>
      </c>
      <c r="Q4395" s="12">
        <f t="shared" si="68"/>
        <v>195</v>
      </c>
    </row>
    <row r="4396" spans="1:17" x14ac:dyDescent="0.3">
      <c r="A4396" s="6">
        <v>143768</v>
      </c>
      <c r="B4396" s="6" t="s">
        <v>1365</v>
      </c>
      <c r="C4396" s="6" t="s">
        <v>1364</v>
      </c>
      <c r="D4396" s="6" t="s">
        <v>1758</v>
      </c>
      <c r="E4396" s="6" t="s">
        <v>31</v>
      </c>
      <c r="F4396" s="7">
        <v>44692</v>
      </c>
      <c r="G4396" s="6" t="s">
        <v>33</v>
      </c>
      <c r="H4396" s="6" t="s">
        <v>61</v>
      </c>
      <c r="I4396" s="6" t="s">
        <v>38</v>
      </c>
      <c r="J4396" s="6" t="s">
        <v>75</v>
      </c>
      <c r="K4396" s="12">
        <v>7500</v>
      </c>
      <c r="L4396" s="12">
        <v>9750</v>
      </c>
      <c r="M4396" s="12">
        <v>2</v>
      </c>
      <c r="N4396" s="12">
        <v>15000</v>
      </c>
      <c r="O4396" s="12">
        <v>19500</v>
      </c>
      <c r="P4396" s="6" t="s">
        <v>1397</v>
      </c>
      <c r="Q4396" s="12">
        <f t="shared" si="68"/>
        <v>4500</v>
      </c>
    </row>
    <row r="4397" spans="1:17" x14ac:dyDescent="0.3">
      <c r="A4397" s="6">
        <v>143769</v>
      </c>
      <c r="B4397" s="6" t="s">
        <v>1385</v>
      </c>
      <c r="C4397" s="6" t="s">
        <v>27</v>
      </c>
      <c r="D4397" s="6" t="s">
        <v>27</v>
      </c>
      <c r="E4397" s="6" t="s">
        <v>32</v>
      </c>
      <c r="F4397" s="7">
        <v>44692</v>
      </c>
      <c r="G4397" s="6" t="s">
        <v>34</v>
      </c>
      <c r="H4397" s="6" t="s">
        <v>1123</v>
      </c>
      <c r="I4397" s="6" t="s">
        <v>39</v>
      </c>
      <c r="J4397" s="8" t="s">
        <v>83</v>
      </c>
      <c r="K4397" s="12">
        <v>10000</v>
      </c>
      <c r="L4397" s="12">
        <v>13000</v>
      </c>
      <c r="M4397" s="12">
        <v>3</v>
      </c>
      <c r="N4397" s="12">
        <v>30000</v>
      </c>
      <c r="O4397" s="12">
        <v>39000</v>
      </c>
      <c r="P4397" s="6" t="s">
        <v>1399</v>
      </c>
      <c r="Q4397" s="12">
        <f t="shared" si="68"/>
        <v>9000</v>
      </c>
    </row>
    <row r="4398" spans="1:17" x14ac:dyDescent="0.3">
      <c r="A4398" s="6">
        <v>143770</v>
      </c>
      <c r="B4398" s="6" t="s">
        <v>1387</v>
      </c>
      <c r="C4398" s="6" t="s">
        <v>1386</v>
      </c>
      <c r="D4398" s="6" t="s">
        <v>1386</v>
      </c>
      <c r="E4398" s="6" t="s">
        <v>28</v>
      </c>
      <c r="F4398" s="7">
        <v>44692</v>
      </c>
      <c r="G4398" s="6" t="s">
        <v>35</v>
      </c>
      <c r="H4398" s="6" t="s">
        <v>1127</v>
      </c>
      <c r="I4398" s="6" t="s">
        <v>40</v>
      </c>
      <c r="J4398" s="6" t="s">
        <v>76</v>
      </c>
      <c r="K4398" s="12">
        <v>10500</v>
      </c>
      <c r="L4398" s="12">
        <v>13650</v>
      </c>
      <c r="M4398" s="12">
        <v>1</v>
      </c>
      <c r="N4398" s="12">
        <v>10500</v>
      </c>
      <c r="O4398" s="12">
        <v>13650</v>
      </c>
      <c r="P4398" s="6" t="s">
        <v>1400</v>
      </c>
      <c r="Q4398" s="12">
        <f t="shared" si="68"/>
        <v>3150</v>
      </c>
    </row>
    <row r="4399" spans="1:17" x14ac:dyDescent="0.3">
      <c r="A4399" s="6">
        <v>143771</v>
      </c>
      <c r="B4399" s="6" t="s">
        <v>2156</v>
      </c>
      <c r="C4399" s="6" t="s">
        <v>2157</v>
      </c>
      <c r="D4399" s="6" t="s">
        <v>1971</v>
      </c>
      <c r="E4399" s="6" t="s">
        <v>1311</v>
      </c>
      <c r="F4399" s="7">
        <v>44692</v>
      </c>
      <c r="G4399" s="6" t="s">
        <v>1296</v>
      </c>
      <c r="H4399" s="6" t="s">
        <v>63</v>
      </c>
      <c r="I4399" s="6" t="s">
        <v>41</v>
      </c>
      <c r="J4399" s="6" t="s">
        <v>78</v>
      </c>
      <c r="K4399" s="12">
        <v>8500</v>
      </c>
      <c r="L4399" s="12">
        <v>11050</v>
      </c>
      <c r="M4399" s="12">
        <v>1</v>
      </c>
      <c r="N4399" s="12">
        <v>8500</v>
      </c>
      <c r="O4399" s="12">
        <v>11050</v>
      </c>
      <c r="P4399" s="6" t="s">
        <v>1401</v>
      </c>
      <c r="Q4399" s="12">
        <f t="shared" si="68"/>
        <v>2550</v>
      </c>
    </row>
    <row r="4400" spans="1:17" x14ac:dyDescent="0.3">
      <c r="A4400" s="6">
        <v>143772</v>
      </c>
      <c r="B4400" s="6" t="s">
        <v>1390</v>
      </c>
      <c r="C4400" s="6" t="s">
        <v>26</v>
      </c>
      <c r="D4400" s="6" t="s">
        <v>2128</v>
      </c>
      <c r="E4400" s="6" t="s">
        <v>1312</v>
      </c>
      <c r="F4400" s="7">
        <v>44692</v>
      </c>
      <c r="G4400" s="6" t="s">
        <v>33</v>
      </c>
      <c r="H4400" s="6" t="s">
        <v>57</v>
      </c>
      <c r="I4400" s="6" t="s">
        <v>44</v>
      </c>
      <c r="J4400" s="6" t="s">
        <v>80</v>
      </c>
      <c r="K4400" s="12">
        <v>7000</v>
      </c>
      <c r="L4400" s="12">
        <v>9100</v>
      </c>
      <c r="M4400" s="12">
        <v>3</v>
      </c>
      <c r="N4400" s="12">
        <v>21000</v>
      </c>
      <c r="O4400" s="12">
        <v>27300</v>
      </c>
      <c r="P4400" s="6" t="s">
        <v>1325</v>
      </c>
      <c r="Q4400" s="12">
        <f t="shared" si="68"/>
        <v>6300</v>
      </c>
    </row>
    <row r="4401" spans="1:17" x14ac:dyDescent="0.3">
      <c r="A4401" s="6">
        <v>143773</v>
      </c>
      <c r="B4401" s="6" t="s">
        <v>1392</v>
      </c>
      <c r="C4401" s="6" t="s">
        <v>1391</v>
      </c>
      <c r="D4401" s="6" t="s">
        <v>2109</v>
      </c>
      <c r="E4401" s="6" t="s">
        <v>1313</v>
      </c>
      <c r="F4401" s="7">
        <v>44692</v>
      </c>
      <c r="G4401" s="6" t="s">
        <v>34</v>
      </c>
      <c r="H4401" s="6" t="s">
        <v>1128</v>
      </c>
      <c r="I4401" s="6" t="s">
        <v>42</v>
      </c>
      <c r="J4401" s="6" t="s">
        <v>79</v>
      </c>
      <c r="K4401" s="12">
        <v>1680</v>
      </c>
      <c r="L4401" s="12">
        <v>2184</v>
      </c>
      <c r="M4401" s="12">
        <v>3</v>
      </c>
      <c r="N4401" s="12">
        <v>5040</v>
      </c>
      <c r="O4401" s="12">
        <v>6552</v>
      </c>
      <c r="P4401" s="6" t="s">
        <v>1398</v>
      </c>
      <c r="Q4401" s="12">
        <f t="shared" si="68"/>
        <v>1512</v>
      </c>
    </row>
    <row r="4402" spans="1:17" x14ac:dyDescent="0.3">
      <c r="A4402" s="6">
        <v>143774</v>
      </c>
      <c r="B4402" s="6" t="s">
        <v>1394</v>
      </c>
      <c r="C4402" s="6" t="s">
        <v>1393</v>
      </c>
      <c r="D4402" s="6" t="s">
        <v>2131</v>
      </c>
      <c r="E4402" s="6" t="s">
        <v>3</v>
      </c>
      <c r="F4402" s="7">
        <v>44692</v>
      </c>
      <c r="G4402" s="6" t="s">
        <v>35</v>
      </c>
      <c r="H4402" s="8" t="s">
        <v>65</v>
      </c>
      <c r="I4402" s="6" t="s">
        <v>109</v>
      </c>
      <c r="J4402" s="8" t="s">
        <v>84</v>
      </c>
      <c r="K4402" s="12">
        <v>6540</v>
      </c>
      <c r="L4402" s="12">
        <v>8502</v>
      </c>
      <c r="M4402" s="12">
        <v>1</v>
      </c>
      <c r="N4402" s="12">
        <v>6540</v>
      </c>
      <c r="O4402" s="12">
        <v>8502</v>
      </c>
      <c r="P4402" s="6" t="s">
        <v>1397</v>
      </c>
      <c r="Q4402" s="12">
        <f t="shared" si="68"/>
        <v>1962</v>
      </c>
    </row>
    <row r="4403" spans="1:17" x14ac:dyDescent="0.3">
      <c r="A4403" s="6">
        <v>143775</v>
      </c>
      <c r="B4403" s="6" t="s">
        <v>1337</v>
      </c>
      <c r="C4403" s="6" t="s">
        <v>1336</v>
      </c>
      <c r="D4403" s="6" t="s">
        <v>1425</v>
      </c>
      <c r="E4403" s="6" t="s">
        <v>2</v>
      </c>
      <c r="F4403" s="7">
        <v>44692</v>
      </c>
      <c r="G4403" s="6" t="s">
        <v>1296</v>
      </c>
      <c r="H4403" s="6" t="s">
        <v>68</v>
      </c>
      <c r="I4403" s="6" t="s">
        <v>45</v>
      </c>
      <c r="J4403" s="6" t="s">
        <v>82</v>
      </c>
      <c r="K4403" s="12">
        <v>2680</v>
      </c>
      <c r="L4403" s="12">
        <v>3484</v>
      </c>
      <c r="M4403" s="12">
        <v>2</v>
      </c>
      <c r="N4403" s="12">
        <v>5360</v>
      </c>
      <c r="O4403" s="12">
        <v>6968</v>
      </c>
      <c r="P4403" s="6" t="s">
        <v>1399</v>
      </c>
      <c r="Q4403" s="12">
        <f t="shared" si="68"/>
        <v>1608</v>
      </c>
    </row>
    <row r="4404" spans="1:17" x14ac:dyDescent="0.3">
      <c r="A4404" s="6">
        <v>143776</v>
      </c>
      <c r="B4404" s="6" t="s">
        <v>1339</v>
      </c>
      <c r="C4404" s="6" t="s">
        <v>1338</v>
      </c>
      <c r="D4404" s="6" t="s">
        <v>1454</v>
      </c>
      <c r="E4404" s="6" t="s">
        <v>1</v>
      </c>
      <c r="F4404" s="7">
        <v>44692</v>
      </c>
      <c r="G4404" s="6" t="s">
        <v>33</v>
      </c>
      <c r="H4404" s="6" t="s">
        <v>71</v>
      </c>
      <c r="I4404" s="6" t="s">
        <v>38</v>
      </c>
      <c r="J4404" s="6" t="s">
        <v>76</v>
      </c>
      <c r="K4404" s="12">
        <v>8250</v>
      </c>
      <c r="L4404" s="12">
        <v>10725</v>
      </c>
      <c r="M4404" s="12">
        <v>4</v>
      </c>
      <c r="N4404" s="12">
        <v>33000</v>
      </c>
      <c r="O4404" s="12">
        <v>42900</v>
      </c>
      <c r="P4404" s="6" t="s">
        <v>1400</v>
      </c>
      <c r="Q4404" s="12">
        <f t="shared" si="68"/>
        <v>9900</v>
      </c>
    </row>
    <row r="4405" spans="1:17" x14ac:dyDescent="0.3">
      <c r="A4405" s="6">
        <v>143777</v>
      </c>
      <c r="B4405" s="6" t="s">
        <v>1341</v>
      </c>
      <c r="C4405" s="6" t="s">
        <v>1340</v>
      </c>
      <c r="D4405" s="6" t="s">
        <v>1476</v>
      </c>
      <c r="E4405" s="6" t="s">
        <v>1314</v>
      </c>
      <c r="F4405" s="7">
        <v>44692</v>
      </c>
      <c r="G4405" s="6" t="s">
        <v>34</v>
      </c>
      <c r="H4405" s="6" t="s">
        <v>1062</v>
      </c>
      <c r="I4405" s="6" t="s">
        <v>42</v>
      </c>
      <c r="J4405" s="6" t="s">
        <v>76</v>
      </c>
      <c r="K4405" s="12">
        <v>2650</v>
      </c>
      <c r="L4405" s="12">
        <v>3445</v>
      </c>
      <c r="M4405" s="12">
        <v>3</v>
      </c>
      <c r="N4405" s="12">
        <v>7950</v>
      </c>
      <c r="O4405" s="12">
        <v>10335</v>
      </c>
      <c r="P4405" s="6" t="s">
        <v>1401</v>
      </c>
      <c r="Q4405" s="12">
        <f t="shared" si="68"/>
        <v>2385</v>
      </c>
    </row>
    <row r="4406" spans="1:17" x14ac:dyDescent="0.3">
      <c r="A4406" s="6">
        <v>143778</v>
      </c>
      <c r="B4406" s="6" t="s">
        <v>1343</v>
      </c>
      <c r="C4406" s="6" t="s">
        <v>1342</v>
      </c>
      <c r="D4406" s="6" t="s">
        <v>1494</v>
      </c>
      <c r="E4406" s="6" t="s">
        <v>1315</v>
      </c>
      <c r="F4406" s="7">
        <v>44692</v>
      </c>
      <c r="G4406" s="6" t="s">
        <v>35</v>
      </c>
      <c r="H4406" s="6" t="s">
        <v>72</v>
      </c>
      <c r="I4406" s="6" t="s">
        <v>38</v>
      </c>
      <c r="J4406" s="6" t="s">
        <v>85</v>
      </c>
      <c r="K4406" s="12">
        <v>12550</v>
      </c>
      <c r="L4406" s="12">
        <v>16315</v>
      </c>
      <c r="M4406" s="12">
        <v>1</v>
      </c>
      <c r="N4406" s="12">
        <v>12550</v>
      </c>
      <c r="O4406" s="12">
        <v>16315</v>
      </c>
      <c r="P4406" s="6" t="s">
        <v>1325</v>
      </c>
      <c r="Q4406" s="12">
        <f t="shared" si="68"/>
        <v>3765</v>
      </c>
    </row>
    <row r="4407" spans="1:17" x14ac:dyDescent="0.3">
      <c r="A4407" s="6">
        <v>143779</v>
      </c>
      <c r="B4407" s="6" t="s">
        <v>1345</v>
      </c>
      <c r="C4407" s="6" t="s">
        <v>1344</v>
      </c>
      <c r="D4407" s="6" t="s">
        <v>1552</v>
      </c>
      <c r="E4407" s="6" t="s">
        <v>0</v>
      </c>
      <c r="F4407" s="7">
        <v>44692</v>
      </c>
      <c r="G4407" s="6" t="s">
        <v>1296</v>
      </c>
      <c r="H4407" s="6" t="s">
        <v>73</v>
      </c>
      <c r="I4407" s="6" t="s">
        <v>41</v>
      </c>
      <c r="J4407" s="8" t="s">
        <v>78</v>
      </c>
      <c r="K4407" s="12">
        <v>14500</v>
      </c>
      <c r="L4407" s="12">
        <v>18850</v>
      </c>
      <c r="M4407" s="12">
        <v>1</v>
      </c>
      <c r="N4407" s="12">
        <v>14500</v>
      </c>
      <c r="O4407" s="12">
        <v>18850</v>
      </c>
      <c r="P4407" s="6" t="s">
        <v>1398</v>
      </c>
      <c r="Q4407" s="12">
        <f t="shared" si="68"/>
        <v>4350</v>
      </c>
    </row>
    <row r="4408" spans="1:17" x14ac:dyDescent="0.3">
      <c r="A4408" s="6">
        <v>143780</v>
      </c>
      <c r="B4408" s="6" t="s">
        <v>1347</v>
      </c>
      <c r="C4408" s="6" t="s">
        <v>1346</v>
      </c>
      <c r="D4408" s="6" t="s">
        <v>1555</v>
      </c>
      <c r="E4408" s="6" t="s">
        <v>1316</v>
      </c>
      <c r="F4408" s="7">
        <v>44692</v>
      </c>
      <c r="G4408" s="6" t="s">
        <v>33</v>
      </c>
      <c r="H4408" s="6" t="s">
        <v>46</v>
      </c>
      <c r="I4408" s="6" t="s">
        <v>36</v>
      </c>
      <c r="J4408" s="6" t="s">
        <v>75</v>
      </c>
      <c r="K4408" s="12">
        <v>800</v>
      </c>
      <c r="L4408" s="12">
        <v>1040</v>
      </c>
      <c r="M4408" s="12">
        <v>2</v>
      </c>
      <c r="N4408" s="12">
        <v>1600</v>
      </c>
      <c r="O4408" s="12">
        <v>2080</v>
      </c>
      <c r="P4408" s="6" t="s">
        <v>1397</v>
      </c>
      <c r="Q4408" s="12">
        <f t="shared" si="68"/>
        <v>480</v>
      </c>
    </row>
    <row r="4409" spans="1:17" x14ac:dyDescent="0.3">
      <c r="A4409" s="6">
        <v>143781</v>
      </c>
      <c r="B4409" s="6" t="s">
        <v>1349</v>
      </c>
      <c r="C4409" s="6" t="s">
        <v>1348</v>
      </c>
      <c r="D4409" s="6" t="s">
        <v>1587</v>
      </c>
      <c r="E4409" s="6" t="s">
        <v>1317</v>
      </c>
      <c r="F4409" s="7">
        <v>44692</v>
      </c>
      <c r="G4409" s="6" t="s">
        <v>34</v>
      </c>
      <c r="H4409" s="6" t="s">
        <v>48</v>
      </c>
      <c r="I4409" s="6" t="s">
        <v>37</v>
      </c>
      <c r="J4409" s="6" t="s">
        <v>76</v>
      </c>
      <c r="K4409" s="12">
        <v>600</v>
      </c>
      <c r="L4409" s="12">
        <v>780</v>
      </c>
      <c r="M4409" s="12">
        <v>3</v>
      </c>
      <c r="N4409" s="12">
        <v>1800</v>
      </c>
      <c r="O4409" s="12">
        <v>2340</v>
      </c>
      <c r="P4409" s="6" t="s">
        <v>1399</v>
      </c>
      <c r="Q4409" s="12">
        <f t="shared" si="68"/>
        <v>540</v>
      </c>
    </row>
    <row r="4410" spans="1:17" x14ac:dyDescent="0.3">
      <c r="A4410" s="6">
        <v>143782</v>
      </c>
      <c r="B4410" s="6" t="s">
        <v>1351</v>
      </c>
      <c r="C4410" s="6" t="s">
        <v>1350</v>
      </c>
      <c r="D4410" s="6" t="s">
        <v>1607</v>
      </c>
      <c r="E4410" s="6" t="s">
        <v>1318</v>
      </c>
      <c r="F4410" s="7">
        <v>44692</v>
      </c>
      <c r="G4410" s="6" t="s">
        <v>35</v>
      </c>
      <c r="H4410" s="6" t="s">
        <v>50</v>
      </c>
      <c r="I4410" s="6" t="s">
        <v>38</v>
      </c>
      <c r="J4410" s="6" t="s">
        <v>75</v>
      </c>
      <c r="K4410" s="12">
        <v>10500</v>
      </c>
      <c r="L4410" s="12">
        <v>13650</v>
      </c>
      <c r="M4410" s="12">
        <v>1</v>
      </c>
      <c r="N4410" s="12">
        <v>10500</v>
      </c>
      <c r="O4410" s="12">
        <v>13650</v>
      </c>
      <c r="P4410" s="6" t="s">
        <v>1400</v>
      </c>
      <c r="Q4410" s="12">
        <f t="shared" si="68"/>
        <v>3150</v>
      </c>
    </row>
    <row r="4411" spans="1:17" x14ac:dyDescent="0.3">
      <c r="A4411" s="6">
        <v>143783</v>
      </c>
      <c r="B4411" s="6" t="s">
        <v>1353</v>
      </c>
      <c r="C4411" s="6" t="s">
        <v>1352</v>
      </c>
      <c r="D4411" s="6" t="s">
        <v>1615</v>
      </c>
      <c r="E4411" s="6" t="s">
        <v>29</v>
      </c>
      <c r="F4411" s="7">
        <v>44692</v>
      </c>
      <c r="G4411" s="6" t="s">
        <v>1296</v>
      </c>
      <c r="H4411" s="6" t="s">
        <v>1123</v>
      </c>
      <c r="I4411" s="6" t="s">
        <v>39</v>
      </c>
      <c r="J4411" s="6" t="s">
        <v>77</v>
      </c>
      <c r="K4411" s="12">
        <v>6500</v>
      </c>
      <c r="L4411" s="12">
        <v>8450</v>
      </c>
      <c r="M4411" s="12">
        <v>1</v>
      </c>
      <c r="N4411" s="12">
        <v>6500</v>
      </c>
      <c r="O4411" s="12">
        <v>8450</v>
      </c>
      <c r="P4411" s="6" t="s">
        <v>1325</v>
      </c>
      <c r="Q4411" s="12">
        <f t="shared" si="68"/>
        <v>1950</v>
      </c>
    </row>
    <row r="4412" spans="1:17" x14ac:dyDescent="0.3">
      <c r="A4412" s="6">
        <v>143784</v>
      </c>
      <c r="B4412" s="6" t="s">
        <v>1355</v>
      </c>
      <c r="C4412" s="6" t="s">
        <v>1354</v>
      </c>
      <c r="D4412" s="6" t="s">
        <v>2136</v>
      </c>
      <c r="E4412" s="6" t="s">
        <v>20</v>
      </c>
      <c r="F4412" s="7">
        <v>44692</v>
      </c>
      <c r="G4412" s="6" t="s">
        <v>33</v>
      </c>
      <c r="H4412" s="6" t="s">
        <v>1129</v>
      </c>
      <c r="I4412" s="6" t="s">
        <v>40</v>
      </c>
      <c r="J4412" s="6" t="s">
        <v>76</v>
      </c>
      <c r="K4412" s="12">
        <v>4500</v>
      </c>
      <c r="L4412" s="12">
        <v>5850</v>
      </c>
      <c r="M4412" s="12">
        <v>3</v>
      </c>
      <c r="N4412" s="12">
        <v>13500</v>
      </c>
      <c r="O4412" s="12">
        <v>17550</v>
      </c>
      <c r="P4412" s="6" t="s">
        <v>1325</v>
      </c>
      <c r="Q4412" s="12">
        <f t="shared" si="68"/>
        <v>4050</v>
      </c>
    </row>
    <row r="4413" spans="1:17" x14ac:dyDescent="0.3">
      <c r="A4413" s="6">
        <v>143785</v>
      </c>
      <c r="B4413" s="6" t="s">
        <v>1357</v>
      </c>
      <c r="C4413" s="6" t="s">
        <v>1356</v>
      </c>
      <c r="D4413" s="6" t="s">
        <v>1640</v>
      </c>
      <c r="E4413" s="6" t="s">
        <v>19</v>
      </c>
      <c r="F4413" s="7">
        <v>44692</v>
      </c>
      <c r="G4413" s="6" t="s">
        <v>34</v>
      </c>
      <c r="H4413" s="6" t="s">
        <v>51</v>
      </c>
      <c r="I4413" s="6" t="s">
        <v>41</v>
      </c>
      <c r="J4413" s="6" t="s">
        <v>78</v>
      </c>
      <c r="K4413" s="12">
        <v>8500</v>
      </c>
      <c r="L4413" s="12">
        <v>11050</v>
      </c>
      <c r="M4413" s="12">
        <v>2</v>
      </c>
      <c r="N4413" s="12">
        <v>17000</v>
      </c>
      <c r="O4413" s="12">
        <v>22100</v>
      </c>
      <c r="P4413" s="6" t="s">
        <v>1325</v>
      </c>
      <c r="Q4413" s="12">
        <f t="shared" si="68"/>
        <v>5100</v>
      </c>
    </row>
    <row r="4414" spans="1:17" x14ac:dyDescent="0.3">
      <c r="A4414" s="6">
        <v>143786</v>
      </c>
      <c r="B4414" s="6" t="s">
        <v>1359</v>
      </c>
      <c r="C4414" s="6" t="s">
        <v>1358</v>
      </c>
      <c r="D4414" s="6" t="s">
        <v>1667</v>
      </c>
      <c r="E4414" s="6" t="s">
        <v>1319</v>
      </c>
      <c r="F4414" s="7">
        <v>44692</v>
      </c>
      <c r="G4414" s="6" t="s">
        <v>35</v>
      </c>
      <c r="H4414" s="6" t="s">
        <v>52</v>
      </c>
      <c r="I4414" s="6" t="s">
        <v>44</v>
      </c>
      <c r="J4414" s="6" t="s">
        <v>80</v>
      </c>
      <c r="K4414" s="12">
        <v>12500</v>
      </c>
      <c r="L4414" s="12">
        <v>16250</v>
      </c>
      <c r="M4414" s="12">
        <v>1</v>
      </c>
      <c r="N4414" s="12">
        <v>12500</v>
      </c>
      <c r="O4414" s="12">
        <v>16250</v>
      </c>
      <c r="P4414" s="6" t="s">
        <v>1325</v>
      </c>
      <c r="Q4414" s="12">
        <f t="shared" si="68"/>
        <v>3750</v>
      </c>
    </row>
    <row r="4415" spans="1:17" x14ac:dyDescent="0.3">
      <c r="A4415" s="6">
        <v>143787</v>
      </c>
      <c r="B4415" s="6" t="s">
        <v>1361</v>
      </c>
      <c r="C4415" s="6" t="s">
        <v>1360</v>
      </c>
      <c r="D4415" s="6" t="s">
        <v>1686</v>
      </c>
      <c r="E4415" s="6" t="s">
        <v>18</v>
      </c>
      <c r="F4415" s="7">
        <v>44692</v>
      </c>
      <c r="G4415" s="6" t="s">
        <v>1296</v>
      </c>
      <c r="H4415" s="6" t="s">
        <v>1070</v>
      </c>
      <c r="I4415" s="6" t="s">
        <v>89</v>
      </c>
      <c r="J4415" s="6" t="s">
        <v>79</v>
      </c>
      <c r="K4415" s="12">
        <v>3500</v>
      </c>
      <c r="L4415" s="12">
        <v>4550</v>
      </c>
      <c r="M4415" s="12">
        <v>4</v>
      </c>
      <c r="N4415" s="12">
        <v>14000</v>
      </c>
      <c r="O4415" s="12">
        <v>18200</v>
      </c>
      <c r="P4415" s="6" t="s">
        <v>1325</v>
      </c>
      <c r="Q4415" s="12">
        <f t="shared" si="68"/>
        <v>4200</v>
      </c>
    </row>
    <row r="4416" spans="1:17" x14ac:dyDescent="0.3">
      <c r="A4416" s="6">
        <v>143788</v>
      </c>
      <c r="B4416" s="6" t="s">
        <v>1363</v>
      </c>
      <c r="C4416" s="6" t="s">
        <v>1362</v>
      </c>
      <c r="D4416" s="6" t="s">
        <v>1739</v>
      </c>
      <c r="E4416" s="6" t="s">
        <v>17</v>
      </c>
      <c r="F4416" s="7">
        <v>44692</v>
      </c>
      <c r="G4416" s="6" t="s">
        <v>33</v>
      </c>
      <c r="H4416" s="8" t="s">
        <v>67</v>
      </c>
      <c r="I4416" s="6" t="s">
        <v>37</v>
      </c>
      <c r="J4416" s="6" t="s">
        <v>81</v>
      </c>
      <c r="K4416" s="12">
        <v>4500</v>
      </c>
      <c r="L4416" s="12">
        <v>5850</v>
      </c>
      <c r="M4416" s="12">
        <v>2</v>
      </c>
      <c r="N4416" s="12">
        <v>9000</v>
      </c>
      <c r="O4416" s="12">
        <v>11700</v>
      </c>
      <c r="P4416" s="6" t="s">
        <v>1325</v>
      </c>
      <c r="Q4416" s="12">
        <f t="shared" si="68"/>
        <v>2700</v>
      </c>
    </row>
    <row r="4417" spans="1:17" x14ac:dyDescent="0.3">
      <c r="A4417" s="6">
        <v>143789</v>
      </c>
      <c r="B4417" s="6" t="s">
        <v>1365</v>
      </c>
      <c r="C4417" s="6" t="s">
        <v>1364</v>
      </c>
      <c r="D4417" s="6" t="s">
        <v>1777</v>
      </c>
      <c r="E4417" s="6" t="s">
        <v>1320</v>
      </c>
      <c r="F4417" s="7">
        <v>44692</v>
      </c>
      <c r="G4417" s="6" t="s">
        <v>34</v>
      </c>
      <c r="H4417" s="6" t="s">
        <v>1130</v>
      </c>
      <c r="I4417" s="6" t="s">
        <v>45</v>
      </c>
      <c r="J4417" s="6" t="s">
        <v>82</v>
      </c>
      <c r="K4417" s="12">
        <v>2100</v>
      </c>
      <c r="L4417" s="12">
        <v>2730</v>
      </c>
      <c r="M4417" s="12">
        <v>1</v>
      </c>
      <c r="N4417" s="12">
        <v>2100</v>
      </c>
      <c r="O4417" s="12">
        <v>2730</v>
      </c>
      <c r="P4417" s="6" t="s">
        <v>1325</v>
      </c>
      <c r="Q4417" s="12">
        <f t="shared" si="68"/>
        <v>630</v>
      </c>
    </row>
    <row r="4418" spans="1:17" x14ac:dyDescent="0.3">
      <c r="A4418" s="6">
        <v>143790</v>
      </c>
      <c r="B4418" s="6" t="s">
        <v>1367</v>
      </c>
      <c r="C4418" s="6" t="s">
        <v>1366</v>
      </c>
      <c r="D4418" s="6" t="s">
        <v>1788</v>
      </c>
      <c r="E4418" s="6" t="s">
        <v>16</v>
      </c>
      <c r="F4418" s="7">
        <v>44692</v>
      </c>
      <c r="G4418" s="6" t="s">
        <v>35</v>
      </c>
      <c r="H4418" s="6" t="s">
        <v>49</v>
      </c>
      <c r="I4418" s="6" t="s">
        <v>36</v>
      </c>
      <c r="J4418" s="6" t="s">
        <v>75</v>
      </c>
      <c r="K4418" s="12">
        <v>1150</v>
      </c>
      <c r="L4418" s="12">
        <v>1495</v>
      </c>
      <c r="M4418" s="12">
        <v>2</v>
      </c>
      <c r="N4418" s="12">
        <v>2300</v>
      </c>
      <c r="O4418" s="12">
        <v>2990</v>
      </c>
      <c r="P4418" s="6" t="s">
        <v>1325</v>
      </c>
      <c r="Q4418" s="12">
        <f t="shared" si="68"/>
        <v>690</v>
      </c>
    </row>
    <row r="4419" spans="1:17" x14ac:dyDescent="0.3">
      <c r="A4419" s="6">
        <v>143791</v>
      </c>
      <c r="B4419" s="6" t="s">
        <v>1369</v>
      </c>
      <c r="C4419" s="6" t="s">
        <v>1368</v>
      </c>
      <c r="D4419" s="6" t="s">
        <v>1804</v>
      </c>
      <c r="E4419" s="6" t="s">
        <v>15</v>
      </c>
      <c r="F4419" s="7">
        <v>44692</v>
      </c>
      <c r="G4419" s="6" t="s">
        <v>1296</v>
      </c>
      <c r="H4419" s="6" t="s">
        <v>47</v>
      </c>
      <c r="I4419" s="6" t="s">
        <v>37</v>
      </c>
      <c r="J4419" s="6" t="s">
        <v>76</v>
      </c>
      <c r="K4419" s="12">
        <v>350</v>
      </c>
      <c r="L4419" s="12">
        <v>455</v>
      </c>
      <c r="M4419" s="12">
        <v>3</v>
      </c>
      <c r="N4419" s="12">
        <v>1050</v>
      </c>
      <c r="O4419" s="12">
        <v>1365</v>
      </c>
      <c r="P4419" s="6" t="s">
        <v>1325</v>
      </c>
      <c r="Q4419" s="12">
        <f t="shared" ref="Q4419:Q4482" si="69">O4419-N4419</f>
        <v>315</v>
      </c>
    </row>
    <row r="4420" spans="1:17" x14ac:dyDescent="0.3">
      <c r="A4420" s="6">
        <v>143792</v>
      </c>
      <c r="B4420" s="6" t="s">
        <v>1370</v>
      </c>
      <c r="C4420" s="6" t="s">
        <v>1327</v>
      </c>
      <c r="D4420" s="6" t="s">
        <v>1807</v>
      </c>
      <c r="E4420" s="6" t="s">
        <v>14</v>
      </c>
      <c r="F4420" s="7">
        <v>44692</v>
      </c>
      <c r="G4420" s="6" t="s">
        <v>33</v>
      </c>
      <c r="H4420" s="6" t="s">
        <v>53</v>
      </c>
      <c r="I4420" s="6" t="s">
        <v>38</v>
      </c>
      <c r="J4420" s="6" t="s">
        <v>75</v>
      </c>
      <c r="K4420" s="12">
        <v>9500</v>
      </c>
      <c r="L4420" s="12">
        <v>12350</v>
      </c>
      <c r="M4420" s="12">
        <v>3</v>
      </c>
      <c r="N4420" s="12">
        <v>28500</v>
      </c>
      <c r="O4420" s="12">
        <v>37050</v>
      </c>
      <c r="P4420" s="6" t="s">
        <v>1325</v>
      </c>
      <c r="Q4420" s="12">
        <f t="shared" si="69"/>
        <v>8550</v>
      </c>
    </row>
    <row r="4421" spans="1:17" x14ac:dyDescent="0.3">
      <c r="A4421" s="6">
        <v>143793</v>
      </c>
      <c r="B4421" s="6" t="s">
        <v>1371</v>
      </c>
      <c r="C4421" s="6" t="s">
        <v>1328</v>
      </c>
      <c r="D4421" s="6" t="s">
        <v>1821</v>
      </c>
      <c r="E4421" s="6" t="s">
        <v>13</v>
      </c>
      <c r="F4421" s="7">
        <v>44692</v>
      </c>
      <c r="G4421" s="6" t="s">
        <v>34</v>
      </c>
      <c r="H4421" s="6" t="s">
        <v>1131</v>
      </c>
      <c r="I4421" s="6" t="s">
        <v>39</v>
      </c>
      <c r="J4421" s="6" t="s">
        <v>77</v>
      </c>
      <c r="K4421" s="12">
        <v>10000</v>
      </c>
      <c r="L4421" s="12">
        <v>13000</v>
      </c>
      <c r="M4421" s="12">
        <v>3</v>
      </c>
      <c r="N4421" s="12">
        <v>30000</v>
      </c>
      <c r="O4421" s="12">
        <v>39000</v>
      </c>
      <c r="P4421" s="6" t="s">
        <v>1325</v>
      </c>
      <c r="Q4421" s="12">
        <f t="shared" si="69"/>
        <v>9000</v>
      </c>
    </row>
    <row r="4422" spans="1:17" x14ac:dyDescent="0.3">
      <c r="A4422" s="6">
        <v>143794</v>
      </c>
      <c r="B4422" s="6" t="s">
        <v>1373</v>
      </c>
      <c r="C4422" s="6" t="s">
        <v>1372</v>
      </c>
      <c r="D4422" s="6" t="s">
        <v>1831</v>
      </c>
      <c r="E4422" s="6" t="s">
        <v>12</v>
      </c>
      <c r="F4422" s="7">
        <v>44692</v>
      </c>
      <c r="G4422" s="6" t="s">
        <v>35</v>
      </c>
      <c r="H4422" s="6" t="s">
        <v>1132</v>
      </c>
      <c r="I4422" s="6" t="s">
        <v>40</v>
      </c>
      <c r="J4422" s="6" t="s">
        <v>76</v>
      </c>
      <c r="K4422" s="12">
        <v>6500</v>
      </c>
      <c r="L4422" s="12">
        <v>8450</v>
      </c>
      <c r="M4422" s="12">
        <v>2</v>
      </c>
      <c r="N4422" s="12">
        <v>13000</v>
      </c>
      <c r="O4422" s="12">
        <v>16900</v>
      </c>
      <c r="P4422" s="6" t="s">
        <v>1325</v>
      </c>
      <c r="Q4422" s="12">
        <f t="shared" si="69"/>
        <v>3900</v>
      </c>
    </row>
    <row r="4423" spans="1:17" x14ac:dyDescent="0.3">
      <c r="A4423" s="6">
        <v>143795</v>
      </c>
      <c r="B4423" s="6" t="s">
        <v>1374</v>
      </c>
      <c r="C4423" s="6" t="s">
        <v>1329</v>
      </c>
      <c r="D4423" s="6" t="s">
        <v>1864</v>
      </c>
      <c r="E4423" s="6" t="s">
        <v>11</v>
      </c>
      <c r="F4423" s="7">
        <v>44692</v>
      </c>
      <c r="G4423" s="6" t="s">
        <v>1296</v>
      </c>
      <c r="H4423" s="6" t="s">
        <v>1133</v>
      </c>
      <c r="I4423" s="6" t="s">
        <v>41</v>
      </c>
      <c r="J4423" s="6" t="s">
        <v>78</v>
      </c>
      <c r="K4423" s="12">
        <v>8500</v>
      </c>
      <c r="L4423" s="12">
        <v>11050</v>
      </c>
      <c r="M4423" s="12">
        <v>3</v>
      </c>
      <c r="N4423" s="12">
        <v>25500</v>
      </c>
      <c r="O4423" s="12">
        <v>33150</v>
      </c>
      <c r="P4423" s="6" t="s">
        <v>1325</v>
      </c>
      <c r="Q4423" s="12">
        <f t="shared" si="69"/>
        <v>7650</v>
      </c>
    </row>
    <row r="4424" spans="1:17" x14ac:dyDescent="0.3">
      <c r="A4424" s="6">
        <v>143796</v>
      </c>
      <c r="B4424" s="6" t="s">
        <v>1375</v>
      </c>
      <c r="C4424" s="6" t="s">
        <v>1330</v>
      </c>
      <c r="D4424" s="6" t="s">
        <v>1901</v>
      </c>
      <c r="E4424" s="6" t="s">
        <v>1321</v>
      </c>
      <c r="F4424" s="7">
        <v>44692</v>
      </c>
      <c r="G4424" s="6" t="s">
        <v>33</v>
      </c>
      <c r="H4424" s="6" t="s">
        <v>57</v>
      </c>
      <c r="I4424" s="6" t="s">
        <v>44</v>
      </c>
      <c r="J4424" s="6" t="s">
        <v>80</v>
      </c>
      <c r="K4424" s="12">
        <v>7000</v>
      </c>
      <c r="L4424" s="12">
        <v>9100</v>
      </c>
      <c r="M4424" s="12">
        <v>4</v>
      </c>
      <c r="N4424" s="12">
        <v>28000</v>
      </c>
      <c r="O4424" s="12">
        <v>36400</v>
      </c>
      <c r="P4424" s="6" t="s">
        <v>1325</v>
      </c>
      <c r="Q4424" s="12">
        <f t="shared" si="69"/>
        <v>8400</v>
      </c>
    </row>
    <row r="4425" spans="1:17" x14ac:dyDescent="0.3">
      <c r="A4425" s="6">
        <v>143797</v>
      </c>
      <c r="B4425" s="6" t="s">
        <v>1376</v>
      </c>
      <c r="C4425" s="6" t="s">
        <v>1331</v>
      </c>
      <c r="D4425" s="6" t="s">
        <v>1915</v>
      </c>
      <c r="E4425" s="6" t="s">
        <v>1322</v>
      </c>
      <c r="F4425" s="7">
        <v>44692</v>
      </c>
      <c r="G4425" s="6" t="s">
        <v>34</v>
      </c>
      <c r="H4425" s="6" t="s">
        <v>1134</v>
      </c>
      <c r="I4425" s="6" t="s">
        <v>89</v>
      </c>
      <c r="J4425" s="6" t="s">
        <v>79</v>
      </c>
      <c r="K4425" s="12">
        <v>6550</v>
      </c>
      <c r="L4425" s="12">
        <v>8515</v>
      </c>
      <c r="M4425" s="12">
        <v>4</v>
      </c>
      <c r="N4425" s="12">
        <v>26200</v>
      </c>
      <c r="O4425" s="12">
        <v>34060</v>
      </c>
      <c r="P4425" s="6" t="s">
        <v>1325</v>
      </c>
      <c r="Q4425" s="12">
        <f t="shared" si="69"/>
        <v>7860</v>
      </c>
    </row>
    <row r="4426" spans="1:17" x14ac:dyDescent="0.3">
      <c r="A4426" s="6">
        <v>143798</v>
      </c>
      <c r="B4426" s="6" t="s">
        <v>1378</v>
      </c>
      <c r="C4426" s="6" t="s">
        <v>1377</v>
      </c>
      <c r="D4426" s="6" t="s">
        <v>1925</v>
      </c>
      <c r="E4426" s="6" t="s">
        <v>1323</v>
      </c>
      <c r="F4426" s="7">
        <v>44692</v>
      </c>
      <c r="G4426" s="6" t="s">
        <v>35</v>
      </c>
      <c r="H4426" s="8" t="s">
        <v>66</v>
      </c>
      <c r="I4426" s="6" t="s">
        <v>37</v>
      </c>
      <c r="J4426" s="6" t="s">
        <v>81</v>
      </c>
      <c r="K4426" s="12">
        <v>7650</v>
      </c>
      <c r="L4426" s="12">
        <v>9945</v>
      </c>
      <c r="M4426" s="12">
        <v>4</v>
      </c>
      <c r="N4426" s="12">
        <v>30600</v>
      </c>
      <c r="O4426" s="12">
        <v>39780</v>
      </c>
      <c r="P4426" s="6" t="s">
        <v>1325</v>
      </c>
      <c r="Q4426" s="12">
        <f t="shared" si="69"/>
        <v>9180</v>
      </c>
    </row>
    <row r="4427" spans="1:17" x14ac:dyDescent="0.3">
      <c r="A4427" s="6">
        <v>143799</v>
      </c>
      <c r="B4427" s="6" t="s">
        <v>1379</v>
      </c>
      <c r="C4427" s="6" t="s">
        <v>1332</v>
      </c>
      <c r="D4427" s="6" t="s">
        <v>1990</v>
      </c>
      <c r="E4427" s="6" t="s">
        <v>10</v>
      </c>
      <c r="F4427" s="7">
        <v>44692</v>
      </c>
      <c r="G4427" s="6" t="s">
        <v>1296</v>
      </c>
      <c r="H4427" s="6" t="s">
        <v>58</v>
      </c>
      <c r="I4427" s="6" t="s">
        <v>45</v>
      </c>
      <c r="J4427" s="6" t="s">
        <v>82</v>
      </c>
      <c r="K4427" s="12">
        <v>1150</v>
      </c>
      <c r="L4427" s="12">
        <v>1495</v>
      </c>
      <c r="M4427" s="12">
        <v>4</v>
      </c>
      <c r="N4427" s="12">
        <v>4600</v>
      </c>
      <c r="O4427" s="12">
        <v>5980</v>
      </c>
      <c r="P4427" s="6" t="s">
        <v>1325</v>
      </c>
      <c r="Q4427" s="12">
        <f t="shared" si="69"/>
        <v>1380</v>
      </c>
    </row>
    <row r="4428" spans="1:17" x14ac:dyDescent="0.3">
      <c r="A4428" s="6">
        <v>143800</v>
      </c>
      <c r="B4428" s="6" t="s">
        <v>1380</v>
      </c>
      <c r="C4428" s="6" t="s">
        <v>1334</v>
      </c>
      <c r="D4428" s="6" t="s">
        <v>2073</v>
      </c>
      <c r="E4428" s="6" t="s">
        <v>9</v>
      </c>
      <c r="F4428" s="7">
        <v>44692</v>
      </c>
      <c r="G4428" s="6" t="s">
        <v>33</v>
      </c>
      <c r="H4428" s="6" t="s">
        <v>59</v>
      </c>
      <c r="I4428" s="6" t="s">
        <v>36</v>
      </c>
      <c r="J4428" s="6" t="s">
        <v>75</v>
      </c>
      <c r="K4428" s="12">
        <v>850</v>
      </c>
      <c r="L4428" s="12">
        <v>1105</v>
      </c>
      <c r="M4428" s="12">
        <v>3</v>
      </c>
      <c r="N4428" s="12">
        <v>2550</v>
      </c>
      <c r="O4428" s="12">
        <v>3315</v>
      </c>
      <c r="P4428" s="6" t="s">
        <v>1325</v>
      </c>
      <c r="Q4428" s="12">
        <f t="shared" si="69"/>
        <v>765</v>
      </c>
    </row>
    <row r="4429" spans="1:17" x14ac:dyDescent="0.3">
      <c r="A4429" s="6">
        <v>143801</v>
      </c>
      <c r="B4429" s="6" t="s">
        <v>1381</v>
      </c>
      <c r="C4429" s="6" t="s">
        <v>1333</v>
      </c>
      <c r="D4429" s="6" t="s">
        <v>2066</v>
      </c>
      <c r="E4429" s="6" t="s">
        <v>1324</v>
      </c>
      <c r="F4429" s="7">
        <v>44692</v>
      </c>
      <c r="G4429" s="6" t="s">
        <v>34</v>
      </c>
      <c r="H4429" s="6" t="s">
        <v>60</v>
      </c>
      <c r="I4429" s="6" t="s">
        <v>37</v>
      </c>
      <c r="J4429" s="6" t="s">
        <v>76</v>
      </c>
      <c r="K4429" s="12">
        <v>650</v>
      </c>
      <c r="L4429" s="12">
        <v>845</v>
      </c>
      <c r="M4429" s="12">
        <v>1</v>
      </c>
      <c r="N4429" s="12">
        <v>650</v>
      </c>
      <c r="O4429" s="12">
        <v>845</v>
      </c>
      <c r="P4429" s="6" t="s">
        <v>1325</v>
      </c>
      <c r="Q4429" s="12">
        <f t="shared" si="69"/>
        <v>195</v>
      </c>
    </row>
    <row r="4430" spans="1:17" x14ac:dyDescent="0.3">
      <c r="A4430" s="6">
        <v>143802</v>
      </c>
      <c r="B4430" s="6" t="s">
        <v>1382</v>
      </c>
      <c r="C4430" s="6" t="s">
        <v>1335</v>
      </c>
      <c r="D4430" s="6" t="s">
        <v>2084</v>
      </c>
      <c r="E4430" s="6" t="s">
        <v>8</v>
      </c>
      <c r="F4430" s="7">
        <v>44692</v>
      </c>
      <c r="G4430" s="6" t="s">
        <v>35</v>
      </c>
      <c r="H4430" s="6" t="s">
        <v>61</v>
      </c>
      <c r="I4430" s="6" t="s">
        <v>38</v>
      </c>
      <c r="J4430" s="6" t="s">
        <v>75</v>
      </c>
      <c r="K4430" s="12">
        <v>7500</v>
      </c>
      <c r="L4430" s="12">
        <v>9750</v>
      </c>
      <c r="M4430" s="12">
        <v>1</v>
      </c>
      <c r="N4430" s="12">
        <v>7500</v>
      </c>
      <c r="O4430" s="12">
        <v>9750</v>
      </c>
      <c r="P4430" s="6" t="s">
        <v>1325</v>
      </c>
      <c r="Q4430" s="12">
        <f t="shared" si="69"/>
        <v>2250</v>
      </c>
    </row>
    <row r="4431" spans="1:17" x14ac:dyDescent="0.3">
      <c r="A4431" s="6">
        <v>143803</v>
      </c>
      <c r="B4431" s="6" t="s">
        <v>1378</v>
      </c>
      <c r="C4431" s="6" t="s">
        <v>1377</v>
      </c>
      <c r="D4431" s="6" t="s">
        <v>1933</v>
      </c>
      <c r="E4431" s="6" t="s">
        <v>7</v>
      </c>
      <c r="F4431" s="7">
        <v>44692</v>
      </c>
      <c r="G4431" s="6" t="s">
        <v>1296</v>
      </c>
      <c r="H4431" s="6" t="s">
        <v>1131</v>
      </c>
      <c r="I4431" s="6" t="s">
        <v>39</v>
      </c>
      <c r="J4431" s="8" t="s">
        <v>83</v>
      </c>
      <c r="K4431" s="12">
        <v>10000</v>
      </c>
      <c r="L4431" s="12">
        <v>13000</v>
      </c>
      <c r="M4431" s="12">
        <v>1</v>
      </c>
      <c r="N4431" s="12">
        <v>10000</v>
      </c>
      <c r="O4431" s="12">
        <v>13000</v>
      </c>
      <c r="P4431" s="6" t="s">
        <v>1398</v>
      </c>
      <c r="Q4431" s="12">
        <f t="shared" si="69"/>
        <v>3000</v>
      </c>
    </row>
    <row r="4432" spans="1:17" x14ac:dyDescent="0.3">
      <c r="A4432" s="6">
        <v>143804</v>
      </c>
      <c r="B4432" s="6" t="s">
        <v>1379</v>
      </c>
      <c r="C4432" s="6" t="s">
        <v>1332</v>
      </c>
      <c r="D4432" s="6" t="s">
        <v>1989</v>
      </c>
      <c r="E4432" s="6" t="s">
        <v>1325</v>
      </c>
      <c r="F4432" s="7">
        <v>44692</v>
      </c>
      <c r="G4432" s="6" t="s">
        <v>33</v>
      </c>
      <c r="H4432" s="6" t="s">
        <v>1135</v>
      </c>
      <c r="I4432" s="6" t="s">
        <v>40</v>
      </c>
      <c r="J4432" s="6" t="s">
        <v>76</v>
      </c>
      <c r="K4432" s="12">
        <v>10500</v>
      </c>
      <c r="L4432" s="12">
        <v>13650</v>
      </c>
      <c r="M4432" s="12">
        <v>1</v>
      </c>
      <c r="N4432" s="12">
        <v>10500</v>
      </c>
      <c r="O4432" s="12">
        <v>13650</v>
      </c>
      <c r="P4432" s="6" t="s">
        <v>1397</v>
      </c>
      <c r="Q4432" s="12">
        <f t="shared" si="69"/>
        <v>3150</v>
      </c>
    </row>
    <row r="4433" spans="1:17" x14ac:dyDescent="0.3">
      <c r="A4433" s="6">
        <v>143805</v>
      </c>
      <c r="B4433" s="6" t="s">
        <v>1365</v>
      </c>
      <c r="C4433" s="6" t="s">
        <v>1364</v>
      </c>
      <c r="D4433" s="6" t="s">
        <v>1760</v>
      </c>
      <c r="E4433" s="6" t="s">
        <v>1326</v>
      </c>
      <c r="F4433" s="7">
        <v>44692</v>
      </c>
      <c r="G4433" s="6" t="s">
        <v>34</v>
      </c>
      <c r="H4433" s="6" t="s">
        <v>63</v>
      </c>
      <c r="I4433" s="6" t="s">
        <v>41</v>
      </c>
      <c r="J4433" s="6" t="s">
        <v>78</v>
      </c>
      <c r="K4433" s="12">
        <v>8500</v>
      </c>
      <c r="L4433" s="12">
        <v>11050</v>
      </c>
      <c r="M4433" s="12">
        <v>2</v>
      </c>
      <c r="N4433" s="12">
        <v>17000</v>
      </c>
      <c r="O4433" s="12">
        <v>22100</v>
      </c>
      <c r="P4433" s="6" t="s">
        <v>1399</v>
      </c>
      <c r="Q4433" s="12">
        <f t="shared" si="69"/>
        <v>5100</v>
      </c>
    </row>
    <row r="4434" spans="1:17" x14ac:dyDescent="0.3">
      <c r="A4434" s="6">
        <v>143806</v>
      </c>
      <c r="B4434" s="6" t="s">
        <v>1385</v>
      </c>
      <c r="C4434" s="6" t="s">
        <v>27</v>
      </c>
      <c r="D4434" s="6" t="s">
        <v>27</v>
      </c>
      <c r="E4434" s="6" t="s">
        <v>6</v>
      </c>
      <c r="F4434" s="7">
        <v>44692</v>
      </c>
      <c r="G4434" s="6" t="s">
        <v>35</v>
      </c>
      <c r="H4434" s="6" t="s">
        <v>57</v>
      </c>
      <c r="I4434" s="6" t="s">
        <v>44</v>
      </c>
      <c r="J4434" s="6" t="s">
        <v>80</v>
      </c>
      <c r="K4434" s="12">
        <v>7000</v>
      </c>
      <c r="L4434" s="12">
        <v>9100</v>
      </c>
      <c r="M4434" s="12">
        <v>4</v>
      </c>
      <c r="N4434" s="12">
        <v>28000</v>
      </c>
      <c r="O4434" s="12">
        <v>36400</v>
      </c>
      <c r="P4434" s="6" t="s">
        <v>1400</v>
      </c>
      <c r="Q4434" s="12">
        <f t="shared" si="69"/>
        <v>8400</v>
      </c>
    </row>
    <row r="4435" spans="1:17" x14ac:dyDescent="0.3">
      <c r="A4435" s="6">
        <v>143807</v>
      </c>
      <c r="B4435" s="6" t="s">
        <v>1387</v>
      </c>
      <c r="C4435" s="6" t="s">
        <v>1386</v>
      </c>
      <c r="D4435" s="6" t="s">
        <v>2107</v>
      </c>
      <c r="E4435" s="6" t="s">
        <v>5</v>
      </c>
      <c r="F4435" s="7">
        <v>44692</v>
      </c>
      <c r="G4435" s="6" t="s">
        <v>1296</v>
      </c>
      <c r="H4435" s="6" t="s">
        <v>1136</v>
      </c>
      <c r="I4435" s="6" t="s">
        <v>89</v>
      </c>
      <c r="J4435" s="6" t="s">
        <v>79</v>
      </c>
      <c r="K4435" s="12">
        <v>1680</v>
      </c>
      <c r="L4435" s="12">
        <v>2184</v>
      </c>
      <c r="M4435" s="12">
        <v>4</v>
      </c>
      <c r="N4435" s="12">
        <v>6720</v>
      </c>
      <c r="O4435" s="12">
        <v>8736</v>
      </c>
      <c r="P4435" s="6" t="s">
        <v>1401</v>
      </c>
      <c r="Q4435" s="12">
        <f t="shared" si="69"/>
        <v>2016</v>
      </c>
    </row>
    <row r="4436" spans="1:17" x14ac:dyDescent="0.3">
      <c r="A4436" s="6">
        <v>143808</v>
      </c>
      <c r="B4436" s="6" t="s">
        <v>2156</v>
      </c>
      <c r="C4436" s="6" t="s">
        <v>2157</v>
      </c>
      <c r="D4436" s="6" t="s">
        <v>1962</v>
      </c>
      <c r="E4436" s="6" t="s">
        <v>4</v>
      </c>
      <c r="F4436" s="7">
        <v>44692</v>
      </c>
      <c r="G4436" s="6" t="s">
        <v>33</v>
      </c>
      <c r="H4436" s="8" t="s">
        <v>65</v>
      </c>
      <c r="I4436" s="6" t="s">
        <v>37</v>
      </c>
      <c r="J4436" s="8" t="s">
        <v>84</v>
      </c>
      <c r="K4436" s="12">
        <v>6540</v>
      </c>
      <c r="L4436" s="12">
        <v>8502</v>
      </c>
      <c r="M4436" s="12">
        <v>3</v>
      </c>
      <c r="N4436" s="12">
        <v>19620</v>
      </c>
      <c r="O4436" s="12">
        <v>25506</v>
      </c>
      <c r="P4436" s="6" t="s">
        <v>1325</v>
      </c>
      <c r="Q4436" s="12">
        <f t="shared" si="69"/>
        <v>5886</v>
      </c>
    </row>
    <row r="4437" spans="1:17" x14ac:dyDescent="0.3">
      <c r="A4437" s="6">
        <v>143809</v>
      </c>
      <c r="B4437" s="6" t="s">
        <v>1390</v>
      </c>
      <c r="C4437" s="6" t="s">
        <v>26</v>
      </c>
      <c r="D4437" s="6" t="s">
        <v>2129</v>
      </c>
      <c r="E4437" s="6" t="s">
        <v>30</v>
      </c>
      <c r="F4437" s="7">
        <v>44692</v>
      </c>
      <c r="G4437" s="6" t="s">
        <v>34</v>
      </c>
      <c r="H4437" s="6" t="s">
        <v>68</v>
      </c>
      <c r="I4437" s="6" t="s">
        <v>45</v>
      </c>
      <c r="J4437" s="6" t="s">
        <v>82</v>
      </c>
      <c r="K4437" s="12">
        <v>2680</v>
      </c>
      <c r="L4437" s="12">
        <v>3484</v>
      </c>
      <c r="M4437" s="12">
        <v>4</v>
      </c>
      <c r="N4437" s="12">
        <v>10720</v>
      </c>
      <c r="O4437" s="12">
        <v>13936</v>
      </c>
      <c r="P4437" s="6" t="s">
        <v>1398</v>
      </c>
      <c r="Q4437" s="12">
        <f t="shared" si="69"/>
        <v>3216</v>
      </c>
    </row>
    <row r="4438" spans="1:17" x14ac:dyDescent="0.3">
      <c r="A4438" s="6">
        <v>143810</v>
      </c>
      <c r="B4438" s="6" t="s">
        <v>1392</v>
      </c>
      <c r="C4438" s="6" t="s">
        <v>1391</v>
      </c>
      <c r="D4438" s="6" t="s">
        <v>2117</v>
      </c>
      <c r="E4438" s="6" t="s">
        <v>31</v>
      </c>
      <c r="F4438" s="7">
        <v>44692</v>
      </c>
      <c r="G4438" s="6" t="s">
        <v>35</v>
      </c>
      <c r="H4438" s="6" t="s">
        <v>71</v>
      </c>
      <c r="I4438" s="6" t="s">
        <v>38</v>
      </c>
      <c r="J4438" s="6" t="s">
        <v>76</v>
      </c>
      <c r="K4438" s="12">
        <v>8250</v>
      </c>
      <c r="L4438" s="12">
        <v>10725</v>
      </c>
      <c r="M4438" s="12">
        <v>2</v>
      </c>
      <c r="N4438" s="12">
        <v>16500</v>
      </c>
      <c r="O4438" s="12">
        <v>21450</v>
      </c>
      <c r="P4438" s="6" t="s">
        <v>1397</v>
      </c>
      <c r="Q4438" s="12">
        <f t="shared" si="69"/>
        <v>4950</v>
      </c>
    </row>
    <row r="4439" spans="1:17" x14ac:dyDescent="0.3">
      <c r="A4439" s="6">
        <v>143811</v>
      </c>
      <c r="B4439" s="6" t="s">
        <v>1394</v>
      </c>
      <c r="C4439" s="6" t="s">
        <v>1393</v>
      </c>
      <c r="D4439" s="6" t="s">
        <v>2132</v>
      </c>
      <c r="E4439" s="6" t="s">
        <v>32</v>
      </c>
      <c r="F4439" s="7">
        <v>44692</v>
      </c>
      <c r="G4439" s="6" t="s">
        <v>1296</v>
      </c>
      <c r="H4439" s="6" t="s">
        <v>1070</v>
      </c>
      <c r="I4439" s="6" t="s">
        <v>42</v>
      </c>
      <c r="J4439" s="6" t="s">
        <v>76</v>
      </c>
      <c r="K4439" s="12">
        <v>2650</v>
      </c>
      <c r="L4439" s="12">
        <v>3445</v>
      </c>
      <c r="M4439" s="12">
        <v>2</v>
      </c>
      <c r="N4439" s="12">
        <v>5300</v>
      </c>
      <c r="O4439" s="12">
        <v>6890</v>
      </c>
      <c r="P4439" s="6" t="s">
        <v>1399</v>
      </c>
      <c r="Q4439" s="12">
        <f t="shared" si="69"/>
        <v>1590</v>
      </c>
    </row>
    <row r="4440" spans="1:17" x14ac:dyDescent="0.3">
      <c r="A4440" s="6">
        <v>143812</v>
      </c>
      <c r="B4440" s="6" t="s">
        <v>1337</v>
      </c>
      <c r="C4440" s="6" t="s">
        <v>1336</v>
      </c>
      <c r="D4440" s="6" t="s">
        <v>1425</v>
      </c>
      <c r="E4440" s="6" t="s">
        <v>28</v>
      </c>
      <c r="F4440" s="7">
        <v>44692</v>
      </c>
      <c r="G4440" s="6" t="s">
        <v>33</v>
      </c>
      <c r="H4440" s="6" t="s">
        <v>72</v>
      </c>
      <c r="I4440" s="6" t="s">
        <v>38</v>
      </c>
      <c r="J4440" s="6" t="s">
        <v>85</v>
      </c>
      <c r="K4440" s="12">
        <v>12550</v>
      </c>
      <c r="L4440" s="12">
        <v>16315</v>
      </c>
      <c r="M4440" s="12">
        <v>2</v>
      </c>
      <c r="N4440" s="12">
        <v>25100</v>
      </c>
      <c r="O4440" s="12">
        <v>32630</v>
      </c>
      <c r="P4440" s="6" t="s">
        <v>1400</v>
      </c>
      <c r="Q4440" s="12">
        <f t="shared" si="69"/>
        <v>7530</v>
      </c>
    </row>
    <row r="4441" spans="1:17" x14ac:dyDescent="0.3">
      <c r="A4441" s="6">
        <v>143813</v>
      </c>
      <c r="B4441" s="6" t="s">
        <v>1339</v>
      </c>
      <c r="C4441" s="6" t="s">
        <v>1338</v>
      </c>
      <c r="D4441" s="6" t="s">
        <v>1433</v>
      </c>
      <c r="E4441" s="6" t="s">
        <v>1311</v>
      </c>
      <c r="F4441" s="7">
        <v>44693</v>
      </c>
      <c r="G4441" s="6" t="s">
        <v>34</v>
      </c>
      <c r="H4441" s="6" t="s">
        <v>73</v>
      </c>
      <c r="I4441" s="6" t="s">
        <v>41</v>
      </c>
      <c r="J4441" s="8" t="s">
        <v>78</v>
      </c>
      <c r="K4441" s="12">
        <v>14500</v>
      </c>
      <c r="L4441" s="12">
        <v>18850</v>
      </c>
      <c r="M4441" s="12">
        <v>2</v>
      </c>
      <c r="N4441" s="12">
        <v>29000</v>
      </c>
      <c r="O4441" s="12">
        <v>37700</v>
      </c>
      <c r="P4441" s="6" t="s">
        <v>1401</v>
      </c>
      <c r="Q4441" s="12">
        <f t="shared" si="69"/>
        <v>8700</v>
      </c>
    </row>
    <row r="4442" spans="1:17" x14ac:dyDescent="0.3">
      <c r="A4442" s="6">
        <v>143814</v>
      </c>
      <c r="B4442" s="6" t="s">
        <v>1341</v>
      </c>
      <c r="C4442" s="6" t="s">
        <v>1340</v>
      </c>
      <c r="D4442" s="6" t="s">
        <v>1478</v>
      </c>
      <c r="E4442" s="6" t="s">
        <v>1312</v>
      </c>
      <c r="F4442" s="7">
        <v>44694</v>
      </c>
      <c r="G4442" s="6" t="s">
        <v>35</v>
      </c>
      <c r="H4442" s="6" t="s">
        <v>46</v>
      </c>
      <c r="I4442" s="6" t="s">
        <v>36</v>
      </c>
      <c r="J4442" s="6" t="s">
        <v>75</v>
      </c>
      <c r="K4442" s="12">
        <v>800</v>
      </c>
      <c r="L4442" s="12">
        <v>1040</v>
      </c>
      <c r="M4442" s="12">
        <v>2</v>
      </c>
      <c r="N4442" s="12">
        <v>1600</v>
      </c>
      <c r="O4442" s="12">
        <v>2080</v>
      </c>
      <c r="P4442" s="6" t="s">
        <v>1325</v>
      </c>
      <c r="Q4442" s="12">
        <f t="shared" si="69"/>
        <v>480</v>
      </c>
    </row>
    <row r="4443" spans="1:17" x14ac:dyDescent="0.3">
      <c r="A4443" s="6">
        <v>143815</v>
      </c>
      <c r="B4443" s="6" t="s">
        <v>1343</v>
      </c>
      <c r="C4443" s="6" t="s">
        <v>1342</v>
      </c>
      <c r="D4443" s="6" t="s">
        <v>1495</v>
      </c>
      <c r="E4443" s="6" t="s">
        <v>1313</v>
      </c>
      <c r="F4443" s="7">
        <v>44695</v>
      </c>
      <c r="G4443" s="6" t="s">
        <v>1296</v>
      </c>
      <c r="H4443" s="6" t="s">
        <v>48</v>
      </c>
      <c r="I4443" s="6" t="s">
        <v>37</v>
      </c>
      <c r="J4443" s="6" t="s">
        <v>76</v>
      </c>
      <c r="K4443" s="12">
        <v>600</v>
      </c>
      <c r="L4443" s="12">
        <v>780</v>
      </c>
      <c r="M4443" s="12">
        <v>4</v>
      </c>
      <c r="N4443" s="12">
        <v>2400</v>
      </c>
      <c r="O4443" s="12">
        <v>3120</v>
      </c>
      <c r="P4443" s="6" t="s">
        <v>1398</v>
      </c>
      <c r="Q4443" s="12">
        <f t="shared" si="69"/>
        <v>720</v>
      </c>
    </row>
    <row r="4444" spans="1:17" x14ac:dyDescent="0.3">
      <c r="A4444" s="6">
        <v>143816</v>
      </c>
      <c r="B4444" s="6" t="s">
        <v>1345</v>
      </c>
      <c r="C4444" s="6" t="s">
        <v>1344</v>
      </c>
      <c r="D4444" s="6" t="s">
        <v>1547</v>
      </c>
      <c r="E4444" s="6" t="s">
        <v>3</v>
      </c>
      <c r="F4444" s="7">
        <v>44696</v>
      </c>
      <c r="G4444" s="6" t="s">
        <v>33</v>
      </c>
      <c r="H4444" s="6" t="s">
        <v>50</v>
      </c>
      <c r="I4444" s="6" t="s">
        <v>38</v>
      </c>
      <c r="J4444" s="6" t="s">
        <v>75</v>
      </c>
      <c r="K4444" s="12">
        <v>10500</v>
      </c>
      <c r="L4444" s="12">
        <v>13650</v>
      </c>
      <c r="M4444" s="12">
        <v>1</v>
      </c>
      <c r="N4444" s="12">
        <v>10500</v>
      </c>
      <c r="O4444" s="12">
        <v>13650</v>
      </c>
      <c r="P4444" s="6" t="s">
        <v>1397</v>
      </c>
      <c r="Q4444" s="12">
        <f t="shared" si="69"/>
        <v>3150</v>
      </c>
    </row>
    <row r="4445" spans="1:17" x14ac:dyDescent="0.3">
      <c r="A4445" s="6">
        <v>143817</v>
      </c>
      <c r="B4445" s="6" t="s">
        <v>1347</v>
      </c>
      <c r="C4445" s="6" t="s">
        <v>1346</v>
      </c>
      <c r="D4445" s="6" t="s">
        <v>1555</v>
      </c>
      <c r="E4445" s="6" t="s">
        <v>2</v>
      </c>
      <c r="F4445" s="7">
        <v>44697</v>
      </c>
      <c r="G4445" s="6" t="s">
        <v>34</v>
      </c>
      <c r="H4445" s="6" t="s">
        <v>1131</v>
      </c>
      <c r="I4445" s="6" t="s">
        <v>39</v>
      </c>
      <c r="J4445" s="6" t="s">
        <v>77</v>
      </c>
      <c r="K4445" s="12">
        <v>6500</v>
      </c>
      <c r="L4445" s="12">
        <v>8450</v>
      </c>
      <c r="M4445" s="12">
        <v>2</v>
      </c>
      <c r="N4445" s="12">
        <v>13000</v>
      </c>
      <c r="O4445" s="12">
        <v>16900</v>
      </c>
      <c r="P4445" s="6" t="s">
        <v>1399</v>
      </c>
      <c r="Q4445" s="12">
        <f t="shared" si="69"/>
        <v>3900</v>
      </c>
    </row>
    <row r="4446" spans="1:17" x14ac:dyDescent="0.3">
      <c r="A4446" s="6">
        <v>143818</v>
      </c>
      <c r="B4446" s="6" t="s">
        <v>1349</v>
      </c>
      <c r="C4446" s="6" t="s">
        <v>1348</v>
      </c>
      <c r="D4446" s="6" t="s">
        <v>1567</v>
      </c>
      <c r="E4446" s="6" t="s">
        <v>1</v>
      </c>
      <c r="F4446" s="7">
        <v>44698</v>
      </c>
      <c r="G4446" s="6" t="s">
        <v>35</v>
      </c>
      <c r="H4446" s="6" t="s">
        <v>1137</v>
      </c>
      <c r="I4446" s="6" t="s">
        <v>40</v>
      </c>
      <c r="J4446" s="6" t="s">
        <v>76</v>
      </c>
      <c r="K4446" s="12">
        <v>4500</v>
      </c>
      <c r="L4446" s="12">
        <v>5850</v>
      </c>
      <c r="M4446" s="12">
        <v>4</v>
      </c>
      <c r="N4446" s="12">
        <v>18000</v>
      </c>
      <c r="O4446" s="12">
        <v>23400</v>
      </c>
      <c r="P4446" s="6" t="s">
        <v>1400</v>
      </c>
      <c r="Q4446" s="12">
        <f t="shared" si="69"/>
        <v>5400</v>
      </c>
    </row>
    <row r="4447" spans="1:17" x14ac:dyDescent="0.3">
      <c r="A4447" s="6">
        <v>143819</v>
      </c>
      <c r="B4447" s="6" t="s">
        <v>1351</v>
      </c>
      <c r="C4447" s="6" t="s">
        <v>1350</v>
      </c>
      <c r="D4447" s="6" t="s">
        <v>1608</v>
      </c>
      <c r="E4447" s="6" t="s">
        <v>1314</v>
      </c>
      <c r="F4447" s="7">
        <v>44699</v>
      </c>
      <c r="G4447" s="6" t="s">
        <v>1296</v>
      </c>
      <c r="H4447" s="6" t="s">
        <v>51</v>
      </c>
      <c r="I4447" s="6" t="s">
        <v>41</v>
      </c>
      <c r="J4447" s="6" t="s">
        <v>78</v>
      </c>
      <c r="K4447" s="12">
        <v>8500</v>
      </c>
      <c r="L4447" s="12">
        <v>11050</v>
      </c>
      <c r="M4447" s="12">
        <v>2</v>
      </c>
      <c r="N4447" s="12">
        <v>17000</v>
      </c>
      <c r="O4447" s="12">
        <v>22100</v>
      </c>
      <c r="P4447" s="6" t="s">
        <v>1401</v>
      </c>
      <c r="Q4447" s="12">
        <f t="shared" si="69"/>
        <v>5100</v>
      </c>
    </row>
    <row r="4448" spans="1:17" x14ac:dyDescent="0.3">
      <c r="A4448" s="6">
        <v>143820</v>
      </c>
      <c r="B4448" s="6" t="s">
        <v>1353</v>
      </c>
      <c r="C4448" s="6" t="s">
        <v>1352</v>
      </c>
      <c r="D4448" s="6" t="s">
        <v>1613</v>
      </c>
      <c r="E4448" s="6" t="s">
        <v>1315</v>
      </c>
      <c r="F4448" s="7">
        <v>44700</v>
      </c>
      <c r="G4448" s="6" t="s">
        <v>33</v>
      </c>
      <c r="H4448" s="6" t="s">
        <v>52</v>
      </c>
      <c r="I4448" s="6" t="s">
        <v>44</v>
      </c>
      <c r="J4448" s="6" t="s">
        <v>80</v>
      </c>
      <c r="K4448" s="12">
        <v>12500</v>
      </c>
      <c r="L4448" s="12">
        <v>16250</v>
      </c>
      <c r="M4448" s="12">
        <v>2</v>
      </c>
      <c r="N4448" s="12">
        <v>25000</v>
      </c>
      <c r="O4448" s="12">
        <v>32500</v>
      </c>
      <c r="P4448" s="6" t="s">
        <v>1325</v>
      </c>
      <c r="Q4448" s="12">
        <f t="shared" si="69"/>
        <v>7500</v>
      </c>
    </row>
    <row r="4449" spans="1:17" x14ac:dyDescent="0.3">
      <c r="A4449" s="6">
        <v>143821</v>
      </c>
      <c r="B4449" s="6" t="s">
        <v>1355</v>
      </c>
      <c r="C4449" s="6" t="s">
        <v>1354</v>
      </c>
      <c r="D4449" s="6" t="s">
        <v>2146</v>
      </c>
      <c r="E4449" s="6" t="s">
        <v>0</v>
      </c>
      <c r="F4449" s="7">
        <v>44700</v>
      </c>
      <c r="G4449" s="6" t="s">
        <v>34</v>
      </c>
      <c r="H4449" s="6" t="s">
        <v>1078</v>
      </c>
      <c r="I4449" s="6" t="s">
        <v>98</v>
      </c>
      <c r="J4449" s="6" t="s">
        <v>79</v>
      </c>
      <c r="K4449" s="12">
        <v>3500</v>
      </c>
      <c r="L4449" s="12">
        <v>4550</v>
      </c>
      <c r="M4449" s="12">
        <v>4</v>
      </c>
      <c r="N4449" s="12">
        <v>14000</v>
      </c>
      <c r="O4449" s="12">
        <v>18200</v>
      </c>
      <c r="P4449" s="6" t="s">
        <v>1398</v>
      </c>
      <c r="Q4449" s="12">
        <f t="shared" si="69"/>
        <v>4200</v>
      </c>
    </row>
    <row r="4450" spans="1:17" x14ac:dyDescent="0.3">
      <c r="A4450" s="6">
        <v>143822</v>
      </c>
      <c r="B4450" s="6" t="s">
        <v>1357</v>
      </c>
      <c r="C4450" s="6" t="s">
        <v>1356</v>
      </c>
      <c r="D4450" s="6" t="s">
        <v>1633</v>
      </c>
      <c r="E4450" s="6" t="s">
        <v>1316</v>
      </c>
      <c r="F4450" s="7">
        <v>44700</v>
      </c>
      <c r="G4450" s="6" t="s">
        <v>35</v>
      </c>
      <c r="H4450" s="8" t="s">
        <v>67</v>
      </c>
      <c r="I4450" s="6" t="s">
        <v>99</v>
      </c>
      <c r="J4450" s="6" t="s">
        <v>81</v>
      </c>
      <c r="K4450" s="12">
        <v>4500</v>
      </c>
      <c r="L4450" s="12">
        <v>5850</v>
      </c>
      <c r="M4450" s="12">
        <v>4</v>
      </c>
      <c r="N4450" s="12">
        <v>18000</v>
      </c>
      <c r="O4450" s="12">
        <v>23400</v>
      </c>
      <c r="P4450" s="6" t="s">
        <v>1397</v>
      </c>
      <c r="Q4450" s="12">
        <f t="shared" si="69"/>
        <v>5400</v>
      </c>
    </row>
    <row r="4451" spans="1:17" x14ac:dyDescent="0.3">
      <c r="A4451" s="6">
        <v>143823</v>
      </c>
      <c r="B4451" s="6" t="s">
        <v>1359</v>
      </c>
      <c r="C4451" s="6" t="s">
        <v>1358</v>
      </c>
      <c r="D4451" s="6" t="s">
        <v>1653</v>
      </c>
      <c r="E4451" s="6" t="s">
        <v>1317</v>
      </c>
      <c r="F4451" s="7">
        <v>44700</v>
      </c>
      <c r="G4451" s="6" t="s">
        <v>1296</v>
      </c>
      <c r="H4451" s="6" t="s">
        <v>1138</v>
      </c>
      <c r="I4451" s="6" t="s">
        <v>45</v>
      </c>
      <c r="J4451" s="6" t="s">
        <v>82</v>
      </c>
      <c r="K4451" s="12">
        <v>2100</v>
      </c>
      <c r="L4451" s="12">
        <v>2730</v>
      </c>
      <c r="M4451" s="12">
        <v>2</v>
      </c>
      <c r="N4451" s="12">
        <v>4200</v>
      </c>
      <c r="O4451" s="12">
        <v>5460</v>
      </c>
      <c r="P4451" s="6" t="s">
        <v>1399</v>
      </c>
      <c r="Q4451" s="12">
        <f t="shared" si="69"/>
        <v>1260</v>
      </c>
    </row>
    <row r="4452" spans="1:17" x14ac:dyDescent="0.3">
      <c r="A4452" s="6">
        <v>143824</v>
      </c>
      <c r="B4452" s="6" t="s">
        <v>1361</v>
      </c>
      <c r="C4452" s="6" t="s">
        <v>1360</v>
      </c>
      <c r="D4452" s="6" t="s">
        <v>1683</v>
      </c>
      <c r="E4452" s="6" t="s">
        <v>1318</v>
      </c>
      <c r="F4452" s="7">
        <v>44700</v>
      </c>
      <c r="G4452" s="6" t="s">
        <v>33</v>
      </c>
      <c r="H4452" s="6" t="s">
        <v>49</v>
      </c>
      <c r="I4452" s="6" t="s">
        <v>36</v>
      </c>
      <c r="J4452" s="6" t="s">
        <v>75</v>
      </c>
      <c r="K4452" s="12">
        <v>1150</v>
      </c>
      <c r="L4452" s="12">
        <v>1495</v>
      </c>
      <c r="M4452" s="12">
        <v>2</v>
      </c>
      <c r="N4452" s="12">
        <v>2300</v>
      </c>
      <c r="O4452" s="12">
        <v>2990</v>
      </c>
      <c r="P4452" s="6" t="s">
        <v>1400</v>
      </c>
      <c r="Q4452" s="12">
        <f t="shared" si="69"/>
        <v>690</v>
      </c>
    </row>
    <row r="4453" spans="1:17" x14ac:dyDescent="0.3">
      <c r="A4453" s="6">
        <v>143825</v>
      </c>
      <c r="B4453" s="6" t="s">
        <v>1363</v>
      </c>
      <c r="C4453" s="6" t="s">
        <v>1362</v>
      </c>
      <c r="D4453" s="6" t="s">
        <v>1726</v>
      </c>
      <c r="E4453" s="6" t="s">
        <v>29</v>
      </c>
      <c r="F4453" s="7">
        <v>44700</v>
      </c>
      <c r="G4453" s="6" t="s">
        <v>34</v>
      </c>
      <c r="H4453" s="6" t="s">
        <v>47</v>
      </c>
      <c r="I4453" s="6" t="s">
        <v>37</v>
      </c>
      <c r="J4453" s="6" t="s">
        <v>76</v>
      </c>
      <c r="K4453" s="12">
        <v>350</v>
      </c>
      <c r="L4453" s="12">
        <v>455</v>
      </c>
      <c r="M4453" s="12">
        <v>2</v>
      </c>
      <c r="N4453" s="12">
        <v>700</v>
      </c>
      <c r="O4453" s="12">
        <v>910</v>
      </c>
      <c r="P4453" s="6" t="s">
        <v>1401</v>
      </c>
      <c r="Q4453" s="12">
        <f t="shared" si="69"/>
        <v>210</v>
      </c>
    </row>
    <row r="4454" spans="1:17" x14ac:dyDescent="0.3">
      <c r="A4454" s="6">
        <v>143826</v>
      </c>
      <c r="B4454" s="6" t="s">
        <v>1365</v>
      </c>
      <c r="C4454" s="6" t="s">
        <v>1364</v>
      </c>
      <c r="D4454" s="6" t="s">
        <v>1754</v>
      </c>
      <c r="E4454" s="6" t="s">
        <v>20</v>
      </c>
      <c r="F4454" s="7">
        <v>44700</v>
      </c>
      <c r="G4454" s="6" t="s">
        <v>35</v>
      </c>
      <c r="H4454" s="6" t="s">
        <v>53</v>
      </c>
      <c r="I4454" s="6" t="s">
        <v>38</v>
      </c>
      <c r="J4454" s="6" t="s">
        <v>75</v>
      </c>
      <c r="K4454" s="12">
        <v>9500</v>
      </c>
      <c r="L4454" s="12">
        <v>12350</v>
      </c>
      <c r="M4454" s="12">
        <v>3</v>
      </c>
      <c r="N4454" s="12">
        <v>28500</v>
      </c>
      <c r="O4454" s="12">
        <v>37050</v>
      </c>
      <c r="P4454" s="6" t="s">
        <v>1325</v>
      </c>
      <c r="Q4454" s="12">
        <f t="shared" si="69"/>
        <v>8550</v>
      </c>
    </row>
    <row r="4455" spans="1:17" x14ac:dyDescent="0.3">
      <c r="A4455" s="6">
        <v>143827</v>
      </c>
      <c r="B4455" s="6" t="s">
        <v>1367</v>
      </c>
      <c r="C4455" s="6" t="s">
        <v>1366</v>
      </c>
      <c r="D4455" s="6" t="s">
        <v>1779</v>
      </c>
      <c r="E4455" s="6" t="s">
        <v>19</v>
      </c>
      <c r="F4455" s="7">
        <v>44700</v>
      </c>
      <c r="G4455" s="6" t="s">
        <v>1296</v>
      </c>
      <c r="H4455" s="6" t="s">
        <v>1139</v>
      </c>
      <c r="I4455" s="6" t="s">
        <v>39</v>
      </c>
      <c r="J4455" s="6" t="s">
        <v>77</v>
      </c>
      <c r="K4455" s="12">
        <v>10000</v>
      </c>
      <c r="L4455" s="12">
        <v>13000</v>
      </c>
      <c r="M4455" s="12">
        <v>3</v>
      </c>
      <c r="N4455" s="12">
        <v>30000</v>
      </c>
      <c r="O4455" s="12">
        <v>39000</v>
      </c>
      <c r="P4455" s="6" t="s">
        <v>1398</v>
      </c>
      <c r="Q4455" s="12">
        <f t="shared" si="69"/>
        <v>9000</v>
      </c>
    </row>
    <row r="4456" spans="1:17" x14ac:dyDescent="0.3">
      <c r="A4456" s="6">
        <v>143828</v>
      </c>
      <c r="B4456" s="6" t="s">
        <v>1369</v>
      </c>
      <c r="C4456" s="6" t="s">
        <v>1368</v>
      </c>
      <c r="D4456" s="6" t="s">
        <v>1804</v>
      </c>
      <c r="E4456" s="6" t="s">
        <v>1319</v>
      </c>
      <c r="F4456" s="7">
        <v>44700</v>
      </c>
      <c r="G4456" s="6" t="s">
        <v>33</v>
      </c>
      <c r="H4456" s="6" t="s">
        <v>1140</v>
      </c>
      <c r="I4456" s="6" t="s">
        <v>40</v>
      </c>
      <c r="J4456" s="6" t="s">
        <v>76</v>
      </c>
      <c r="K4456" s="12">
        <v>6500</v>
      </c>
      <c r="L4456" s="12">
        <v>8450</v>
      </c>
      <c r="M4456" s="12">
        <v>3</v>
      </c>
      <c r="N4456" s="12">
        <v>19500</v>
      </c>
      <c r="O4456" s="12">
        <v>25350</v>
      </c>
      <c r="P4456" s="6" t="s">
        <v>1397</v>
      </c>
      <c r="Q4456" s="12">
        <f t="shared" si="69"/>
        <v>5850</v>
      </c>
    </row>
    <row r="4457" spans="1:17" x14ac:dyDescent="0.3">
      <c r="A4457" s="6">
        <v>143829</v>
      </c>
      <c r="B4457" s="6" t="s">
        <v>1370</v>
      </c>
      <c r="C4457" s="6" t="s">
        <v>1327</v>
      </c>
      <c r="D4457" s="6" t="s">
        <v>1811</v>
      </c>
      <c r="E4457" s="6" t="s">
        <v>18</v>
      </c>
      <c r="F4457" s="7">
        <v>44700</v>
      </c>
      <c r="G4457" s="6" t="s">
        <v>34</v>
      </c>
      <c r="H4457" s="6" t="s">
        <v>1141</v>
      </c>
      <c r="I4457" s="6" t="s">
        <v>41</v>
      </c>
      <c r="J4457" s="6" t="s">
        <v>78</v>
      </c>
      <c r="K4457" s="12">
        <v>8500</v>
      </c>
      <c r="L4457" s="12">
        <v>11050</v>
      </c>
      <c r="M4457" s="12">
        <v>3</v>
      </c>
      <c r="N4457" s="12">
        <v>25500</v>
      </c>
      <c r="O4457" s="12">
        <v>33150</v>
      </c>
      <c r="P4457" s="6" t="s">
        <v>1399</v>
      </c>
      <c r="Q4457" s="12">
        <f t="shared" si="69"/>
        <v>7650</v>
      </c>
    </row>
    <row r="4458" spans="1:17" x14ac:dyDescent="0.3">
      <c r="A4458" s="6">
        <v>143830</v>
      </c>
      <c r="B4458" s="6" t="s">
        <v>1371</v>
      </c>
      <c r="C4458" s="6" t="s">
        <v>1328</v>
      </c>
      <c r="D4458" s="6" t="s">
        <v>1820</v>
      </c>
      <c r="E4458" s="6" t="s">
        <v>17</v>
      </c>
      <c r="F4458" s="7">
        <v>44700</v>
      </c>
      <c r="G4458" s="6" t="s">
        <v>35</v>
      </c>
      <c r="H4458" s="6" t="s">
        <v>57</v>
      </c>
      <c r="I4458" s="6" t="s">
        <v>44</v>
      </c>
      <c r="J4458" s="6" t="s">
        <v>80</v>
      </c>
      <c r="K4458" s="12">
        <v>7000</v>
      </c>
      <c r="L4458" s="12">
        <v>9100</v>
      </c>
      <c r="M4458" s="12">
        <v>3</v>
      </c>
      <c r="N4458" s="12">
        <v>21000</v>
      </c>
      <c r="O4458" s="12">
        <v>27300</v>
      </c>
      <c r="P4458" s="6" t="s">
        <v>1400</v>
      </c>
      <c r="Q4458" s="12">
        <f t="shared" si="69"/>
        <v>6300</v>
      </c>
    </row>
    <row r="4459" spans="1:17" x14ac:dyDescent="0.3">
      <c r="A4459" s="6">
        <v>143831</v>
      </c>
      <c r="B4459" s="6" t="s">
        <v>1373</v>
      </c>
      <c r="C4459" s="6" t="s">
        <v>1372</v>
      </c>
      <c r="D4459" s="6" t="s">
        <v>1844</v>
      </c>
      <c r="E4459" s="6" t="s">
        <v>1320</v>
      </c>
      <c r="F4459" s="7">
        <v>44700</v>
      </c>
      <c r="G4459" s="6" t="s">
        <v>1296</v>
      </c>
      <c r="H4459" s="6" t="s">
        <v>1142</v>
      </c>
      <c r="I4459" s="6" t="s">
        <v>98</v>
      </c>
      <c r="J4459" s="6" t="s">
        <v>79</v>
      </c>
      <c r="K4459" s="12">
        <v>6550</v>
      </c>
      <c r="L4459" s="12">
        <v>8515</v>
      </c>
      <c r="M4459" s="12">
        <v>1</v>
      </c>
      <c r="N4459" s="12">
        <v>6550</v>
      </c>
      <c r="O4459" s="12">
        <v>8515</v>
      </c>
      <c r="P4459" s="6" t="s">
        <v>1325</v>
      </c>
      <c r="Q4459" s="12">
        <f t="shared" si="69"/>
        <v>1965</v>
      </c>
    </row>
    <row r="4460" spans="1:17" x14ac:dyDescent="0.3">
      <c r="A4460" s="6">
        <v>143832</v>
      </c>
      <c r="B4460" s="6" t="s">
        <v>1374</v>
      </c>
      <c r="C4460" s="6" t="s">
        <v>1329</v>
      </c>
      <c r="D4460" s="6" t="s">
        <v>1871</v>
      </c>
      <c r="E4460" s="6" t="s">
        <v>16</v>
      </c>
      <c r="F4460" s="7">
        <v>44700</v>
      </c>
      <c r="G4460" s="6" t="s">
        <v>33</v>
      </c>
      <c r="H4460" s="8" t="s">
        <v>66</v>
      </c>
      <c r="I4460" s="6" t="s">
        <v>99</v>
      </c>
      <c r="J4460" s="6" t="s">
        <v>81</v>
      </c>
      <c r="K4460" s="12">
        <v>7650</v>
      </c>
      <c r="L4460" s="12">
        <v>9945</v>
      </c>
      <c r="M4460" s="12">
        <v>3</v>
      </c>
      <c r="N4460" s="12">
        <v>22950</v>
      </c>
      <c r="O4460" s="12">
        <v>29835</v>
      </c>
      <c r="P4460" s="6" t="s">
        <v>1325</v>
      </c>
      <c r="Q4460" s="12">
        <f t="shared" si="69"/>
        <v>6885</v>
      </c>
    </row>
    <row r="4461" spans="1:17" x14ac:dyDescent="0.3">
      <c r="A4461" s="6">
        <v>143833</v>
      </c>
      <c r="B4461" s="6" t="s">
        <v>1375</v>
      </c>
      <c r="C4461" s="6" t="s">
        <v>1330</v>
      </c>
      <c r="D4461" s="6" t="s">
        <v>1903</v>
      </c>
      <c r="E4461" s="6" t="s">
        <v>15</v>
      </c>
      <c r="F4461" s="7">
        <v>44700</v>
      </c>
      <c r="G4461" s="6" t="s">
        <v>34</v>
      </c>
      <c r="H4461" s="6" t="s">
        <v>58</v>
      </c>
      <c r="I4461" s="6" t="s">
        <v>45</v>
      </c>
      <c r="J4461" s="6" t="s">
        <v>82</v>
      </c>
      <c r="K4461" s="12">
        <v>1150</v>
      </c>
      <c r="L4461" s="12">
        <v>1495</v>
      </c>
      <c r="M4461" s="12">
        <v>2</v>
      </c>
      <c r="N4461" s="12">
        <v>2300</v>
      </c>
      <c r="O4461" s="12">
        <v>2990</v>
      </c>
      <c r="P4461" s="6" t="s">
        <v>1325</v>
      </c>
      <c r="Q4461" s="12">
        <f t="shared" si="69"/>
        <v>690</v>
      </c>
    </row>
    <row r="4462" spans="1:17" x14ac:dyDescent="0.3">
      <c r="A4462" s="6">
        <v>143834</v>
      </c>
      <c r="B4462" s="6" t="s">
        <v>1376</v>
      </c>
      <c r="C4462" s="6" t="s">
        <v>1331</v>
      </c>
      <c r="D4462" s="6" t="s">
        <v>1917</v>
      </c>
      <c r="E4462" s="6" t="s">
        <v>14</v>
      </c>
      <c r="F4462" s="7">
        <v>44700</v>
      </c>
      <c r="G4462" s="6" t="s">
        <v>35</v>
      </c>
      <c r="H4462" s="6" t="s">
        <v>59</v>
      </c>
      <c r="I4462" s="6" t="s">
        <v>36</v>
      </c>
      <c r="J4462" s="6" t="s">
        <v>75</v>
      </c>
      <c r="K4462" s="12">
        <v>850</v>
      </c>
      <c r="L4462" s="12">
        <v>1105</v>
      </c>
      <c r="M4462" s="12">
        <v>2</v>
      </c>
      <c r="N4462" s="12">
        <v>1700</v>
      </c>
      <c r="O4462" s="12">
        <v>2210</v>
      </c>
      <c r="P4462" s="6" t="s">
        <v>1325</v>
      </c>
      <c r="Q4462" s="12">
        <f t="shared" si="69"/>
        <v>510</v>
      </c>
    </row>
    <row r="4463" spans="1:17" x14ac:dyDescent="0.3">
      <c r="A4463" s="6">
        <v>143835</v>
      </c>
      <c r="B4463" s="6" t="s">
        <v>1378</v>
      </c>
      <c r="C4463" s="6" t="s">
        <v>1377</v>
      </c>
      <c r="D4463" s="6" t="s">
        <v>1919</v>
      </c>
      <c r="E4463" s="6" t="s">
        <v>13</v>
      </c>
      <c r="F4463" s="7">
        <v>44700</v>
      </c>
      <c r="G4463" s="6" t="s">
        <v>1296</v>
      </c>
      <c r="H4463" s="6" t="s">
        <v>60</v>
      </c>
      <c r="I4463" s="6" t="s">
        <v>37</v>
      </c>
      <c r="J4463" s="6" t="s">
        <v>76</v>
      </c>
      <c r="K4463" s="12">
        <v>650</v>
      </c>
      <c r="L4463" s="12">
        <v>845</v>
      </c>
      <c r="M4463" s="12">
        <v>2</v>
      </c>
      <c r="N4463" s="12">
        <v>1300</v>
      </c>
      <c r="O4463" s="12">
        <v>1690</v>
      </c>
      <c r="P4463" s="6" t="s">
        <v>1325</v>
      </c>
      <c r="Q4463" s="12">
        <f t="shared" si="69"/>
        <v>390</v>
      </c>
    </row>
    <row r="4464" spans="1:17" x14ac:dyDescent="0.3">
      <c r="A4464" s="6">
        <v>143836</v>
      </c>
      <c r="B4464" s="6" t="s">
        <v>1379</v>
      </c>
      <c r="C4464" s="6" t="s">
        <v>1332</v>
      </c>
      <c r="D4464" s="6" t="s">
        <v>1993</v>
      </c>
      <c r="E4464" s="6" t="s">
        <v>12</v>
      </c>
      <c r="F4464" s="7">
        <v>44700</v>
      </c>
      <c r="G4464" s="6" t="s">
        <v>33</v>
      </c>
      <c r="H4464" s="6" t="s">
        <v>61</v>
      </c>
      <c r="I4464" s="6" t="s">
        <v>38</v>
      </c>
      <c r="J4464" s="6" t="s">
        <v>75</v>
      </c>
      <c r="K4464" s="12">
        <v>7500</v>
      </c>
      <c r="L4464" s="12">
        <v>9750</v>
      </c>
      <c r="M4464" s="12">
        <v>2</v>
      </c>
      <c r="N4464" s="12">
        <v>15000</v>
      </c>
      <c r="O4464" s="12">
        <v>19500</v>
      </c>
      <c r="P4464" s="6" t="s">
        <v>1325</v>
      </c>
      <c r="Q4464" s="12">
        <f t="shared" si="69"/>
        <v>4500</v>
      </c>
    </row>
    <row r="4465" spans="1:17" x14ac:dyDescent="0.3">
      <c r="A4465" s="6">
        <v>143837</v>
      </c>
      <c r="B4465" s="6" t="s">
        <v>1380</v>
      </c>
      <c r="C4465" s="6" t="s">
        <v>1334</v>
      </c>
      <c r="D4465" s="6" t="s">
        <v>2068</v>
      </c>
      <c r="E4465" s="6" t="s">
        <v>11</v>
      </c>
      <c r="F4465" s="7">
        <v>44700</v>
      </c>
      <c r="G4465" s="6" t="s">
        <v>34</v>
      </c>
      <c r="H4465" s="6" t="s">
        <v>1139</v>
      </c>
      <c r="I4465" s="6" t="s">
        <v>39</v>
      </c>
      <c r="J4465" s="8" t="s">
        <v>83</v>
      </c>
      <c r="K4465" s="12">
        <v>10000</v>
      </c>
      <c r="L4465" s="12">
        <v>13000</v>
      </c>
      <c r="M4465" s="12">
        <v>1</v>
      </c>
      <c r="N4465" s="12">
        <v>10000</v>
      </c>
      <c r="O4465" s="12">
        <v>13000</v>
      </c>
      <c r="P4465" s="6" t="s">
        <v>1325</v>
      </c>
      <c r="Q4465" s="12">
        <f t="shared" si="69"/>
        <v>3000</v>
      </c>
    </row>
    <row r="4466" spans="1:17" x14ac:dyDescent="0.3">
      <c r="A4466" s="6">
        <v>143838</v>
      </c>
      <c r="B4466" s="6" t="s">
        <v>1381</v>
      </c>
      <c r="C4466" s="6" t="s">
        <v>1333</v>
      </c>
      <c r="D4466" s="6" t="s">
        <v>2007</v>
      </c>
      <c r="E4466" s="6" t="s">
        <v>1321</v>
      </c>
      <c r="F4466" s="7">
        <v>44700</v>
      </c>
      <c r="G4466" s="6" t="s">
        <v>35</v>
      </c>
      <c r="H4466" s="6" t="s">
        <v>1143</v>
      </c>
      <c r="I4466" s="6" t="s">
        <v>40</v>
      </c>
      <c r="J4466" s="6" t="s">
        <v>76</v>
      </c>
      <c r="K4466" s="12">
        <v>10500</v>
      </c>
      <c r="L4466" s="12">
        <v>13650</v>
      </c>
      <c r="M4466" s="12">
        <v>1</v>
      </c>
      <c r="N4466" s="12">
        <v>10500</v>
      </c>
      <c r="O4466" s="12">
        <v>13650</v>
      </c>
      <c r="P4466" s="6" t="s">
        <v>1325</v>
      </c>
      <c r="Q4466" s="12">
        <f t="shared" si="69"/>
        <v>3150</v>
      </c>
    </row>
    <row r="4467" spans="1:17" x14ac:dyDescent="0.3">
      <c r="A4467" s="6">
        <v>143839</v>
      </c>
      <c r="B4467" s="6" t="s">
        <v>1382</v>
      </c>
      <c r="C4467" s="6" t="s">
        <v>1335</v>
      </c>
      <c r="D4467" s="6" t="s">
        <v>2101</v>
      </c>
      <c r="E4467" s="6" t="s">
        <v>1322</v>
      </c>
      <c r="F4467" s="7">
        <v>44700</v>
      </c>
      <c r="G4467" s="6" t="s">
        <v>1296</v>
      </c>
      <c r="H4467" s="6" t="s">
        <v>63</v>
      </c>
      <c r="I4467" s="6" t="s">
        <v>41</v>
      </c>
      <c r="J4467" s="6" t="s">
        <v>78</v>
      </c>
      <c r="K4467" s="12">
        <v>8500</v>
      </c>
      <c r="L4467" s="12">
        <v>11050</v>
      </c>
      <c r="M4467" s="12">
        <v>1</v>
      </c>
      <c r="N4467" s="12">
        <v>8500</v>
      </c>
      <c r="O4467" s="12">
        <v>11050</v>
      </c>
      <c r="P4467" s="6" t="s">
        <v>1325</v>
      </c>
      <c r="Q4467" s="12">
        <f t="shared" si="69"/>
        <v>2550</v>
      </c>
    </row>
    <row r="4468" spans="1:17" x14ac:dyDescent="0.3">
      <c r="A4468" s="6">
        <v>143840</v>
      </c>
      <c r="B4468" s="6" t="s">
        <v>1378</v>
      </c>
      <c r="C4468" s="6" t="s">
        <v>1377</v>
      </c>
      <c r="D4468" s="6" t="s">
        <v>1939</v>
      </c>
      <c r="E4468" s="6" t="s">
        <v>1323</v>
      </c>
      <c r="F4468" s="7">
        <v>44700</v>
      </c>
      <c r="G4468" s="6" t="s">
        <v>33</v>
      </c>
      <c r="H4468" s="6" t="s">
        <v>57</v>
      </c>
      <c r="I4468" s="6" t="s">
        <v>44</v>
      </c>
      <c r="J4468" s="6" t="s">
        <v>80</v>
      </c>
      <c r="K4468" s="12">
        <v>7000</v>
      </c>
      <c r="L4468" s="12">
        <v>9100</v>
      </c>
      <c r="M4468" s="12">
        <v>3</v>
      </c>
      <c r="N4468" s="12">
        <v>21000</v>
      </c>
      <c r="O4468" s="12">
        <v>27300</v>
      </c>
      <c r="P4468" s="6" t="s">
        <v>1325</v>
      </c>
      <c r="Q4468" s="12">
        <f t="shared" si="69"/>
        <v>6300</v>
      </c>
    </row>
    <row r="4469" spans="1:17" x14ac:dyDescent="0.3">
      <c r="A4469" s="6">
        <v>143841</v>
      </c>
      <c r="B4469" s="6" t="s">
        <v>1379</v>
      </c>
      <c r="C4469" s="6" t="s">
        <v>1332</v>
      </c>
      <c r="D4469" s="6" t="s">
        <v>1990</v>
      </c>
      <c r="E4469" s="6" t="s">
        <v>10</v>
      </c>
      <c r="F4469" s="7">
        <v>44700</v>
      </c>
      <c r="G4469" s="6" t="s">
        <v>34</v>
      </c>
      <c r="H4469" s="6" t="s">
        <v>1144</v>
      </c>
      <c r="I4469" s="6" t="s">
        <v>98</v>
      </c>
      <c r="J4469" s="6" t="s">
        <v>79</v>
      </c>
      <c r="K4469" s="12">
        <v>1680</v>
      </c>
      <c r="L4469" s="12">
        <v>2184</v>
      </c>
      <c r="M4469" s="12">
        <v>1</v>
      </c>
      <c r="N4469" s="12">
        <v>1680</v>
      </c>
      <c r="O4469" s="12">
        <v>2184</v>
      </c>
      <c r="P4469" s="6" t="s">
        <v>1325</v>
      </c>
      <c r="Q4469" s="12">
        <f t="shared" si="69"/>
        <v>504</v>
      </c>
    </row>
    <row r="4470" spans="1:17" x14ac:dyDescent="0.3">
      <c r="A4470" s="6">
        <v>143842</v>
      </c>
      <c r="B4470" s="6" t="s">
        <v>1365</v>
      </c>
      <c r="C4470" s="6" t="s">
        <v>1364</v>
      </c>
      <c r="D4470" s="6" t="s">
        <v>1762</v>
      </c>
      <c r="E4470" s="6" t="s">
        <v>9</v>
      </c>
      <c r="F4470" s="7">
        <v>44700</v>
      </c>
      <c r="G4470" s="6" t="s">
        <v>35</v>
      </c>
      <c r="H4470" s="8" t="s">
        <v>65</v>
      </c>
      <c r="I4470" s="6" t="s">
        <v>99</v>
      </c>
      <c r="J4470" s="8" t="s">
        <v>84</v>
      </c>
      <c r="K4470" s="12">
        <v>6540</v>
      </c>
      <c r="L4470" s="12">
        <v>8502</v>
      </c>
      <c r="M4470" s="12">
        <v>1</v>
      </c>
      <c r="N4470" s="12">
        <v>6540</v>
      </c>
      <c r="O4470" s="12">
        <v>8502</v>
      </c>
      <c r="P4470" s="6" t="s">
        <v>1325</v>
      </c>
      <c r="Q4470" s="12">
        <f t="shared" si="69"/>
        <v>1962</v>
      </c>
    </row>
    <row r="4471" spans="1:17" x14ac:dyDescent="0.3">
      <c r="A4471" s="6">
        <v>143843</v>
      </c>
      <c r="B4471" s="6" t="s">
        <v>1385</v>
      </c>
      <c r="C4471" s="6" t="s">
        <v>27</v>
      </c>
      <c r="D4471" s="6" t="s">
        <v>27</v>
      </c>
      <c r="E4471" s="6" t="s">
        <v>1324</v>
      </c>
      <c r="F4471" s="7">
        <v>44700</v>
      </c>
      <c r="G4471" s="6" t="s">
        <v>1296</v>
      </c>
      <c r="H4471" s="6" t="s">
        <v>68</v>
      </c>
      <c r="I4471" s="6" t="s">
        <v>45</v>
      </c>
      <c r="J4471" s="6" t="s">
        <v>82</v>
      </c>
      <c r="K4471" s="12">
        <v>2680</v>
      </c>
      <c r="L4471" s="12">
        <v>3484</v>
      </c>
      <c r="M4471" s="12">
        <v>1</v>
      </c>
      <c r="N4471" s="12">
        <v>2680</v>
      </c>
      <c r="O4471" s="12">
        <v>3484</v>
      </c>
      <c r="P4471" s="6" t="s">
        <v>1325</v>
      </c>
      <c r="Q4471" s="12">
        <f t="shared" si="69"/>
        <v>804</v>
      </c>
    </row>
    <row r="4472" spans="1:17" x14ac:dyDescent="0.3">
      <c r="A4472" s="6">
        <v>143844</v>
      </c>
      <c r="B4472" s="6" t="s">
        <v>1387</v>
      </c>
      <c r="C4472" s="6" t="s">
        <v>1386</v>
      </c>
      <c r="D4472" s="6" t="s">
        <v>2107</v>
      </c>
      <c r="E4472" s="6" t="s">
        <v>8</v>
      </c>
      <c r="F4472" s="7">
        <v>44700</v>
      </c>
      <c r="G4472" s="6" t="s">
        <v>33</v>
      </c>
      <c r="H4472" s="6" t="s">
        <v>71</v>
      </c>
      <c r="I4472" s="6" t="s">
        <v>38</v>
      </c>
      <c r="J4472" s="6" t="s">
        <v>76</v>
      </c>
      <c r="K4472" s="12">
        <v>8250</v>
      </c>
      <c r="L4472" s="12">
        <v>10725</v>
      </c>
      <c r="M4472" s="12">
        <v>2</v>
      </c>
      <c r="N4472" s="12">
        <v>16500</v>
      </c>
      <c r="O4472" s="12">
        <v>21450</v>
      </c>
      <c r="P4472" s="6" t="s">
        <v>1325</v>
      </c>
      <c r="Q4472" s="12">
        <f t="shared" si="69"/>
        <v>4950</v>
      </c>
    </row>
    <row r="4473" spans="1:17" x14ac:dyDescent="0.3">
      <c r="A4473" s="6">
        <v>143845</v>
      </c>
      <c r="B4473" s="6" t="s">
        <v>2156</v>
      </c>
      <c r="C4473" s="6" t="s">
        <v>2157</v>
      </c>
      <c r="D4473" s="6" t="s">
        <v>1957</v>
      </c>
      <c r="E4473" s="6" t="s">
        <v>7</v>
      </c>
      <c r="F4473" s="7">
        <v>44700</v>
      </c>
      <c r="G4473" s="6" t="s">
        <v>34</v>
      </c>
      <c r="H4473" s="6" t="s">
        <v>1078</v>
      </c>
      <c r="I4473" s="6" t="s">
        <v>42</v>
      </c>
      <c r="J4473" s="6" t="s">
        <v>76</v>
      </c>
      <c r="K4473" s="12">
        <v>2650</v>
      </c>
      <c r="L4473" s="12">
        <v>3445</v>
      </c>
      <c r="M4473" s="12">
        <v>3</v>
      </c>
      <c r="N4473" s="12">
        <v>7950</v>
      </c>
      <c r="O4473" s="12">
        <v>10335</v>
      </c>
      <c r="P4473" s="6" t="s">
        <v>1325</v>
      </c>
      <c r="Q4473" s="12">
        <f t="shared" si="69"/>
        <v>2385</v>
      </c>
    </row>
    <row r="4474" spans="1:17" x14ac:dyDescent="0.3">
      <c r="A4474" s="6">
        <v>143846</v>
      </c>
      <c r="B4474" s="6" t="s">
        <v>1390</v>
      </c>
      <c r="C4474" s="6" t="s">
        <v>26</v>
      </c>
      <c r="D4474" s="6" t="s">
        <v>2119</v>
      </c>
      <c r="E4474" s="6" t="s">
        <v>1325</v>
      </c>
      <c r="F4474" s="7">
        <v>44700</v>
      </c>
      <c r="G4474" s="6" t="s">
        <v>35</v>
      </c>
      <c r="H4474" s="6" t="s">
        <v>72</v>
      </c>
      <c r="I4474" s="6" t="s">
        <v>38</v>
      </c>
      <c r="J4474" s="6" t="s">
        <v>85</v>
      </c>
      <c r="K4474" s="12">
        <v>12550</v>
      </c>
      <c r="L4474" s="12">
        <v>16315</v>
      </c>
      <c r="M4474" s="12">
        <v>2</v>
      </c>
      <c r="N4474" s="12">
        <v>25100</v>
      </c>
      <c r="O4474" s="12">
        <v>32630</v>
      </c>
      <c r="P4474" s="6" t="s">
        <v>1325</v>
      </c>
      <c r="Q4474" s="12">
        <f t="shared" si="69"/>
        <v>7530</v>
      </c>
    </row>
    <row r="4475" spans="1:17" x14ac:dyDescent="0.3">
      <c r="A4475" s="6">
        <v>143847</v>
      </c>
      <c r="B4475" s="6" t="s">
        <v>1392</v>
      </c>
      <c r="C4475" s="6" t="s">
        <v>1391</v>
      </c>
      <c r="D4475" s="6" t="s">
        <v>2112</v>
      </c>
      <c r="E4475" s="6" t="s">
        <v>1326</v>
      </c>
      <c r="F4475" s="7">
        <v>44700</v>
      </c>
      <c r="G4475" s="6" t="s">
        <v>1296</v>
      </c>
      <c r="H4475" s="6" t="s">
        <v>73</v>
      </c>
      <c r="I4475" s="6" t="s">
        <v>41</v>
      </c>
      <c r="J4475" s="8" t="s">
        <v>78</v>
      </c>
      <c r="K4475" s="12">
        <v>14500</v>
      </c>
      <c r="L4475" s="12">
        <v>18850</v>
      </c>
      <c r="M4475" s="12">
        <v>1</v>
      </c>
      <c r="N4475" s="12">
        <v>14500</v>
      </c>
      <c r="O4475" s="12">
        <v>18850</v>
      </c>
      <c r="P4475" s="6" t="s">
        <v>1325</v>
      </c>
      <c r="Q4475" s="12">
        <f t="shared" si="69"/>
        <v>4350</v>
      </c>
    </row>
    <row r="4476" spans="1:17" x14ac:dyDescent="0.3">
      <c r="A4476" s="6">
        <v>143848</v>
      </c>
      <c r="B4476" s="6" t="s">
        <v>1394</v>
      </c>
      <c r="C4476" s="6" t="s">
        <v>1393</v>
      </c>
      <c r="D4476" s="6" t="s">
        <v>2131</v>
      </c>
      <c r="E4476" s="6" t="s">
        <v>6</v>
      </c>
      <c r="F4476" s="7">
        <v>44700</v>
      </c>
      <c r="G4476" s="6" t="s">
        <v>33</v>
      </c>
      <c r="H4476" s="6" t="s">
        <v>46</v>
      </c>
      <c r="I4476" s="6" t="s">
        <v>36</v>
      </c>
      <c r="J4476" s="6" t="s">
        <v>75</v>
      </c>
      <c r="K4476" s="12">
        <v>800</v>
      </c>
      <c r="L4476" s="12">
        <v>1040</v>
      </c>
      <c r="M4476" s="12">
        <v>3</v>
      </c>
      <c r="N4476" s="12">
        <v>2400</v>
      </c>
      <c r="O4476" s="12">
        <v>3120</v>
      </c>
      <c r="P4476" s="6" t="s">
        <v>1325</v>
      </c>
      <c r="Q4476" s="12">
        <f t="shared" si="69"/>
        <v>720</v>
      </c>
    </row>
    <row r="4477" spans="1:17" x14ac:dyDescent="0.3">
      <c r="A4477" s="6">
        <v>143849</v>
      </c>
      <c r="B4477" s="6" t="s">
        <v>1337</v>
      </c>
      <c r="C4477" s="6" t="s">
        <v>1336</v>
      </c>
      <c r="D4477" s="6" t="s">
        <v>1423</v>
      </c>
      <c r="E4477" s="6" t="s">
        <v>5</v>
      </c>
      <c r="F4477" s="7">
        <v>44700</v>
      </c>
      <c r="G4477" s="6" t="s">
        <v>34</v>
      </c>
      <c r="H4477" s="6" t="s">
        <v>48</v>
      </c>
      <c r="I4477" s="6" t="s">
        <v>37</v>
      </c>
      <c r="J4477" s="6" t="s">
        <v>76</v>
      </c>
      <c r="K4477" s="12">
        <v>600</v>
      </c>
      <c r="L4477" s="12">
        <v>780</v>
      </c>
      <c r="M4477" s="12">
        <v>2</v>
      </c>
      <c r="N4477" s="12">
        <v>1200</v>
      </c>
      <c r="O4477" s="12">
        <v>1560</v>
      </c>
      <c r="P4477" s="6" t="s">
        <v>1325</v>
      </c>
      <c r="Q4477" s="12">
        <f t="shared" si="69"/>
        <v>360</v>
      </c>
    </row>
    <row r="4478" spans="1:17" x14ac:dyDescent="0.3">
      <c r="A4478" s="6">
        <v>143850</v>
      </c>
      <c r="B4478" s="6" t="s">
        <v>1339</v>
      </c>
      <c r="C4478" s="6" t="s">
        <v>1338</v>
      </c>
      <c r="D4478" s="6" t="s">
        <v>1449</v>
      </c>
      <c r="E4478" s="6" t="s">
        <v>4</v>
      </c>
      <c r="F4478" s="7">
        <v>44700</v>
      </c>
      <c r="G4478" s="6" t="s">
        <v>35</v>
      </c>
      <c r="H4478" s="6" t="s">
        <v>50</v>
      </c>
      <c r="I4478" s="6" t="s">
        <v>38</v>
      </c>
      <c r="J4478" s="6" t="s">
        <v>75</v>
      </c>
      <c r="K4478" s="12">
        <v>10500</v>
      </c>
      <c r="L4478" s="12">
        <v>13650</v>
      </c>
      <c r="M4478" s="12">
        <v>4</v>
      </c>
      <c r="N4478" s="12">
        <v>42000</v>
      </c>
      <c r="O4478" s="12">
        <v>54600</v>
      </c>
      <c r="P4478" s="6" t="s">
        <v>1325</v>
      </c>
      <c r="Q4478" s="12">
        <f t="shared" si="69"/>
        <v>12600</v>
      </c>
    </row>
    <row r="4479" spans="1:17" x14ac:dyDescent="0.3">
      <c r="A4479" s="6">
        <v>143851</v>
      </c>
      <c r="B4479" s="6" t="s">
        <v>1341</v>
      </c>
      <c r="C4479" s="6" t="s">
        <v>1340</v>
      </c>
      <c r="D4479" s="6" t="s">
        <v>1479</v>
      </c>
      <c r="E4479" s="6" t="s">
        <v>30</v>
      </c>
      <c r="F4479" s="7">
        <v>44700</v>
      </c>
      <c r="G4479" s="6" t="s">
        <v>1296</v>
      </c>
      <c r="H4479" s="6" t="s">
        <v>1139</v>
      </c>
      <c r="I4479" s="6" t="s">
        <v>39</v>
      </c>
      <c r="J4479" s="6" t="s">
        <v>77</v>
      </c>
      <c r="K4479" s="12">
        <v>6500</v>
      </c>
      <c r="L4479" s="12">
        <v>8450</v>
      </c>
      <c r="M4479" s="12">
        <v>1</v>
      </c>
      <c r="N4479" s="12">
        <v>6500</v>
      </c>
      <c r="O4479" s="12">
        <v>8450</v>
      </c>
      <c r="P4479" s="6" t="s">
        <v>1398</v>
      </c>
      <c r="Q4479" s="12">
        <f t="shared" si="69"/>
        <v>1950</v>
      </c>
    </row>
    <row r="4480" spans="1:17" x14ac:dyDescent="0.3">
      <c r="A4480" s="6">
        <v>143852</v>
      </c>
      <c r="B4480" s="6" t="s">
        <v>1343</v>
      </c>
      <c r="C4480" s="6" t="s">
        <v>1342</v>
      </c>
      <c r="D4480" s="6" t="s">
        <v>1525</v>
      </c>
      <c r="E4480" s="6" t="s">
        <v>31</v>
      </c>
      <c r="F4480" s="7">
        <v>44700</v>
      </c>
      <c r="G4480" s="6" t="s">
        <v>33</v>
      </c>
      <c r="H4480" s="6" t="s">
        <v>1145</v>
      </c>
      <c r="I4480" s="6" t="s">
        <v>40</v>
      </c>
      <c r="J4480" s="6" t="s">
        <v>76</v>
      </c>
      <c r="K4480" s="12">
        <v>4500</v>
      </c>
      <c r="L4480" s="12">
        <v>5850</v>
      </c>
      <c r="M4480" s="12">
        <v>4</v>
      </c>
      <c r="N4480" s="12">
        <v>18000</v>
      </c>
      <c r="O4480" s="12">
        <v>23400</v>
      </c>
      <c r="P4480" s="6" t="s">
        <v>1397</v>
      </c>
      <c r="Q4480" s="12">
        <f t="shared" si="69"/>
        <v>5400</v>
      </c>
    </row>
    <row r="4481" spans="1:17" x14ac:dyDescent="0.3">
      <c r="A4481" s="6">
        <v>143853</v>
      </c>
      <c r="B4481" s="6" t="s">
        <v>1345</v>
      </c>
      <c r="C4481" s="6" t="s">
        <v>1344</v>
      </c>
      <c r="D4481" s="6" t="s">
        <v>1541</v>
      </c>
      <c r="E4481" s="6" t="s">
        <v>32</v>
      </c>
      <c r="F4481" s="7">
        <v>44700</v>
      </c>
      <c r="G4481" s="6" t="s">
        <v>34</v>
      </c>
      <c r="H4481" s="6" t="s">
        <v>51</v>
      </c>
      <c r="I4481" s="6" t="s">
        <v>41</v>
      </c>
      <c r="J4481" s="6" t="s">
        <v>78</v>
      </c>
      <c r="K4481" s="12">
        <v>8500</v>
      </c>
      <c r="L4481" s="12">
        <v>11050</v>
      </c>
      <c r="M4481" s="12">
        <v>3</v>
      </c>
      <c r="N4481" s="12">
        <v>25500</v>
      </c>
      <c r="O4481" s="12">
        <v>33150</v>
      </c>
      <c r="P4481" s="6" t="s">
        <v>1399</v>
      </c>
      <c r="Q4481" s="12">
        <f t="shared" si="69"/>
        <v>7650</v>
      </c>
    </row>
    <row r="4482" spans="1:17" x14ac:dyDescent="0.3">
      <c r="A4482" s="6">
        <v>143854</v>
      </c>
      <c r="B4482" s="6" t="s">
        <v>1347</v>
      </c>
      <c r="C4482" s="6" t="s">
        <v>1346</v>
      </c>
      <c r="D4482" s="6" t="s">
        <v>1555</v>
      </c>
      <c r="E4482" s="6" t="s">
        <v>28</v>
      </c>
      <c r="F4482" s="7">
        <v>44700</v>
      </c>
      <c r="G4482" s="6" t="s">
        <v>35</v>
      </c>
      <c r="H4482" s="6" t="s">
        <v>52</v>
      </c>
      <c r="I4482" s="6" t="s">
        <v>44</v>
      </c>
      <c r="J4482" s="6" t="s">
        <v>80</v>
      </c>
      <c r="K4482" s="12">
        <v>12500</v>
      </c>
      <c r="L4482" s="12">
        <v>16250</v>
      </c>
      <c r="M4482" s="12">
        <v>2</v>
      </c>
      <c r="N4482" s="12">
        <v>25000</v>
      </c>
      <c r="O4482" s="12">
        <v>32500</v>
      </c>
      <c r="P4482" s="6" t="s">
        <v>1400</v>
      </c>
      <c r="Q4482" s="12">
        <f t="shared" si="69"/>
        <v>7500</v>
      </c>
    </row>
    <row r="4483" spans="1:17" x14ac:dyDescent="0.3">
      <c r="A4483" s="6">
        <v>143855</v>
      </c>
      <c r="B4483" s="6" t="s">
        <v>1349</v>
      </c>
      <c r="C4483" s="6" t="s">
        <v>1348</v>
      </c>
      <c r="D4483" s="6" t="s">
        <v>1582</v>
      </c>
      <c r="E4483" s="6" t="s">
        <v>1311</v>
      </c>
      <c r="F4483" s="7">
        <v>44700</v>
      </c>
      <c r="G4483" s="6" t="s">
        <v>1296</v>
      </c>
      <c r="H4483" s="6" t="s">
        <v>1086</v>
      </c>
      <c r="I4483" s="6" t="s">
        <v>42</v>
      </c>
      <c r="J4483" s="6" t="s">
        <v>79</v>
      </c>
      <c r="K4483" s="12">
        <v>3500</v>
      </c>
      <c r="L4483" s="12">
        <v>4550</v>
      </c>
      <c r="M4483" s="12">
        <v>1</v>
      </c>
      <c r="N4483" s="12">
        <v>3500</v>
      </c>
      <c r="O4483" s="12">
        <v>4550</v>
      </c>
      <c r="P4483" s="6" t="s">
        <v>1401</v>
      </c>
      <c r="Q4483" s="12">
        <f t="shared" ref="Q4483:Q4546" si="70">O4483-N4483</f>
        <v>1050</v>
      </c>
    </row>
    <row r="4484" spans="1:17" x14ac:dyDescent="0.3">
      <c r="A4484" s="6">
        <v>143856</v>
      </c>
      <c r="B4484" s="6" t="s">
        <v>1351</v>
      </c>
      <c r="C4484" s="6" t="s">
        <v>1350</v>
      </c>
      <c r="D4484" s="6" t="s">
        <v>1600</v>
      </c>
      <c r="E4484" s="6" t="s">
        <v>1312</v>
      </c>
      <c r="F4484" s="7">
        <v>44700</v>
      </c>
      <c r="G4484" s="6" t="s">
        <v>33</v>
      </c>
      <c r="H4484" s="8" t="s">
        <v>67</v>
      </c>
      <c r="I4484" s="6" t="s">
        <v>109</v>
      </c>
      <c r="J4484" s="6" t="s">
        <v>81</v>
      </c>
      <c r="K4484" s="12">
        <v>4500</v>
      </c>
      <c r="L4484" s="12">
        <v>5850</v>
      </c>
      <c r="M4484" s="12">
        <v>1</v>
      </c>
      <c r="N4484" s="12">
        <v>4500</v>
      </c>
      <c r="O4484" s="12">
        <v>5850</v>
      </c>
      <c r="P4484" s="6" t="s">
        <v>1325</v>
      </c>
      <c r="Q4484" s="12">
        <f t="shared" si="70"/>
        <v>1350</v>
      </c>
    </row>
    <row r="4485" spans="1:17" x14ac:dyDescent="0.3">
      <c r="A4485" s="6">
        <v>143857</v>
      </c>
      <c r="B4485" s="6" t="s">
        <v>1353</v>
      </c>
      <c r="C4485" s="6" t="s">
        <v>1352</v>
      </c>
      <c r="D4485" s="6" t="s">
        <v>1615</v>
      </c>
      <c r="E4485" s="6" t="s">
        <v>1313</v>
      </c>
      <c r="F4485" s="7">
        <v>44700</v>
      </c>
      <c r="G4485" s="6" t="s">
        <v>34</v>
      </c>
      <c r="H4485" s="6" t="s">
        <v>1146</v>
      </c>
      <c r="I4485" s="6" t="s">
        <v>45</v>
      </c>
      <c r="J4485" s="6" t="s">
        <v>82</v>
      </c>
      <c r="K4485" s="12">
        <v>2100</v>
      </c>
      <c r="L4485" s="12">
        <v>2730</v>
      </c>
      <c r="M4485" s="12">
        <v>1</v>
      </c>
      <c r="N4485" s="12">
        <v>2100</v>
      </c>
      <c r="O4485" s="12">
        <v>2730</v>
      </c>
      <c r="P4485" s="6" t="s">
        <v>1398</v>
      </c>
      <c r="Q4485" s="12">
        <f t="shared" si="70"/>
        <v>630</v>
      </c>
    </row>
    <row r="4486" spans="1:17" x14ac:dyDescent="0.3">
      <c r="A4486" s="6">
        <v>143858</v>
      </c>
      <c r="B4486" s="6" t="s">
        <v>1355</v>
      </c>
      <c r="C4486" s="6" t="s">
        <v>1354</v>
      </c>
      <c r="D4486" s="6" t="s">
        <v>2148</v>
      </c>
      <c r="E4486" s="6" t="s">
        <v>3</v>
      </c>
      <c r="F4486" s="7">
        <v>44701</v>
      </c>
      <c r="G4486" s="6" t="s">
        <v>35</v>
      </c>
      <c r="H4486" s="6" t="s">
        <v>49</v>
      </c>
      <c r="I4486" s="6" t="s">
        <v>36</v>
      </c>
      <c r="J4486" s="6" t="s">
        <v>75</v>
      </c>
      <c r="K4486" s="12">
        <v>1150</v>
      </c>
      <c r="L4486" s="12">
        <v>1495</v>
      </c>
      <c r="M4486" s="12">
        <v>4</v>
      </c>
      <c r="N4486" s="12">
        <v>4600</v>
      </c>
      <c r="O4486" s="12">
        <v>5980</v>
      </c>
      <c r="P4486" s="6" t="s">
        <v>1397</v>
      </c>
      <c r="Q4486" s="12">
        <f t="shared" si="70"/>
        <v>1380</v>
      </c>
    </row>
    <row r="4487" spans="1:17" x14ac:dyDescent="0.3">
      <c r="A4487" s="6">
        <v>143859</v>
      </c>
      <c r="B4487" s="6" t="s">
        <v>1357</v>
      </c>
      <c r="C4487" s="6" t="s">
        <v>1356</v>
      </c>
      <c r="D4487" s="6" t="s">
        <v>1638</v>
      </c>
      <c r="E4487" s="6" t="s">
        <v>2</v>
      </c>
      <c r="F4487" s="7">
        <v>44702</v>
      </c>
      <c r="G4487" s="6" t="s">
        <v>1296</v>
      </c>
      <c r="H4487" s="6" t="s">
        <v>47</v>
      </c>
      <c r="I4487" s="6" t="s">
        <v>37</v>
      </c>
      <c r="J4487" s="6" t="s">
        <v>76</v>
      </c>
      <c r="K4487" s="12">
        <v>350</v>
      </c>
      <c r="L4487" s="12">
        <v>455</v>
      </c>
      <c r="M4487" s="12">
        <v>3</v>
      </c>
      <c r="N4487" s="12">
        <v>1050</v>
      </c>
      <c r="O4487" s="12">
        <v>1365</v>
      </c>
      <c r="P4487" s="6" t="s">
        <v>1399</v>
      </c>
      <c r="Q4487" s="12">
        <f t="shared" si="70"/>
        <v>315</v>
      </c>
    </row>
    <row r="4488" spans="1:17" x14ac:dyDescent="0.3">
      <c r="A4488" s="6">
        <v>143860</v>
      </c>
      <c r="B4488" s="6" t="s">
        <v>1359</v>
      </c>
      <c r="C4488" s="6" t="s">
        <v>1358</v>
      </c>
      <c r="D4488" s="6" t="s">
        <v>1657</v>
      </c>
      <c r="E4488" s="6" t="s">
        <v>1</v>
      </c>
      <c r="F4488" s="7">
        <v>44703</v>
      </c>
      <c r="G4488" s="6" t="s">
        <v>33</v>
      </c>
      <c r="H4488" s="6" t="s">
        <v>53</v>
      </c>
      <c r="I4488" s="6" t="s">
        <v>38</v>
      </c>
      <c r="J4488" s="6" t="s">
        <v>75</v>
      </c>
      <c r="K4488" s="12">
        <v>9500</v>
      </c>
      <c r="L4488" s="12">
        <v>12350</v>
      </c>
      <c r="M4488" s="12">
        <v>3</v>
      </c>
      <c r="N4488" s="12">
        <v>28500</v>
      </c>
      <c r="O4488" s="12">
        <v>37050</v>
      </c>
      <c r="P4488" s="6" t="s">
        <v>1400</v>
      </c>
      <c r="Q4488" s="12">
        <f t="shared" si="70"/>
        <v>8550</v>
      </c>
    </row>
    <row r="4489" spans="1:17" x14ac:dyDescent="0.3">
      <c r="A4489" s="6">
        <v>143861</v>
      </c>
      <c r="B4489" s="6" t="s">
        <v>1361</v>
      </c>
      <c r="C4489" s="6" t="s">
        <v>1360</v>
      </c>
      <c r="D4489" s="6" t="s">
        <v>1677</v>
      </c>
      <c r="E4489" s="6" t="s">
        <v>1314</v>
      </c>
      <c r="F4489" s="7">
        <v>44704</v>
      </c>
      <c r="G4489" s="6" t="s">
        <v>34</v>
      </c>
      <c r="H4489" s="6" t="s">
        <v>1147</v>
      </c>
      <c r="I4489" s="6" t="s">
        <v>39</v>
      </c>
      <c r="J4489" s="6" t="s">
        <v>77</v>
      </c>
      <c r="K4489" s="12">
        <v>10000</v>
      </c>
      <c r="L4489" s="12">
        <v>13000</v>
      </c>
      <c r="M4489" s="12">
        <v>1</v>
      </c>
      <c r="N4489" s="12">
        <v>10000</v>
      </c>
      <c r="O4489" s="12">
        <v>13000</v>
      </c>
      <c r="P4489" s="6" t="s">
        <v>1401</v>
      </c>
      <c r="Q4489" s="12">
        <f t="shared" si="70"/>
        <v>3000</v>
      </c>
    </row>
    <row r="4490" spans="1:17" x14ac:dyDescent="0.3">
      <c r="A4490" s="6">
        <v>143862</v>
      </c>
      <c r="B4490" s="6" t="s">
        <v>1363</v>
      </c>
      <c r="C4490" s="6" t="s">
        <v>1362</v>
      </c>
      <c r="D4490" s="6" t="s">
        <v>1710</v>
      </c>
      <c r="E4490" s="6" t="s">
        <v>1315</v>
      </c>
      <c r="F4490" s="7">
        <v>44705</v>
      </c>
      <c r="G4490" s="6" t="s">
        <v>35</v>
      </c>
      <c r="H4490" s="6" t="s">
        <v>1148</v>
      </c>
      <c r="I4490" s="6" t="s">
        <v>40</v>
      </c>
      <c r="J4490" s="6" t="s">
        <v>76</v>
      </c>
      <c r="K4490" s="12">
        <v>6500</v>
      </c>
      <c r="L4490" s="12">
        <v>8450</v>
      </c>
      <c r="M4490" s="12">
        <v>1</v>
      </c>
      <c r="N4490" s="12">
        <v>6500</v>
      </c>
      <c r="O4490" s="12">
        <v>8450</v>
      </c>
      <c r="P4490" s="6" t="s">
        <v>1325</v>
      </c>
      <c r="Q4490" s="12">
        <f t="shared" si="70"/>
        <v>1950</v>
      </c>
    </row>
    <row r="4491" spans="1:17" x14ac:dyDescent="0.3">
      <c r="A4491" s="6">
        <v>143863</v>
      </c>
      <c r="B4491" s="6" t="s">
        <v>1365</v>
      </c>
      <c r="C4491" s="6" t="s">
        <v>1364</v>
      </c>
      <c r="D4491" s="6" t="s">
        <v>1768</v>
      </c>
      <c r="E4491" s="6" t="s">
        <v>0</v>
      </c>
      <c r="F4491" s="7">
        <v>44705</v>
      </c>
      <c r="G4491" s="6" t="s">
        <v>1296</v>
      </c>
      <c r="H4491" s="6" t="s">
        <v>1149</v>
      </c>
      <c r="I4491" s="6" t="s">
        <v>41</v>
      </c>
      <c r="J4491" s="6" t="s">
        <v>78</v>
      </c>
      <c r="K4491" s="12">
        <v>8500</v>
      </c>
      <c r="L4491" s="12">
        <v>11050</v>
      </c>
      <c r="M4491" s="12">
        <v>2</v>
      </c>
      <c r="N4491" s="12">
        <v>17000</v>
      </c>
      <c r="O4491" s="12">
        <v>22100</v>
      </c>
      <c r="P4491" s="6" t="s">
        <v>1398</v>
      </c>
      <c r="Q4491" s="12">
        <f t="shared" si="70"/>
        <v>5100</v>
      </c>
    </row>
    <row r="4492" spans="1:17" x14ac:dyDescent="0.3">
      <c r="A4492" s="6">
        <v>143864</v>
      </c>
      <c r="B4492" s="6" t="s">
        <v>1367</v>
      </c>
      <c r="C4492" s="6" t="s">
        <v>1366</v>
      </c>
      <c r="D4492" s="6" t="s">
        <v>1789</v>
      </c>
      <c r="E4492" s="6" t="s">
        <v>1316</v>
      </c>
      <c r="F4492" s="7">
        <v>44705</v>
      </c>
      <c r="G4492" s="6" t="s">
        <v>33</v>
      </c>
      <c r="H4492" s="6" t="s">
        <v>57</v>
      </c>
      <c r="I4492" s="6" t="s">
        <v>44</v>
      </c>
      <c r="J4492" s="6" t="s">
        <v>80</v>
      </c>
      <c r="K4492" s="12">
        <v>7000</v>
      </c>
      <c r="L4492" s="12">
        <v>9100</v>
      </c>
      <c r="M4492" s="12">
        <v>4</v>
      </c>
      <c r="N4492" s="12">
        <v>28000</v>
      </c>
      <c r="O4492" s="12">
        <v>36400</v>
      </c>
      <c r="P4492" s="6" t="s">
        <v>1397</v>
      </c>
      <c r="Q4492" s="12">
        <f t="shared" si="70"/>
        <v>8400</v>
      </c>
    </row>
    <row r="4493" spans="1:17" x14ac:dyDescent="0.3">
      <c r="A4493" s="6">
        <v>143865</v>
      </c>
      <c r="B4493" s="6" t="s">
        <v>1369</v>
      </c>
      <c r="C4493" s="6" t="s">
        <v>1368</v>
      </c>
      <c r="D4493" s="6" t="s">
        <v>1796</v>
      </c>
      <c r="E4493" s="6" t="s">
        <v>1317</v>
      </c>
      <c r="F4493" s="7">
        <v>44705</v>
      </c>
      <c r="G4493" s="6" t="s">
        <v>34</v>
      </c>
      <c r="H4493" s="6" t="s">
        <v>1150</v>
      </c>
      <c r="I4493" s="6" t="s">
        <v>42</v>
      </c>
      <c r="J4493" s="6" t="s">
        <v>79</v>
      </c>
      <c r="K4493" s="12">
        <v>6550</v>
      </c>
      <c r="L4493" s="12">
        <v>8515</v>
      </c>
      <c r="M4493" s="12">
        <v>4</v>
      </c>
      <c r="N4493" s="12">
        <v>26200</v>
      </c>
      <c r="O4493" s="12">
        <v>34060</v>
      </c>
      <c r="P4493" s="6" t="s">
        <v>1399</v>
      </c>
      <c r="Q4493" s="12">
        <f t="shared" si="70"/>
        <v>7860</v>
      </c>
    </row>
    <row r="4494" spans="1:17" x14ac:dyDescent="0.3">
      <c r="A4494" s="6">
        <v>143866</v>
      </c>
      <c r="B4494" s="6" t="s">
        <v>1370</v>
      </c>
      <c r="C4494" s="6" t="s">
        <v>1327</v>
      </c>
      <c r="D4494" s="6" t="s">
        <v>1812</v>
      </c>
      <c r="E4494" s="6" t="s">
        <v>1318</v>
      </c>
      <c r="F4494" s="7">
        <v>44705</v>
      </c>
      <c r="G4494" s="6" t="s">
        <v>35</v>
      </c>
      <c r="H4494" s="8" t="s">
        <v>66</v>
      </c>
      <c r="I4494" s="6" t="s">
        <v>109</v>
      </c>
      <c r="J4494" s="6" t="s">
        <v>81</v>
      </c>
      <c r="K4494" s="12">
        <v>7650</v>
      </c>
      <c r="L4494" s="12">
        <v>9945</v>
      </c>
      <c r="M4494" s="12">
        <v>4</v>
      </c>
      <c r="N4494" s="12">
        <v>30600</v>
      </c>
      <c r="O4494" s="12">
        <v>39780</v>
      </c>
      <c r="P4494" s="6" t="s">
        <v>1400</v>
      </c>
      <c r="Q4494" s="12">
        <f t="shared" si="70"/>
        <v>9180</v>
      </c>
    </row>
    <row r="4495" spans="1:17" x14ac:dyDescent="0.3">
      <c r="A4495" s="6">
        <v>143867</v>
      </c>
      <c r="B4495" s="6" t="s">
        <v>1371</v>
      </c>
      <c r="C4495" s="6" t="s">
        <v>1328</v>
      </c>
      <c r="D4495" s="6" t="s">
        <v>1829</v>
      </c>
      <c r="E4495" s="6" t="s">
        <v>29</v>
      </c>
      <c r="F4495" s="7">
        <v>44705</v>
      </c>
      <c r="G4495" s="6" t="s">
        <v>1296</v>
      </c>
      <c r="H4495" s="6" t="s">
        <v>58</v>
      </c>
      <c r="I4495" s="6" t="s">
        <v>45</v>
      </c>
      <c r="J4495" s="6" t="s">
        <v>82</v>
      </c>
      <c r="K4495" s="12">
        <v>1150</v>
      </c>
      <c r="L4495" s="12">
        <v>1495</v>
      </c>
      <c r="M4495" s="12">
        <v>2</v>
      </c>
      <c r="N4495" s="12">
        <v>2300</v>
      </c>
      <c r="O4495" s="12">
        <v>2990</v>
      </c>
      <c r="P4495" s="6" t="s">
        <v>1401</v>
      </c>
      <c r="Q4495" s="12">
        <f t="shared" si="70"/>
        <v>690</v>
      </c>
    </row>
    <row r="4496" spans="1:17" x14ac:dyDescent="0.3">
      <c r="A4496" s="6">
        <v>143868</v>
      </c>
      <c r="B4496" s="6" t="s">
        <v>1373</v>
      </c>
      <c r="C4496" s="6" t="s">
        <v>1372</v>
      </c>
      <c r="D4496" s="6" t="s">
        <v>1841</v>
      </c>
      <c r="E4496" s="6" t="s">
        <v>20</v>
      </c>
      <c r="F4496" s="7">
        <v>44705</v>
      </c>
      <c r="G4496" s="6" t="s">
        <v>33</v>
      </c>
      <c r="H4496" s="6" t="s">
        <v>59</v>
      </c>
      <c r="I4496" s="6" t="s">
        <v>36</v>
      </c>
      <c r="J4496" s="6" t="s">
        <v>75</v>
      </c>
      <c r="K4496" s="12">
        <v>850</v>
      </c>
      <c r="L4496" s="12">
        <v>1105</v>
      </c>
      <c r="M4496" s="12">
        <v>1</v>
      </c>
      <c r="N4496" s="12">
        <v>850</v>
      </c>
      <c r="O4496" s="12">
        <v>1105</v>
      </c>
      <c r="P4496" s="6" t="s">
        <v>1325</v>
      </c>
      <c r="Q4496" s="12">
        <f t="shared" si="70"/>
        <v>255</v>
      </c>
    </row>
    <row r="4497" spans="1:17" x14ac:dyDescent="0.3">
      <c r="A4497" s="6">
        <v>143869</v>
      </c>
      <c r="B4497" s="6" t="s">
        <v>1374</v>
      </c>
      <c r="C4497" s="6" t="s">
        <v>1329</v>
      </c>
      <c r="D4497" s="6" t="s">
        <v>1880</v>
      </c>
      <c r="E4497" s="6" t="s">
        <v>19</v>
      </c>
      <c r="F4497" s="7">
        <v>44705</v>
      </c>
      <c r="G4497" s="6" t="s">
        <v>34</v>
      </c>
      <c r="H4497" s="6" t="s">
        <v>60</v>
      </c>
      <c r="I4497" s="6" t="s">
        <v>37</v>
      </c>
      <c r="J4497" s="6" t="s">
        <v>76</v>
      </c>
      <c r="K4497" s="12">
        <v>650</v>
      </c>
      <c r="L4497" s="12">
        <v>845</v>
      </c>
      <c r="M4497" s="12">
        <v>3</v>
      </c>
      <c r="N4497" s="12">
        <v>1950</v>
      </c>
      <c r="O4497" s="12">
        <v>2535</v>
      </c>
      <c r="P4497" s="6" t="s">
        <v>1398</v>
      </c>
      <c r="Q4497" s="12">
        <f t="shared" si="70"/>
        <v>585</v>
      </c>
    </row>
    <row r="4498" spans="1:17" x14ac:dyDescent="0.3">
      <c r="A4498" s="6">
        <v>143870</v>
      </c>
      <c r="B4498" s="6" t="s">
        <v>1375</v>
      </c>
      <c r="C4498" s="6" t="s">
        <v>1330</v>
      </c>
      <c r="D4498" s="6" t="s">
        <v>1904</v>
      </c>
      <c r="E4498" s="6" t="s">
        <v>1319</v>
      </c>
      <c r="F4498" s="7">
        <v>44705</v>
      </c>
      <c r="G4498" s="6" t="s">
        <v>35</v>
      </c>
      <c r="H4498" s="6" t="s">
        <v>61</v>
      </c>
      <c r="I4498" s="6" t="s">
        <v>38</v>
      </c>
      <c r="J4498" s="6" t="s">
        <v>75</v>
      </c>
      <c r="K4498" s="12">
        <v>7500</v>
      </c>
      <c r="L4498" s="12">
        <v>9750</v>
      </c>
      <c r="M4498" s="12">
        <v>2</v>
      </c>
      <c r="N4498" s="12">
        <v>15000</v>
      </c>
      <c r="O4498" s="12">
        <v>19500</v>
      </c>
      <c r="P4498" s="6" t="s">
        <v>1397</v>
      </c>
      <c r="Q4498" s="12">
        <f t="shared" si="70"/>
        <v>4500</v>
      </c>
    </row>
    <row r="4499" spans="1:17" x14ac:dyDescent="0.3">
      <c r="A4499" s="6">
        <v>143871</v>
      </c>
      <c r="B4499" s="6" t="s">
        <v>1376</v>
      </c>
      <c r="C4499" s="6" t="s">
        <v>1331</v>
      </c>
      <c r="D4499" s="6" t="s">
        <v>1916</v>
      </c>
      <c r="E4499" s="6" t="s">
        <v>18</v>
      </c>
      <c r="F4499" s="7">
        <v>44705</v>
      </c>
      <c r="G4499" s="6" t="s">
        <v>1296</v>
      </c>
      <c r="H4499" s="6" t="s">
        <v>1147</v>
      </c>
      <c r="I4499" s="6" t="s">
        <v>39</v>
      </c>
      <c r="J4499" s="8" t="s">
        <v>83</v>
      </c>
      <c r="K4499" s="12">
        <v>10000</v>
      </c>
      <c r="L4499" s="12">
        <v>13000</v>
      </c>
      <c r="M4499" s="12">
        <v>3</v>
      </c>
      <c r="N4499" s="12">
        <v>30000</v>
      </c>
      <c r="O4499" s="12">
        <v>39000</v>
      </c>
      <c r="P4499" s="6" t="s">
        <v>1399</v>
      </c>
      <c r="Q4499" s="12">
        <f t="shared" si="70"/>
        <v>9000</v>
      </c>
    </row>
    <row r="4500" spans="1:17" x14ac:dyDescent="0.3">
      <c r="A4500" s="6">
        <v>143872</v>
      </c>
      <c r="B4500" s="6" t="s">
        <v>1378</v>
      </c>
      <c r="C4500" s="6" t="s">
        <v>1377</v>
      </c>
      <c r="D4500" s="6" t="s">
        <v>1931</v>
      </c>
      <c r="E4500" s="6" t="s">
        <v>17</v>
      </c>
      <c r="F4500" s="7">
        <v>44705</v>
      </c>
      <c r="G4500" s="6" t="s">
        <v>33</v>
      </c>
      <c r="H4500" s="6" t="s">
        <v>1151</v>
      </c>
      <c r="I4500" s="6" t="s">
        <v>40</v>
      </c>
      <c r="J4500" s="6" t="s">
        <v>76</v>
      </c>
      <c r="K4500" s="12">
        <v>10500</v>
      </c>
      <c r="L4500" s="12">
        <v>13650</v>
      </c>
      <c r="M4500" s="12">
        <v>3</v>
      </c>
      <c r="N4500" s="12">
        <v>31500</v>
      </c>
      <c r="O4500" s="12">
        <v>40950</v>
      </c>
      <c r="P4500" s="6" t="s">
        <v>1400</v>
      </c>
      <c r="Q4500" s="12">
        <f t="shared" si="70"/>
        <v>9450</v>
      </c>
    </row>
    <row r="4501" spans="1:17" x14ac:dyDescent="0.3">
      <c r="A4501" s="6">
        <v>143873</v>
      </c>
      <c r="B4501" s="6" t="s">
        <v>1379</v>
      </c>
      <c r="C4501" s="6" t="s">
        <v>1332</v>
      </c>
      <c r="D4501" s="6" t="s">
        <v>1995</v>
      </c>
      <c r="E4501" s="6" t="s">
        <v>1320</v>
      </c>
      <c r="F4501" s="7">
        <v>44705</v>
      </c>
      <c r="G4501" s="6" t="s">
        <v>34</v>
      </c>
      <c r="H4501" s="6" t="s">
        <v>63</v>
      </c>
      <c r="I4501" s="6" t="s">
        <v>41</v>
      </c>
      <c r="J4501" s="6" t="s">
        <v>78</v>
      </c>
      <c r="K4501" s="12">
        <v>8500</v>
      </c>
      <c r="L4501" s="12">
        <v>11050</v>
      </c>
      <c r="M4501" s="12">
        <v>3</v>
      </c>
      <c r="N4501" s="12">
        <v>25500</v>
      </c>
      <c r="O4501" s="12">
        <v>33150</v>
      </c>
      <c r="P4501" s="6" t="s">
        <v>1401</v>
      </c>
      <c r="Q4501" s="12">
        <f t="shared" si="70"/>
        <v>7650</v>
      </c>
    </row>
    <row r="4502" spans="1:17" x14ac:dyDescent="0.3">
      <c r="A4502" s="6">
        <v>143874</v>
      </c>
      <c r="B4502" s="6" t="s">
        <v>1380</v>
      </c>
      <c r="C4502" s="6" t="s">
        <v>1334</v>
      </c>
      <c r="D4502" s="6" t="s">
        <v>2074</v>
      </c>
      <c r="E4502" s="6" t="s">
        <v>16</v>
      </c>
      <c r="F4502" s="7">
        <v>44705</v>
      </c>
      <c r="G4502" s="6" t="s">
        <v>35</v>
      </c>
      <c r="H4502" s="6" t="s">
        <v>57</v>
      </c>
      <c r="I4502" s="6" t="s">
        <v>44</v>
      </c>
      <c r="J4502" s="6" t="s">
        <v>80</v>
      </c>
      <c r="K4502" s="12">
        <v>7000</v>
      </c>
      <c r="L4502" s="12">
        <v>9100</v>
      </c>
      <c r="M4502" s="12">
        <v>2</v>
      </c>
      <c r="N4502" s="12">
        <v>14000</v>
      </c>
      <c r="O4502" s="12">
        <v>18200</v>
      </c>
      <c r="P4502" s="6" t="s">
        <v>1325</v>
      </c>
      <c r="Q4502" s="12">
        <f t="shared" si="70"/>
        <v>4200</v>
      </c>
    </row>
    <row r="4503" spans="1:17" x14ac:dyDescent="0.3">
      <c r="A4503" s="6">
        <v>143875</v>
      </c>
      <c r="B4503" s="6" t="s">
        <v>1381</v>
      </c>
      <c r="C4503" s="6" t="s">
        <v>1333</v>
      </c>
      <c r="D4503" s="6" t="s">
        <v>2015</v>
      </c>
      <c r="E4503" s="6" t="s">
        <v>15</v>
      </c>
      <c r="F4503" s="7">
        <v>44705</v>
      </c>
      <c r="G4503" s="6" t="s">
        <v>1296</v>
      </c>
      <c r="H4503" s="6" t="s">
        <v>1152</v>
      </c>
      <c r="I4503" s="6" t="s">
        <v>42</v>
      </c>
      <c r="J4503" s="6" t="s">
        <v>79</v>
      </c>
      <c r="K4503" s="12">
        <v>1680</v>
      </c>
      <c r="L4503" s="12">
        <v>2184</v>
      </c>
      <c r="M4503" s="12">
        <v>3</v>
      </c>
      <c r="N4503" s="12">
        <v>5040</v>
      </c>
      <c r="O4503" s="12">
        <v>6552</v>
      </c>
      <c r="P4503" s="6" t="s">
        <v>1325</v>
      </c>
      <c r="Q4503" s="12">
        <f t="shared" si="70"/>
        <v>1512</v>
      </c>
    </row>
    <row r="4504" spans="1:17" x14ac:dyDescent="0.3">
      <c r="A4504" s="6">
        <v>143876</v>
      </c>
      <c r="B4504" s="6" t="s">
        <v>1382</v>
      </c>
      <c r="C4504" s="6" t="s">
        <v>1335</v>
      </c>
      <c r="D4504" s="6" t="s">
        <v>2091</v>
      </c>
      <c r="E4504" s="6" t="s">
        <v>14</v>
      </c>
      <c r="F4504" s="7">
        <v>44706</v>
      </c>
      <c r="G4504" s="6" t="s">
        <v>33</v>
      </c>
      <c r="H4504" s="8" t="s">
        <v>65</v>
      </c>
      <c r="I4504" s="6" t="s">
        <v>109</v>
      </c>
      <c r="J4504" s="8" t="s">
        <v>84</v>
      </c>
      <c r="K4504" s="12">
        <v>6540</v>
      </c>
      <c r="L4504" s="12">
        <v>8502</v>
      </c>
      <c r="M4504" s="12">
        <v>4</v>
      </c>
      <c r="N4504" s="12">
        <v>26160</v>
      </c>
      <c r="O4504" s="12">
        <v>34008</v>
      </c>
      <c r="P4504" s="6" t="s">
        <v>1398</v>
      </c>
      <c r="Q4504" s="12">
        <f t="shared" si="70"/>
        <v>7848</v>
      </c>
    </row>
    <row r="4505" spans="1:17" x14ac:dyDescent="0.3">
      <c r="A4505" s="6">
        <v>143877</v>
      </c>
      <c r="B4505" s="6" t="s">
        <v>1378</v>
      </c>
      <c r="C4505" s="6" t="s">
        <v>1377</v>
      </c>
      <c r="D4505" s="6" t="s">
        <v>1944</v>
      </c>
      <c r="E4505" s="6" t="s">
        <v>13</v>
      </c>
      <c r="F4505" s="7">
        <v>44707</v>
      </c>
      <c r="G4505" s="6" t="s">
        <v>34</v>
      </c>
      <c r="H4505" s="6" t="s">
        <v>68</v>
      </c>
      <c r="I4505" s="6" t="s">
        <v>45</v>
      </c>
      <c r="J4505" s="6" t="s">
        <v>82</v>
      </c>
      <c r="K4505" s="12">
        <v>2680</v>
      </c>
      <c r="L4505" s="12">
        <v>3484</v>
      </c>
      <c r="M4505" s="12">
        <v>2</v>
      </c>
      <c r="N4505" s="12">
        <v>5360</v>
      </c>
      <c r="O4505" s="12">
        <v>6968</v>
      </c>
      <c r="P4505" s="6" t="s">
        <v>1397</v>
      </c>
      <c r="Q4505" s="12">
        <f t="shared" si="70"/>
        <v>1608</v>
      </c>
    </row>
    <row r="4506" spans="1:17" x14ac:dyDescent="0.3">
      <c r="A4506" s="6">
        <v>143878</v>
      </c>
      <c r="B4506" s="6" t="s">
        <v>1379</v>
      </c>
      <c r="C4506" s="6" t="s">
        <v>1332</v>
      </c>
      <c r="D4506" s="6" t="s">
        <v>1991</v>
      </c>
      <c r="E4506" s="6" t="s">
        <v>12</v>
      </c>
      <c r="F4506" s="7">
        <v>44708</v>
      </c>
      <c r="G4506" s="6" t="s">
        <v>35</v>
      </c>
      <c r="H4506" s="6" t="s">
        <v>71</v>
      </c>
      <c r="I4506" s="6" t="s">
        <v>38</v>
      </c>
      <c r="J4506" s="6" t="s">
        <v>76</v>
      </c>
      <c r="K4506" s="12">
        <v>8250</v>
      </c>
      <c r="L4506" s="12">
        <v>10725</v>
      </c>
      <c r="M4506" s="12">
        <v>1</v>
      </c>
      <c r="N4506" s="12">
        <v>8250</v>
      </c>
      <c r="O4506" s="12">
        <v>10725</v>
      </c>
      <c r="P4506" s="6" t="s">
        <v>1399</v>
      </c>
      <c r="Q4506" s="12">
        <f t="shared" si="70"/>
        <v>2475</v>
      </c>
    </row>
    <row r="4507" spans="1:17" x14ac:dyDescent="0.3">
      <c r="A4507" s="6">
        <v>143879</v>
      </c>
      <c r="B4507" s="6" t="s">
        <v>1365</v>
      </c>
      <c r="C4507" s="6" t="s">
        <v>1364</v>
      </c>
      <c r="D4507" s="6" t="s">
        <v>1763</v>
      </c>
      <c r="E4507" s="6" t="s">
        <v>11</v>
      </c>
      <c r="F4507" s="7">
        <v>44708</v>
      </c>
      <c r="G4507" s="6" t="s">
        <v>1296</v>
      </c>
      <c r="H4507" s="6" t="s">
        <v>1086</v>
      </c>
      <c r="I4507" s="6" t="s">
        <v>42</v>
      </c>
      <c r="J4507" s="6" t="s">
        <v>76</v>
      </c>
      <c r="K4507" s="12">
        <v>2650</v>
      </c>
      <c r="L4507" s="12">
        <v>3445</v>
      </c>
      <c r="M4507" s="12">
        <v>3</v>
      </c>
      <c r="N4507" s="12">
        <v>7950</v>
      </c>
      <c r="O4507" s="12">
        <v>10335</v>
      </c>
      <c r="P4507" s="6" t="s">
        <v>1400</v>
      </c>
      <c r="Q4507" s="12">
        <f t="shared" si="70"/>
        <v>2385</v>
      </c>
    </row>
    <row r="4508" spans="1:17" x14ac:dyDescent="0.3">
      <c r="A4508" s="6">
        <v>143880</v>
      </c>
      <c r="B4508" s="6" t="s">
        <v>1385</v>
      </c>
      <c r="C4508" s="6" t="s">
        <v>27</v>
      </c>
      <c r="D4508" s="6" t="s">
        <v>27</v>
      </c>
      <c r="E4508" s="6" t="s">
        <v>1321</v>
      </c>
      <c r="F4508" s="7">
        <v>44708</v>
      </c>
      <c r="G4508" s="6" t="s">
        <v>33</v>
      </c>
      <c r="H4508" s="6" t="s">
        <v>72</v>
      </c>
      <c r="I4508" s="6" t="s">
        <v>38</v>
      </c>
      <c r="J4508" s="6" t="s">
        <v>85</v>
      </c>
      <c r="K4508" s="12">
        <v>12550</v>
      </c>
      <c r="L4508" s="12">
        <v>16315</v>
      </c>
      <c r="M4508" s="12">
        <v>4</v>
      </c>
      <c r="N4508" s="12">
        <v>50200</v>
      </c>
      <c r="O4508" s="12">
        <v>65260</v>
      </c>
      <c r="P4508" s="6" t="s">
        <v>1401</v>
      </c>
      <c r="Q4508" s="12">
        <f t="shared" si="70"/>
        <v>15060</v>
      </c>
    </row>
    <row r="4509" spans="1:17" x14ac:dyDescent="0.3">
      <c r="A4509" s="6">
        <v>143881</v>
      </c>
      <c r="B4509" s="6" t="s">
        <v>1387</v>
      </c>
      <c r="C4509" s="6" t="s">
        <v>1386</v>
      </c>
      <c r="D4509" s="6" t="s">
        <v>2108</v>
      </c>
      <c r="E4509" s="6" t="s">
        <v>1322</v>
      </c>
      <c r="F4509" s="7">
        <v>44708</v>
      </c>
      <c r="G4509" s="6" t="s">
        <v>34</v>
      </c>
      <c r="H4509" s="6" t="s">
        <v>73</v>
      </c>
      <c r="I4509" s="6" t="s">
        <v>41</v>
      </c>
      <c r="J4509" s="8" t="s">
        <v>78</v>
      </c>
      <c r="K4509" s="12">
        <v>14500</v>
      </c>
      <c r="L4509" s="12">
        <v>18850</v>
      </c>
      <c r="M4509" s="12">
        <v>2</v>
      </c>
      <c r="N4509" s="12">
        <v>29000</v>
      </c>
      <c r="O4509" s="12">
        <v>37700</v>
      </c>
      <c r="P4509" s="6" t="s">
        <v>1325</v>
      </c>
      <c r="Q4509" s="12">
        <f t="shared" si="70"/>
        <v>8700</v>
      </c>
    </row>
    <row r="4510" spans="1:17" x14ac:dyDescent="0.3">
      <c r="A4510" s="6">
        <v>143882</v>
      </c>
      <c r="B4510" s="6" t="s">
        <v>2156</v>
      </c>
      <c r="C4510" s="6" t="s">
        <v>2157</v>
      </c>
      <c r="D4510" s="6" t="s">
        <v>1988</v>
      </c>
      <c r="E4510" s="6" t="s">
        <v>1323</v>
      </c>
      <c r="F4510" s="7">
        <v>44708</v>
      </c>
      <c r="G4510" s="6" t="s">
        <v>35</v>
      </c>
      <c r="H4510" s="6" t="s">
        <v>46</v>
      </c>
      <c r="I4510" s="6" t="s">
        <v>36</v>
      </c>
      <c r="J4510" s="6" t="s">
        <v>75</v>
      </c>
      <c r="K4510" s="12">
        <v>800</v>
      </c>
      <c r="L4510" s="12">
        <v>1040</v>
      </c>
      <c r="M4510" s="12">
        <v>1</v>
      </c>
      <c r="N4510" s="12">
        <v>800</v>
      </c>
      <c r="O4510" s="12">
        <v>1040</v>
      </c>
      <c r="P4510" s="6" t="s">
        <v>1398</v>
      </c>
      <c r="Q4510" s="12">
        <f t="shared" si="70"/>
        <v>240</v>
      </c>
    </row>
    <row r="4511" spans="1:17" x14ac:dyDescent="0.3">
      <c r="A4511" s="6">
        <v>143883</v>
      </c>
      <c r="B4511" s="6" t="s">
        <v>1390</v>
      </c>
      <c r="C4511" s="6" t="s">
        <v>26</v>
      </c>
      <c r="D4511" s="6" t="s">
        <v>2128</v>
      </c>
      <c r="E4511" s="6" t="s">
        <v>10</v>
      </c>
      <c r="F4511" s="7">
        <v>44708</v>
      </c>
      <c r="G4511" s="6" t="s">
        <v>1296</v>
      </c>
      <c r="H4511" s="6" t="s">
        <v>48</v>
      </c>
      <c r="I4511" s="6" t="s">
        <v>37</v>
      </c>
      <c r="J4511" s="6" t="s">
        <v>76</v>
      </c>
      <c r="K4511" s="12">
        <v>600</v>
      </c>
      <c r="L4511" s="12">
        <v>780</v>
      </c>
      <c r="M4511" s="12">
        <v>2</v>
      </c>
      <c r="N4511" s="12">
        <v>1200</v>
      </c>
      <c r="O4511" s="12">
        <v>1560</v>
      </c>
      <c r="P4511" s="6" t="s">
        <v>1397</v>
      </c>
      <c r="Q4511" s="12">
        <f t="shared" si="70"/>
        <v>360</v>
      </c>
    </row>
    <row r="4512" spans="1:17" x14ac:dyDescent="0.3">
      <c r="A4512" s="6">
        <v>143884</v>
      </c>
      <c r="B4512" s="6" t="s">
        <v>1392</v>
      </c>
      <c r="C4512" s="6" t="s">
        <v>1391</v>
      </c>
      <c r="D4512" s="6" t="s">
        <v>2110</v>
      </c>
      <c r="E4512" s="6" t="s">
        <v>9</v>
      </c>
      <c r="F4512" s="7">
        <v>44708</v>
      </c>
      <c r="G4512" s="6" t="s">
        <v>33</v>
      </c>
      <c r="H4512" s="6" t="s">
        <v>50</v>
      </c>
      <c r="I4512" s="6" t="s">
        <v>38</v>
      </c>
      <c r="J4512" s="6" t="s">
        <v>75</v>
      </c>
      <c r="K4512" s="12">
        <v>10500</v>
      </c>
      <c r="L4512" s="12">
        <v>13650</v>
      </c>
      <c r="M4512" s="12">
        <v>3</v>
      </c>
      <c r="N4512" s="12">
        <v>31500</v>
      </c>
      <c r="O4512" s="12">
        <v>40950</v>
      </c>
      <c r="P4512" s="6" t="s">
        <v>1399</v>
      </c>
      <c r="Q4512" s="12">
        <f t="shared" si="70"/>
        <v>9450</v>
      </c>
    </row>
    <row r="4513" spans="1:17" x14ac:dyDescent="0.3">
      <c r="A4513" s="6">
        <v>143885</v>
      </c>
      <c r="B4513" s="6" t="s">
        <v>1394</v>
      </c>
      <c r="C4513" s="6" t="s">
        <v>1393</v>
      </c>
      <c r="D4513" s="6" t="s">
        <v>1414</v>
      </c>
      <c r="E4513" s="6" t="s">
        <v>1324</v>
      </c>
      <c r="F4513" s="7">
        <v>44708</v>
      </c>
      <c r="G4513" s="6" t="s">
        <v>34</v>
      </c>
      <c r="H4513" s="6" t="s">
        <v>1147</v>
      </c>
      <c r="I4513" s="6" t="s">
        <v>39</v>
      </c>
      <c r="J4513" s="6" t="s">
        <v>77</v>
      </c>
      <c r="K4513" s="12">
        <v>6500</v>
      </c>
      <c r="L4513" s="12">
        <v>8450</v>
      </c>
      <c r="M4513" s="12">
        <v>2</v>
      </c>
      <c r="N4513" s="12">
        <v>13000</v>
      </c>
      <c r="O4513" s="12">
        <v>16900</v>
      </c>
      <c r="P4513" s="6" t="s">
        <v>1400</v>
      </c>
      <c r="Q4513" s="12">
        <f t="shared" si="70"/>
        <v>3900</v>
      </c>
    </row>
    <row r="4514" spans="1:17" x14ac:dyDescent="0.3">
      <c r="A4514" s="6">
        <v>143886</v>
      </c>
      <c r="B4514" s="6" t="s">
        <v>1337</v>
      </c>
      <c r="C4514" s="6" t="s">
        <v>1336</v>
      </c>
      <c r="D4514" s="6" t="s">
        <v>1421</v>
      </c>
      <c r="E4514" s="6" t="s">
        <v>8</v>
      </c>
      <c r="F4514" s="7">
        <v>44708</v>
      </c>
      <c r="G4514" s="6" t="s">
        <v>35</v>
      </c>
      <c r="H4514" s="6" t="s">
        <v>1153</v>
      </c>
      <c r="I4514" s="6" t="s">
        <v>40</v>
      </c>
      <c r="J4514" s="6" t="s">
        <v>76</v>
      </c>
      <c r="K4514" s="12">
        <v>4500</v>
      </c>
      <c r="L4514" s="12">
        <v>5850</v>
      </c>
      <c r="M4514" s="12">
        <v>2</v>
      </c>
      <c r="N4514" s="12">
        <v>9000</v>
      </c>
      <c r="O4514" s="12">
        <v>11700</v>
      </c>
      <c r="P4514" s="6" t="s">
        <v>1401</v>
      </c>
      <c r="Q4514" s="12">
        <f t="shared" si="70"/>
        <v>2700</v>
      </c>
    </row>
    <row r="4515" spans="1:17" x14ac:dyDescent="0.3">
      <c r="A4515" s="6">
        <v>143887</v>
      </c>
      <c r="B4515" s="6" t="s">
        <v>1339</v>
      </c>
      <c r="C4515" s="6" t="s">
        <v>1338</v>
      </c>
      <c r="D4515" s="6" t="s">
        <v>1452</v>
      </c>
      <c r="E4515" s="6" t="s">
        <v>7</v>
      </c>
      <c r="F4515" s="7">
        <v>44708</v>
      </c>
      <c r="G4515" s="6" t="s">
        <v>1296</v>
      </c>
      <c r="H4515" s="6" t="s">
        <v>51</v>
      </c>
      <c r="I4515" s="6" t="s">
        <v>41</v>
      </c>
      <c r="J4515" s="6" t="s">
        <v>78</v>
      </c>
      <c r="K4515" s="12">
        <v>8500</v>
      </c>
      <c r="L4515" s="12">
        <v>11050</v>
      </c>
      <c r="M4515" s="12">
        <v>3</v>
      </c>
      <c r="N4515" s="12">
        <v>25500</v>
      </c>
      <c r="O4515" s="12">
        <v>33150</v>
      </c>
      <c r="P4515" s="6" t="s">
        <v>1325</v>
      </c>
      <c r="Q4515" s="12">
        <f t="shared" si="70"/>
        <v>7650</v>
      </c>
    </row>
    <row r="4516" spans="1:17" x14ac:dyDescent="0.3">
      <c r="A4516" s="6">
        <v>143888</v>
      </c>
      <c r="B4516" s="6" t="s">
        <v>1341</v>
      </c>
      <c r="C4516" s="6" t="s">
        <v>1340</v>
      </c>
      <c r="D4516" s="6" t="s">
        <v>1468</v>
      </c>
      <c r="E4516" s="6" t="s">
        <v>1325</v>
      </c>
      <c r="F4516" s="7">
        <v>44709</v>
      </c>
      <c r="G4516" s="6" t="s">
        <v>33</v>
      </c>
      <c r="H4516" s="6" t="s">
        <v>52</v>
      </c>
      <c r="I4516" s="6" t="s">
        <v>44</v>
      </c>
      <c r="J4516" s="6" t="s">
        <v>80</v>
      </c>
      <c r="K4516" s="12">
        <v>12500</v>
      </c>
      <c r="L4516" s="12">
        <v>16250</v>
      </c>
      <c r="M4516" s="12">
        <v>2</v>
      </c>
      <c r="N4516" s="12">
        <v>25000</v>
      </c>
      <c r="O4516" s="12">
        <v>32500</v>
      </c>
      <c r="P4516" s="6" t="s">
        <v>1398</v>
      </c>
      <c r="Q4516" s="12">
        <f t="shared" si="70"/>
        <v>7500</v>
      </c>
    </row>
    <row r="4517" spans="1:17" x14ac:dyDescent="0.3">
      <c r="A4517" s="6">
        <v>143889</v>
      </c>
      <c r="B4517" s="6" t="s">
        <v>1343</v>
      </c>
      <c r="C4517" s="6" t="s">
        <v>1342</v>
      </c>
      <c r="D4517" s="6" t="s">
        <v>1495</v>
      </c>
      <c r="E4517" s="6" t="s">
        <v>1326</v>
      </c>
      <c r="F4517" s="7">
        <v>44710</v>
      </c>
      <c r="G4517" s="6" t="s">
        <v>34</v>
      </c>
      <c r="H4517" s="6" t="s">
        <v>1094</v>
      </c>
      <c r="I4517" s="6" t="s">
        <v>89</v>
      </c>
      <c r="J4517" s="6" t="s">
        <v>79</v>
      </c>
      <c r="K4517" s="12">
        <v>3500</v>
      </c>
      <c r="L4517" s="12">
        <v>4550</v>
      </c>
      <c r="M4517" s="12">
        <v>3</v>
      </c>
      <c r="N4517" s="12">
        <v>10500</v>
      </c>
      <c r="O4517" s="12">
        <v>13650</v>
      </c>
      <c r="P4517" s="6" t="s">
        <v>1397</v>
      </c>
      <c r="Q4517" s="12">
        <f t="shared" si="70"/>
        <v>3150</v>
      </c>
    </row>
    <row r="4518" spans="1:17" x14ac:dyDescent="0.3">
      <c r="A4518" s="6">
        <v>143890</v>
      </c>
      <c r="B4518" s="6" t="s">
        <v>1345</v>
      </c>
      <c r="C4518" s="6" t="s">
        <v>1344</v>
      </c>
      <c r="D4518" s="6" t="s">
        <v>1545</v>
      </c>
      <c r="E4518" s="6" t="s">
        <v>6</v>
      </c>
      <c r="F4518" s="7">
        <v>44711</v>
      </c>
      <c r="G4518" s="6" t="s">
        <v>35</v>
      </c>
      <c r="H4518" s="8" t="s">
        <v>67</v>
      </c>
      <c r="I4518" s="6" t="s">
        <v>37</v>
      </c>
      <c r="J4518" s="6" t="s">
        <v>81</v>
      </c>
      <c r="K4518" s="12">
        <v>4500</v>
      </c>
      <c r="L4518" s="12">
        <v>5850</v>
      </c>
      <c r="M4518" s="12">
        <v>2</v>
      </c>
      <c r="N4518" s="12">
        <v>9000</v>
      </c>
      <c r="O4518" s="12">
        <v>11700</v>
      </c>
      <c r="P4518" s="6" t="s">
        <v>1399</v>
      </c>
      <c r="Q4518" s="12">
        <f t="shared" si="70"/>
        <v>2700</v>
      </c>
    </row>
    <row r="4519" spans="1:17" x14ac:dyDescent="0.3">
      <c r="A4519" s="6">
        <v>143891</v>
      </c>
      <c r="B4519" s="6" t="s">
        <v>1347</v>
      </c>
      <c r="C4519" s="6" t="s">
        <v>1346</v>
      </c>
      <c r="D4519" s="6" t="s">
        <v>1554</v>
      </c>
      <c r="E4519" s="6" t="s">
        <v>5</v>
      </c>
      <c r="F4519" s="7">
        <v>44712</v>
      </c>
      <c r="G4519" s="6" t="s">
        <v>1296</v>
      </c>
      <c r="H4519" s="6" t="s">
        <v>1154</v>
      </c>
      <c r="I4519" s="6" t="s">
        <v>45</v>
      </c>
      <c r="J4519" s="6" t="s">
        <v>82</v>
      </c>
      <c r="K4519" s="12">
        <v>2100</v>
      </c>
      <c r="L4519" s="12">
        <v>2730</v>
      </c>
      <c r="M4519" s="12">
        <v>2</v>
      </c>
      <c r="N4519" s="12">
        <v>4200</v>
      </c>
      <c r="O4519" s="12">
        <v>5460</v>
      </c>
      <c r="P4519" s="6" t="s">
        <v>1400</v>
      </c>
      <c r="Q4519" s="12">
        <f t="shared" si="70"/>
        <v>1260</v>
      </c>
    </row>
    <row r="4520" spans="1:17" x14ac:dyDescent="0.3">
      <c r="A4520" s="6">
        <v>143892</v>
      </c>
      <c r="B4520" s="6" t="s">
        <v>1349</v>
      </c>
      <c r="C4520" s="6" t="s">
        <v>1348</v>
      </c>
      <c r="D4520" s="6" t="s">
        <v>1587</v>
      </c>
      <c r="E4520" s="6" t="s">
        <v>4</v>
      </c>
      <c r="F4520" s="7">
        <v>44713</v>
      </c>
      <c r="G4520" s="6" t="s">
        <v>33</v>
      </c>
      <c r="H4520" s="6" t="s">
        <v>49</v>
      </c>
      <c r="I4520" s="6" t="s">
        <v>36</v>
      </c>
      <c r="J4520" s="6" t="s">
        <v>75</v>
      </c>
      <c r="K4520" s="12">
        <v>1150</v>
      </c>
      <c r="L4520" s="12">
        <v>1495</v>
      </c>
      <c r="M4520" s="12">
        <v>1</v>
      </c>
      <c r="N4520" s="12">
        <v>1150</v>
      </c>
      <c r="O4520" s="12">
        <v>1495</v>
      </c>
      <c r="P4520" s="6" t="s">
        <v>1401</v>
      </c>
      <c r="Q4520" s="12">
        <f t="shared" si="70"/>
        <v>345</v>
      </c>
    </row>
    <row r="4521" spans="1:17" x14ac:dyDescent="0.3">
      <c r="A4521" s="6">
        <v>143893</v>
      </c>
      <c r="B4521" s="6" t="s">
        <v>1351</v>
      </c>
      <c r="C4521" s="6" t="s">
        <v>1350</v>
      </c>
      <c r="D4521" s="6" t="s">
        <v>1590</v>
      </c>
      <c r="E4521" s="6" t="s">
        <v>30</v>
      </c>
      <c r="F4521" s="7">
        <v>44714</v>
      </c>
      <c r="G4521" s="6" t="s">
        <v>34</v>
      </c>
      <c r="H4521" s="6" t="s">
        <v>47</v>
      </c>
      <c r="I4521" s="6" t="s">
        <v>37</v>
      </c>
      <c r="J4521" s="6" t="s">
        <v>76</v>
      </c>
      <c r="K4521" s="12">
        <v>350</v>
      </c>
      <c r="L4521" s="12">
        <v>455</v>
      </c>
      <c r="M4521" s="12">
        <v>3</v>
      </c>
      <c r="N4521" s="12">
        <v>1050</v>
      </c>
      <c r="O4521" s="12">
        <v>1365</v>
      </c>
      <c r="P4521" s="6" t="s">
        <v>1325</v>
      </c>
      <c r="Q4521" s="12">
        <f t="shared" si="70"/>
        <v>315</v>
      </c>
    </row>
    <row r="4522" spans="1:17" x14ac:dyDescent="0.3">
      <c r="A4522" s="6">
        <v>143894</v>
      </c>
      <c r="B4522" s="6" t="s">
        <v>1353</v>
      </c>
      <c r="C4522" s="6" t="s">
        <v>1352</v>
      </c>
      <c r="D4522" s="6" t="s">
        <v>1619</v>
      </c>
      <c r="E4522" s="6" t="s">
        <v>31</v>
      </c>
      <c r="F4522" s="7">
        <v>44715</v>
      </c>
      <c r="G4522" s="6" t="s">
        <v>35</v>
      </c>
      <c r="H4522" s="6" t="s">
        <v>53</v>
      </c>
      <c r="I4522" s="6" t="s">
        <v>38</v>
      </c>
      <c r="J4522" s="6" t="s">
        <v>75</v>
      </c>
      <c r="K4522" s="12">
        <v>9500</v>
      </c>
      <c r="L4522" s="12">
        <v>12350</v>
      </c>
      <c r="M4522" s="12">
        <v>2</v>
      </c>
      <c r="N4522" s="12">
        <v>19000</v>
      </c>
      <c r="O4522" s="12">
        <v>24700</v>
      </c>
      <c r="P4522" s="6" t="s">
        <v>1398</v>
      </c>
      <c r="Q4522" s="12">
        <f t="shared" si="70"/>
        <v>5700</v>
      </c>
    </row>
    <row r="4523" spans="1:17" x14ac:dyDescent="0.3">
      <c r="A4523" s="6">
        <v>143895</v>
      </c>
      <c r="B4523" s="6" t="s">
        <v>1355</v>
      </c>
      <c r="C4523" s="6" t="s">
        <v>1354</v>
      </c>
      <c r="D4523" s="6" t="s">
        <v>2148</v>
      </c>
      <c r="E4523" s="6" t="s">
        <v>32</v>
      </c>
      <c r="F4523" s="7">
        <v>44716</v>
      </c>
      <c r="G4523" s="6" t="s">
        <v>1296</v>
      </c>
      <c r="H4523" s="6" t="s">
        <v>1155</v>
      </c>
      <c r="I4523" s="6" t="s">
        <v>39</v>
      </c>
      <c r="J4523" s="6" t="s">
        <v>77</v>
      </c>
      <c r="K4523" s="12">
        <v>10000</v>
      </c>
      <c r="L4523" s="12">
        <v>13000</v>
      </c>
      <c r="M4523" s="12">
        <v>4</v>
      </c>
      <c r="N4523" s="12">
        <v>40000</v>
      </c>
      <c r="O4523" s="12">
        <v>52000</v>
      </c>
      <c r="P4523" s="6" t="s">
        <v>1397</v>
      </c>
      <c r="Q4523" s="12">
        <f t="shared" si="70"/>
        <v>12000</v>
      </c>
    </row>
    <row r="4524" spans="1:17" x14ac:dyDescent="0.3">
      <c r="A4524" s="6">
        <v>143896</v>
      </c>
      <c r="B4524" s="6" t="s">
        <v>1357</v>
      </c>
      <c r="C4524" s="6" t="s">
        <v>1356</v>
      </c>
      <c r="D4524" s="6" t="s">
        <v>1632</v>
      </c>
      <c r="E4524" s="6" t="s">
        <v>28</v>
      </c>
      <c r="F4524" s="7">
        <v>44717</v>
      </c>
      <c r="G4524" s="6" t="s">
        <v>33</v>
      </c>
      <c r="H4524" s="6" t="s">
        <v>1156</v>
      </c>
      <c r="I4524" s="6" t="s">
        <v>40</v>
      </c>
      <c r="J4524" s="6" t="s">
        <v>76</v>
      </c>
      <c r="K4524" s="12">
        <v>6500</v>
      </c>
      <c r="L4524" s="12">
        <v>8450</v>
      </c>
      <c r="M4524" s="12">
        <v>1</v>
      </c>
      <c r="N4524" s="12">
        <v>6500</v>
      </c>
      <c r="O4524" s="12">
        <v>8450</v>
      </c>
      <c r="P4524" s="6" t="s">
        <v>1399</v>
      </c>
      <c r="Q4524" s="12">
        <f t="shared" si="70"/>
        <v>1950</v>
      </c>
    </row>
    <row r="4525" spans="1:17" x14ac:dyDescent="0.3">
      <c r="A4525" s="6">
        <v>143897</v>
      </c>
      <c r="B4525" s="6" t="s">
        <v>1359</v>
      </c>
      <c r="C4525" s="6" t="s">
        <v>1358</v>
      </c>
      <c r="D4525" s="6" t="s">
        <v>1668</v>
      </c>
      <c r="E4525" s="6" t="s">
        <v>1311</v>
      </c>
      <c r="F4525" s="7">
        <v>44718</v>
      </c>
      <c r="G4525" s="6" t="s">
        <v>34</v>
      </c>
      <c r="H4525" s="6" t="s">
        <v>1157</v>
      </c>
      <c r="I4525" s="6" t="s">
        <v>41</v>
      </c>
      <c r="J4525" s="6" t="s">
        <v>78</v>
      </c>
      <c r="K4525" s="12">
        <v>8500</v>
      </c>
      <c r="L4525" s="12">
        <v>11050</v>
      </c>
      <c r="M4525" s="12">
        <v>1</v>
      </c>
      <c r="N4525" s="12">
        <v>8500</v>
      </c>
      <c r="O4525" s="12">
        <v>11050</v>
      </c>
      <c r="P4525" s="6" t="s">
        <v>1400</v>
      </c>
      <c r="Q4525" s="12">
        <f t="shared" si="70"/>
        <v>2550</v>
      </c>
    </row>
    <row r="4526" spans="1:17" x14ac:dyDescent="0.3">
      <c r="A4526" s="6">
        <v>143898</v>
      </c>
      <c r="B4526" s="6" t="s">
        <v>1361</v>
      </c>
      <c r="C4526" s="6" t="s">
        <v>1360</v>
      </c>
      <c r="D4526" s="6" t="s">
        <v>1684</v>
      </c>
      <c r="E4526" s="6" t="s">
        <v>1312</v>
      </c>
      <c r="F4526" s="7">
        <v>44719</v>
      </c>
      <c r="G4526" s="6" t="s">
        <v>35</v>
      </c>
      <c r="H4526" s="6" t="s">
        <v>57</v>
      </c>
      <c r="I4526" s="6" t="s">
        <v>44</v>
      </c>
      <c r="J4526" s="6" t="s">
        <v>80</v>
      </c>
      <c r="K4526" s="12">
        <v>7000</v>
      </c>
      <c r="L4526" s="12">
        <v>9100</v>
      </c>
      <c r="M4526" s="12">
        <v>3</v>
      </c>
      <c r="N4526" s="12">
        <v>21000</v>
      </c>
      <c r="O4526" s="12">
        <v>27300</v>
      </c>
      <c r="P4526" s="6" t="s">
        <v>1401</v>
      </c>
      <c r="Q4526" s="12">
        <f t="shared" si="70"/>
        <v>6300</v>
      </c>
    </row>
    <row r="4527" spans="1:17" x14ac:dyDescent="0.3">
      <c r="A4527" s="6">
        <v>143899</v>
      </c>
      <c r="B4527" s="6" t="s">
        <v>1363</v>
      </c>
      <c r="C4527" s="6" t="s">
        <v>1362</v>
      </c>
      <c r="D4527" s="6" t="s">
        <v>1740</v>
      </c>
      <c r="E4527" s="6" t="s">
        <v>1313</v>
      </c>
      <c r="F4527" s="7">
        <v>44720</v>
      </c>
      <c r="G4527" s="6" t="s">
        <v>1296</v>
      </c>
      <c r="H4527" s="6" t="s">
        <v>1158</v>
      </c>
      <c r="I4527" s="6" t="s">
        <v>89</v>
      </c>
      <c r="J4527" s="6" t="s">
        <v>79</v>
      </c>
      <c r="K4527" s="12">
        <v>6550</v>
      </c>
      <c r="L4527" s="12">
        <v>8515</v>
      </c>
      <c r="M4527" s="12">
        <v>2</v>
      </c>
      <c r="N4527" s="12">
        <v>13100</v>
      </c>
      <c r="O4527" s="12">
        <v>17030</v>
      </c>
      <c r="P4527" s="6" t="s">
        <v>1325</v>
      </c>
      <c r="Q4527" s="12">
        <f t="shared" si="70"/>
        <v>3930</v>
      </c>
    </row>
    <row r="4528" spans="1:17" x14ac:dyDescent="0.3">
      <c r="A4528" s="6">
        <v>143900</v>
      </c>
      <c r="B4528" s="6" t="s">
        <v>1365</v>
      </c>
      <c r="C4528" s="6" t="s">
        <v>1364</v>
      </c>
      <c r="D4528" s="6" t="s">
        <v>1745</v>
      </c>
      <c r="E4528" s="6" t="s">
        <v>3</v>
      </c>
      <c r="F4528" s="7">
        <v>44721</v>
      </c>
      <c r="G4528" s="6" t="s">
        <v>33</v>
      </c>
      <c r="H4528" s="8" t="s">
        <v>66</v>
      </c>
      <c r="I4528" s="6" t="s">
        <v>37</v>
      </c>
      <c r="J4528" s="6" t="s">
        <v>81</v>
      </c>
      <c r="K4528" s="12">
        <v>7650</v>
      </c>
      <c r="L4528" s="12">
        <v>9945</v>
      </c>
      <c r="M4528" s="12">
        <v>3</v>
      </c>
      <c r="N4528" s="12">
        <v>22950</v>
      </c>
      <c r="O4528" s="12">
        <v>29835</v>
      </c>
      <c r="P4528" s="6" t="s">
        <v>1398</v>
      </c>
      <c r="Q4528" s="12">
        <f t="shared" si="70"/>
        <v>6885</v>
      </c>
    </row>
    <row r="4529" spans="1:17" x14ac:dyDescent="0.3">
      <c r="A4529" s="6">
        <v>143901</v>
      </c>
      <c r="B4529" s="6" t="s">
        <v>1367</v>
      </c>
      <c r="C4529" s="6" t="s">
        <v>1366</v>
      </c>
      <c r="D4529" s="6" t="s">
        <v>1781</v>
      </c>
      <c r="E4529" s="6" t="s">
        <v>2</v>
      </c>
      <c r="F4529" s="7">
        <v>44722</v>
      </c>
      <c r="G4529" s="6" t="s">
        <v>34</v>
      </c>
      <c r="H4529" s="6" t="s">
        <v>58</v>
      </c>
      <c r="I4529" s="6" t="s">
        <v>45</v>
      </c>
      <c r="J4529" s="6" t="s">
        <v>82</v>
      </c>
      <c r="K4529" s="12">
        <v>1150</v>
      </c>
      <c r="L4529" s="12">
        <v>1495</v>
      </c>
      <c r="M4529" s="12">
        <v>1</v>
      </c>
      <c r="N4529" s="12">
        <v>1150</v>
      </c>
      <c r="O4529" s="12">
        <v>1495</v>
      </c>
      <c r="P4529" s="6" t="s">
        <v>1397</v>
      </c>
      <c r="Q4529" s="12">
        <f t="shared" si="70"/>
        <v>345</v>
      </c>
    </row>
    <row r="4530" spans="1:17" x14ac:dyDescent="0.3">
      <c r="A4530" s="6">
        <v>143902</v>
      </c>
      <c r="B4530" s="6" t="s">
        <v>1369</v>
      </c>
      <c r="C4530" s="6" t="s">
        <v>1368</v>
      </c>
      <c r="D4530" s="6" t="s">
        <v>1798</v>
      </c>
      <c r="E4530" s="6" t="s">
        <v>1</v>
      </c>
      <c r="F4530" s="7">
        <v>44723</v>
      </c>
      <c r="G4530" s="6" t="s">
        <v>35</v>
      </c>
      <c r="H4530" s="6" t="s">
        <v>59</v>
      </c>
      <c r="I4530" s="6" t="s">
        <v>36</v>
      </c>
      <c r="J4530" s="6" t="s">
        <v>75</v>
      </c>
      <c r="K4530" s="12">
        <v>850</v>
      </c>
      <c r="L4530" s="12">
        <v>1105</v>
      </c>
      <c r="M4530" s="12">
        <v>2</v>
      </c>
      <c r="N4530" s="12">
        <v>1700</v>
      </c>
      <c r="O4530" s="12">
        <v>2210</v>
      </c>
      <c r="P4530" s="6" t="s">
        <v>1399</v>
      </c>
      <c r="Q4530" s="12">
        <f t="shared" si="70"/>
        <v>510</v>
      </c>
    </row>
    <row r="4531" spans="1:17" x14ac:dyDescent="0.3">
      <c r="A4531" s="6">
        <v>143903</v>
      </c>
      <c r="B4531" s="6" t="s">
        <v>1370</v>
      </c>
      <c r="C4531" s="6" t="s">
        <v>1327</v>
      </c>
      <c r="D4531" s="6" t="s">
        <v>1812</v>
      </c>
      <c r="E4531" s="6" t="s">
        <v>1314</v>
      </c>
      <c r="F4531" s="7">
        <v>44724</v>
      </c>
      <c r="G4531" s="6" t="s">
        <v>1296</v>
      </c>
      <c r="H4531" s="6" t="s">
        <v>60</v>
      </c>
      <c r="I4531" s="6" t="s">
        <v>37</v>
      </c>
      <c r="J4531" s="6" t="s">
        <v>76</v>
      </c>
      <c r="K4531" s="12">
        <v>650</v>
      </c>
      <c r="L4531" s="12">
        <v>845</v>
      </c>
      <c r="M4531" s="12">
        <v>4</v>
      </c>
      <c r="N4531" s="12">
        <v>2600</v>
      </c>
      <c r="O4531" s="12">
        <v>3380</v>
      </c>
      <c r="P4531" s="6" t="s">
        <v>1400</v>
      </c>
      <c r="Q4531" s="12">
        <f t="shared" si="70"/>
        <v>780</v>
      </c>
    </row>
    <row r="4532" spans="1:17" x14ac:dyDescent="0.3">
      <c r="A4532" s="6">
        <v>143904</v>
      </c>
      <c r="B4532" s="6" t="s">
        <v>1371</v>
      </c>
      <c r="C4532" s="6" t="s">
        <v>1328</v>
      </c>
      <c r="D4532" s="6" t="s">
        <v>1816</v>
      </c>
      <c r="E4532" s="6" t="s">
        <v>1315</v>
      </c>
      <c r="F4532" s="7">
        <v>44725</v>
      </c>
      <c r="G4532" s="6" t="s">
        <v>33</v>
      </c>
      <c r="H4532" s="6" t="s">
        <v>61</v>
      </c>
      <c r="I4532" s="6" t="s">
        <v>38</v>
      </c>
      <c r="J4532" s="6" t="s">
        <v>75</v>
      </c>
      <c r="K4532" s="12">
        <v>7500</v>
      </c>
      <c r="L4532" s="12">
        <v>9750</v>
      </c>
      <c r="M4532" s="12">
        <v>2</v>
      </c>
      <c r="N4532" s="12">
        <v>15000</v>
      </c>
      <c r="O4532" s="12">
        <v>19500</v>
      </c>
      <c r="P4532" s="6" t="s">
        <v>1401</v>
      </c>
      <c r="Q4532" s="12">
        <f t="shared" si="70"/>
        <v>4500</v>
      </c>
    </row>
    <row r="4533" spans="1:17" x14ac:dyDescent="0.3">
      <c r="A4533" s="6">
        <v>143905</v>
      </c>
      <c r="B4533" s="6" t="s">
        <v>1373</v>
      </c>
      <c r="C4533" s="6" t="s">
        <v>1372</v>
      </c>
      <c r="D4533" s="6" t="s">
        <v>1855</v>
      </c>
      <c r="E4533" s="6" t="s">
        <v>0</v>
      </c>
      <c r="F4533" s="7">
        <v>44726</v>
      </c>
      <c r="G4533" s="6" t="s">
        <v>34</v>
      </c>
      <c r="H4533" s="6" t="s">
        <v>1155</v>
      </c>
      <c r="I4533" s="6" t="s">
        <v>39</v>
      </c>
      <c r="J4533" s="8" t="s">
        <v>83</v>
      </c>
      <c r="K4533" s="12">
        <v>10000</v>
      </c>
      <c r="L4533" s="12">
        <v>13000</v>
      </c>
      <c r="M4533" s="12">
        <v>1</v>
      </c>
      <c r="N4533" s="12">
        <v>10000</v>
      </c>
      <c r="O4533" s="12">
        <v>13000</v>
      </c>
      <c r="P4533" s="6" t="s">
        <v>1325</v>
      </c>
      <c r="Q4533" s="12">
        <f t="shared" si="70"/>
        <v>3000</v>
      </c>
    </row>
    <row r="4534" spans="1:17" x14ac:dyDescent="0.3">
      <c r="A4534" s="6">
        <v>143906</v>
      </c>
      <c r="B4534" s="6" t="s">
        <v>1374</v>
      </c>
      <c r="C4534" s="6" t="s">
        <v>1329</v>
      </c>
      <c r="D4534" s="6" t="s">
        <v>1878</v>
      </c>
      <c r="E4534" s="6" t="s">
        <v>1316</v>
      </c>
      <c r="F4534" s="7">
        <v>44727</v>
      </c>
      <c r="G4534" s="6" t="s">
        <v>35</v>
      </c>
      <c r="H4534" s="6" t="s">
        <v>1159</v>
      </c>
      <c r="I4534" s="6" t="s">
        <v>40</v>
      </c>
      <c r="J4534" s="6" t="s">
        <v>76</v>
      </c>
      <c r="K4534" s="12">
        <v>10500</v>
      </c>
      <c r="L4534" s="12">
        <v>13650</v>
      </c>
      <c r="M4534" s="12">
        <v>1</v>
      </c>
      <c r="N4534" s="12">
        <v>10500</v>
      </c>
      <c r="O4534" s="12">
        <v>13650</v>
      </c>
      <c r="P4534" s="6" t="s">
        <v>1398</v>
      </c>
      <c r="Q4534" s="12">
        <f t="shared" si="70"/>
        <v>3150</v>
      </c>
    </row>
    <row r="4535" spans="1:17" x14ac:dyDescent="0.3">
      <c r="A4535" s="6">
        <v>143907</v>
      </c>
      <c r="B4535" s="6" t="s">
        <v>1375</v>
      </c>
      <c r="C4535" s="6" t="s">
        <v>1330</v>
      </c>
      <c r="D4535" s="6" t="s">
        <v>1890</v>
      </c>
      <c r="E4535" s="6" t="s">
        <v>1317</v>
      </c>
      <c r="F4535" s="7">
        <v>44728</v>
      </c>
      <c r="G4535" s="6" t="s">
        <v>1296</v>
      </c>
      <c r="H4535" s="6" t="s">
        <v>63</v>
      </c>
      <c r="I4535" s="6" t="s">
        <v>41</v>
      </c>
      <c r="J4535" s="6" t="s">
        <v>78</v>
      </c>
      <c r="K4535" s="12">
        <v>8500</v>
      </c>
      <c r="L4535" s="12">
        <v>11050</v>
      </c>
      <c r="M4535" s="12">
        <v>1</v>
      </c>
      <c r="N4535" s="12">
        <v>8500</v>
      </c>
      <c r="O4535" s="12">
        <v>11050</v>
      </c>
      <c r="P4535" s="6" t="s">
        <v>1397</v>
      </c>
      <c r="Q4535" s="12">
        <f t="shared" si="70"/>
        <v>2550</v>
      </c>
    </row>
    <row r="4536" spans="1:17" x14ac:dyDescent="0.3">
      <c r="A4536" s="6">
        <v>143908</v>
      </c>
      <c r="B4536" s="6" t="s">
        <v>1376</v>
      </c>
      <c r="C4536" s="6" t="s">
        <v>1331</v>
      </c>
      <c r="D4536" s="6" t="s">
        <v>1916</v>
      </c>
      <c r="E4536" s="6" t="s">
        <v>1318</v>
      </c>
      <c r="F4536" s="7">
        <v>44729</v>
      </c>
      <c r="G4536" s="6" t="s">
        <v>33</v>
      </c>
      <c r="H4536" s="6" t="s">
        <v>57</v>
      </c>
      <c r="I4536" s="6" t="s">
        <v>44</v>
      </c>
      <c r="J4536" s="6" t="s">
        <v>80</v>
      </c>
      <c r="K4536" s="12">
        <v>7000</v>
      </c>
      <c r="L4536" s="12">
        <v>9100</v>
      </c>
      <c r="M4536" s="12">
        <v>2</v>
      </c>
      <c r="N4536" s="12">
        <v>14000</v>
      </c>
      <c r="O4536" s="12">
        <v>18200</v>
      </c>
      <c r="P4536" s="6" t="s">
        <v>1399</v>
      </c>
      <c r="Q4536" s="12">
        <f t="shared" si="70"/>
        <v>4200</v>
      </c>
    </row>
    <row r="4537" spans="1:17" x14ac:dyDescent="0.3">
      <c r="A4537" s="6">
        <v>143909</v>
      </c>
      <c r="B4537" s="6" t="s">
        <v>1378</v>
      </c>
      <c r="C4537" s="6" t="s">
        <v>1377</v>
      </c>
      <c r="D4537" s="6" t="s">
        <v>1943</v>
      </c>
      <c r="E4537" s="6" t="s">
        <v>29</v>
      </c>
      <c r="F4537" s="7">
        <v>44730</v>
      </c>
      <c r="G4537" s="6" t="s">
        <v>34</v>
      </c>
      <c r="H4537" s="6" t="s">
        <v>1160</v>
      </c>
      <c r="I4537" s="6" t="s">
        <v>89</v>
      </c>
      <c r="J4537" s="6" t="s">
        <v>79</v>
      </c>
      <c r="K4537" s="12">
        <v>1680</v>
      </c>
      <c r="L4537" s="12">
        <v>2184</v>
      </c>
      <c r="M4537" s="12">
        <v>1</v>
      </c>
      <c r="N4537" s="12">
        <v>1680</v>
      </c>
      <c r="O4537" s="12">
        <v>2184</v>
      </c>
      <c r="P4537" s="6" t="s">
        <v>1400</v>
      </c>
      <c r="Q4537" s="12">
        <f t="shared" si="70"/>
        <v>504</v>
      </c>
    </row>
    <row r="4538" spans="1:17" x14ac:dyDescent="0.3">
      <c r="A4538" s="6">
        <v>143910</v>
      </c>
      <c r="B4538" s="6" t="s">
        <v>1379</v>
      </c>
      <c r="C4538" s="6" t="s">
        <v>1332</v>
      </c>
      <c r="D4538" s="6" t="s">
        <v>1989</v>
      </c>
      <c r="E4538" s="6" t="s">
        <v>20</v>
      </c>
      <c r="F4538" s="7">
        <v>44731</v>
      </c>
      <c r="G4538" s="6" t="s">
        <v>35</v>
      </c>
      <c r="H4538" s="8" t="s">
        <v>65</v>
      </c>
      <c r="I4538" s="6" t="s">
        <v>37</v>
      </c>
      <c r="J4538" s="8" t="s">
        <v>84</v>
      </c>
      <c r="K4538" s="12">
        <v>6540</v>
      </c>
      <c r="L4538" s="12">
        <v>8502</v>
      </c>
      <c r="M4538" s="12">
        <v>1</v>
      </c>
      <c r="N4538" s="12">
        <v>6540</v>
      </c>
      <c r="O4538" s="12">
        <v>8502</v>
      </c>
      <c r="P4538" s="6" t="s">
        <v>1401</v>
      </c>
      <c r="Q4538" s="12">
        <f t="shared" si="70"/>
        <v>1962</v>
      </c>
    </row>
    <row r="4539" spans="1:17" x14ac:dyDescent="0.3">
      <c r="A4539" s="6">
        <v>143911</v>
      </c>
      <c r="B4539" s="6" t="s">
        <v>1380</v>
      </c>
      <c r="C4539" s="6" t="s">
        <v>1334</v>
      </c>
      <c r="D4539" s="6" t="s">
        <v>2074</v>
      </c>
      <c r="E4539" s="6" t="s">
        <v>19</v>
      </c>
      <c r="F4539" s="7">
        <v>44732</v>
      </c>
      <c r="G4539" s="6" t="s">
        <v>1296</v>
      </c>
      <c r="H4539" s="6" t="s">
        <v>68</v>
      </c>
      <c r="I4539" s="6" t="s">
        <v>45</v>
      </c>
      <c r="J4539" s="6" t="s">
        <v>82</v>
      </c>
      <c r="K4539" s="12">
        <v>2680</v>
      </c>
      <c r="L4539" s="12">
        <v>3484</v>
      </c>
      <c r="M4539" s="12">
        <v>1</v>
      </c>
      <c r="N4539" s="12">
        <v>2680</v>
      </c>
      <c r="O4539" s="12">
        <v>3484</v>
      </c>
      <c r="P4539" s="6" t="s">
        <v>1325</v>
      </c>
      <c r="Q4539" s="12">
        <f t="shared" si="70"/>
        <v>804</v>
      </c>
    </row>
    <row r="4540" spans="1:17" x14ac:dyDescent="0.3">
      <c r="A4540" s="6">
        <v>143912</v>
      </c>
      <c r="B4540" s="6" t="s">
        <v>1381</v>
      </c>
      <c r="C4540" s="6" t="s">
        <v>1333</v>
      </c>
      <c r="D4540" s="6" t="s">
        <v>2063</v>
      </c>
      <c r="E4540" s="6" t="s">
        <v>1319</v>
      </c>
      <c r="F4540" s="7">
        <v>44732</v>
      </c>
      <c r="G4540" s="6" t="s">
        <v>33</v>
      </c>
      <c r="H4540" s="6" t="s">
        <v>71</v>
      </c>
      <c r="I4540" s="6" t="s">
        <v>38</v>
      </c>
      <c r="J4540" s="6" t="s">
        <v>76</v>
      </c>
      <c r="K4540" s="12">
        <v>8250</v>
      </c>
      <c r="L4540" s="12">
        <v>10725</v>
      </c>
      <c r="M4540" s="12">
        <v>1</v>
      </c>
      <c r="N4540" s="12">
        <v>8250</v>
      </c>
      <c r="O4540" s="12">
        <v>10725</v>
      </c>
      <c r="P4540" s="6" t="s">
        <v>1398</v>
      </c>
      <c r="Q4540" s="12">
        <f t="shared" si="70"/>
        <v>2475</v>
      </c>
    </row>
    <row r="4541" spans="1:17" x14ac:dyDescent="0.3">
      <c r="A4541" s="6">
        <v>143913</v>
      </c>
      <c r="B4541" s="6" t="s">
        <v>1382</v>
      </c>
      <c r="C4541" s="6" t="s">
        <v>1335</v>
      </c>
      <c r="D4541" s="6" t="s">
        <v>2090</v>
      </c>
      <c r="E4541" s="6" t="s">
        <v>18</v>
      </c>
      <c r="F4541" s="7">
        <v>44732</v>
      </c>
      <c r="G4541" s="6" t="s">
        <v>34</v>
      </c>
      <c r="H4541" s="6" t="s">
        <v>1094</v>
      </c>
      <c r="I4541" s="6" t="s">
        <v>42</v>
      </c>
      <c r="J4541" s="6" t="s">
        <v>76</v>
      </c>
      <c r="K4541" s="12">
        <v>2650</v>
      </c>
      <c r="L4541" s="12">
        <v>3445</v>
      </c>
      <c r="M4541" s="12">
        <v>2</v>
      </c>
      <c r="N4541" s="12">
        <v>5300</v>
      </c>
      <c r="O4541" s="12">
        <v>6890</v>
      </c>
      <c r="P4541" s="6" t="s">
        <v>1397</v>
      </c>
      <c r="Q4541" s="12">
        <f t="shared" si="70"/>
        <v>1590</v>
      </c>
    </row>
    <row r="4542" spans="1:17" x14ac:dyDescent="0.3">
      <c r="A4542" s="6">
        <v>143914</v>
      </c>
      <c r="B4542" s="6" t="s">
        <v>1378</v>
      </c>
      <c r="C4542" s="6" t="s">
        <v>1377</v>
      </c>
      <c r="D4542" s="6" t="s">
        <v>1927</v>
      </c>
      <c r="E4542" s="6" t="s">
        <v>17</v>
      </c>
      <c r="F4542" s="7">
        <v>44732</v>
      </c>
      <c r="G4542" s="6" t="s">
        <v>35</v>
      </c>
      <c r="H4542" s="6" t="s">
        <v>72</v>
      </c>
      <c r="I4542" s="6" t="s">
        <v>38</v>
      </c>
      <c r="J4542" s="6" t="s">
        <v>85</v>
      </c>
      <c r="K4542" s="12">
        <v>12550</v>
      </c>
      <c r="L4542" s="12">
        <v>16315</v>
      </c>
      <c r="M4542" s="12">
        <v>4</v>
      </c>
      <c r="N4542" s="12">
        <v>50200</v>
      </c>
      <c r="O4542" s="12">
        <v>65260</v>
      </c>
      <c r="P4542" s="6" t="s">
        <v>1399</v>
      </c>
      <c r="Q4542" s="12">
        <f t="shared" si="70"/>
        <v>15060</v>
      </c>
    </row>
    <row r="4543" spans="1:17" x14ac:dyDescent="0.3">
      <c r="A4543" s="6">
        <v>143915</v>
      </c>
      <c r="B4543" s="6" t="s">
        <v>1379</v>
      </c>
      <c r="C4543" s="6" t="s">
        <v>1332</v>
      </c>
      <c r="D4543" s="6" t="s">
        <v>1991</v>
      </c>
      <c r="E4543" s="6" t="s">
        <v>1320</v>
      </c>
      <c r="F4543" s="7">
        <v>44732</v>
      </c>
      <c r="G4543" s="6" t="s">
        <v>1296</v>
      </c>
      <c r="H4543" s="6" t="s">
        <v>73</v>
      </c>
      <c r="I4543" s="6" t="s">
        <v>41</v>
      </c>
      <c r="J4543" s="8" t="s">
        <v>78</v>
      </c>
      <c r="K4543" s="12">
        <v>14500</v>
      </c>
      <c r="L4543" s="12">
        <v>18850</v>
      </c>
      <c r="M4543" s="12">
        <v>4</v>
      </c>
      <c r="N4543" s="12">
        <v>58000</v>
      </c>
      <c r="O4543" s="12">
        <v>75400</v>
      </c>
      <c r="P4543" s="6" t="s">
        <v>1400</v>
      </c>
      <c r="Q4543" s="12">
        <f t="shared" si="70"/>
        <v>17400</v>
      </c>
    </row>
    <row r="4544" spans="1:17" x14ac:dyDescent="0.3">
      <c r="A4544" s="6">
        <v>143916</v>
      </c>
      <c r="B4544" s="6" t="s">
        <v>1365</v>
      </c>
      <c r="C4544" s="6" t="s">
        <v>1364</v>
      </c>
      <c r="D4544" s="6" t="s">
        <v>1755</v>
      </c>
      <c r="E4544" s="6" t="s">
        <v>16</v>
      </c>
      <c r="F4544" s="7">
        <v>44732</v>
      </c>
      <c r="G4544" s="6" t="s">
        <v>33</v>
      </c>
      <c r="H4544" s="6" t="s">
        <v>46</v>
      </c>
      <c r="I4544" s="6" t="s">
        <v>36</v>
      </c>
      <c r="J4544" s="6" t="s">
        <v>75</v>
      </c>
      <c r="K4544" s="12">
        <v>800</v>
      </c>
      <c r="L4544" s="12">
        <v>1040</v>
      </c>
      <c r="M4544" s="12">
        <v>1</v>
      </c>
      <c r="N4544" s="12">
        <v>800</v>
      </c>
      <c r="O4544" s="12">
        <v>1040</v>
      </c>
      <c r="P4544" s="6" t="s">
        <v>1401</v>
      </c>
      <c r="Q4544" s="12">
        <f t="shared" si="70"/>
        <v>240</v>
      </c>
    </row>
    <row r="4545" spans="1:17" x14ac:dyDescent="0.3">
      <c r="A4545" s="6">
        <v>143917</v>
      </c>
      <c r="B4545" s="6" t="s">
        <v>1385</v>
      </c>
      <c r="C4545" s="6" t="s">
        <v>27</v>
      </c>
      <c r="D4545" s="6" t="s">
        <v>27</v>
      </c>
      <c r="E4545" s="6" t="s">
        <v>15</v>
      </c>
      <c r="F4545" s="7">
        <v>44732</v>
      </c>
      <c r="G4545" s="6" t="s">
        <v>34</v>
      </c>
      <c r="H4545" s="6" t="s">
        <v>48</v>
      </c>
      <c r="I4545" s="6" t="s">
        <v>37</v>
      </c>
      <c r="J4545" s="6" t="s">
        <v>76</v>
      </c>
      <c r="K4545" s="12">
        <v>600</v>
      </c>
      <c r="L4545" s="12">
        <v>780</v>
      </c>
      <c r="M4545" s="12">
        <v>1</v>
      </c>
      <c r="N4545" s="12">
        <v>600</v>
      </c>
      <c r="O4545" s="12">
        <v>780</v>
      </c>
      <c r="P4545" s="6" t="s">
        <v>1325</v>
      </c>
      <c r="Q4545" s="12">
        <f t="shared" si="70"/>
        <v>180</v>
      </c>
    </row>
    <row r="4546" spans="1:17" x14ac:dyDescent="0.3">
      <c r="A4546" s="6">
        <v>143918</v>
      </c>
      <c r="B4546" s="6" t="s">
        <v>1387</v>
      </c>
      <c r="C4546" s="6" t="s">
        <v>1386</v>
      </c>
      <c r="D4546" s="6" t="s">
        <v>2108</v>
      </c>
      <c r="E4546" s="6" t="s">
        <v>14</v>
      </c>
      <c r="F4546" s="7">
        <v>44733</v>
      </c>
      <c r="G4546" s="6" t="s">
        <v>35</v>
      </c>
      <c r="H4546" s="6" t="s">
        <v>50</v>
      </c>
      <c r="I4546" s="6" t="s">
        <v>38</v>
      </c>
      <c r="J4546" s="6" t="s">
        <v>75</v>
      </c>
      <c r="K4546" s="12">
        <v>10500</v>
      </c>
      <c r="L4546" s="12">
        <v>13650</v>
      </c>
      <c r="M4546" s="12">
        <v>2</v>
      </c>
      <c r="N4546" s="12">
        <v>21000</v>
      </c>
      <c r="O4546" s="12">
        <v>27300</v>
      </c>
      <c r="P4546" s="6" t="s">
        <v>1398</v>
      </c>
      <c r="Q4546" s="12">
        <f t="shared" si="70"/>
        <v>6300</v>
      </c>
    </row>
    <row r="4547" spans="1:17" x14ac:dyDescent="0.3">
      <c r="A4547" s="6">
        <v>143919</v>
      </c>
      <c r="B4547" s="6" t="s">
        <v>2156</v>
      </c>
      <c r="C4547" s="6" t="s">
        <v>2157</v>
      </c>
      <c r="D4547" s="6" t="s">
        <v>1981</v>
      </c>
      <c r="E4547" s="6" t="s">
        <v>13</v>
      </c>
      <c r="F4547" s="7">
        <v>44734</v>
      </c>
      <c r="G4547" s="6" t="s">
        <v>1296</v>
      </c>
      <c r="H4547" s="6" t="s">
        <v>1155</v>
      </c>
      <c r="I4547" s="6" t="s">
        <v>39</v>
      </c>
      <c r="J4547" s="6" t="s">
        <v>77</v>
      </c>
      <c r="K4547" s="12">
        <v>6500</v>
      </c>
      <c r="L4547" s="12">
        <v>8450</v>
      </c>
      <c r="M4547" s="12">
        <v>4</v>
      </c>
      <c r="N4547" s="12">
        <v>26000</v>
      </c>
      <c r="O4547" s="12">
        <v>33800</v>
      </c>
      <c r="P4547" s="6" t="s">
        <v>1397</v>
      </c>
      <c r="Q4547" s="12">
        <f t="shared" ref="Q4547:Q4610" si="71">O4547-N4547</f>
        <v>7800</v>
      </c>
    </row>
    <row r="4548" spans="1:17" x14ac:dyDescent="0.3">
      <c r="A4548" s="6">
        <v>143920</v>
      </c>
      <c r="B4548" s="6" t="s">
        <v>1390</v>
      </c>
      <c r="C4548" s="6" t="s">
        <v>26</v>
      </c>
      <c r="D4548" s="6" t="s">
        <v>2123</v>
      </c>
      <c r="E4548" s="6" t="s">
        <v>12</v>
      </c>
      <c r="F4548" s="7">
        <v>44735</v>
      </c>
      <c r="G4548" s="6" t="s">
        <v>33</v>
      </c>
      <c r="H4548" s="6" t="s">
        <v>1161</v>
      </c>
      <c r="I4548" s="6" t="s">
        <v>40</v>
      </c>
      <c r="J4548" s="6" t="s">
        <v>76</v>
      </c>
      <c r="K4548" s="12">
        <v>4500</v>
      </c>
      <c r="L4548" s="12">
        <v>5850</v>
      </c>
      <c r="M4548" s="12">
        <v>4</v>
      </c>
      <c r="N4548" s="12">
        <v>18000</v>
      </c>
      <c r="O4548" s="12">
        <v>23400</v>
      </c>
      <c r="P4548" s="6" t="s">
        <v>1399</v>
      </c>
      <c r="Q4548" s="12">
        <f t="shared" si="71"/>
        <v>5400</v>
      </c>
    </row>
    <row r="4549" spans="1:17" x14ac:dyDescent="0.3">
      <c r="A4549" s="6">
        <v>143921</v>
      </c>
      <c r="B4549" s="6" t="s">
        <v>1392</v>
      </c>
      <c r="C4549" s="6" t="s">
        <v>1391</v>
      </c>
      <c r="D4549" s="6" t="s">
        <v>2112</v>
      </c>
      <c r="E4549" s="6" t="s">
        <v>11</v>
      </c>
      <c r="F4549" s="7">
        <v>44736</v>
      </c>
      <c r="G4549" s="6" t="s">
        <v>34</v>
      </c>
      <c r="H4549" s="6" t="s">
        <v>51</v>
      </c>
      <c r="I4549" s="6" t="s">
        <v>41</v>
      </c>
      <c r="J4549" s="6" t="s">
        <v>78</v>
      </c>
      <c r="K4549" s="12">
        <v>8500</v>
      </c>
      <c r="L4549" s="12">
        <v>11050</v>
      </c>
      <c r="M4549" s="12">
        <v>2</v>
      </c>
      <c r="N4549" s="12">
        <v>17000</v>
      </c>
      <c r="O4549" s="12">
        <v>22100</v>
      </c>
      <c r="P4549" s="6" t="s">
        <v>1400</v>
      </c>
      <c r="Q4549" s="12">
        <f t="shared" si="71"/>
        <v>5100</v>
      </c>
    </row>
    <row r="4550" spans="1:17" x14ac:dyDescent="0.3">
      <c r="A4550" s="6">
        <v>143922</v>
      </c>
      <c r="B4550" s="6" t="s">
        <v>1394</v>
      </c>
      <c r="C4550" s="6" t="s">
        <v>1393</v>
      </c>
      <c r="D4550" s="6" t="s">
        <v>2132</v>
      </c>
      <c r="E4550" s="6" t="s">
        <v>1321</v>
      </c>
      <c r="F4550" s="7">
        <v>44737</v>
      </c>
      <c r="G4550" s="6" t="s">
        <v>35</v>
      </c>
      <c r="H4550" s="6" t="s">
        <v>52</v>
      </c>
      <c r="I4550" s="6" t="s">
        <v>44</v>
      </c>
      <c r="J4550" s="6" t="s">
        <v>80</v>
      </c>
      <c r="K4550" s="12">
        <v>12500</v>
      </c>
      <c r="L4550" s="12">
        <v>16250</v>
      </c>
      <c r="M4550" s="12">
        <v>1</v>
      </c>
      <c r="N4550" s="12">
        <v>12500</v>
      </c>
      <c r="O4550" s="12">
        <v>16250</v>
      </c>
      <c r="P4550" s="6" t="s">
        <v>1401</v>
      </c>
      <c r="Q4550" s="12">
        <f t="shared" si="71"/>
        <v>3750</v>
      </c>
    </row>
    <row r="4551" spans="1:17" x14ac:dyDescent="0.3">
      <c r="A4551" s="6">
        <v>143923</v>
      </c>
      <c r="B4551" s="6" t="s">
        <v>1337</v>
      </c>
      <c r="C4551" s="6" t="s">
        <v>1336</v>
      </c>
      <c r="D4551" s="6" t="s">
        <v>1427</v>
      </c>
      <c r="E4551" s="6" t="s">
        <v>1322</v>
      </c>
      <c r="F4551" s="7">
        <v>44738</v>
      </c>
      <c r="G4551" s="6" t="s">
        <v>1296</v>
      </c>
      <c r="H4551" s="6" t="s">
        <v>1102</v>
      </c>
      <c r="I4551" s="6" t="s">
        <v>98</v>
      </c>
      <c r="J4551" s="6" t="s">
        <v>79</v>
      </c>
      <c r="K4551" s="12">
        <v>3500</v>
      </c>
      <c r="L4551" s="12">
        <v>4550</v>
      </c>
      <c r="M4551" s="12">
        <v>1</v>
      </c>
      <c r="N4551" s="12">
        <v>3500</v>
      </c>
      <c r="O4551" s="12">
        <v>4550</v>
      </c>
      <c r="P4551" s="6" t="s">
        <v>1325</v>
      </c>
      <c r="Q4551" s="12">
        <f t="shared" si="71"/>
        <v>1050</v>
      </c>
    </row>
    <row r="4552" spans="1:17" x14ac:dyDescent="0.3">
      <c r="A4552" s="6">
        <v>143924</v>
      </c>
      <c r="B4552" s="6" t="s">
        <v>1339</v>
      </c>
      <c r="C4552" s="6" t="s">
        <v>1338</v>
      </c>
      <c r="D4552" s="6" t="s">
        <v>1430</v>
      </c>
      <c r="E4552" s="6" t="s">
        <v>1323</v>
      </c>
      <c r="F4552" s="7">
        <v>44738</v>
      </c>
      <c r="G4552" s="6" t="s">
        <v>33</v>
      </c>
      <c r="H4552" s="8" t="s">
        <v>67</v>
      </c>
      <c r="I4552" s="6" t="s">
        <v>99</v>
      </c>
      <c r="J4552" s="6" t="s">
        <v>81</v>
      </c>
      <c r="K4552" s="12">
        <v>4500</v>
      </c>
      <c r="L4552" s="12">
        <v>5850</v>
      </c>
      <c r="M4552" s="12">
        <v>2</v>
      </c>
      <c r="N4552" s="12">
        <v>9000</v>
      </c>
      <c r="O4552" s="12">
        <v>11700</v>
      </c>
      <c r="P4552" s="6" t="s">
        <v>1398</v>
      </c>
      <c r="Q4552" s="12">
        <f t="shared" si="71"/>
        <v>2700</v>
      </c>
    </row>
    <row r="4553" spans="1:17" x14ac:dyDescent="0.3">
      <c r="A4553" s="6">
        <v>143925</v>
      </c>
      <c r="B4553" s="6" t="s">
        <v>1341</v>
      </c>
      <c r="C4553" s="6" t="s">
        <v>1340</v>
      </c>
      <c r="D4553" s="6" t="s">
        <v>1455</v>
      </c>
      <c r="E4553" s="6" t="s">
        <v>10</v>
      </c>
      <c r="F4553" s="7">
        <v>44738</v>
      </c>
      <c r="G4553" s="6" t="s">
        <v>34</v>
      </c>
      <c r="H4553" s="6" t="s">
        <v>1162</v>
      </c>
      <c r="I4553" s="6" t="s">
        <v>45</v>
      </c>
      <c r="J4553" s="6" t="s">
        <v>82</v>
      </c>
      <c r="K4553" s="12">
        <v>2100</v>
      </c>
      <c r="L4553" s="12">
        <v>2730</v>
      </c>
      <c r="M4553" s="12">
        <v>2</v>
      </c>
      <c r="N4553" s="12">
        <v>4200</v>
      </c>
      <c r="O4553" s="12">
        <v>5460</v>
      </c>
      <c r="P4553" s="6" t="s">
        <v>1397</v>
      </c>
      <c r="Q4553" s="12">
        <f t="shared" si="71"/>
        <v>1260</v>
      </c>
    </row>
    <row r="4554" spans="1:17" x14ac:dyDescent="0.3">
      <c r="A4554" s="6">
        <v>143926</v>
      </c>
      <c r="B4554" s="6" t="s">
        <v>1343</v>
      </c>
      <c r="C4554" s="6" t="s">
        <v>1342</v>
      </c>
      <c r="D4554" s="6" t="s">
        <v>1520</v>
      </c>
      <c r="E4554" s="6" t="s">
        <v>9</v>
      </c>
      <c r="F4554" s="7">
        <v>44738</v>
      </c>
      <c r="G4554" s="6" t="s">
        <v>35</v>
      </c>
      <c r="H4554" s="6" t="s">
        <v>49</v>
      </c>
      <c r="I4554" s="6" t="s">
        <v>36</v>
      </c>
      <c r="J4554" s="6" t="s">
        <v>75</v>
      </c>
      <c r="K4554" s="12">
        <v>1150</v>
      </c>
      <c r="L4554" s="12">
        <v>1495</v>
      </c>
      <c r="M4554" s="12">
        <v>4</v>
      </c>
      <c r="N4554" s="12">
        <v>4600</v>
      </c>
      <c r="O4554" s="12">
        <v>5980</v>
      </c>
      <c r="P4554" s="6" t="s">
        <v>1399</v>
      </c>
      <c r="Q4554" s="12">
        <f t="shared" si="71"/>
        <v>1380</v>
      </c>
    </row>
    <row r="4555" spans="1:17" x14ac:dyDescent="0.3">
      <c r="A4555" s="6">
        <v>143927</v>
      </c>
      <c r="B4555" s="6" t="s">
        <v>1345</v>
      </c>
      <c r="C4555" s="6" t="s">
        <v>1344</v>
      </c>
      <c r="D4555" s="6" t="s">
        <v>1553</v>
      </c>
      <c r="E4555" s="6" t="s">
        <v>1324</v>
      </c>
      <c r="F4555" s="7">
        <v>44738</v>
      </c>
      <c r="G4555" s="6" t="s">
        <v>1296</v>
      </c>
      <c r="H4555" s="6" t="s">
        <v>47</v>
      </c>
      <c r="I4555" s="6" t="s">
        <v>37</v>
      </c>
      <c r="J4555" s="6" t="s">
        <v>76</v>
      </c>
      <c r="K4555" s="12">
        <v>350</v>
      </c>
      <c r="L4555" s="12">
        <v>455</v>
      </c>
      <c r="M4555" s="12">
        <v>1</v>
      </c>
      <c r="N4555" s="12">
        <v>350</v>
      </c>
      <c r="O4555" s="12">
        <v>455</v>
      </c>
      <c r="P4555" s="6" t="s">
        <v>1400</v>
      </c>
      <c r="Q4555" s="12">
        <f t="shared" si="71"/>
        <v>105</v>
      </c>
    </row>
    <row r="4556" spans="1:17" x14ac:dyDescent="0.3">
      <c r="A4556" s="6">
        <v>143928</v>
      </c>
      <c r="B4556" s="6" t="s">
        <v>1347</v>
      </c>
      <c r="C4556" s="6" t="s">
        <v>1346</v>
      </c>
      <c r="D4556" s="6" t="s">
        <v>1555</v>
      </c>
      <c r="E4556" s="6" t="s">
        <v>8</v>
      </c>
      <c r="F4556" s="7">
        <v>44738</v>
      </c>
      <c r="G4556" s="6" t="s">
        <v>33</v>
      </c>
      <c r="H4556" s="6" t="s">
        <v>53</v>
      </c>
      <c r="I4556" s="6" t="s">
        <v>38</v>
      </c>
      <c r="J4556" s="6" t="s">
        <v>75</v>
      </c>
      <c r="K4556" s="12">
        <v>9500</v>
      </c>
      <c r="L4556" s="12">
        <v>12350</v>
      </c>
      <c r="M4556" s="12">
        <v>2</v>
      </c>
      <c r="N4556" s="12">
        <v>19000</v>
      </c>
      <c r="O4556" s="12">
        <v>24700</v>
      </c>
      <c r="P4556" s="6" t="s">
        <v>1401</v>
      </c>
      <c r="Q4556" s="12">
        <f t="shared" si="71"/>
        <v>5700</v>
      </c>
    </row>
    <row r="4557" spans="1:17" x14ac:dyDescent="0.3">
      <c r="A4557" s="6">
        <v>143929</v>
      </c>
      <c r="B4557" s="6" t="s">
        <v>1349</v>
      </c>
      <c r="C4557" s="6" t="s">
        <v>1348</v>
      </c>
      <c r="D4557" s="6" t="s">
        <v>1573</v>
      </c>
      <c r="E4557" s="6" t="s">
        <v>7</v>
      </c>
      <c r="F4557" s="7">
        <v>44738</v>
      </c>
      <c r="G4557" s="6" t="s">
        <v>34</v>
      </c>
      <c r="H4557" s="6" t="s">
        <v>1163</v>
      </c>
      <c r="I4557" s="6" t="s">
        <v>39</v>
      </c>
      <c r="J4557" s="6" t="s">
        <v>77</v>
      </c>
      <c r="K4557" s="12">
        <v>10000</v>
      </c>
      <c r="L4557" s="12">
        <v>13000</v>
      </c>
      <c r="M4557" s="12">
        <v>4</v>
      </c>
      <c r="N4557" s="12">
        <v>40000</v>
      </c>
      <c r="O4557" s="12">
        <v>52000</v>
      </c>
      <c r="P4557" s="6" t="s">
        <v>1325</v>
      </c>
      <c r="Q4557" s="12">
        <f t="shared" si="71"/>
        <v>12000</v>
      </c>
    </row>
    <row r="4558" spans="1:17" x14ac:dyDescent="0.3">
      <c r="A4558" s="6">
        <v>143930</v>
      </c>
      <c r="B4558" s="6" t="s">
        <v>1351</v>
      </c>
      <c r="C4558" s="6" t="s">
        <v>1350</v>
      </c>
      <c r="D4558" s="6" t="s">
        <v>1609</v>
      </c>
      <c r="E4558" s="6" t="s">
        <v>1325</v>
      </c>
      <c r="F4558" s="7">
        <v>44738</v>
      </c>
      <c r="G4558" s="6" t="s">
        <v>35</v>
      </c>
      <c r="H4558" s="6" t="s">
        <v>1164</v>
      </c>
      <c r="I4558" s="6" t="s">
        <v>40</v>
      </c>
      <c r="J4558" s="6" t="s">
        <v>76</v>
      </c>
      <c r="K4558" s="12">
        <v>6500</v>
      </c>
      <c r="L4558" s="12">
        <v>8450</v>
      </c>
      <c r="M4558" s="12">
        <v>1</v>
      </c>
      <c r="N4558" s="12">
        <v>6500</v>
      </c>
      <c r="O4558" s="12">
        <v>8450</v>
      </c>
      <c r="P4558" s="6" t="s">
        <v>1398</v>
      </c>
      <c r="Q4558" s="12">
        <f t="shared" si="71"/>
        <v>1950</v>
      </c>
    </row>
    <row r="4559" spans="1:17" x14ac:dyDescent="0.3">
      <c r="A4559" s="6">
        <v>143931</v>
      </c>
      <c r="B4559" s="6" t="s">
        <v>1353</v>
      </c>
      <c r="C4559" s="6" t="s">
        <v>1352</v>
      </c>
      <c r="D4559" s="6" t="s">
        <v>1532</v>
      </c>
      <c r="E4559" s="6" t="s">
        <v>1326</v>
      </c>
      <c r="F4559" s="7">
        <v>44738</v>
      </c>
      <c r="G4559" s="6" t="s">
        <v>1296</v>
      </c>
      <c r="H4559" s="6" t="s">
        <v>1165</v>
      </c>
      <c r="I4559" s="6" t="s">
        <v>41</v>
      </c>
      <c r="J4559" s="6" t="s">
        <v>78</v>
      </c>
      <c r="K4559" s="12">
        <v>8500</v>
      </c>
      <c r="L4559" s="12">
        <v>11050</v>
      </c>
      <c r="M4559" s="12">
        <v>4</v>
      </c>
      <c r="N4559" s="12">
        <v>34000</v>
      </c>
      <c r="O4559" s="12">
        <v>44200</v>
      </c>
      <c r="P4559" s="6" t="s">
        <v>1397</v>
      </c>
      <c r="Q4559" s="12">
        <f t="shared" si="71"/>
        <v>10200</v>
      </c>
    </row>
    <row r="4560" spans="1:17" x14ac:dyDescent="0.3">
      <c r="A4560" s="6">
        <v>143932</v>
      </c>
      <c r="B4560" s="6" t="s">
        <v>1355</v>
      </c>
      <c r="C4560" s="6" t="s">
        <v>1354</v>
      </c>
      <c r="D4560" s="6" t="s">
        <v>2140</v>
      </c>
      <c r="E4560" s="6" t="s">
        <v>6</v>
      </c>
      <c r="F4560" s="7">
        <v>44738</v>
      </c>
      <c r="G4560" s="6" t="s">
        <v>33</v>
      </c>
      <c r="H4560" s="6" t="s">
        <v>57</v>
      </c>
      <c r="I4560" s="6" t="s">
        <v>44</v>
      </c>
      <c r="J4560" s="6" t="s">
        <v>80</v>
      </c>
      <c r="K4560" s="12">
        <v>7000</v>
      </c>
      <c r="L4560" s="12">
        <v>9100</v>
      </c>
      <c r="M4560" s="12">
        <v>4</v>
      </c>
      <c r="N4560" s="12">
        <v>28000</v>
      </c>
      <c r="O4560" s="12">
        <v>36400</v>
      </c>
      <c r="P4560" s="6" t="s">
        <v>1399</v>
      </c>
      <c r="Q4560" s="12">
        <f t="shared" si="71"/>
        <v>8400</v>
      </c>
    </row>
    <row r="4561" spans="1:17" x14ac:dyDescent="0.3">
      <c r="A4561" s="6">
        <v>143933</v>
      </c>
      <c r="B4561" s="6" t="s">
        <v>1357</v>
      </c>
      <c r="C4561" s="6" t="s">
        <v>1356</v>
      </c>
      <c r="D4561" s="6" t="s">
        <v>1624</v>
      </c>
      <c r="E4561" s="6" t="s">
        <v>5</v>
      </c>
      <c r="F4561" s="7">
        <v>44738</v>
      </c>
      <c r="G4561" s="6" t="s">
        <v>34</v>
      </c>
      <c r="H4561" s="6" t="s">
        <v>1166</v>
      </c>
      <c r="I4561" s="6" t="s">
        <v>98</v>
      </c>
      <c r="J4561" s="6" t="s">
        <v>79</v>
      </c>
      <c r="K4561" s="12">
        <v>6550</v>
      </c>
      <c r="L4561" s="12">
        <v>8515</v>
      </c>
      <c r="M4561" s="12">
        <v>4</v>
      </c>
      <c r="N4561" s="12">
        <v>26200</v>
      </c>
      <c r="O4561" s="12">
        <v>34060</v>
      </c>
      <c r="P4561" s="6" t="s">
        <v>1400</v>
      </c>
      <c r="Q4561" s="12">
        <f t="shared" si="71"/>
        <v>7860</v>
      </c>
    </row>
    <row r="4562" spans="1:17" x14ac:dyDescent="0.3">
      <c r="A4562" s="6">
        <v>143934</v>
      </c>
      <c r="B4562" s="6" t="s">
        <v>1359</v>
      </c>
      <c r="C4562" s="6" t="s">
        <v>1358</v>
      </c>
      <c r="D4562" s="6" t="s">
        <v>1663</v>
      </c>
      <c r="E4562" s="6" t="s">
        <v>4</v>
      </c>
      <c r="F4562" s="7">
        <v>44738</v>
      </c>
      <c r="G4562" s="6" t="s">
        <v>35</v>
      </c>
      <c r="H4562" s="8" t="s">
        <v>66</v>
      </c>
      <c r="I4562" s="6" t="s">
        <v>99</v>
      </c>
      <c r="J4562" s="6" t="s">
        <v>81</v>
      </c>
      <c r="K4562" s="12">
        <v>7650</v>
      </c>
      <c r="L4562" s="12">
        <v>9945</v>
      </c>
      <c r="M4562" s="12">
        <v>1</v>
      </c>
      <c r="N4562" s="12">
        <v>7650</v>
      </c>
      <c r="O4562" s="12">
        <v>9945</v>
      </c>
      <c r="P4562" s="6" t="s">
        <v>1401</v>
      </c>
      <c r="Q4562" s="12">
        <f t="shared" si="71"/>
        <v>2295</v>
      </c>
    </row>
    <row r="4563" spans="1:17" x14ac:dyDescent="0.3">
      <c r="A4563" s="6">
        <v>143935</v>
      </c>
      <c r="B4563" s="6" t="s">
        <v>1361</v>
      </c>
      <c r="C4563" s="6" t="s">
        <v>1360</v>
      </c>
      <c r="D4563" s="6" t="s">
        <v>1676</v>
      </c>
      <c r="E4563" s="6" t="s">
        <v>30</v>
      </c>
      <c r="F4563" s="7">
        <v>44738</v>
      </c>
      <c r="G4563" s="6" t="s">
        <v>1296</v>
      </c>
      <c r="H4563" s="6" t="s">
        <v>58</v>
      </c>
      <c r="I4563" s="6" t="s">
        <v>45</v>
      </c>
      <c r="J4563" s="6" t="s">
        <v>82</v>
      </c>
      <c r="K4563" s="12">
        <v>1150</v>
      </c>
      <c r="L4563" s="12">
        <v>1495</v>
      </c>
      <c r="M4563" s="12">
        <v>1</v>
      </c>
      <c r="N4563" s="12">
        <v>1150</v>
      </c>
      <c r="O4563" s="12">
        <v>1495</v>
      </c>
      <c r="P4563" s="6" t="s">
        <v>1325</v>
      </c>
      <c r="Q4563" s="12">
        <f t="shared" si="71"/>
        <v>345</v>
      </c>
    </row>
    <row r="4564" spans="1:17" x14ac:dyDescent="0.3">
      <c r="A4564" s="6">
        <v>143936</v>
      </c>
      <c r="B4564" s="6" t="s">
        <v>1363</v>
      </c>
      <c r="C4564" s="6" t="s">
        <v>1362</v>
      </c>
      <c r="D4564" s="6" t="s">
        <v>1693</v>
      </c>
      <c r="E4564" s="6" t="s">
        <v>31</v>
      </c>
      <c r="F4564" s="7">
        <v>44738</v>
      </c>
      <c r="G4564" s="6" t="s">
        <v>33</v>
      </c>
      <c r="H4564" s="6" t="s">
        <v>59</v>
      </c>
      <c r="I4564" s="6" t="s">
        <v>36</v>
      </c>
      <c r="J4564" s="6" t="s">
        <v>75</v>
      </c>
      <c r="K4564" s="12">
        <v>850</v>
      </c>
      <c r="L4564" s="12">
        <v>1105</v>
      </c>
      <c r="M4564" s="12">
        <v>2</v>
      </c>
      <c r="N4564" s="12">
        <v>1700</v>
      </c>
      <c r="O4564" s="12">
        <v>2210</v>
      </c>
      <c r="P4564" s="6" t="s">
        <v>1398</v>
      </c>
      <c r="Q4564" s="12">
        <f t="shared" si="71"/>
        <v>510</v>
      </c>
    </row>
    <row r="4565" spans="1:17" x14ac:dyDescent="0.3">
      <c r="A4565" s="6">
        <v>143937</v>
      </c>
      <c r="B4565" s="6" t="s">
        <v>1365</v>
      </c>
      <c r="C4565" s="6" t="s">
        <v>1364</v>
      </c>
      <c r="D4565" s="6" t="s">
        <v>1760</v>
      </c>
      <c r="E4565" s="6" t="s">
        <v>32</v>
      </c>
      <c r="F4565" s="7">
        <v>44738</v>
      </c>
      <c r="G4565" s="6" t="s">
        <v>34</v>
      </c>
      <c r="H4565" s="6" t="s">
        <v>60</v>
      </c>
      <c r="I4565" s="6" t="s">
        <v>37</v>
      </c>
      <c r="J4565" s="6" t="s">
        <v>76</v>
      </c>
      <c r="K4565" s="12">
        <v>650</v>
      </c>
      <c r="L4565" s="12">
        <v>845</v>
      </c>
      <c r="M4565" s="12">
        <v>3</v>
      </c>
      <c r="N4565" s="12">
        <v>1950</v>
      </c>
      <c r="O4565" s="12">
        <v>2535</v>
      </c>
      <c r="P4565" s="6" t="s">
        <v>1397</v>
      </c>
      <c r="Q4565" s="12">
        <f t="shared" si="71"/>
        <v>585</v>
      </c>
    </row>
    <row r="4566" spans="1:17" x14ac:dyDescent="0.3">
      <c r="A4566" s="6">
        <v>143938</v>
      </c>
      <c r="B4566" s="6" t="s">
        <v>1367</v>
      </c>
      <c r="C4566" s="6" t="s">
        <v>1366</v>
      </c>
      <c r="D4566" s="6" t="s">
        <v>1780</v>
      </c>
      <c r="E4566" s="6" t="s">
        <v>28</v>
      </c>
      <c r="F4566" s="7">
        <v>44739</v>
      </c>
      <c r="G4566" s="6" t="s">
        <v>35</v>
      </c>
      <c r="H4566" s="6" t="s">
        <v>61</v>
      </c>
      <c r="I4566" s="6" t="s">
        <v>38</v>
      </c>
      <c r="J4566" s="6" t="s">
        <v>75</v>
      </c>
      <c r="K4566" s="12">
        <v>7500</v>
      </c>
      <c r="L4566" s="12">
        <v>9750</v>
      </c>
      <c r="M4566" s="12">
        <v>4</v>
      </c>
      <c r="N4566" s="12">
        <v>30000</v>
      </c>
      <c r="O4566" s="12">
        <v>39000</v>
      </c>
      <c r="P4566" s="6" t="s">
        <v>1399</v>
      </c>
      <c r="Q4566" s="12">
        <f t="shared" si="71"/>
        <v>9000</v>
      </c>
    </row>
    <row r="4567" spans="1:17" x14ac:dyDescent="0.3">
      <c r="A4567" s="6">
        <v>143939</v>
      </c>
      <c r="B4567" s="6" t="s">
        <v>1369</v>
      </c>
      <c r="C4567" s="6" t="s">
        <v>1368</v>
      </c>
      <c r="D4567" s="6" t="s">
        <v>1804</v>
      </c>
      <c r="E4567" s="6" t="s">
        <v>1311</v>
      </c>
      <c r="F4567" s="7">
        <v>44739</v>
      </c>
      <c r="G4567" s="6" t="s">
        <v>1296</v>
      </c>
      <c r="H4567" s="6" t="s">
        <v>1163</v>
      </c>
      <c r="I4567" s="6" t="s">
        <v>39</v>
      </c>
      <c r="J4567" s="8" t="s">
        <v>83</v>
      </c>
      <c r="K4567" s="12">
        <v>10000</v>
      </c>
      <c r="L4567" s="12">
        <v>13000</v>
      </c>
      <c r="M4567" s="12">
        <v>4</v>
      </c>
      <c r="N4567" s="12">
        <v>40000</v>
      </c>
      <c r="O4567" s="12">
        <v>52000</v>
      </c>
      <c r="P4567" s="6" t="s">
        <v>1400</v>
      </c>
      <c r="Q4567" s="12">
        <f t="shared" si="71"/>
        <v>12000</v>
      </c>
    </row>
    <row r="4568" spans="1:17" x14ac:dyDescent="0.3">
      <c r="A4568" s="6">
        <v>143940</v>
      </c>
      <c r="B4568" s="6" t="s">
        <v>1370</v>
      </c>
      <c r="C4568" s="6" t="s">
        <v>1327</v>
      </c>
      <c r="D4568" s="6" t="s">
        <v>1811</v>
      </c>
      <c r="E4568" s="6" t="s">
        <v>1312</v>
      </c>
      <c r="F4568" s="7">
        <v>44739</v>
      </c>
      <c r="G4568" s="6" t="s">
        <v>33</v>
      </c>
      <c r="H4568" s="6" t="s">
        <v>1167</v>
      </c>
      <c r="I4568" s="6" t="s">
        <v>40</v>
      </c>
      <c r="J4568" s="6" t="s">
        <v>76</v>
      </c>
      <c r="K4568" s="12">
        <v>10500</v>
      </c>
      <c r="L4568" s="12">
        <v>13650</v>
      </c>
      <c r="M4568" s="12">
        <v>3</v>
      </c>
      <c r="N4568" s="12">
        <v>31500</v>
      </c>
      <c r="O4568" s="12">
        <v>40950</v>
      </c>
      <c r="P4568" s="6" t="s">
        <v>1401</v>
      </c>
      <c r="Q4568" s="12">
        <f t="shared" si="71"/>
        <v>9450</v>
      </c>
    </row>
    <row r="4569" spans="1:17" x14ac:dyDescent="0.3">
      <c r="A4569" s="6">
        <v>143941</v>
      </c>
      <c r="B4569" s="6" t="s">
        <v>1371</v>
      </c>
      <c r="C4569" s="6" t="s">
        <v>1328</v>
      </c>
      <c r="D4569" s="6" t="s">
        <v>1827</v>
      </c>
      <c r="E4569" s="6" t="s">
        <v>1313</v>
      </c>
      <c r="F4569" s="7">
        <v>44739</v>
      </c>
      <c r="G4569" s="6" t="s">
        <v>34</v>
      </c>
      <c r="H4569" s="6" t="s">
        <v>63</v>
      </c>
      <c r="I4569" s="6" t="s">
        <v>41</v>
      </c>
      <c r="J4569" s="6" t="s">
        <v>78</v>
      </c>
      <c r="K4569" s="12">
        <v>8500</v>
      </c>
      <c r="L4569" s="12">
        <v>11050</v>
      </c>
      <c r="M4569" s="12">
        <v>1</v>
      </c>
      <c r="N4569" s="12">
        <v>8500</v>
      </c>
      <c r="O4569" s="12">
        <v>11050</v>
      </c>
      <c r="P4569" s="6" t="s">
        <v>1325</v>
      </c>
      <c r="Q4569" s="12">
        <f t="shared" si="71"/>
        <v>2550</v>
      </c>
    </row>
    <row r="4570" spans="1:17" x14ac:dyDescent="0.3">
      <c r="A4570" s="6">
        <v>143942</v>
      </c>
      <c r="B4570" s="6" t="s">
        <v>1373</v>
      </c>
      <c r="C4570" s="6" t="s">
        <v>1372</v>
      </c>
      <c r="D4570" s="6" t="s">
        <v>1855</v>
      </c>
      <c r="E4570" s="6" t="s">
        <v>3</v>
      </c>
      <c r="F4570" s="7">
        <v>44739</v>
      </c>
      <c r="G4570" s="6" t="s">
        <v>35</v>
      </c>
      <c r="H4570" s="6" t="s">
        <v>57</v>
      </c>
      <c r="I4570" s="6" t="s">
        <v>44</v>
      </c>
      <c r="J4570" s="6" t="s">
        <v>80</v>
      </c>
      <c r="K4570" s="12">
        <v>7000</v>
      </c>
      <c r="L4570" s="12">
        <v>9100</v>
      </c>
      <c r="M4570" s="12">
        <v>1</v>
      </c>
      <c r="N4570" s="12">
        <v>7000</v>
      </c>
      <c r="O4570" s="12">
        <v>9100</v>
      </c>
      <c r="P4570" s="6" t="s">
        <v>1398</v>
      </c>
      <c r="Q4570" s="12">
        <f t="shared" si="71"/>
        <v>2100</v>
      </c>
    </row>
    <row r="4571" spans="1:17" x14ac:dyDescent="0.3">
      <c r="A4571" s="6">
        <v>143943</v>
      </c>
      <c r="B4571" s="6" t="s">
        <v>1374</v>
      </c>
      <c r="C4571" s="6" t="s">
        <v>1329</v>
      </c>
      <c r="D4571" s="6" t="s">
        <v>1873</v>
      </c>
      <c r="E4571" s="6" t="s">
        <v>2</v>
      </c>
      <c r="F4571" s="7">
        <v>44739</v>
      </c>
      <c r="G4571" s="6" t="s">
        <v>1296</v>
      </c>
      <c r="H4571" s="6" t="s">
        <v>1168</v>
      </c>
      <c r="I4571" s="6" t="s">
        <v>98</v>
      </c>
      <c r="J4571" s="6" t="s">
        <v>79</v>
      </c>
      <c r="K4571" s="12">
        <v>1680</v>
      </c>
      <c r="L4571" s="12">
        <v>2184</v>
      </c>
      <c r="M4571" s="12">
        <v>3</v>
      </c>
      <c r="N4571" s="12">
        <v>5040</v>
      </c>
      <c r="O4571" s="12">
        <v>6552</v>
      </c>
      <c r="P4571" s="6" t="s">
        <v>1397</v>
      </c>
      <c r="Q4571" s="12">
        <f t="shared" si="71"/>
        <v>1512</v>
      </c>
    </row>
    <row r="4572" spans="1:17" x14ac:dyDescent="0.3">
      <c r="A4572" s="6">
        <v>143944</v>
      </c>
      <c r="B4572" s="6" t="s">
        <v>1375</v>
      </c>
      <c r="C4572" s="6" t="s">
        <v>1330</v>
      </c>
      <c r="D4572" s="6" t="s">
        <v>1898</v>
      </c>
      <c r="E4572" s="6" t="s">
        <v>1</v>
      </c>
      <c r="F4572" s="7">
        <v>44739</v>
      </c>
      <c r="G4572" s="6" t="s">
        <v>33</v>
      </c>
      <c r="H4572" s="8" t="s">
        <v>65</v>
      </c>
      <c r="I4572" s="6" t="s">
        <v>99</v>
      </c>
      <c r="J4572" s="8" t="s">
        <v>84</v>
      </c>
      <c r="K4572" s="12">
        <v>6540</v>
      </c>
      <c r="L4572" s="12">
        <v>8502</v>
      </c>
      <c r="M4572" s="12">
        <v>2</v>
      </c>
      <c r="N4572" s="12">
        <v>13080</v>
      </c>
      <c r="O4572" s="12">
        <v>17004</v>
      </c>
      <c r="P4572" s="6" t="s">
        <v>1399</v>
      </c>
      <c r="Q4572" s="12">
        <f t="shared" si="71"/>
        <v>3924</v>
      </c>
    </row>
    <row r="4573" spans="1:17" x14ac:dyDescent="0.3">
      <c r="A4573" s="6">
        <v>143945</v>
      </c>
      <c r="B4573" s="6" t="s">
        <v>1376</v>
      </c>
      <c r="C4573" s="6" t="s">
        <v>1331</v>
      </c>
      <c r="D4573" s="6" t="s">
        <v>1915</v>
      </c>
      <c r="E4573" s="6" t="s">
        <v>1314</v>
      </c>
      <c r="F4573" s="7">
        <v>44739</v>
      </c>
      <c r="G4573" s="6" t="s">
        <v>34</v>
      </c>
      <c r="H4573" s="6" t="s">
        <v>68</v>
      </c>
      <c r="I4573" s="6" t="s">
        <v>45</v>
      </c>
      <c r="J4573" s="6" t="s">
        <v>82</v>
      </c>
      <c r="K4573" s="12">
        <v>2680</v>
      </c>
      <c r="L4573" s="12">
        <v>3484</v>
      </c>
      <c r="M4573" s="12">
        <v>2</v>
      </c>
      <c r="N4573" s="12">
        <v>5360</v>
      </c>
      <c r="O4573" s="12">
        <v>6968</v>
      </c>
      <c r="P4573" s="6" t="s">
        <v>1400</v>
      </c>
      <c r="Q4573" s="12">
        <f t="shared" si="71"/>
        <v>1608</v>
      </c>
    </row>
    <row r="4574" spans="1:17" x14ac:dyDescent="0.3">
      <c r="A4574" s="6">
        <v>143946</v>
      </c>
      <c r="B4574" s="6" t="s">
        <v>1378</v>
      </c>
      <c r="C4574" s="6" t="s">
        <v>1377</v>
      </c>
      <c r="D4574" s="6" t="s">
        <v>1947</v>
      </c>
      <c r="E4574" s="6" t="s">
        <v>1315</v>
      </c>
      <c r="F4574" s="7">
        <v>44739</v>
      </c>
      <c r="G4574" s="6" t="s">
        <v>35</v>
      </c>
      <c r="H4574" s="6" t="s">
        <v>71</v>
      </c>
      <c r="I4574" s="6" t="s">
        <v>38</v>
      </c>
      <c r="J4574" s="6" t="s">
        <v>76</v>
      </c>
      <c r="K4574" s="12">
        <v>8250</v>
      </c>
      <c r="L4574" s="12">
        <v>10725</v>
      </c>
      <c r="M4574" s="12">
        <v>4</v>
      </c>
      <c r="N4574" s="12">
        <v>33000</v>
      </c>
      <c r="O4574" s="12">
        <v>42900</v>
      </c>
      <c r="P4574" s="6" t="s">
        <v>1401</v>
      </c>
      <c r="Q4574" s="12">
        <f t="shared" si="71"/>
        <v>9900</v>
      </c>
    </row>
    <row r="4575" spans="1:17" x14ac:dyDescent="0.3">
      <c r="A4575" s="6">
        <v>143947</v>
      </c>
      <c r="B4575" s="6" t="s">
        <v>1379</v>
      </c>
      <c r="C4575" s="6" t="s">
        <v>1332</v>
      </c>
      <c r="D4575" s="6" t="s">
        <v>1990</v>
      </c>
      <c r="E4575" s="6" t="s">
        <v>0</v>
      </c>
      <c r="F4575" s="7">
        <v>44739</v>
      </c>
      <c r="G4575" s="6" t="s">
        <v>1296</v>
      </c>
      <c r="H4575" s="6" t="s">
        <v>1102</v>
      </c>
      <c r="I4575" s="6" t="s">
        <v>42</v>
      </c>
      <c r="J4575" s="6" t="s">
        <v>76</v>
      </c>
      <c r="K4575" s="12">
        <v>2650</v>
      </c>
      <c r="L4575" s="12">
        <v>3445</v>
      </c>
      <c r="M4575" s="12">
        <v>1</v>
      </c>
      <c r="N4575" s="12">
        <v>2650</v>
      </c>
      <c r="O4575" s="12">
        <v>3445</v>
      </c>
      <c r="P4575" s="6" t="s">
        <v>1325</v>
      </c>
      <c r="Q4575" s="12">
        <f t="shared" si="71"/>
        <v>795</v>
      </c>
    </row>
    <row r="4576" spans="1:17" x14ac:dyDescent="0.3">
      <c r="A4576" s="6">
        <v>143948</v>
      </c>
      <c r="B4576" s="6" t="s">
        <v>1380</v>
      </c>
      <c r="C4576" s="6" t="s">
        <v>1334</v>
      </c>
      <c r="D4576" s="6" t="s">
        <v>2075</v>
      </c>
      <c r="E4576" s="6" t="s">
        <v>1316</v>
      </c>
      <c r="F4576" s="7">
        <v>44740</v>
      </c>
      <c r="G4576" s="6" t="s">
        <v>33</v>
      </c>
      <c r="H4576" s="6" t="s">
        <v>72</v>
      </c>
      <c r="I4576" s="6" t="s">
        <v>38</v>
      </c>
      <c r="J4576" s="6" t="s">
        <v>85</v>
      </c>
      <c r="K4576" s="12">
        <v>12550</v>
      </c>
      <c r="L4576" s="12">
        <v>16315</v>
      </c>
      <c r="M4576" s="12">
        <v>3</v>
      </c>
      <c r="N4576" s="12">
        <v>37650</v>
      </c>
      <c r="O4576" s="12">
        <v>48945</v>
      </c>
      <c r="P4576" s="6" t="s">
        <v>1398</v>
      </c>
      <c r="Q4576" s="12">
        <f t="shared" si="71"/>
        <v>11295</v>
      </c>
    </row>
    <row r="4577" spans="1:17" x14ac:dyDescent="0.3">
      <c r="A4577" s="6">
        <v>143949</v>
      </c>
      <c r="B4577" s="6" t="s">
        <v>1381</v>
      </c>
      <c r="C4577" s="6" t="s">
        <v>1333</v>
      </c>
      <c r="D4577" s="6" t="s">
        <v>2002</v>
      </c>
      <c r="E4577" s="6" t="s">
        <v>1317</v>
      </c>
      <c r="F4577" s="7">
        <v>44741</v>
      </c>
      <c r="G4577" s="6" t="s">
        <v>34</v>
      </c>
      <c r="H4577" s="6" t="s">
        <v>73</v>
      </c>
      <c r="I4577" s="6" t="s">
        <v>41</v>
      </c>
      <c r="J4577" s="8" t="s">
        <v>78</v>
      </c>
      <c r="K4577" s="12">
        <v>14500</v>
      </c>
      <c r="L4577" s="12">
        <v>18850</v>
      </c>
      <c r="M4577" s="12">
        <v>4</v>
      </c>
      <c r="N4577" s="12">
        <v>58000</v>
      </c>
      <c r="O4577" s="12">
        <v>75400</v>
      </c>
      <c r="P4577" s="6" t="s">
        <v>1397</v>
      </c>
      <c r="Q4577" s="12">
        <f t="shared" si="71"/>
        <v>17400</v>
      </c>
    </row>
    <row r="4578" spans="1:17" x14ac:dyDescent="0.3">
      <c r="A4578" s="6">
        <v>143950</v>
      </c>
      <c r="B4578" s="6" t="s">
        <v>1382</v>
      </c>
      <c r="C4578" s="6" t="s">
        <v>1335</v>
      </c>
      <c r="D4578" s="6" t="s">
        <v>2097</v>
      </c>
      <c r="E4578" s="6" t="s">
        <v>1318</v>
      </c>
      <c r="F4578" s="7">
        <v>44742</v>
      </c>
      <c r="G4578" s="6" t="s">
        <v>35</v>
      </c>
      <c r="H4578" s="6" t="s">
        <v>46</v>
      </c>
      <c r="I4578" s="6" t="s">
        <v>36</v>
      </c>
      <c r="J4578" s="6" t="s">
        <v>75</v>
      </c>
      <c r="K4578" s="12">
        <v>800</v>
      </c>
      <c r="L4578" s="12">
        <v>1040</v>
      </c>
      <c r="M4578" s="12">
        <v>4</v>
      </c>
      <c r="N4578" s="12">
        <v>3200</v>
      </c>
      <c r="O4578" s="12">
        <v>4160</v>
      </c>
      <c r="P4578" s="6" t="s">
        <v>1399</v>
      </c>
      <c r="Q4578" s="12">
        <f t="shared" si="71"/>
        <v>960</v>
      </c>
    </row>
    <row r="4579" spans="1:17" x14ac:dyDescent="0.3">
      <c r="A4579" s="6">
        <v>143951</v>
      </c>
      <c r="B4579" s="6" t="s">
        <v>1378</v>
      </c>
      <c r="C4579" s="6" t="s">
        <v>1377</v>
      </c>
      <c r="D4579" s="6" t="s">
        <v>1946</v>
      </c>
      <c r="E4579" s="6" t="s">
        <v>29</v>
      </c>
      <c r="F4579" s="7">
        <v>44743</v>
      </c>
      <c r="G4579" s="6" t="s">
        <v>1296</v>
      </c>
      <c r="H4579" s="6" t="s">
        <v>48</v>
      </c>
      <c r="I4579" s="6" t="s">
        <v>37</v>
      </c>
      <c r="J4579" s="6" t="s">
        <v>76</v>
      </c>
      <c r="K4579" s="12">
        <v>600</v>
      </c>
      <c r="L4579" s="12">
        <v>780</v>
      </c>
      <c r="M4579" s="12">
        <v>3</v>
      </c>
      <c r="N4579" s="12">
        <v>1800</v>
      </c>
      <c r="O4579" s="12">
        <v>2340</v>
      </c>
      <c r="P4579" s="6" t="s">
        <v>1400</v>
      </c>
      <c r="Q4579" s="12">
        <f t="shared" si="71"/>
        <v>540</v>
      </c>
    </row>
    <row r="4580" spans="1:17" x14ac:dyDescent="0.3">
      <c r="A4580" s="6">
        <v>143952</v>
      </c>
      <c r="B4580" s="6" t="s">
        <v>1379</v>
      </c>
      <c r="C4580" s="6" t="s">
        <v>1332</v>
      </c>
      <c r="D4580" s="6" t="s">
        <v>1993</v>
      </c>
      <c r="E4580" s="6" t="s">
        <v>20</v>
      </c>
      <c r="F4580" s="7">
        <v>44744</v>
      </c>
      <c r="G4580" s="6" t="s">
        <v>33</v>
      </c>
      <c r="H4580" s="6" t="s">
        <v>50</v>
      </c>
      <c r="I4580" s="6" t="s">
        <v>38</v>
      </c>
      <c r="J4580" s="6" t="s">
        <v>75</v>
      </c>
      <c r="K4580" s="12">
        <v>10500</v>
      </c>
      <c r="L4580" s="12">
        <v>13650</v>
      </c>
      <c r="M4580" s="12">
        <v>3</v>
      </c>
      <c r="N4580" s="12">
        <v>31500</v>
      </c>
      <c r="O4580" s="12">
        <v>40950</v>
      </c>
      <c r="P4580" s="6" t="s">
        <v>1401</v>
      </c>
      <c r="Q4580" s="12">
        <f t="shared" si="71"/>
        <v>9450</v>
      </c>
    </row>
    <row r="4581" spans="1:17" x14ac:dyDescent="0.3">
      <c r="A4581" s="6">
        <v>143953</v>
      </c>
      <c r="B4581" s="6" t="s">
        <v>1365</v>
      </c>
      <c r="C4581" s="6" t="s">
        <v>1364</v>
      </c>
      <c r="D4581" s="6" t="s">
        <v>1767</v>
      </c>
      <c r="E4581" s="6" t="s">
        <v>19</v>
      </c>
      <c r="F4581" s="7">
        <v>44745</v>
      </c>
      <c r="G4581" s="6" t="s">
        <v>34</v>
      </c>
      <c r="H4581" s="6" t="s">
        <v>1163</v>
      </c>
      <c r="I4581" s="6" t="s">
        <v>39</v>
      </c>
      <c r="J4581" s="6" t="s">
        <v>77</v>
      </c>
      <c r="K4581" s="12">
        <v>6500</v>
      </c>
      <c r="L4581" s="12">
        <v>8450</v>
      </c>
      <c r="M4581" s="12">
        <v>2</v>
      </c>
      <c r="N4581" s="12">
        <v>13000</v>
      </c>
      <c r="O4581" s="12">
        <v>16900</v>
      </c>
      <c r="P4581" s="6" t="s">
        <v>1325</v>
      </c>
      <c r="Q4581" s="12">
        <f t="shared" si="71"/>
        <v>3900</v>
      </c>
    </row>
    <row r="4582" spans="1:17" x14ac:dyDescent="0.3">
      <c r="A4582" s="6">
        <v>143954</v>
      </c>
      <c r="B4582" s="6" t="s">
        <v>1385</v>
      </c>
      <c r="C4582" s="6" t="s">
        <v>27</v>
      </c>
      <c r="D4582" s="6" t="s">
        <v>27</v>
      </c>
      <c r="E4582" s="6" t="s">
        <v>1319</v>
      </c>
      <c r="F4582" s="7">
        <v>44746</v>
      </c>
      <c r="G4582" s="6" t="s">
        <v>35</v>
      </c>
      <c r="H4582" s="6" t="s">
        <v>1169</v>
      </c>
      <c r="I4582" s="6" t="s">
        <v>40</v>
      </c>
      <c r="J4582" s="6" t="s">
        <v>76</v>
      </c>
      <c r="K4582" s="12">
        <v>4500</v>
      </c>
      <c r="L4582" s="12">
        <v>5850</v>
      </c>
      <c r="M4582" s="12">
        <v>4</v>
      </c>
      <c r="N4582" s="12">
        <v>18000</v>
      </c>
      <c r="O4582" s="12">
        <v>23400</v>
      </c>
      <c r="P4582" s="6" t="s">
        <v>1398</v>
      </c>
      <c r="Q4582" s="12">
        <f t="shared" si="71"/>
        <v>5400</v>
      </c>
    </row>
    <row r="4583" spans="1:17" x14ac:dyDescent="0.3">
      <c r="A4583" s="6">
        <v>143955</v>
      </c>
      <c r="B4583" s="6" t="s">
        <v>1387</v>
      </c>
      <c r="C4583" s="6" t="s">
        <v>1386</v>
      </c>
      <c r="D4583" s="6" t="s">
        <v>1386</v>
      </c>
      <c r="E4583" s="6" t="s">
        <v>18</v>
      </c>
      <c r="F4583" s="7">
        <v>44747</v>
      </c>
      <c r="G4583" s="6" t="s">
        <v>1296</v>
      </c>
      <c r="H4583" s="6" t="s">
        <v>51</v>
      </c>
      <c r="I4583" s="6" t="s">
        <v>41</v>
      </c>
      <c r="J4583" s="6" t="s">
        <v>78</v>
      </c>
      <c r="K4583" s="12">
        <v>8500</v>
      </c>
      <c r="L4583" s="12">
        <v>11050</v>
      </c>
      <c r="M4583" s="12">
        <v>4</v>
      </c>
      <c r="N4583" s="12">
        <v>34000</v>
      </c>
      <c r="O4583" s="12">
        <v>44200</v>
      </c>
      <c r="P4583" s="6" t="s">
        <v>1397</v>
      </c>
      <c r="Q4583" s="12">
        <f t="shared" si="71"/>
        <v>10200</v>
      </c>
    </row>
    <row r="4584" spans="1:17" x14ac:dyDescent="0.3">
      <c r="A4584" s="6">
        <v>143956</v>
      </c>
      <c r="B4584" s="6" t="s">
        <v>2156</v>
      </c>
      <c r="C4584" s="6" t="s">
        <v>2157</v>
      </c>
      <c r="D4584" s="6" t="s">
        <v>1964</v>
      </c>
      <c r="E4584" s="6" t="s">
        <v>17</v>
      </c>
      <c r="F4584" s="7">
        <v>44748</v>
      </c>
      <c r="G4584" s="6" t="s">
        <v>33</v>
      </c>
      <c r="H4584" s="6" t="s">
        <v>52</v>
      </c>
      <c r="I4584" s="6" t="s">
        <v>44</v>
      </c>
      <c r="J4584" s="6" t="s">
        <v>80</v>
      </c>
      <c r="K4584" s="12">
        <v>12500</v>
      </c>
      <c r="L4584" s="12">
        <v>16250</v>
      </c>
      <c r="M4584" s="12">
        <v>1</v>
      </c>
      <c r="N4584" s="12">
        <v>12500</v>
      </c>
      <c r="O4584" s="12">
        <v>16250</v>
      </c>
      <c r="P4584" s="6" t="s">
        <v>1399</v>
      </c>
      <c r="Q4584" s="12">
        <f t="shared" si="71"/>
        <v>3750</v>
      </c>
    </row>
    <row r="4585" spans="1:17" x14ac:dyDescent="0.3">
      <c r="A4585" s="6">
        <v>143957</v>
      </c>
      <c r="B4585" s="6" t="s">
        <v>1390</v>
      </c>
      <c r="C4585" s="6" t="s">
        <v>26</v>
      </c>
      <c r="D4585" s="6" t="s">
        <v>2119</v>
      </c>
      <c r="E4585" s="6" t="s">
        <v>1320</v>
      </c>
      <c r="F4585" s="7">
        <v>44749</v>
      </c>
      <c r="G4585" s="6" t="s">
        <v>34</v>
      </c>
      <c r="H4585" s="6" t="s">
        <v>1110</v>
      </c>
      <c r="I4585" s="6" t="s">
        <v>42</v>
      </c>
      <c r="J4585" s="6" t="s">
        <v>79</v>
      </c>
      <c r="K4585" s="12">
        <v>3500</v>
      </c>
      <c r="L4585" s="12">
        <v>4550</v>
      </c>
      <c r="M4585" s="12">
        <v>2</v>
      </c>
      <c r="N4585" s="12">
        <v>7000</v>
      </c>
      <c r="O4585" s="12">
        <v>9100</v>
      </c>
      <c r="P4585" s="6" t="s">
        <v>1400</v>
      </c>
      <c r="Q4585" s="12">
        <f t="shared" si="71"/>
        <v>2100</v>
      </c>
    </row>
    <row r="4586" spans="1:17" x14ac:dyDescent="0.3">
      <c r="A4586" s="6">
        <v>143958</v>
      </c>
      <c r="B4586" s="6" t="s">
        <v>1392</v>
      </c>
      <c r="C4586" s="6" t="s">
        <v>1391</v>
      </c>
      <c r="D4586" s="6" t="s">
        <v>2113</v>
      </c>
      <c r="E4586" s="6" t="s">
        <v>16</v>
      </c>
      <c r="F4586" s="7">
        <v>44749</v>
      </c>
      <c r="G4586" s="6" t="s">
        <v>35</v>
      </c>
      <c r="H4586" s="8" t="s">
        <v>67</v>
      </c>
      <c r="I4586" s="6" t="s">
        <v>109</v>
      </c>
      <c r="J4586" s="6" t="s">
        <v>81</v>
      </c>
      <c r="K4586" s="12">
        <v>4500</v>
      </c>
      <c r="L4586" s="12">
        <v>5850</v>
      </c>
      <c r="M4586" s="12">
        <v>1</v>
      </c>
      <c r="N4586" s="12">
        <v>4500</v>
      </c>
      <c r="O4586" s="12">
        <v>5850</v>
      </c>
      <c r="P4586" s="6" t="s">
        <v>1401</v>
      </c>
      <c r="Q4586" s="12">
        <f t="shared" si="71"/>
        <v>1350</v>
      </c>
    </row>
    <row r="4587" spans="1:17" x14ac:dyDescent="0.3">
      <c r="A4587" s="6">
        <v>143959</v>
      </c>
      <c r="B4587" s="6" t="s">
        <v>1394</v>
      </c>
      <c r="C4587" s="6" t="s">
        <v>1393</v>
      </c>
      <c r="D4587" s="6" t="s">
        <v>1414</v>
      </c>
      <c r="E4587" s="6" t="s">
        <v>15</v>
      </c>
      <c r="F4587" s="7">
        <v>44749</v>
      </c>
      <c r="G4587" s="6" t="s">
        <v>1296</v>
      </c>
      <c r="H4587" s="6" t="s">
        <v>1170</v>
      </c>
      <c r="I4587" s="6" t="s">
        <v>45</v>
      </c>
      <c r="J4587" s="6" t="s">
        <v>82</v>
      </c>
      <c r="K4587" s="12">
        <v>2100</v>
      </c>
      <c r="L4587" s="12">
        <v>2730</v>
      </c>
      <c r="M4587" s="12">
        <v>4</v>
      </c>
      <c r="N4587" s="12">
        <v>8400</v>
      </c>
      <c r="O4587" s="12">
        <v>10920</v>
      </c>
      <c r="P4587" s="6" t="s">
        <v>1325</v>
      </c>
      <c r="Q4587" s="12">
        <f t="shared" si="71"/>
        <v>2520</v>
      </c>
    </row>
    <row r="4588" spans="1:17" x14ac:dyDescent="0.3">
      <c r="A4588" s="6">
        <v>143960</v>
      </c>
      <c r="B4588" s="6" t="s">
        <v>1337</v>
      </c>
      <c r="C4588" s="6" t="s">
        <v>1336</v>
      </c>
      <c r="D4588" s="6" t="s">
        <v>1418</v>
      </c>
      <c r="E4588" s="6" t="s">
        <v>14</v>
      </c>
      <c r="F4588" s="7">
        <v>44749</v>
      </c>
      <c r="G4588" s="6" t="s">
        <v>33</v>
      </c>
      <c r="H4588" s="6" t="s">
        <v>49</v>
      </c>
      <c r="I4588" s="6" t="s">
        <v>36</v>
      </c>
      <c r="J4588" s="6" t="s">
        <v>75</v>
      </c>
      <c r="K4588" s="12">
        <v>1150</v>
      </c>
      <c r="L4588" s="12">
        <v>1495</v>
      </c>
      <c r="M4588" s="12">
        <v>3</v>
      </c>
      <c r="N4588" s="12">
        <v>3450</v>
      </c>
      <c r="O4588" s="12">
        <v>4485</v>
      </c>
      <c r="P4588" s="6" t="s">
        <v>1398</v>
      </c>
      <c r="Q4588" s="12">
        <f t="shared" si="71"/>
        <v>1035</v>
      </c>
    </row>
    <row r="4589" spans="1:17" x14ac:dyDescent="0.3">
      <c r="A4589" s="6">
        <v>143961</v>
      </c>
      <c r="B4589" s="6" t="s">
        <v>1339</v>
      </c>
      <c r="C4589" s="6" t="s">
        <v>1338</v>
      </c>
      <c r="D4589" s="6" t="s">
        <v>1440</v>
      </c>
      <c r="E4589" s="6" t="s">
        <v>13</v>
      </c>
      <c r="F4589" s="7">
        <v>44749</v>
      </c>
      <c r="G4589" s="6" t="s">
        <v>34</v>
      </c>
      <c r="H4589" s="6" t="s">
        <v>47</v>
      </c>
      <c r="I4589" s="6" t="s">
        <v>37</v>
      </c>
      <c r="J4589" s="6" t="s">
        <v>76</v>
      </c>
      <c r="K4589" s="12">
        <v>350</v>
      </c>
      <c r="L4589" s="12">
        <v>455</v>
      </c>
      <c r="M4589" s="12">
        <v>3</v>
      </c>
      <c r="N4589" s="12">
        <v>1050</v>
      </c>
      <c r="O4589" s="12">
        <v>1365</v>
      </c>
      <c r="P4589" s="6" t="s">
        <v>1397</v>
      </c>
      <c r="Q4589" s="12">
        <f t="shared" si="71"/>
        <v>315</v>
      </c>
    </row>
    <row r="4590" spans="1:17" x14ac:dyDescent="0.3">
      <c r="A4590" s="6">
        <v>143962</v>
      </c>
      <c r="B4590" s="6" t="s">
        <v>1341</v>
      </c>
      <c r="C4590" s="6" t="s">
        <v>1340</v>
      </c>
      <c r="D4590" s="6" t="s">
        <v>1466</v>
      </c>
      <c r="E4590" s="6" t="s">
        <v>12</v>
      </c>
      <c r="F4590" s="7">
        <v>44749</v>
      </c>
      <c r="G4590" s="6" t="s">
        <v>35</v>
      </c>
      <c r="H4590" s="6" t="s">
        <v>53</v>
      </c>
      <c r="I4590" s="6" t="s">
        <v>38</v>
      </c>
      <c r="J4590" s="6" t="s">
        <v>75</v>
      </c>
      <c r="K4590" s="12">
        <v>9500</v>
      </c>
      <c r="L4590" s="12">
        <v>12350</v>
      </c>
      <c r="M4590" s="12">
        <v>2</v>
      </c>
      <c r="N4590" s="12">
        <v>19000</v>
      </c>
      <c r="O4590" s="12">
        <v>24700</v>
      </c>
      <c r="P4590" s="6" t="s">
        <v>1399</v>
      </c>
      <c r="Q4590" s="12">
        <f t="shared" si="71"/>
        <v>5700</v>
      </c>
    </row>
    <row r="4591" spans="1:17" x14ac:dyDescent="0.3">
      <c r="A4591" s="6">
        <v>143963</v>
      </c>
      <c r="B4591" s="6" t="s">
        <v>1343</v>
      </c>
      <c r="C4591" s="6" t="s">
        <v>1342</v>
      </c>
      <c r="D4591" s="6" t="s">
        <v>1520</v>
      </c>
      <c r="E4591" s="6" t="s">
        <v>11</v>
      </c>
      <c r="F4591" s="7">
        <v>44749</v>
      </c>
      <c r="G4591" s="6" t="s">
        <v>1296</v>
      </c>
      <c r="H4591" s="6" t="s">
        <v>1171</v>
      </c>
      <c r="I4591" s="6" t="s">
        <v>39</v>
      </c>
      <c r="J4591" s="6" t="s">
        <v>77</v>
      </c>
      <c r="K4591" s="12">
        <v>10000</v>
      </c>
      <c r="L4591" s="12">
        <v>13000</v>
      </c>
      <c r="M4591" s="12">
        <v>3</v>
      </c>
      <c r="N4591" s="12">
        <v>30000</v>
      </c>
      <c r="O4591" s="12">
        <v>39000</v>
      </c>
      <c r="P4591" s="6" t="s">
        <v>1400</v>
      </c>
      <c r="Q4591" s="12">
        <f t="shared" si="71"/>
        <v>9000</v>
      </c>
    </row>
    <row r="4592" spans="1:17" x14ac:dyDescent="0.3">
      <c r="A4592" s="6">
        <v>143964</v>
      </c>
      <c r="B4592" s="6" t="s">
        <v>1345</v>
      </c>
      <c r="C4592" s="6" t="s">
        <v>1344</v>
      </c>
      <c r="D4592" s="6" t="s">
        <v>1539</v>
      </c>
      <c r="E4592" s="6" t="s">
        <v>1321</v>
      </c>
      <c r="F4592" s="7">
        <v>44749</v>
      </c>
      <c r="G4592" s="6" t="s">
        <v>33</v>
      </c>
      <c r="H4592" s="6" t="s">
        <v>1172</v>
      </c>
      <c r="I4592" s="6" t="s">
        <v>40</v>
      </c>
      <c r="J4592" s="6" t="s">
        <v>76</v>
      </c>
      <c r="K4592" s="12">
        <v>6500</v>
      </c>
      <c r="L4592" s="12">
        <v>8450</v>
      </c>
      <c r="M4592" s="12">
        <v>2</v>
      </c>
      <c r="N4592" s="12">
        <v>13000</v>
      </c>
      <c r="O4592" s="12">
        <v>16900</v>
      </c>
      <c r="P4592" s="6" t="s">
        <v>1401</v>
      </c>
      <c r="Q4592" s="12">
        <f t="shared" si="71"/>
        <v>3900</v>
      </c>
    </row>
    <row r="4593" spans="1:17" x14ac:dyDescent="0.3">
      <c r="A4593" s="6">
        <v>143965</v>
      </c>
      <c r="B4593" s="6" t="s">
        <v>1347</v>
      </c>
      <c r="C4593" s="6" t="s">
        <v>1346</v>
      </c>
      <c r="D4593" s="6" t="s">
        <v>1555</v>
      </c>
      <c r="E4593" s="6" t="s">
        <v>1322</v>
      </c>
      <c r="F4593" s="7">
        <v>44749</v>
      </c>
      <c r="G4593" s="6" t="s">
        <v>34</v>
      </c>
      <c r="H4593" s="6" t="s">
        <v>1173</v>
      </c>
      <c r="I4593" s="6" t="s">
        <v>41</v>
      </c>
      <c r="J4593" s="6" t="s">
        <v>78</v>
      </c>
      <c r="K4593" s="12">
        <v>8500</v>
      </c>
      <c r="L4593" s="12">
        <v>11050</v>
      </c>
      <c r="M4593" s="12">
        <v>4</v>
      </c>
      <c r="N4593" s="12">
        <v>34000</v>
      </c>
      <c r="O4593" s="12">
        <v>44200</v>
      </c>
      <c r="P4593" s="6" t="s">
        <v>1325</v>
      </c>
      <c r="Q4593" s="12">
        <f t="shared" si="71"/>
        <v>10200</v>
      </c>
    </row>
    <row r="4594" spans="1:17" x14ac:dyDescent="0.3">
      <c r="A4594" s="6">
        <v>143966</v>
      </c>
      <c r="B4594" s="6" t="s">
        <v>1349</v>
      </c>
      <c r="C4594" s="6" t="s">
        <v>1348</v>
      </c>
      <c r="D4594" s="6" t="s">
        <v>1578</v>
      </c>
      <c r="E4594" s="6" t="s">
        <v>1323</v>
      </c>
      <c r="F4594" s="7">
        <v>44749</v>
      </c>
      <c r="G4594" s="6" t="s">
        <v>35</v>
      </c>
      <c r="H4594" s="6" t="s">
        <v>57</v>
      </c>
      <c r="I4594" s="6" t="s">
        <v>44</v>
      </c>
      <c r="J4594" s="6" t="s">
        <v>80</v>
      </c>
      <c r="K4594" s="12">
        <v>7000</v>
      </c>
      <c r="L4594" s="12">
        <v>9100</v>
      </c>
      <c r="M4594" s="12">
        <v>2</v>
      </c>
      <c r="N4594" s="12">
        <v>14000</v>
      </c>
      <c r="O4594" s="12">
        <v>18200</v>
      </c>
      <c r="P4594" s="6" t="s">
        <v>1398</v>
      </c>
      <c r="Q4594" s="12">
        <f t="shared" si="71"/>
        <v>4200</v>
      </c>
    </row>
    <row r="4595" spans="1:17" x14ac:dyDescent="0.3">
      <c r="A4595" s="6">
        <v>143967</v>
      </c>
      <c r="B4595" s="6" t="s">
        <v>1351</v>
      </c>
      <c r="C4595" s="6" t="s">
        <v>1350</v>
      </c>
      <c r="D4595" s="6" t="s">
        <v>1607</v>
      </c>
      <c r="E4595" s="6" t="s">
        <v>10</v>
      </c>
      <c r="F4595" s="7">
        <v>44749</v>
      </c>
      <c r="G4595" s="6" t="s">
        <v>1296</v>
      </c>
      <c r="H4595" s="6" t="s">
        <v>1174</v>
      </c>
      <c r="I4595" s="6" t="s">
        <v>42</v>
      </c>
      <c r="J4595" s="6" t="s">
        <v>79</v>
      </c>
      <c r="K4595" s="12">
        <v>6550</v>
      </c>
      <c r="L4595" s="12">
        <v>8515</v>
      </c>
      <c r="M4595" s="12">
        <v>4</v>
      </c>
      <c r="N4595" s="12">
        <v>26200</v>
      </c>
      <c r="O4595" s="12">
        <v>34060</v>
      </c>
      <c r="P4595" s="6" t="s">
        <v>1397</v>
      </c>
      <c r="Q4595" s="12">
        <f t="shared" si="71"/>
        <v>7860</v>
      </c>
    </row>
    <row r="4596" spans="1:17" x14ac:dyDescent="0.3">
      <c r="A4596" s="6">
        <v>143968</v>
      </c>
      <c r="B4596" s="6" t="s">
        <v>1353</v>
      </c>
      <c r="C4596" s="6" t="s">
        <v>1352</v>
      </c>
      <c r="D4596" s="6" t="s">
        <v>1613</v>
      </c>
      <c r="E4596" s="6" t="s">
        <v>9</v>
      </c>
      <c r="F4596" s="7">
        <v>44749</v>
      </c>
      <c r="G4596" s="6" t="s">
        <v>33</v>
      </c>
      <c r="H4596" s="8" t="s">
        <v>66</v>
      </c>
      <c r="I4596" s="6" t="s">
        <v>109</v>
      </c>
      <c r="J4596" s="6" t="s">
        <v>81</v>
      </c>
      <c r="K4596" s="12">
        <v>7650</v>
      </c>
      <c r="L4596" s="12">
        <v>9945</v>
      </c>
      <c r="M4596" s="12">
        <v>4</v>
      </c>
      <c r="N4596" s="12">
        <v>30600</v>
      </c>
      <c r="O4596" s="12">
        <v>39780</v>
      </c>
      <c r="P4596" s="6" t="s">
        <v>1399</v>
      </c>
      <c r="Q4596" s="12">
        <f t="shared" si="71"/>
        <v>9180</v>
      </c>
    </row>
    <row r="4597" spans="1:17" x14ac:dyDescent="0.3">
      <c r="A4597" s="6">
        <v>143969</v>
      </c>
      <c r="B4597" s="6" t="s">
        <v>1355</v>
      </c>
      <c r="C4597" s="6" t="s">
        <v>1354</v>
      </c>
      <c r="D4597" s="6" t="s">
        <v>2146</v>
      </c>
      <c r="E4597" s="6" t="s">
        <v>1324</v>
      </c>
      <c r="F4597" s="7">
        <v>44750</v>
      </c>
      <c r="G4597" s="6" t="s">
        <v>34</v>
      </c>
      <c r="H4597" s="6" t="s">
        <v>58</v>
      </c>
      <c r="I4597" s="6" t="s">
        <v>45</v>
      </c>
      <c r="J4597" s="6" t="s">
        <v>82</v>
      </c>
      <c r="K4597" s="12">
        <v>1150</v>
      </c>
      <c r="L4597" s="12">
        <v>1495</v>
      </c>
      <c r="M4597" s="12">
        <v>2</v>
      </c>
      <c r="N4597" s="12">
        <v>2300</v>
      </c>
      <c r="O4597" s="12">
        <v>2990</v>
      </c>
      <c r="P4597" s="6" t="s">
        <v>1400</v>
      </c>
      <c r="Q4597" s="12">
        <f t="shared" si="71"/>
        <v>690</v>
      </c>
    </row>
    <row r="4598" spans="1:17" x14ac:dyDescent="0.3">
      <c r="A4598" s="6">
        <v>143970</v>
      </c>
      <c r="B4598" s="6" t="s">
        <v>1357</v>
      </c>
      <c r="C4598" s="6" t="s">
        <v>1356</v>
      </c>
      <c r="D4598" s="6" t="s">
        <v>1625</v>
      </c>
      <c r="E4598" s="6" t="s">
        <v>8</v>
      </c>
      <c r="F4598" s="7">
        <v>44751</v>
      </c>
      <c r="G4598" s="6" t="s">
        <v>35</v>
      </c>
      <c r="H4598" s="6" t="s">
        <v>59</v>
      </c>
      <c r="I4598" s="6" t="s">
        <v>36</v>
      </c>
      <c r="J4598" s="6" t="s">
        <v>75</v>
      </c>
      <c r="K4598" s="12">
        <v>850</v>
      </c>
      <c r="L4598" s="12">
        <v>1105</v>
      </c>
      <c r="M4598" s="12">
        <v>4</v>
      </c>
      <c r="N4598" s="12">
        <v>3400</v>
      </c>
      <c r="O4598" s="12">
        <v>4420</v>
      </c>
      <c r="P4598" s="6" t="s">
        <v>1401</v>
      </c>
      <c r="Q4598" s="12">
        <f t="shared" si="71"/>
        <v>1020</v>
      </c>
    </row>
    <row r="4599" spans="1:17" x14ac:dyDescent="0.3">
      <c r="A4599" s="6">
        <v>143971</v>
      </c>
      <c r="B4599" s="6" t="s">
        <v>1359</v>
      </c>
      <c r="C4599" s="6" t="s">
        <v>1358</v>
      </c>
      <c r="D4599" s="6" t="s">
        <v>1661</v>
      </c>
      <c r="E4599" s="6" t="s">
        <v>7</v>
      </c>
      <c r="F4599" s="7">
        <v>44752</v>
      </c>
      <c r="G4599" s="6" t="s">
        <v>1296</v>
      </c>
      <c r="H4599" s="6" t="s">
        <v>60</v>
      </c>
      <c r="I4599" s="6" t="s">
        <v>37</v>
      </c>
      <c r="J4599" s="6" t="s">
        <v>76</v>
      </c>
      <c r="K4599" s="12">
        <v>650</v>
      </c>
      <c r="L4599" s="12">
        <v>845</v>
      </c>
      <c r="M4599" s="12">
        <v>2</v>
      </c>
      <c r="N4599" s="12">
        <v>1300</v>
      </c>
      <c r="O4599" s="12">
        <v>1690</v>
      </c>
      <c r="P4599" s="6" t="s">
        <v>1325</v>
      </c>
      <c r="Q4599" s="12">
        <f t="shared" si="71"/>
        <v>390</v>
      </c>
    </row>
    <row r="4600" spans="1:17" x14ac:dyDescent="0.3">
      <c r="A4600" s="6">
        <v>143972</v>
      </c>
      <c r="B4600" s="6" t="s">
        <v>1361</v>
      </c>
      <c r="C4600" s="6" t="s">
        <v>1360</v>
      </c>
      <c r="D4600" s="6" t="s">
        <v>1687</v>
      </c>
      <c r="E4600" s="6" t="s">
        <v>1325</v>
      </c>
      <c r="F4600" s="7">
        <v>44753</v>
      </c>
      <c r="G4600" s="6" t="s">
        <v>33</v>
      </c>
      <c r="H4600" s="6" t="s">
        <v>61</v>
      </c>
      <c r="I4600" s="6" t="s">
        <v>38</v>
      </c>
      <c r="J4600" s="6" t="s">
        <v>75</v>
      </c>
      <c r="K4600" s="12">
        <v>7500</v>
      </c>
      <c r="L4600" s="12">
        <v>9750</v>
      </c>
      <c r="M4600" s="12">
        <v>1</v>
      </c>
      <c r="N4600" s="12">
        <v>7500</v>
      </c>
      <c r="O4600" s="12">
        <v>9750</v>
      </c>
      <c r="P4600" s="6" t="s">
        <v>1398</v>
      </c>
      <c r="Q4600" s="12">
        <f t="shared" si="71"/>
        <v>2250</v>
      </c>
    </row>
    <row r="4601" spans="1:17" x14ac:dyDescent="0.3">
      <c r="A4601" s="6">
        <v>143973</v>
      </c>
      <c r="B4601" s="6" t="s">
        <v>1363</v>
      </c>
      <c r="C4601" s="6" t="s">
        <v>1362</v>
      </c>
      <c r="D4601" s="6" t="s">
        <v>1724</v>
      </c>
      <c r="E4601" s="6" t="s">
        <v>1326</v>
      </c>
      <c r="F4601" s="7">
        <v>44754</v>
      </c>
      <c r="G4601" s="6" t="s">
        <v>34</v>
      </c>
      <c r="H4601" s="6" t="s">
        <v>1171</v>
      </c>
      <c r="I4601" s="6" t="s">
        <v>39</v>
      </c>
      <c r="J4601" s="8" t="s">
        <v>83</v>
      </c>
      <c r="K4601" s="12">
        <v>10000</v>
      </c>
      <c r="L4601" s="12">
        <v>13000</v>
      </c>
      <c r="M4601" s="12">
        <v>3</v>
      </c>
      <c r="N4601" s="12">
        <v>30000</v>
      </c>
      <c r="O4601" s="12">
        <v>39000</v>
      </c>
      <c r="P4601" s="6" t="s">
        <v>1397</v>
      </c>
      <c r="Q4601" s="12">
        <f t="shared" si="71"/>
        <v>9000</v>
      </c>
    </row>
    <row r="4602" spans="1:17" x14ac:dyDescent="0.3">
      <c r="A4602" s="6">
        <v>143974</v>
      </c>
      <c r="B4602" s="6" t="s">
        <v>1365</v>
      </c>
      <c r="C4602" s="6" t="s">
        <v>1364</v>
      </c>
      <c r="D4602" s="6" t="s">
        <v>1749</v>
      </c>
      <c r="E4602" s="6" t="s">
        <v>6</v>
      </c>
      <c r="F4602" s="7">
        <v>44755</v>
      </c>
      <c r="G4602" s="6" t="s">
        <v>35</v>
      </c>
      <c r="H4602" s="6" t="s">
        <v>1175</v>
      </c>
      <c r="I4602" s="6" t="s">
        <v>40</v>
      </c>
      <c r="J4602" s="6" t="s">
        <v>76</v>
      </c>
      <c r="K4602" s="12">
        <v>10500</v>
      </c>
      <c r="L4602" s="12">
        <v>13650</v>
      </c>
      <c r="M4602" s="12">
        <v>1</v>
      </c>
      <c r="N4602" s="12">
        <v>10500</v>
      </c>
      <c r="O4602" s="12">
        <v>13650</v>
      </c>
      <c r="P4602" s="6" t="s">
        <v>1399</v>
      </c>
      <c r="Q4602" s="12">
        <f t="shared" si="71"/>
        <v>3150</v>
      </c>
    </row>
    <row r="4603" spans="1:17" x14ac:dyDescent="0.3">
      <c r="A4603" s="6">
        <v>143975</v>
      </c>
      <c r="B4603" s="6" t="s">
        <v>1367</v>
      </c>
      <c r="C4603" s="6" t="s">
        <v>1366</v>
      </c>
      <c r="D4603" s="6" t="s">
        <v>1782</v>
      </c>
      <c r="E4603" s="6" t="s">
        <v>5</v>
      </c>
      <c r="F4603" s="7">
        <v>44756</v>
      </c>
      <c r="G4603" s="6" t="s">
        <v>1296</v>
      </c>
      <c r="H4603" s="6" t="s">
        <v>63</v>
      </c>
      <c r="I4603" s="6" t="s">
        <v>41</v>
      </c>
      <c r="J4603" s="6" t="s">
        <v>78</v>
      </c>
      <c r="K4603" s="12">
        <v>8500</v>
      </c>
      <c r="L4603" s="12">
        <v>11050</v>
      </c>
      <c r="M4603" s="12">
        <v>2</v>
      </c>
      <c r="N4603" s="12">
        <v>17000</v>
      </c>
      <c r="O4603" s="12">
        <v>22100</v>
      </c>
      <c r="P4603" s="6" t="s">
        <v>1400</v>
      </c>
      <c r="Q4603" s="12">
        <f t="shared" si="71"/>
        <v>5100</v>
      </c>
    </row>
    <row r="4604" spans="1:17" x14ac:dyDescent="0.3">
      <c r="A4604" s="6">
        <v>143976</v>
      </c>
      <c r="B4604" s="6" t="s">
        <v>1369</v>
      </c>
      <c r="C4604" s="6" t="s">
        <v>1368</v>
      </c>
      <c r="D4604" s="6" t="s">
        <v>1802</v>
      </c>
      <c r="E4604" s="6" t="s">
        <v>4</v>
      </c>
      <c r="F4604" s="7">
        <v>44757</v>
      </c>
      <c r="G4604" s="6" t="s">
        <v>33</v>
      </c>
      <c r="H4604" s="6" t="s">
        <v>57</v>
      </c>
      <c r="I4604" s="6" t="s">
        <v>44</v>
      </c>
      <c r="J4604" s="6" t="s">
        <v>80</v>
      </c>
      <c r="K4604" s="12">
        <v>7000</v>
      </c>
      <c r="L4604" s="12">
        <v>9100</v>
      </c>
      <c r="M4604" s="12">
        <v>4</v>
      </c>
      <c r="N4604" s="12">
        <v>28000</v>
      </c>
      <c r="O4604" s="12">
        <v>36400</v>
      </c>
      <c r="P4604" s="6" t="s">
        <v>1401</v>
      </c>
      <c r="Q4604" s="12">
        <f t="shared" si="71"/>
        <v>8400</v>
      </c>
    </row>
    <row r="4605" spans="1:17" x14ac:dyDescent="0.3">
      <c r="A4605" s="6">
        <v>143977</v>
      </c>
      <c r="B4605" s="6" t="s">
        <v>1370</v>
      </c>
      <c r="C4605" s="6" t="s">
        <v>1327</v>
      </c>
      <c r="D4605" s="6" t="s">
        <v>1809</v>
      </c>
      <c r="E4605" s="6" t="s">
        <v>30</v>
      </c>
      <c r="F4605" s="7">
        <v>44758</v>
      </c>
      <c r="G4605" s="6" t="s">
        <v>34</v>
      </c>
      <c r="H4605" s="6" t="s">
        <v>1176</v>
      </c>
      <c r="I4605" s="6" t="s">
        <v>42</v>
      </c>
      <c r="J4605" s="6" t="s">
        <v>79</v>
      </c>
      <c r="K4605" s="12">
        <v>1680</v>
      </c>
      <c r="L4605" s="12">
        <v>2184</v>
      </c>
      <c r="M4605" s="12">
        <v>4</v>
      </c>
      <c r="N4605" s="12">
        <v>6720</v>
      </c>
      <c r="O4605" s="12">
        <v>8736</v>
      </c>
      <c r="P4605" s="6" t="s">
        <v>1325</v>
      </c>
      <c r="Q4605" s="12">
        <f t="shared" si="71"/>
        <v>2016</v>
      </c>
    </row>
    <row r="4606" spans="1:17" x14ac:dyDescent="0.3">
      <c r="A4606" s="6">
        <v>143978</v>
      </c>
      <c r="B4606" s="6" t="s">
        <v>1371</v>
      </c>
      <c r="C4606" s="6" t="s">
        <v>1328</v>
      </c>
      <c r="D4606" s="6" t="s">
        <v>1818</v>
      </c>
      <c r="E4606" s="6" t="s">
        <v>31</v>
      </c>
      <c r="F4606" s="7">
        <v>44759</v>
      </c>
      <c r="G4606" s="6" t="s">
        <v>35</v>
      </c>
      <c r="H4606" s="8" t="s">
        <v>65</v>
      </c>
      <c r="I4606" s="6" t="s">
        <v>109</v>
      </c>
      <c r="J4606" s="8" t="s">
        <v>84</v>
      </c>
      <c r="K4606" s="12">
        <v>6540</v>
      </c>
      <c r="L4606" s="12">
        <v>8502</v>
      </c>
      <c r="M4606" s="12">
        <v>3</v>
      </c>
      <c r="N4606" s="12">
        <v>19620</v>
      </c>
      <c r="O4606" s="12">
        <v>25506</v>
      </c>
      <c r="P4606" s="6" t="s">
        <v>1398</v>
      </c>
      <c r="Q4606" s="12">
        <f t="shared" si="71"/>
        <v>5886</v>
      </c>
    </row>
    <row r="4607" spans="1:17" x14ac:dyDescent="0.3">
      <c r="A4607" s="6">
        <v>143979</v>
      </c>
      <c r="B4607" s="6" t="s">
        <v>1373</v>
      </c>
      <c r="C4607" s="6" t="s">
        <v>1372</v>
      </c>
      <c r="D4607" s="6" t="s">
        <v>1844</v>
      </c>
      <c r="E4607" s="6" t="s">
        <v>32</v>
      </c>
      <c r="F4607" s="7">
        <v>44760</v>
      </c>
      <c r="G4607" s="6" t="s">
        <v>1296</v>
      </c>
      <c r="H4607" s="6" t="s">
        <v>68</v>
      </c>
      <c r="I4607" s="6" t="s">
        <v>45</v>
      </c>
      <c r="J4607" s="6" t="s">
        <v>82</v>
      </c>
      <c r="K4607" s="12">
        <v>2680</v>
      </c>
      <c r="L4607" s="12">
        <v>3484</v>
      </c>
      <c r="M4607" s="12">
        <v>2</v>
      </c>
      <c r="N4607" s="12">
        <v>5360</v>
      </c>
      <c r="O4607" s="12">
        <v>6968</v>
      </c>
      <c r="P4607" s="6" t="s">
        <v>1397</v>
      </c>
      <c r="Q4607" s="12">
        <f t="shared" si="71"/>
        <v>1608</v>
      </c>
    </row>
    <row r="4608" spans="1:17" x14ac:dyDescent="0.3">
      <c r="A4608" s="6">
        <v>143980</v>
      </c>
      <c r="B4608" s="6" t="s">
        <v>1374</v>
      </c>
      <c r="C4608" s="6" t="s">
        <v>1329</v>
      </c>
      <c r="D4608" s="6" t="s">
        <v>1879</v>
      </c>
      <c r="E4608" s="6" t="s">
        <v>28</v>
      </c>
      <c r="F4608" s="7">
        <v>44761</v>
      </c>
      <c r="G4608" s="6" t="s">
        <v>33</v>
      </c>
      <c r="H4608" s="6" t="s">
        <v>71</v>
      </c>
      <c r="I4608" s="6" t="s">
        <v>38</v>
      </c>
      <c r="J4608" s="6" t="s">
        <v>76</v>
      </c>
      <c r="K4608" s="12">
        <v>8250</v>
      </c>
      <c r="L4608" s="12">
        <v>10725</v>
      </c>
      <c r="M4608" s="12">
        <v>2</v>
      </c>
      <c r="N4608" s="12">
        <v>16500</v>
      </c>
      <c r="O4608" s="12">
        <v>21450</v>
      </c>
      <c r="P4608" s="6" t="s">
        <v>1399</v>
      </c>
      <c r="Q4608" s="12">
        <f t="shared" si="71"/>
        <v>4950</v>
      </c>
    </row>
    <row r="4609" spans="1:17" x14ac:dyDescent="0.3">
      <c r="A4609" s="6">
        <v>143981</v>
      </c>
      <c r="B4609" s="6" t="s">
        <v>1375</v>
      </c>
      <c r="C4609" s="6" t="s">
        <v>1330</v>
      </c>
      <c r="D4609" s="6" t="s">
        <v>1912</v>
      </c>
      <c r="E4609" s="6" t="s">
        <v>1311</v>
      </c>
      <c r="F4609" s="7">
        <v>44762</v>
      </c>
      <c r="G4609" s="6" t="s">
        <v>34</v>
      </c>
      <c r="H4609" s="6" t="s">
        <v>1110</v>
      </c>
      <c r="I4609" s="6" t="s">
        <v>42</v>
      </c>
      <c r="J4609" s="6" t="s">
        <v>76</v>
      </c>
      <c r="K4609" s="12">
        <v>2650</v>
      </c>
      <c r="L4609" s="12">
        <v>3445</v>
      </c>
      <c r="M4609" s="12">
        <v>2</v>
      </c>
      <c r="N4609" s="12">
        <v>5300</v>
      </c>
      <c r="O4609" s="12">
        <v>6890</v>
      </c>
      <c r="P4609" s="6" t="s">
        <v>1400</v>
      </c>
      <c r="Q4609" s="12">
        <f t="shared" si="71"/>
        <v>1590</v>
      </c>
    </row>
    <row r="4610" spans="1:17" x14ac:dyDescent="0.3">
      <c r="A4610" s="6">
        <v>143982</v>
      </c>
      <c r="B4610" s="6" t="s">
        <v>1376</v>
      </c>
      <c r="C4610" s="6" t="s">
        <v>1331</v>
      </c>
      <c r="D4610" s="6" t="s">
        <v>1917</v>
      </c>
      <c r="E4610" s="6" t="s">
        <v>1312</v>
      </c>
      <c r="F4610" s="7">
        <v>44763</v>
      </c>
      <c r="G4610" s="6" t="s">
        <v>35</v>
      </c>
      <c r="H4610" s="6" t="s">
        <v>72</v>
      </c>
      <c r="I4610" s="6" t="s">
        <v>38</v>
      </c>
      <c r="J4610" s="6" t="s">
        <v>85</v>
      </c>
      <c r="K4610" s="12">
        <v>12550</v>
      </c>
      <c r="L4610" s="12">
        <v>16315</v>
      </c>
      <c r="M4610" s="12">
        <v>1</v>
      </c>
      <c r="N4610" s="12">
        <v>12550</v>
      </c>
      <c r="O4610" s="12">
        <v>16315</v>
      </c>
      <c r="P4610" s="6" t="s">
        <v>1401</v>
      </c>
      <c r="Q4610" s="12">
        <f t="shared" si="71"/>
        <v>3765</v>
      </c>
    </row>
    <row r="4611" spans="1:17" x14ac:dyDescent="0.3">
      <c r="A4611" s="6">
        <v>143983</v>
      </c>
      <c r="B4611" s="6" t="s">
        <v>1378</v>
      </c>
      <c r="C4611" s="6" t="s">
        <v>1377</v>
      </c>
      <c r="D4611" s="6" t="s">
        <v>1953</v>
      </c>
      <c r="E4611" s="6" t="s">
        <v>1313</v>
      </c>
      <c r="F4611" s="7">
        <v>44764</v>
      </c>
      <c r="G4611" s="6" t="s">
        <v>1296</v>
      </c>
      <c r="H4611" s="6" t="s">
        <v>73</v>
      </c>
      <c r="I4611" s="6" t="s">
        <v>41</v>
      </c>
      <c r="J4611" s="8" t="s">
        <v>78</v>
      </c>
      <c r="K4611" s="12">
        <v>14500</v>
      </c>
      <c r="L4611" s="12">
        <v>18850</v>
      </c>
      <c r="M4611" s="12">
        <v>1</v>
      </c>
      <c r="N4611" s="12">
        <v>14500</v>
      </c>
      <c r="O4611" s="12">
        <v>18850</v>
      </c>
      <c r="P4611" s="6" t="s">
        <v>1325</v>
      </c>
      <c r="Q4611" s="12">
        <f t="shared" ref="Q4611:Q4674" si="72">O4611-N4611</f>
        <v>4350</v>
      </c>
    </row>
    <row r="4612" spans="1:17" x14ac:dyDescent="0.3">
      <c r="A4612" s="6">
        <v>143984</v>
      </c>
      <c r="B4612" s="6" t="s">
        <v>1379</v>
      </c>
      <c r="C4612" s="6" t="s">
        <v>1332</v>
      </c>
      <c r="D4612" s="6" t="s">
        <v>1993</v>
      </c>
      <c r="E4612" s="6" t="s">
        <v>3</v>
      </c>
      <c r="F4612" s="7">
        <v>44764</v>
      </c>
      <c r="G4612" s="6" t="s">
        <v>33</v>
      </c>
      <c r="H4612" s="6" t="s">
        <v>46</v>
      </c>
      <c r="I4612" s="6" t="s">
        <v>36</v>
      </c>
      <c r="J4612" s="6" t="s">
        <v>75</v>
      </c>
      <c r="K4612" s="12">
        <v>800</v>
      </c>
      <c r="L4612" s="12">
        <v>1040</v>
      </c>
      <c r="M4612" s="12">
        <v>1</v>
      </c>
      <c r="N4612" s="12">
        <v>800</v>
      </c>
      <c r="O4612" s="12">
        <v>1040</v>
      </c>
      <c r="P4612" s="6" t="s">
        <v>1398</v>
      </c>
      <c r="Q4612" s="12">
        <f t="shared" si="72"/>
        <v>240</v>
      </c>
    </row>
    <row r="4613" spans="1:17" x14ac:dyDescent="0.3">
      <c r="A4613" s="6">
        <v>143985</v>
      </c>
      <c r="B4613" s="6" t="s">
        <v>1380</v>
      </c>
      <c r="C4613" s="6" t="s">
        <v>1334</v>
      </c>
      <c r="D4613" s="6" t="s">
        <v>2079</v>
      </c>
      <c r="E4613" s="6" t="s">
        <v>2</v>
      </c>
      <c r="F4613" s="7">
        <v>44764</v>
      </c>
      <c r="G4613" s="6" t="s">
        <v>34</v>
      </c>
      <c r="H4613" s="6" t="s">
        <v>48</v>
      </c>
      <c r="I4613" s="6" t="s">
        <v>37</v>
      </c>
      <c r="J4613" s="6" t="s">
        <v>76</v>
      </c>
      <c r="K4613" s="12">
        <v>600</v>
      </c>
      <c r="L4613" s="12">
        <v>780</v>
      </c>
      <c r="M4613" s="12">
        <v>1</v>
      </c>
      <c r="N4613" s="12">
        <v>600</v>
      </c>
      <c r="O4613" s="12">
        <v>780</v>
      </c>
      <c r="P4613" s="6" t="s">
        <v>1397</v>
      </c>
      <c r="Q4613" s="12">
        <f t="shared" si="72"/>
        <v>180</v>
      </c>
    </row>
    <row r="4614" spans="1:17" x14ac:dyDescent="0.3">
      <c r="A4614" s="6">
        <v>143986</v>
      </c>
      <c r="B4614" s="6" t="s">
        <v>1381</v>
      </c>
      <c r="C4614" s="6" t="s">
        <v>1333</v>
      </c>
      <c r="D4614" s="6" t="s">
        <v>2032</v>
      </c>
      <c r="E4614" s="6" t="s">
        <v>1</v>
      </c>
      <c r="F4614" s="7">
        <v>44764</v>
      </c>
      <c r="G4614" s="6" t="s">
        <v>35</v>
      </c>
      <c r="H4614" s="6" t="s">
        <v>50</v>
      </c>
      <c r="I4614" s="6" t="s">
        <v>38</v>
      </c>
      <c r="J4614" s="6" t="s">
        <v>75</v>
      </c>
      <c r="K4614" s="12">
        <v>10500</v>
      </c>
      <c r="L4614" s="12">
        <v>13650</v>
      </c>
      <c r="M4614" s="12">
        <v>4</v>
      </c>
      <c r="N4614" s="12">
        <v>42000</v>
      </c>
      <c r="O4614" s="12">
        <v>54600</v>
      </c>
      <c r="P4614" s="6" t="s">
        <v>1399</v>
      </c>
      <c r="Q4614" s="12">
        <f t="shared" si="72"/>
        <v>12600</v>
      </c>
    </row>
    <row r="4615" spans="1:17" x14ac:dyDescent="0.3">
      <c r="A4615" s="6">
        <v>143987</v>
      </c>
      <c r="B4615" s="6" t="s">
        <v>1382</v>
      </c>
      <c r="C4615" s="6" t="s">
        <v>1335</v>
      </c>
      <c r="D4615" s="6" t="s">
        <v>2098</v>
      </c>
      <c r="E4615" s="6" t="s">
        <v>1314</v>
      </c>
      <c r="F4615" s="7">
        <v>44764</v>
      </c>
      <c r="G4615" s="6" t="s">
        <v>1296</v>
      </c>
      <c r="H4615" s="6" t="s">
        <v>1171</v>
      </c>
      <c r="I4615" s="6" t="s">
        <v>39</v>
      </c>
      <c r="J4615" s="6" t="s">
        <v>77</v>
      </c>
      <c r="K4615" s="12">
        <v>6500</v>
      </c>
      <c r="L4615" s="12">
        <v>8450</v>
      </c>
      <c r="M4615" s="12">
        <v>2</v>
      </c>
      <c r="N4615" s="12">
        <v>13000</v>
      </c>
      <c r="O4615" s="12">
        <v>16900</v>
      </c>
      <c r="P4615" s="6" t="s">
        <v>1400</v>
      </c>
      <c r="Q4615" s="12">
        <f t="shared" si="72"/>
        <v>3900</v>
      </c>
    </row>
    <row r="4616" spans="1:17" x14ac:dyDescent="0.3">
      <c r="A4616" s="6">
        <v>143988</v>
      </c>
      <c r="B4616" s="6" t="s">
        <v>1378</v>
      </c>
      <c r="C4616" s="6" t="s">
        <v>1377</v>
      </c>
      <c r="D4616" s="6" t="s">
        <v>1947</v>
      </c>
      <c r="E4616" s="6" t="s">
        <v>1315</v>
      </c>
      <c r="F4616" s="7">
        <v>44765</v>
      </c>
      <c r="G4616" s="6" t="s">
        <v>33</v>
      </c>
      <c r="H4616" s="6" t="s">
        <v>1177</v>
      </c>
      <c r="I4616" s="6" t="s">
        <v>40</v>
      </c>
      <c r="J4616" s="6" t="s">
        <v>76</v>
      </c>
      <c r="K4616" s="12">
        <v>4500</v>
      </c>
      <c r="L4616" s="12">
        <v>5850</v>
      </c>
      <c r="M4616" s="12">
        <v>1</v>
      </c>
      <c r="N4616" s="12">
        <v>4500</v>
      </c>
      <c r="O4616" s="12">
        <v>5850</v>
      </c>
      <c r="P4616" s="6" t="s">
        <v>1401</v>
      </c>
      <c r="Q4616" s="12">
        <f t="shared" si="72"/>
        <v>1350</v>
      </c>
    </row>
    <row r="4617" spans="1:17" x14ac:dyDescent="0.3">
      <c r="A4617" s="6">
        <v>143989</v>
      </c>
      <c r="B4617" s="6" t="s">
        <v>1379</v>
      </c>
      <c r="C4617" s="6" t="s">
        <v>1332</v>
      </c>
      <c r="D4617" s="6" t="s">
        <v>1992</v>
      </c>
      <c r="E4617" s="6" t="s">
        <v>0</v>
      </c>
      <c r="F4617" s="7">
        <v>44766</v>
      </c>
      <c r="G4617" s="6" t="s">
        <v>34</v>
      </c>
      <c r="H4617" s="6" t="s">
        <v>51</v>
      </c>
      <c r="I4617" s="6" t="s">
        <v>41</v>
      </c>
      <c r="J4617" s="6" t="s">
        <v>78</v>
      </c>
      <c r="K4617" s="12">
        <v>8500</v>
      </c>
      <c r="L4617" s="12">
        <v>11050</v>
      </c>
      <c r="M4617" s="12">
        <v>1</v>
      </c>
      <c r="N4617" s="12">
        <v>8500</v>
      </c>
      <c r="O4617" s="12">
        <v>11050</v>
      </c>
      <c r="P4617" s="6" t="s">
        <v>1325</v>
      </c>
      <c r="Q4617" s="12">
        <f t="shared" si="72"/>
        <v>2550</v>
      </c>
    </row>
    <row r="4618" spans="1:17" x14ac:dyDescent="0.3">
      <c r="A4618" s="6">
        <v>143990</v>
      </c>
      <c r="B4618" s="6" t="s">
        <v>1365</v>
      </c>
      <c r="C4618" s="6" t="s">
        <v>1364</v>
      </c>
      <c r="D4618" s="6" t="s">
        <v>1490</v>
      </c>
      <c r="E4618" s="6" t="s">
        <v>1316</v>
      </c>
      <c r="F4618" s="7">
        <v>44767</v>
      </c>
      <c r="G4618" s="6" t="s">
        <v>35</v>
      </c>
      <c r="H4618" s="6" t="s">
        <v>52</v>
      </c>
      <c r="I4618" s="6" t="s">
        <v>44</v>
      </c>
      <c r="J4618" s="6" t="s">
        <v>80</v>
      </c>
      <c r="K4618" s="12">
        <v>12500</v>
      </c>
      <c r="L4618" s="12">
        <v>16250</v>
      </c>
      <c r="M4618" s="12">
        <v>4</v>
      </c>
      <c r="N4618" s="12">
        <v>50000</v>
      </c>
      <c r="O4618" s="12">
        <v>65000</v>
      </c>
      <c r="P4618" s="6" t="s">
        <v>1398</v>
      </c>
      <c r="Q4618" s="12">
        <f t="shared" si="72"/>
        <v>15000</v>
      </c>
    </row>
    <row r="4619" spans="1:17" x14ac:dyDescent="0.3">
      <c r="A4619" s="6">
        <v>143991</v>
      </c>
      <c r="B4619" s="6" t="s">
        <v>1385</v>
      </c>
      <c r="C4619" s="6" t="s">
        <v>27</v>
      </c>
      <c r="D4619" s="6" t="s">
        <v>27</v>
      </c>
      <c r="E4619" s="6" t="s">
        <v>1317</v>
      </c>
      <c r="F4619" s="7">
        <v>44768</v>
      </c>
      <c r="G4619" s="6" t="s">
        <v>1296</v>
      </c>
      <c r="H4619" s="6" t="s">
        <v>1118</v>
      </c>
      <c r="I4619" s="6" t="s">
        <v>89</v>
      </c>
      <c r="J4619" s="6" t="s">
        <v>79</v>
      </c>
      <c r="K4619" s="12">
        <v>3500</v>
      </c>
      <c r="L4619" s="12">
        <v>4550</v>
      </c>
      <c r="M4619" s="12">
        <v>2</v>
      </c>
      <c r="N4619" s="12">
        <v>7000</v>
      </c>
      <c r="O4619" s="12">
        <v>9100</v>
      </c>
      <c r="P4619" s="6" t="s">
        <v>1397</v>
      </c>
      <c r="Q4619" s="12">
        <f t="shared" si="72"/>
        <v>2100</v>
      </c>
    </row>
    <row r="4620" spans="1:17" x14ac:dyDescent="0.3">
      <c r="A4620" s="6">
        <v>143992</v>
      </c>
      <c r="B4620" s="6" t="s">
        <v>1387</v>
      </c>
      <c r="C4620" s="6" t="s">
        <v>1386</v>
      </c>
      <c r="D4620" s="6" t="s">
        <v>1386</v>
      </c>
      <c r="E4620" s="6" t="s">
        <v>1318</v>
      </c>
      <c r="F4620" s="7">
        <v>44769</v>
      </c>
      <c r="G4620" s="6" t="s">
        <v>33</v>
      </c>
      <c r="H4620" s="8" t="s">
        <v>67</v>
      </c>
      <c r="I4620" s="6" t="s">
        <v>37</v>
      </c>
      <c r="J4620" s="6" t="s">
        <v>81</v>
      </c>
      <c r="K4620" s="12">
        <v>4500</v>
      </c>
      <c r="L4620" s="12">
        <v>5850</v>
      </c>
      <c r="M4620" s="12">
        <v>2</v>
      </c>
      <c r="N4620" s="12">
        <v>9000</v>
      </c>
      <c r="O4620" s="12">
        <v>11700</v>
      </c>
      <c r="P4620" s="6" t="s">
        <v>1399</v>
      </c>
      <c r="Q4620" s="12">
        <f t="shared" si="72"/>
        <v>2700</v>
      </c>
    </row>
    <row r="4621" spans="1:17" x14ac:dyDescent="0.3">
      <c r="A4621" s="6">
        <v>143993</v>
      </c>
      <c r="B4621" s="6" t="s">
        <v>2156</v>
      </c>
      <c r="C4621" s="6" t="s">
        <v>2157</v>
      </c>
      <c r="D4621" s="6" t="s">
        <v>1981</v>
      </c>
      <c r="E4621" s="6" t="s">
        <v>29</v>
      </c>
      <c r="F4621" s="7">
        <v>44770</v>
      </c>
      <c r="G4621" s="6" t="s">
        <v>34</v>
      </c>
      <c r="H4621" s="6" t="s">
        <v>1178</v>
      </c>
      <c r="I4621" s="6" t="s">
        <v>45</v>
      </c>
      <c r="J4621" s="6" t="s">
        <v>82</v>
      </c>
      <c r="K4621" s="12">
        <v>2100</v>
      </c>
      <c r="L4621" s="12">
        <v>2730</v>
      </c>
      <c r="M4621" s="12">
        <v>4</v>
      </c>
      <c r="N4621" s="12">
        <v>8400</v>
      </c>
      <c r="O4621" s="12">
        <v>10920</v>
      </c>
      <c r="P4621" s="6" t="s">
        <v>1400</v>
      </c>
      <c r="Q4621" s="12">
        <f t="shared" si="72"/>
        <v>2520</v>
      </c>
    </row>
    <row r="4622" spans="1:17" x14ac:dyDescent="0.3">
      <c r="A4622" s="6">
        <v>143994</v>
      </c>
      <c r="B4622" s="6" t="s">
        <v>1390</v>
      </c>
      <c r="C4622" s="6" t="s">
        <v>26</v>
      </c>
      <c r="D4622" s="6" t="s">
        <v>2124</v>
      </c>
      <c r="E4622" s="6" t="s">
        <v>20</v>
      </c>
      <c r="F4622" s="7">
        <v>44771</v>
      </c>
      <c r="G4622" s="6" t="s">
        <v>35</v>
      </c>
      <c r="H4622" s="6" t="s">
        <v>49</v>
      </c>
      <c r="I4622" s="6" t="s">
        <v>36</v>
      </c>
      <c r="J4622" s="6" t="s">
        <v>75</v>
      </c>
      <c r="K4622" s="12">
        <v>1150</v>
      </c>
      <c r="L4622" s="12">
        <v>1495</v>
      </c>
      <c r="M4622" s="12">
        <v>1</v>
      </c>
      <c r="N4622" s="12">
        <v>1150</v>
      </c>
      <c r="O4622" s="12">
        <v>1495</v>
      </c>
      <c r="P4622" s="6" t="s">
        <v>1401</v>
      </c>
      <c r="Q4622" s="12">
        <f t="shared" si="72"/>
        <v>345</v>
      </c>
    </row>
    <row r="4623" spans="1:17" x14ac:dyDescent="0.3">
      <c r="A4623" s="6">
        <v>143995</v>
      </c>
      <c r="B4623" s="6" t="s">
        <v>1392</v>
      </c>
      <c r="C4623" s="6" t="s">
        <v>1391</v>
      </c>
      <c r="D4623" s="6" t="s">
        <v>2118</v>
      </c>
      <c r="E4623" s="6" t="s">
        <v>19</v>
      </c>
      <c r="F4623" s="7">
        <v>44772</v>
      </c>
      <c r="G4623" s="6" t="s">
        <v>1296</v>
      </c>
      <c r="H4623" s="6" t="s">
        <v>47</v>
      </c>
      <c r="I4623" s="6" t="s">
        <v>37</v>
      </c>
      <c r="J4623" s="6" t="s">
        <v>76</v>
      </c>
      <c r="K4623" s="12">
        <v>350</v>
      </c>
      <c r="L4623" s="12">
        <v>455</v>
      </c>
      <c r="M4623" s="12">
        <v>4</v>
      </c>
      <c r="N4623" s="12">
        <v>1400</v>
      </c>
      <c r="O4623" s="12">
        <v>1820</v>
      </c>
      <c r="P4623" s="6" t="s">
        <v>1325</v>
      </c>
      <c r="Q4623" s="12">
        <f t="shared" si="72"/>
        <v>420</v>
      </c>
    </row>
    <row r="4624" spans="1:17" x14ac:dyDescent="0.3">
      <c r="A4624" s="6">
        <v>143996</v>
      </c>
      <c r="B4624" s="6" t="s">
        <v>1394</v>
      </c>
      <c r="C4624" s="6" t="s">
        <v>1393</v>
      </c>
      <c r="D4624" s="6" t="s">
        <v>2131</v>
      </c>
      <c r="E4624" s="6" t="s">
        <v>1319</v>
      </c>
      <c r="F4624" s="7">
        <v>44773</v>
      </c>
      <c r="G4624" s="6" t="s">
        <v>33</v>
      </c>
      <c r="H4624" s="6" t="s">
        <v>53</v>
      </c>
      <c r="I4624" s="6" t="s">
        <v>38</v>
      </c>
      <c r="J4624" s="6" t="s">
        <v>75</v>
      </c>
      <c r="K4624" s="12">
        <v>9500</v>
      </c>
      <c r="L4624" s="12">
        <v>12350</v>
      </c>
      <c r="M4624" s="12">
        <v>4</v>
      </c>
      <c r="N4624" s="12">
        <v>38000</v>
      </c>
      <c r="O4624" s="12">
        <v>49400</v>
      </c>
      <c r="P4624" s="6" t="s">
        <v>1398</v>
      </c>
      <c r="Q4624" s="12">
        <f t="shared" si="72"/>
        <v>11400</v>
      </c>
    </row>
    <row r="4625" spans="1:17" x14ac:dyDescent="0.3">
      <c r="A4625" s="6">
        <v>143997</v>
      </c>
      <c r="B4625" s="6" t="s">
        <v>1337</v>
      </c>
      <c r="C4625" s="6" t="s">
        <v>1336</v>
      </c>
      <c r="D4625" s="6" t="s">
        <v>1420</v>
      </c>
      <c r="E4625" s="6" t="s">
        <v>18</v>
      </c>
      <c r="F4625" s="7">
        <v>44774</v>
      </c>
      <c r="G4625" s="6" t="s">
        <v>34</v>
      </c>
      <c r="H4625" s="6" t="s">
        <v>1179</v>
      </c>
      <c r="I4625" s="6" t="s">
        <v>39</v>
      </c>
      <c r="J4625" s="6" t="s">
        <v>77</v>
      </c>
      <c r="K4625" s="12">
        <v>10000</v>
      </c>
      <c r="L4625" s="12">
        <v>13000</v>
      </c>
      <c r="M4625" s="12">
        <v>1</v>
      </c>
      <c r="N4625" s="12">
        <v>10000</v>
      </c>
      <c r="O4625" s="12">
        <v>13000</v>
      </c>
      <c r="P4625" s="6" t="s">
        <v>1397</v>
      </c>
      <c r="Q4625" s="12">
        <f t="shared" si="72"/>
        <v>3000</v>
      </c>
    </row>
    <row r="4626" spans="1:17" x14ac:dyDescent="0.3">
      <c r="A4626" s="6">
        <v>143998</v>
      </c>
      <c r="B4626" s="6" t="s">
        <v>1339</v>
      </c>
      <c r="C4626" s="6" t="s">
        <v>1338</v>
      </c>
      <c r="D4626" s="6" t="s">
        <v>1433</v>
      </c>
      <c r="E4626" s="6" t="s">
        <v>17</v>
      </c>
      <c r="F4626" s="7">
        <v>44775</v>
      </c>
      <c r="G4626" s="6" t="s">
        <v>35</v>
      </c>
      <c r="H4626" s="6" t="s">
        <v>1180</v>
      </c>
      <c r="I4626" s="6" t="s">
        <v>40</v>
      </c>
      <c r="J4626" s="6" t="s">
        <v>76</v>
      </c>
      <c r="K4626" s="12">
        <v>6500</v>
      </c>
      <c r="L4626" s="12">
        <v>8450</v>
      </c>
      <c r="M4626" s="12">
        <v>2</v>
      </c>
      <c r="N4626" s="12">
        <v>13000</v>
      </c>
      <c r="O4626" s="12">
        <v>16900</v>
      </c>
      <c r="P4626" s="6" t="s">
        <v>1399</v>
      </c>
      <c r="Q4626" s="12">
        <f t="shared" si="72"/>
        <v>3900</v>
      </c>
    </row>
    <row r="4627" spans="1:17" x14ac:dyDescent="0.3">
      <c r="A4627" s="6">
        <v>143999</v>
      </c>
      <c r="B4627" s="6" t="s">
        <v>1341</v>
      </c>
      <c r="C4627" s="6" t="s">
        <v>1340</v>
      </c>
      <c r="D4627" s="6" t="s">
        <v>1465</v>
      </c>
      <c r="E4627" s="6" t="s">
        <v>1320</v>
      </c>
      <c r="F4627" s="7">
        <v>44776</v>
      </c>
      <c r="G4627" s="6" t="s">
        <v>1296</v>
      </c>
      <c r="H4627" s="6" t="s">
        <v>1181</v>
      </c>
      <c r="I4627" s="6" t="s">
        <v>41</v>
      </c>
      <c r="J4627" s="6" t="s">
        <v>78</v>
      </c>
      <c r="K4627" s="12">
        <v>8500</v>
      </c>
      <c r="L4627" s="12">
        <v>11050</v>
      </c>
      <c r="M4627" s="12">
        <v>1</v>
      </c>
      <c r="N4627" s="12">
        <v>8500</v>
      </c>
      <c r="O4627" s="12">
        <v>11050</v>
      </c>
      <c r="P4627" s="6" t="s">
        <v>1400</v>
      </c>
      <c r="Q4627" s="12">
        <f t="shared" si="72"/>
        <v>2550</v>
      </c>
    </row>
    <row r="4628" spans="1:17" x14ac:dyDescent="0.3">
      <c r="A4628" s="6">
        <v>144000</v>
      </c>
      <c r="B4628" s="6" t="s">
        <v>1343</v>
      </c>
      <c r="C4628" s="6" t="s">
        <v>1342</v>
      </c>
      <c r="D4628" s="6" t="s">
        <v>1513</v>
      </c>
      <c r="E4628" s="6" t="s">
        <v>16</v>
      </c>
      <c r="F4628" s="7">
        <v>44777</v>
      </c>
      <c r="G4628" s="6" t="s">
        <v>33</v>
      </c>
      <c r="H4628" s="6" t="s">
        <v>57</v>
      </c>
      <c r="I4628" s="6" t="s">
        <v>44</v>
      </c>
      <c r="J4628" s="6" t="s">
        <v>80</v>
      </c>
      <c r="K4628" s="12">
        <v>7000</v>
      </c>
      <c r="L4628" s="12">
        <v>9100</v>
      </c>
      <c r="M4628" s="12">
        <v>1</v>
      </c>
      <c r="N4628" s="12">
        <v>7000</v>
      </c>
      <c r="O4628" s="12">
        <v>9100</v>
      </c>
      <c r="P4628" s="6" t="s">
        <v>1401</v>
      </c>
      <c r="Q4628" s="12">
        <f t="shared" si="72"/>
        <v>2100</v>
      </c>
    </row>
    <row r="4629" spans="1:17" x14ac:dyDescent="0.3">
      <c r="A4629" s="6">
        <v>144001</v>
      </c>
      <c r="B4629" s="6" t="s">
        <v>1345</v>
      </c>
      <c r="C4629" s="6" t="s">
        <v>1344</v>
      </c>
      <c r="D4629" s="6" t="s">
        <v>1544</v>
      </c>
      <c r="E4629" s="6" t="s">
        <v>15</v>
      </c>
      <c r="F4629" s="7">
        <v>44778</v>
      </c>
      <c r="G4629" s="6" t="s">
        <v>34</v>
      </c>
      <c r="H4629" s="6" t="s">
        <v>1182</v>
      </c>
      <c r="I4629" s="6" t="s">
        <v>89</v>
      </c>
      <c r="J4629" s="6" t="s">
        <v>79</v>
      </c>
      <c r="K4629" s="12">
        <v>6550</v>
      </c>
      <c r="L4629" s="12">
        <v>8515</v>
      </c>
      <c r="M4629" s="12">
        <v>3</v>
      </c>
      <c r="N4629" s="12">
        <v>19650</v>
      </c>
      <c r="O4629" s="12">
        <v>25545</v>
      </c>
      <c r="P4629" s="6" t="s">
        <v>1325</v>
      </c>
      <c r="Q4629" s="12">
        <f t="shared" si="72"/>
        <v>5895</v>
      </c>
    </row>
    <row r="4630" spans="1:17" x14ac:dyDescent="0.3">
      <c r="A4630" s="6">
        <v>144002</v>
      </c>
      <c r="B4630" s="6" t="s">
        <v>1347</v>
      </c>
      <c r="C4630" s="6" t="s">
        <v>1346</v>
      </c>
      <c r="D4630" s="6" t="s">
        <v>1554</v>
      </c>
      <c r="E4630" s="6" t="s">
        <v>14</v>
      </c>
      <c r="F4630" s="7">
        <v>44779</v>
      </c>
      <c r="G4630" s="6" t="s">
        <v>35</v>
      </c>
      <c r="H4630" s="8" t="s">
        <v>66</v>
      </c>
      <c r="I4630" s="6" t="s">
        <v>37</v>
      </c>
      <c r="J4630" s="6" t="s">
        <v>81</v>
      </c>
      <c r="K4630" s="12">
        <v>7650</v>
      </c>
      <c r="L4630" s="12">
        <v>9945</v>
      </c>
      <c r="M4630" s="12">
        <v>4</v>
      </c>
      <c r="N4630" s="12">
        <v>30600</v>
      </c>
      <c r="O4630" s="12">
        <v>39780</v>
      </c>
      <c r="P4630" s="6" t="s">
        <v>1398</v>
      </c>
      <c r="Q4630" s="12">
        <f t="shared" si="72"/>
        <v>9180</v>
      </c>
    </row>
    <row r="4631" spans="1:17" x14ac:dyDescent="0.3">
      <c r="A4631" s="6">
        <v>144003</v>
      </c>
      <c r="B4631" s="6" t="s">
        <v>1349</v>
      </c>
      <c r="C4631" s="6" t="s">
        <v>1348</v>
      </c>
      <c r="D4631" s="6" t="s">
        <v>1583</v>
      </c>
      <c r="E4631" s="6" t="s">
        <v>13</v>
      </c>
      <c r="F4631" s="7">
        <v>44780</v>
      </c>
      <c r="G4631" s="6" t="s">
        <v>1296</v>
      </c>
      <c r="H4631" s="6" t="s">
        <v>58</v>
      </c>
      <c r="I4631" s="6" t="s">
        <v>45</v>
      </c>
      <c r="J4631" s="6" t="s">
        <v>82</v>
      </c>
      <c r="K4631" s="12">
        <v>1150</v>
      </c>
      <c r="L4631" s="12">
        <v>1495</v>
      </c>
      <c r="M4631" s="12">
        <v>1</v>
      </c>
      <c r="N4631" s="12">
        <v>1150</v>
      </c>
      <c r="O4631" s="12">
        <v>1495</v>
      </c>
      <c r="P4631" s="6" t="s">
        <v>1397</v>
      </c>
      <c r="Q4631" s="12">
        <f t="shared" si="72"/>
        <v>345</v>
      </c>
    </row>
    <row r="4632" spans="1:17" x14ac:dyDescent="0.3">
      <c r="A4632" s="6">
        <v>144004</v>
      </c>
      <c r="B4632" s="6" t="s">
        <v>1351</v>
      </c>
      <c r="C4632" s="6" t="s">
        <v>1350</v>
      </c>
      <c r="D4632" s="6" t="s">
        <v>1592</v>
      </c>
      <c r="E4632" s="6" t="s">
        <v>12</v>
      </c>
      <c r="F4632" s="7">
        <v>44781</v>
      </c>
      <c r="G4632" s="6" t="s">
        <v>33</v>
      </c>
      <c r="H4632" s="6" t="s">
        <v>59</v>
      </c>
      <c r="I4632" s="6" t="s">
        <v>36</v>
      </c>
      <c r="J4632" s="6" t="s">
        <v>75</v>
      </c>
      <c r="K4632" s="12">
        <v>850</v>
      </c>
      <c r="L4632" s="12">
        <v>1105</v>
      </c>
      <c r="M4632" s="12">
        <v>4</v>
      </c>
      <c r="N4632" s="12">
        <v>3400</v>
      </c>
      <c r="O4632" s="12">
        <v>4420</v>
      </c>
      <c r="P4632" s="6" t="s">
        <v>1399</v>
      </c>
      <c r="Q4632" s="12">
        <f t="shared" si="72"/>
        <v>1020</v>
      </c>
    </row>
    <row r="4633" spans="1:17" x14ac:dyDescent="0.3">
      <c r="A4633" s="6">
        <v>144005</v>
      </c>
      <c r="B4633" s="6" t="s">
        <v>1353</v>
      </c>
      <c r="C4633" s="6" t="s">
        <v>1352</v>
      </c>
      <c r="D4633" s="6" t="s">
        <v>1618</v>
      </c>
      <c r="E4633" s="6" t="s">
        <v>11</v>
      </c>
      <c r="F4633" s="7">
        <v>44782</v>
      </c>
      <c r="G4633" s="6" t="s">
        <v>34</v>
      </c>
      <c r="H4633" s="6" t="s">
        <v>60</v>
      </c>
      <c r="I4633" s="6" t="s">
        <v>37</v>
      </c>
      <c r="J4633" s="6" t="s">
        <v>76</v>
      </c>
      <c r="K4633" s="12">
        <v>650</v>
      </c>
      <c r="L4633" s="12">
        <v>845</v>
      </c>
      <c r="M4633" s="12">
        <v>1</v>
      </c>
      <c r="N4633" s="12">
        <v>650</v>
      </c>
      <c r="O4633" s="12">
        <v>845</v>
      </c>
      <c r="P4633" s="6" t="s">
        <v>1400</v>
      </c>
      <c r="Q4633" s="12">
        <f t="shared" si="72"/>
        <v>195</v>
      </c>
    </row>
    <row r="4634" spans="1:17" x14ac:dyDescent="0.3">
      <c r="A4634" s="6">
        <v>144006</v>
      </c>
      <c r="B4634" s="6" t="s">
        <v>1355</v>
      </c>
      <c r="C4634" s="6" t="s">
        <v>1354</v>
      </c>
      <c r="D4634" s="6" t="s">
        <v>2137</v>
      </c>
      <c r="E4634" s="6" t="s">
        <v>1321</v>
      </c>
      <c r="F4634" s="7">
        <v>44783</v>
      </c>
      <c r="G4634" s="6" t="s">
        <v>35</v>
      </c>
      <c r="H4634" s="6" t="s">
        <v>61</v>
      </c>
      <c r="I4634" s="6" t="s">
        <v>38</v>
      </c>
      <c r="J4634" s="6" t="s">
        <v>75</v>
      </c>
      <c r="K4634" s="12">
        <v>7500</v>
      </c>
      <c r="L4634" s="12">
        <v>9750</v>
      </c>
      <c r="M4634" s="12">
        <v>1</v>
      </c>
      <c r="N4634" s="12">
        <v>7500</v>
      </c>
      <c r="O4634" s="12">
        <v>9750</v>
      </c>
      <c r="P4634" s="6" t="s">
        <v>1401</v>
      </c>
      <c r="Q4634" s="12">
        <f t="shared" si="72"/>
        <v>2250</v>
      </c>
    </row>
    <row r="4635" spans="1:17" x14ac:dyDescent="0.3">
      <c r="A4635" s="6">
        <v>144007</v>
      </c>
      <c r="B4635" s="6" t="s">
        <v>1357</v>
      </c>
      <c r="C4635" s="6" t="s">
        <v>1356</v>
      </c>
      <c r="D4635" s="6" t="s">
        <v>1627</v>
      </c>
      <c r="E4635" s="6" t="s">
        <v>1322</v>
      </c>
      <c r="F4635" s="7">
        <v>44784</v>
      </c>
      <c r="G4635" s="6" t="s">
        <v>1296</v>
      </c>
      <c r="H4635" s="6" t="s">
        <v>1179</v>
      </c>
      <c r="I4635" s="6" t="s">
        <v>39</v>
      </c>
      <c r="J4635" s="8" t="s">
        <v>83</v>
      </c>
      <c r="K4635" s="12">
        <v>10000</v>
      </c>
      <c r="L4635" s="12">
        <v>13000</v>
      </c>
      <c r="M4635" s="12">
        <v>1</v>
      </c>
      <c r="N4635" s="12">
        <v>10000</v>
      </c>
      <c r="O4635" s="12">
        <v>13000</v>
      </c>
      <c r="P4635" s="6" t="s">
        <v>1325</v>
      </c>
      <c r="Q4635" s="12">
        <f t="shared" si="72"/>
        <v>3000</v>
      </c>
    </row>
    <row r="4636" spans="1:17" x14ac:dyDescent="0.3">
      <c r="A4636" s="6">
        <v>144008</v>
      </c>
      <c r="B4636" s="6" t="s">
        <v>1359</v>
      </c>
      <c r="C4636" s="6" t="s">
        <v>1358</v>
      </c>
      <c r="D4636" s="6" t="s">
        <v>1651</v>
      </c>
      <c r="E4636" s="6" t="s">
        <v>1323</v>
      </c>
      <c r="F4636" s="7">
        <v>44785</v>
      </c>
      <c r="G4636" s="6" t="s">
        <v>33</v>
      </c>
      <c r="H4636" s="6" t="s">
        <v>1183</v>
      </c>
      <c r="I4636" s="6" t="s">
        <v>40</v>
      </c>
      <c r="J4636" s="6" t="s">
        <v>76</v>
      </c>
      <c r="K4636" s="12">
        <v>10500</v>
      </c>
      <c r="L4636" s="12">
        <v>13650</v>
      </c>
      <c r="M4636" s="12">
        <v>1</v>
      </c>
      <c r="N4636" s="12">
        <v>10500</v>
      </c>
      <c r="O4636" s="12">
        <v>13650</v>
      </c>
      <c r="P4636" s="6" t="s">
        <v>1398</v>
      </c>
      <c r="Q4636" s="12">
        <f t="shared" si="72"/>
        <v>3150</v>
      </c>
    </row>
    <row r="4637" spans="1:17" x14ac:dyDescent="0.3">
      <c r="A4637" s="6">
        <v>144009</v>
      </c>
      <c r="B4637" s="6" t="s">
        <v>1361</v>
      </c>
      <c r="C4637" s="6" t="s">
        <v>1360</v>
      </c>
      <c r="D4637" s="6" t="s">
        <v>1685</v>
      </c>
      <c r="E4637" s="6" t="s">
        <v>10</v>
      </c>
      <c r="F4637" s="7">
        <v>44786</v>
      </c>
      <c r="G4637" s="6" t="s">
        <v>34</v>
      </c>
      <c r="H4637" s="6" t="s">
        <v>63</v>
      </c>
      <c r="I4637" s="6" t="s">
        <v>41</v>
      </c>
      <c r="J4637" s="6" t="s">
        <v>78</v>
      </c>
      <c r="K4637" s="12">
        <v>8500</v>
      </c>
      <c r="L4637" s="12">
        <v>11050</v>
      </c>
      <c r="M4637" s="12">
        <v>1</v>
      </c>
      <c r="N4637" s="12">
        <v>8500</v>
      </c>
      <c r="O4637" s="12">
        <v>11050</v>
      </c>
      <c r="P4637" s="6" t="s">
        <v>1397</v>
      </c>
      <c r="Q4637" s="12">
        <f t="shared" si="72"/>
        <v>2550</v>
      </c>
    </row>
    <row r="4638" spans="1:17" x14ac:dyDescent="0.3">
      <c r="A4638" s="6">
        <v>144010</v>
      </c>
      <c r="B4638" s="6" t="s">
        <v>1363</v>
      </c>
      <c r="C4638" s="6" t="s">
        <v>1362</v>
      </c>
      <c r="D4638" s="6" t="s">
        <v>1701</v>
      </c>
      <c r="E4638" s="6" t="s">
        <v>9</v>
      </c>
      <c r="F4638" s="7">
        <v>44787</v>
      </c>
      <c r="G4638" s="6" t="s">
        <v>35</v>
      </c>
      <c r="H4638" s="6" t="s">
        <v>57</v>
      </c>
      <c r="I4638" s="6" t="s">
        <v>44</v>
      </c>
      <c r="J4638" s="6" t="s">
        <v>80</v>
      </c>
      <c r="K4638" s="12">
        <v>7000</v>
      </c>
      <c r="L4638" s="12">
        <v>9100</v>
      </c>
      <c r="M4638" s="12">
        <v>4</v>
      </c>
      <c r="N4638" s="12">
        <v>28000</v>
      </c>
      <c r="O4638" s="12">
        <v>36400</v>
      </c>
      <c r="P4638" s="6" t="s">
        <v>1399</v>
      </c>
      <c r="Q4638" s="12">
        <f t="shared" si="72"/>
        <v>8400</v>
      </c>
    </row>
    <row r="4639" spans="1:17" x14ac:dyDescent="0.3">
      <c r="A4639" s="6">
        <v>144011</v>
      </c>
      <c r="B4639" s="6" t="s">
        <v>1365</v>
      </c>
      <c r="C4639" s="6" t="s">
        <v>1364</v>
      </c>
      <c r="D4639" s="6" t="s">
        <v>1746</v>
      </c>
      <c r="E4639" s="6" t="s">
        <v>1324</v>
      </c>
      <c r="F4639" s="7">
        <v>44788</v>
      </c>
      <c r="G4639" s="6" t="s">
        <v>1296</v>
      </c>
      <c r="H4639" s="6" t="s">
        <v>1184</v>
      </c>
      <c r="I4639" s="6" t="s">
        <v>89</v>
      </c>
      <c r="J4639" s="6" t="s">
        <v>79</v>
      </c>
      <c r="K4639" s="12">
        <v>1680</v>
      </c>
      <c r="L4639" s="12">
        <v>2184</v>
      </c>
      <c r="M4639" s="12">
        <v>3</v>
      </c>
      <c r="N4639" s="12">
        <v>5040</v>
      </c>
      <c r="O4639" s="12">
        <v>6552</v>
      </c>
      <c r="P4639" s="6" t="s">
        <v>1400</v>
      </c>
      <c r="Q4639" s="12">
        <f t="shared" si="72"/>
        <v>1512</v>
      </c>
    </row>
    <row r="4640" spans="1:17" x14ac:dyDescent="0.3">
      <c r="A4640" s="6">
        <v>144012</v>
      </c>
      <c r="B4640" s="6" t="s">
        <v>1367</v>
      </c>
      <c r="C4640" s="6" t="s">
        <v>1366</v>
      </c>
      <c r="D4640" s="6" t="s">
        <v>1789</v>
      </c>
      <c r="E4640" s="6" t="s">
        <v>8</v>
      </c>
      <c r="F4640" s="7">
        <v>44789</v>
      </c>
      <c r="G4640" s="6" t="s">
        <v>33</v>
      </c>
      <c r="H4640" s="8" t="s">
        <v>65</v>
      </c>
      <c r="I4640" s="6" t="s">
        <v>37</v>
      </c>
      <c r="J4640" s="8" t="s">
        <v>84</v>
      </c>
      <c r="K4640" s="12">
        <v>6540</v>
      </c>
      <c r="L4640" s="12">
        <v>8502</v>
      </c>
      <c r="M4640" s="12">
        <v>3</v>
      </c>
      <c r="N4640" s="12">
        <v>19620</v>
      </c>
      <c r="O4640" s="12">
        <v>25506</v>
      </c>
      <c r="P4640" s="6" t="s">
        <v>1401</v>
      </c>
      <c r="Q4640" s="12">
        <f t="shared" si="72"/>
        <v>5886</v>
      </c>
    </row>
    <row r="4641" spans="1:17" x14ac:dyDescent="0.3">
      <c r="A4641" s="6">
        <v>144013</v>
      </c>
      <c r="B4641" s="6" t="s">
        <v>1369</v>
      </c>
      <c r="C4641" s="6" t="s">
        <v>1368</v>
      </c>
      <c r="D4641" s="6" t="s">
        <v>1799</v>
      </c>
      <c r="E4641" s="6" t="s">
        <v>7</v>
      </c>
      <c r="F4641" s="7">
        <v>44790</v>
      </c>
      <c r="G4641" s="6" t="s">
        <v>34</v>
      </c>
      <c r="H4641" s="6" t="s">
        <v>68</v>
      </c>
      <c r="I4641" s="6" t="s">
        <v>45</v>
      </c>
      <c r="J4641" s="6" t="s">
        <v>82</v>
      </c>
      <c r="K4641" s="12">
        <v>2680</v>
      </c>
      <c r="L4641" s="12">
        <v>3484</v>
      </c>
      <c r="M4641" s="12">
        <v>1</v>
      </c>
      <c r="N4641" s="12">
        <v>2680</v>
      </c>
      <c r="O4641" s="12">
        <v>3484</v>
      </c>
      <c r="P4641" s="6" t="s">
        <v>1325</v>
      </c>
      <c r="Q4641" s="12">
        <f t="shared" si="72"/>
        <v>804</v>
      </c>
    </row>
    <row r="4642" spans="1:17" x14ac:dyDescent="0.3">
      <c r="A4642" s="6">
        <v>144014</v>
      </c>
      <c r="B4642" s="6" t="s">
        <v>1370</v>
      </c>
      <c r="C4642" s="6" t="s">
        <v>1327</v>
      </c>
      <c r="D4642" s="6" t="s">
        <v>1814</v>
      </c>
      <c r="E4642" s="6" t="s">
        <v>1325</v>
      </c>
      <c r="F4642" s="7">
        <v>44791</v>
      </c>
      <c r="G4642" s="6" t="s">
        <v>35</v>
      </c>
      <c r="H4642" s="6" t="s">
        <v>71</v>
      </c>
      <c r="I4642" s="6" t="s">
        <v>38</v>
      </c>
      <c r="J4642" s="6" t="s">
        <v>76</v>
      </c>
      <c r="K4642" s="12">
        <v>8250</v>
      </c>
      <c r="L4642" s="12">
        <v>10725</v>
      </c>
      <c r="M4642" s="12">
        <v>2</v>
      </c>
      <c r="N4642" s="12">
        <v>16500</v>
      </c>
      <c r="O4642" s="12">
        <v>21450</v>
      </c>
      <c r="P4642" s="6" t="s">
        <v>1398</v>
      </c>
      <c r="Q4642" s="12">
        <f t="shared" si="72"/>
        <v>4950</v>
      </c>
    </row>
    <row r="4643" spans="1:17" x14ac:dyDescent="0.3">
      <c r="A4643" s="6">
        <v>144015</v>
      </c>
      <c r="B4643" s="6" t="s">
        <v>1371</v>
      </c>
      <c r="C4643" s="6" t="s">
        <v>1328</v>
      </c>
      <c r="D4643" s="6" t="s">
        <v>1827</v>
      </c>
      <c r="E4643" s="6" t="s">
        <v>1326</v>
      </c>
      <c r="F4643" s="7">
        <v>44792</v>
      </c>
      <c r="G4643" s="6" t="s">
        <v>1296</v>
      </c>
      <c r="H4643" s="6" t="s">
        <v>1118</v>
      </c>
      <c r="I4643" s="6" t="s">
        <v>42</v>
      </c>
      <c r="J4643" s="6" t="s">
        <v>76</v>
      </c>
      <c r="K4643" s="12">
        <v>2650</v>
      </c>
      <c r="L4643" s="12">
        <v>3445</v>
      </c>
      <c r="M4643" s="12">
        <v>1</v>
      </c>
      <c r="N4643" s="12">
        <v>2650</v>
      </c>
      <c r="O4643" s="12">
        <v>3445</v>
      </c>
      <c r="P4643" s="6" t="s">
        <v>1397</v>
      </c>
      <c r="Q4643" s="12">
        <f t="shared" si="72"/>
        <v>795</v>
      </c>
    </row>
    <row r="4644" spans="1:17" x14ac:dyDescent="0.3">
      <c r="A4644" s="6">
        <v>144016</v>
      </c>
      <c r="B4644" s="6" t="s">
        <v>1373</v>
      </c>
      <c r="C4644" s="6" t="s">
        <v>1372</v>
      </c>
      <c r="D4644" s="6" t="s">
        <v>1837</v>
      </c>
      <c r="E4644" s="6" t="s">
        <v>6</v>
      </c>
      <c r="F4644" s="7">
        <v>44793</v>
      </c>
      <c r="G4644" s="6" t="s">
        <v>33</v>
      </c>
      <c r="H4644" s="6" t="s">
        <v>72</v>
      </c>
      <c r="I4644" s="6" t="s">
        <v>38</v>
      </c>
      <c r="J4644" s="6" t="s">
        <v>85</v>
      </c>
      <c r="K4644" s="12">
        <v>12550</v>
      </c>
      <c r="L4644" s="12">
        <v>16315</v>
      </c>
      <c r="M4644" s="12">
        <v>3</v>
      </c>
      <c r="N4644" s="12">
        <v>37650</v>
      </c>
      <c r="O4644" s="12">
        <v>48945</v>
      </c>
      <c r="P4644" s="6" t="s">
        <v>1399</v>
      </c>
      <c r="Q4644" s="12">
        <f t="shared" si="72"/>
        <v>11295</v>
      </c>
    </row>
    <row r="4645" spans="1:17" x14ac:dyDescent="0.3">
      <c r="A4645" s="6">
        <v>144017</v>
      </c>
      <c r="B4645" s="6" t="s">
        <v>1374</v>
      </c>
      <c r="C4645" s="6" t="s">
        <v>1329</v>
      </c>
      <c r="D4645" s="6" t="s">
        <v>1878</v>
      </c>
      <c r="E4645" s="6" t="s">
        <v>5</v>
      </c>
      <c r="F4645" s="7">
        <v>44794</v>
      </c>
      <c r="G4645" s="6" t="s">
        <v>34</v>
      </c>
      <c r="H4645" s="6" t="s">
        <v>73</v>
      </c>
      <c r="I4645" s="6" t="s">
        <v>41</v>
      </c>
      <c r="J4645" s="8" t="s">
        <v>78</v>
      </c>
      <c r="K4645" s="12">
        <v>14500</v>
      </c>
      <c r="L4645" s="12">
        <v>18850</v>
      </c>
      <c r="M4645" s="12">
        <v>2</v>
      </c>
      <c r="N4645" s="12">
        <v>29000</v>
      </c>
      <c r="O4645" s="12">
        <v>37700</v>
      </c>
      <c r="P4645" s="6" t="s">
        <v>1400</v>
      </c>
      <c r="Q4645" s="12">
        <f t="shared" si="72"/>
        <v>8700</v>
      </c>
    </row>
    <row r="4646" spans="1:17" x14ac:dyDescent="0.3">
      <c r="A4646" s="6">
        <v>144018</v>
      </c>
      <c r="B4646" s="6" t="s">
        <v>1375</v>
      </c>
      <c r="C4646" s="6" t="s">
        <v>1330</v>
      </c>
      <c r="D4646" s="6" t="s">
        <v>1913</v>
      </c>
      <c r="E4646" s="6" t="s">
        <v>4</v>
      </c>
      <c r="F4646" s="7">
        <v>44795</v>
      </c>
      <c r="G4646" s="6" t="s">
        <v>35</v>
      </c>
      <c r="H4646" s="6" t="s">
        <v>46</v>
      </c>
      <c r="I4646" s="6" t="s">
        <v>36</v>
      </c>
      <c r="J4646" s="6" t="s">
        <v>75</v>
      </c>
      <c r="K4646" s="12">
        <v>800</v>
      </c>
      <c r="L4646" s="12">
        <v>1040</v>
      </c>
      <c r="M4646" s="12">
        <v>1</v>
      </c>
      <c r="N4646" s="12">
        <v>800</v>
      </c>
      <c r="O4646" s="12">
        <v>1040</v>
      </c>
      <c r="P4646" s="6" t="s">
        <v>1401</v>
      </c>
      <c r="Q4646" s="12">
        <f t="shared" si="72"/>
        <v>240</v>
      </c>
    </row>
    <row r="4647" spans="1:17" x14ac:dyDescent="0.3">
      <c r="A4647" s="6">
        <v>144019</v>
      </c>
      <c r="B4647" s="6" t="s">
        <v>1376</v>
      </c>
      <c r="C4647" s="6" t="s">
        <v>1331</v>
      </c>
      <c r="D4647" s="6" t="s">
        <v>1916</v>
      </c>
      <c r="E4647" s="6" t="s">
        <v>30</v>
      </c>
      <c r="F4647" s="7">
        <v>44796</v>
      </c>
      <c r="G4647" s="6" t="s">
        <v>1296</v>
      </c>
      <c r="H4647" s="6" t="s">
        <v>48</v>
      </c>
      <c r="I4647" s="6" t="s">
        <v>37</v>
      </c>
      <c r="J4647" s="6" t="s">
        <v>76</v>
      </c>
      <c r="K4647" s="12">
        <v>600</v>
      </c>
      <c r="L4647" s="12">
        <v>780</v>
      </c>
      <c r="M4647" s="12">
        <v>2</v>
      </c>
      <c r="N4647" s="12">
        <v>1200</v>
      </c>
      <c r="O4647" s="12">
        <v>1560</v>
      </c>
      <c r="P4647" s="6" t="s">
        <v>1325</v>
      </c>
      <c r="Q4647" s="12">
        <f t="shared" si="72"/>
        <v>360</v>
      </c>
    </row>
    <row r="4648" spans="1:17" x14ac:dyDescent="0.3">
      <c r="A4648" s="6">
        <v>144020</v>
      </c>
      <c r="B4648" s="6" t="s">
        <v>1378</v>
      </c>
      <c r="C4648" s="6" t="s">
        <v>1377</v>
      </c>
      <c r="D4648" s="6" t="s">
        <v>1926</v>
      </c>
      <c r="E4648" s="6" t="s">
        <v>31</v>
      </c>
      <c r="F4648" s="7">
        <v>44797</v>
      </c>
      <c r="G4648" s="6" t="s">
        <v>33</v>
      </c>
      <c r="H4648" s="6" t="s">
        <v>50</v>
      </c>
      <c r="I4648" s="6" t="s">
        <v>38</v>
      </c>
      <c r="J4648" s="6" t="s">
        <v>75</v>
      </c>
      <c r="K4648" s="12">
        <v>10500</v>
      </c>
      <c r="L4648" s="12">
        <v>13650</v>
      </c>
      <c r="M4648" s="12">
        <v>3</v>
      </c>
      <c r="N4648" s="12">
        <v>31500</v>
      </c>
      <c r="O4648" s="12">
        <v>40950</v>
      </c>
      <c r="P4648" s="6" t="s">
        <v>1398</v>
      </c>
      <c r="Q4648" s="12">
        <f t="shared" si="72"/>
        <v>9450</v>
      </c>
    </row>
    <row r="4649" spans="1:17" x14ac:dyDescent="0.3">
      <c r="A4649" s="6">
        <v>144021</v>
      </c>
      <c r="B4649" s="6" t="s">
        <v>1379</v>
      </c>
      <c r="C4649" s="6" t="s">
        <v>1332</v>
      </c>
      <c r="D4649" s="6" t="s">
        <v>1989</v>
      </c>
      <c r="E4649" s="6" t="s">
        <v>32</v>
      </c>
      <c r="F4649" s="7">
        <v>44798</v>
      </c>
      <c r="G4649" s="6" t="s">
        <v>34</v>
      </c>
      <c r="H4649" s="6" t="s">
        <v>1179</v>
      </c>
      <c r="I4649" s="6" t="s">
        <v>39</v>
      </c>
      <c r="J4649" s="6" t="s">
        <v>77</v>
      </c>
      <c r="K4649" s="12">
        <v>6500</v>
      </c>
      <c r="L4649" s="12">
        <v>8450</v>
      </c>
      <c r="M4649" s="12">
        <v>3</v>
      </c>
      <c r="N4649" s="12">
        <v>19500</v>
      </c>
      <c r="O4649" s="12">
        <v>25350</v>
      </c>
      <c r="P4649" s="6" t="s">
        <v>1397</v>
      </c>
      <c r="Q4649" s="12">
        <f t="shared" si="72"/>
        <v>5850</v>
      </c>
    </row>
    <row r="4650" spans="1:17" x14ac:dyDescent="0.3">
      <c r="A4650" s="6">
        <v>144022</v>
      </c>
      <c r="B4650" s="6" t="s">
        <v>1380</v>
      </c>
      <c r="C4650" s="6" t="s">
        <v>1334</v>
      </c>
      <c r="D4650" s="6" t="s">
        <v>2076</v>
      </c>
      <c r="E4650" s="6" t="s">
        <v>28</v>
      </c>
      <c r="F4650" s="7">
        <v>44799</v>
      </c>
      <c r="G4650" s="6" t="s">
        <v>35</v>
      </c>
      <c r="H4650" s="6" t="s">
        <v>1185</v>
      </c>
      <c r="I4650" s="6" t="s">
        <v>40</v>
      </c>
      <c r="J4650" s="6" t="s">
        <v>76</v>
      </c>
      <c r="K4650" s="12">
        <v>4500</v>
      </c>
      <c r="L4650" s="12">
        <v>5850</v>
      </c>
      <c r="M4650" s="12">
        <v>1</v>
      </c>
      <c r="N4650" s="12">
        <v>4500</v>
      </c>
      <c r="O4650" s="12">
        <v>5850</v>
      </c>
      <c r="P4650" s="6" t="s">
        <v>1399</v>
      </c>
      <c r="Q4650" s="12">
        <f t="shared" si="72"/>
        <v>1350</v>
      </c>
    </row>
    <row r="4651" spans="1:17" x14ac:dyDescent="0.3">
      <c r="A4651" s="6">
        <v>144023</v>
      </c>
      <c r="B4651" s="6" t="s">
        <v>1381</v>
      </c>
      <c r="C4651" s="6" t="s">
        <v>1333</v>
      </c>
      <c r="D4651" s="6" t="s">
        <v>2022</v>
      </c>
      <c r="E4651" s="6" t="s">
        <v>1311</v>
      </c>
      <c r="F4651" s="7">
        <v>44800</v>
      </c>
      <c r="G4651" s="6" t="s">
        <v>1296</v>
      </c>
      <c r="H4651" s="6" t="s">
        <v>51</v>
      </c>
      <c r="I4651" s="6" t="s">
        <v>41</v>
      </c>
      <c r="J4651" s="6" t="s">
        <v>78</v>
      </c>
      <c r="K4651" s="12">
        <v>8500</v>
      </c>
      <c r="L4651" s="12">
        <v>11050</v>
      </c>
      <c r="M4651" s="12">
        <v>2</v>
      </c>
      <c r="N4651" s="12">
        <v>17000</v>
      </c>
      <c r="O4651" s="12">
        <v>22100</v>
      </c>
      <c r="P4651" s="6" t="s">
        <v>1400</v>
      </c>
      <c r="Q4651" s="12">
        <f t="shared" si="72"/>
        <v>5100</v>
      </c>
    </row>
    <row r="4652" spans="1:17" x14ac:dyDescent="0.3">
      <c r="A4652" s="6">
        <v>144024</v>
      </c>
      <c r="B4652" s="6" t="s">
        <v>1382</v>
      </c>
      <c r="C4652" s="6" t="s">
        <v>1335</v>
      </c>
      <c r="D4652" s="6" t="s">
        <v>2087</v>
      </c>
      <c r="E4652" s="6" t="s">
        <v>1312</v>
      </c>
      <c r="F4652" s="7">
        <v>44801</v>
      </c>
      <c r="G4652" s="6" t="s">
        <v>33</v>
      </c>
      <c r="H4652" s="6" t="s">
        <v>52</v>
      </c>
      <c r="I4652" s="6" t="s">
        <v>44</v>
      </c>
      <c r="J4652" s="6" t="s">
        <v>80</v>
      </c>
      <c r="K4652" s="12">
        <v>12500</v>
      </c>
      <c r="L4652" s="12">
        <v>16250</v>
      </c>
      <c r="M4652" s="12">
        <v>1</v>
      </c>
      <c r="N4652" s="12">
        <v>12500</v>
      </c>
      <c r="O4652" s="12">
        <v>16250</v>
      </c>
      <c r="P4652" s="6" t="s">
        <v>1401</v>
      </c>
      <c r="Q4652" s="12">
        <f t="shared" si="72"/>
        <v>3750</v>
      </c>
    </row>
    <row r="4653" spans="1:17" x14ac:dyDescent="0.3">
      <c r="A4653" s="6">
        <v>144025</v>
      </c>
      <c r="B4653" s="6" t="s">
        <v>1378</v>
      </c>
      <c r="C4653" s="6" t="s">
        <v>1377</v>
      </c>
      <c r="D4653" s="6" t="s">
        <v>1953</v>
      </c>
      <c r="E4653" s="6" t="s">
        <v>1313</v>
      </c>
      <c r="F4653" s="7">
        <v>44802</v>
      </c>
      <c r="G4653" s="6" t="s">
        <v>34</v>
      </c>
      <c r="H4653" s="6" t="s">
        <v>1126</v>
      </c>
      <c r="I4653" s="6" t="s">
        <v>98</v>
      </c>
      <c r="J4653" s="6" t="s">
        <v>79</v>
      </c>
      <c r="K4653" s="12">
        <v>3500</v>
      </c>
      <c r="L4653" s="12">
        <v>4550</v>
      </c>
      <c r="M4653" s="12">
        <v>4</v>
      </c>
      <c r="N4653" s="12">
        <v>14000</v>
      </c>
      <c r="O4653" s="12">
        <v>18200</v>
      </c>
      <c r="P4653" s="6" t="s">
        <v>1325</v>
      </c>
      <c r="Q4653" s="12">
        <f t="shared" si="72"/>
        <v>4200</v>
      </c>
    </row>
    <row r="4654" spans="1:17" x14ac:dyDescent="0.3">
      <c r="A4654" s="6">
        <v>144026</v>
      </c>
      <c r="B4654" s="6" t="s">
        <v>1379</v>
      </c>
      <c r="C4654" s="6" t="s">
        <v>1332</v>
      </c>
      <c r="D4654" s="6" t="s">
        <v>1994</v>
      </c>
      <c r="E4654" s="6" t="s">
        <v>3</v>
      </c>
      <c r="F4654" s="7">
        <v>44803</v>
      </c>
      <c r="G4654" s="6" t="s">
        <v>35</v>
      </c>
      <c r="H4654" s="8" t="s">
        <v>67</v>
      </c>
      <c r="I4654" s="6" t="s">
        <v>99</v>
      </c>
      <c r="J4654" s="6" t="s">
        <v>81</v>
      </c>
      <c r="K4654" s="12">
        <v>4500</v>
      </c>
      <c r="L4654" s="12">
        <v>5850</v>
      </c>
      <c r="M4654" s="12">
        <v>4</v>
      </c>
      <c r="N4654" s="12">
        <v>18000</v>
      </c>
      <c r="O4654" s="12">
        <v>23400</v>
      </c>
      <c r="P4654" s="6" t="s">
        <v>1398</v>
      </c>
      <c r="Q4654" s="12">
        <f t="shared" si="72"/>
        <v>5400</v>
      </c>
    </row>
    <row r="4655" spans="1:17" x14ac:dyDescent="0.3">
      <c r="A4655" s="6">
        <v>144027</v>
      </c>
      <c r="B4655" s="6" t="s">
        <v>1365</v>
      </c>
      <c r="C4655" s="6" t="s">
        <v>1364</v>
      </c>
      <c r="D4655" s="6" t="s">
        <v>1752</v>
      </c>
      <c r="E4655" s="6" t="s">
        <v>2</v>
      </c>
      <c r="F4655" s="7">
        <v>44804</v>
      </c>
      <c r="G4655" s="6" t="s">
        <v>1296</v>
      </c>
      <c r="H4655" s="6" t="s">
        <v>1186</v>
      </c>
      <c r="I4655" s="6" t="s">
        <v>45</v>
      </c>
      <c r="J4655" s="6" t="s">
        <v>82</v>
      </c>
      <c r="K4655" s="12">
        <v>2100</v>
      </c>
      <c r="L4655" s="12">
        <v>2730</v>
      </c>
      <c r="M4655" s="12">
        <v>2</v>
      </c>
      <c r="N4655" s="12">
        <v>4200</v>
      </c>
      <c r="O4655" s="12">
        <v>5460</v>
      </c>
      <c r="P4655" s="6" t="s">
        <v>1397</v>
      </c>
      <c r="Q4655" s="12">
        <f t="shared" si="72"/>
        <v>1260</v>
      </c>
    </row>
    <row r="4656" spans="1:17" x14ac:dyDescent="0.3">
      <c r="A4656" s="6">
        <v>144028</v>
      </c>
      <c r="B4656" s="6" t="s">
        <v>1385</v>
      </c>
      <c r="C4656" s="6" t="s">
        <v>27</v>
      </c>
      <c r="D4656" s="6" t="s">
        <v>27</v>
      </c>
      <c r="E4656" s="6" t="s">
        <v>1</v>
      </c>
      <c r="F4656" s="7">
        <v>44805</v>
      </c>
      <c r="G4656" s="6" t="s">
        <v>33</v>
      </c>
      <c r="H4656" s="6" t="s">
        <v>49</v>
      </c>
      <c r="I4656" s="6" t="s">
        <v>36</v>
      </c>
      <c r="J4656" s="6" t="s">
        <v>75</v>
      </c>
      <c r="K4656" s="12">
        <v>1150</v>
      </c>
      <c r="L4656" s="12">
        <v>1495</v>
      </c>
      <c r="M4656" s="12">
        <v>1</v>
      </c>
      <c r="N4656" s="12">
        <v>1150</v>
      </c>
      <c r="O4656" s="12">
        <v>1495</v>
      </c>
      <c r="P4656" s="6" t="s">
        <v>1399</v>
      </c>
      <c r="Q4656" s="12">
        <f t="shared" si="72"/>
        <v>345</v>
      </c>
    </row>
    <row r="4657" spans="1:17" x14ac:dyDescent="0.3">
      <c r="A4657" s="6">
        <v>144029</v>
      </c>
      <c r="B4657" s="6" t="s">
        <v>1387</v>
      </c>
      <c r="C4657" s="6" t="s">
        <v>1386</v>
      </c>
      <c r="D4657" s="6" t="s">
        <v>2107</v>
      </c>
      <c r="E4657" s="6" t="s">
        <v>1314</v>
      </c>
      <c r="F4657" s="7">
        <v>44806</v>
      </c>
      <c r="G4657" s="6" t="s">
        <v>34</v>
      </c>
      <c r="H4657" s="6" t="s">
        <v>47</v>
      </c>
      <c r="I4657" s="6" t="s">
        <v>37</v>
      </c>
      <c r="J4657" s="6" t="s">
        <v>76</v>
      </c>
      <c r="K4657" s="12">
        <v>350</v>
      </c>
      <c r="L4657" s="12">
        <v>455</v>
      </c>
      <c r="M4657" s="12">
        <v>2</v>
      </c>
      <c r="N4657" s="12">
        <v>700</v>
      </c>
      <c r="O4657" s="12">
        <v>910</v>
      </c>
      <c r="P4657" s="6" t="s">
        <v>1400</v>
      </c>
      <c r="Q4657" s="12">
        <f t="shared" si="72"/>
        <v>210</v>
      </c>
    </row>
    <row r="4658" spans="1:17" x14ac:dyDescent="0.3">
      <c r="A4658" s="6">
        <v>144030</v>
      </c>
      <c r="B4658" s="6" t="s">
        <v>2156</v>
      </c>
      <c r="C4658" s="6" t="s">
        <v>2157</v>
      </c>
      <c r="D4658" s="6" t="s">
        <v>1965</v>
      </c>
      <c r="E4658" s="6" t="s">
        <v>1315</v>
      </c>
      <c r="F4658" s="7">
        <v>44807</v>
      </c>
      <c r="G4658" s="6" t="s">
        <v>35</v>
      </c>
      <c r="H4658" s="6" t="s">
        <v>53</v>
      </c>
      <c r="I4658" s="6" t="s">
        <v>38</v>
      </c>
      <c r="J4658" s="6" t="s">
        <v>75</v>
      </c>
      <c r="K4658" s="12">
        <v>9500</v>
      </c>
      <c r="L4658" s="12">
        <v>12350</v>
      </c>
      <c r="M4658" s="12">
        <v>1</v>
      </c>
      <c r="N4658" s="12">
        <v>9500</v>
      </c>
      <c r="O4658" s="12">
        <v>12350</v>
      </c>
      <c r="P4658" s="6" t="s">
        <v>1401</v>
      </c>
      <c r="Q4658" s="12">
        <f t="shared" si="72"/>
        <v>2850</v>
      </c>
    </row>
    <row r="4659" spans="1:17" x14ac:dyDescent="0.3">
      <c r="A4659" s="6">
        <v>144031</v>
      </c>
      <c r="B4659" s="6" t="s">
        <v>1390</v>
      </c>
      <c r="C4659" s="6" t="s">
        <v>26</v>
      </c>
      <c r="D4659" s="6" t="s">
        <v>2127</v>
      </c>
      <c r="E4659" s="6" t="s">
        <v>0</v>
      </c>
      <c r="F4659" s="7">
        <v>44808</v>
      </c>
      <c r="G4659" s="6" t="s">
        <v>1296</v>
      </c>
      <c r="H4659" s="6" t="s">
        <v>1187</v>
      </c>
      <c r="I4659" s="6" t="s">
        <v>39</v>
      </c>
      <c r="J4659" s="6" t="s">
        <v>77</v>
      </c>
      <c r="K4659" s="12">
        <v>10000</v>
      </c>
      <c r="L4659" s="12">
        <v>13000</v>
      </c>
      <c r="M4659" s="12">
        <v>2</v>
      </c>
      <c r="N4659" s="12">
        <v>20000</v>
      </c>
      <c r="O4659" s="12">
        <v>26000</v>
      </c>
      <c r="P4659" s="6" t="s">
        <v>1325</v>
      </c>
      <c r="Q4659" s="12">
        <f t="shared" si="72"/>
        <v>6000</v>
      </c>
    </row>
    <row r="4660" spans="1:17" x14ac:dyDescent="0.3">
      <c r="A4660" s="6">
        <v>144032</v>
      </c>
      <c r="B4660" s="6" t="s">
        <v>1392</v>
      </c>
      <c r="C4660" s="6" t="s">
        <v>1391</v>
      </c>
      <c r="D4660" s="6" t="s">
        <v>2112</v>
      </c>
      <c r="E4660" s="6" t="s">
        <v>1316</v>
      </c>
      <c r="F4660" s="7">
        <v>44809</v>
      </c>
      <c r="G4660" s="6" t="s">
        <v>33</v>
      </c>
      <c r="H4660" s="6" t="s">
        <v>1188</v>
      </c>
      <c r="I4660" s="6" t="s">
        <v>40</v>
      </c>
      <c r="J4660" s="6" t="s">
        <v>76</v>
      </c>
      <c r="K4660" s="12">
        <v>6500</v>
      </c>
      <c r="L4660" s="12">
        <v>8450</v>
      </c>
      <c r="M4660" s="12">
        <v>4</v>
      </c>
      <c r="N4660" s="12">
        <v>26000</v>
      </c>
      <c r="O4660" s="12">
        <v>33800</v>
      </c>
      <c r="P4660" s="6" t="s">
        <v>1398</v>
      </c>
      <c r="Q4660" s="12">
        <f t="shared" si="72"/>
        <v>7800</v>
      </c>
    </row>
    <row r="4661" spans="1:17" x14ac:dyDescent="0.3">
      <c r="A4661" s="6">
        <v>144033</v>
      </c>
      <c r="B4661" s="6" t="s">
        <v>1394</v>
      </c>
      <c r="C4661" s="6" t="s">
        <v>1393</v>
      </c>
      <c r="D4661" s="6" t="s">
        <v>2130</v>
      </c>
      <c r="E4661" s="6" t="s">
        <v>1317</v>
      </c>
      <c r="F4661" s="7">
        <v>44810</v>
      </c>
      <c r="G4661" s="6" t="s">
        <v>34</v>
      </c>
      <c r="H4661" s="6" t="s">
        <v>1189</v>
      </c>
      <c r="I4661" s="6" t="s">
        <v>41</v>
      </c>
      <c r="J4661" s="6" t="s">
        <v>78</v>
      </c>
      <c r="K4661" s="12">
        <v>8500</v>
      </c>
      <c r="L4661" s="12">
        <v>11050</v>
      </c>
      <c r="M4661" s="12">
        <v>2</v>
      </c>
      <c r="N4661" s="12">
        <v>17000</v>
      </c>
      <c r="O4661" s="12">
        <v>22100</v>
      </c>
      <c r="P4661" s="6" t="s">
        <v>1397</v>
      </c>
      <c r="Q4661" s="12">
        <f t="shared" si="72"/>
        <v>5100</v>
      </c>
    </row>
    <row r="4662" spans="1:17" x14ac:dyDescent="0.3">
      <c r="A4662" s="6">
        <v>144034</v>
      </c>
      <c r="B4662" s="6" t="s">
        <v>1337</v>
      </c>
      <c r="C4662" s="6" t="s">
        <v>1336</v>
      </c>
      <c r="D4662" s="6" t="s">
        <v>1416</v>
      </c>
      <c r="E4662" s="6" t="s">
        <v>1318</v>
      </c>
      <c r="F4662" s="7">
        <v>44811</v>
      </c>
      <c r="G4662" s="6" t="s">
        <v>35</v>
      </c>
      <c r="H4662" s="6" t="s">
        <v>57</v>
      </c>
      <c r="I4662" s="6" t="s">
        <v>44</v>
      </c>
      <c r="J4662" s="6" t="s">
        <v>80</v>
      </c>
      <c r="K4662" s="12">
        <v>7000</v>
      </c>
      <c r="L4662" s="12">
        <v>9100</v>
      </c>
      <c r="M4662" s="12">
        <v>2</v>
      </c>
      <c r="N4662" s="12">
        <v>14000</v>
      </c>
      <c r="O4662" s="12">
        <v>18200</v>
      </c>
      <c r="P4662" s="6" t="s">
        <v>1399</v>
      </c>
      <c r="Q4662" s="12">
        <f t="shared" si="72"/>
        <v>4200</v>
      </c>
    </row>
    <row r="4663" spans="1:17" x14ac:dyDescent="0.3">
      <c r="A4663" s="6">
        <v>144035</v>
      </c>
      <c r="B4663" s="6" t="s">
        <v>1339</v>
      </c>
      <c r="C4663" s="6" t="s">
        <v>1338</v>
      </c>
      <c r="D4663" s="6" t="s">
        <v>1438</v>
      </c>
      <c r="E4663" s="6" t="s">
        <v>29</v>
      </c>
      <c r="F4663" s="7">
        <v>44811</v>
      </c>
      <c r="G4663" s="6" t="s">
        <v>1296</v>
      </c>
      <c r="H4663" s="6" t="s">
        <v>1190</v>
      </c>
      <c r="I4663" s="6" t="s">
        <v>98</v>
      </c>
      <c r="J4663" s="6" t="s">
        <v>79</v>
      </c>
      <c r="K4663" s="12">
        <v>6550</v>
      </c>
      <c r="L4663" s="12">
        <v>8515</v>
      </c>
      <c r="M4663" s="12">
        <v>1</v>
      </c>
      <c r="N4663" s="12">
        <v>6550</v>
      </c>
      <c r="O4663" s="12">
        <v>8515</v>
      </c>
      <c r="P4663" s="6" t="s">
        <v>1400</v>
      </c>
      <c r="Q4663" s="12">
        <f t="shared" si="72"/>
        <v>1965</v>
      </c>
    </row>
    <row r="4664" spans="1:17" x14ac:dyDescent="0.3">
      <c r="A4664" s="6">
        <v>144036</v>
      </c>
      <c r="B4664" s="6" t="s">
        <v>1341</v>
      </c>
      <c r="C4664" s="6" t="s">
        <v>1340</v>
      </c>
      <c r="D4664" s="6" t="s">
        <v>1465</v>
      </c>
      <c r="E4664" s="6" t="s">
        <v>20</v>
      </c>
      <c r="F4664" s="7">
        <v>44811</v>
      </c>
      <c r="G4664" s="6" t="s">
        <v>33</v>
      </c>
      <c r="H4664" s="8" t="s">
        <v>66</v>
      </c>
      <c r="I4664" s="6" t="s">
        <v>99</v>
      </c>
      <c r="J4664" s="6" t="s">
        <v>81</v>
      </c>
      <c r="K4664" s="12">
        <v>7650</v>
      </c>
      <c r="L4664" s="12">
        <v>9945</v>
      </c>
      <c r="M4664" s="12">
        <v>3</v>
      </c>
      <c r="N4664" s="12">
        <v>22950</v>
      </c>
      <c r="O4664" s="12">
        <v>29835</v>
      </c>
      <c r="P4664" s="6" t="s">
        <v>1401</v>
      </c>
      <c r="Q4664" s="12">
        <f t="shared" si="72"/>
        <v>6885</v>
      </c>
    </row>
    <row r="4665" spans="1:17" x14ac:dyDescent="0.3">
      <c r="A4665" s="6">
        <v>144037</v>
      </c>
      <c r="B4665" s="6" t="s">
        <v>1343</v>
      </c>
      <c r="C4665" s="6" t="s">
        <v>1342</v>
      </c>
      <c r="D4665" s="6" t="s">
        <v>1489</v>
      </c>
      <c r="E4665" s="6" t="s">
        <v>19</v>
      </c>
      <c r="F4665" s="7">
        <v>44811</v>
      </c>
      <c r="G4665" s="6" t="s">
        <v>34</v>
      </c>
      <c r="H4665" s="6" t="s">
        <v>58</v>
      </c>
      <c r="I4665" s="6" t="s">
        <v>45</v>
      </c>
      <c r="J4665" s="6" t="s">
        <v>82</v>
      </c>
      <c r="K4665" s="12">
        <v>1150</v>
      </c>
      <c r="L4665" s="12">
        <v>1495</v>
      </c>
      <c r="M4665" s="12">
        <v>3</v>
      </c>
      <c r="N4665" s="12">
        <v>3450</v>
      </c>
      <c r="O4665" s="12">
        <v>4485</v>
      </c>
      <c r="P4665" s="6" t="s">
        <v>1325</v>
      </c>
      <c r="Q4665" s="12">
        <f t="shared" si="72"/>
        <v>1035</v>
      </c>
    </row>
    <row r="4666" spans="1:17" x14ac:dyDescent="0.3">
      <c r="A4666" s="6">
        <v>144038</v>
      </c>
      <c r="B4666" s="6" t="s">
        <v>1345</v>
      </c>
      <c r="C4666" s="6" t="s">
        <v>1344</v>
      </c>
      <c r="D4666" s="6" t="s">
        <v>1547</v>
      </c>
      <c r="E4666" s="6" t="s">
        <v>1319</v>
      </c>
      <c r="F4666" s="7">
        <v>44811</v>
      </c>
      <c r="G4666" s="6" t="s">
        <v>35</v>
      </c>
      <c r="H4666" s="6" t="s">
        <v>59</v>
      </c>
      <c r="I4666" s="6" t="s">
        <v>36</v>
      </c>
      <c r="J4666" s="6" t="s">
        <v>75</v>
      </c>
      <c r="K4666" s="12">
        <v>850</v>
      </c>
      <c r="L4666" s="12">
        <v>1105</v>
      </c>
      <c r="M4666" s="12">
        <v>2</v>
      </c>
      <c r="N4666" s="12">
        <v>1700</v>
      </c>
      <c r="O4666" s="12">
        <v>2210</v>
      </c>
      <c r="P4666" s="6" t="s">
        <v>1398</v>
      </c>
      <c r="Q4666" s="12">
        <f t="shared" si="72"/>
        <v>510</v>
      </c>
    </row>
    <row r="4667" spans="1:17" x14ac:dyDescent="0.3">
      <c r="A4667" s="6">
        <v>144039</v>
      </c>
      <c r="B4667" s="6" t="s">
        <v>1347</v>
      </c>
      <c r="C4667" s="6" t="s">
        <v>1346</v>
      </c>
      <c r="D4667" s="6" t="s">
        <v>1554</v>
      </c>
      <c r="E4667" s="6" t="s">
        <v>18</v>
      </c>
      <c r="F4667" s="7">
        <v>44811</v>
      </c>
      <c r="G4667" s="6" t="s">
        <v>1296</v>
      </c>
      <c r="H4667" s="6" t="s">
        <v>60</v>
      </c>
      <c r="I4667" s="6" t="s">
        <v>37</v>
      </c>
      <c r="J4667" s="6" t="s">
        <v>76</v>
      </c>
      <c r="K4667" s="12">
        <v>650</v>
      </c>
      <c r="L4667" s="12">
        <v>845</v>
      </c>
      <c r="M4667" s="12">
        <v>4</v>
      </c>
      <c r="N4667" s="12">
        <v>2600</v>
      </c>
      <c r="O4667" s="12">
        <v>3380</v>
      </c>
      <c r="P4667" s="6" t="s">
        <v>1397</v>
      </c>
      <c r="Q4667" s="12">
        <f t="shared" si="72"/>
        <v>780</v>
      </c>
    </row>
    <row r="4668" spans="1:17" x14ac:dyDescent="0.3">
      <c r="A4668" s="6">
        <v>144040</v>
      </c>
      <c r="B4668" s="6" t="s">
        <v>1349</v>
      </c>
      <c r="C4668" s="6" t="s">
        <v>1348</v>
      </c>
      <c r="D4668" s="6" t="s">
        <v>1564</v>
      </c>
      <c r="E4668" s="6" t="s">
        <v>17</v>
      </c>
      <c r="F4668" s="7">
        <v>44811</v>
      </c>
      <c r="G4668" s="6" t="s">
        <v>33</v>
      </c>
      <c r="H4668" s="6" t="s">
        <v>61</v>
      </c>
      <c r="I4668" s="6" t="s">
        <v>38</v>
      </c>
      <c r="J4668" s="6" t="s">
        <v>75</v>
      </c>
      <c r="K4668" s="12">
        <v>7500</v>
      </c>
      <c r="L4668" s="12">
        <v>9750</v>
      </c>
      <c r="M4668" s="12">
        <v>4</v>
      </c>
      <c r="N4668" s="12">
        <v>30000</v>
      </c>
      <c r="O4668" s="12">
        <v>39000</v>
      </c>
      <c r="P4668" s="6" t="s">
        <v>1399</v>
      </c>
      <c r="Q4668" s="12">
        <f t="shared" si="72"/>
        <v>9000</v>
      </c>
    </row>
    <row r="4669" spans="1:17" x14ac:dyDescent="0.3">
      <c r="A4669" s="6">
        <v>144041</v>
      </c>
      <c r="B4669" s="6" t="s">
        <v>1351</v>
      </c>
      <c r="C4669" s="6" t="s">
        <v>1350</v>
      </c>
      <c r="D4669" s="6" t="s">
        <v>1607</v>
      </c>
      <c r="E4669" s="6" t="s">
        <v>1320</v>
      </c>
      <c r="F4669" s="7">
        <v>44811</v>
      </c>
      <c r="G4669" s="6" t="s">
        <v>34</v>
      </c>
      <c r="H4669" s="6" t="s">
        <v>1187</v>
      </c>
      <c r="I4669" s="6" t="s">
        <v>39</v>
      </c>
      <c r="J4669" s="8" t="s">
        <v>83</v>
      </c>
      <c r="K4669" s="12">
        <v>10000</v>
      </c>
      <c r="L4669" s="12">
        <v>13000</v>
      </c>
      <c r="M4669" s="12">
        <v>3</v>
      </c>
      <c r="N4669" s="12">
        <v>30000</v>
      </c>
      <c r="O4669" s="12">
        <v>39000</v>
      </c>
      <c r="P4669" s="6" t="s">
        <v>1400</v>
      </c>
      <c r="Q4669" s="12">
        <f t="shared" si="72"/>
        <v>9000</v>
      </c>
    </row>
    <row r="4670" spans="1:17" x14ac:dyDescent="0.3">
      <c r="A4670" s="6">
        <v>144042</v>
      </c>
      <c r="B4670" s="6" t="s">
        <v>1353</v>
      </c>
      <c r="C4670" s="6" t="s">
        <v>1352</v>
      </c>
      <c r="D4670" s="6" t="s">
        <v>1621</v>
      </c>
      <c r="E4670" s="6" t="s">
        <v>16</v>
      </c>
      <c r="F4670" s="7">
        <v>44811</v>
      </c>
      <c r="G4670" s="6" t="s">
        <v>35</v>
      </c>
      <c r="H4670" s="6" t="s">
        <v>1191</v>
      </c>
      <c r="I4670" s="6" t="s">
        <v>40</v>
      </c>
      <c r="J4670" s="6" t="s">
        <v>76</v>
      </c>
      <c r="K4670" s="12">
        <v>10500</v>
      </c>
      <c r="L4670" s="12">
        <v>13650</v>
      </c>
      <c r="M4670" s="12">
        <v>4</v>
      </c>
      <c r="N4670" s="12">
        <v>42000</v>
      </c>
      <c r="O4670" s="12">
        <v>54600</v>
      </c>
      <c r="P4670" s="6" t="s">
        <v>1401</v>
      </c>
      <c r="Q4670" s="12">
        <f t="shared" si="72"/>
        <v>12600</v>
      </c>
    </row>
    <row r="4671" spans="1:17" x14ac:dyDescent="0.3">
      <c r="A4671" s="6">
        <v>144043</v>
      </c>
      <c r="B4671" s="6" t="s">
        <v>1355</v>
      </c>
      <c r="C4671" s="6" t="s">
        <v>1354</v>
      </c>
      <c r="D4671" s="6" t="s">
        <v>2134</v>
      </c>
      <c r="E4671" s="6" t="s">
        <v>15</v>
      </c>
      <c r="F4671" s="7">
        <v>44811</v>
      </c>
      <c r="G4671" s="6" t="s">
        <v>1296</v>
      </c>
      <c r="H4671" s="6" t="s">
        <v>63</v>
      </c>
      <c r="I4671" s="6" t="s">
        <v>41</v>
      </c>
      <c r="J4671" s="6" t="s">
        <v>78</v>
      </c>
      <c r="K4671" s="12">
        <v>8500</v>
      </c>
      <c r="L4671" s="12">
        <v>11050</v>
      </c>
      <c r="M4671" s="12">
        <v>4</v>
      </c>
      <c r="N4671" s="12">
        <v>34000</v>
      </c>
      <c r="O4671" s="12">
        <v>44200</v>
      </c>
      <c r="P4671" s="6" t="s">
        <v>1325</v>
      </c>
      <c r="Q4671" s="12">
        <f t="shared" si="72"/>
        <v>10200</v>
      </c>
    </row>
    <row r="4672" spans="1:17" x14ac:dyDescent="0.3">
      <c r="A4672" s="6">
        <v>144044</v>
      </c>
      <c r="B4672" s="6" t="s">
        <v>1357</v>
      </c>
      <c r="C4672" s="6" t="s">
        <v>1356</v>
      </c>
      <c r="D4672" s="6" t="s">
        <v>1624</v>
      </c>
      <c r="E4672" s="6" t="s">
        <v>14</v>
      </c>
      <c r="F4672" s="7">
        <v>44811</v>
      </c>
      <c r="G4672" s="6" t="s">
        <v>33</v>
      </c>
      <c r="H4672" s="6" t="s">
        <v>57</v>
      </c>
      <c r="I4672" s="6" t="s">
        <v>44</v>
      </c>
      <c r="J4672" s="6" t="s">
        <v>80</v>
      </c>
      <c r="K4672" s="12">
        <v>7000</v>
      </c>
      <c r="L4672" s="12">
        <v>9100</v>
      </c>
      <c r="M4672" s="12">
        <v>2</v>
      </c>
      <c r="N4672" s="12">
        <v>14000</v>
      </c>
      <c r="O4672" s="12">
        <v>18200</v>
      </c>
      <c r="P4672" s="6" t="s">
        <v>1398</v>
      </c>
      <c r="Q4672" s="12">
        <f t="shared" si="72"/>
        <v>4200</v>
      </c>
    </row>
    <row r="4673" spans="1:17" x14ac:dyDescent="0.3">
      <c r="A4673" s="6">
        <v>144045</v>
      </c>
      <c r="B4673" s="6" t="s">
        <v>1359</v>
      </c>
      <c r="C4673" s="6" t="s">
        <v>1358</v>
      </c>
      <c r="D4673" s="6" t="s">
        <v>1668</v>
      </c>
      <c r="E4673" s="6" t="s">
        <v>13</v>
      </c>
      <c r="F4673" s="7">
        <v>44811</v>
      </c>
      <c r="G4673" s="6" t="s">
        <v>34</v>
      </c>
      <c r="H4673" s="6" t="s">
        <v>1192</v>
      </c>
      <c r="I4673" s="6" t="s">
        <v>98</v>
      </c>
      <c r="J4673" s="6" t="s">
        <v>79</v>
      </c>
      <c r="K4673" s="12">
        <v>1680</v>
      </c>
      <c r="L4673" s="12">
        <v>2184</v>
      </c>
      <c r="M4673" s="12">
        <v>3</v>
      </c>
      <c r="N4673" s="12">
        <v>5040</v>
      </c>
      <c r="O4673" s="12">
        <v>6552</v>
      </c>
      <c r="P4673" s="6" t="s">
        <v>1397</v>
      </c>
      <c r="Q4673" s="12">
        <f t="shared" si="72"/>
        <v>1512</v>
      </c>
    </row>
    <row r="4674" spans="1:17" x14ac:dyDescent="0.3">
      <c r="A4674" s="6">
        <v>144046</v>
      </c>
      <c r="B4674" s="6" t="s">
        <v>1361</v>
      </c>
      <c r="C4674" s="6" t="s">
        <v>1360</v>
      </c>
      <c r="D4674" s="6" t="s">
        <v>1683</v>
      </c>
      <c r="E4674" s="6" t="s">
        <v>12</v>
      </c>
      <c r="F4674" s="7">
        <v>44811</v>
      </c>
      <c r="G4674" s="6" t="s">
        <v>35</v>
      </c>
      <c r="H4674" s="8" t="s">
        <v>65</v>
      </c>
      <c r="I4674" s="6" t="s">
        <v>99</v>
      </c>
      <c r="J4674" s="8" t="s">
        <v>84</v>
      </c>
      <c r="K4674" s="12">
        <v>6540</v>
      </c>
      <c r="L4674" s="12">
        <v>8502</v>
      </c>
      <c r="M4674" s="12">
        <v>3</v>
      </c>
      <c r="N4674" s="12">
        <v>19620</v>
      </c>
      <c r="O4674" s="12">
        <v>25506</v>
      </c>
      <c r="P4674" s="6" t="s">
        <v>1399</v>
      </c>
      <c r="Q4674" s="12">
        <f t="shared" si="72"/>
        <v>5886</v>
      </c>
    </row>
    <row r="4675" spans="1:17" x14ac:dyDescent="0.3">
      <c r="A4675" s="6">
        <v>144047</v>
      </c>
      <c r="B4675" s="6" t="s">
        <v>1363</v>
      </c>
      <c r="C4675" s="6" t="s">
        <v>1362</v>
      </c>
      <c r="D4675" s="6" t="s">
        <v>1699</v>
      </c>
      <c r="E4675" s="6" t="s">
        <v>11</v>
      </c>
      <c r="F4675" s="7">
        <v>44811</v>
      </c>
      <c r="G4675" s="6" t="s">
        <v>1296</v>
      </c>
      <c r="H4675" s="6" t="s">
        <v>68</v>
      </c>
      <c r="I4675" s="6" t="s">
        <v>45</v>
      </c>
      <c r="J4675" s="6" t="s">
        <v>82</v>
      </c>
      <c r="K4675" s="12">
        <v>2680</v>
      </c>
      <c r="L4675" s="12">
        <v>3484</v>
      </c>
      <c r="M4675" s="12">
        <v>1</v>
      </c>
      <c r="N4675" s="12">
        <v>2680</v>
      </c>
      <c r="O4675" s="12">
        <v>3484</v>
      </c>
      <c r="P4675" s="6" t="s">
        <v>1400</v>
      </c>
      <c r="Q4675" s="12">
        <f t="shared" ref="Q4675:Q4738" si="73">O4675-N4675</f>
        <v>804</v>
      </c>
    </row>
    <row r="4676" spans="1:17" x14ac:dyDescent="0.3">
      <c r="A4676" s="6">
        <v>144048</v>
      </c>
      <c r="B4676" s="6" t="s">
        <v>1365</v>
      </c>
      <c r="C4676" s="6" t="s">
        <v>1364</v>
      </c>
      <c r="D4676" s="6" t="s">
        <v>1761</v>
      </c>
      <c r="E4676" s="6" t="s">
        <v>1321</v>
      </c>
      <c r="F4676" s="7">
        <v>44811</v>
      </c>
      <c r="G4676" s="6" t="s">
        <v>33</v>
      </c>
      <c r="H4676" s="6" t="s">
        <v>71</v>
      </c>
      <c r="I4676" s="6" t="s">
        <v>38</v>
      </c>
      <c r="J4676" s="6" t="s">
        <v>76</v>
      </c>
      <c r="K4676" s="12">
        <v>8250</v>
      </c>
      <c r="L4676" s="12">
        <v>10725</v>
      </c>
      <c r="M4676" s="12">
        <v>3</v>
      </c>
      <c r="N4676" s="12">
        <v>24750</v>
      </c>
      <c r="O4676" s="12">
        <v>32175</v>
      </c>
      <c r="P4676" s="6" t="s">
        <v>1401</v>
      </c>
      <c r="Q4676" s="12">
        <f t="shared" si="73"/>
        <v>7425</v>
      </c>
    </row>
    <row r="4677" spans="1:17" x14ac:dyDescent="0.3">
      <c r="A4677" s="6">
        <v>144049</v>
      </c>
      <c r="B4677" s="6" t="s">
        <v>1367</v>
      </c>
      <c r="C4677" s="6" t="s">
        <v>1366</v>
      </c>
      <c r="D4677" s="6" t="s">
        <v>1782</v>
      </c>
      <c r="E4677" s="6" t="s">
        <v>1322</v>
      </c>
      <c r="F4677" s="7">
        <v>44811</v>
      </c>
      <c r="G4677" s="6" t="s">
        <v>34</v>
      </c>
      <c r="H4677" s="6" t="s">
        <v>1126</v>
      </c>
      <c r="I4677" s="6" t="s">
        <v>42</v>
      </c>
      <c r="J4677" s="6" t="s">
        <v>76</v>
      </c>
      <c r="K4677" s="12">
        <v>2650</v>
      </c>
      <c r="L4677" s="12">
        <v>3445</v>
      </c>
      <c r="M4677" s="12">
        <v>1</v>
      </c>
      <c r="N4677" s="12">
        <v>2650</v>
      </c>
      <c r="O4677" s="12">
        <v>3445</v>
      </c>
      <c r="P4677" s="6" t="s">
        <v>1325</v>
      </c>
      <c r="Q4677" s="12">
        <f t="shared" si="73"/>
        <v>795</v>
      </c>
    </row>
    <row r="4678" spans="1:17" x14ac:dyDescent="0.3">
      <c r="A4678" s="6">
        <v>144050</v>
      </c>
      <c r="B4678" s="6" t="s">
        <v>1369</v>
      </c>
      <c r="C4678" s="6" t="s">
        <v>1368</v>
      </c>
      <c r="D4678" s="6" t="s">
        <v>1796</v>
      </c>
      <c r="E4678" s="6" t="s">
        <v>1323</v>
      </c>
      <c r="F4678" s="7">
        <v>44811</v>
      </c>
      <c r="G4678" s="6" t="s">
        <v>35</v>
      </c>
      <c r="H4678" s="6" t="s">
        <v>72</v>
      </c>
      <c r="I4678" s="6" t="s">
        <v>38</v>
      </c>
      <c r="J4678" s="6" t="s">
        <v>85</v>
      </c>
      <c r="K4678" s="12">
        <v>12550</v>
      </c>
      <c r="L4678" s="12">
        <v>16315</v>
      </c>
      <c r="M4678" s="12">
        <v>3</v>
      </c>
      <c r="N4678" s="12">
        <v>37650</v>
      </c>
      <c r="O4678" s="12">
        <v>48945</v>
      </c>
      <c r="P4678" s="6" t="s">
        <v>1398</v>
      </c>
      <c r="Q4678" s="12">
        <f t="shared" si="73"/>
        <v>11295</v>
      </c>
    </row>
    <row r="4679" spans="1:17" x14ac:dyDescent="0.3">
      <c r="A4679" s="6">
        <v>144051</v>
      </c>
      <c r="B4679" s="6" t="s">
        <v>1370</v>
      </c>
      <c r="C4679" s="6" t="s">
        <v>1327</v>
      </c>
      <c r="D4679" s="6" t="s">
        <v>1805</v>
      </c>
      <c r="E4679" s="6" t="s">
        <v>10</v>
      </c>
      <c r="F4679" s="7">
        <v>44811</v>
      </c>
      <c r="G4679" s="6" t="s">
        <v>1296</v>
      </c>
      <c r="H4679" s="6" t="s">
        <v>73</v>
      </c>
      <c r="I4679" s="6" t="s">
        <v>41</v>
      </c>
      <c r="J4679" s="8" t="s">
        <v>78</v>
      </c>
      <c r="K4679" s="12">
        <v>14500</v>
      </c>
      <c r="L4679" s="12">
        <v>18850</v>
      </c>
      <c r="M4679" s="12">
        <v>3</v>
      </c>
      <c r="N4679" s="12">
        <v>43500</v>
      </c>
      <c r="O4679" s="12">
        <v>56550</v>
      </c>
      <c r="P4679" s="6" t="s">
        <v>1397</v>
      </c>
      <c r="Q4679" s="12">
        <f t="shared" si="73"/>
        <v>13050</v>
      </c>
    </row>
    <row r="4680" spans="1:17" x14ac:dyDescent="0.3">
      <c r="A4680" s="6">
        <v>144052</v>
      </c>
      <c r="B4680" s="6" t="s">
        <v>1371</v>
      </c>
      <c r="C4680" s="6" t="s">
        <v>1328</v>
      </c>
      <c r="D4680" s="6" t="s">
        <v>1829</v>
      </c>
      <c r="E4680" s="6" t="s">
        <v>9</v>
      </c>
      <c r="F4680" s="7">
        <v>44811</v>
      </c>
      <c r="G4680" s="6" t="s">
        <v>33</v>
      </c>
      <c r="H4680" s="6" t="s">
        <v>46</v>
      </c>
      <c r="I4680" s="6" t="s">
        <v>36</v>
      </c>
      <c r="J4680" s="6" t="s">
        <v>75</v>
      </c>
      <c r="K4680" s="12">
        <v>800</v>
      </c>
      <c r="L4680" s="12">
        <v>1040</v>
      </c>
      <c r="M4680" s="12">
        <v>2</v>
      </c>
      <c r="N4680" s="12">
        <v>1600</v>
      </c>
      <c r="O4680" s="12">
        <v>2080</v>
      </c>
      <c r="P4680" s="6" t="s">
        <v>1399</v>
      </c>
      <c r="Q4680" s="12">
        <f t="shared" si="73"/>
        <v>480</v>
      </c>
    </row>
    <row r="4681" spans="1:17" x14ac:dyDescent="0.3">
      <c r="A4681" s="6">
        <v>144053</v>
      </c>
      <c r="B4681" s="6" t="s">
        <v>1373</v>
      </c>
      <c r="C4681" s="6" t="s">
        <v>1372</v>
      </c>
      <c r="D4681" s="6" t="s">
        <v>1835</v>
      </c>
      <c r="E4681" s="6" t="s">
        <v>1324</v>
      </c>
      <c r="F4681" s="7">
        <v>44811</v>
      </c>
      <c r="G4681" s="6" t="s">
        <v>34</v>
      </c>
      <c r="H4681" s="6" t="s">
        <v>48</v>
      </c>
      <c r="I4681" s="6" t="s">
        <v>37</v>
      </c>
      <c r="J4681" s="6" t="s">
        <v>76</v>
      </c>
      <c r="K4681" s="12">
        <v>600</v>
      </c>
      <c r="L4681" s="12">
        <v>780</v>
      </c>
      <c r="M4681" s="12">
        <v>2</v>
      </c>
      <c r="N4681" s="12">
        <v>1200</v>
      </c>
      <c r="O4681" s="12">
        <v>1560</v>
      </c>
      <c r="P4681" s="6" t="s">
        <v>1400</v>
      </c>
      <c r="Q4681" s="12">
        <f t="shared" si="73"/>
        <v>360</v>
      </c>
    </row>
    <row r="4682" spans="1:17" x14ac:dyDescent="0.3">
      <c r="A4682" s="6">
        <v>144054</v>
      </c>
      <c r="B4682" s="6" t="s">
        <v>1374</v>
      </c>
      <c r="C4682" s="6" t="s">
        <v>1329</v>
      </c>
      <c r="D4682" s="6" t="s">
        <v>1872</v>
      </c>
      <c r="E4682" s="6" t="s">
        <v>8</v>
      </c>
      <c r="F4682" s="7">
        <v>44811</v>
      </c>
      <c r="G4682" s="6" t="s">
        <v>35</v>
      </c>
      <c r="H4682" s="6" t="s">
        <v>50</v>
      </c>
      <c r="I4682" s="6" t="s">
        <v>38</v>
      </c>
      <c r="J4682" s="6" t="s">
        <v>75</v>
      </c>
      <c r="K4682" s="12">
        <v>10500</v>
      </c>
      <c r="L4682" s="12">
        <v>13650</v>
      </c>
      <c r="M4682" s="12">
        <v>1</v>
      </c>
      <c r="N4682" s="12">
        <v>10500</v>
      </c>
      <c r="O4682" s="12">
        <v>13650</v>
      </c>
      <c r="P4682" s="6" t="s">
        <v>1401</v>
      </c>
      <c r="Q4682" s="12">
        <f t="shared" si="73"/>
        <v>3150</v>
      </c>
    </row>
    <row r="4683" spans="1:17" x14ac:dyDescent="0.3">
      <c r="A4683" s="6">
        <v>144055</v>
      </c>
      <c r="B4683" s="6" t="s">
        <v>1375</v>
      </c>
      <c r="C4683" s="6" t="s">
        <v>1330</v>
      </c>
      <c r="D4683" s="6" t="s">
        <v>1889</v>
      </c>
      <c r="E4683" s="6" t="s">
        <v>7</v>
      </c>
      <c r="F4683" s="7">
        <v>44811</v>
      </c>
      <c r="G4683" s="6" t="s">
        <v>1296</v>
      </c>
      <c r="H4683" s="6" t="s">
        <v>1187</v>
      </c>
      <c r="I4683" s="6" t="s">
        <v>39</v>
      </c>
      <c r="J4683" s="6" t="s">
        <v>77</v>
      </c>
      <c r="K4683" s="12">
        <v>6500</v>
      </c>
      <c r="L4683" s="12">
        <v>8450</v>
      </c>
      <c r="M4683" s="12">
        <v>1</v>
      </c>
      <c r="N4683" s="12">
        <v>6500</v>
      </c>
      <c r="O4683" s="12">
        <v>8450</v>
      </c>
      <c r="P4683" s="6" t="s">
        <v>1325</v>
      </c>
      <c r="Q4683" s="12">
        <f t="shared" si="73"/>
        <v>1950</v>
      </c>
    </row>
    <row r="4684" spans="1:17" x14ac:dyDescent="0.3">
      <c r="A4684" s="6">
        <v>144056</v>
      </c>
      <c r="B4684" s="6" t="s">
        <v>1376</v>
      </c>
      <c r="C4684" s="6" t="s">
        <v>1331</v>
      </c>
      <c r="D4684" s="6" t="s">
        <v>1918</v>
      </c>
      <c r="E4684" s="6" t="s">
        <v>1325</v>
      </c>
      <c r="F4684" s="7">
        <v>44811</v>
      </c>
      <c r="G4684" s="6" t="s">
        <v>33</v>
      </c>
      <c r="H4684" s="6" t="s">
        <v>1193</v>
      </c>
      <c r="I4684" s="6" t="s">
        <v>40</v>
      </c>
      <c r="J4684" s="6" t="s">
        <v>76</v>
      </c>
      <c r="K4684" s="12">
        <v>4500</v>
      </c>
      <c r="L4684" s="12">
        <v>5850</v>
      </c>
      <c r="M4684" s="12">
        <v>1</v>
      </c>
      <c r="N4684" s="12">
        <v>4500</v>
      </c>
      <c r="O4684" s="12">
        <v>5850</v>
      </c>
      <c r="P4684" s="6" t="s">
        <v>1398</v>
      </c>
      <c r="Q4684" s="12">
        <f t="shared" si="73"/>
        <v>1350</v>
      </c>
    </row>
    <row r="4685" spans="1:17" x14ac:dyDescent="0.3">
      <c r="A4685" s="6">
        <v>144057</v>
      </c>
      <c r="B4685" s="6" t="s">
        <v>1378</v>
      </c>
      <c r="C4685" s="6" t="s">
        <v>1377</v>
      </c>
      <c r="D4685" s="6" t="s">
        <v>1951</v>
      </c>
      <c r="E4685" s="6" t="s">
        <v>1326</v>
      </c>
      <c r="F4685" s="7">
        <v>44811</v>
      </c>
      <c r="G4685" s="6" t="s">
        <v>34</v>
      </c>
      <c r="H4685" s="6" t="s">
        <v>51</v>
      </c>
      <c r="I4685" s="6" t="s">
        <v>41</v>
      </c>
      <c r="J4685" s="6" t="s">
        <v>78</v>
      </c>
      <c r="K4685" s="12">
        <v>8500</v>
      </c>
      <c r="L4685" s="12">
        <v>11050</v>
      </c>
      <c r="M4685" s="12">
        <v>2</v>
      </c>
      <c r="N4685" s="12">
        <v>17000</v>
      </c>
      <c r="O4685" s="12">
        <v>22100</v>
      </c>
      <c r="P4685" s="6" t="s">
        <v>1397</v>
      </c>
      <c r="Q4685" s="12">
        <f t="shared" si="73"/>
        <v>5100</v>
      </c>
    </row>
    <row r="4686" spans="1:17" x14ac:dyDescent="0.3">
      <c r="A4686" s="6">
        <v>144058</v>
      </c>
      <c r="B4686" s="6" t="s">
        <v>1379</v>
      </c>
      <c r="C4686" s="6" t="s">
        <v>1332</v>
      </c>
      <c r="D4686" s="6" t="s">
        <v>1990</v>
      </c>
      <c r="E4686" s="6" t="s">
        <v>6</v>
      </c>
      <c r="F4686" s="7">
        <v>44811</v>
      </c>
      <c r="G4686" s="6" t="s">
        <v>35</v>
      </c>
      <c r="H4686" s="6" t="s">
        <v>52</v>
      </c>
      <c r="I4686" s="6" t="s">
        <v>44</v>
      </c>
      <c r="J4686" s="6" t="s">
        <v>80</v>
      </c>
      <c r="K4686" s="12">
        <v>12500</v>
      </c>
      <c r="L4686" s="12">
        <v>16250</v>
      </c>
      <c r="M4686" s="12">
        <v>1</v>
      </c>
      <c r="N4686" s="12">
        <v>12500</v>
      </c>
      <c r="O4686" s="12">
        <v>16250</v>
      </c>
      <c r="P4686" s="6" t="s">
        <v>1399</v>
      </c>
      <c r="Q4686" s="12">
        <f t="shared" si="73"/>
        <v>3750</v>
      </c>
    </row>
    <row r="4687" spans="1:17" x14ac:dyDescent="0.3">
      <c r="A4687" s="6">
        <v>144059</v>
      </c>
      <c r="B4687" s="6" t="s">
        <v>1380</v>
      </c>
      <c r="C4687" s="6" t="s">
        <v>1334</v>
      </c>
      <c r="D4687" s="6" t="s">
        <v>2071</v>
      </c>
      <c r="E4687" s="6" t="s">
        <v>5</v>
      </c>
      <c r="F4687" s="7">
        <v>44811</v>
      </c>
      <c r="G4687" s="6" t="s">
        <v>1296</v>
      </c>
      <c r="H4687" s="6" t="s">
        <v>1134</v>
      </c>
      <c r="I4687" s="6" t="s">
        <v>42</v>
      </c>
      <c r="J4687" s="6" t="s">
        <v>79</v>
      </c>
      <c r="K4687" s="12">
        <v>3500</v>
      </c>
      <c r="L4687" s="12">
        <v>4550</v>
      </c>
      <c r="M4687" s="12">
        <v>3</v>
      </c>
      <c r="N4687" s="12">
        <v>10500</v>
      </c>
      <c r="O4687" s="12">
        <v>13650</v>
      </c>
      <c r="P4687" s="6" t="s">
        <v>1400</v>
      </c>
      <c r="Q4687" s="12">
        <f t="shared" si="73"/>
        <v>3150</v>
      </c>
    </row>
    <row r="4688" spans="1:17" x14ac:dyDescent="0.3">
      <c r="A4688" s="6">
        <v>144060</v>
      </c>
      <c r="B4688" s="6" t="s">
        <v>1381</v>
      </c>
      <c r="C4688" s="6" t="s">
        <v>1333</v>
      </c>
      <c r="D4688" s="6" t="s">
        <v>2056</v>
      </c>
      <c r="E4688" s="6" t="s">
        <v>4</v>
      </c>
      <c r="F4688" s="7">
        <v>44811</v>
      </c>
      <c r="G4688" s="6" t="s">
        <v>33</v>
      </c>
      <c r="H4688" s="8" t="s">
        <v>67</v>
      </c>
      <c r="I4688" s="6" t="s">
        <v>109</v>
      </c>
      <c r="J4688" s="6" t="s">
        <v>81</v>
      </c>
      <c r="K4688" s="12">
        <v>4500</v>
      </c>
      <c r="L4688" s="12">
        <v>5850</v>
      </c>
      <c r="M4688" s="12">
        <v>3</v>
      </c>
      <c r="N4688" s="12">
        <v>13500</v>
      </c>
      <c r="O4688" s="12">
        <v>17550</v>
      </c>
      <c r="P4688" s="6" t="s">
        <v>1401</v>
      </c>
      <c r="Q4688" s="12">
        <f t="shared" si="73"/>
        <v>4050</v>
      </c>
    </row>
    <row r="4689" spans="1:17" x14ac:dyDescent="0.3">
      <c r="A4689" s="6">
        <v>144061</v>
      </c>
      <c r="B4689" s="6" t="s">
        <v>1382</v>
      </c>
      <c r="C4689" s="6" t="s">
        <v>1335</v>
      </c>
      <c r="D4689" s="6" t="s">
        <v>2102</v>
      </c>
      <c r="E4689" s="6" t="s">
        <v>30</v>
      </c>
      <c r="F4689" s="7">
        <v>44811</v>
      </c>
      <c r="G4689" s="6" t="s">
        <v>34</v>
      </c>
      <c r="H4689" s="6" t="s">
        <v>1194</v>
      </c>
      <c r="I4689" s="6" t="s">
        <v>45</v>
      </c>
      <c r="J4689" s="6" t="s">
        <v>82</v>
      </c>
      <c r="K4689" s="12">
        <v>2100</v>
      </c>
      <c r="L4689" s="12">
        <v>2730</v>
      </c>
      <c r="M4689" s="12">
        <v>1</v>
      </c>
      <c r="N4689" s="12">
        <v>2100</v>
      </c>
      <c r="O4689" s="12">
        <v>2730</v>
      </c>
      <c r="P4689" s="6" t="s">
        <v>1325</v>
      </c>
      <c r="Q4689" s="12">
        <f t="shared" si="73"/>
        <v>630</v>
      </c>
    </row>
    <row r="4690" spans="1:17" x14ac:dyDescent="0.3">
      <c r="A4690" s="6">
        <v>144062</v>
      </c>
      <c r="B4690" s="6" t="s">
        <v>1378</v>
      </c>
      <c r="C4690" s="6" t="s">
        <v>1377</v>
      </c>
      <c r="D4690" s="6" t="s">
        <v>1930</v>
      </c>
      <c r="E4690" s="6" t="s">
        <v>31</v>
      </c>
      <c r="F4690" s="7">
        <v>44811</v>
      </c>
      <c r="G4690" s="6" t="s">
        <v>35</v>
      </c>
      <c r="H4690" s="6" t="s">
        <v>49</v>
      </c>
      <c r="I4690" s="6" t="s">
        <v>36</v>
      </c>
      <c r="J4690" s="6" t="s">
        <v>75</v>
      </c>
      <c r="K4690" s="12">
        <v>1150</v>
      </c>
      <c r="L4690" s="12">
        <v>1495</v>
      </c>
      <c r="M4690" s="12">
        <v>4</v>
      </c>
      <c r="N4690" s="12">
        <v>4600</v>
      </c>
      <c r="O4690" s="12">
        <v>5980</v>
      </c>
      <c r="P4690" s="6" t="s">
        <v>1398</v>
      </c>
      <c r="Q4690" s="12">
        <f t="shared" si="73"/>
        <v>1380</v>
      </c>
    </row>
    <row r="4691" spans="1:17" x14ac:dyDescent="0.3">
      <c r="A4691" s="6">
        <v>144063</v>
      </c>
      <c r="B4691" s="6" t="s">
        <v>1379</v>
      </c>
      <c r="C4691" s="6" t="s">
        <v>1332</v>
      </c>
      <c r="D4691" s="6" t="s">
        <v>1995</v>
      </c>
      <c r="E4691" s="6" t="s">
        <v>32</v>
      </c>
      <c r="F4691" s="7">
        <v>44811</v>
      </c>
      <c r="G4691" s="6" t="s">
        <v>1296</v>
      </c>
      <c r="H4691" s="6" t="s">
        <v>47</v>
      </c>
      <c r="I4691" s="6" t="s">
        <v>37</v>
      </c>
      <c r="J4691" s="6" t="s">
        <v>76</v>
      </c>
      <c r="K4691" s="12">
        <v>350</v>
      </c>
      <c r="L4691" s="12">
        <v>455</v>
      </c>
      <c r="M4691" s="12">
        <v>3</v>
      </c>
      <c r="N4691" s="12">
        <v>1050</v>
      </c>
      <c r="O4691" s="12">
        <v>1365</v>
      </c>
      <c r="P4691" s="6" t="s">
        <v>1397</v>
      </c>
      <c r="Q4691" s="12">
        <f t="shared" si="73"/>
        <v>315</v>
      </c>
    </row>
    <row r="4692" spans="1:17" x14ac:dyDescent="0.3">
      <c r="A4692" s="6">
        <v>144064</v>
      </c>
      <c r="B4692" s="6" t="s">
        <v>1365</v>
      </c>
      <c r="C4692" s="6" t="s">
        <v>1364</v>
      </c>
      <c r="D4692" s="6" t="s">
        <v>1775</v>
      </c>
      <c r="E4692" s="6" t="s">
        <v>28</v>
      </c>
      <c r="F4692" s="7">
        <v>44811</v>
      </c>
      <c r="G4692" s="6" t="s">
        <v>33</v>
      </c>
      <c r="H4692" s="6" t="s">
        <v>53</v>
      </c>
      <c r="I4692" s="6" t="s">
        <v>38</v>
      </c>
      <c r="J4692" s="6" t="s">
        <v>75</v>
      </c>
      <c r="K4692" s="12">
        <v>9500</v>
      </c>
      <c r="L4692" s="12">
        <v>12350</v>
      </c>
      <c r="M4692" s="12">
        <v>1</v>
      </c>
      <c r="N4692" s="12">
        <v>9500</v>
      </c>
      <c r="O4692" s="12">
        <v>12350</v>
      </c>
      <c r="P4692" s="6" t="s">
        <v>1399</v>
      </c>
      <c r="Q4692" s="12">
        <f t="shared" si="73"/>
        <v>2850</v>
      </c>
    </row>
    <row r="4693" spans="1:17" x14ac:dyDescent="0.3">
      <c r="A4693" s="6">
        <v>144065</v>
      </c>
      <c r="B4693" s="6" t="s">
        <v>1385</v>
      </c>
      <c r="C4693" s="6" t="s">
        <v>27</v>
      </c>
      <c r="D4693" s="6" t="s">
        <v>27</v>
      </c>
      <c r="E4693" s="6" t="s">
        <v>1311</v>
      </c>
      <c r="F4693" s="7">
        <v>44811</v>
      </c>
      <c r="G4693" s="6" t="s">
        <v>34</v>
      </c>
      <c r="H4693" s="6" t="s">
        <v>1195</v>
      </c>
      <c r="I4693" s="6" t="s">
        <v>39</v>
      </c>
      <c r="J4693" s="6" t="s">
        <v>77</v>
      </c>
      <c r="K4693" s="12">
        <v>10000</v>
      </c>
      <c r="L4693" s="12">
        <v>13000</v>
      </c>
      <c r="M4693" s="12">
        <v>1</v>
      </c>
      <c r="N4693" s="12">
        <v>10000</v>
      </c>
      <c r="O4693" s="12">
        <v>13000</v>
      </c>
      <c r="P4693" s="6" t="s">
        <v>1400</v>
      </c>
      <c r="Q4693" s="12">
        <f t="shared" si="73"/>
        <v>3000</v>
      </c>
    </row>
    <row r="4694" spans="1:17" x14ac:dyDescent="0.3">
      <c r="A4694" s="6">
        <v>144066</v>
      </c>
      <c r="B4694" s="6" t="s">
        <v>1387</v>
      </c>
      <c r="C4694" s="6" t="s">
        <v>1386</v>
      </c>
      <c r="D4694" s="6" t="s">
        <v>2107</v>
      </c>
      <c r="E4694" s="6" t="s">
        <v>1312</v>
      </c>
      <c r="F4694" s="7">
        <v>44811</v>
      </c>
      <c r="G4694" s="6" t="s">
        <v>35</v>
      </c>
      <c r="H4694" s="6" t="s">
        <v>1196</v>
      </c>
      <c r="I4694" s="6" t="s">
        <v>40</v>
      </c>
      <c r="J4694" s="6" t="s">
        <v>76</v>
      </c>
      <c r="K4694" s="12">
        <v>6500</v>
      </c>
      <c r="L4694" s="12">
        <v>8450</v>
      </c>
      <c r="M4694" s="12">
        <v>3</v>
      </c>
      <c r="N4694" s="12">
        <v>19500</v>
      </c>
      <c r="O4694" s="12">
        <v>25350</v>
      </c>
      <c r="P4694" s="6" t="s">
        <v>1401</v>
      </c>
      <c r="Q4694" s="12">
        <f t="shared" si="73"/>
        <v>5850</v>
      </c>
    </row>
    <row r="4695" spans="1:17" x14ac:dyDescent="0.3">
      <c r="A4695" s="6">
        <v>144067</v>
      </c>
      <c r="B4695" s="6" t="s">
        <v>2156</v>
      </c>
      <c r="C4695" s="6" t="s">
        <v>2157</v>
      </c>
      <c r="D4695" s="6" t="s">
        <v>1979</v>
      </c>
      <c r="E4695" s="6" t="s">
        <v>1313</v>
      </c>
      <c r="F4695" s="7">
        <v>44811</v>
      </c>
      <c r="G4695" s="6" t="s">
        <v>1296</v>
      </c>
      <c r="H4695" s="6" t="s">
        <v>1197</v>
      </c>
      <c r="I4695" s="6" t="s">
        <v>41</v>
      </c>
      <c r="J4695" s="6" t="s">
        <v>78</v>
      </c>
      <c r="K4695" s="12">
        <v>8500</v>
      </c>
      <c r="L4695" s="12">
        <v>11050</v>
      </c>
      <c r="M4695" s="12">
        <v>2</v>
      </c>
      <c r="N4695" s="12">
        <v>17000</v>
      </c>
      <c r="O4695" s="12">
        <v>22100</v>
      </c>
      <c r="P4695" s="6" t="s">
        <v>1325</v>
      </c>
      <c r="Q4695" s="12">
        <f t="shared" si="73"/>
        <v>5100</v>
      </c>
    </row>
    <row r="4696" spans="1:17" x14ac:dyDescent="0.3">
      <c r="A4696" s="6">
        <v>144068</v>
      </c>
      <c r="B4696" s="6" t="s">
        <v>1390</v>
      </c>
      <c r="C4696" s="6" t="s">
        <v>26</v>
      </c>
      <c r="D4696" s="6" t="s">
        <v>2121</v>
      </c>
      <c r="E4696" s="6" t="s">
        <v>3</v>
      </c>
      <c r="F4696" s="7">
        <v>44811</v>
      </c>
      <c r="G4696" s="6" t="s">
        <v>33</v>
      </c>
      <c r="H4696" s="6" t="s">
        <v>57</v>
      </c>
      <c r="I4696" s="6" t="s">
        <v>44</v>
      </c>
      <c r="J4696" s="6" t="s">
        <v>80</v>
      </c>
      <c r="K4696" s="12">
        <v>7000</v>
      </c>
      <c r="L4696" s="12">
        <v>9100</v>
      </c>
      <c r="M4696" s="12">
        <v>1</v>
      </c>
      <c r="N4696" s="12">
        <v>7000</v>
      </c>
      <c r="O4696" s="12">
        <v>9100</v>
      </c>
      <c r="P4696" s="6" t="s">
        <v>1398</v>
      </c>
      <c r="Q4696" s="12">
        <f t="shared" si="73"/>
        <v>2100</v>
      </c>
    </row>
    <row r="4697" spans="1:17" x14ac:dyDescent="0.3">
      <c r="A4697" s="6">
        <v>144069</v>
      </c>
      <c r="B4697" s="6" t="s">
        <v>1392</v>
      </c>
      <c r="C4697" s="6" t="s">
        <v>1391</v>
      </c>
      <c r="D4697" s="6" t="s">
        <v>2109</v>
      </c>
      <c r="E4697" s="6" t="s">
        <v>2</v>
      </c>
      <c r="F4697" s="7">
        <v>44811</v>
      </c>
      <c r="G4697" s="6" t="s">
        <v>34</v>
      </c>
      <c r="H4697" s="6" t="s">
        <v>1198</v>
      </c>
      <c r="I4697" s="6" t="s">
        <v>42</v>
      </c>
      <c r="J4697" s="6" t="s">
        <v>79</v>
      </c>
      <c r="K4697" s="12">
        <v>6550</v>
      </c>
      <c r="L4697" s="12">
        <v>8515</v>
      </c>
      <c r="M4697" s="12">
        <v>3</v>
      </c>
      <c r="N4697" s="12">
        <v>19650</v>
      </c>
      <c r="O4697" s="12">
        <v>25545</v>
      </c>
      <c r="P4697" s="6" t="s">
        <v>1397</v>
      </c>
      <c r="Q4697" s="12">
        <f t="shared" si="73"/>
        <v>5895</v>
      </c>
    </row>
    <row r="4698" spans="1:17" x14ac:dyDescent="0.3">
      <c r="A4698" s="6">
        <v>144070</v>
      </c>
      <c r="B4698" s="6" t="s">
        <v>1394</v>
      </c>
      <c r="C4698" s="6" t="s">
        <v>1393</v>
      </c>
      <c r="D4698" s="6" t="s">
        <v>1414</v>
      </c>
      <c r="E4698" s="6" t="s">
        <v>1</v>
      </c>
      <c r="F4698" s="7">
        <v>44811</v>
      </c>
      <c r="G4698" s="6" t="s">
        <v>35</v>
      </c>
      <c r="H4698" s="8" t="s">
        <v>66</v>
      </c>
      <c r="I4698" s="6" t="s">
        <v>109</v>
      </c>
      <c r="J4698" s="6" t="s">
        <v>81</v>
      </c>
      <c r="K4698" s="12">
        <v>7650</v>
      </c>
      <c r="L4698" s="12">
        <v>9945</v>
      </c>
      <c r="M4698" s="12">
        <v>4</v>
      </c>
      <c r="N4698" s="12">
        <v>30600</v>
      </c>
      <c r="O4698" s="12">
        <v>39780</v>
      </c>
      <c r="P4698" s="6" t="s">
        <v>1399</v>
      </c>
      <c r="Q4698" s="12">
        <f t="shared" si="73"/>
        <v>9180</v>
      </c>
    </row>
    <row r="4699" spans="1:17" x14ac:dyDescent="0.3">
      <c r="A4699" s="6">
        <v>144071</v>
      </c>
      <c r="B4699" s="6" t="s">
        <v>1337</v>
      </c>
      <c r="C4699" s="6" t="s">
        <v>1336</v>
      </c>
      <c r="D4699" s="6" t="s">
        <v>1420</v>
      </c>
      <c r="E4699" s="6" t="s">
        <v>1314</v>
      </c>
      <c r="F4699" s="7">
        <v>44811</v>
      </c>
      <c r="G4699" s="6" t="s">
        <v>1296</v>
      </c>
      <c r="H4699" s="6" t="s">
        <v>58</v>
      </c>
      <c r="I4699" s="6" t="s">
        <v>45</v>
      </c>
      <c r="J4699" s="6" t="s">
        <v>82</v>
      </c>
      <c r="K4699" s="12">
        <v>1150</v>
      </c>
      <c r="L4699" s="12">
        <v>1495</v>
      </c>
      <c r="M4699" s="12">
        <v>2</v>
      </c>
      <c r="N4699" s="12">
        <v>2300</v>
      </c>
      <c r="O4699" s="12">
        <v>2990</v>
      </c>
      <c r="P4699" s="6" t="s">
        <v>1400</v>
      </c>
      <c r="Q4699" s="12">
        <f t="shared" si="73"/>
        <v>690</v>
      </c>
    </row>
    <row r="4700" spans="1:17" x14ac:dyDescent="0.3">
      <c r="A4700" s="6">
        <v>144072</v>
      </c>
      <c r="B4700" s="6" t="s">
        <v>1339</v>
      </c>
      <c r="C4700" s="6" t="s">
        <v>1338</v>
      </c>
      <c r="D4700" s="6" t="s">
        <v>1441</v>
      </c>
      <c r="E4700" s="6" t="s">
        <v>1315</v>
      </c>
      <c r="F4700" s="7">
        <v>44811</v>
      </c>
      <c r="G4700" s="6" t="s">
        <v>33</v>
      </c>
      <c r="H4700" s="6" t="s">
        <v>59</v>
      </c>
      <c r="I4700" s="6" t="s">
        <v>36</v>
      </c>
      <c r="J4700" s="6" t="s">
        <v>75</v>
      </c>
      <c r="K4700" s="12">
        <v>850</v>
      </c>
      <c r="L4700" s="12">
        <v>1105</v>
      </c>
      <c r="M4700" s="12">
        <v>2</v>
      </c>
      <c r="N4700" s="12">
        <v>1700</v>
      </c>
      <c r="O4700" s="12">
        <v>2210</v>
      </c>
      <c r="P4700" s="6" t="s">
        <v>1401</v>
      </c>
      <c r="Q4700" s="12">
        <f t="shared" si="73"/>
        <v>510</v>
      </c>
    </row>
    <row r="4701" spans="1:17" x14ac:dyDescent="0.3">
      <c r="A4701" s="6">
        <v>144073</v>
      </c>
      <c r="B4701" s="6" t="s">
        <v>1341</v>
      </c>
      <c r="C4701" s="6" t="s">
        <v>1340</v>
      </c>
      <c r="D4701" s="6" t="s">
        <v>1461</v>
      </c>
      <c r="E4701" s="6" t="s">
        <v>0</v>
      </c>
      <c r="F4701" s="7">
        <v>44811</v>
      </c>
      <c r="G4701" s="6" t="s">
        <v>34</v>
      </c>
      <c r="H4701" s="6" t="s">
        <v>60</v>
      </c>
      <c r="I4701" s="6" t="s">
        <v>37</v>
      </c>
      <c r="J4701" s="6" t="s">
        <v>76</v>
      </c>
      <c r="K4701" s="12">
        <v>650</v>
      </c>
      <c r="L4701" s="12">
        <v>845</v>
      </c>
      <c r="M4701" s="12">
        <v>3</v>
      </c>
      <c r="N4701" s="12">
        <v>1950</v>
      </c>
      <c r="O4701" s="12">
        <v>2535</v>
      </c>
      <c r="P4701" s="6" t="s">
        <v>1325</v>
      </c>
      <c r="Q4701" s="12">
        <f t="shared" si="73"/>
        <v>585</v>
      </c>
    </row>
    <row r="4702" spans="1:17" x14ac:dyDescent="0.3">
      <c r="A4702" s="6">
        <v>144074</v>
      </c>
      <c r="B4702" s="6" t="s">
        <v>1343</v>
      </c>
      <c r="C4702" s="6" t="s">
        <v>1342</v>
      </c>
      <c r="D4702" s="6" t="s">
        <v>1515</v>
      </c>
      <c r="E4702" s="6" t="s">
        <v>1316</v>
      </c>
      <c r="F4702" s="7">
        <v>44811</v>
      </c>
      <c r="G4702" s="6" t="s">
        <v>35</v>
      </c>
      <c r="H4702" s="6" t="s">
        <v>61</v>
      </c>
      <c r="I4702" s="6" t="s">
        <v>38</v>
      </c>
      <c r="J4702" s="6" t="s">
        <v>75</v>
      </c>
      <c r="K4702" s="12">
        <v>7500</v>
      </c>
      <c r="L4702" s="12">
        <v>9750</v>
      </c>
      <c r="M4702" s="12">
        <v>4</v>
      </c>
      <c r="N4702" s="12">
        <v>30000</v>
      </c>
      <c r="O4702" s="12">
        <v>39000</v>
      </c>
      <c r="P4702" s="6" t="s">
        <v>1398</v>
      </c>
      <c r="Q4702" s="12">
        <f t="shared" si="73"/>
        <v>9000</v>
      </c>
    </row>
    <row r="4703" spans="1:17" x14ac:dyDescent="0.3">
      <c r="A4703" s="6">
        <v>144075</v>
      </c>
      <c r="B4703" s="6" t="s">
        <v>1345</v>
      </c>
      <c r="C4703" s="6" t="s">
        <v>1344</v>
      </c>
      <c r="D4703" s="6" t="s">
        <v>1536</v>
      </c>
      <c r="E4703" s="6" t="s">
        <v>1317</v>
      </c>
      <c r="F4703" s="7">
        <v>44811</v>
      </c>
      <c r="G4703" s="6" t="s">
        <v>1296</v>
      </c>
      <c r="H4703" s="6" t="s">
        <v>1195</v>
      </c>
      <c r="I4703" s="6" t="s">
        <v>39</v>
      </c>
      <c r="J4703" s="8" t="s">
        <v>83</v>
      </c>
      <c r="K4703" s="12">
        <v>10000</v>
      </c>
      <c r="L4703" s="12">
        <v>13000</v>
      </c>
      <c r="M4703" s="12">
        <v>3</v>
      </c>
      <c r="N4703" s="12">
        <v>30000</v>
      </c>
      <c r="O4703" s="12">
        <v>39000</v>
      </c>
      <c r="P4703" s="6" t="s">
        <v>1397</v>
      </c>
      <c r="Q4703" s="12">
        <f t="shared" si="73"/>
        <v>9000</v>
      </c>
    </row>
    <row r="4704" spans="1:17" x14ac:dyDescent="0.3">
      <c r="A4704" s="6">
        <v>144076</v>
      </c>
      <c r="B4704" s="6" t="s">
        <v>1347</v>
      </c>
      <c r="C4704" s="6" t="s">
        <v>1346</v>
      </c>
      <c r="D4704" s="6" t="s">
        <v>1555</v>
      </c>
      <c r="E4704" s="6" t="s">
        <v>1318</v>
      </c>
      <c r="F4704" s="7">
        <v>44811</v>
      </c>
      <c r="G4704" s="6" t="s">
        <v>33</v>
      </c>
      <c r="H4704" s="6" t="s">
        <v>1199</v>
      </c>
      <c r="I4704" s="6" t="s">
        <v>40</v>
      </c>
      <c r="J4704" s="6" t="s">
        <v>76</v>
      </c>
      <c r="K4704" s="12">
        <v>10500</v>
      </c>
      <c r="L4704" s="12">
        <v>13650</v>
      </c>
      <c r="M4704" s="12">
        <v>1</v>
      </c>
      <c r="N4704" s="12">
        <v>10500</v>
      </c>
      <c r="O4704" s="12">
        <v>13650</v>
      </c>
      <c r="P4704" s="6" t="s">
        <v>1399</v>
      </c>
      <c r="Q4704" s="12">
        <f t="shared" si="73"/>
        <v>3150</v>
      </c>
    </row>
    <row r="4705" spans="1:17" x14ac:dyDescent="0.3">
      <c r="A4705" s="6">
        <v>144077</v>
      </c>
      <c r="B4705" s="6" t="s">
        <v>1349</v>
      </c>
      <c r="C4705" s="6" t="s">
        <v>1348</v>
      </c>
      <c r="D4705" s="6" t="s">
        <v>1580</v>
      </c>
      <c r="E4705" s="6" t="s">
        <v>29</v>
      </c>
      <c r="F4705" s="7">
        <v>44811</v>
      </c>
      <c r="G4705" s="6" t="s">
        <v>34</v>
      </c>
      <c r="H4705" s="6" t="s">
        <v>63</v>
      </c>
      <c r="I4705" s="6" t="s">
        <v>41</v>
      </c>
      <c r="J4705" s="6" t="s">
        <v>78</v>
      </c>
      <c r="K4705" s="12">
        <v>8500</v>
      </c>
      <c r="L4705" s="12">
        <v>11050</v>
      </c>
      <c r="M4705" s="12">
        <v>2</v>
      </c>
      <c r="N4705" s="12">
        <v>17000</v>
      </c>
      <c r="O4705" s="12">
        <v>22100</v>
      </c>
      <c r="P4705" s="6" t="s">
        <v>1400</v>
      </c>
      <c r="Q4705" s="12">
        <f t="shared" si="73"/>
        <v>5100</v>
      </c>
    </row>
    <row r="4706" spans="1:17" x14ac:dyDescent="0.3">
      <c r="A4706" s="6">
        <v>144078</v>
      </c>
      <c r="B4706" s="6" t="s">
        <v>1351</v>
      </c>
      <c r="C4706" s="6" t="s">
        <v>1350</v>
      </c>
      <c r="D4706" s="6" t="s">
        <v>1601</v>
      </c>
      <c r="E4706" s="6" t="s">
        <v>20</v>
      </c>
      <c r="F4706" s="7">
        <v>44811</v>
      </c>
      <c r="G4706" s="6" t="s">
        <v>35</v>
      </c>
      <c r="H4706" s="6" t="s">
        <v>57</v>
      </c>
      <c r="I4706" s="6" t="s">
        <v>44</v>
      </c>
      <c r="J4706" s="6" t="s">
        <v>80</v>
      </c>
      <c r="K4706" s="12">
        <v>7000</v>
      </c>
      <c r="L4706" s="12">
        <v>9100</v>
      </c>
      <c r="M4706" s="12">
        <v>1</v>
      </c>
      <c r="N4706" s="12">
        <v>7000</v>
      </c>
      <c r="O4706" s="12">
        <v>9100</v>
      </c>
      <c r="P4706" s="6" t="s">
        <v>1401</v>
      </c>
      <c r="Q4706" s="12">
        <f t="shared" si="73"/>
        <v>2100</v>
      </c>
    </row>
    <row r="4707" spans="1:17" x14ac:dyDescent="0.3">
      <c r="A4707" s="6">
        <v>144079</v>
      </c>
      <c r="B4707" s="6" t="s">
        <v>1353</v>
      </c>
      <c r="C4707" s="6" t="s">
        <v>1352</v>
      </c>
      <c r="D4707" s="6" t="s">
        <v>1532</v>
      </c>
      <c r="E4707" s="6" t="s">
        <v>19</v>
      </c>
      <c r="F4707" s="7">
        <v>44811</v>
      </c>
      <c r="G4707" s="6" t="s">
        <v>1296</v>
      </c>
      <c r="H4707" s="6" t="s">
        <v>1200</v>
      </c>
      <c r="I4707" s="6" t="s">
        <v>42</v>
      </c>
      <c r="J4707" s="6" t="s">
        <v>79</v>
      </c>
      <c r="K4707" s="12">
        <v>1680</v>
      </c>
      <c r="L4707" s="12">
        <v>2184</v>
      </c>
      <c r="M4707" s="12">
        <v>4</v>
      </c>
      <c r="N4707" s="12">
        <v>6720</v>
      </c>
      <c r="O4707" s="12">
        <v>8736</v>
      </c>
      <c r="P4707" s="6" t="s">
        <v>1325</v>
      </c>
      <c r="Q4707" s="12">
        <f t="shared" si="73"/>
        <v>2016</v>
      </c>
    </row>
    <row r="4708" spans="1:17" x14ac:dyDescent="0.3">
      <c r="A4708" s="6">
        <v>144080</v>
      </c>
      <c r="B4708" s="6" t="s">
        <v>1355</v>
      </c>
      <c r="C4708" s="6" t="s">
        <v>1354</v>
      </c>
      <c r="D4708" s="6" t="s">
        <v>2142</v>
      </c>
      <c r="E4708" s="6" t="s">
        <v>1319</v>
      </c>
      <c r="F4708" s="7">
        <v>44811</v>
      </c>
      <c r="G4708" s="6" t="s">
        <v>33</v>
      </c>
      <c r="H4708" s="8" t="s">
        <v>65</v>
      </c>
      <c r="I4708" s="6" t="s">
        <v>109</v>
      </c>
      <c r="J4708" s="8" t="s">
        <v>84</v>
      </c>
      <c r="K4708" s="12">
        <v>6540</v>
      </c>
      <c r="L4708" s="12">
        <v>8502</v>
      </c>
      <c r="M4708" s="12">
        <v>4</v>
      </c>
      <c r="N4708" s="12">
        <v>26160</v>
      </c>
      <c r="O4708" s="12">
        <v>34008</v>
      </c>
      <c r="P4708" s="6" t="s">
        <v>1398</v>
      </c>
      <c r="Q4708" s="12">
        <f t="shared" si="73"/>
        <v>7848</v>
      </c>
    </row>
    <row r="4709" spans="1:17" x14ac:dyDescent="0.3">
      <c r="A4709" s="6">
        <v>144081</v>
      </c>
      <c r="B4709" s="6" t="s">
        <v>1357</v>
      </c>
      <c r="C4709" s="6" t="s">
        <v>1356</v>
      </c>
      <c r="D4709" s="6" t="s">
        <v>1626</v>
      </c>
      <c r="E4709" s="6" t="s">
        <v>18</v>
      </c>
      <c r="F4709" s="7">
        <v>44811</v>
      </c>
      <c r="G4709" s="6" t="s">
        <v>34</v>
      </c>
      <c r="H4709" s="6" t="s">
        <v>68</v>
      </c>
      <c r="I4709" s="6" t="s">
        <v>45</v>
      </c>
      <c r="J4709" s="6" t="s">
        <v>82</v>
      </c>
      <c r="K4709" s="12">
        <v>2680</v>
      </c>
      <c r="L4709" s="12">
        <v>3484</v>
      </c>
      <c r="M4709" s="12">
        <v>2</v>
      </c>
      <c r="N4709" s="12">
        <v>5360</v>
      </c>
      <c r="O4709" s="12">
        <v>6968</v>
      </c>
      <c r="P4709" s="6" t="s">
        <v>1397</v>
      </c>
      <c r="Q4709" s="12">
        <f t="shared" si="73"/>
        <v>1608</v>
      </c>
    </row>
    <row r="4710" spans="1:17" x14ac:dyDescent="0.3">
      <c r="A4710" s="6">
        <v>144082</v>
      </c>
      <c r="B4710" s="6" t="s">
        <v>1359</v>
      </c>
      <c r="C4710" s="6" t="s">
        <v>1358</v>
      </c>
      <c r="D4710" s="6" t="s">
        <v>1675</v>
      </c>
      <c r="E4710" s="6" t="s">
        <v>17</v>
      </c>
      <c r="F4710" s="7">
        <v>44811</v>
      </c>
      <c r="G4710" s="6" t="s">
        <v>35</v>
      </c>
      <c r="H4710" s="6" t="s">
        <v>71</v>
      </c>
      <c r="I4710" s="6" t="s">
        <v>38</v>
      </c>
      <c r="J4710" s="6" t="s">
        <v>76</v>
      </c>
      <c r="K4710" s="12">
        <v>8250</v>
      </c>
      <c r="L4710" s="12">
        <v>10725</v>
      </c>
      <c r="M4710" s="12">
        <v>4</v>
      </c>
      <c r="N4710" s="12">
        <v>33000</v>
      </c>
      <c r="O4710" s="12">
        <v>42900</v>
      </c>
      <c r="P4710" s="6" t="s">
        <v>1399</v>
      </c>
      <c r="Q4710" s="12">
        <f t="shared" si="73"/>
        <v>9900</v>
      </c>
    </row>
    <row r="4711" spans="1:17" x14ac:dyDescent="0.3">
      <c r="A4711" s="6">
        <v>144083</v>
      </c>
      <c r="B4711" s="6" t="s">
        <v>1361</v>
      </c>
      <c r="C4711" s="6" t="s">
        <v>1360</v>
      </c>
      <c r="D4711" s="6" t="s">
        <v>1678</v>
      </c>
      <c r="E4711" s="6" t="s">
        <v>1320</v>
      </c>
      <c r="F4711" s="7">
        <v>44811</v>
      </c>
      <c r="G4711" s="6" t="s">
        <v>1296</v>
      </c>
      <c r="H4711" s="6" t="s">
        <v>1134</v>
      </c>
      <c r="I4711" s="6" t="s">
        <v>42</v>
      </c>
      <c r="J4711" s="6" t="s">
        <v>76</v>
      </c>
      <c r="K4711" s="12">
        <v>2650</v>
      </c>
      <c r="L4711" s="12">
        <v>3445</v>
      </c>
      <c r="M4711" s="12">
        <v>1</v>
      </c>
      <c r="N4711" s="12">
        <v>2650</v>
      </c>
      <c r="O4711" s="12">
        <v>3445</v>
      </c>
      <c r="P4711" s="6" t="s">
        <v>1400</v>
      </c>
      <c r="Q4711" s="12">
        <f t="shared" si="73"/>
        <v>795</v>
      </c>
    </row>
    <row r="4712" spans="1:17" x14ac:dyDescent="0.3">
      <c r="A4712" s="6">
        <v>144084</v>
      </c>
      <c r="B4712" s="6" t="s">
        <v>1363</v>
      </c>
      <c r="C4712" s="6" t="s">
        <v>1362</v>
      </c>
      <c r="D4712" s="6" t="s">
        <v>1716</v>
      </c>
      <c r="E4712" s="6" t="s">
        <v>16</v>
      </c>
      <c r="F4712" s="7">
        <v>44811</v>
      </c>
      <c r="G4712" s="6" t="s">
        <v>33</v>
      </c>
      <c r="H4712" s="6" t="s">
        <v>72</v>
      </c>
      <c r="I4712" s="6" t="s">
        <v>38</v>
      </c>
      <c r="J4712" s="6" t="s">
        <v>85</v>
      </c>
      <c r="K4712" s="12">
        <v>12550</v>
      </c>
      <c r="L4712" s="12">
        <v>16315</v>
      </c>
      <c r="M4712" s="12">
        <v>1</v>
      </c>
      <c r="N4712" s="12">
        <v>12550</v>
      </c>
      <c r="O4712" s="12">
        <v>16315</v>
      </c>
      <c r="P4712" s="6" t="s">
        <v>1401</v>
      </c>
      <c r="Q4712" s="12">
        <f t="shared" si="73"/>
        <v>3765</v>
      </c>
    </row>
    <row r="4713" spans="1:17" x14ac:dyDescent="0.3">
      <c r="A4713" s="6">
        <v>144085</v>
      </c>
      <c r="B4713" s="6" t="s">
        <v>1365</v>
      </c>
      <c r="C4713" s="6" t="s">
        <v>1364</v>
      </c>
      <c r="D4713" s="6" t="s">
        <v>1776</v>
      </c>
      <c r="E4713" s="6" t="s">
        <v>15</v>
      </c>
      <c r="F4713" s="7">
        <v>44811</v>
      </c>
      <c r="G4713" s="6" t="s">
        <v>34</v>
      </c>
      <c r="H4713" s="6" t="s">
        <v>73</v>
      </c>
      <c r="I4713" s="6" t="s">
        <v>41</v>
      </c>
      <c r="J4713" s="8" t="s">
        <v>78</v>
      </c>
      <c r="K4713" s="12">
        <v>14500</v>
      </c>
      <c r="L4713" s="12">
        <v>18850</v>
      </c>
      <c r="M4713" s="12">
        <v>2</v>
      </c>
      <c r="N4713" s="12">
        <v>29000</v>
      </c>
      <c r="O4713" s="12">
        <v>37700</v>
      </c>
      <c r="P4713" s="6" t="s">
        <v>1325</v>
      </c>
      <c r="Q4713" s="12">
        <f t="shared" si="73"/>
        <v>8700</v>
      </c>
    </row>
    <row r="4714" spans="1:17" x14ac:dyDescent="0.3">
      <c r="A4714" s="6">
        <v>144086</v>
      </c>
      <c r="B4714" s="6" t="s">
        <v>1367</v>
      </c>
      <c r="C4714" s="6" t="s">
        <v>1366</v>
      </c>
      <c r="D4714" s="6" t="s">
        <v>1784</v>
      </c>
      <c r="E4714" s="6" t="s">
        <v>14</v>
      </c>
      <c r="F4714" s="7">
        <v>44811</v>
      </c>
      <c r="G4714" s="6" t="s">
        <v>35</v>
      </c>
      <c r="H4714" s="6" t="s">
        <v>46</v>
      </c>
      <c r="I4714" s="6" t="s">
        <v>36</v>
      </c>
      <c r="J4714" s="6" t="s">
        <v>75</v>
      </c>
      <c r="K4714" s="12">
        <v>800</v>
      </c>
      <c r="L4714" s="12">
        <v>1040</v>
      </c>
      <c r="M4714" s="12">
        <v>4</v>
      </c>
      <c r="N4714" s="12">
        <v>3200</v>
      </c>
      <c r="O4714" s="12">
        <v>4160</v>
      </c>
      <c r="P4714" s="6" t="s">
        <v>1398</v>
      </c>
      <c r="Q4714" s="12">
        <f t="shared" si="73"/>
        <v>960</v>
      </c>
    </row>
    <row r="4715" spans="1:17" x14ac:dyDescent="0.3">
      <c r="A4715" s="6">
        <v>144087</v>
      </c>
      <c r="B4715" s="6" t="s">
        <v>1369</v>
      </c>
      <c r="C4715" s="6" t="s">
        <v>1368</v>
      </c>
      <c r="D4715" s="6" t="s">
        <v>1795</v>
      </c>
      <c r="E4715" s="6" t="s">
        <v>13</v>
      </c>
      <c r="F4715" s="7">
        <v>44811</v>
      </c>
      <c r="G4715" s="6" t="s">
        <v>1296</v>
      </c>
      <c r="H4715" s="6" t="s">
        <v>48</v>
      </c>
      <c r="I4715" s="6" t="s">
        <v>37</v>
      </c>
      <c r="J4715" s="6" t="s">
        <v>76</v>
      </c>
      <c r="K4715" s="12">
        <v>600</v>
      </c>
      <c r="L4715" s="12">
        <v>780</v>
      </c>
      <c r="M4715" s="12">
        <v>2</v>
      </c>
      <c r="N4715" s="12">
        <v>1200</v>
      </c>
      <c r="O4715" s="12">
        <v>1560</v>
      </c>
      <c r="P4715" s="6" t="s">
        <v>1397</v>
      </c>
      <c r="Q4715" s="12">
        <f t="shared" si="73"/>
        <v>360</v>
      </c>
    </row>
    <row r="4716" spans="1:17" x14ac:dyDescent="0.3">
      <c r="A4716" s="6">
        <v>144088</v>
      </c>
      <c r="B4716" s="6" t="s">
        <v>1370</v>
      </c>
      <c r="C4716" s="6" t="s">
        <v>1327</v>
      </c>
      <c r="D4716" s="6" t="s">
        <v>1808</v>
      </c>
      <c r="E4716" s="6" t="s">
        <v>12</v>
      </c>
      <c r="F4716" s="7">
        <v>44811</v>
      </c>
      <c r="G4716" s="6" t="s">
        <v>33</v>
      </c>
      <c r="H4716" s="6" t="s">
        <v>50</v>
      </c>
      <c r="I4716" s="6" t="s">
        <v>38</v>
      </c>
      <c r="J4716" s="6" t="s">
        <v>75</v>
      </c>
      <c r="K4716" s="12">
        <v>10500</v>
      </c>
      <c r="L4716" s="12">
        <v>13650</v>
      </c>
      <c r="M4716" s="12">
        <v>2</v>
      </c>
      <c r="N4716" s="12">
        <v>21000</v>
      </c>
      <c r="O4716" s="12">
        <v>27300</v>
      </c>
      <c r="P4716" s="6" t="s">
        <v>1399</v>
      </c>
      <c r="Q4716" s="12">
        <f t="shared" si="73"/>
        <v>6300</v>
      </c>
    </row>
    <row r="4717" spans="1:17" x14ac:dyDescent="0.3">
      <c r="A4717" s="6">
        <v>144089</v>
      </c>
      <c r="B4717" s="6" t="s">
        <v>1371</v>
      </c>
      <c r="C4717" s="6" t="s">
        <v>1328</v>
      </c>
      <c r="D4717" s="6" t="s">
        <v>1829</v>
      </c>
      <c r="E4717" s="6" t="s">
        <v>11</v>
      </c>
      <c r="F4717" s="7">
        <v>44811</v>
      </c>
      <c r="G4717" s="6" t="s">
        <v>34</v>
      </c>
      <c r="H4717" s="6" t="s">
        <v>1195</v>
      </c>
      <c r="I4717" s="6" t="s">
        <v>39</v>
      </c>
      <c r="J4717" s="6" t="s">
        <v>77</v>
      </c>
      <c r="K4717" s="12">
        <v>6500</v>
      </c>
      <c r="L4717" s="12">
        <v>8450</v>
      </c>
      <c r="M4717" s="12">
        <v>1</v>
      </c>
      <c r="N4717" s="12">
        <v>6500</v>
      </c>
      <c r="O4717" s="12">
        <v>8450</v>
      </c>
      <c r="P4717" s="6" t="s">
        <v>1400</v>
      </c>
      <c r="Q4717" s="12">
        <f t="shared" si="73"/>
        <v>1950</v>
      </c>
    </row>
    <row r="4718" spans="1:17" x14ac:dyDescent="0.3">
      <c r="A4718" s="6">
        <v>144090</v>
      </c>
      <c r="B4718" s="6" t="s">
        <v>1373</v>
      </c>
      <c r="C4718" s="6" t="s">
        <v>1372</v>
      </c>
      <c r="D4718" s="6" t="s">
        <v>1838</v>
      </c>
      <c r="E4718" s="6" t="s">
        <v>1321</v>
      </c>
      <c r="F4718" s="7">
        <v>44811</v>
      </c>
      <c r="G4718" s="6" t="s">
        <v>35</v>
      </c>
      <c r="H4718" s="6" t="s">
        <v>1201</v>
      </c>
      <c r="I4718" s="6" t="s">
        <v>40</v>
      </c>
      <c r="J4718" s="6" t="s">
        <v>76</v>
      </c>
      <c r="K4718" s="12">
        <v>4500</v>
      </c>
      <c r="L4718" s="12">
        <v>5850</v>
      </c>
      <c r="M4718" s="12">
        <v>3</v>
      </c>
      <c r="N4718" s="12">
        <v>13500</v>
      </c>
      <c r="O4718" s="12">
        <v>17550</v>
      </c>
      <c r="P4718" s="6" t="s">
        <v>1401</v>
      </c>
      <c r="Q4718" s="12">
        <f t="shared" si="73"/>
        <v>4050</v>
      </c>
    </row>
    <row r="4719" spans="1:17" x14ac:dyDescent="0.3">
      <c r="A4719" s="6">
        <v>144091</v>
      </c>
      <c r="B4719" s="6" t="s">
        <v>1374</v>
      </c>
      <c r="C4719" s="6" t="s">
        <v>1329</v>
      </c>
      <c r="D4719" s="6" t="s">
        <v>1868</v>
      </c>
      <c r="E4719" s="6" t="s">
        <v>1322</v>
      </c>
      <c r="F4719" s="7">
        <v>44811</v>
      </c>
      <c r="G4719" s="6" t="s">
        <v>1296</v>
      </c>
      <c r="H4719" s="6" t="s">
        <v>51</v>
      </c>
      <c r="I4719" s="6" t="s">
        <v>41</v>
      </c>
      <c r="J4719" s="6" t="s">
        <v>78</v>
      </c>
      <c r="K4719" s="12">
        <v>8500</v>
      </c>
      <c r="L4719" s="12">
        <v>11050</v>
      </c>
      <c r="M4719" s="12">
        <v>2</v>
      </c>
      <c r="N4719" s="12">
        <v>17000</v>
      </c>
      <c r="O4719" s="12">
        <v>22100</v>
      </c>
      <c r="P4719" s="6" t="s">
        <v>1325</v>
      </c>
      <c r="Q4719" s="12">
        <f t="shared" si="73"/>
        <v>5100</v>
      </c>
    </row>
    <row r="4720" spans="1:17" x14ac:dyDescent="0.3">
      <c r="A4720" s="6">
        <v>144092</v>
      </c>
      <c r="B4720" s="6" t="s">
        <v>1375</v>
      </c>
      <c r="C4720" s="6" t="s">
        <v>1330</v>
      </c>
      <c r="D4720" s="6" t="s">
        <v>1894</v>
      </c>
      <c r="E4720" s="6" t="s">
        <v>1323</v>
      </c>
      <c r="F4720" s="7">
        <v>44811</v>
      </c>
      <c r="G4720" s="6" t="s">
        <v>33</v>
      </c>
      <c r="H4720" s="6" t="s">
        <v>52</v>
      </c>
      <c r="I4720" s="6" t="s">
        <v>44</v>
      </c>
      <c r="J4720" s="6" t="s">
        <v>80</v>
      </c>
      <c r="K4720" s="12">
        <v>12500</v>
      </c>
      <c r="L4720" s="12">
        <v>16250</v>
      </c>
      <c r="M4720" s="12">
        <v>3</v>
      </c>
      <c r="N4720" s="12">
        <v>37500</v>
      </c>
      <c r="O4720" s="12">
        <v>48750</v>
      </c>
      <c r="P4720" s="6" t="s">
        <v>1398</v>
      </c>
      <c r="Q4720" s="12">
        <f t="shared" si="73"/>
        <v>11250</v>
      </c>
    </row>
    <row r="4721" spans="1:17" x14ac:dyDescent="0.3">
      <c r="A4721" s="6">
        <v>144093</v>
      </c>
      <c r="B4721" s="6" t="s">
        <v>1376</v>
      </c>
      <c r="C4721" s="6" t="s">
        <v>1331</v>
      </c>
      <c r="D4721" s="6" t="s">
        <v>1918</v>
      </c>
      <c r="E4721" s="6" t="s">
        <v>10</v>
      </c>
      <c r="F4721" s="7">
        <v>44811</v>
      </c>
      <c r="G4721" s="6" t="s">
        <v>34</v>
      </c>
      <c r="H4721" s="6" t="s">
        <v>1142</v>
      </c>
      <c r="I4721" s="6" t="s">
        <v>89</v>
      </c>
      <c r="J4721" s="6" t="s">
        <v>79</v>
      </c>
      <c r="K4721" s="12">
        <v>3500</v>
      </c>
      <c r="L4721" s="12">
        <v>4550</v>
      </c>
      <c r="M4721" s="12">
        <v>3</v>
      </c>
      <c r="N4721" s="12">
        <v>10500</v>
      </c>
      <c r="O4721" s="12">
        <v>13650</v>
      </c>
      <c r="P4721" s="6" t="s">
        <v>1397</v>
      </c>
      <c r="Q4721" s="12">
        <f t="shared" si="73"/>
        <v>3150</v>
      </c>
    </row>
    <row r="4722" spans="1:17" x14ac:dyDescent="0.3">
      <c r="A4722" s="6">
        <v>144094</v>
      </c>
      <c r="B4722" s="6" t="s">
        <v>1378</v>
      </c>
      <c r="C4722" s="6" t="s">
        <v>1377</v>
      </c>
      <c r="D4722" s="6" t="s">
        <v>1952</v>
      </c>
      <c r="E4722" s="6" t="s">
        <v>9</v>
      </c>
      <c r="F4722" s="7">
        <v>44811</v>
      </c>
      <c r="G4722" s="6" t="s">
        <v>35</v>
      </c>
      <c r="H4722" s="8" t="s">
        <v>67</v>
      </c>
      <c r="I4722" s="6" t="s">
        <v>37</v>
      </c>
      <c r="J4722" s="6" t="s">
        <v>81</v>
      </c>
      <c r="K4722" s="12">
        <v>4500</v>
      </c>
      <c r="L4722" s="12">
        <v>5850</v>
      </c>
      <c r="M4722" s="12">
        <v>3</v>
      </c>
      <c r="N4722" s="12">
        <v>13500</v>
      </c>
      <c r="O4722" s="12">
        <v>17550</v>
      </c>
      <c r="P4722" s="6" t="s">
        <v>1399</v>
      </c>
      <c r="Q4722" s="12">
        <f t="shared" si="73"/>
        <v>4050</v>
      </c>
    </row>
    <row r="4723" spans="1:17" x14ac:dyDescent="0.3">
      <c r="A4723" s="6">
        <v>144095</v>
      </c>
      <c r="B4723" s="6" t="s">
        <v>1379</v>
      </c>
      <c r="C4723" s="6" t="s">
        <v>1332</v>
      </c>
      <c r="D4723" s="6" t="s">
        <v>1994</v>
      </c>
      <c r="E4723" s="6" t="s">
        <v>1324</v>
      </c>
      <c r="F4723" s="7">
        <v>44811</v>
      </c>
      <c r="G4723" s="6" t="s">
        <v>1296</v>
      </c>
      <c r="H4723" s="6" t="s">
        <v>1202</v>
      </c>
      <c r="I4723" s="6" t="s">
        <v>45</v>
      </c>
      <c r="J4723" s="6" t="s">
        <v>82</v>
      </c>
      <c r="K4723" s="12">
        <v>2100</v>
      </c>
      <c r="L4723" s="12">
        <v>2730</v>
      </c>
      <c r="M4723" s="12">
        <v>2</v>
      </c>
      <c r="N4723" s="12">
        <v>4200</v>
      </c>
      <c r="O4723" s="12">
        <v>5460</v>
      </c>
      <c r="P4723" s="6" t="s">
        <v>1400</v>
      </c>
      <c r="Q4723" s="12">
        <f t="shared" si="73"/>
        <v>1260</v>
      </c>
    </row>
    <row r="4724" spans="1:17" x14ac:dyDescent="0.3">
      <c r="A4724" s="6">
        <v>144096</v>
      </c>
      <c r="B4724" s="6" t="s">
        <v>1380</v>
      </c>
      <c r="C4724" s="6" t="s">
        <v>1334</v>
      </c>
      <c r="D4724" s="6" t="s">
        <v>2068</v>
      </c>
      <c r="E4724" s="6" t="s">
        <v>8</v>
      </c>
      <c r="F4724" s="7">
        <v>44811</v>
      </c>
      <c r="G4724" s="6" t="s">
        <v>33</v>
      </c>
      <c r="H4724" s="6" t="s">
        <v>49</v>
      </c>
      <c r="I4724" s="6" t="s">
        <v>36</v>
      </c>
      <c r="J4724" s="6" t="s">
        <v>75</v>
      </c>
      <c r="K4724" s="12">
        <v>1150</v>
      </c>
      <c r="L4724" s="12">
        <v>1495</v>
      </c>
      <c r="M4724" s="12">
        <v>2</v>
      </c>
      <c r="N4724" s="12">
        <v>2300</v>
      </c>
      <c r="O4724" s="12">
        <v>2990</v>
      </c>
      <c r="P4724" s="6" t="s">
        <v>1401</v>
      </c>
      <c r="Q4724" s="12">
        <f t="shared" si="73"/>
        <v>690</v>
      </c>
    </row>
    <row r="4725" spans="1:17" x14ac:dyDescent="0.3">
      <c r="A4725" s="6">
        <v>144097</v>
      </c>
      <c r="B4725" s="6" t="s">
        <v>1381</v>
      </c>
      <c r="C4725" s="6" t="s">
        <v>1333</v>
      </c>
      <c r="D4725" s="6" t="s">
        <v>2002</v>
      </c>
      <c r="E4725" s="6" t="s">
        <v>7</v>
      </c>
      <c r="F4725" s="7">
        <v>44811</v>
      </c>
      <c r="G4725" s="6" t="s">
        <v>34</v>
      </c>
      <c r="H4725" s="6" t="s">
        <v>47</v>
      </c>
      <c r="I4725" s="6" t="s">
        <v>37</v>
      </c>
      <c r="J4725" s="6" t="s">
        <v>76</v>
      </c>
      <c r="K4725" s="12">
        <v>350</v>
      </c>
      <c r="L4725" s="12">
        <v>455</v>
      </c>
      <c r="M4725" s="12">
        <v>2</v>
      </c>
      <c r="N4725" s="12">
        <v>700</v>
      </c>
      <c r="O4725" s="12">
        <v>910</v>
      </c>
      <c r="P4725" s="6" t="s">
        <v>1325</v>
      </c>
      <c r="Q4725" s="12">
        <f t="shared" si="73"/>
        <v>210</v>
      </c>
    </row>
    <row r="4726" spans="1:17" x14ac:dyDescent="0.3">
      <c r="A4726" s="6">
        <v>144098</v>
      </c>
      <c r="B4726" s="6" t="s">
        <v>1382</v>
      </c>
      <c r="C4726" s="6" t="s">
        <v>1335</v>
      </c>
      <c r="D4726" s="6" t="s">
        <v>2098</v>
      </c>
      <c r="E4726" s="6" t="s">
        <v>1325</v>
      </c>
      <c r="F4726" s="7">
        <v>44811</v>
      </c>
      <c r="G4726" s="6" t="s">
        <v>35</v>
      </c>
      <c r="H4726" s="6" t="s">
        <v>53</v>
      </c>
      <c r="I4726" s="6" t="s">
        <v>38</v>
      </c>
      <c r="J4726" s="6" t="s">
        <v>75</v>
      </c>
      <c r="K4726" s="12">
        <v>9500</v>
      </c>
      <c r="L4726" s="12">
        <v>12350</v>
      </c>
      <c r="M4726" s="12">
        <v>4</v>
      </c>
      <c r="N4726" s="12">
        <v>38000</v>
      </c>
      <c r="O4726" s="12">
        <v>49400</v>
      </c>
      <c r="P4726" s="6" t="s">
        <v>1398</v>
      </c>
      <c r="Q4726" s="12">
        <f t="shared" si="73"/>
        <v>11400</v>
      </c>
    </row>
    <row r="4727" spans="1:17" x14ac:dyDescent="0.3">
      <c r="A4727" s="6">
        <v>144099</v>
      </c>
      <c r="B4727" s="6" t="s">
        <v>1378</v>
      </c>
      <c r="C4727" s="6" t="s">
        <v>1377</v>
      </c>
      <c r="D4727" s="6" t="s">
        <v>1940</v>
      </c>
      <c r="E4727" s="6" t="s">
        <v>1326</v>
      </c>
      <c r="F4727" s="7">
        <v>44811</v>
      </c>
      <c r="G4727" s="6" t="s">
        <v>1296</v>
      </c>
      <c r="H4727" s="6" t="s">
        <v>1203</v>
      </c>
      <c r="I4727" s="6" t="s">
        <v>39</v>
      </c>
      <c r="J4727" s="6" t="s">
        <v>77</v>
      </c>
      <c r="K4727" s="12">
        <v>10000</v>
      </c>
      <c r="L4727" s="12">
        <v>13000</v>
      </c>
      <c r="M4727" s="12">
        <v>1</v>
      </c>
      <c r="N4727" s="12">
        <v>10000</v>
      </c>
      <c r="O4727" s="12">
        <v>13000</v>
      </c>
      <c r="P4727" s="6" t="s">
        <v>1397</v>
      </c>
      <c r="Q4727" s="12">
        <f t="shared" si="73"/>
        <v>3000</v>
      </c>
    </row>
    <row r="4728" spans="1:17" x14ac:dyDescent="0.3">
      <c r="A4728" s="6">
        <v>144100</v>
      </c>
      <c r="B4728" s="6" t="s">
        <v>1379</v>
      </c>
      <c r="C4728" s="6" t="s">
        <v>1332</v>
      </c>
      <c r="D4728" s="6" t="s">
        <v>1996</v>
      </c>
      <c r="E4728" s="6" t="s">
        <v>6</v>
      </c>
      <c r="F4728" s="7">
        <v>44811</v>
      </c>
      <c r="G4728" s="6" t="s">
        <v>33</v>
      </c>
      <c r="H4728" s="6" t="s">
        <v>1204</v>
      </c>
      <c r="I4728" s="6" t="s">
        <v>40</v>
      </c>
      <c r="J4728" s="6" t="s">
        <v>76</v>
      </c>
      <c r="K4728" s="12">
        <v>6500</v>
      </c>
      <c r="L4728" s="12">
        <v>8450</v>
      </c>
      <c r="M4728" s="12">
        <v>1</v>
      </c>
      <c r="N4728" s="12">
        <v>6500</v>
      </c>
      <c r="O4728" s="12">
        <v>8450</v>
      </c>
      <c r="P4728" s="6" t="s">
        <v>1399</v>
      </c>
      <c r="Q4728" s="12">
        <f t="shared" si="73"/>
        <v>1950</v>
      </c>
    </row>
    <row r="4729" spans="1:17" x14ac:dyDescent="0.3">
      <c r="A4729" s="6">
        <v>144101</v>
      </c>
      <c r="B4729" s="6" t="s">
        <v>1365</v>
      </c>
      <c r="C4729" s="6" t="s">
        <v>1364</v>
      </c>
      <c r="D4729" s="6" t="s">
        <v>1774</v>
      </c>
      <c r="E4729" s="6" t="s">
        <v>5</v>
      </c>
      <c r="F4729" s="7">
        <v>44811</v>
      </c>
      <c r="G4729" s="6" t="s">
        <v>34</v>
      </c>
      <c r="H4729" s="6" t="s">
        <v>1205</v>
      </c>
      <c r="I4729" s="6" t="s">
        <v>41</v>
      </c>
      <c r="J4729" s="6" t="s">
        <v>78</v>
      </c>
      <c r="K4729" s="12">
        <v>8500</v>
      </c>
      <c r="L4729" s="12">
        <v>11050</v>
      </c>
      <c r="M4729" s="12">
        <v>4</v>
      </c>
      <c r="N4729" s="12">
        <v>34000</v>
      </c>
      <c r="O4729" s="12">
        <v>44200</v>
      </c>
      <c r="P4729" s="6" t="s">
        <v>1400</v>
      </c>
      <c r="Q4729" s="12">
        <f t="shared" si="73"/>
        <v>10200</v>
      </c>
    </row>
    <row r="4730" spans="1:17" x14ac:dyDescent="0.3">
      <c r="A4730" s="6">
        <v>144102</v>
      </c>
      <c r="B4730" s="6" t="s">
        <v>1385</v>
      </c>
      <c r="C4730" s="6" t="s">
        <v>27</v>
      </c>
      <c r="D4730" s="6" t="s">
        <v>27</v>
      </c>
      <c r="E4730" s="6" t="s">
        <v>4</v>
      </c>
      <c r="F4730" s="7">
        <v>44811</v>
      </c>
      <c r="G4730" s="6" t="s">
        <v>35</v>
      </c>
      <c r="H4730" s="6" t="s">
        <v>57</v>
      </c>
      <c r="I4730" s="6" t="s">
        <v>44</v>
      </c>
      <c r="J4730" s="6" t="s">
        <v>80</v>
      </c>
      <c r="K4730" s="12">
        <v>7000</v>
      </c>
      <c r="L4730" s="12">
        <v>9100</v>
      </c>
      <c r="M4730" s="12">
        <v>1</v>
      </c>
      <c r="N4730" s="12">
        <v>7000</v>
      </c>
      <c r="O4730" s="12">
        <v>9100</v>
      </c>
      <c r="P4730" s="6" t="s">
        <v>1401</v>
      </c>
      <c r="Q4730" s="12">
        <f t="shared" si="73"/>
        <v>2100</v>
      </c>
    </row>
    <row r="4731" spans="1:17" x14ac:dyDescent="0.3">
      <c r="A4731" s="6">
        <v>144103</v>
      </c>
      <c r="B4731" s="6" t="s">
        <v>1387</v>
      </c>
      <c r="C4731" s="6" t="s">
        <v>1386</v>
      </c>
      <c r="D4731" s="6" t="s">
        <v>2108</v>
      </c>
      <c r="E4731" s="6" t="s">
        <v>30</v>
      </c>
      <c r="F4731" s="7">
        <v>44811</v>
      </c>
      <c r="G4731" s="6" t="s">
        <v>1296</v>
      </c>
      <c r="H4731" s="6" t="s">
        <v>1206</v>
      </c>
      <c r="I4731" s="6" t="s">
        <v>89</v>
      </c>
      <c r="J4731" s="6" t="s">
        <v>79</v>
      </c>
      <c r="K4731" s="12">
        <v>6550</v>
      </c>
      <c r="L4731" s="12">
        <v>8515</v>
      </c>
      <c r="M4731" s="12">
        <v>2</v>
      </c>
      <c r="N4731" s="12">
        <v>13100</v>
      </c>
      <c r="O4731" s="12">
        <v>17030</v>
      </c>
      <c r="P4731" s="6" t="s">
        <v>1325</v>
      </c>
      <c r="Q4731" s="12">
        <f t="shared" si="73"/>
        <v>3930</v>
      </c>
    </row>
    <row r="4732" spans="1:17" x14ac:dyDescent="0.3">
      <c r="A4732" s="6">
        <v>144104</v>
      </c>
      <c r="B4732" s="6" t="s">
        <v>2156</v>
      </c>
      <c r="C4732" s="6" t="s">
        <v>2157</v>
      </c>
      <c r="D4732" s="6" t="s">
        <v>1957</v>
      </c>
      <c r="E4732" s="6" t="s">
        <v>31</v>
      </c>
      <c r="F4732" s="7">
        <v>44811</v>
      </c>
      <c r="G4732" s="6" t="s">
        <v>33</v>
      </c>
      <c r="H4732" s="8" t="s">
        <v>66</v>
      </c>
      <c r="I4732" s="6" t="s">
        <v>37</v>
      </c>
      <c r="J4732" s="6" t="s">
        <v>81</v>
      </c>
      <c r="K4732" s="12">
        <v>7650</v>
      </c>
      <c r="L4732" s="12">
        <v>9945</v>
      </c>
      <c r="M4732" s="12">
        <v>4</v>
      </c>
      <c r="N4732" s="12">
        <v>30600</v>
      </c>
      <c r="O4732" s="12">
        <v>39780</v>
      </c>
      <c r="P4732" s="6" t="s">
        <v>1398</v>
      </c>
      <c r="Q4732" s="12">
        <f t="shared" si="73"/>
        <v>9180</v>
      </c>
    </row>
    <row r="4733" spans="1:17" x14ac:dyDescent="0.3">
      <c r="A4733" s="6">
        <v>144105</v>
      </c>
      <c r="B4733" s="6" t="s">
        <v>1390</v>
      </c>
      <c r="C4733" s="6" t="s">
        <v>26</v>
      </c>
      <c r="D4733" s="6" t="s">
        <v>2126</v>
      </c>
      <c r="E4733" s="6" t="s">
        <v>32</v>
      </c>
      <c r="F4733" s="7">
        <v>44811</v>
      </c>
      <c r="G4733" s="6" t="s">
        <v>34</v>
      </c>
      <c r="H4733" s="6" t="s">
        <v>58</v>
      </c>
      <c r="I4733" s="6" t="s">
        <v>45</v>
      </c>
      <c r="J4733" s="6" t="s">
        <v>82</v>
      </c>
      <c r="K4733" s="12">
        <v>1150</v>
      </c>
      <c r="L4733" s="12">
        <v>1495</v>
      </c>
      <c r="M4733" s="12">
        <v>3</v>
      </c>
      <c r="N4733" s="12">
        <v>3450</v>
      </c>
      <c r="O4733" s="12">
        <v>4485</v>
      </c>
      <c r="P4733" s="6" t="s">
        <v>1397</v>
      </c>
      <c r="Q4733" s="12">
        <f t="shared" si="73"/>
        <v>1035</v>
      </c>
    </row>
    <row r="4734" spans="1:17" x14ac:dyDescent="0.3">
      <c r="A4734" s="6">
        <v>144106</v>
      </c>
      <c r="B4734" s="6" t="s">
        <v>1392</v>
      </c>
      <c r="C4734" s="6" t="s">
        <v>1391</v>
      </c>
      <c r="D4734" s="6" t="s">
        <v>2111</v>
      </c>
      <c r="E4734" s="6" t="s">
        <v>28</v>
      </c>
      <c r="F4734" s="7">
        <v>44811</v>
      </c>
      <c r="G4734" s="6" t="s">
        <v>35</v>
      </c>
      <c r="H4734" s="6" t="s">
        <v>59</v>
      </c>
      <c r="I4734" s="6" t="s">
        <v>36</v>
      </c>
      <c r="J4734" s="6" t="s">
        <v>75</v>
      </c>
      <c r="K4734" s="12">
        <v>850</v>
      </c>
      <c r="L4734" s="12">
        <v>1105</v>
      </c>
      <c r="M4734" s="12">
        <v>1</v>
      </c>
      <c r="N4734" s="12">
        <v>850</v>
      </c>
      <c r="O4734" s="12">
        <v>1105</v>
      </c>
      <c r="P4734" s="6" t="s">
        <v>1399</v>
      </c>
      <c r="Q4734" s="12">
        <f t="shared" si="73"/>
        <v>255</v>
      </c>
    </row>
    <row r="4735" spans="1:17" x14ac:dyDescent="0.3">
      <c r="A4735" s="6">
        <v>144107</v>
      </c>
      <c r="B4735" s="6" t="s">
        <v>1394</v>
      </c>
      <c r="C4735" s="6" t="s">
        <v>1393</v>
      </c>
      <c r="D4735" s="6" t="s">
        <v>2130</v>
      </c>
      <c r="E4735" s="6" t="s">
        <v>1311</v>
      </c>
      <c r="F4735" s="7">
        <v>44811</v>
      </c>
      <c r="G4735" s="6" t="s">
        <v>1296</v>
      </c>
      <c r="H4735" s="6" t="s">
        <v>60</v>
      </c>
      <c r="I4735" s="6" t="s">
        <v>37</v>
      </c>
      <c r="J4735" s="6" t="s">
        <v>76</v>
      </c>
      <c r="K4735" s="12">
        <v>650</v>
      </c>
      <c r="L4735" s="12">
        <v>845</v>
      </c>
      <c r="M4735" s="12">
        <v>4</v>
      </c>
      <c r="N4735" s="12">
        <v>2600</v>
      </c>
      <c r="O4735" s="12">
        <v>3380</v>
      </c>
      <c r="P4735" s="6" t="s">
        <v>1400</v>
      </c>
      <c r="Q4735" s="12">
        <f t="shared" si="73"/>
        <v>780</v>
      </c>
    </row>
    <row r="4736" spans="1:17" x14ac:dyDescent="0.3">
      <c r="A4736" s="6">
        <v>144108</v>
      </c>
      <c r="B4736" s="6" t="s">
        <v>1337</v>
      </c>
      <c r="C4736" s="6" t="s">
        <v>1336</v>
      </c>
      <c r="D4736" s="6" t="s">
        <v>1424</v>
      </c>
      <c r="E4736" s="6" t="s">
        <v>1312</v>
      </c>
      <c r="F4736" s="7">
        <v>44811</v>
      </c>
      <c r="G4736" s="6" t="s">
        <v>33</v>
      </c>
      <c r="H4736" s="6" t="s">
        <v>61</v>
      </c>
      <c r="I4736" s="6" t="s">
        <v>38</v>
      </c>
      <c r="J4736" s="6" t="s">
        <v>75</v>
      </c>
      <c r="K4736" s="12">
        <v>7500</v>
      </c>
      <c r="L4736" s="12">
        <v>9750</v>
      </c>
      <c r="M4736" s="12">
        <v>2</v>
      </c>
      <c r="N4736" s="12">
        <v>15000</v>
      </c>
      <c r="O4736" s="12">
        <v>19500</v>
      </c>
      <c r="P4736" s="6" t="s">
        <v>1401</v>
      </c>
      <c r="Q4736" s="12">
        <f t="shared" si="73"/>
        <v>4500</v>
      </c>
    </row>
    <row r="4737" spans="1:17" x14ac:dyDescent="0.3">
      <c r="A4737" s="6">
        <v>144109</v>
      </c>
      <c r="B4737" s="6" t="s">
        <v>1339</v>
      </c>
      <c r="C4737" s="6" t="s">
        <v>1338</v>
      </c>
      <c r="D4737" s="6" t="s">
        <v>1450</v>
      </c>
      <c r="E4737" s="6" t="s">
        <v>1313</v>
      </c>
      <c r="F4737" s="7">
        <v>44811</v>
      </c>
      <c r="G4737" s="6" t="s">
        <v>34</v>
      </c>
      <c r="H4737" s="6" t="s">
        <v>1203</v>
      </c>
      <c r="I4737" s="6" t="s">
        <v>39</v>
      </c>
      <c r="J4737" s="8" t="s">
        <v>83</v>
      </c>
      <c r="K4737" s="12">
        <v>10000</v>
      </c>
      <c r="L4737" s="12">
        <v>13000</v>
      </c>
      <c r="M4737" s="12">
        <v>4</v>
      </c>
      <c r="N4737" s="12">
        <v>40000</v>
      </c>
      <c r="O4737" s="12">
        <v>52000</v>
      </c>
      <c r="P4737" s="6" t="s">
        <v>1325</v>
      </c>
      <c r="Q4737" s="12">
        <f t="shared" si="73"/>
        <v>12000</v>
      </c>
    </row>
    <row r="4738" spans="1:17" x14ac:dyDescent="0.3">
      <c r="A4738" s="6">
        <v>144110</v>
      </c>
      <c r="B4738" s="6" t="s">
        <v>1341</v>
      </c>
      <c r="C4738" s="6" t="s">
        <v>1340</v>
      </c>
      <c r="D4738" s="6" t="s">
        <v>1477</v>
      </c>
      <c r="E4738" s="6" t="s">
        <v>3</v>
      </c>
      <c r="F4738" s="7">
        <v>44811</v>
      </c>
      <c r="G4738" s="6" t="s">
        <v>35</v>
      </c>
      <c r="H4738" s="6" t="s">
        <v>1207</v>
      </c>
      <c r="I4738" s="6" t="s">
        <v>40</v>
      </c>
      <c r="J4738" s="6" t="s">
        <v>76</v>
      </c>
      <c r="K4738" s="12">
        <v>10500</v>
      </c>
      <c r="L4738" s="12">
        <v>13650</v>
      </c>
      <c r="M4738" s="12">
        <v>3</v>
      </c>
      <c r="N4738" s="12">
        <v>31500</v>
      </c>
      <c r="O4738" s="12">
        <v>40950</v>
      </c>
      <c r="P4738" s="6" t="s">
        <v>1398</v>
      </c>
      <c r="Q4738" s="12">
        <f t="shared" si="73"/>
        <v>9450</v>
      </c>
    </row>
    <row r="4739" spans="1:17" x14ac:dyDescent="0.3">
      <c r="A4739" s="6">
        <v>144111</v>
      </c>
      <c r="B4739" s="6" t="s">
        <v>1343</v>
      </c>
      <c r="C4739" s="6" t="s">
        <v>1342</v>
      </c>
      <c r="D4739" s="6" t="s">
        <v>1503</v>
      </c>
      <c r="E4739" s="6" t="s">
        <v>2</v>
      </c>
      <c r="F4739" s="7">
        <v>44811</v>
      </c>
      <c r="G4739" s="6" t="s">
        <v>1296</v>
      </c>
      <c r="H4739" s="6" t="s">
        <v>63</v>
      </c>
      <c r="I4739" s="6" t="s">
        <v>41</v>
      </c>
      <c r="J4739" s="6" t="s">
        <v>78</v>
      </c>
      <c r="K4739" s="12">
        <v>8500</v>
      </c>
      <c r="L4739" s="12">
        <v>11050</v>
      </c>
      <c r="M4739" s="12">
        <v>3</v>
      </c>
      <c r="N4739" s="12">
        <v>25500</v>
      </c>
      <c r="O4739" s="12">
        <v>33150</v>
      </c>
      <c r="P4739" s="6" t="s">
        <v>1397</v>
      </c>
      <c r="Q4739" s="12">
        <f t="shared" ref="Q4739:Q4802" si="74">O4739-N4739</f>
        <v>7650</v>
      </c>
    </row>
    <row r="4740" spans="1:17" x14ac:dyDescent="0.3">
      <c r="A4740" s="6">
        <v>144112</v>
      </c>
      <c r="B4740" s="6" t="s">
        <v>1345</v>
      </c>
      <c r="C4740" s="6" t="s">
        <v>1344</v>
      </c>
      <c r="D4740" s="6" t="s">
        <v>1550</v>
      </c>
      <c r="E4740" s="6" t="s">
        <v>1</v>
      </c>
      <c r="F4740" s="7">
        <v>44811</v>
      </c>
      <c r="G4740" s="6" t="s">
        <v>33</v>
      </c>
      <c r="H4740" s="6" t="s">
        <v>57</v>
      </c>
      <c r="I4740" s="6" t="s">
        <v>44</v>
      </c>
      <c r="J4740" s="6" t="s">
        <v>80</v>
      </c>
      <c r="K4740" s="12">
        <v>7000</v>
      </c>
      <c r="L4740" s="12">
        <v>9100</v>
      </c>
      <c r="M4740" s="12">
        <v>2</v>
      </c>
      <c r="N4740" s="12">
        <v>14000</v>
      </c>
      <c r="O4740" s="12">
        <v>18200</v>
      </c>
      <c r="P4740" s="6" t="s">
        <v>1399</v>
      </c>
      <c r="Q4740" s="12">
        <f t="shared" si="74"/>
        <v>4200</v>
      </c>
    </row>
    <row r="4741" spans="1:17" x14ac:dyDescent="0.3">
      <c r="A4741" s="6">
        <v>144113</v>
      </c>
      <c r="B4741" s="6" t="s">
        <v>1347</v>
      </c>
      <c r="C4741" s="6" t="s">
        <v>1346</v>
      </c>
      <c r="D4741" s="6" t="s">
        <v>1555</v>
      </c>
      <c r="E4741" s="6" t="s">
        <v>1314</v>
      </c>
      <c r="F4741" s="7">
        <v>44811</v>
      </c>
      <c r="G4741" s="6" t="s">
        <v>34</v>
      </c>
      <c r="H4741" s="6" t="s">
        <v>1208</v>
      </c>
      <c r="I4741" s="6" t="s">
        <v>89</v>
      </c>
      <c r="J4741" s="6" t="s">
        <v>79</v>
      </c>
      <c r="K4741" s="12">
        <v>1680</v>
      </c>
      <c r="L4741" s="12">
        <v>2184</v>
      </c>
      <c r="M4741" s="12">
        <v>1</v>
      </c>
      <c r="N4741" s="12">
        <v>1680</v>
      </c>
      <c r="O4741" s="12">
        <v>2184</v>
      </c>
      <c r="P4741" s="6" t="s">
        <v>1400</v>
      </c>
      <c r="Q4741" s="12">
        <f t="shared" si="74"/>
        <v>504</v>
      </c>
    </row>
    <row r="4742" spans="1:17" x14ac:dyDescent="0.3">
      <c r="A4742" s="6">
        <v>144114</v>
      </c>
      <c r="B4742" s="6" t="s">
        <v>1349</v>
      </c>
      <c r="C4742" s="6" t="s">
        <v>1348</v>
      </c>
      <c r="D4742" s="6" t="s">
        <v>1560</v>
      </c>
      <c r="E4742" s="6" t="s">
        <v>1315</v>
      </c>
      <c r="F4742" s="7">
        <v>44811</v>
      </c>
      <c r="G4742" s="6" t="s">
        <v>35</v>
      </c>
      <c r="H4742" s="8" t="s">
        <v>65</v>
      </c>
      <c r="I4742" s="6" t="s">
        <v>37</v>
      </c>
      <c r="J4742" s="8" t="s">
        <v>84</v>
      </c>
      <c r="K4742" s="12">
        <v>6540</v>
      </c>
      <c r="L4742" s="12">
        <v>8502</v>
      </c>
      <c r="M4742" s="12">
        <v>1</v>
      </c>
      <c r="N4742" s="12">
        <v>6540</v>
      </c>
      <c r="O4742" s="12">
        <v>8502</v>
      </c>
      <c r="P4742" s="6" t="s">
        <v>1401</v>
      </c>
      <c r="Q4742" s="12">
        <f t="shared" si="74"/>
        <v>1962</v>
      </c>
    </row>
    <row r="4743" spans="1:17" x14ac:dyDescent="0.3">
      <c r="A4743" s="6">
        <v>144115</v>
      </c>
      <c r="B4743" s="6" t="s">
        <v>1351</v>
      </c>
      <c r="C4743" s="6" t="s">
        <v>1350</v>
      </c>
      <c r="D4743" s="6" t="s">
        <v>1589</v>
      </c>
      <c r="E4743" s="6" t="s">
        <v>0</v>
      </c>
      <c r="F4743" s="7">
        <v>44811</v>
      </c>
      <c r="G4743" s="6" t="s">
        <v>1296</v>
      </c>
      <c r="H4743" s="6" t="s">
        <v>68</v>
      </c>
      <c r="I4743" s="6" t="s">
        <v>45</v>
      </c>
      <c r="J4743" s="6" t="s">
        <v>82</v>
      </c>
      <c r="K4743" s="12">
        <v>2680</v>
      </c>
      <c r="L4743" s="12">
        <v>3484</v>
      </c>
      <c r="M4743" s="12">
        <v>2</v>
      </c>
      <c r="N4743" s="12">
        <v>5360</v>
      </c>
      <c r="O4743" s="12">
        <v>6968</v>
      </c>
      <c r="P4743" s="6" t="s">
        <v>1325</v>
      </c>
      <c r="Q4743" s="12">
        <f t="shared" si="74"/>
        <v>1608</v>
      </c>
    </row>
    <row r="4744" spans="1:17" x14ac:dyDescent="0.3">
      <c r="A4744" s="6">
        <v>144116</v>
      </c>
      <c r="B4744" s="6" t="s">
        <v>1353</v>
      </c>
      <c r="C4744" s="6" t="s">
        <v>1352</v>
      </c>
      <c r="D4744" s="6" t="s">
        <v>1615</v>
      </c>
      <c r="E4744" s="6" t="s">
        <v>1316</v>
      </c>
      <c r="F4744" s="7">
        <v>44811</v>
      </c>
      <c r="G4744" s="6" t="s">
        <v>33</v>
      </c>
      <c r="H4744" s="6" t="s">
        <v>71</v>
      </c>
      <c r="I4744" s="6" t="s">
        <v>38</v>
      </c>
      <c r="J4744" s="6" t="s">
        <v>76</v>
      </c>
      <c r="K4744" s="12">
        <v>8250</v>
      </c>
      <c r="L4744" s="12">
        <v>10725</v>
      </c>
      <c r="M4744" s="12">
        <v>2</v>
      </c>
      <c r="N4744" s="12">
        <v>16500</v>
      </c>
      <c r="O4744" s="12">
        <v>21450</v>
      </c>
      <c r="P4744" s="6" t="s">
        <v>1398</v>
      </c>
      <c r="Q4744" s="12">
        <f t="shared" si="74"/>
        <v>4950</v>
      </c>
    </row>
    <row r="4745" spans="1:17" x14ac:dyDescent="0.3">
      <c r="A4745" s="6">
        <v>144117</v>
      </c>
      <c r="B4745" s="6" t="s">
        <v>1355</v>
      </c>
      <c r="C4745" s="6" t="s">
        <v>1354</v>
      </c>
      <c r="D4745" s="6" t="s">
        <v>2147</v>
      </c>
      <c r="E4745" s="6" t="s">
        <v>1317</v>
      </c>
      <c r="F4745" s="7">
        <v>44811</v>
      </c>
      <c r="G4745" s="6" t="s">
        <v>34</v>
      </c>
      <c r="H4745" s="6" t="s">
        <v>1142</v>
      </c>
      <c r="I4745" s="6" t="s">
        <v>42</v>
      </c>
      <c r="J4745" s="6" t="s">
        <v>76</v>
      </c>
      <c r="K4745" s="12">
        <v>2650</v>
      </c>
      <c r="L4745" s="12">
        <v>3445</v>
      </c>
      <c r="M4745" s="12">
        <v>4</v>
      </c>
      <c r="N4745" s="12">
        <v>10600</v>
      </c>
      <c r="O4745" s="12">
        <v>13780</v>
      </c>
      <c r="P4745" s="6" t="s">
        <v>1397</v>
      </c>
      <c r="Q4745" s="12">
        <f t="shared" si="74"/>
        <v>3180</v>
      </c>
    </row>
    <row r="4746" spans="1:17" x14ac:dyDescent="0.3">
      <c r="A4746" s="6">
        <v>144118</v>
      </c>
      <c r="B4746" s="6" t="s">
        <v>1357</v>
      </c>
      <c r="C4746" s="6" t="s">
        <v>1356</v>
      </c>
      <c r="D4746" s="6" t="s">
        <v>1640</v>
      </c>
      <c r="E4746" s="6" t="s">
        <v>1318</v>
      </c>
      <c r="F4746" s="7">
        <v>44811</v>
      </c>
      <c r="G4746" s="6" t="s">
        <v>35</v>
      </c>
      <c r="H4746" s="6" t="s">
        <v>72</v>
      </c>
      <c r="I4746" s="6" t="s">
        <v>38</v>
      </c>
      <c r="J4746" s="6" t="s">
        <v>85</v>
      </c>
      <c r="K4746" s="12">
        <v>12550</v>
      </c>
      <c r="L4746" s="12">
        <v>16315</v>
      </c>
      <c r="M4746" s="12">
        <v>1</v>
      </c>
      <c r="N4746" s="12">
        <v>12550</v>
      </c>
      <c r="O4746" s="12">
        <v>16315</v>
      </c>
      <c r="P4746" s="6" t="s">
        <v>1399</v>
      </c>
      <c r="Q4746" s="12">
        <f t="shared" si="74"/>
        <v>3765</v>
      </c>
    </row>
    <row r="4747" spans="1:17" x14ac:dyDescent="0.3">
      <c r="A4747" s="6">
        <v>144119</v>
      </c>
      <c r="B4747" s="6" t="s">
        <v>1359</v>
      </c>
      <c r="C4747" s="6" t="s">
        <v>1358</v>
      </c>
      <c r="D4747" s="6" t="s">
        <v>1646</v>
      </c>
      <c r="E4747" s="6" t="s">
        <v>29</v>
      </c>
      <c r="F4747" s="7">
        <v>44811</v>
      </c>
      <c r="G4747" s="6" t="s">
        <v>1296</v>
      </c>
      <c r="H4747" s="6" t="s">
        <v>73</v>
      </c>
      <c r="I4747" s="6" t="s">
        <v>41</v>
      </c>
      <c r="J4747" s="8" t="s">
        <v>78</v>
      </c>
      <c r="K4747" s="12">
        <v>14500</v>
      </c>
      <c r="L4747" s="12">
        <v>18850</v>
      </c>
      <c r="M4747" s="12">
        <v>2</v>
      </c>
      <c r="N4747" s="12">
        <v>29000</v>
      </c>
      <c r="O4747" s="12">
        <v>37700</v>
      </c>
      <c r="P4747" s="6" t="s">
        <v>1400</v>
      </c>
      <c r="Q4747" s="12">
        <f t="shared" si="74"/>
        <v>8700</v>
      </c>
    </row>
    <row r="4748" spans="1:17" x14ac:dyDescent="0.3">
      <c r="A4748" s="6">
        <v>144120</v>
      </c>
      <c r="B4748" s="6" t="s">
        <v>1361</v>
      </c>
      <c r="C4748" s="6" t="s">
        <v>1360</v>
      </c>
      <c r="D4748" s="6" t="s">
        <v>1676</v>
      </c>
      <c r="E4748" s="6" t="s">
        <v>20</v>
      </c>
      <c r="F4748" s="7">
        <v>44811</v>
      </c>
      <c r="G4748" s="6" t="s">
        <v>33</v>
      </c>
      <c r="H4748" s="6" t="s">
        <v>46</v>
      </c>
      <c r="I4748" s="6" t="s">
        <v>36</v>
      </c>
      <c r="J4748" s="6" t="s">
        <v>75</v>
      </c>
      <c r="K4748" s="12">
        <v>800</v>
      </c>
      <c r="L4748" s="12">
        <v>1040</v>
      </c>
      <c r="M4748" s="12">
        <v>3</v>
      </c>
      <c r="N4748" s="12">
        <v>2400</v>
      </c>
      <c r="O4748" s="12">
        <v>3120</v>
      </c>
      <c r="P4748" s="6" t="s">
        <v>1401</v>
      </c>
      <c r="Q4748" s="12">
        <f t="shared" si="74"/>
        <v>720</v>
      </c>
    </row>
    <row r="4749" spans="1:17" x14ac:dyDescent="0.3">
      <c r="A4749" s="6">
        <v>144121</v>
      </c>
      <c r="B4749" s="6" t="s">
        <v>1363</v>
      </c>
      <c r="C4749" s="6" t="s">
        <v>1362</v>
      </c>
      <c r="D4749" s="6" t="s">
        <v>1710</v>
      </c>
      <c r="E4749" s="6" t="s">
        <v>19</v>
      </c>
      <c r="F4749" s="7">
        <v>44811</v>
      </c>
      <c r="G4749" s="6" t="s">
        <v>34</v>
      </c>
      <c r="H4749" s="6" t="s">
        <v>48</v>
      </c>
      <c r="I4749" s="6" t="s">
        <v>37</v>
      </c>
      <c r="J4749" s="6" t="s">
        <v>76</v>
      </c>
      <c r="K4749" s="12">
        <v>600</v>
      </c>
      <c r="L4749" s="12">
        <v>780</v>
      </c>
      <c r="M4749" s="12">
        <v>4</v>
      </c>
      <c r="N4749" s="12">
        <v>2400</v>
      </c>
      <c r="O4749" s="12">
        <v>3120</v>
      </c>
      <c r="P4749" s="6" t="s">
        <v>1325</v>
      </c>
      <c r="Q4749" s="12">
        <f t="shared" si="74"/>
        <v>720</v>
      </c>
    </row>
    <row r="4750" spans="1:17" x14ac:dyDescent="0.3">
      <c r="A4750" s="6">
        <v>144122</v>
      </c>
      <c r="B4750" s="6" t="s">
        <v>1365</v>
      </c>
      <c r="C4750" s="6" t="s">
        <v>1364</v>
      </c>
      <c r="D4750" s="6" t="s">
        <v>1769</v>
      </c>
      <c r="E4750" s="6" t="s">
        <v>1319</v>
      </c>
      <c r="F4750" s="7">
        <v>44811</v>
      </c>
      <c r="G4750" s="6" t="s">
        <v>35</v>
      </c>
      <c r="H4750" s="6" t="s">
        <v>50</v>
      </c>
      <c r="I4750" s="6" t="s">
        <v>38</v>
      </c>
      <c r="J4750" s="6" t="s">
        <v>75</v>
      </c>
      <c r="K4750" s="12">
        <v>10500</v>
      </c>
      <c r="L4750" s="12">
        <v>13650</v>
      </c>
      <c r="M4750" s="12">
        <v>1</v>
      </c>
      <c r="N4750" s="12">
        <v>10500</v>
      </c>
      <c r="O4750" s="12">
        <v>13650</v>
      </c>
      <c r="P4750" s="6" t="s">
        <v>1398</v>
      </c>
      <c r="Q4750" s="12">
        <f t="shared" si="74"/>
        <v>3150</v>
      </c>
    </row>
    <row r="4751" spans="1:17" x14ac:dyDescent="0.3">
      <c r="A4751" s="6">
        <v>144123</v>
      </c>
      <c r="B4751" s="6" t="s">
        <v>1367</v>
      </c>
      <c r="C4751" s="6" t="s">
        <v>1366</v>
      </c>
      <c r="D4751" s="6" t="s">
        <v>1783</v>
      </c>
      <c r="E4751" s="6" t="s">
        <v>18</v>
      </c>
      <c r="F4751" s="7">
        <v>44811</v>
      </c>
      <c r="G4751" s="6" t="s">
        <v>1296</v>
      </c>
      <c r="H4751" s="6" t="s">
        <v>1203</v>
      </c>
      <c r="I4751" s="6" t="s">
        <v>39</v>
      </c>
      <c r="J4751" s="6" t="s">
        <v>77</v>
      </c>
      <c r="K4751" s="12">
        <v>6500</v>
      </c>
      <c r="L4751" s="12">
        <v>8450</v>
      </c>
      <c r="M4751" s="12">
        <v>2</v>
      </c>
      <c r="N4751" s="12">
        <v>13000</v>
      </c>
      <c r="O4751" s="12">
        <v>16900</v>
      </c>
      <c r="P4751" s="6" t="s">
        <v>1397</v>
      </c>
      <c r="Q4751" s="12">
        <f t="shared" si="74"/>
        <v>3900</v>
      </c>
    </row>
    <row r="4752" spans="1:17" x14ac:dyDescent="0.3">
      <c r="A4752" s="6">
        <v>144124</v>
      </c>
      <c r="B4752" s="6" t="s">
        <v>1369</v>
      </c>
      <c r="C4752" s="6" t="s">
        <v>1368</v>
      </c>
      <c r="D4752" s="6" t="s">
        <v>1797</v>
      </c>
      <c r="E4752" s="6" t="s">
        <v>17</v>
      </c>
      <c r="F4752" s="7">
        <v>44811</v>
      </c>
      <c r="G4752" s="6" t="s">
        <v>33</v>
      </c>
      <c r="H4752" s="6" t="s">
        <v>1209</v>
      </c>
      <c r="I4752" s="6" t="s">
        <v>40</v>
      </c>
      <c r="J4752" s="6" t="s">
        <v>76</v>
      </c>
      <c r="K4752" s="12">
        <v>4500</v>
      </c>
      <c r="L4752" s="12">
        <v>5850</v>
      </c>
      <c r="M4752" s="12">
        <v>3</v>
      </c>
      <c r="N4752" s="12">
        <v>13500</v>
      </c>
      <c r="O4752" s="12">
        <v>17550</v>
      </c>
      <c r="P4752" s="6" t="s">
        <v>1399</v>
      </c>
      <c r="Q4752" s="12">
        <f t="shared" si="74"/>
        <v>4050</v>
      </c>
    </row>
    <row r="4753" spans="1:17" x14ac:dyDescent="0.3">
      <c r="A4753" s="6">
        <v>144125</v>
      </c>
      <c r="B4753" s="6" t="s">
        <v>1370</v>
      </c>
      <c r="C4753" s="6" t="s">
        <v>1327</v>
      </c>
      <c r="D4753" s="6" t="s">
        <v>1806</v>
      </c>
      <c r="E4753" s="6" t="s">
        <v>1320</v>
      </c>
      <c r="F4753" s="7">
        <v>44811</v>
      </c>
      <c r="G4753" s="6" t="s">
        <v>34</v>
      </c>
      <c r="H4753" s="6" t="s">
        <v>51</v>
      </c>
      <c r="I4753" s="6" t="s">
        <v>41</v>
      </c>
      <c r="J4753" s="6" t="s">
        <v>78</v>
      </c>
      <c r="K4753" s="12">
        <v>8500</v>
      </c>
      <c r="L4753" s="12">
        <v>11050</v>
      </c>
      <c r="M4753" s="12">
        <v>1</v>
      </c>
      <c r="N4753" s="12">
        <v>8500</v>
      </c>
      <c r="O4753" s="12">
        <v>11050</v>
      </c>
      <c r="P4753" s="6" t="s">
        <v>1400</v>
      </c>
      <c r="Q4753" s="12">
        <f t="shared" si="74"/>
        <v>2550</v>
      </c>
    </row>
    <row r="4754" spans="1:17" x14ac:dyDescent="0.3">
      <c r="A4754" s="6">
        <v>144126</v>
      </c>
      <c r="B4754" s="6" t="s">
        <v>1371</v>
      </c>
      <c r="C4754" s="6" t="s">
        <v>1328</v>
      </c>
      <c r="D4754" s="6" t="s">
        <v>1825</v>
      </c>
      <c r="E4754" s="6" t="s">
        <v>16</v>
      </c>
      <c r="F4754" s="7">
        <v>44811</v>
      </c>
      <c r="G4754" s="6" t="s">
        <v>35</v>
      </c>
      <c r="H4754" s="6" t="s">
        <v>52</v>
      </c>
      <c r="I4754" s="6" t="s">
        <v>44</v>
      </c>
      <c r="J4754" s="6" t="s">
        <v>80</v>
      </c>
      <c r="K4754" s="12">
        <v>12500</v>
      </c>
      <c r="L4754" s="12">
        <v>16250</v>
      </c>
      <c r="M4754" s="12">
        <v>2</v>
      </c>
      <c r="N4754" s="12">
        <v>25000</v>
      </c>
      <c r="O4754" s="12">
        <v>32500</v>
      </c>
      <c r="P4754" s="6" t="s">
        <v>1401</v>
      </c>
      <c r="Q4754" s="12">
        <f t="shared" si="74"/>
        <v>7500</v>
      </c>
    </row>
    <row r="4755" spans="1:17" x14ac:dyDescent="0.3">
      <c r="A4755" s="6">
        <v>144127</v>
      </c>
      <c r="B4755" s="6" t="s">
        <v>1373</v>
      </c>
      <c r="C4755" s="6" t="s">
        <v>1372</v>
      </c>
      <c r="D4755" s="6" t="s">
        <v>1852</v>
      </c>
      <c r="E4755" s="6" t="s">
        <v>15</v>
      </c>
      <c r="F4755" s="7">
        <v>44811</v>
      </c>
      <c r="G4755" s="6" t="s">
        <v>1296</v>
      </c>
      <c r="H4755" s="6" t="s">
        <v>1150</v>
      </c>
      <c r="I4755" s="6" t="s">
        <v>98</v>
      </c>
      <c r="J4755" s="6" t="s">
        <v>79</v>
      </c>
      <c r="K4755" s="12">
        <v>3500</v>
      </c>
      <c r="L4755" s="12">
        <v>4550</v>
      </c>
      <c r="M4755" s="12">
        <v>1</v>
      </c>
      <c r="N4755" s="12">
        <v>3500</v>
      </c>
      <c r="O4755" s="12">
        <v>4550</v>
      </c>
      <c r="P4755" s="6" t="s">
        <v>1325</v>
      </c>
      <c r="Q4755" s="12">
        <f t="shared" si="74"/>
        <v>1050</v>
      </c>
    </row>
    <row r="4756" spans="1:17" x14ac:dyDescent="0.3">
      <c r="A4756" s="6">
        <v>144128</v>
      </c>
      <c r="B4756" s="6" t="s">
        <v>1374</v>
      </c>
      <c r="C4756" s="6" t="s">
        <v>1329</v>
      </c>
      <c r="D4756" s="6" t="s">
        <v>1860</v>
      </c>
      <c r="E4756" s="6" t="s">
        <v>14</v>
      </c>
      <c r="F4756" s="7">
        <v>44811</v>
      </c>
      <c r="G4756" s="6" t="s">
        <v>33</v>
      </c>
      <c r="H4756" s="8" t="s">
        <v>67</v>
      </c>
      <c r="I4756" s="6" t="s">
        <v>99</v>
      </c>
      <c r="J4756" s="6" t="s">
        <v>81</v>
      </c>
      <c r="K4756" s="12">
        <v>4500</v>
      </c>
      <c r="L4756" s="12">
        <v>5850</v>
      </c>
      <c r="M4756" s="12">
        <v>4</v>
      </c>
      <c r="N4756" s="12">
        <v>18000</v>
      </c>
      <c r="O4756" s="12">
        <v>23400</v>
      </c>
      <c r="P4756" s="6" t="s">
        <v>1398</v>
      </c>
      <c r="Q4756" s="12">
        <f t="shared" si="74"/>
        <v>5400</v>
      </c>
    </row>
    <row r="4757" spans="1:17" x14ac:dyDescent="0.3">
      <c r="A4757" s="6">
        <v>144129</v>
      </c>
      <c r="B4757" s="6" t="s">
        <v>1375</v>
      </c>
      <c r="C4757" s="6" t="s">
        <v>1330</v>
      </c>
      <c r="D4757" s="6" t="s">
        <v>1902</v>
      </c>
      <c r="E4757" s="6" t="s">
        <v>13</v>
      </c>
      <c r="F4757" s="7">
        <v>44811</v>
      </c>
      <c r="G4757" s="6" t="s">
        <v>34</v>
      </c>
      <c r="H4757" s="6" t="s">
        <v>1210</v>
      </c>
      <c r="I4757" s="6" t="s">
        <v>45</v>
      </c>
      <c r="J4757" s="6" t="s">
        <v>82</v>
      </c>
      <c r="K4757" s="12">
        <v>2100</v>
      </c>
      <c r="L4757" s="12">
        <v>2730</v>
      </c>
      <c r="M4757" s="12">
        <v>4</v>
      </c>
      <c r="N4757" s="12">
        <v>8400</v>
      </c>
      <c r="O4757" s="12">
        <v>10920</v>
      </c>
      <c r="P4757" s="6" t="s">
        <v>1397</v>
      </c>
      <c r="Q4757" s="12">
        <f t="shared" si="74"/>
        <v>2520</v>
      </c>
    </row>
    <row r="4758" spans="1:17" x14ac:dyDescent="0.3">
      <c r="A4758" s="6">
        <v>144130</v>
      </c>
      <c r="B4758" s="6" t="s">
        <v>1376</v>
      </c>
      <c r="C4758" s="6" t="s">
        <v>1331</v>
      </c>
      <c r="D4758" s="6" t="s">
        <v>1918</v>
      </c>
      <c r="E4758" s="6" t="s">
        <v>12</v>
      </c>
      <c r="F4758" s="7">
        <v>44812</v>
      </c>
      <c r="G4758" s="6" t="s">
        <v>35</v>
      </c>
      <c r="H4758" s="6" t="s">
        <v>49</v>
      </c>
      <c r="I4758" s="6" t="s">
        <v>36</v>
      </c>
      <c r="J4758" s="6" t="s">
        <v>75</v>
      </c>
      <c r="K4758" s="12">
        <v>1150</v>
      </c>
      <c r="L4758" s="12">
        <v>1495</v>
      </c>
      <c r="M4758" s="12">
        <v>4</v>
      </c>
      <c r="N4758" s="12">
        <v>4600</v>
      </c>
      <c r="O4758" s="12">
        <v>5980</v>
      </c>
      <c r="P4758" s="6" t="s">
        <v>1399</v>
      </c>
      <c r="Q4758" s="12">
        <f t="shared" si="74"/>
        <v>1380</v>
      </c>
    </row>
    <row r="4759" spans="1:17" x14ac:dyDescent="0.3">
      <c r="A4759" s="6">
        <v>144131</v>
      </c>
      <c r="B4759" s="6" t="s">
        <v>1378</v>
      </c>
      <c r="C4759" s="6" t="s">
        <v>1377</v>
      </c>
      <c r="D4759" s="6" t="s">
        <v>1947</v>
      </c>
      <c r="E4759" s="6" t="s">
        <v>11</v>
      </c>
      <c r="F4759" s="7">
        <v>44813</v>
      </c>
      <c r="G4759" s="6" t="s">
        <v>1296</v>
      </c>
      <c r="H4759" s="6" t="s">
        <v>47</v>
      </c>
      <c r="I4759" s="6" t="s">
        <v>37</v>
      </c>
      <c r="J4759" s="6" t="s">
        <v>76</v>
      </c>
      <c r="K4759" s="12">
        <v>350</v>
      </c>
      <c r="L4759" s="12">
        <v>455</v>
      </c>
      <c r="M4759" s="12">
        <v>4</v>
      </c>
      <c r="N4759" s="12">
        <v>1400</v>
      </c>
      <c r="O4759" s="12">
        <v>1820</v>
      </c>
      <c r="P4759" s="6" t="s">
        <v>1400</v>
      </c>
      <c r="Q4759" s="12">
        <f t="shared" si="74"/>
        <v>420</v>
      </c>
    </row>
    <row r="4760" spans="1:17" x14ac:dyDescent="0.3">
      <c r="A4760" s="6">
        <v>144132</v>
      </c>
      <c r="B4760" s="6" t="s">
        <v>1379</v>
      </c>
      <c r="C4760" s="6" t="s">
        <v>1332</v>
      </c>
      <c r="D4760" s="6" t="s">
        <v>1989</v>
      </c>
      <c r="E4760" s="6" t="s">
        <v>1321</v>
      </c>
      <c r="F4760" s="7">
        <v>44814</v>
      </c>
      <c r="G4760" s="6" t="s">
        <v>33</v>
      </c>
      <c r="H4760" s="6" t="s">
        <v>53</v>
      </c>
      <c r="I4760" s="6" t="s">
        <v>38</v>
      </c>
      <c r="J4760" s="6" t="s">
        <v>75</v>
      </c>
      <c r="K4760" s="12">
        <v>9500</v>
      </c>
      <c r="L4760" s="12">
        <v>12350</v>
      </c>
      <c r="M4760" s="12">
        <v>4</v>
      </c>
      <c r="N4760" s="12">
        <v>38000</v>
      </c>
      <c r="O4760" s="12">
        <v>49400</v>
      </c>
      <c r="P4760" s="6" t="s">
        <v>1401</v>
      </c>
      <c r="Q4760" s="12">
        <f t="shared" si="74"/>
        <v>11400</v>
      </c>
    </row>
    <row r="4761" spans="1:17" x14ac:dyDescent="0.3">
      <c r="A4761" s="6">
        <v>144133</v>
      </c>
      <c r="B4761" s="6" t="s">
        <v>1380</v>
      </c>
      <c r="C4761" s="6" t="s">
        <v>1334</v>
      </c>
      <c r="D4761" s="6" t="s">
        <v>2076</v>
      </c>
      <c r="E4761" s="6" t="s">
        <v>1322</v>
      </c>
      <c r="F4761" s="7">
        <v>44814</v>
      </c>
      <c r="G4761" s="6" t="s">
        <v>34</v>
      </c>
      <c r="H4761" s="6" t="s">
        <v>1211</v>
      </c>
      <c r="I4761" s="6" t="s">
        <v>39</v>
      </c>
      <c r="J4761" s="6" t="s">
        <v>77</v>
      </c>
      <c r="K4761" s="12">
        <v>10000</v>
      </c>
      <c r="L4761" s="12">
        <v>13000</v>
      </c>
      <c r="M4761" s="12">
        <v>4</v>
      </c>
      <c r="N4761" s="12">
        <v>40000</v>
      </c>
      <c r="O4761" s="12">
        <v>52000</v>
      </c>
      <c r="P4761" s="6" t="s">
        <v>1325</v>
      </c>
      <c r="Q4761" s="12">
        <f t="shared" si="74"/>
        <v>12000</v>
      </c>
    </row>
    <row r="4762" spans="1:17" x14ac:dyDescent="0.3">
      <c r="A4762" s="6">
        <v>144134</v>
      </c>
      <c r="B4762" s="6" t="s">
        <v>1381</v>
      </c>
      <c r="C4762" s="6" t="s">
        <v>1333</v>
      </c>
      <c r="D4762" s="6" t="s">
        <v>2016</v>
      </c>
      <c r="E4762" s="6" t="s">
        <v>1323</v>
      </c>
      <c r="F4762" s="7">
        <v>44814</v>
      </c>
      <c r="G4762" s="6" t="s">
        <v>35</v>
      </c>
      <c r="H4762" s="6" t="s">
        <v>1212</v>
      </c>
      <c r="I4762" s="6" t="s">
        <v>40</v>
      </c>
      <c r="J4762" s="6" t="s">
        <v>76</v>
      </c>
      <c r="K4762" s="12">
        <v>6500</v>
      </c>
      <c r="L4762" s="12">
        <v>8450</v>
      </c>
      <c r="M4762" s="12">
        <v>2</v>
      </c>
      <c r="N4762" s="12">
        <v>13000</v>
      </c>
      <c r="O4762" s="12">
        <v>16900</v>
      </c>
      <c r="P4762" s="6" t="s">
        <v>1398</v>
      </c>
      <c r="Q4762" s="12">
        <f t="shared" si="74"/>
        <v>3900</v>
      </c>
    </row>
    <row r="4763" spans="1:17" x14ac:dyDescent="0.3">
      <c r="A4763" s="6">
        <v>144135</v>
      </c>
      <c r="B4763" s="6" t="s">
        <v>1382</v>
      </c>
      <c r="C4763" s="6" t="s">
        <v>1335</v>
      </c>
      <c r="D4763" s="6" t="s">
        <v>2098</v>
      </c>
      <c r="E4763" s="6" t="s">
        <v>10</v>
      </c>
      <c r="F4763" s="7">
        <v>44814</v>
      </c>
      <c r="G4763" s="6" t="s">
        <v>1296</v>
      </c>
      <c r="H4763" s="6" t="s">
        <v>1213</v>
      </c>
      <c r="I4763" s="6" t="s">
        <v>41</v>
      </c>
      <c r="J4763" s="6" t="s">
        <v>78</v>
      </c>
      <c r="K4763" s="12">
        <v>8500</v>
      </c>
      <c r="L4763" s="12">
        <v>11050</v>
      </c>
      <c r="M4763" s="12">
        <v>1</v>
      </c>
      <c r="N4763" s="12">
        <v>8500</v>
      </c>
      <c r="O4763" s="12">
        <v>11050</v>
      </c>
      <c r="P4763" s="6" t="s">
        <v>1397</v>
      </c>
      <c r="Q4763" s="12">
        <f t="shared" si="74"/>
        <v>2550</v>
      </c>
    </row>
    <row r="4764" spans="1:17" x14ac:dyDescent="0.3">
      <c r="A4764" s="6">
        <v>144136</v>
      </c>
      <c r="B4764" s="6" t="s">
        <v>1378</v>
      </c>
      <c r="C4764" s="6" t="s">
        <v>1377</v>
      </c>
      <c r="D4764" s="6" t="s">
        <v>1933</v>
      </c>
      <c r="E4764" s="6" t="s">
        <v>9</v>
      </c>
      <c r="F4764" s="7">
        <v>44814</v>
      </c>
      <c r="G4764" s="6" t="s">
        <v>33</v>
      </c>
      <c r="H4764" s="6" t="s">
        <v>57</v>
      </c>
      <c r="I4764" s="6" t="s">
        <v>44</v>
      </c>
      <c r="J4764" s="6" t="s">
        <v>80</v>
      </c>
      <c r="K4764" s="12">
        <v>7000</v>
      </c>
      <c r="L4764" s="12">
        <v>9100</v>
      </c>
      <c r="M4764" s="12">
        <v>2</v>
      </c>
      <c r="N4764" s="12">
        <v>14000</v>
      </c>
      <c r="O4764" s="12">
        <v>18200</v>
      </c>
      <c r="P4764" s="6" t="s">
        <v>1399</v>
      </c>
      <c r="Q4764" s="12">
        <f t="shared" si="74"/>
        <v>4200</v>
      </c>
    </row>
    <row r="4765" spans="1:17" x14ac:dyDescent="0.3">
      <c r="A4765" s="6">
        <v>144137</v>
      </c>
      <c r="B4765" s="6" t="s">
        <v>1379</v>
      </c>
      <c r="C4765" s="6" t="s">
        <v>1332</v>
      </c>
      <c r="D4765" s="6" t="s">
        <v>1991</v>
      </c>
      <c r="E4765" s="6" t="s">
        <v>1324</v>
      </c>
      <c r="F4765" s="7">
        <v>44814</v>
      </c>
      <c r="G4765" s="6" t="s">
        <v>34</v>
      </c>
      <c r="H4765" s="6" t="s">
        <v>1214</v>
      </c>
      <c r="I4765" s="6" t="s">
        <v>98</v>
      </c>
      <c r="J4765" s="6" t="s">
        <v>79</v>
      </c>
      <c r="K4765" s="12">
        <v>6550</v>
      </c>
      <c r="L4765" s="12">
        <v>8515</v>
      </c>
      <c r="M4765" s="12">
        <v>1</v>
      </c>
      <c r="N4765" s="12">
        <v>6550</v>
      </c>
      <c r="O4765" s="12">
        <v>8515</v>
      </c>
      <c r="P4765" s="6" t="s">
        <v>1400</v>
      </c>
      <c r="Q4765" s="12">
        <f t="shared" si="74"/>
        <v>1965</v>
      </c>
    </row>
    <row r="4766" spans="1:17" x14ac:dyDescent="0.3">
      <c r="A4766" s="6">
        <v>144138</v>
      </c>
      <c r="B4766" s="6" t="s">
        <v>1365</v>
      </c>
      <c r="C4766" s="6" t="s">
        <v>1364</v>
      </c>
      <c r="D4766" s="6" t="s">
        <v>1769</v>
      </c>
      <c r="E4766" s="6" t="s">
        <v>8</v>
      </c>
      <c r="F4766" s="7">
        <v>44814</v>
      </c>
      <c r="G4766" s="6" t="s">
        <v>35</v>
      </c>
      <c r="H4766" s="8" t="s">
        <v>66</v>
      </c>
      <c r="I4766" s="6" t="s">
        <v>99</v>
      </c>
      <c r="J4766" s="6" t="s">
        <v>81</v>
      </c>
      <c r="K4766" s="12">
        <v>7650</v>
      </c>
      <c r="L4766" s="12">
        <v>9945</v>
      </c>
      <c r="M4766" s="12">
        <v>1</v>
      </c>
      <c r="N4766" s="12">
        <v>7650</v>
      </c>
      <c r="O4766" s="12">
        <v>9945</v>
      </c>
      <c r="P4766" s="6" t="s">
        <v>1401</v>
      </c>
      <c r="Q4766" s="12">
        <f t="shared" si="74"/>
        <v>2295</v>
      </c>
    </row>
    <row r="4767" spans="1:17" x14ac:dyDescent="0.3">
      <c r="A4767" s="6">
        <v>144139</v>
      </c>
      <c r="B4767" s="6" t="s">
        <v>1385</v>
      </c>
      <c r="C4767" s="6" t="s">
        <v>27</v>
      </c>
      <c r="D4767" s="6" t="s">
        <v>27</v>
      </c>
      <c r="E4767" s="6" t="s">
        <v>7</v>
      </c>
      <c r="F4767" s="7">
        <v>44814</v>
      </c>
      <c r="G4767" s="6" t="s">
        <v>1296</v>
      </c>
      <c r="H4767" s="6" t="s">
        <v>58</v>
      </c>
      <c r="I4767" s="6" t="s">
        <v>45</v>
      </c>
      <c r="J4767" s="6" t="s">
        <v>82</v>
      </c>
      <c r="K4767" s="12">
        <v>1150</v>
      </c>
      <c r="L4767" s="12">
        <v>1495</v>
      </c>
      <c r="M4767" s="12">
        <v>1</v>
      </c>
      <c r="N4767" s="12">
        <v>1150</v>
      </c>
      <c r="O4767" s="12">
        <v>1495</v>
      </c>
      <c r="P4767" s="6" t="s">
        <v>1325</v>
      </c>
      <c r="Q4767" s="12">
        <f t="shared" si="74"/>
        <v>345</v>
      </c>
    </row>
    <row r="4768" spans="1:17" x14ac:dyDescent="0.3">
      <c r="A4768" s="6">
        <v>144140</v>
      </c>
      <c r="B4768" s="6" t="s">
        <v>1387</v>
      </c>
      <c r="C4768" s="6" t="s">
        <v>1386</v>
      </c>
      <c r="D4768" s="6" t="s">
        <v>1386</v>
      </c>
      <c r="E4768" s="6" t="s">
        <v>1325</v>
      </c>
      <c r="F4768" s="7">
        <v>44814</v>
      </c>
      <c r="G4768" s="6" t="s">
        <v>33</v>
      </c>
      <c r="H4768" s="6" t="s">
        <v>59</v>
      </c>
      <c r="I4768" s="6" t="s">
        <v>36</v>
      </c>
      <c r="J4768" s="6" t="s">
        <v>75</v>
      </c>
      <c r="K4768" s="12">
        <v>850</v>
      </c>
      <c r="L4768" s="12">
        <v>1105</v>
      </c>
      <c r="M4768" s="12">
        <v>4</v>
      </c>
      <c r="N4768" s="12">
        <v>3400</v>
      </c>
      <c r="O4768" s="12">
        <v>4420</v>
      </c>
      <c r="P4768" s="6" t="s">
        <v>1398</v>
      </c>
      <c r="Q4768" s="12">
        <f t="shared" si="74"/>
        <v>1020</v>
      </c>
    </row>
    <row r="4769" spans="1:17" x14ac:dyDescent="0.3">
      <c r="A4769" s="6">
        <v>144141</v>
      </c>
      <c r="B4769" s="6" t="s">
        <v>2156</v>
      </c>
      <c r="C4769" s="6" t="s">
        <v>2157</v>
      </c>
      <c r="D4769" s="6" t="s">
        <v>1965</v>
      </c>
      <c r="E4769" s="6" t="s">
        <v>1326</v>
      </c>
      <c r="F4769" s="7">
        <v>44814</v>
      </c>
      <c r="G4769" s="6" t="s">
        <v>34</v>
      </c>
      <c r="H4769" s="6" t="s">
        <v>60</v>
      </c>
      <c r="I4769" s="6" t="s">
        <v>37</v>
      </c>
      <c r="J4769" s="6" t="s">
        <v>76</v>
      </c>
      <c r="K4769" s="12">
        <v>650</v>
      </c>
      <c r="L4769" s="12">
        <v>845</v>
      </c>
      <c r="M4769" s="12">
        <v>4</v>
      </c>
      <c r="N4769" s="12">
        <v>2600</v>
      </c>
      <c r="O4769" s="12">
        <v>3380</v>
      </c>
      <c r="P4769" s="6" t="s">
        <v>1397</v>
      </c>
      <c r="Q4769" s="12">
        <f t="shared" si="74"/>
        <v>780</v>
      </c>
    </row>
    <row r="4770" spans="1:17" x14ac:dyDescent="0.3">
      <c r="A4770" s="6">
        <v>144142</v>
      </c>
      <c r="B4770" s="6" t="s">
        <v>1390</v>
      </c>
      <c r="C4770" s="6" t="s">
        <v>26</v>
      </c>
      <c r="D4770" s="6" t="s">
        <v>2125</v>
      </c>
      <c r="E4770" s="6" t="s">
        <v>6</v>
      </c>
      <c r="F4770" s="7">
        <v>44814</v>
      </c>
      <c r="G4770" s="6" t="s">
        <v>35</v>
      </c>
      <c r="H4770" s="6" t="s">
        <v>61</v>
      </c>
      <c r="I4770" s="6" t="s">
        <v>38</v>
      </c>
      <c r="J4770" s="6" t="s">
        <v>75</v>
      </c>
      <c r="K4770" s="12">
        <v>7500</v>
      </c>
      <c r="L4770" s="12">
        <v>9750</v>
      </c>
      <c r="M4770" s="12">
        <v>3</v>
      </c>
      <c r="N4770" s="12">
        <v>22500</v>
      </c>
      <c r="O4770" s="12">
        <v>29250</v>
      </c>
      <c r="P4770" s="6" t="s">
        <v>1399</v>
      </c>
      <c r="Q4770" s="12">
        <f t="shared" si="74"/>
        <v>6750</v>
      </c>
    </row>
    <row r="4771" spans="1:17" x14ac:dyDescent="0.3">
      <c r="A4771" s="6">
        <v>144143</v>
      </c>
      <c r="B4771" s="6" t="s">
        <v>1392</v>
      </c>
      <c r="C4771" s="6" t="s">
        <v>1391</v>
      </c>
      <c r="D4771" s="6" t="s">
        <v>2118</v>
      </c>
      <c r="E4771" s="6" t="s">
        <v>5</v>
      </c>
      <c r="F4771" s="7">
        <v>44814</v>
      </c>
      <c r="G4771" s="6" t="s">
        <v>1296</v>
      </c>
      <c r="H4771" s="6" t="s">
        <v>1211</v>
      </c>
      <c r="I4771" s="6" t="s">
        <v>39</v>
      </c>
      <c r="J4771" s="8" t="s">
        <v>83</v>
      </c>
      <c r="K4771" s="12">
        <v>10000</v>
      </c>
      <c r="L4771" s="12">
        <v>13000</v>
      </c>
      <c r="M4771" s="12">
        <v>4</v>
      </c>
      <c r="N4771" s="12">
        <v>40000</v>
      </c>
      <c r="O4771" s="12">
        <v>52000</v>
      </c>
      <c r="P4771" s="6" t="s">
        <v>1400</v>
      </c>
      <c r="Q4771" s="12">
        <f t="shared" si="74"/>
        <v>12000</v>
      </c>
    </row>
    <row r="4772" spans="1:17" x14ac:dyDescent="0.3">
      <c r="A4772" s="6">
        <v>144144</v>
      </c>
      <c r="B4772" s="6" t="s">
        <v>1394</v>
      </c>
      <c r="C4772" s="6" t="s">
        <v>1393</v>
      </c>
      <c r="D4772" s="6" t="s">
        <v>2130</v>
      </c>
      <c r="E4772" s="6" t="s">
        <v>4</v>
      </c>
      <c r="F4772" s="7">
        <v>44814</v>
      </c>
      <c r="G4772" s="6" t="s">
        <v>33</v>
      </c>
      <c r="H4772" s="6" t="s">
        <v>1215</v>
      </c>
      <c r="I4772" s="6" t="s">
        <v>40</v>
      </c>
      <c r="J4772" s="6" t="s">
        <v>76</v>
      </c>
      <c r="K4772" s="12">
        <v>10500</v>
      </c>
      <c r="L4772" s="12">
        <v>13650</v>
      </c>
      <c r="M4772" s="12">
        <v>4</v>
      </c>
      <c r="N4772" s="12">
        <v>42000</v>
      </c>
      <c r="O4772" s="12">
        <v>54600</v>
      </c>
      <c r="P4772" s="6" t="s">
        <v>1401</v>
      </c>
      <c r="Q4772" s="12">
        <f t="shared" si="74"/>
        <v>12600</v>
      </c>
    </row>
    <row r="4773" spans="1:17" x14ac:dyDescent="0.3">
      <c r="A4773" s="6">
        <v>144145</v>
      </c>
      <c r="B4773" s="6" t="s">
        <v>1337</v>
      </c>
      <c r="C4773" s="6" t="s">
        <v>1336</v>
      </c>
      <c r="D4773" s="6" t="s">
        <v>1422</v>
      </c>
      <c r="E4773" s="6" t="s">
        <v>30</v>
      </c>
      <c r="F4773" s="7">
        <v>44814</v>
      </c>
      <c r="G4773" s="6" t="s">
        <v>34</v>
      </c>
      <c r="H4773" s="6" t="s">
        <v>63</v>
      </c>
      <c r="I4773" s="6" t="s">
        <v>41</v>
      </c>
      <c r="J4773" s="6" t="s">
        <v>78</v>
      </c>
      <c r="K4773" s="12">
        <v>8500</v>
      </c>
      <c r="L4773" s="12">
        <v>11050</v>
      </c>
      <c r="M4773" s="12">
        <v>2</v>
      </c>
      <c r="N4773" s="12">
        <v>17000</v>
      </c>
      <c r="O4773" s="12">
        <v>22100</v>
      </c>
      <c r="P4773" s="6" t="s">
        <v>1325</v>
      </c>
      <c r="Q4773" s="12">
        <f t="shared" si="74"/>
        <v>5100</v>
      </c>
    </row>
    <row r="4774" spans="1:17" x14ac:dyDescent="0.3">
      <c r="A4774" s="6">
        <v>144146</v>
      </c>
      <c r="B4774" s="6" t="s">
        <v>1339</v>
      </c>
      <c r="C4774" s="6" t="s">
        <v>1338</v>
      </c>
      <c r="D4774" s="6" t="s">
        <v>1434</v>
      </c>
      <c r="E4774" s="6" t="s">
        <v>31</v>
      </c>
      <c r="F4774" s="7">
        <v>44814</v>
      </c>
      <c r="G4774" s="6" t="s">
        <v>35</v>
      </c>
      <c r="H4774" s="6" t="s">
        <v>57</v>
      </c>
      <c r="I4774" s="6" t="s">
        <v>44</v>
      </c>
      <c r="J4774" s="6" t="s">
        <v>80</v>
      </c>
      <c r="K4774" s="12">
        <v>7000</v>
      </c>
      <c r="L4774" s="12">
        <v>9100</v>
      </c>
      <c r="M4774" s="12">
        <v>4</v>
      </c>
      <c r="N4774" s="12">
        <v>28000</v>
      </c>
      <c r="O4774" s="12">
        <v>36400</v>
      </c>
      <c r="P4774" s="6" t="s">
        <v>1398</v>
      </c>
      <c r="Q4774" s="12">
        <f t="shared" si="74"/>
        <v>8400</v>
      </c>
    </row>
    <row r="4775" spans="1:17" x14ac:dyDescent="0.3">
      <c r="A4775" s="6">
        <v>144147</v>
      </c>
      <c r="B4775" s="6" t="s">
        <v>1341</v>
      </c>
      <c r="C4775" s="6" t="s">
        <v>1340</v>
      </c>
      <c r="D4775" s="6" t="s">
        <v>1458</v>
      </c>
      <c r="E4775" s="6" t="s">
        <v>32</v>
      </c>
      <c r="F4775" s="7">
        <v>44814</v>
      </c>
      <c r="G4775" s="6" t="s">
        <v>1296</v>
      </c>
      <c r="H4775" s="6" t="s">
        <v>1216</v>
      </c>
      <c r="I4775" s="6" t="s">
        <v>98</v>
      </c>
      <c r="J4775" s="6" t="s">
        <v>79</v>
      </c>
      <c r="K4775" s="12">
        <v>1680</v>
      </c>
      <c r="L4775" s="12">
        <v>2184</v>
      </c>
      <c r="M4775" s="12">
        <v>2</v>
      </c>
      <c r="N4775" s="12">
        <v>3360</v>
      </c>
      <c r="O4775" s="12">
        <v>4368</v>
      </c>
      <c r="P4775" s="6" t="s">
        <v>1397</v>
      </c>
      <c r="Q4775" s="12">
        <f t="shared" si="74"/>
        <v>1008</v>
      </c>
    </row>
    <row r="4776" spans="1:17" x14ac:dyDescent="0.3">
      <c r="A4776" s="6">
        <v>144148</v>
      </c>
      <c r="B4776" s="6" t="s">
        <v>1343</v>
      </c>
      <c r="C4776" s="6" t="s">
        <v>1342</v>
      </c>
      <c r="D4776" s="6" t="s">
        <v>1520</v>
      </c>
      <c r="E4776" s="6" t="s">
        <v>28</v>
      </c>
      <c r="F4776" s="7">
        <v>44814</v>
      </c>
      <c r="G4776" s="6" t="s">
        <v>33</v>
      </c>
      <c r="H4776" s="8" t="s">
        <v>65</v>
      </c>
      <c r="I4776" s="6" t="s">
        <v>99</v>
      </c>
      <c r="J4776" s="8" t="s">
        <v>84</v>
      </c>
      <c r="K4776" s="12">
        <v>6540</v>
      </c>
      <c r="L4776" s="12">
        <v>8502</v>
      </c>
      <c r="M4776" s="12">
        <v>3</v>
      </c>
      <c r="N4776" s="12">
        <v>19620</v>
      </c>
      <c r="O4776" s="12">
        <v>25506</v>
      </c>
      <c r="P4776" s="6" t="s">
        <v>1399</v>
      </c>
      <c r="Q4776" s="12">
        <f t="shared" si="74"/>
        <v>5886</v>
      </c>
    </row>
    <row r="4777" spans="1:17" x14ac:dyDescent="0.3">
      <c r="A4777" s="6">
        <v>144149</v>
      </c>
      <c r="B4777" s="6" t="s">
        <v>1345</v>
      </c>
      <c r="C4777" s="6" t="s">
        <v>1344</v>
      </c>
      <c r="D4777" s="6" t="s">
        <v>1552</v>
      </c>
      <c r="E4777" s="6" t="s">
        <v>1311</v>
      </c>
      <c r="F4777" s="7">
        <v>44814</v>
      </c>
      <c r="G4777" s="6" t="s">
        <v>34</v>
      </c>
      <c r="H4777" s="6" t="s">
        <v>68</v>
      </c>
      <c r="I4777" s="6" t="s">
        <v>45</v>
      </c>
      <c r="J4777" s="6" t="s">
        <v>82</v>
      </c>
      <c r="K4777" s="12">
        <v>2680</v>
      </c>
      <c r="L4777" s="12">
        <v>3484</v>
      </c>
      <c r="M4777" s="12">
        <v>3</v>
      </c>
      <c r="N4777" s="12">
        <v>8040</v>
      </c>
      <c r="O4777" s="12">
        <v>10452</v>
      </c>
      <c r="P4777" s="6" t="s">
        <v>1400</v>
      </c>
      <c r="Q4777" s="12">
        <f t="shared" si="74"/>
        <v>2412</v>
      </c>
    </row>
    <row r="4778" spans="1:17" x14ac:dyDescent="0.3">
      <c r="A4778" s="6">
        <v>144150</v>
      </c>
      <c r="B4778" s="6" t="s">
        <v>1347</v>
      </c>
      <c r="C4778" s="6" t="s">
        <v>1346</v>
      </c>
      <c r="D4778" s="6" t="s">
        <v>1555</v>
      </c>
      <c r="E4778" s="6" t="s">
        <v>1312</v>
      </c>
      <c r="F4778" s="7">
        <v>44814</v>
      </c>
      <c r="G4778" s="6" t="s">
        <v>35</v>
      </c>
      <c r="H4778" s="6" t="s">
        <v>71</v>
      </c>
      <c r="I4778" s="6" t="s">
        <v>38</v>
      </c>
      <c r="J4778" s="6" t="s">
        <v>76</v>
      </c>
      <c r="K4778" s="12">
        <v>8250</v>
      </c>
      <c r="L4778" s="12">
        <v>10725</v>
      </c>
      <c r="M4778" s="12">
        <v>1</v>
      </c>
      <c r="N4778" s="12">
        <v>8250</v>
      </c>
      <c r="O4778" s="12">
        <v>10725</v>
      </c>
      <c r="P4778" s="6" t="s">
        <v>1401</v>
      </c>
      <c r="Q4778" s="12">
        <f t="shared" si="74"/>
        <v>2475</v>
      </c>
    </row>
    <row r="4779" spans="1:17" x14ac:dyDescent="0.3">
      <c r="A4779" s="6">
        <v>144151</v>
      </c>
      <c r="B4779" s="6" t="s">
        <v>1349</v>
      </c>
      <c r="C4779" s="6" t="s">
        <v>1348</v>
      </c>
      <c r="D4779" s="6" t="s">
        <v>1562</v>
      </c>
      <c r="E4779" s="6" t="s">
        <v>1313</v>
      </c>
      <c r="F4779" s="7">
        <v>44814</v>
      </c>
      <c r="G4779" s="6" t="s">
        <v>1296</v>
      </c>
      <c r="H4779" s="6" t="s">
        <v>1150</v>
      </c>
      <c r="I4779" s="6" t="s">
        <v>42</v>
      </c>
      <c r="J4779" s="6" t="s">
        <v>76</v>
      </c>
      <c r="K4779" s="12">
        <v>2650</v>
      </c>
      <c r="L4779" s="12">
        <v>3445</v>
      </c>
      <c r="M4779" s="12">
        <v>2</v>
      </c>
      <c r="N4779" s="12">
        <v>5300</v>
      </c>
      <c r="O4779" s="12">
        <v>6890</v>
      </c>
      <c r="P4779" s="6" t="s">
        <v>1325</v>
      </c>
      <c r="Q4779" s="12">
        <f t="shared" si="74"/>
        <v>1590</v>
      </c>
    </row>
    <row r="4780" spans="1:17" x14ac:dyDescent="0.3">
      <c r="A4780" s="6">
        <v>144152</v>
      </c>
      <c r="B4780" s="6" t="s">
        <v>1351</v>
      </c>
      <c r="C4780" s="6" t="s">
        <v>1350</v>
      </c>
      <c r="D4780" s="6" t="s">
        <v>1590</v>
      </c>
      <c r="E4780" s="6" t="s">
        <v>3</v>
      </c>
      <c r="F4780" s="7">
        <v>44814</v>
      </c>
      <c r="G4780" s="6" t="s">
        <v>33</v>
      </c>
      <c r="H4780" s="6" t="s">
        <v>72</v>
      </c>
      <c r="I4780" s="6" t="s">
        <v>38</v>
      </c>
      <c r="J4780" s="6" t="s">
        <v>85</v>
      </c>
      <c r="K4780" s="12">
        <v>12550</v>
      </c>
      <c r="L4780" s="12">
        <v>16315</v>
      </c>
      <c r="M4780" s="12">
        <v>1</v>
      </c>
      <c r="N4780" s="12">
        <v>12550</v>
      </c>
      <c r="O4780" s="12">
        <v>16315</v>
      </c>
      <c r="P4780" s="6" t="s">
        <v>1398</v>
      </c>
      <c r="Q4780" s="12">
        <f t="shared" si="74"/>
        <v>3765</v>
      </c>
    </row>
    <row r="4781" spans="1:17" x14ac:dyDescent="0.3">
      <c r="A4781" s="6">
        <v>144153</v>
      </c>
      <c r="B4781" s="6" t="s">
        <v>1353</v>
      </c>
      <c r="C4781" s="6" t="s">
        <v>1352</v>
      </c>
      <c r="D4781" s="6" t="s">
        <v>1611</v>
      </c>
      <c r="E4781" s="6" t="s">
        <v>2</v>
      </c>
      <c r="F4781" s="7">
        <v>44814</v>
      </c>
      <c r="G4781" s="6" t="s">
        <v>34</v>
      </c>
      <c r="H4781" s="6" t="s">
        <v>73</v>
      </c>
      <c r="I4781" s="6" t="s">
        <v>41</v>
      </c>
      <c r="J4781" s="8" t="s">
        <v>78</v>
      </c>
      <c r="K4781" s="12">
        <v>14500</v>
      </c>
      <c r="L4781" s="12">
        <v>18850</v>
      </c>
      <c r="M4781" s="12">
        <v>1</v>
      </c>
      <c r="N4781" s="12">
        <v>14500</v>
      </c>
      <c r="O4781" s="12">
        <v>18850</v>
      </c>
      <c r="P4781" s="6" t="s">
        <v>1397</v>
      </c>
      <c r="Q4781" s="12">
        <f t="shared" si="74"/>
        <v>4350</v>
      </c>
    </row>
    <row r="4782" spans="1:17" x14ac:dyDescent="0.3">
      <c r="A4782" s="6">
        <v>144154</v>
      </c>
      <c r="B4782" s="6" t="s">
        <v>1355</v>
      </c>
      <c r="C4782" s="6" t="s">
        <v>1354</v>
      </c>
      <c r="D4782" s="6" t="s">
        <v>2147</v>
      </c>
      <c r="E4782" s="6" t="s">
        <v>1</v>
      </c>
      <c r="F4782" s="7">
        <v>44814</v>
      </c>
      <c r="G4782" s="6" t="s">
        <v>35</v>
      </c>
      <c r="H4782" s="6" t="s">
        <v>46</v>
      </c>
      <c r="I4782" s="6" t="s">
        <v>36</v>
      </c>
      <c r="J4782" s="6" t="s">
        <v>75</v>
      </c>
      <c r="K4782" s="12">
        <v>800</v>
      </c>
      <c r="L4782" s="12">
        <v>1040</v>
      </c>
      <c r="M4782" s="12">
        <v>1</v>
      </c>
      <c r="N4782" s="12">
        <v>800</v>
      </c>
      <c r="O4782" s="12">
        <v>1040</v>
      </c>
      <c r="P4782" s="6" t="s">
        <v>1399</v>
      </c>
      <c r="Q4782" s="12">
        <f t="shared" si="74"/>
        <v>240</v>
      </c>
    </row>
    <row r="4783" spans="1:17" x14ac:dyDescent="0.3">
      <c r="A4783" s="6">
        <v>144155</v>
      </c>
      <c r="B4783" s="6" t="s">
        <v>1357</v>
      </c>
      <c r="C4783" s="6" t="s">
        <v>1356</v>
      </c>
      <c r="D4783" s="6" t="s">
        <v>1625</v>
      </c>
      <c r="E4783" s="6" t="s">
        <v>1314</v>
      </c>
      <c r="F4783" s="7">
        <v>44814</v>
      </c>
      <c r="G4783" s="6" t="s">
        <v>1296</v>
      </c>
      <c r="H4783" s="6" t="s">
        <v>48</v>
      </c>
      <c r="I4783" s="6" t="s">
        <v>37</v>
      </c>
      <c r="J4783" s="6" t="s">
        <v>76</v>
      </c>
      <c r="K4783" s="12">
        <v>600</v>
      </c>
      <c r="L4783" s="12">
        <v>780</v>
      </c>
      <c r="M4783" s="12">
        <v>3</v>
      </c>
      <c r="N4783" s="12">
        <v>1800</v>
      </c>
      <c r="O4783" s="12">
        <v>2340</v>
      </c>
      <c r="P4783" s="6" t="s">
        <v>1400</v>
      </c>
      <c r="Q4783" s="12">
        <f t="shared" si="74"/>
        <v>540</v>
      </c>
    </row>
    <row r="4784" spans="1:17" x14ac:dyDescent="0.3">
      <c r="A4784" s="6">
        <v>144156</v>
      </c>
      <c r="B4784" s="6" t="s">
        <v>1359</v>
      </c>
      <c r="C4784" s="6" t="s">
        <v>1358</v>
      </c>
      <c r="D4784" s="6" t="s">
        <v>1650</v>
      </c>
      <c r="E4784" s="6" t="s">
        <v>1315</v>
      </c>
      <c r="F4784" s="7">
        <v>44814</v>
      </c>
      <c r="G4784" s="6" t="s">
        <v>33</v>
      </c>
      <c r="H4784" s="6" t="s">
        <v>50</v>
      </c>
      <c r="I4784" s="6" t="s">
        <v>38</v>
      </c>
      <c r="J4784" s="6" t="s">
        <v>75</v>
      </c>
      <c r="K4784" s="12">
        <v>10500</v>
      </c>
      <c r="L4784" s="12">
        <v>13650</v>
      </c>
      <c r="M4784" s="12">
        <v>3</v>
      </c>
      <c r="N4784" s="12">
        <v>31500</v>
      </c>
      <c r="O4784" s="12">
        <v>40950</v>
      </c>
      <c r="P4784" s="6" t="s">
        <v>1401</v>
      </c>
      <c r="Q4784" s="12">
        <f t="shared" si="74"/>
        <v>9450</v>
      </c>
    </row>
    <row r="4785" spans="1:17" x14ac:dyDescent="0.3">
      <c r="A4785" s="6">
        <v>144157</v>
      </c>
      <c r="B4785" s="6" t="s">
        <v>1361</v>
      </c>
      <c r="C4785" s="6" t="s">
        <v>1360</v>
      </c>
      <c r="D4785" s="6" t="s">
        <v>1677</v>
      </c>
      <c r="E4785" s="6" t="s">
        <v>0</v>
      </c>
      <c r="F4785" s="7">
        <v>44814</v>
      </c>
      <c r="G4785" s="6" t="s">
        <v>34</v>
      </c>
      <c r="H4785" s="6" t="s">
        <v>1211</v>
      </c>
      <c r="I4785" s="6" t="s">
        <v>39</v>
      </c>
      <c r="J4785" s="6" t="s">
        <v>77</v>
      </c>
      <c r="K4785" s="12">
        <v>6500</v>
      </c>
      <c r="L4785" s="12">
        <v>8450</v>
      </c>
      <c r="M4785" s="12">
        <v>2</v>
      </c>
      <c r="N4785" s="12">
        <v>13000</v>
      </c>
      <c r="O4785" s="12">
        <v>16900</v>
      </c>
      <c r="P4785" s="6" t="s">
        <v>1325</v>
      </c>
      <c r="Q4785" s="12">
        <f t="shared" si="74"/>
        <v>3900</v>
      </c>
    </row>
    <row r="4786" spans="1:17" x14ac:dyDescent="0.3">
      <c r="A4786" s="6">
        <v>144158</v>
      </c>
      <c r="B4786" s="6" t="s">
        <v>1363</v>
      </c>
      <c r="C4786" s="6" t="s">
        <v>1362</v>
      </c>
      <c r="D4786" s="6" t="s">
        <v>1739</v>
      </c>
      <c r="E4786" s="6" t="s">
        <v>1316</v>
      </c>
      <c r="F4786" s="7">
        <v>44814</v>
      </c>
      <c r="G4786" s="6" t="s">
        <v>35</v>
      </c>
      <c r="H4786" s="6" t="s">
        <v>1217</v>
      </c>
      <c r="I4786" s="6" t="s">
        <v>40</v>
      </c>
      <c r="J4786" s="6" t="s">
        <v>76</v>
      </c>
      <c r="K4786" s="12">
        <v>4500</v>
      </c>
      <c r="L4786" s="12">
        <v>5850</v>
      </c>
      <c r="M4786" s="12">
        <v>3</v>
      </c>
      <c r="N4786" s="12">
        <v>13500</v>
      </c>
      <c r="O4786" s="12">
        <v>17550</v>
      </c>
      <c r="P4786" s="6" t="s">
        <v>1398</v>
      </c>
      <c r="Q4786" s="12">
        <f t="shared" si="74"/>
        <v>4050</v>
      </c>
    </row>
    <row r="4787" spans="1:17" x14ac:dyDescent="0.3">
      <c r="A4787" s="6">
        <v>144159</v>
      </c>
      <c r="B4787" s="6" t="s">
        <v>1365</v>
      </c>
      <c r="C4787" s="6" t="s">
        <v>1364</v>
      </c>
      <c r="D4787" s="6" t="s">
        <v>1743</v>
      </c>
      <c r="E4787" s="6" t="s">
        <v>1317</v>
      </c>
      <c r="F4787" s="7">
        <v>44814</v>
      </c>
      <c r="G4787" s="6" t="s">
        <v>1296</v>
      </c>
      <c r="H4787" s="6" t="s">
        <v>51</v>
      </c>
      <c r="I4787" s="6" t="s">
        <v>41</v>
      </c>
      <c r="J4787" s="6" t="s">
        <v>78</v>
      </c>
      <c r="K4787" s="12">
        <v>8500</v>
      </c>
      <c r="L4787" s="12">
        <v>11050</v>
      </c>
      <c r="M4787" s="12">
        <v>4</v>
      </c>
      <c r="N4787" s="12">
        <v>34000</v>
      </c>
      <c r="O4787" s="12">
        <v>44200</v>
      </c>
      <c r="P4787" s="6" t="s">
        <v>1397</v>
      </c>
      <c r="Q4787" s="12">
        <f t="shared" si="74"/>
        <v>10200</v>
      </c>
    </row>
    <row r="4788" spans="1:17" x14ac:dyDescent="0.3">
      <c r="A4788" s="6">
        <v>144160</v>
      </c>
      <c r="B4788" s="6" t="s">
        <v>1367</v>
      </c>
      <c r="C4788" s="6" t="s">
        <v>1366</v>
      </c>
      <c r="D4788" s="6" t="s">
        <v>1778</v>
      </c>
      <c r="E4788" s="6" t="s">
        <v>1318</v>
      </c>
      <c r="F4788" s="7">
        <v>44814</v>
      </c>
      <c r="G4788" s="6" t="s">
        <v>33</v>
      </c>
      <c r="H4788" s="6" t="s">
        <v>52</v>
      </c>
      <c r="I4788" s="6" t="s">
        <v>44</v>
      </c>
      <c r="J4788" s="6" t="s">
        <v>80</v>
      </c>
      <c r="K4788" s="12">
        <v>12500</v>
      </c>
      <c r="L4788" s="12">
        <v>16250</v>
      </c>
      <c r="M4788" s="12">
        <v>4</v>
      </c>
      <c r="N4788" s="12">
        <v>50000</v>
      </c>
      <c r="O4788" s="12">
        <v>65000</v>
      </c>
      <c r="P4788" s="6" t="s">
        <v>1399</v>
      </c>
      <c r="Q4788" s="12">
        <f t="shared" si="74"/>
        <v>15000</v>
      </c>
    </row>
    <row r="4789" spans="1:17" x14ac:dyDescent="0.3">
      <c r="A4789" s="6">
        <v>144161</v>
      </c>
      <c r="B4789" s="6" t="s">
        <v>1369</v>
      </c>
      <c r="C4789" s="6" t="s">
        <v>1368</v>
      </c>
      <c r="D4789" s="6" t="s">
        <v>1799</v>
      </c>
      <c r="E4789" s="6" t="s">
        <v>29</v>
      </c>
      <c r="F4789" s="7">
        <v>44814</v>
      </c>
      <c r="G4789" s="6" t="s">
        <v>34</v>
      </c>
      <c r="H4789" s="6" t="s">
        <v>1158</v>
      </c>
      <c r="I4789" s="6" t="s">
        <v>42</v>
      </c>
      <c r="J4789" s="6" t="s">
        <v>79</v>
      </c>
      <c r="K4789" s="12">
        <v>3500</v>
      </c>
      <c r="L4789" s="12">
        <v>4550</v>
      </c>
      <c r="M4789" s="12">
        <v>2</v>
      </c>
      <c r="N4789" s="12">
        <v>7000</v>
      </c>
      <c r="O4789" s="12">
        <v>9100</v>
      </c>
      <c r="P4789" s="6" t="s">
        <v>1400</v>
      </c>
      <c r="Q4789" s="12">
        <f t="shared" si="74"/>
        <v>2100</v>
      </c>
    </row>
    <row r="4790" spans="1:17" x14ac:dyDescent="0.3">
      <c r="A4790" s="6">
        <v>144162</v>
      </c>
      <c r="B4790" s="6" t="s">
        <v>1370</v>
      </c>
      <c r="C4790" s="6" t="s">
        <v>1327</v>
      </c>
      <c r="D4790" s="6" t="s">
        <v>1815</v>
      </c>
      <c r="E4790" s="6" t="s">
        <v>20</v>
      </c>
      <c r="F4790" s="7">
        <v>44814</v>
      </c>
      <c r="G4790" s="6" t="s">
        <v>35</v>
      </c>
      <c r="H4790" s="8" t="s">
        <v>67</v>
      </c>
      <c r="I4790" s="6" t="s">
        <v>109</v>
      </c>
      <c r="J4790" s="6" t="s">
        <v>81</v>
      </c>
      <c r="K4790" s="12">
        <v>4500</v>
      </c>
      <c r="L4790" s="12">
        <v>5850</v>
      </c>
      <c r="M4790" s="12">
        <v>2</v>
      </c>
      <c r="N4790" s="12">
        <v>9000</v>
      </c>
      <c r="O4790" s="12">
        <v>11700</v>
      </c>
      <c r="P4790" s="6" t="s">
        <v>1401</v>
      </c>
      <c r="Q4790" s="12">
        <f t="shared" si="74"/>
        <v>2700</v>
      </c>
    </row>
    <row r="4791" spans="1:17" x14ac:dyDescent="0.3">
      <c r="A4791" s="6">
        <v>144163</v>
      </c>
      <c r="B4791" s="6" t="s">
        <v>1371</v>
      </c>
      <c r="C4791" s="6" t="s">
        <v>1328</v>
      </c>
      <c r="D4791" s="6" t="s">
        <v>1826</v>
      </c>
      <c r="E4791" s="6" t="s">
        <v>19</v>
      </c>
      <c r="F4791" s="7">
        <v>44814</v>
      </c>
      <c r="G4791" s="6" t="s">
        <v>1296</v>
      </c>
      <c r="H4791" s="6" t="s">
        <v>1218</v>
      </c>
      <c r="I4791" s="6" t="s">
        <v>45</v>
      </c>
      <c r="J4791" s="6" t="s">
        <v>82</v>
      </c>
      <c r="K4791" s="12">
        <v>2100</v>
      </c>
      <c r="L4791" s="12">
        <v>2730</v>
      </c>
      <c r="M4791" s="12">
        <v>2</v>
      </c>
      <c r="N4791" s="12">
        <v>4200</v>
      </c>
      <c r="O4791" s="12">
        <v>5460</v>
      </c>
      <c r="P4791" s="6" t="s">
        <v>1325</v>
      </c>
      <c r="Q4791" s="12">
        <f t="shared" si="74"/>
        <v>1260</v>
      </c>
    </row>
    <row r="4792" spans="1:17" x14ac:dyDescent="0.3">
      <c r="A4792" s="6">
        <v>144164</v>
      </c>
      <c r="B4792" s="6" t="s">
        <v>1373</v>
      </c>
      <c r="C4792" s="6" t="s">
        <v>1372</v>
      </c>
      <c r="D4792" s="6" t="s">
        <v>1855</v>
      </c>
      <c r="E4792" s="6" t="s">
        <v>1319</v>
      </c>
      <c r="F4792" s="7">
        <v>44814</v>
      </c>
      <c r="G4792" s="6" t="s">
        <v>33</v>
      </c>
      <c r="H4792" s="6" t="s">
        <v>49</v>
      </c>
      <c r="I4792" s="6" t="s">
        <v>36</v>
      </c>
      <c r="J4792" s="6" t="s">
        <v>75</v>
      </c>
      <c r="K4792" s="12">
        <v>1150</v>
      </c>
      <c r="L4792" s="12">
        <v>1495</v>
      </c>
      <c r="M4792" s="12">
        <v>1</v>
      </c>
      <c r="N4792" s="12">
        <v>1150</v>
      </c>
      <c r="O4792" s="12">
        <v>1495</v>
      </c>
      <c r="P4792" s="6" t="s">
        <v>1398</v>
      </c>
      <c r="Q4792" s="12">
        <f t="shared" si="74"/>
        <v>345</v>
      </c>
    </row>
    <row r="4793" spans="1:17" x14ac:dyDescent="0.3">
      <c r="A4793" s="6">
        <v>144165</v>
      </c>
      <c r="B4793" s="6" t="s">
        <v>1374</v>
      </c>
      <c r="C4793" s="6" t="s">
        <v>1329</v>
      </c>
      <c r="D4793" s="6" t="s">
        <v>1871</v>
      </c>
      <c r="E4793" s="6" t="s">
        <v>18</v>
      </c>
      <c r="F4793" s="7">
        <v>44814</v>
      </c>
      <c r="G4793" s="6" t="s">
        <v>34</v>
      </c>
      <c r="H4793" s="6" t="s">
        <v>47</v>
      </c>
      <c r="I4793" s="6" t="s">
        <v>37</v>
      </c>
      <c r="J4793" s="6" t="s">
        <v>76</v>
      </c>
      <c r="K4793" s="12">
        <v>350</v>
      </c>
      <c r="L4793" s="12">
        <v>455</v>
      </c>
      <c r="M4793" s="12">
        <v>2</v>
      </c>
      <c r="N4793" s="12">
        <v>700</v>
      </c>
      <c r="O4793" s="12">
        <v>910</v>
      </c>
      <c r="P4793" s="6" t="s">
        <v>1397</v>
      </c>
      <c r="Q4793" s="12">
        <f t="shared" si="74"/>
        <v>210</v>
      </c>
    </row>
    <row r="4794" spans="1:17" x14ac:dyDescent="0.3">
      <c r="A4794" s="6">
        <v>144166</v>
      </c>
      <c r="B4794" s="6" t="s">
        <v>1375</v>
      </c>
      <c r="C4794" s="6" t="s">
        <v>1330</v>
      </c>
      <c r="D4794" s="6" t="s">
        <v>1889</v>
      </c>
      <c r="E4794" s="6" t="s">
        <v>17</v>
      </c>
      <c r="F4794" s="7">
        <v>44814</v>
      </c>
      <c r="G4794" s="6" t="s">
        <v>35</v>
      </c>
      <c r="H4794" s="6" t="s">
        <v>53</v>
      </c>
      <c r="I4794" s="6" t="s">
        <v>38</v>
      </c>
      <c r="J4794" s="6" t="s">
        <v>75</v>
      </c>
      <c r="K4794" s="12">
        <v>9500</v>
      </c>
      <c r="L4794" s="12">
        <v>12350</v>
      </c>
      <c r="M4794" s="12">
        <v>3</v>
      </c>
      <c r="N4794" s="12">
        <v>28500</v>
      </c>
      <c r="O4794" s="12">
        <v>37050</v>
      </c>
      <c r="P4794" s="6" t="s">
        <v>1399</v>
      </c>
      <c r="Q4794" s="12">
        <f t="shared" si="74"/>
        <v>8550</v>
      </c>
    </row>
    <row r="4795" spans="1:17" x14ac:dyDescent="0.3">
      <c r="A4795" s="6">
        <v>144167</v>
      </c>
      <c r="B4795" s="6" t="s">
        <v>1376</v>
      </c>
      <c r="C4795" s="6" t="s">
        <v>1331</v>
      </c>
      <c r="D4795" s="6" t="s">
        <v>1918</v>
      </c>
      <c r="E4795" s="6" t="s">
        <v>1320</v>
      </c>
      <c r="F4795" s="7">
        <v>44814</v>
      </c>
      <c r="G4795" s="6" t="s">
        <v>1296</v>
      </c>
      <c r="H4795" s="6" t="s">
        <v>1219</v>
      </c>
      <c r="I4795" s="6" t="s">
        <v>39</v>
      </c>
      <c r="J4795" s="6" t="s">
        <v>77</v>
      </c>
      <c r="K4795" s="12">
        <v>10000</v>
      </c>
      <c r="L4795" s="12">
        <v>13000</v>
      </c>
      <c r="M4795" s="12">
        <v>3</v>
      </c>
      <c r="N4795" s="12">
        <v>30000</v>
      </c>
      <c r="O4795" s="12">
        <v>39000</v>
      </c>
      <c r="P4795" s="6" t="s">
        <v>1400</v>
      </c>
      <c r="Q4795" s="12">
        <f t="shared" si="74"/>
        <v>9000</v>
      </c>
    </row>
    <row r="4796" spans="1:17" x14ac:dyDescent="0.3">
      <c r="A4796" s="6">
        <v>144168</v>
      </c>
      <c r="B4796" s="6" t="s">
        <v>1378</v>
      </c>
      <c r="C4796" s="6" t="s">
        <v>1377</v>
      </c>
      <c r="D4796" s="6" t="s">
        <v>1955</v>
      </c>
      <c r="E4796" s="6" t="s">
        <v>16</v>
      </c>
      <c r="F4796" s="7">
        <v>44814</v>
      </c>
      <c r="G4796" s="6" t="s">
        <v>33</v>
      </c>
      <c r="H4796" s="6" t="s">
        <v>1220</v>
      </c>
      <c r="I4796" s="6" t="s">
        <v>40</v>
      </c>
      <c r="J4796" s="6" t="s">
        <v>76</v>
      </c>
      <c r="K4796" s="12">
        <v>6500</v>
      </c>
      <c r="L4796" s="12">
        <v>8450</v>
      </c>
      <c r="M4796" s="12">
        <v>2</v>
      </c>
      <c r="N4796" s="12">
        <v>13000</v>
      </c>
      <c r="O4796" s="12">
        <v>16900</v>
      </c>
      <c r="P4796" s="6" t="s">
        <v>1401</v>
      </c>
      <c r="Q4796" s="12">
        <f t="shared" si="74"/>
        <v>3900</v>
      </c>
    </row>
    <row r="4797" spans="1:17" x14ac:dyDescent="0.3">
      <c r="A4797" s="6">
        <v>144169</v>
      </c>
      <c r="B4797" s="6" t="s">
        <v>1379</v>
      </c>
      <c r="C4797" s="6" t="s">
        <v>1332</v>
      </c>
      <c r="D4797" s="6" t="s">
        <v>1995</v>
      </c>
      <c r="E4797" s="6" t="s">
        <v>15</v>
      </c>
      <c r="F4797" s="7">
        <v>44814</v>
      </c>
      <c r="G4797" s="6" t="s">
        <v>34</v>
      </c>
      <c r="H4797" s="6" t="s">
        <v>1221</v>
      </c>
      <c r="I4797" s="6" t="s">
        <v>41</v>
      </c>
      <c r="J4797" s="6" t="s">
        <v>78</v>
      </c>
      <c r="K4797" s="12">
        <v>8500</v>
      </c>
      <c r="L4797" s="12">
        <v>11050</v>
      </c>
      <c r="M4797" s="12">
        <v>3</v>
      </c>
      <c r="N4797" s="12">
        <v>25500</v>
      </c>
      <c r="O4797" s="12">
        <v>33150</v>
      </c>
      <c r="P4797" s="6" t="s">
        <v>1325</v>
      </c>
      <c r="Q4797" s="12">
        <f t="shared" si="74"/>
        <v>7650</v>
      </c>
    </row>
    <row r="4798" spans="1:17" x14ac:dyDescent="0.3">
      <c r="A4798" s="6">
        <v>144170</v>
      </c>
      <c r="B4798" s="6" t="s">
        <v>1380</v>
      </c>
      <c r="C4798" s="6" t="s">
        <v>1334</v>
      </c>
      <c r="D4798" s="6" t="s">
        <v>2068</v>
      </c>
      <c r="E4798" s="6" t="s">
        <v>14</v>
      </c>
      <c r="F4798" s="7">
        <v>44814</v>
      </c>
      <c r="G4798" s="6" t="s">
        <v>35</v>
      </c>
      <c r="H4798" s="6" t="s">
        <v>57</v>
      </c>
      <c r="I4798" s="6" t="s">
        <v>44</v>
      </c>
      <c r="J4798" s="6" t="s">
        <v>80</v>
      </c>
      <c r="K4798" s="12">
        <v>7000</v>
      </c>
      <c r="L4798" s="12">
        <v>9100</v>
      </c>
      <c r="M4798" s="12">
        <v>3</v>
      </c>
      <c r="N4798" s="12">
        <v>21000</v>
      </c>
      <c r="O4798" s="12">
        <v>27300</v>
      </c>
      <c r="P4798" s="6" t="s">
        <v>1398</v>
      </c>
      <c r="Q4798" s="12">
        <f t="shared" si="74"/>
        <v>6300</v>
      </c>
    </row>
    <row r="4799" spans="1:17" x14ac:dyDescent="0.3">
      <c r="A4799" s="6">
        <v>144171</v>
      </c>
      <c r="B4799" s="6" t="s">
        <v>1381</v>
      </c>
      <c r="C4799" s="6" t="s">
        <v>1333</v>
      </c>
      <c r="D4799" s="6" t="s">
        <v>2047</v>
      </c>
      <c r="E4799" s="6" t="s">
        <v>13</v>
      </c>
      <c r="F4799" s="7">
        <v>44814</v>
      </c>
      <c r="G4799" s="6" t="s">
        <v>1296</v>
      </c>
      <c r="H4799" s="6" t="s">
        <v>1222</v>
      </c>
      <c r="I4799" s="6" t="s">
        <v>42</v>
      </c>
      <c r="J4799" s="6" t="s">
        <v>79</v>
      </c>
      <c r="K4799" s="12">
        <v>6550</v>
      </c>
      <c r="L4799" s="12">
        <v>8515</v>
      </c>
      <c r="M4799" s="12">
        <v>1</v>
      </c>
      <c r="N4799" s="12">
        <v>6550</v>
      </c>
      <c r="O4799" s="12">
        <v>8515</v>
      </c>
      <c r="P4799" s="6" t="s">
        <v>1397</v>
      </c>
      <c r="Q4799" s="12">
        <f t="shared" si="74"/>
        <v>1965</v>
      </c>
    </row>
    <row r="4800" spans="1:17" x14ac:dyDescent="0.3">
      <c r="A4800" s="6">
        <v>144172</v>
      </c>
      <c r="B4800" s="6" t="s">
        <v>1382</v>
      </c>
      <c r="C4800" s="6" t="s">
        <v>1335</v>
      </c>
      <c r="D4800" s="6" t="s">
        <v>2087</v>
      </c>
      <c r="E4800" s="6" t="s">
        <v>12</v>
      </c>
      <c r="F4800" s="7">
        <v>44815</v>
      </c>
      <c r="G4800" s="6" t="s">
        <v>33</v>
      </c>
      <c r="H4800" s="8" t="s">
        <v>66</v>
      </c>
      <c r="I4800" s="6" t="s">
        <v>109</v>
      </c>
      <c r="J4800" s="6" t="s">
        <v>81</v>
      </c>
      <c r="K4800" s="12">
        <v>7650</v>
      </c>
      <c r="L4800" s="12">
        <v>9945</v>
      </c>
      <c r="M4800" s="12">
        <v>4</v>
      </c>
      <c r="N4800" s="12">
        <v>30600</v>
      </c>
      <c r="O4800" s="12">
        <v>39780</v>
      </c>
      <c r="P4800" s="6" t="s">
        <v>1399</v>
      </c>
      <c r="Q4800" s="12">
        <f t="shared" si="74"/>
        <v>9180</v>
      </c>
    </row>
    <row r="4801" spans="1:17" x14ac:dyDescent="0.3">
      <c r="A4801" s="6">
        <v>144173</v>
      </c>
      <c r="B4801" s="6" t="s">
        <v>1378</v>
      </c>
      <c r="C4801" s="6" t="s">
        <v>1377</v>
      </c>
      <c r="D4801" s="6" t="s">
        <v>1928</v>
      </c>
      <c r="E4801" s="6" t="s">
        <v>11</v>
      </c>
      <c r="F4801" s="7">
        <v>44816</v>
      </c>
      <c r="G4801" s="6" t="s">
        <v>34</v>
      </c>
      <c r="H4801" s="6" t="s">
        <v>58</v>
      </c>
      <c r="I4801" s="6" t="s">
        <v>45</v>
      </c>
      <c r="J4801" s="6" t="s">
        <v>82</v>
      </c>
      <c r="K4801" s="12">
        <v>1150</v>
      </c>
      <c r="L4801" s="12">
        <v>1495</v>
      </c>
      <c r="M4801" s="12">
        <v>1</v>
      </c>
      <c r="N4801" s="12">
        <v>1150</v>
      </c>
      <c r="O4801" s="12">
        <v>1495</v>
      </c>
      <c r="P4801" s="6" t="s">
        <v>1400</v>
      </c>
      <c r="Q4801" s="12">
        <f t="shared" si="74"/>
        <v>345</v>
      </c>
    </row>
    <row r="4802" spans="1:17" x14ac:dyDescent="0.3">
      <c r="A4802" s="6">
        <v>144174</v>
      </c>
      <c r="B4802" s="6" t="s">
        <v>1379</v>
      </c>
      <c r="C4802" s="6" t="s">
        <v>1332</v>
      </c>
      <c r="D4802" s="6" t="s">
        <v>1990</v>
      </c>
      <c r="E4802" s="6" t="s">
        <v>1321</v>
      </c>
      <c r="F4802" s="7">
        <v>44817</v>
      </c>
      <c r="G4802" s="6" t="s">
        <v>35</v>
      </c>
      <c r="H4802" s="6" t="s">
        <v>59</v>
      </c>
      <c r="I4802" s="6" t="s">
        <v>36</v>
      </c>
      <c r="J4802" s="6" t="s">
        <v>75</v>
      </c>
      <c r="K4802" s="12">
        <v>850</v>
      </c>
      <c r="L4802" s="12">
        <v>1105</v>
      </c>
      <c r="M4802" s="12">
        <v>3</v>
      </c>
      <c r="N4802" s="12">
        <v>2550</v>
      </c>
      <c r="O4802" s="12">
        <v>3315</v>
      </c>
      <c r="P4802" s="6" t="s">
        <v>1401</v>
      </c>
      <c r="Q4802" s="12">
        <f t="shared" si="74"/>
        <v>765</v>
      </c>
    </row>
    <row r="4803" spans="1:17" x14ac:dyDescent="0.3">
      <c r="A4803" s="6">
        <v>144175</v>
      </c>
      <c r="B4803" s="6" t="s">
        <v>1365</v>
      </c>
      <c r="C4803" s="6" t="s">
        <v>1364</v>
      </c>
      <c r="D4803" s="6" t="s">
        <v>1768</v>
      </c>
      <c r="E4803" s="6" t="s">
        <v>1322</v>
      </c>
      <c r="F4803" s="7">
        <v>44818</v>
      </c>
      <c r="G4803" s="6" t="s">
        <v>1296</v>
      </c>
      <c r="H4803" s="6" t="s">
        <v>60</v>
      </c>
      <c r="I4803" s="6" t="s">
        <v>37</v>
      </c>
      <c r="J4803" s="6" t="s">
        <v>76</v>
      </c>
      <c r="K4803" s="12">
        <v>650</v>
      </c>
      <c r="L4803" s="12">
        <v>845</v>
      </c>
      <c r="M4803" s="12">
        <v>1</v>
      </c>
      <c r="N4803" s="12">
        <v>650</v>
      </c>
      <c r="O4803" s="12">
        <v>845</v>
      </c>
      <c r="P4803" s="6" t="s">
        <v>1325</v>
      </c>
      <c r="Q4803" s="12">
        <f t="shared" ref="Q4803:Q4866" si="75">O4803-N4803</f>
        <v>195</v>
      </c>
    </row>
    <row r="4804" spans="1:17" x14ac:dyDescent="0.3">
      <c r="A4804" s="6">
        <v>144176</v>
      </c>
      <c r="B4804" s="6" t="s">
        <v>1385</v>
      </c>
      <c r="C4804" s="6" t="s">
        <v>27</v>
      </c>
      <c r="D4804" s="6" t="s">
        <v>27</v>
      </c>
      <c r="E4804" s="6" t="s">
        <v>1323</v>
      </c>
      <c r="F4804" s="7">
        <v>44819</v>
      </c>
      <c r="G4804" s="6" t="s">
        <v>33</v>
      </c>
      <c r="H4804" s="6" t="s">
        <v>61</v>
      </c>
      <c r="I4804" s="6" t="s">
        <v>38</v>
      </c>
      <c r="J4804" s="6" t="s">
        <v>75</v>
      </c>
      <c r="K4804" s="12">
        <v>7500</v>
      </c>
      <c r="L4804" s="12">
        <v>9750</v>
      </c>
      <c r="M4804" s="12">
        <v>4</v>
      </c>
      <c r="N4804" s="12">
        <v>30000</v>
      </c>
      <c r="O4804" s="12">
        <v>39000</v>
      </c>
      <c r="P4804" s="6" t="s">
        <v>1398</v>
      </c>
      <c r="Q4804" s="12">
        <f t="shared" si="75"/>
        <v>9000</v>
      </c>
    </row>
    <row r="4805" spans="1:17" x14ac:dyDescent="0.3">
      <c r="A4805" s="6">
        <v>144177</v>
      </c>
      <c r="B4805" s="6" t="s">
        <v>1387</v>
      </c>
      <c r="C4805" s="6" t="s">
        <v>1386</v>
      </c>
      <c r="D4805" s="6" t="s">
        <v>2107</v>
      </c>
      <c r="E4805" s="6" t="s">
        <v>10</v>
      </c>
      <c r="F4805" s="7">
        <v>44820</v>
      </c>
      <c r="G4805" s="6" t="s">
        <v>34</v>
      </c>
      <c r="H4805" s="6" t="s">
        <v>1219</v>
      </c>
      <c r="I4805" s="6" t="s">
        <v>39</v>
      </c>
      <c r="J4805" s="8" t="s">
        <v>83</v>
      </c>
      <c r="K4805" s="12">
        <v>10000</v>
      </c>
      <c r="L4805" s="12">
        <v>13000</v>
      </c>
      <c r="M4805" s="12">
        <v>1</v>
      </c>
      <c r="N4805" s="12">
        <v>10000</v>
      </c>
      <c r="O4805" s="12">
        <v>13000</v>
      </c>
      <c r="P4805" s="6" t="s">
        <v>1397</v>
      </c>
      <c r="Q4805" s="12">
        <f t="shared" si="75"/>
        <v>3000</v>
      </c>
    </row>
    <row r="4806" spans="1:17" x14ac:dyDescent="0.3">
      <c r="A4806" s="6">
        <v>144178</v>
      </c>
      <c r="B4806" s="6" t="s">
        <v>2156</v>
      </c>
      <c r="C4806" s="6" t="s">
        <v>2157</v>
      </c>
      <c r="D4806" s="6" t="s">
        <v>1977</v>
      </c>
      <c r="E4806" s="6" t="s">
        <v>9</v>
      </c>
      <c r="F4806" s="7">
        <v>44821</v>
      </c>
      <c r="G4806" s="6" t="s">
        <v>35</v>
      </c>
      <c r="H4806" s="6" t="s">
        <v>1223</v>
      </c>
      <c r="I4806" s="6" t="s">
        <v>40</v>
      </c>
      <c r="J4806" s="6" t="s">
        <v>76</v>
      </c>
      <c r="K4806" s="12">
        <v>10500</v>
      </c>
      <c r="L4806" s="12">
        <v>13650</v>
      </c>
      <c r="M4806" s="12">
        <v>4</v>
      </c>
      <c r="N4806" s="12">
        <v>42000</v>
      </c>
      <c r="O4806" s="12">
        <v>54600</v>
      </c>
      <c r="P4806" s="6" t="s">
        <v>1399</v>
      </c>
      <c r="Q4806" s="12">
        <f t="shared" si="75"/>
        <v>12600</v>
      </c>
    </row>
    <row r="4807" spans="1:17" x14ac:dyDescent="0.3">
      <c r="A4807" s="6">
        <v>144179</v>
      </c>
      <c r="B4807" s="6" t="s">
        <v>1390</v>
      </c>
      <c r="C4807" s="6" t="s">
        <v>26</v>
      </c>
      <c r="D4807" s="6" t="s">
        <v>2123</v>
      </c>
      <c r="E4807" s="6" t="s">
        <v>1324</v>
      </c>
      <c r="F4807" s="7">
        <v>44822</v>
      </c>
      <c r="G4807" s="6" t="s">
        <v>1296</v>
      </c>
      <c r="H4807" s="6" t="s">
        <v>63</v>
      </c>
      <c r="I4807" s="6" t="s">
        <v>41</v>
      </c>
      <c r="J4807" s="6" t="s">
        <v>78</v>
      </c>
      <c r="K4807" s="12">
        <v>8500</v>
      </c>
      <c r="L4807" s="12">
        <v>11050</v>
      </c>
      <c r="M4807" s="12">
        <v>3</v>
      </c>
      <c r="N4807" s="12">
        <v>25500</v>
      </c>
      <c r="O4807" s="12">
        <v>33150</v>
      </c>
      <c r="P4807" s="6" t="s">
        <v>1400</v>
      </c>
      <c r="Q4807" s="12">
        <f t="shared" si="75"/>
        <v>7650</v>
      </c>
    </row>
    <row r="4808" spans="1:17" x14ac:dyDescent="0.3">
      <c r="A4808" s="6">
        <v>144180</v>
      </c>
      <c r="B4808" s="6" t="s">
        <v>1392</v>
      </c>
      <c r="C4808" s="6" t="s">
        <v>1391</v>
      </c>
      <c r="D4808" s="6" t="s">
        <v>2115</v>
      </c>
      <c r="E4808" s="6" t="s">
        <v>8</v>
      </c>
      <c r="F4808" s="7">
        <v>44823</v>
      </c>
      <c r="G4808" s="6" t="s">
        <v>33</v>
      </c>
      <c r="H4808" s="6" t="s">
        <v>57</v>
      </c>
      <c r="I4808" s="6" t="s">
        <v>44</v>
      </c>
      <c r="J4808" s="6" t="s">
        <v>80</v>
      </c>
      <c r="K4808" s="12">
        <v>7000</v>
      </c>
      <c r="L4808" s="12">
        <v>9100</v>
      </c>
      <c r="M4808" s="12">
        <v>2</v>
      </c>
      <c r="N4808" s="12">
        <v>14000</v>
      </c>
      <c r="O4808" s="12">
        <v>18200</v>
      </c>
      <c r="P4808" s="6" t="s">
        <v>1401</v>
      </c>
      <c r="Q4808" s="12">
        <f t="shared" si="75"/>
        <v>4200</v>
      </c>
    </row>
    <row r="4809" spans="1:17" x14ac:dyDescent="0.3">
      <c r="A4809" s="6">
        <v>144181</v>
      </c>
      <c r="B4809" s="6" t="s">
        <v>1394</v>
      </c>
      <c r="C4809" s="6" t="s">
        <v>1393</v>
      </c>
      <c r="D4809" s="6" t="s">
        <v>1414</v>
      </c>
      <c r="E4809" s="6" t="s">
        <v>7</v>
      </c>
      <c r="F4809" s="7">
        <v>44824</v>
      </c>
      <c r="G4809" s="6" t="s">
        <v>34</v>
      </c>
      <c r="H4809" s="6" t="s">
        <v>1224</v>
      </c>
      <c r="I4809" s="6" t="s">
        <v>42</v>
      </c>
      <c r="J4809" s="6" t="s">
        <v>79</v>
      </c>
      <c r="K4809" s="12">
        <v>1680</v>
      </c>
      <c r="L4809" s="12">
        <v>2184</v>
      </c>
      <c r="M4809" s="12">
        <v>4</v>
      </c>
      <c r="N4809" s="12">
        <v>6720</v>
      </c>
      <c r="O4809" s="12">
        <v>8736</v>
      </c>
      <c r="P4809" s="6" t="s">
        <v>1325</v>
      </c>
      <c r="Q4809" s="12">
        <f t="shared" si="75"/>
        <v>2016</v>
      </c>
    </row>
    <row r="4810" spans="1:17" x14ac:dyDescent="0.3">
      <c r="A4810" s="6">
        <v>144182</v>
      </c>
      <c r="B4810" s="6" t="s">
        <v>1337</v>
      </c>
      <c r="C4810" s="6" t="s">
        <v>1336</v>
      </c>
      <c r="D4810" s="6" t="s">
        <v>1416</v>
      </c>
      <c r="E4810" s="6" t="s">
        <v>1325</v>
      </c>
      <c r="F4810" s="7">
        <v>44825</v>
      </c>
      <c r="G4810" s="6" t="s">
        <v>35</v>
      </c>
      <c r="H4810" s="8" t="s">
        <v>65</v>
      </c>
      <c r="I4810" s="6" t="s">
        <v>109</v>
      </c>
      <c r="J4810" s="8" t="s">
        <v>84</v>
      </c>
      <c r="K4810" s="12">
        <v>6540</v>
      </c>
      <c r="L4810" s="12">
        <v>8502</v>
      </c>
      <c r="M4810" s="12">
        <v>1</v>
      </c>
      <c r="N4810" s="12">
        <v>6540</v>
      </c>
      <c r="O4810" s="12">
        <v>8502</v>
      </c>
      <c r="P4810" s="6" t="s">
        <v>1398</v>
      </c>
      <c r="Q4810" s="12">
        <f t="shared" si="75"/>
        <v>1962</v>
      </c>
    </row>
    <row r="4811" spans="1:17" x14ac:dyDescent="0.3">
      <c r="A4811" s="6">
        <v>144183</v>
      </c>
      <c r="B4811" s="6" t="s">
        <v>1339</v>
      </c>
      <c r="C4811" s="6" t="s">
        <v>1338</v>
      </c>
      <c r="D4811" s="6" t="s">
        <v>1439</v>
      </c>
      <c r="E4811" s="6" t="s">
        <v>1326</v>
      </c>
      <c r="F4811" s="7">
        <v>44826</v>
      </c>
      <c r="G4811" s="6" t="s">
        <v>1296</v>
      </c>
      <c r="H4811" s="6" t="s">
        <v>68</v>
      </c>
      <c r="I4811" s="6" t="s">
        <v>45</v>
      </c>
      <c r="J4811" s="6" t="s">
        <v>82</v>
      </c>
      <c r="K4811" s="12">
        <v>2680</v>
      </c>
      <c r="L4811" s="12">
        <v>3484</v>
      </c>
      <c r="M4811" s="12">
        <v>2</v>
      </c>
      <c r="N4811" s="12">
        <v>5360</v>
      </c>
      <c r="O4811" s="12">
        <v>6968</v>
      </c>
      <c r="P4811" s="6" t="s">
        <v>1397</v>
      </c>
      <c r="Q4811" s="12">
        <f t="shared" si="75"/>
        <v>1608</v>
      </c>
    </row>
    <row r="4812" spans="1:17" x14ac:dyDescent="0.3">
      <c r="A4812" s="6">
        <v>144184</v>
      </c>
      <c r="B4812" s="6" t="s">
        <v>1341</v>
      </c>
      <c r="C4812" s="6" t="s">
        <v>1340</v>
      </c>
      <c r="D4812" s="6" t="s">
        <v>1478</v>
      </c>
      <c r="E4812" s="6" t="s">
        <v>6</v>
      </c>
      <c r="F4812" s="7">
        <v>44827</v>
      </c>
      <c r="G4812" s="6" t="s">
        <v>33</v>
      </c>
      <c r="H4812" s="6" t="s">
        <v>71</v>
      </c>
      <c r="I4812" s="6" t="s">
        <v>38</v>
      </c>
      <c r="J4812" s="6" t="s">
        <v>76</v>
      </c>
      <c r="K4812" s="12">
        <v>8250</v>
      </c>
      <c r="L4812" s="12">
        <v>10725</v>
      </c>
      <c r="M4812" s="12">
        <v>4</v>
      </c>
      <c r="N4812" s="12">
        <v>33000</v>
      </c>
      <c r="O4812" s="12">
        <v>42900</v>
      </c>
      <c r="P4812" s="6" t="s">
        <v>1399</v>
      </c>
      <c r="Q4812" s="12">
        <f t="shared" si="75"/>
        <v>9900</v>
      </c>
    </row>
    <row r="4813" spans="1:17" x14ac:dyDescent="0.3">
      <c r="A4813" s="6">
        <v>144185</v>
      </c>
      <c r="B4813" s="6" t="s">
        <v>1343</v>
      </c>
      <c r="C4813" s="6" t="s">
        <v>1342</v>
      </c>
      <c r="D4813" s="6" t="s">
        <v>1518</v>
      </c>
      <c r="E4813" s="6" t="s">
        <v>5</v>
      </c>
      <c r="F4813" s="7">
        <v>44828</v>
      </c>
      <c r="G4813" s="6" t="s">
        <v>34</v>
      </c>
      <c r="H4813" s="6" t="s">
        <v>1158</v>
      </c>
      <c r="I4813" s="6" t="s">
        <v>42</v>
      </c>
      <c r="J4813" s="6" t="s">
        <v>76</v>
      </c>
      <c r="K4813" s="12">
        <v>2650</v>
      </c>
      <c r="L4813" s="12">
        <v>3445</v>
      </c>
      <c r="M4813" s="12">
        <v>1</v>
      </c>
      <c r="N4813" s="12">
        <v>2650</v>
      </c>
      <c r="O4813" s="12">
        <v>3445</v>
      </c>
      <c r="P4813" s="6" t="s">
        <v>1400</v>
      </c>
      <c r="Q4813" s="12">
        <f t="shared" si="75"/>
        <v>795</v>
      </c>
    </row>
    <row r="4814" spans="1:17" x14ac:dyDescent="0.3">
      <c r="A4814" s="6">
        <v>144186</v>
      </c>
      <c r="B4814" s="6" t="s">
        <v>1345</v>
      </c>
      <c r="C4814" s="6" t="s">
        <v>1344</v>
      </c>
      <c r="D4814" s="6" t="s">
        <v>1531</v>
      </c>
      <c r="E4814" s="6" t="s">
        <v>4</v>
      </c>
      <c r="F4814" s="7">
        <v>44829</v>
      </c>
      <c r="G4814" s="6" t="s">
        <v>35</v>
      </c>
      <c r="H4814" s="6" t="s">
        <v>72</v>
      </c>
      <c r="I4814" s="6" t="s">
        <v>38</v>
      </c>
      <c r="J4814" s="6" t="s">
        <v>85</v>
      </c>
      <c r="K4814" s="12">
        <v>12550</v>
      </c>
      <c r="L4814" s="12">
        <v>16315</v>
      </c>
      <c r="M4814" s="12">
        <v>4</v>
      </c>
      <c r="N4814" s="12">
        <v>50200</v>
      </c>
      <c r="O4814" s="12">
        <v>65260</v>
      </c>
      <c r="P4814" s="6" t="s">
        <v>1401</v>
      </c>
      <c r="Q4814" s="12">
        <f t="shared" si="75"/>
        <v>15060</v>
      </c>
    </row>
    <row r="4815" spans="1:17" x14ac:dyDescent="0.3">
      <c r="A4815" s="6">
        <v>144187</v>
      </c>
      <c r="B4815" s="6" t="s">
        <v>1347</v>
      </c>
      <c r="C4815" s="6" t="s">
        <v>1346</v>
      </c>
      <c r="D4815" s="6" t="s">
        <v>1555</v>
      </c>
      <c r="E4815" s="6" t="s">
        <v>30</v>
      </c>
      <c r="F4815" s="7">
        <v>44830</v>
      </c>
      <c r="G4815" s="6" t="s">
        <v>1296</v>
      </c>
      <c r="H4815" s="6" t="s">
        <v>73</v>
      </c>
      <c r="I4815" s="6" t="s">
        <v>41</v>
      </c>
      <c r="J4815" s="8" t="s">
        <v>78</v>
      </c>
      <c r="K4815" s="12">
        <v>14500</v>
      </c>
      <c r="L4815" s="12">
        <v>18850</v>
      </c>
      <c r="M4815" s="12">
        <v>2</v>
      </c>
      <c r="N4815" s="12">
        <v>29000</v>
      </c>
      <c r="O4815" s="12">
        <v>37700</v>
      </c>
      <c r="P4815" s="6" t="s">
        <v>1325</v>
      </c>
      <c r="Q4815" s="12">
        <f t="shared" si="75"/>
        <v>8700</v>
      </c>
    </row>
    <row r="4816" spans="1:17" x14ac:dyDescent="0.3">
      <c r="A4816" s="6">
        <v>144188</v>
      </c>
      <c r="B4816" s="6" t="s">
        <v>1349</v>
      </c>
      <c r="C4816" s="6" t="s">
        <v>1348</v>
      </c>
      <c r="D4816" s="6" t="s">
        <v>1576</v>
      </c>
      <c r="E4816" s="6" t="s">
        <v>31</v>
      </c>
      <c r="F4816" s="7">
        <v>44831</v>
      </c>
      <c r="G4816" s="6" t="s">
        <v>33</v>
      </c>
      <c r="H4816" s="6" t="s">
        <v>46</v>
      </c>
      <c r="I4816" s="6" t="s">
        <v>36</v>
      </c>
      <c r="J4816" s="6" t="s">
        <v>75</v>
      </c>
      <c r="K4816" s="12">
        <v>800</v>
      </c>
      <c r="L4816" s="12">
        <v>1040</v>
      </c>
      <c r="M4816" s="12">
        <v>2</v>
      </c>
      <c r="N4816" s="12">
        <v>1600</v>
      </c>
      <c r="O4816" s="12">
        <v>2080</v>
      </c>
      <c r="P4816" s="6" t="s">
        <v>1398</v>
      </c>
      <c r="Q4816" s="12">
        <f t="shared" si="75"/>
        <v>480</v>
      </c>
    </row>
    <row r="4817" spans="1:17" x14ac:dyDescent="0.3">
      <c r="A4817" s="6">
        <v>144189</v>
      </c>
      <c r="B4817" s="6" t="s">
        <v>1351</v>
      </c>
      <c r="C4817" s="6" t="s">
        <v>1350</v>
      </c>
      <c r="D4817" s="6" t="s">
        <v>1600</v>
      </c>
      <c r="E4817" s="6" t="s">
        <v>32</v>
      </c>
      <c r="F4817" s="7">
        <v>44832</v>
      </c>
      <c r="G4817" s="6" t="s">
        <v>34</v>
      </c>
      <c r="H4817" s="6" t="s">
        <v>48</v>
      </c>
      <c r="I4817" s="6" t="s">
        <v>37</v>
      </c>
      <c r="J4817" s="6" t="s">
        <v>76</v>
      </c>
      <c r="K4817" s="12">
        <v>600</v>
      </c>
      <c r="L4817" s="12">
        <v>780</v>
      </c>
      <c r="M4817" s="12">
        <v>3</v>
      </c>
      <c r="N4817" s="12">
        <v>1800</v>
      </c>
      <c r="O4817" s="12">
        <v>2340</v>
      </c>
      <c r="P4817" s="6" t="s">
        <v>1397</v>
      </c>
      <c r="Q4817" s="12">
        <f t="shared" si="75"/>
        <v>540</v>
      </c>
    </row>
    <row r="4818" spans="1:17" x14ac:dyDescent="0.3">
      <c r="A4818" s="6">
        <v>144190</v>
      </c>
      <c r="B4818" s="6" t="s">
        <v>1353</v>
      </c>
      <c r="C4818" s="6" t="s">
        <v>1352</v>
      </c>
      <c r="D4818" s="6" t="s">
        <v>1616</v>
      </c>
      <c r="E4818" s="6" t="s">
        <v>28</v>
      </c>
      <c r="F4818" s="7">
        <v>44833</v>
      </c>
      <c r="G4818" s="6" t="s">
        <v>35</v>
      </c>
      <c r="H4818" s="6" t="s">
        <v>50</v>
      </c>
      <c r="I4818" s="6" t="s">
        <v>38</v>
      </c>
      <c r="J4818" s="6" t="s">
        <v>75</v>
      </c>
      <c r="K4818" s="12">
        <v>10500</v>
      </c>
      <c r="L4818" s="12">
        <v>13650</v>
      </c>
      <c r="M4818" s="12">
        <v>4</v>
      </c>
      <c r="N4818" s="12">
        <v>42000</v>
      </c>
      <c r="O4818" s="12">
        <v>54600</v>
      </c>
      <c r="P4818" s="6" t="s">
        <v>1399</v>
      </c>
      <c r="Q4818" s="12">
        <f t="shared" si="75"/>
        <v>12600</v>
      </c>
    </row>
    <row r="4819" spans="1:17" x14ac:dyDescent="0.3">
      <c r="A4819" s="6">
        <v>144191</v>
      </c>
      <c r="B4819" s="6" t="s">
        <v>1355</v>
      </c>
      <c r="C4819" s="6" t="s">
        <v>1354</v>
      </c>
      <c r="D4819" s="6" t="s">
        <v>2145</v>
      </c>
      <c r="E4819" s="6" t="s">
        <v>1311</v>
      </c>
      <c r="F4819" s="7">
        <v>44834</v>
      </c>
      <c r="G4819" s="6" t="s">
        <v>1296</v>
      </c>
      <c r="H4819" s="6" t="s">
        <v>1219</v>
      </c>
      <c r="I4819" s="6" t="s">
        <v>39</v>
      </c>
      <c r="J4819" s="6" t="s">
        <v>77</v>
      </c>
      <c r="K4819" s="12">
        <v>6500</v>
      </c>
      <c r="L4819" s="12">
        <v>8450</v>
      </c>
      <c r="M4819" s="12">
        <v>2</v>
      </c>
      <c r="N4819" s="12">
        <v>13000</v>
      </c>
      <c r="O4819" s="12">
        <v>16900</v>
      </c>
      <c r="P4819" s="6" t="s">
        <v>1400</v>
      </c>
      <c r="Q4819" s="12">
        <f t="shared" si="75"/>
        <v>3900</v>
      </c>
    </row>
    <row r="4820" spans="1:17" x14ac:dyDescent="0.3">
      <c r="A4820" s="6">
        <v>144192</v>
      </c>
      <c r="B4820" s="6" t="s">
        <v>1357</v>
      </c>
      <c r="C4820" s="6" t="s">
        <v>1356</v>
      </c>
      <c r="D4820" s="6" t="s">
        <v>1633</v>
      </c>
      <c r="E4820" s="6" t="s">
        <v>1312</v>
      </c>
      <c r="F4820" s="7">
        <v>44835</v>
      </c>
      <c r="G4820" s="6" t="s">
        <v>33</v>
      </c>
      <c r="H4820" s="6" t="s">
        <v>1225</v>
      </c>
      <c r="I4820" s="6" t="s">
        <v>40</v>
      </c>
      <c r="J4820" s="6" t="s">
        <v>76</v>
      </c>
      <c r="K4820" s="12">
        <v>4500</v>
      </c>
      <c r="L4820" s="12">
        <v>5850</v>
      </c>
      <c r="M4820" s="12">
        <v>2</v>
      </c>
      <c r="N4820" s="12">
        <v>9000</v>
      </c>
      <c r="O4820" s="12">
        <v>11700</v>
      </c>
      <c r="P4820" s="6" t="s">
        <v>1401</v>
      </c>
      <c r="Q4820" s="12">
        <f t="shared" si="75"/>
        <v>2700</v>
      </c>
    </row>
    <row r="4821" spans="1:17" x14ac:dyDescent="0.3">
      <c r="A4821" s="6">
        <v>144193</v>
      </c>
      <c r="B4821" s="6" t="s">
        <v>1359</v>
      </c>
      <c r="C4821" s="6" t="s">
        <v>1358</v>
      </c>
      <c r="D4821" s="6" t="s">
        <v>1671</v>
      </c>
      <c r="E4821" s="6" t="s">
        <v>1313</v>
      </c>
      <c r="F4821" s="7">
        <v>44836</v>
      </c>
      <c r="G4821" s="6" t="s">
        <v>34</v>
      </c>
      <c r="H4821" s="6" t="s">
        <v>51</v>
      </c>
      <c r="I4821" s="6" t="s">
        <v>41</v>
      </c>
      <c r="J4821" s="6" t="s">
        <v>78</v>
      </c>
      <c r="K4821" s="12">
        <v>8500</v>
      </c>
      <c r="L4821" s="12">
        <v>11050</v>
      </c>
      <c r="M4821" s="12">
        <v>1</v>
      </c>
      <c r="N4821" s="12">
        <v>8500</v>
      </c>
      <c r="O4821" s="12">
        <v>11050</v>
      </c>
      <c r="P4821" s="6" t="s">
        <v>1325</v>
      </c>
      <c r="Q4821" s="12">
        <f t="shared" si="75"/>
        <v>2550</v>
      </c>
    </row>
    <row r="4822" spans="1:17" x14ac:dyDescent="0.3">
      <c r="A4822" s="6">
        <v>144194</v>
      </c>
      <c r="B4822" s="6" t="s">
        <v>1361</v>
      </c>
      <c r="C4822" s="6" t="s">
        <v>1360</v>
      </c>
      <c r="D4822" s="6" t="s">
        <v>1678</v>
      </c>
      <c r="E4822" s="6" t="s">
        <v>3</v>
      </c>
      <c r="F4822" s="7">
        <v>44837</v>
      </c>
      <c r="G4822" s="6" t="s">
        <v>35</v>
      </c>
      <c r="H4822" s="6" t="s">
        <v>52</v>
      </c>
      <c r="I4822" s="6" t="s">
        <v>44</v>
      </c>
      <c r="J4822" s="6" t="s">
        <v>80</v>
      </c>
      <c r="K4822" s="12">
        <v>12500</v>
      </c>
      <c r="L4822" s="12">
        <v>16250</v>
      </c>
      <c r="M4822" s="12">
        <v>4</v>
      </c>
      <c r="N4822" s="12">
        <v>50000</v>
      </c>
      <c r="O4822" s="12">
        <v>65000</v>
      </c>
      <c r="P4822" s="6" t="s">
        <v>1398</v>
      </c>
      <c r="Q4822" s="12">
        <f t="shared" si="75"/>
        <v>15000</v>
      </c>
    </row>
    <row r="4823" spans="1:17" x14ac:dyDescent="0.3">
      <c r="A4823" s="6">
        <v>144195</v>
      </c>
      <c r="B4823" s="6" t="s">
        <v>1363</v>
      </c>
      <c r="C4823" s="6" t="s">
        <v>1362</v>
      </c>
      <c r="D4823" s="6" t="s">
        <v>1723</v>
      </c>
      <c r="E4823" s="6" t="s">
        <v>2</v>
      </c>
      <c r="F4823" s="7">
        <v>44838</v>
      </c>
      <c r="G4823" s="6" t="s">
        <v>1296</v>
      </c>
      <c r="H4823" s="6" t="s">
        <v>1166</v>
      </c>
      <c r="I4823" s="6" t="s">
        <v>89</v>
      </c>
      <c r="J4823" s="6" t="s">
        <v>79</v>
      </c>
      <c r="K4823" s="12">
        <v>3500</v>
      </c>
      <c r="L4823" s="12">
        <v>4550</v>
      </c>
      <c r="M4823" s="12">
        <v>4</v>
      </c>
      <c r="N4823" s="12">
        <v>14000</v>
      </c>
      <c r="O4823" s="12">
        <v>18200</v>
      </c>
      <c r="P4823" s="6" t="s">
        <v>1397</v>
      </c>
      <c r="Q4823" s="12">
        <f t="shared" si="75"/>
        <v>4200</v>
      </c>
    </row>
    <row r="4824" spans="1:17" x14ac:dyDescent="0.3">
      <c r="A4824" s="6">
        <v>144196</v>
      </c>
      <c r="B4824" s="6" t="s">
        <v>1365</v>
      </c>
      <c r="C4824" s="6" t="s">
        <v>1364</v>
      </c>
      <c r="D4824" s="6" t="s">
        <v>1766</v>
      </c>
      <c r="E4824" s="6" t="s">
        <v>1</v>
      </c>
      <c r="F4824" s="7">
        <v>44839</v>
      </c>
      <c r="G4824" s="6" t="s">
        <v>33</v>
      </c>
      <c r="H4824" s="8" t="s">
        <v>67</v>
      </c>
      <c r="I4824" s="6" t="s">
        <v>37</v>
      </c>
      <c r="J4824" s="6" t="s">
        <v>81</v>
      </c>
      <c r="K4824" s="12">
        <v>4500</v>
      </c>
      <c r="L4824" s="12">
        <v>5850</v>
      </c>
      <c r="M4824" s="12">
        <v>3</v>
      </c>
      <c r="N4824" s="12">
        <v>13500</v>
      </c>
      <c r="O4824" s="12">
        <v>17550</v>
      </c>
      <c r="P4824" s="6" t="s">
        <v>1399</v>
      </c>
      <c r="Q4824" s="12">
        <f t="shared" si="75"/>
        <v>4050</v>
      </c>
    </row>
    <row r="4825" spans="1:17" x14ac:dyDescent="0.3">
      <c r="A4825" s="6">
        <v>144197</v>
      </c>
      <c r="B4825" s="6" t="s">
        <v>1367</v>
      </c>
      <c r="C4825" s="6" t="s">
        <v>1366</v>
      </c>
      <c r="D4825" s="6" t="s">
        <v>1786</v>
      </c>
      <c r="E4825" s="6" t="s">
        <v>1314</v>
      </c>
      <c r="F4825" s="7">
        <v>44840</v>
      </c>
      <c r="G4825" s="6" t="s">
        <v>34</v>
      </c>
      <c r="H4825" s="6" t="s">
        <v>1226</v>
      </c>
      <c r="I4825" s="6" t="s">
        <v>45</v>
      </c>
      <c r="J4825" s="6" t="s">
        <v>82</v>
      </c>
      <c r="K4825" s="12">
        <v>2100</v>
      </c>
      <c r="L4825" s="12">
        <v>2730</v>
      </c>
      <c r="M4825" s="12">
        <v>4</v>
      </c>
      <c r="N4825" s="12">
        <v>8400</v>
      </c>
      <c r="O4825" s="12">
        <v>10920</v>
      </c>
      <c r="P4825" s="6" t="s">
        <v>1400</v>
      </c>
      <c r="Q4825" s="12">
        <f t="shared" si="75"/>
        <v>2520</v>
      </c>
    </row>
    <row r="4826" spans="1:17" x14ac:dyDescent="0.3">
      <c r="A4826" s="6">
        <v>144198</v>
      </c>
      <c r="B4826" s="6" t="s">
        <v>1369</v>
      </c>
      <c r="C4826" s="6" t="s">
        <v>1368</v>
      </c>
      <c r="D4826" s="6" t="s">
        <v>1795</v>
      </c>
      <c r="E4826" s="6" t="s">
        <v>1315</v>
      </c>
      <c r="F4826" s="7">
        <v>44841</v>
      </c>
      <c r="G4826" s="6" t="s">
        <v>35</v>
      </c>
      <c r="H4826" s="6" t="s">
        <v>49</v>
      </c>
      <c r="I4826" s="6" t="s">
        <v>36</v>
      </c>
      <c r="J4826" s="6" t="s">
        <v>75</v>
      </c>
      <c r="K4826" s="12">
        <v>1150</v>
      </c>
      <c r="L4826" s="12">
        <v>1495</v>
      </c>
      <c r="M4826" s="12">
        <v>2</v>
      </c>
      <c r="N4826" s="12">
        <v>2300</v>
      </c>
      <c r="O4826" s="12">
        <v>2990</v>
      </c>
      <c r="P4826" s="6" t="s">
        <v>1401</v>
      </c>
      <c r="Q4826" s="12">
        <f t="shared" si="75"/>
        <v>690</v>
      </c>
    </row>
    <row r="4827" spans="1:17" x14ac:dyDescent="0.3">
      <c r="A4827" s="6">
        <v>144199</v>
      </c>
      <c r="B4827" s="6" t="s">
        <v>1370</v>
      </c>
      <c r="C4827" s="6" t="s">
        <v>1327</v>
      </c>
      <c r="D4827" s="6" t="s">
        <v>1815</v>
      </c>
      <c r="E4827" s="6" t="s">
        <v>0</v>
      </c>
      <c r="F4827" s="7">
        <v>44842</v>
      </c>
      <c r="G4827" s="6" t="s">
        <v>1296</v>
      </c>
      <c r="H4827" s="6" t="s">
        <v>47</v>
      </c>
      <c r="I4827" s="6" t="s">
        <v>37</v>
      </c>
      <c r="J4827" s="6" t="s">
        <v>76</v>
      </c>
      <c r="K4827" s="12">
        <v>350</v>
      </c>
      <c r="L4827" s="12">
        <v>455</v>
      </c>
      <c r="M4827" s="12">
        <v>4</v>
      </c>
      <c r="N4827" s="12">
        <v>1400</v>
      </c>
      <c r="O4827" s="12">
        <v>1820</v>
      </c>
      <c r="P4827" s="6" t="s">
        <v>1325</v>
      </c>
      <c r="Q4827" s="12">
        <f t="shared" si="75"/>
        <v>420</v>
      </c>
    </row>
    <row r="4828" spans="1:17" x14ac:dyDescent="0.3">
      <c r="A4828" s="6">
        <v>144200</v>
      </c>
      <c r="B4828" s="6" t="s">
        <v>1371</v>
      </c>
      <c r="C4828" s="6" t="s">
        <v>1328</v>
      </c>
      <c r="D4828" s="6" t="s">
        <v>1824</v>
      </c>
      <c r="E4828" s="6" t="s">
        <v>1316</v>
      </c>
      <c r="F4828" s="7">
        <v>44843</v>
      </c>
      <c r="G4828" s="6" t="s">
        <v>33</v>
      </c>
      <c r="H4828" s="6" t="s">
        <v>53</v>
      </c>
      <c r="I4828" s="6" t="s">
        <v>38</v>
      </c>
      <c r="J4828" s="6" t="s">
        <v>75</v>
      </c>
      <c r="K4828" s="12">
        <v>9500</v>
      </c>
      <c r="L4828" s="12">
        <v>12350</v>
      </c>
      <c r="M4828" s="12">
        <v>2</v>
      </c>
      <c r="N4828" s="12">
        <v>19000</v>
      </c>
      <c r="O4828" s="12">
        <v>24700</v>
      </c>
      <c r="P4828" s="6" t="s">
        <v>1398</v>
      </c>
      <c r="Q4828" s="12">
        <f t="shared" si="75"/>
        <v>5700</v>
      </c>
    </row>
    <row r="4829" spans="1:17" x14ac:dyDescent="0.3">
      <c r="A4829" s="6">
        <v>144201</v>
      </c>
      <c r="B4829" s="6" t="s">
        <v>1373</v>
      </c>
      <c r="C4829" s="6" t="s">
        <v>1372</v>
      </c>
      <c r="D4829" s="6" t="s">
        <v>1847</v>
      </c>
      <c r="E4829" s="6" t="s">
        <v>1317</v>
      </c>
      <c r="F4829" s="7">
        <v>44844</v>
      </c>
      <c r="G4829" s="6" t="s">
        <v>34</v>
      </c>
      <c r="H4829" s="6" t="s">
        <v>1227</v>
      </c>
      <c r="I4829" s="6" t="s">
        <v>39</v>
      </c>
      <c r="J4829" s="6" t="s">
        <v>77</v>
      </c>
      <c r="K4829" s="12">
        <v>10000</v>
      </c>
      <c r="L4829" s="12">
        <v>13000</v>
      </c>
      <c r="M4829" s="12">
        <v>1</v>
      </c>
      <c r="N4829" s="12">
        <v>10000</v>
      </c>
      <c r="O4829" s="12">
        <v>13000</v>
      </c>
      <c r="P4829" s="6" t="s">
        <v>1397</v>
      </c>
      <c r="Q4829" s="12">
        <f t="shared" si="75"/>
        <v>3000</v>
      </c>
    </row>
    <row r="4830" spans="1:17" x14ac:dyDescent="0.3">
      <c r="A4830" s="6">
        <v>144202</v>
      </c>
      <c r="B4830" s="6" t="s">
        <v>1374</v>
      </c>
      <c r="C4830" s="6" t="s">
        <v>1329</v>
      </c>
      <c r="D4830" s="6" t="s">
        <v>1869</v>
      </c>
      <c r="E4830" s="6" t="s">
        <v>1318</v>
      </c>
      <c r="F4830" s="7">
        <v>44845</v>
      </c>
      <c r="G4830" s="6" t="s">
        <v>35</v>
      </c>
      <c r="H4830" s="6" t="s">
        <v>1228</v>
      </c>
      <c r="I4830" s="6" t="s">
        <v>40</v>
      </c>
      <c r="J4830" s="6" t="s">
        <v>76</v>
      </c>
      <c r="K4830" s="12">
        <v>6500</v>
      </c>
      <c r="L4830" s="12">
        <v>8450</v>
      </c>
      <c r="M4830" s="12">
        <v>1</v>
      </c>
      <c r="N4830" s="12">
        <v>6500</v>
      </c>
      <c r="O4830" s="12">
        <v>8450</v>
      </c>
      <c r="P4830" s="6" t="s">
        <v>1399</v>
      </c>
      <c r="Q4830" s="12">
        <f t="shared" si="75"/>
        <v>1950</v>
      </c>
    </row>
    <row r="4831" spans="1:17" x14ac:dyDescent="0.3">
      <c r="A4831" s="6">
        <v>144203</v>
      </c>
      <c r="B4831" s="6" t="s">
        <v>1375</v>
      </c>
      <c r="C4831" s="6" t="s">
        <v>1330</v>
      </c>
      <c r="D4831" s="6" t="s">
        <v>1906</v>
      </c>
      <c r="E4831" s="6" t="s">
        <v>29</v>
      </c>
      <c r="F4831" s="7">
        <v>44846</v>
      </c>
      <c r="G4831" s="6" t="s">
        <v>1296</v>
      </c>
      <c r="H4831" s="6" t="s">
        <v>1229</v>
      </c>
      <c r="I4831" s="6" t="s">
        <v>41</v>
      </c>
      <c r="J4831" s="6" t="s">
        <v>78</v>
      </c>
      <c r="K4831" s="12">
        <v>8500</v>
      </c>
      <c r="L4831" s="12">
        <v>11050</v>
      </c>
      <c r="M4831" s="12">
        <v>1</v>
      </c>
      <c r="N4831" s="12">
        <v>8500</v>
      </c>
      <c r="O4831" s="12">
        <v>11050</v>
      </c>
      <c r="P4831" s="6" t="s">
        <v>1400</v>
      </c>
      <c r="Q4831" s="12">
        <f t="shared" si="75"/>
        <v>2550</v>
      </c>
    </row>
    <row r="4832" spans="1:17" x14ac:dyDescent="0.3">
      <c r="A4832" s="6">
        <v>144204</v>
      </c>
      <c r="B4832" s="6" t="s">
        <v>1376</v>
      </c>
      <c r="C4832" s="6" t="s">
        <v>1331</v>
      </c>
      <c r="D4832" s="6" t="s">
        <v>1918</v>
      </c>
      <c r="E4832" s="6" t="s">
        <v>20</v>
      </c>
      <c r="F4832" s="7">
        <v>44847</v>
      </c>
      <c r="G4832" s="6" t="s">
        <v>33</v>
      </c>
      <c r="H4832" s="6" t="s">
        <v>57</v>
      </c>
      <c r="I4832" s="6" t="s">
        <v>44</v>
      </c>
      <c r="J4832" s="6" t="s">
        <v>80</v>
      </c>
      <c r="K4832" s="12">
        <v>7000</v>
      </c>
      <c r="L4832" s="12">
        <v>9100</v>
      </c>
      <c r="M4832" s="12">
        <v>3</v>
      </c>
      <c r="N4832" s="12">
        <v>21000</v>
      </c>
      <c r="O4832" s="12">
        <v>27300</v>
      </c>
      <c r="P4832" s="6" t="s">
        <v>1401</v>
      </c>
      <c r="Q4832" s="12">
        <f t="shared" si="75"/>
        <v>6300</v>
      </c>
    </row>
    <row r="4833" spans="1:17" x14ac:dyDescent="0.3">
      <c r="A4833" s="6">
        <v>144205</v>
      </c>
      <c r="B4833" s="6" t="s">
        <v>1378</v>
      </c>
      <c r="C4833" s="6" t="s">
        <v>1377</v>
      </c>
      <c r="D4833" s="6" t="s">
        <v>1929</v>
      </c>
      <c r="E4833" s="6" t="s">
        <v>19</v>
      </c>
      <c r="F4833" s="7">
        <v>44848</v>
      </c>
      <c r="G4833" s="6" t="s">
        <v>34</v>
      </c>
      <c r="H4833" s="6" t="s">
        <v>1230</v>
      </c>
      <c r="I4833" s="6" t="s">
        <v>89</v>
      </c>
      <c r="J4833" s="6" t="s">
        <v>79</v>
      </c>
      <c r="K4833" s="12">
        <v>6550</v>
      </c>
      <c r="L4833" s="12">
        <v>8515</v>
      </c>
      <c r="M4833" s="12">
        <v>1</v>
      </c>
      <c r="N4833" s="12">
        <v>6550</v>
      </c>
      <c r="O4833" s="12">
        <v>8515</v>
      </c>
      <c r="P4833" s="6" t="s">
        <v>1325</v>
      </c>
      <c r="Q4833" s="12">
        <f t="shared" si="75"/>
        <v>1965</v>
      </c>
    </row>
    <row r="4834" spans="1:17" x14ac:dyDescent="0.3">
      <c r="A4834" s="6">
        <v>144206</v>
      </c>
      <c r="B4834" s="6" t="s">
        <v>1379</v>
      </c>
      <c r="C4834" s="6" t="s">
        <v>1332</v>
      </c>
      <c r="D4834" s="6" t="s">
        <v>1990</v>
      </c>
      <c r="E4834" s="6" t="s">
        <v>1319</v>
      </c>
      <c r="F4834" s="7">
        <v>44849</v>
      </c>
      <c r="G4834" s="6" t="s">
        <v>35</v>
      </c>
      <c r="H4834" s="8" t="s">
        <v>66</v>
      </c>
      <c r="I4834" s="6" t="s">
        <v>37</v>
      </c>
      <c r="J4834" s="6" t="s">
        <v>81</v>
      </c>
      <c r="K4834" s="12">
        <v>7650</v>
      </c>
      <c r="L4834" s="12">
        <v>9945</v>
      </c>
      <c r="M4834" s="12">
        <v>1</v>
      </c>
      <c r="N4834" s="12">
        <v>7650</v>
      </c>
      <c r="O4834" s="12">
        <v>9945</v>
      </c>
      <c r="P4834" s="6" t="s">
        <v>1398</v>
      </c>
      <c r="Q4834" s="12">
        <f t="shared" si="75"/>
        <v>2295</v>
      </c>
    </row>
    <row r="4835" spans="1:17" x14ac:dyDescent="0.3">
      <c r="A4835" s="6">
        <v>144207</v>
      </c>
      <c r="B4835" s="6" t="s">
        <v>1380</v>
      </c>
      <c r="C4835" s="6" t="s">
        <v>1334</v>
      </c>
      <c r="D4835" s="6" t="s">
        <v>2068</v>
      </c>
      <c r="E4835" s="6" t="s">
        <v>18</v>
      </c>
      <c r="F4835" s="7">
        <v>44850</v>
      </c>
      <c r="G4835" s="6" t="s">
        <v>1296</v>
      </c>
      <c r="H4835" s="6" t="s">
        <v>58</v>
      </c>
      <c r="I4835" s="6" t="s">
        <v>45</v>
      </c>
      <c r="J4835" s="6" t="s">
        <v>82</v>
      </c>
      <c r="K4835" s="12">
        <v>1150</v>
      </c>
      <c r="L4835" s="12">
        <v>1495</v>
      </c>
      <c r="M4835" s="12">
        <v>2</v>
      </c>
      <c r="N4835" s="12">
        <v>2300</v>
      </c>
      <c r="O4835" s="12">
        <v>2990</v>
      </c>
      <c r="P4835" s="6" t="s">
        <v>1397</v>
      </c>
      <c r="Q4835" s="12">
        <f t="shared" si="75"/>
        <v>690</v>
      </c>
    </row>
    <row r="4836" spans="1:17" x14ac:dyDescent="0.3">
      <c r="A4836" s="6">
        <v>144208</v>
      </c>
      <c r="B4836" s="6" t="s">
        <v>1381</v>
      </c>
      <c r="C4836" s="6" t="s">
        <v>1333</v>
      </c>
      <c r="D4836" s="6" t="s">
        <v>2014</v>
      </c>
      <c r="E4836" s="6" t="s">
        <v>17</v>
      </c>
      <c r="F4836" s="7">
        <v>44851</v>
      </c>
      <c r="G4836" s="6" t="s">
        <v>33</v>
      </c>
      <c r="H4836" s="6" t="s">
        <v>59</v>
      </c>
      <c r="I4836" s="6" t="s">
        <v>36</v>
      </c>
      <c r="J4836" s="6" t="s">
        <v>75</v>
      </c>
      <c r="K4836" s="12">
        <v>850</v>
      </c>
      <c r="L4836" s="12">
        <v>1105</v>
      </c>
      <c r="M4836" s="12">
        <v>1</v>
      </c>
      <c r="N4836" s="12">
        <v>850</v>
      </c>
      <c r="O4836" s="12">
        <v>1105</v>
      </c>
      <c r="P4836" s="6" t="s">
        <v>1399</v>
      </c>
      <c r="Q4836" s="12">
        <f t="shared" si="75"/>
        <v>255</v>
      </c>
    </row>
    <row r="4837" spans="1:17" x14ac:dyDescent="0.3">
      <c r="A4837" s="6">
        <v>144209</v>
      </c>
      <c r="B4837" s="6" t="s">
        <v>1382</v>
      </c>
      <c r="C4837" s="6" t="s">
        <v>1335</v>
      </c>
      <c r="D4837" s="6" t="s">
        <v>2088</v>
      </c>
      <c r="E4837" s="6" t="s">
        <v>1320</v>
      </c>
      <c r="F4837" s="7">
        <v>44852</v>
      </c>
      <c r="G4837" s="6" t="s">
        <v>34</v>
      </c>
      <c r="H4837" s="6" t="s">
        <v>60</v>
      </c>
      <c r="I4837" s="6" t="s">
        <v>37</v>
      </c>
      <c r="J4837" s="6" t="s">
        <v>76</v>
      </c>
      <c r="K4837" s="12">
        <v>650</v>
      </c>
      <c r="L4837" s="12">
        <v>845</v>
      </c>
      <c r="M4837" s="12">
        <v>3</v>
      </c>
      <c r="N4837" s="12">
        <v>1950</v>
      </c>
      <c r="O4837" s="12">
        <v>2535</v>
      </c>
      <c r="P4837" s="6" t="s">
        <v>1400</v>
      </c>
      <c r="Q4837" s="12">
        <f t="shared" si="75"/>
        <v>585</v>
      </c>
    </row>
    <row r="4838" spans="1:17" x14ac:dyDescent="0.3">
      <c r="A4838" s="6">
        <v>144210</v>
      </c>
      <c r="B4838" s="6" t="s">
        <v>1378</v>
      </c>
      <c r="C4838" s="6" t="s">
        <v>1377</v>
      </c>
      <c r="D4838" s="6" t="s">
        <v>1919</v>
      </c>
      <c r="E4838" s="6" t="s">
        <v>16</v>
      </c>
      <c r="F4838" s="7">
        <v>44853</v>
      </c>
      <c r="G4838" s="6" t="s">
        <v>35</v>
      </c>
      <c r="H4838" s="6" t="s">
        <v>61</v>
      </c>
      <c r="I4838" s="6" t="s">
        <v>38</v>
      </c>
      <c r="J4838" s="6" t="s">
        <v>75</v>
      </c>
      <c r="K4838" s="12">
        <v>7500</v>
      </c>
      <c r="L4838" s="12">
        <v>9750</v>
      </c>
      <c r="M4838" s="12">
        <v>4</v>
      </c>
      <c r="N4838" s="12">
        <v>30000</v>
      </c>
      <c r="O4838" s="12">
        <v>39000</v>
      </c>
      <c r="P4838" s="6" t="s">
        <v>1401</v>
      </c>
      <c r="Q4838" s="12">
        <f t="shared" si="75"/>
        <v>9000</v>
      </c>
    </row>
    <row r="4839" spans="1:17" x14ac:dyDescent="0.3">
      <c r="A4839" s="6">
        <v>144211</v>
      </c>
      <c r="B4839" s="6" t="s">
        <v>1379</v>
      </c>
      <c r="C4839" s="6" t="s">
        <v>1332</v>
      </c>
      <c r="D4839" s="6" t="s">
        <v>1994</v>
      </c>
      <c r="E4839" s="6" t="s">
        <v>15</v>
      </c>
      <c r="F4839" s="7">
        <v>44854</v>
      </c>
      <c r="G4839" s="6" t="s">
        <v>1296</v>
      </c>
      <c r="H4839" s="6" t="s">
        <v>1227</v>
      </c>
      <c r="I4839" s="6" t="s">
        <v>39</v>
      </c>
      <c r="J4839" s="8" t="s">
        <v>83</v>
      </c>
      <c r="K4839" s="12">
        <v>10000</v>
      </c>
      <c r="L4839" s="12">
        <v>13000</v>
      </c>
      <c r="M4839" s="12">
        <v>4</v>
      </c>
      <c r="N4839" s="12">
        <v>40000</v>
      </c>
      <c r="O4839" s="12">
        <v>52000</v>
      </c>
      <c r="P4839" s="6" t="s">
        <v>1325</v>
      </c>
      <c r="Q4839" s="12">
        <f t="shared" si="75"/>
        <v>12000</v>
      </c>
    </row>
    <row r="4840" spans="1:17" x14ac:dyDescent="0.3">
      <c r="A4840" s="6">
        <v>144212</v>
      </c>
      <c r="B4840" s="6" t="s">
        <v>1365</v>
      </c>
      <c r="C4840" s="6" t="s">
        <v>1364</v>
      </c>
      <c r="D4840" s="6" t="s">
        <v>1755</v>
      </c>
      <c r="E4840" s="6" t="s">
        <v>14</v>
      </c>
      <c r="F4840" s="7">
        <v>44855</v>
      </c>
      <c r="G4840" s="6" t="s">
        <v>33</v>
      </c>
      <c r="H4840" s="6" t="s">
        <v>1231</v>
      </c>
      <c r="I4840" s="6" t="s">
        <v>40</v>
      </c>
      <c r="J4840" s="6" t="s">
        <v>76</v>
      </c>
      <c r="K4840" s="12">
        <v>10500</v>
      </c>
      <c r="L4840" s="12">
        <v>13650</v>
      </c>
      <c r="M4840" s="12">
        <v>4</v>
      </c>
      <c r="N4840" s="12">
        <v>42000</v>
      </c>
      <c r="O4840" s="12">
        <v>54600</v>
      </c>
      <c r="P4840" s="6" t="s">
        <v>1398</v>
      </c>
      <c r="Q4840" s="12">
        <f t="shared" si="75"/>
        <v>12600</v>
      </c>
    </row>
    <row r="4841" spans="1:17" x14ac:dyDescent="0.3">
      <c r="A4841" s="6">
        <v>144213</v>
      </c>
      <c r="B4841" s="6" t="s">
        <v>1385</v>
      </c>
      <c r="C4841" s="6" t="s">
        <v>27</v>
      </c>
      <c r="D4841" s="6" t="s">
        <v>27</v>
      </c>
      <c r="E4841" s="6" t="s">
        <v>13</v>
      </c>
      <c r="F4841" s="7">
        <v>44856</v>
      </c>
      <c r="G4841" s="6" t="s">
        <v>34</v>
      </c>
      <c r="H4841" s="6" t="s">
        <v>63</v>
      </c>
      <c r="I4841" s="6" t="s">
        <v>41</v>
      </c>
      <c r="J4841" s="6" t="s">
        <v>78</v>
      </c>
      <c r="K4841" s="12">
        <v>8500</v>
      </c>
      <c r="L4841" s="12">
        <v>11050</v>
      </c>
      <c r="M4841" s="12">
        <v>2</v>
      </c>
      <c r="N4841" s="12">
        <v>17000</v>
      </c>
      <c r="O4841" s="12">
        <v>22100</v>
      </c>
      <c r="P4841" s="6" t="s">
        <v>1397</v>
      </c>
      <c r="Q4841" s="12">
        <f t="shared" si="75"/>
        <v>5100</v>
      </c>
    </row>
    <row r="4842" spans="1:17" x14ac:dyDescent="0.3">
      <c r="A4842" s="6">
        <v>144214</v>
      </c>
      <c r="B4842" s="6" t="s">
        <v>1387</v>
      </c>
      <c r="C4842" s="6" t="s">
        <v>1386</v>
      </c>
      <c r="D4842" s="6" t="s">
        <v>2107</v>
      </c>
      <c r="E4842" s="6" t="s">
        <v>12</v>
      </c>
      <c r="F4842" s="7">
        <v>44857</v>
      </c>
      <c r="G4842" s="6" t="s">
        <v>35</v>
      </c>
      <c r="H4842" s="6" t="s">
        <v>57</v>
      </c>
      <c r="I4842" s="6" t="s">
        <v>44</v>
      </c>
      <c r="J4842" s="6" t="s">
        <v>80</v>
      </c>
      <c r="K4842" s="12">
        <v>7000</v>
      </c>
      <c r="L4842" s="12">
        <v>9100</v>
      </c>
      <c r="M4842" s="12">
        <v>3</v>
      </c>
      <c r="N4842" s="12">
        <v>21000</v>
      </c>
      <c r="O4842" s="12">
        <v>27300</v>
      </c>
      <c r="P4842" s="6" t="s">
        <v>1399</v>
      </c>
      <c r="Q4842" s="12">
        <f t="shared" si="75"/>
        <v>6300</v>
      </c>
    </row>
    <row r="4843" spans="1:17" x14ac:dyDescent="0.3">
      <c r="A4843" s="6">
        <v>144215</v>
      </c>
      <c r="B4843" s="6" t="s">
        <v>2156</v>
      </c>
      <c r="C4843" s="6" t="s">
        <v>2157</v>
      </c>
      <c r="D4843" s="6" t="s">
        <v>1988</v>
      </c>
      <c r="E4843" s="6" t="s">
        <v>11</v>
      </c>
      <c r="F4843" s="7">
        <v>44858</v>
      </c>
      <c r="G4843" s="6" t="s">
        <v>1296</v>
      </c>
      <c r="H4843" s="6" t="s">
        <v>1232</v>
      </c>
      <c r="I4843" s="6" t="s">
        <v>89</v>
      </c>
      <c r="J4843" s="6" t="s">
        <v>79</v>
      </c>
      <c r="K4843" s="12">
        <v>1680</v>
      </c>
      <c r="L4843" s="12">
        <v>2184</v>
      </c>
      <c r="M4843" s="12">
        <v>3</v>
      </c>
      <c r="N4843" s="12">
        <v>5040</v>
      </c>
      <c r="O4843" s="12">
        <v>6552</v>
      </c>
      <c r="P4843" s="6" t="s">
        <v>1400</v>
      </c>
      <c r="Q4843" s="12">
        <f t="shared" si="75"/>
        <v>1512</v>
      </c>
    </row>
    <row r="4844" spans="1:17" x14ac:dyDescent="0.3">
      <c r="A4844" s="6">
        <v>144216</v>
      </c>
      <c r="B4844" s="6" t="s">
        <v>1390</v>
      </c>
      <c r="C4844" s="6" t="s">
        <v>26</v>
      </c>
      <c r="D4844" s="6" t="s">
        <v>2121</v>
      </c>
      <c r="E4844" s="6" t="s">
        <v>1321</v>
      </c>
      <c r="F4844" s="7">
        <v>44859</v>
      </c>
      <c r="G4844" s="6" t="s">
        <v>33</v>
      </c>
      <c r="H4844" s="8" t="s">
        <v>65</v>
      </c>
      <c r="I4844" s="6" t="s">
        <v>37</v>
      </c>
      <c r="J4844" s="8" t="s">
        <v>84</v>
      </c>
      <c r="K4844" s="12">
        <v>6540</v>
      </c>
      <c r="L4844" s="12">
        <v>8502</v>
      </c>
      <c r="M4844" s="12">
        <v>3</v>
      </c>
      <c r="N4844" s="12">
        <v>19620</v>
      </c>
      <c r="O4844" s="12">
        <v>25506</v>
      </c>
      <c r="P4844" s="6" t="s">
        <v>1401</v>
      </c>
      <c r="Q4844" s="12">
        <f t="shared" si="75"/>
        <v>5886</v>
      </c>
    </row>
    <row r="4845" spans="1:17" x14ac:dyDescent="0.3">
      <c r="A4845" s="6">
        <v>144217</v>
      </c>
      <c r="B4845" s="6" t="s">
        <v>1392</v>
      </c>
      <c r="C4845" s="6" t="s">
        <v>1391</v>
      </c>
      <c r="D4845" s="6" t="s">
        <v>2118</v>
      </c>
      <c r="E4845" s="6" t="s">
        <v>1322</v>
      </c>
      <c r="F4845" s="7">
        <v>44859</v>
      </c>
      <c r="G4845" s="6" t="s">
        <v>34</v>
      </c>
      <c r="H4845" s="6" t="s">
        <v>68</v>
      </c>
      <c r="I4845" s="6" t="s">
        <v>45</v>
      </c>
      <c r="J4845" s="6" t="s">
        <v>82</v>
      </c>
      <c r="K4845" s="12">
        <v>2680</v>
      </c>
      <c r="L4845" s="12">
        <v>3484</v>
      </c>
      <c r="M4845" s="12">
        <v>3</v>
      </c>
      <c r="N4845" s="12">
        <v>8040</v>
      </c>
      <c r="O4845" s="12">
        <v>10452</v>
      </c>
      <c r="P4845" s="6" t="s">
        <v>1325</v>
      </c>
      <c r="Q4845" s="12">
        <f t="shared" si="75"/>
        <v>2412</v>
      </c>
    </row>
    <row r="4846" spans="1:17" x14ac:dyDescent="0.3">
      <c r="A4846" s="6">
        <v>144218</v>
      </c>
      <c r="B4846" s="6" t="s">
        <v>1394</v>
      </c>
      <c r="C4846" s="6" t="s">
        <v>1393</v>
      </c>
      <c r="D4846" s="6" t="s">
        <v>2131</v>
      </c>
      <c r="E4846" s="6" t="s">
        <v>1323</v>
      </c>
      <c r="F4846" s="7">
        <v>44859</v>
      </c>
      <c r="G4846" s="6" t="s">
        <v>35</v>
      </c>
      <c r="H4846" s="6" t="s">
        <v>71</v>
      </c>
      <c r="I4846" s="6" t="s">
        <v>38</v>
      </c>
      <c r="J4846" s="6" t="s">
        <v>76</v>
      </c>
      <c r="K4846" s="12">
        <v>8250</v>
      </c>
      <c r="L4846" s="12">
        <v>10725</v>
      </c>
      <c r="M4846" s="12">
        <v>2</v>
      </c>
      <c r="N4846" s="12">
        <v>16500</v>
      </c>
      <c r="O4846" s="12">
        <v>21450</v>
      </c>
      <c r="P4846" s="6" t="s">
        <v>1398</v>
      </c>
      <c r="Q4846" s="12">
        <f t="shared" si="75"/>
        <v>4950</v>
      </c>
    </row>
    <row r="4847" spans="1:17" x14ac:dyDescent="0.3">
      <c r="A4847" s="6">
        <v>144219</v>
      </c>
      <c r="B4847" s="6" t="s">
        <v>1337</v>
      </c>
      <c r="C4847" s="6" t="s">
        <v>1336</v>
      </c>
      <c r="D4847" s="6" t="s">
        <v>1417</v>
      </c>
      <c r="E4847" s="6" t="s">
        <v>10</v>
      </c>
      <c r="F4847" s="7">
        <v>44859</v>
      </c>
      <c r="G4847" s="6" t="s">
        <v>1296</v>
      </c>
      <c r="H4847" s="6" t="s">
        <v>1166</v>
      </c>
      <c r="I4847" s="6" t="s">
        <v>42</v>
      </c>
      <c r="J4847" s="6" t="s">
        <v>76</v>
      </c>
      <c r="K4847" s="12">
        <v>2650</v>
      </c>
      <c r="L4847" s="12">
        <v>3445</v>
      </c>
      <c r="M4847" s="12">
        <v>2</v>
      </c>
      <c r="N4847" s="12">
        <v>5300</v>
      </c>
      <c r="O4847" s="12">
        <v>6890</v>
      </c>
      <c r="P4847" s="6" t="s">
        <v>1397</v>
      </c>
      <c r="Q4847" s="12">
        <f t="shared" si="75"/>
        <v>1590</v>
      </c>
    </row>
    <row r="4848" spans="1:17" x14ac:dyDescent="0.3">
      <c r="A4848" s="6">
        <v>144220</v>
      </c>
      <c r="B4848" s="6" t="s">
        <v>1339</v>
      </c>
      <c r="C4848" s="6" t="s">
        <v>1338</v>
      </c>
      <c r="D4848" s="6" t="s">
        <v>1443</v>
      </c>
      <c r="E4848" s="6" t="s">
        <v>9</v>
      </c>
      <c r="F4848" s="7">
        <v>44859</v>
      </c>
      <c r="G4848" s="6" t="s">
        <v>33</v>
      </c>
      <c r="H4848" s="6" t="s">
        <v>72</v>
      </c>
      <c r="I4848" s="6" t="s">
        <v>38</v>
      </c>
      <c r="J4848" s="6" t="s">
        <v>85</v>
      </c>
      <c r="K4848" s="12">
        <v>12550</v>
      </c>
      <c r="L4848" s="12">
        <v>16315</v>
      </c>
      <c r="M4848" s="12">
        <v>4</v>
      </c>
      <c r="N4848" s="12">
        <v>50200</v>
      </c>
      <c r="O4848" s="12">
        <v>65260</v>
      </c>
      <c r="P4848" s="6" t="s">
        <v>1399</v>
      </c>
      <c r="Q4848" s="12">
        <f t="shared" si="75"/>
        <v>15060</v>
      </c>
    </row>
    <row r="4849" spans="1:17" x14ac:dyDescent="0.3">
      <c r="A4849" s="6">
        <v>144221</v>
      </c>
      <c r="B4849" s="6" t="s">
        <v>1341</v>
      </c>
      <c r="C4849" s="6" t="s">
        <v>1340</v>
      </c>
      <c r="D4849" s="6" t="s">
        <v>1458</v>
      </c>
      <c r="E4849" s="6" t="s">
        <v>1324</v>
      </c>
      <c r="F4849" s="7">
        <v>44859</v>
      </c>
      <c r="G4849" s="6" t="s">
        <v>34</v>
      </c>
      <c r="H4849" s="6" t="s">
        <v>73</v>
      </c>
      <c r="I4849" s="6" t="s">
        <v>41</v>
      </c>
      <c r="J4849" s="8" t="s">
        <v>78</v>
      </c>
      <c r="K4849" s="12">
        <v>14500</v>
      </c>
      <c r="L4849" s="12">
        <v>18850</v>
      </c>
      <c r="M4849" s="12">
        <v>1</v>
      </c>
      <c r="N4849" s="12">
        <v>14500</v>
      </c>
      <c r="O4849" s="12">
        <v>18850</v>
      </c>
      <c r="P4849" s="6" t="s">
        <v>1400</v>
      </c>
      <c r="Q4849" s="12">
        <f t="shared" si="75"/>
        <v>4350</v>
      </c>
    </row>
    <row r="4850" spans="1:17" x14ac:dyDescent="0.3">
      <c r="A4850" s="6">
        <v>144222</v>
      </c>
      <c r="B4850" s="6" t="s">
        <v>1343</v>
      </c>
      <c r="C4850" s="6" t="s">
        <v>1342</v>
      </c>
      <c r="D4850" s="6" t="s">
        <v>1499</v>
      </c>
      <c r="E4850" s="6" t="s">
        <v>8</v>
      </c>
      <c r="F4850" s="7">
        <v>44859</v>
      </c>
      <c r="G4850" s="6" t="s">
        <v>35</v>
      </c>
      <c r="H4850" s="6" t="s">
        <v>46</v>
      </c>
      <c r="I4850" s="6" t="s">
        <v>36</v>
      </c>
      <c r="J4850" s="6" t="s">
        <v>75</v>
      </c>
      <c r="K4850" s="12">
        <v>800</v>
      </c>
      <c r="L4850" s="12">
        <v>1040</v>
      </c>
      <c r="M4850" s="12">
        <v>3</v>
      </c>
      <c r="N4850" s="12">
        <v>2400</v>
      </c>
      <c r="O4850" s="12">
        <v>3120</v>
      </c>
      <c r="P4850" s="6" t="s">
        <v>1401</v>
      </c>
      <c r="Q4850" s="12">
        <f t="shared" si="75"/>
        <v>720</v>
      </c>
    </row>
    <row r="4851" spans="1:17" x14ac:dyDescent="0.3">
      <c r="A4851" s="6">
        <v>144223</v>
      </c>
      <c r="B4851" s="6" t="s">
        <v>1345</v>
      </c>
      <c r="C4851" s="6" t="s">
        <v>1344</v>
      </c>
      <c r="D4851" s="6" t="s">
        <v>1542</v>
      </c>
      <c r="E4851" s="6" t="s">
        <v>7</v>
      </c>
      <c r="F4851" s="7">
        <v>44859</v>
      </c>
      <c r="G4851" s="6" t="s">
        <v>1296</v>
      </c>
      <c r="H4851" s="6" t="s">
        <v>48</v>
      </c>
      <c r="I4851" s="6" t="s">
        <v>37</v>
      </c>
      <c r="J4851" s="6" t="s">
        <v>76</v>
      </c>
      <c r="K4851" s="12">
        <v>600</v>
      </c>
      <c r="L4851" s="12">
        <v>780</v>
      </c>
      <c r="M4851" s="12">
        <v>4</v>
      </c>
      <c r="N4851" s="12">
        <v>2400</v>
      </c>
      <c r="O4851" s="12">
        <v>3120</v>
      </c>
      <c r="P4851" s="6" t="s">
        <v>1325</v>
      </c>
      <c r="Q4851" s="12">
        <f t="shared" si="75"/>
        <v>720</v>
      </c>
    </row>
    <row r="4852" spans="1:17" x14ac:dyDescent="0.3">
      <c r="A4852" s="6">
        <v>144224</v>
      </c>
      <c r="B4852" s="6" t="s">
        <v>1347</v>
      </c>
      <c r="C4852" s="6" t="s">
        <v>1346</v>
      </c>
      <c r="D4852" s="6" t="s">
        <v>1555</v>
      </c>
      <c r="E4852" s="6" t="s">
        <v>1325</v>
      </c>
      <c r="F4852" s="7">
        <v>44860</v>
      </c>
      <c r="G4852" s="6" t="s">
        <v>33</v>
      </c>
      <c r="H4852" s="6" t="s">
        <v>50</v>
      </c>
      <c r="I4852" s="6" t="s">
        <v>38</v>
      </c>
      <c r="J4852" s="6" t="s">
        <v>75</v>
      </c>
      <c r="K4852" s="12">
        <v>10500</v>
      </c>
      <c r="L4852" s="12">
        <v>13650</v>
      </c>
      <c r="M4852" s="12">
        <v>1</v>
      </c>
      <c r="N4852" s="12">
        <v>10500</v>
      </c>
      <c r="O4852" s="12">
        <v>13650</v>
      </c>
      <c r="P4852" s="6" t="s">
        <v>1398</v>
      </c>
      <c r="Q4852" s="12">
        <f t="shared" si="75"/>
        <v>3150</v>
      </c>
    </row>
    <row r="4853" spans="1:17" x14ac:dyDescent="0.3">
      <c r="A4853" s="6">
        <v>144225</v>
      </c>
      <c r="B4853" s="6" t="s">
        <v>1349</v>
      </c>
      <c r="C4853" s="6" t="s">
        <v>1348</v>
      </c>
      <c r="D4853" s="6" t="s">
        <v>1564</v>
      </c>
      <c r="E4853" s="6" t="s">
        <v>1326</v>
      </c>
      <c r="F4853" s="7">
        <v>44861</v>
      </c>
      <c r="G4853" s="6" t="s">
        <v>34</v>
      </c>
      <c r="H4853" s="6" t="s">
        <v>1227</v>
      </c>
      <c r="I4853" s="6" t="s">
        <v>39</v>
      </c>
      <c r="J4853" s="6" t="s">
        <v>77</v>
      </c>
      <c r="K4853" s="12">
        <v>6500</v>
      </c>
      <c r="L4853" s="12">
        <v>8450</v>
      </c>
      <c r="M4853" s="12">
        <v>2</v>
      </c>
      <c r="N4853" s="12">
        <v>13000</v>
      </c>
      <c r="O4853" s="12">
        <v>16900</v>
      </c>
      <c r="P4853" s="6" t="s">
        <v>1397</v>
      </c>
      <c r="Q4853" s="12">
        <f t="shared" si="75"/>
        <v>3900</v>
      </c>
    </row>
    <row r="4854" spans="1:17" x14ac:dyDescent="0.3">
      <c r="A4854" s="6">
        <v>144226</v>
      </c>
      <c r="B4854" s="6" t="s">
        <v>1351</v>
      </c>
      <c r="C4854" s="6" t="s">
        <v>1350</v>
      </c>
      <c r="D4854" s="6" t="s">
        <v>1606</v>
      </c>
      <c r="E4854" s="6" t="s">
        <v>6</v>
      </c>
      <c r="F4854" s="7">
        <v>44862</v>
      </c>
      <c r="G4854" s="6" t="s">
        <v>35</v>
      </c>
      <c r="H4854" s="6" t="s">
        <v>1233</v>
      </c>
      <c r="I4854" s="6" t="s">
        <v>40</v>
      </c>
      <c r="J4854" s="6" t="s">
        <v>76</v>
      </c>
      <c r="K4854" s="12">
        <v>4500</v>
      </c>
      <c r="L4854" s="12">
        <v>5850</v>
      </c>
      <c r="M4854" s="12">
        <v>3</v>
      </c>
      <c r="N4854" s="12">
        <v>13500</v>
      </c>
      <c r="O4854" s="12">
        <v>17550</v>
      </c>
      <c r="P4854" s="6" t="s">
        <v>1399</v>
      </c>
      <c r="Q4854" s="12">
        <f t="shared" si="75"/>
        <v>4050</v>
      </c>
    </row>
    <row r="4855" spans="1:17" x14ac:dyDescent="0.3">
      <c r="A4855" s="6">
        <v>144227</v>
      </c>
      <c r="B4855" s="6" t="s">
        <v>1353</v>
      </c>
      <c r="C4855" s="6" t="s">
        <v>1352</v>
      </c>
      <c r="D4855" s="6" t="s">
        <v>1614</v>
      </c>
      <c r="E4855" s="6" t="s">
        <v>5</v>
      </c>
      <c r="F4855" s="7">
        <v>44863</v>
      </c>
      <c r="G4855" s="6" t="s">
        <v>1296</v>
      </c>
      <c r="H4855" s="6" t="s">
        <v>51</v>
      </c>
      <c r="I4855" s="6" t="s">
        <v>41</v>
      </c>
      <c r="J4855" s="6" t="s">
        <v>78</v>
      </c>
      <c r="K4855" s="12">
        <v>8500</v>
      </c>
      <c r="L4855" s="12">
        <v>11050</v>
      </c>
      <c r="M4855" s="12">
        <v>3</v>
      </c>
      <c r="N4855" s="12">
        <v>25500</v>
      </c>
      <c r="O4855" s="12">
        <v>33150</v>
      </c>
      <c r="P4855" s="6" t="s">
        <v>1400</v>
      </c>
      <c r="Q4855" s="12">
        <f t="shared" si="75"/>
        <v>7650</v>
      </c>
    </row>
    <row r="4856" spans="1:17" x14ac:dyDescent="0.3">
      <c r="A4856" s="6">
        <v>144228</v>
      </c>
      <c r="B4856" s="6" t="s">
        <v>1355</v>
      </c>
      <c r="C4856" s="6" t="s">
        <v>1354</v>
      </c>
      <c r="D4856" s="6" t="s">
        <v>2148</v>
      </c>
      <c r="E4856" s="6" t="s">
        <v>4</v>
      </c>
      <c r="F4856" s="7">
        <v>44864</v>
      </c>
      <c r="G4856" s="6" t="s">
        <v>33</v>
      </c>
      <c r="H4856" s="6" t="s">
        <v>52</v>
      </c>
      <c r="I4856" s="6" t="s">
        <v>44</v>
      </c>
      <c r="J4856" s="6" t="s">
        <v>80</v>
      </c>
      <c r="K4856" s="12">
        <v>12500</v>
      </c>
      <c r="L4856" s="12">
        <v>16250</v>
      </c>
      <c r="M4856" s="12">
        <v>3</v>
      </c>
      <c r="N4856" s="12">
        <v>37500</v>
      </c>
      <c r="O4856" s="12">
        <v>48750</v>
      </c>
      <c r="P4856" s="6" t="s">
        <v>1401</v>
      </c>
      <c r="Q4856" s="12">
        <f t="shared" si="75"/>
        <v>11250</v>
      </c>
    </row>
    <row r="4857" spans="1:17" x14ac:dyDescent="0.3">
      <c r="A4857" s="6">
        <v>144229</v>
      </c>
      <c r="B4857" s="6" t="s">
        <v>1357</v>
      </c>
      <c r="C4857" s="6" t="s">
        <v>1356</v>
      </c>
      <c r="D4857" s="6" t="s">
        <v>1642</v>
      </c>
      <c r="E4857" s="6" t="s">
        <v>30</v>
      </c>
      <c r="F4857" s="7">
        <v>44865</v>
      </c>
      <c r="G4857" s="6" t="s">
        <v>34</v>
      </c>
      <c r="H4857" s="6" t="s">
        <v>1174</v>
      </c>
      <c r="I4857" s="6" t="s">
        <v>98</v>
      </c>
      <c r="J4857" s="6" t="s">
        <v>79</v>
      </c>
      <c r="K4857" s="12">
        <v>3500</v>
      </c>
      <c r="L4857" s="12">
        <v>4550</v>
      </c>
      <c r="M4857" s="12">
        <v>3</v>
      </c>
      <c r="N4857" s="12">
        <v>10500</v>
      </c>
      <c r="O4857" s="12">
        <v>13650</v>
      </c>
      <c r="P4857" s="6" t="s">
        <v>1325</v>
      </c>
      <c r="Q4857" s="12">
        <f t="shared" si="75"/>
        <v>3150</v>
      </c>
    </row>
    <row r="4858" spans="1:17" x14ac:dyDescent="0.3">
      <c r="A4858" s="6">
        <v>144230</v>
      </c>
      <c r="B4858" s="6" t="s">
        <v>1359</v>
      </c>
      <c r="C4858" s="6" t="s">
        <v>1358</v>
      </c>
      <c r="D4858" s="6" t="s">
        <v>1648</v>
      </c>
      <c r="E4858" s="6" t="s">
        <v>31</v>
      </c>
      <c r="F4858" s="7">
        <v>44866</v>
      </c>
      <c r="G4858" s="6" t="s">
        <v>35</v>
      </c>
      <c r="H4858" s="8" t="s">
        <v>67</v>
      </c>
      <c r="I4858" s="6" t="s">
        <v>99</v>
      </c>
      <c r="J4858" s="6" t="s">
        <v>81</v>
      </c>
      <c r="K4858" s="12">
        <v>4500</v>
      </c>
      <c r="L4858" s="12">
        <v>5850</v>
      </c>
      <c r="M4858" s="12">
        <v>2</v>
      </c>
      <c r="N4858" s="12">
        <v>9000</v>
      </c>
      <c r="O4858" s="12">
        <v>11700</v>
      </c>
      <c r="P4858" s="6" t="s">
        <v>1398</v>
      </c>
      <c r="Q4858" s="12">
        <f t="shared" si="75"/>
        <v>2700</v>
      </c>
    </row>
    <row r="4859" spans="1:17" x14ac:dyDescent="0.3">
      <c r="A4859" s="6">
        <v>144231</v>
      </c>
      <c r="B4859" s="6" t="s">
        <v>1361</v>
      </c>
      <c r="C4859" s="6" t="s">
        <v>1360</v>
      </c>
      <c r="D4859" s="6" t="s">
        <v>1685</v>
      </c>
      <c r="E4859" s="6" t="s">
        <v>32</v>
      </c>
      <c r="F4859" s="7">
        <v>44867</v>
      </c>
      <c r="G4859" s="6" t="s">
        <v>1296</v>
      </c>
      <c r="H4859" s="6" t="s">
        <v>1234</v>
      </c>
      <c r="I4859" s="6" t="s">
        <v>45</v>
      </c>
      <c r="J4859" s="6" t="s">
        <v>82</v>
      </c>
      <c r="K4859" s="12">
        <v>2100</v>
      </c>
      <c r="L4859" s="12">
        <v>2730</v>
      </c>
      <c r="M4859" s="12">
        <v>4</v>
      </c>
      <c r="N4859" s="12">
        <v>8400</v>
      </c>
      <c r="O4859" s="12">
        <v>10920</v>
      </c>
      <c r="P4859" s="6" t="s">
        <v>1397</v>
      </c>
      <c r="Q4859" s="12">
        <f t="shared" si="75"/>
        <v>2520</v>
      </c>
    </row>
    <row r="4860" spans="1:17" x14ac:dyDescent="0.3">
      <c r="A4860" s="6">
        <v>144232</v>
      </c>
      <c r="B4860" s="6" t="s">
        <v>1363</v>
      </c>
      <c r="C4860" s="6" t="s">
        <v>1362</v>
      </c>
      <c r="D4860" s="6" t="s">
        <v>1734</v>
      </c>
      <c r="E4860" s="6" t="s">
        <v>28</v>
      </c>
      <c r="F4860" s="7">
        <v>44868</v>
      </c>
      <c r="G4860" s="6" t="s">
        <v>33</v>
      </c>
      <c r="H4860" s="6" t="s">
        <v>49</v>
      </c>
      <c r="I4860" s="6" t="s">
        <v>36</v>
      </c>
      <c r="J4860" s="6" t="s">
        <v>75</v>
      </c>
      <c r="K4860" s="12">
        <v>1150</v>
      </c>
      <c r="L4860" s="12">
        <v>1495</v>
      </c>
      <c r="M4860" s="12">
        <v>3</v>
      </c>
      <c r="N4860" s="12">
        <v>3450</v>
      </c>
      <c r="O4860" s="12">
        <v>4485</v>
      </c>
      <c r="P4860" s="6" t="s">
        <v>1399</v>
      </c>
      <c r="Q4860" s="12">
        <f t="shared" si="75"/>
        <v>1035</v>
      </c>
    </row>
    <row r="4861" spans="1:17" x14ac:dyDescent="0.3">
      <c r="A4861" s="6">
        <v>144233</v>
      </c>
      <c r="B4861" s="6" t="s">
        <v>1365</v>
      </c>
      <c r="C4861" s="6" t="s">
        <v>1364</v>
      </c>
      <c r="D4861" s="6" t="s">
        <v>1769</v>
      </c>
      <c r="E4861" s="6" t="s">
        <v>1311</v>
      </c>
      <c r="F4861" s="7">
        <v>44869</v>
      </c>
      <c r="G4861" s="6" t="s">
        <v>34</v>
      </c>
      <c r="H4861" s="6" t="s">
        <v>47</v>
      </c>
      <c r="I4861" s="6" t="s">
        <v>37</v>
      </c>
      <c r="J4861" s="6" t="s">
        <v>76</v>
      </c>
      <c r="K4861" s="12">
        <v>350</v>
      </c>
      <c r="L4861" s="12">
        <v>455</v>
      </c>
      <c r="M4861" s="12">
        <v>3</v>
      </c>
      <c r="N4861" s="12">
        <v>1050</v>
      </c>
      <c r="O4861" s="12">
        <v>1365</v>
      </c>
      <c r="P4861" s="6" t="s">
        <v>1400</v>
      </c>
      <c r="Q4861" s="12">
        <f t="shared" si="75"/>
        <v>315</v>
      </c>
    </row>
    <row r="4862" spans="1:17" x14ac:dyDescent="0.3">
      <c r="A4862" s="6">
        <v>144234</v>
      </c>
      <c r="B4862" s="6" t="s">
        <v>1367</v>
      </c>
      <c r="C4862" s="6" t="s">
        <v>1366</v>
      </c>
      <c r="D4862" s="6" t="s">
        <v>1787</v>
      </c>
      <c r="E4862" s="6" t="s">
        <v>1312</v>
      </c>
      <c r="F4862" s="7">
        <v>44870</v>
      </c>
      <c r="G4862" s="6" t="s">
        <v>35</v>
      </c>
      <c r="H4862" s="6" t="s">
        <v>53</v>
      </c>
      <c r="I4862" s="6" t="s">
        <v>38</v>
      </c>
      <c r="J4862" s="6" t="s">
        <v>75</v>
      </c>
      <c r="K4862" s="12">
        <v>9500</v>
      </c>
      <c r="L4862" s="12">
        <v>12350</v>
      </c>
      <c r="M4862" s="12">
        <v>2</v>
      </c>
      <c r="N4862" s="12">
        <v>19000</v>
      </c>
      <c r="O4862" s="12">
        <v>24700</v>
      </c>
      <c r="P4862" s="6" t="s">
        <v>1401</v>
      </c>
      <c r="Q4862" s="12">
        <f t="shared" si="75"/>
        <v>5700</v>
      </c>
    </row>
    <row r="4863" spans="1:17" x14ac:dyDescent="0.3">
      <c r="A4863" s="6">
        <v>144235</v>
      </c>
      <c r="B4863" s="6" t="s">
        <v>1369</v>
      </c>
      <c r="C4863" s="6" t="s">
        <v>1368</v>
      </c>
      <c r="D4863" s="6" t="s">
        <v>1804</v>
      </c>
      <c r="E4863" s="6" t="s">
        <v>1313</v>
      </c>
      <c r="F4863" s="7">
        <v>44870</v>
      </c>
      <c r="G4863" s="6" t="s">
        <v>1296</v>
      </c>
      <c r="H4863" s="6" t="s">
        <v>1235</v>
      </c>
      <c r="I4863" s="6" t="s">
        <v>39</v>
      </c>
      <c r="J4863" s="6" t="s">
        <v>77</v>
      </c>
      <c r="K4863" s="12">
        <v>10000</v>
      </c>
      <c r="L4863" s="12">
        <v>13000</v>
      </c>
      <c r="M4863" s="12">
        <v>2</v>
      </c>
      <c r="N4863" s="12">
        <v>20000</v>
      </c>
      <c r="O4863" s="12">
        <v>26000</v>
      </c>
      <c r="P4863" s="6" t="s">
        <v>1325</v>
      </c>
      <c r="Q4863" s="12">
        <f t="shared" si="75"/>
        <v>6000</v>
      </c>
    </row>
    <row r="4864" spans="1:17" x14ac:dyDescent="0.3">
      <c r="A4864" s="6">
        <v>144236</v>
      </c>
      <c r="B4864" s="6" t="s">
        <v>1370</v>
      </c>
      <c r="C4864" s="6" t="s">
        <v>1327</v>
      </c>
      <c r="D4864" s="6" t="s">
        <v>1811</v>
      </c>
      <c r="E4864" s="6" t="s">
        <v>3</v>
      </c>
      <c r="F4864" s="7">
        <v>44870</v>
      </c>
      <c r="G4864" s="6" t="s">
        <v>33</v>
      </c>
      <c r="H4864" s="6" t="s">
        <v>1236</v>
      </c>
      <c r="I4864" s="6" t="s">
        <v>40</v>
      </c>
      <c r="J4864" s="6" t="s">
        <v>76</v>
      </c>
      <c r="K4864" s="12">
        <v>6500</v>
      </c>
      <c r="L4864" s="12">
        <v>8450</v>
      </c>
      <c r="M4864" s="12">
        <v>2</v>
      </c>
      <c r="N4864" s="12">
        <v>13000</v>
      </c>
      <c r="O4864" s="12">
        <v>16900</v>
      </c>
      <c r="P4864" s="6" t="s">
        <v>1398</v>
      </c>
      <c r="Q4864" s="12">
        <f t="shared" si="75"/>
        <v>3900</v>
      </c>
    </row>
    <row r="4865" spans="1:17" x14ac:dyDescent="0.3">
      <c r="A4865" s="6">
        <v>144237</v>
      </c>
      <c r="B4865" s="6" t="s">
        <v>1371</v>
      </c>
      <c r="C4865" s="6" t="s">
        <v>1328</v>
      </c>
      <c r="D4865" s="6" t="s">
        <v>1823</v>
      </c>
      <c r="E4865" s="6" t="s">
        <v>2</v>
      </c>
      <c r="F4865" s="7">
        <v>44870</v>
      </c>
      <c r="G4865" s="6" t="s">
        <v>34</v>
      </c>
      <c r="H4865" s="6" t="s">
        <v>1237</v>
      </c>
      <c r="I4865" s="6" t="s">
        <v>41</v>
      </c>
      <c r="J4865" s="6" t="s">
        <v>78</v>
      </c>
      <c r="K4865" s="12">
        <v>8500</v>
      </c>
      <c r="L4865" s="12">
        <v>11050</v>
      </c>
      <c r="M4865" s="12">
        <v>4</v>
      </c>
      <c r="N4865" s="12">
        <v>34000</v>
      </c>
      <c r="O4865" s="12">
        <v>44200</v>
      </c>
      <c r="P4865" s="6" t="s">
        <v>1397</v>
      </c>
      <c r="Q4865" s="12">
        <f t="shared" si="75"/>
        <v>10200</v>
      </c>
    </row>
    <row r="4866" spans="1:17" x14ac:dyDescent="0.3">
      <c r="A4866" s="6">
        <v>144238</v>
      </c>
      <c r="B4866" s="6" t="s">
        <v>1373</v>
      </c>
      <c r="C4866" s="6" t="s">
        <v>1372</v>
      </c>
      <c r="D4866" s="6" t="s">
        <v>1855</v>
      </c>
      <c r="E4866" s="6" t="s">
        <v>1</v>
      </c>
      <c r="F4866" s="7">
        <v>44870</v>
      </c>
      <c r="G4866" s="6" t="s">
        <v>35</v>
      </c>
      <c r="H4866" s="6" t="s">
        <v>57</v>
      </c>
      <c r="I4866" s="6" t="s">
        <v>44</v>
      </c>
      <c r="J4866" s="6" t="s">
        <v>80</v>
      </c>
      <c r="K4866" s="12">
        <v>7000</v>
      </c>
      <c r="L4866" s="12">
        <v>9100</v>
      </c>
      <c r="M4866" s="12">
        <v>4</v>
      </c>
      <c r="N4866" s="12">
        <v>28000</v>
      </c>
      <c r="O4866" s="12">
        <v>36400</v>
      </c>
      <c r="P4866" s="6" t="s">
        <v>1399</v>
      </c>
      <c r="Q4866" s="12">
        <f t="shared" si="75"/>
        <v>8400</v>
      </c>
    </row>
    <row r="4867" spans="1:17" x14ac:dyDescent="0.3">
      <c r="A4867" s="6">
        <v>144239</v>
      </c>
      <c r="B4867" s="6" t="s">
        <v>1374</v>
      </c>
      <c r="C4867" s="6" t="s">
        <v>1329</v>
      </c>
      <c r="D4867" s="6" t="s">
        <v>1872</v>
      </c>
      <c r="E4867" s="6" t="s">
        <v>1314</v>
      </c>
      <c r="F4867" s="7">
        <v>44870</v>
      </c>
      <c r="G4867" s="6" t="s">
        <v>1296</v>
      </c>
      <c r="H4867" s="6" t="s">
        <v>1238</v>
      </c>
      <c r="I4867" s="6" t="s">
        <v>98</v>
      </c>
      <c r="J4867" s="6" t="s">
        <v>79</v>
      </c>
      <c r="K4867" s="12">
        <v>6550</v>
      </c>
      <c r="L4867" s="12">
        <v>8515</v>
      </c>
      <c r="M4867" s="12">
        <v>3</v>
      </c>
      <c r="N4867" s="12">
        <v>19650</v>
      </c>
      <c r="O4867" s="12">
        <v>25545</v>
      </c>
      <c r="P4867" s="6" t="s">
        <v>1400</v>
      </c>
      <c r="Q4867" s="12">
        <f t="shared" ref="Q4867:Q4930" si="76">O4867-N4867</f>
        <v>5895</v>
      </c>
    </row>
    <row r="4868" spans="1:17" x14ac:dyDescent="0.3">
      <c r="A4868" s="6">
        <v>144240</v>
      </c>
      <c r="B4868" s="6" t="s">
        <v>1375</v>
      </c>
      <c r="C4868" s="6" t="s">
        <v>1330</v>
      </c>
      <c r="D4868" s="6" t="s">
        <v>1912</v>
      </c>
      <c r="E4868" s="6" t="s">
        <v>1315</v>
      </c>
      <c r="F4868" s="7">
        <v>44870</v>
      </c>
      <c r="G4868" s="6" t="s">
        <v>33</v>
      </c>
      <c r="H4868" s="8" t="s">
        <v>66</v>
      </c>
      <c r="I4868" s="6" t="s">
        <v>99</v>
      </c>
      <c r="J4868" s="6" t="s">
        <v>81</v>
      </c>
      <c r="K4868" s="12">
        <v>7650</v>
      </c>
      <c r="L4868" s="12">
        <v>9945</v>
      </c>
      <c r="M4868" s="12">
        <v>1</v>
      </c>
      <c r="N4868" s="12">
        <v>7650</v>
      </c>
      <c r="O4868" s="12">
        <v>9945</v>
      </c>
      <c r="P4868" s="6" t="s">
        <v>1401</v>
      </c>
      <c r="Q4868" s="12">
        <f t="shared" si="76"/>
        <v>2295</v>
      </c>
    </row>
    <row r="4869" spans="1:17" x14ac:dyDescent="0.3">
      <c r="A4869" s="6">
        <v>144241</v>
      </c>
      <c r="B4869" s="6" t="s">
        <v>1376</v>
      </c>
      <c r="C4869" s="6" t="s">
        <v>1331</v>
      </c>
      <c r="D4869" s="6" t="s">
        <v>1916</v>
      </c>
      <c r="E4869" s="6" t="s">
        <v>0</v>
      </c>
      <c r="F4869" s="7">
        <v>44870</v>
      </c>
      <c r="G4869" s="6" t="s">
        <v>34</v>
      </c>
      <c r="H4869" s="6" t="s">
        <v>58</v>
      </c>
      <c r="I4869" s="6" t="s">
        <v>45</v>
      </c>
      <c r="J4869" s="6" t="s">
        <v>82</v>
      </c>
      <c r="K4869" s="12">
        <v>1150</v>
      </c>
      <c r="L4869" s="12">
        <v>1495</v>
      </c>
      <c r="M4869" s="12">
        <v>3</v>
      </c>
      <c r="N4869" s="12">
        <v>3450</v>
      </c>
      <c r="O4869" s="12">
        <v>4485</v>
      </c>
      <c r="P4869" s="6" t="s">
        <v>1325</v>
      </c>
      <c r="Q4869" s="12">
        <f t="shared" si="76"/>
        <v>1035</v>
      </c>
    </row>
    <row r="4870" spans="1:17" x14ac:dyDescent="0.3">
      <c r="A4870" s="6">
        <v>144242</v>
      </c>
      <c r="B4870" s="6" t="s">
        <v>1378</v>
      </c>
      <c r="C4870" s="6" t="s">
        <v>1377</v>
      </c>
      <c r="D4870" s="6" t="s">
        <v>1942</v>
      </c>
      <c r="E4870" s="6" t="s">
        <v>1316</v>
      </c>
      <c r="F4870" s="7">
        <v>44870</v>
      </c>
      <c r="G4870" s="6" t="s">
        <v>35</v>
      </c>
      <c r="H4870" s="6" t="s">
        <v>59</v>
      </c>
      <c r="I4870" s="6" t="s">
        <v>36</v>
      </c>
      <c r="J4870" s="6" t="s">
        <v>75</v>
      </c>
      <c r="K4870" s="12">
        <v>850</v>
      </c>
      <c r="L4870" s="12">
        <v>1105</v>
      </c>
      <c r="M4870" s="12">
        <v>3</v>
      </c>
      <c r="N4870" s="12">
        <v>2550</v>
      </c>
      <c r="O4870" s="12">
        <v>3315</v>
      </c>
      <c r="P4870" s="6" t="s">
        <v>1398</v>
      </c>
      <c r="Q4870" s="12">
        <f t="shared" si="76"/>
        <v>765</v>
      </c>
    </row>
    <row r="4871" spans="1:17" x14ac:dyDescent="0.3">
      <c r="A4871" s="6">
        <v>144243</v>
      </c>
      <c r="B4871" s="6" t="s">
        <v>1379</v>
      </c>
      <c r="C4871" s="6" t="s">
        <v>1332</v>
      </c>
      <c r="D4871" s="6" t="s">
        <v>1991</v>
      </c>
      <c r="E4871" s="6" t="s">
        <v>1317</v>
      </c>
      <c r="F4871" s="7">
        <v>44870</v>
      </c>
      <c r="G4871" s="6" t="s">
        <v>1296</v>
      </c>
      <c r="H4871" s="6" t="s">
        <v>60</v>
      </c>
      <c r="I4871" s="6" t="s">
        <v>37</v>
      </c>
      <c r="J4871" s="6" t="s">
        <v>76</v>
      </c>
      <c r="K4871" s="12">
        <v>650</v>
      </c>
      <c r="L4871" s="12">
        <v>845</v>
      </c>
      <c r="M4871" s="12">
        <v>3</v>
      </c>
      <c r="N4871" s="12">
        <v>1950</v>
      </c>
      <c r="O4871" s="12">
        <v>2535</v>
      </c>
      <c r="P4871" s="6" t="s">
        <v>1397</v>
      </c>
      <c r="Q4871" s="12">
        <f t="shared" si="76"/>
        <v>585</v>
      </c>
    </row>
    <row r="4872" spans="1:17" x14ac:dyDescent="0.3">
      <c r="A4872" s="6">
        <v>144244</v>
      </c>
      <c r="B4872" s="6" t="s">
        <v>1380</v>
      </c>
      <c r="C4872" s="6" t="s">
        <v>1334</v>
      </c>
      <c r="D4872" s="6" t="s">
        <v>2077</v>
      </c>
      <c r="E4872" s="6" t="s">
        <v>1318</v>
      </c>
      <c r="F4872" s="7">
        <v>44870</v>
      </c>
      <c r="G4872" s="6" t="s">
        <v>33</v>
      </c>
      <c r="H4872" s="6" t="s">
        <v>61</v>
      </c>
      <c r="I4872" s="6" t="s">
        <v>38</v>
      </c>
      <c r="J4872" s="6" t="s">
        <v>75</v>
      </c>
      <c r="K4872" s="12">
        <v>7500</v>
      </c>
      <c r="L4872" s="12">
        <v>9750</v>
      </c>
      <c r="M4872" s="12">
        <v>1</v>
      </c>
      <c r="N4872" s="12">
        <v>7500</v>
      </c>
      <c r="O4872" s="12">
        <v>9750</v>
      </c>
      <c r="P4872" s="6" t="s">
        <v>1399</v>
      </c>
      <c r="Q4872" s="12">
        <f t="shared" si="76"/>
        <v>2250</v>
      </c>
    </row>
    <row r="4873" spans="1:17" x14ac:dyDescent="0.3">
      <c r="A4873" s="6">
        <v>144245</v>
      </c>
      <c r="B4873" s="6" t="s">
        <v>1381</v>
      </c>
      <c r="C4873" s="6" t="s">
        <v>1333</v>
      </c>
      <c r="D4873" s="6" t="s">
        <v>2008</v>
      </c>
      <c r="E4873" s="6" t="s">
        <v>29</v>
      </c>
      <c r="F4873" s="7">
        <v>44870</v>
      </c>
      <c r="G4873" s="6" t="s">
        <v>34</v>
      </c>
      <c r="H4873" s="6" t="s">
        <v>1235</v>
      </c>
      <c r="I4873" s="6" t="s">
        <v>39</v>
      </c>
      <c r="J4873" s="8" t="s">
        <v>83</v>
      </c>
      <c r="K4873" s="12">
        <v>10000</v>
      </c>
      <c r="L4873" s="12">
        <v>13000</v>
      </c>
      <c r="M4873" s="12">
        <v>2</v>
      </c>
      <c r="N4873" s="12">
        <v>20000</v>
      </c>
      <c r="O4873" s="12">
        <v>26000</v>
      </c>
      <c r="P4873" s="6" t="s">
        <v>1400</v>
      </c>
      <c r="Q4873" s="12">
        <f t="shared" si="76"/>
        <v>6000</v>
      </c>
    </row>
    <row r="4874" spans="1:17" x14ac:dyDescent="0.3">
      <c r="A4874" s="6">
        <v>144246</v>
      </c>
      <c r="B4874" s="6" t="s">
        <v>1382</v>
      </c>
      <c r="C4874" s="6" t="s">
        <v>1335</v>
      </c>
      <c r="D4874" s="6" t="s">
        <v>2087</v>
      </c>
      <c r="E4874" s="6" t="s">
        <v>20</v>
      </c>
      <c r="F4874" s="7">
        <v>44870</v>
      </c>
      <c r="G4874" s="6" t="s">
        <v>35</v>
      </c>
      <c r="H4874" s="6" t="s">
        <v>1239</v>
      </c>
      <c r="I4874" s="6" t="s">
        <v>40</v>
      </c>
      <c r="J4874" s="6" t="s">
        <v>76</v>
      </c>
      <c r="K4874" s="12">
        <v>10500</v>
      </c>
      <c r="L4874" s="12">
        <v>13650</v>
      </c>
      <c r="M4874" s="12">
        <v>2</v>
      </c>
      <c r="N4874" s="12">
        <v>21000</v>
      </c>
      <c r="O4874" s="12">
        <v>27300</v>
      </c>
      <c r="P4874" s="6" t="s">
        <v>1401</v>
      </c>
      <c r="Q4874" s="12">
        <f t="shared" si="76"/>
        <v>6300</v>
      </c>
    </row>
    <row r="4875" spans="1:17" x14ac:dyDescent="0.3">
      <c r="A4875" s="6">
        <v>144247</v>
      </c>
      <c r="B4875" s="6" t="s">
        <v>1378</v>
      </c>
      <c r="C4875" s="6" t="s">
        <v>1377</v>
      </c>
      <c r="D4875" s="6" t="s">
        <v>1921</v>
      </c>
      <c r="E4875" s="6" t="s">
        <v>19</v>
      </c>
      <c r="F4875" s="7">
        <v>44870</v>
      </c>
      <c r="G4875" s="6" t="s">
        <v>1296</v>
      </c>
      <c r="H4875" s="6" t="s">
        <v>63</v>
      </c>
      <c r="I4875" s="6" t="s">
        <v>41</v>
      </c>
      <c r="J4875" s="6" t="s">
        <v>78</v>
      </c>
      <c r="K4875" s="12">
        <v>8500</v>
      </c>
      <c r="L4875" s="12">
        <v>11050</v>
      </c>
      <c r="M4875" s="12">
        <v>2</v>
      </c>
      <c r="N4875" s="12">
        <v>17000</v>
      </c>
      <c r="O4875" s="12">
        <v>22100</v>
      </c>
      <c r="P4875" s="6" t="s">
        <v>1325</v>
      </c>
      <c r="Q4875" s="12">
        <f t="shared" si="76"/>
        <v>5100</v>
      </c>
    </row>
    <row r="4876" spans="1:17" x14ac:dyDescent="0.3">
      <c r="A4876" s="6">
        <v>144248</v>
      </c>
      <c r="B4876" s="6" t="s">
        <v>1379</v>
      </c>
      <c r="C4876" s="6" t="s">
        <v>1332</v>
      </c>
      <c r="D4876" s="6" t="s">
        <v>1994</v>
      </c>
      <c r="E4876" s="6" t="s">
        <v>1319</v>
      </c>
      <c r="F4876" s="7">
        <v>44870</v>
      </c>
      <c r="G4876" s="6" t="s">
        <v>33</v>
      </c>
      <c r="H4876" s="6" t="s">
        <v>57</v>
      </c>
      <c r="I4876" s="6" t="s">
        <v>44</v>
      </c>
      <c r="J4876" s="6" t="s">
        <v>80</v>
      </c>
      <c r="K4876" s="12">
        <v>7000</v>
      </c>
      <c r="L4876" s="12">
        <v>9100</v>
      </c>
      <c r="M4876" s="12">
        <v>4</v>
      </c>
      <c r="N4876" s="12">
        <v>28000</v>
      </c>
      <c r="O4876" s="12">
        <v>36400</v>
      </c>
      <c r="P4876" s="6" t="s">
        <v>1325</v>
      </c>
      <c r="Q4876" s="12">
        <f t="shared" si="76"/>
        <v>8400</v>
      </c>
    </row>
    <row r="4877" spans="1:17" x14ac:dyDescent="0.3">
      <c r="A4877" s="6">
        <v>144249</v>
      </c>
      <c r="B4877" s="6" t="s">
        <v>1365</v>
      </c>
      <c r="C4877" s="6" t="s">
        <v>1364</v>
      </c>
      <c r="D4877" s="6" t="s">
        <v>1770</v>
      </c>
      <c r="E4877" s="6" t="s">
        <v>18</v>
      </c>
      <c r="F4877" s="7">
        <v>44870</v>
      </c>
      <c r="G4877" s="6" t="s">
        <v>34</v>
      </c>
      <c r="H4877" s="6" t="s">
        <v>1240</v>
      </c>
      <c r="I4877" s="6" t="s">
        <v>98</v>
      </c>
      <c r="J4877" s="6" t="s">
        <v>79</v>
      </c>
      <c r="K4877" s="12">
        <v>1680</v>
      </c>
      <c r="L4877" s="12">
        <v>2184</v>
      </c>
      <c r="M4877" s="12">
        <v>4</v>
      </c>
      <c r="N4877" s="12">
        <v>6720</v>
      </c>
      <c r="O4877" s="12">
        <v>8736</v>
      </c>
      <c r="P4877" s="6" t="s">
        <v>1398</v>
      </c>
      <c r="Q4877" s="12">
        <f t="shared" si="76"/>
        <v>2016</v>
      </c>
    </row>
    <row r="4878" spans="1:17" x14ac:dyDescent="0.3">
      <c r="A4878" s="6">
        <v>144250</v>
      </c>
      <c r="B4878" s="6" t="s">
        <v>1385</v>
      </c>
      <c r="C4878" s="6" t="s">
        <v>27</v>
      </c>
      <c r="D4878" s="6" t="s">
        <v>27</v>
      </c>
      <c r="E4878" s="6" t="s">
        <v>17</v>
      </c>
      <c r="F4878" s="7">
        <v>44870</v>
      </c>
      <c r="G4878" s="6" t="s">
        <v>35</v>
      </c>
      <c r="H4878" s="8" t="s">
        <v>65</v>
      </c>
      <c r="I4878" s="6" t="s">
        <v>99</v>
      </c>
      <c r="J4878" s="8" t="s">
        <v>84</v>
      </c>
      <c r="K4878" s="12">
        <v>6540</v>
      </c>
      <c r="L4878" s="12">
        <v>8502</v>
      </c>
      <c r="M4878" s="12">
        <v>3</v>
      </c>
      <c r="N4878" s="12">
        <v>19620</v>
      </c>
      <c r="O4878" s="12">
        <v>25506</v>
      </c>
      <c r="P4878" s="6" t="s">
        <v>1397</v>
      </c>
      <c r="Q4878" s="12">
        <f t="shared" si="76"/>
        <v>5886</v>
      </c>
    </row>
    <row r="4879" spans="1:17" x14ac:dyDescent="0.3">
      <c r="A4879" s="6">
        <v>144251</v>
      </c>
      <c r="B4879" s="6" t="s">
        <v>1387</v>
      </c>
      <c r="C4879" s="6" t="s">
        <v>1386</v>
      </c>
      <c r="D4879" s="6" t="s">
        <v>1386</v>
      </c>
      <c r="E4879" s="6" t="s">
        <v>1320</v>
      </c>
      <c r="F4879" s="7">
        <v>44870</v>
      </c>
      <c r="G4879" s="6" t="s">
        <v>1296</v>
      </c>
      <c r="H4879" s="6" t="s">
        <v>68</v>
      </c>
      <c r="I4879" s="6" t="s">
        <v>45</v>
      </c>
      <c r="J4879" s="6" t="s">
        <v>82</v>
      </c>
      <c r="K4879" s="12">
        <v>2680</v>
      </c>
      <c r="L4879" s="12">
        <v>3484</v>
      </c>
      <c r="M4879" s="12">
        <v>1</v>
      </c>
      <c r="N4879" s="12">
        <v>2680</v>
      </c>
      <c r="O4879" s="12">
        <v>3484</v>
      </c>
      <c r="P4879" s="6" t="s">
        <v>1399</v>
      </c>
      <c r="Q4879" s="12">
        <f t="shared" si="76"/>
        <v>804</v>
      </c>
    </row>
    <row r="4880" spans="1:17" x14ac:dyDescent="0.3">
      <c r="A4880" s="6">
        <v>144252</v>
      </c>
      <c r="B4880" s="6" t="s">
        <v>2156</v>
      </c>
      <c r="C4880" s="6" t="s">
        <v>2157</v>
      </c>
      <c r="D4880" s="6" t="s">
        <v>1970</v>
      </c>
      <c r="E4880" s="6" t="s">
        <v>16</v>
      </c>
      <c r="F4880" s="7">
        <v>44870</v>
      </c>
      <c r="G4880" s="6" t="s">
        <v>33</v>
      </c>
      <c r="H4880" s="6" t="s">
        <v>71</v>
      </c>
      <c r="I4880" s="6" t="s">
        <v>38</v>
      </c>
      <c r="J4880" s="6" t="s">
        <v>76</v>
      </c>
      <c r="K4880" s="12">
        <v>8250</v>
      </c>
      <c r="L4880" s="12">
        <v>10725</v>
      </c>
      <c r="M4880" s="12">
        <v>1</v>
      </c>
      <c r="N4880" s="12">
        <v>8250</v>
      </c>
      <c r="O4880" s="12">
        <v>10725</v>
      </c>
      <c r="P4880" s="6" t="s">
        <v>1400</v>
      </c>
      <c r="Q4880" s="12">
        <f t="shared" si="76"/>
        <v>2475</v>
      </c>
    </row>
    <row r="4881" spans="1:17" x14ac:dyDescent="0.3">
      <c r="A4881" s="6">
        <v>144253</v>
      </c>
      <c r="B4881" s="6" t="s">
        <v>1390</v>
      </c>
      <c r="C4881" s="6" t="s">
        <v>26</v>
      </c>
      <c r="D4881" s="6" t="s">
        <v>2129</v>
      </c>
      <c r="E4881" s="6" t="s">
        <v>15</v>
      </c>
      <c r="F4881" s="7">
        <v>44870</v>
      </c>
      <c r="G4881" s="6" t="s">
        <v>34</v>
      </c>
      <c r="H4881" s="6" t="s">
        <v>1174</v>
      </c>
      <c r="I4881" s="6" t="s">
        <v>42</v>
      </c>
      <c r="J4881" s="6" t="s">
        <v>76</v>
      </c>
      <c r="K4881" s="12">
        <v>2650</v>
      </c>
      <c r="L4881" s="12">
        <v>3445</v>
      </c>
      <c r="M4881" s="12">
        <v>2</v>
      </c>
      <c r="N4881" s="12">
        <v>5300</v>
      </c>
      <c r="O4881" s="12">
        <v>6890</v>
      </c>
      <c r="P4881" s="6" t="s">
        <v>1401</v>
      </c>
      <c r="Q4881" s="12">
        <f t="shared" si="76"/>
        <v>1590</v>
      </c>
    </row>
    <row r="4882" spans="1:17" x14ac:dyDescent="0.3">
      <c r="A4882" s="6">
        <v>144254</v>
      </c>
      <c r="B4882" s="6" t="s">
        <v>1392</v>
      </c>
      <c r="C4882" s="6" t="s">
        <v>1391</v>
      </c>
      <c r="D4882" s="6" t="s">
        <v>2109</v>
      </c>
      <c r="E4882" s="6" t="s">
        <v>14</v>
      </c>
      <c r="F4882" s="7">
        <v>44870</v>
      </c>
      <c r="G4882" s="6" t="s">
        <v>35</v>
      </c>
      <c r="H4882" s="6" t="s">
        <v>72</v>
      </c>
      <c r="I4882" s="6" t="s">
        <v>38</v>
      </c>
      <c r="J4882" s="6" t="s">
        <v>85</v>
      </c>
      <c r="K4882" s="12">
        <v>12550</v>
      </c>
      <c r="L4882" s="12">
        <v>16315</v>
      </c>
      <c r="M4882" s="12">
        <v>3</v>
      </c>
      <c r="N4882" s="12">
        <v>37650</v>
      </c>
      <c r="O4882" s="12">
        <v>48945</v>
      </c>
      <c r="P4882" s="6" t="s">
        <v>1325</v>
      </c>
      <c r="Q4882" s="12">
        <f t="shared" si="76"/>
        <v>11295</v>
      </c>
    </row>
    <row r="4883" spans="1:17" x14ac:dyDescent="0.3">
      <c r="A4883" s="6">
        <v>144255</v>
      </c>
      <c r="B4883" s="6" t="s">
        <v>1394</v>
      </c>
      <c r="C4883" s="6" t="s">
        <v>1393</v>
      </c>
      <c r="D4883" s="6" t="s">
        <v>2130</v>
      </c>
      <c r="E4883" s="6" t="s">
        <v>13</v>
      </c>
      <c r="F4883" s="7">
        <v>44870</v>
      </c>
      <c r="G4883" s="6" t="s">
        <v>1296</v>
      </c>
      <c r="H4883" s="6" t="s">
        <v>73</v>
      </c>
      <c r="I4883" s="6" t="s">
        <v>41</v>
      </c>
      <c r="J4883" s="8" t="s">
        <v>78</v>
      </c>
      <c r="K4883" s="12">
        <v>14500</v>
      </c>
      <c r="L4883" s="12">
        <v>18850</v>
      </c>
      <c r="M4883" s="12">
        <v>3</v>
      </c>
      <c r="N4883" s="12">
        <v>43500</v>
      </c>
      <c r="O4883" s="12">
        <v>56550</v>
      </c>
      <c r="P4883" s="6" t="s">
        <v>1398</v>
      </c>
      <c r="Q4883" s="12">
        <f t="shared" si="76"/>
        <v>13050</v>
      </c>
    </row>
    <row r="4884" spans="1:17" x14ac:dyDescent="0.3">
      <c r="A4884" s="6">
        <v>144256</v>
      </c>
      <c r="B4884" s="6" t="s">
        <v>1337</v>
      </c>
      <c r="C4884" s="6" t="s">
        <v>1336</v>
      </c>
      <c r="D4884" s="6" t="s">
        <v>1425</v>
      </c>
      <c r="E4884" s="6" t="s">
        <v>12</v>
      </c>
      <c r="F4884" s="7">
        <v>44870</v>
      </c>
      <c r="G4884" s="6" t="s">
        <v>33</v>
      </c>
      <c r="H4884" s="6" t="s">
        <v>46</v>
      </c>
      <c r="I4884" s="6" t="s">
        <v>36</v>
      </c>
      <c r="J4884" s="6" t="s">
        <v>75</v>
      </c>
      <c r="K4884" s="12">
        <v>800</v>
      </c>
      <c r="L4884" s="12">
        <v>1040</v>
      </c>
      <c r="M4884" s="12">
        <v>4</v>
      </c>
      <c r="N4884" s="12">
        <v>3200</v>
      </c>
      <c r="O4884" s="12">
        <v>4160</v>
      </c>
      <c r="P4884" s="6" t="s">
        <v>1397</v>
      </c>
      <c r="Q4884" s="12">
        <f t="shared" si="76"/>
        <v>960</v>
      </c>
    </row>
    <row r="4885" spans="1:17" x14ac:dyDescent="0.3">
      <c r="A4885" s="6">
        <v>144257</v>
      </c>
      <c r="B4885" s="6" t="s">
        <v>1339</v>
      </c>
      <c r="C4885" s="6" t="s">
        <v>1338</v>
      </c>
      <c r="D4885" s="6" t="s">
        <v>1445</v>
      </c>
      <c r="E4885" s="6" t="s">
        <v>11</v>
      </c>
      <c r="F4885" s="7">
        <v>44870</v>
      </c>
      <c r="G4885" s="6" t="s">
        <v>34</v>
      </c>
      <c r="H4885" s="6" t="s">
        <v>48</v>
      </c>
      <c r="I4885" s="6" t="s">
        <v>37</v>
      </c>
      <c r="J4885" s="6" t="s">
        <v>76</v>
      </c>
      <c r="K4885" s="12">
        <v>600</v>
      </c>
      <c r="L4885" s="12">
        <v>780</v>
      </c>
      <c r="M4885" s="12">
        <v>2</v>
      </c>
      <c r="N4885" s="12">
        <v>1200</v>
      </c>
      <c r="O4885" s="12">
        <v>1560</v>
      </c>
      <c r="P4885" s="6" t="s">
        <v>1399</v>
      </c>
      <c r="Q4885" s="12">
        <f t="shared" si="76"/>
        <v>360</v>
      </c>
    </row>
    <row r="4886" spans="1:17" x14ac:dyDescent="0.3">
      <c r="A4886" s="6">
        <v>144258</v>
      </c>
      <c r="B4886" s="6" t="s">
        <v>1341</v>
      </c>
      <c r="C4886" s="6" t="s">
        <v>1340</v>
      </c>
      <c r="D4886" s="6" t="s">
        <v>1461</v>
      </c>
      <c r="E4886" s="6" t="s">
        <v>1321</v>
      </c>
      <c r="F4886" s="7">
        <v>44870</v>
      </c>
      <c r="G4886" s="6" t="s">
        <v>35</v>
      </c>
      <c r="H4886" s="6" t="s">
        <v>50</v>
      </c>
      <c r="I4886" s="6" t="s">
        <v>38</v>
      </c>
      <c r="J4886" s="6" t="s">
        <v>75</v>
      </c>
      <c r="K4886" s="12">
        <v>10500</v>
      </c>
      <c r="L4886" s="12">
        <v>13650</v>
      </c>
      <c r="M4886" s="12">
        <v>2</v>
      </c>
      <c r="N4886" s="12">
        <v>21000</v>
      </c>
      <c r="O4886" s="12">
        <v>27300</v>
      </c>
      <c r="P4886" s="6" t="s">
        <v>1400</v>
      </c>
      <c r="Q4886" s="12">
        <f t="shared" si="76"/>
        <v>6300</v>
      </c>
    </row>
    <row r="4887" spans="1:17" x14ac:dyDescent="0.3">
      <c r="A4887" s="6">
        <v>144259</v>
      </c>
      <c r="B4887" s="6" t="s">
        <v>1343</v>
      </c>
      <c r="C4887" s="6" t="s">
        <v>1342</v>
      </c>
      <c r="D4887" s="6" t="s">
        <v>1488</v>
      </c>
      <c r="E4887" s="6" t="s">
        <v>1322</v>
      </c>
      <c r="F4887" s="7">
        <v>44870</v>
      </c>
      <c r="G4887" s="6" t="s">
        <v>1296</v>
      </c>
      <c r="H4887" s="6" t="s">
        <v>1235</v>
      </c>
      <c r="I4887" s="6" t="s">
        <v>39</v>
      </c>
      <c r="J4887" s="6" t="s">
        <v>77</v>
      </c>
      <c r="K4887" s="12">
        <v>6500</v>
      </c>
      <c r="L4887" s="12">
        <v>8450</v>
      </c>
      <c r="M4887" s="12">
        <v>2</v>
      </c>
      <c r="N4887" s="12">
        <v>13000</v>
      </c>
      <c r="O4887" s="12">
        <v>16900</v>
      </c>
      <c r="P4887" s="6" t="s">
        <v>1401</v>
      </c>
      <c r="Q4887" s="12">
        <f t="shared" si="76"/>
        <v>3900</v>
      </c>
    </row>
    <row r="4888" spans="1:17" x14ac:dyDescent="0.3">
      <c r="A4888" s="6">
        <v>144260</v>
      </c>
      <c r="B4888" s="6" t="s">
        <v>1345</v>
      </c>
      <c r="C4888" s="6" t="s">
        <v>1344</v>
      </c>
      <c r="D4888" s="6" t="s">
        <v>1553</v>
      </c>
      <c r="E4888" s="6" t="s">
        <v>1323</v>
      </c>
      <c r="F4888" s="7">
        <v>44870</v>
      </c>
      <c r="G4888" s="6" t="s">
        <v>33</v>
      </c>
      <c r="H4888" s="6" t="s">
        <v>1241</v>
      </c>
      <c r="I4888" s="6" t="s">
        <v>40</v>
      </c>
      <c r="J4888" s="6" t="s">
        <v>76</v>
      </c>
      <c r="K4888" s="12">
        <v>4500</v>
      </c>
      <c r="L4888" s="12">
        <v>5850</v>
      </c>
      <c r="M4888" s="12">
        <v>2</v>
      </c>
      <c r="N4888" s="12">
        <v>9000</v>
      </c>
      <c r="O4888" s="12">
        <v>11700</v>
      </c>
      <c r="P4888" s="6" t="s">
        <v>1325</v>
      </c>
      <c r="Q4888" s="12">
        <f t="shared" si="76"/>
        <v>2700</v>
      </c>
    </row>
    <row r="4889" spans="1:17" x14ac:dyDescent="0.3">
      <c r="A4889" s="6">
        <v>144261</v>
      </c>
      <c r="B4889" s="6" t="s">
        <v>1347</v>
      </c>
      <c r="C4889" s="6" t="s">
        <v>1346</v>
      </c>
      <c r="D4889" s="6" t="s">
        <v>1554</v>
      </c>
      <c r="E4889" s="6" t="s">
        <v>10</v>
      </c>
      <c r="F4889" s="7">
        <v>44870</v>
      </c>
      <c r="G4889" s="6" t="s">
        <v>34</v>
      </c>
      <c r="H4889" s="6" t="s">
        <v>51</v>
      </c>
      <c r="I4889" s="6" t="s">
        <v>41</v>
      </c>
      <c r="J4889" s="6" t="s">
        <v>78</v>
      </c>
      <c r="K4889" s="12">
        <v>8500</v>
      </c>
      <c r="L4889" s="12">
        <v>11050</v>
      </c>
      <c r="M4889" s="12">
        <v>1</v>
      </c>
      <c r="N4889" s="12">
        <v>8500</v>
      </c>
      <c r="O4889" s="12">
        <v>11050</v>
      </c>
      <c r="P4889" s="6" t="s">
        <v>1398</v>
      </c>
      <c r="Q4889" s="12">
        <f t="shared" si="76"/>
        <v>2550</v>
      </c>
    </row>
    <row r="4890" spans="1:17" x14ac:dyDescent="0.3">
      <c r="A4890" s="6">
        <v>144262</v>
      </c>
      <c r="B4890" s="6" t="s">
        <v>1349</v>
      </c>
      <c r="C4890" s="6" t="s">
        <v>1348</v>
      </c>
      <c r="D4890" s="6" t="s">
        <v>1571</v>
      </c>
      <c r="E4890" s="6" t="s">
        <v>9</v>
      </c>
      <c r="F4890" s="7">
        <v>44870</v>
      </c>
      <c r="G4890" s="6" t="s">
        <v>35</v>
      </c>
      <c r="H4890" s="6" t="s">
        <v>52</v>
      </c>
      <c r="I4890" s="6" t="s">
        <v>44</v>
      </c>
      <c r="J4890" s="6" t="s">
        <v>80</v>
      </c>
      <c r="K4890" s="12">
        <v>12500</v>
      </c>
      <c r="L4890" s="12">
        <v>16250</v>
      </c>
      <c r="M4890" s="12">
        <v>2</v>
      </c>
      <c r="N4890" s="12">
        <v>25000</v>
      </c>
      <c r="O4890" s="12">
        <v>32500</v>
      </c>
      <c r="P4890" s="6" t="s">
        <v>1397</v>
      </c>
      <c r="Q4890" s="12">
        <f t="shared" si="76"/>
        <v>7500</v>
      </c>
    </row>
    <row r="4891" spans="1:17" x14ac:dyDescent="0.3">
      <c r="A4891" s="6">
        <v>144263</v>
      </c>
      <c r="B4891" s="6" t="s">
        <v>1351</v>
      </c>
      <c r="C4891" s="6" t="s">
        <v>1350</v>
      </c>
      <c r="D4891" s="6" t="s">
        <v>1601</v>
      </c>
      <c r="E4891" s="6" t="s">
        <v>1324</v>
      </c>
      <c r="F4891" s="7">
        <v>44870</v>
      </c>
      <c r="G4891" s="6" t="s">
        <v>1296</v>
      </c>
      <c r="H4891" s="6" t="s">
        <v>1182</v>
      </c>
      <c r="I4891" s="6" t="s">
        <v>42</v>
      </c>
      <c r="J4891" s="6" t="s">
        <v>79</v>
      </c>
      <c r="K4891" s="12">
        <v>3500</v>
      </c>
      <c r="L4891" s="12">
        <v>4550</v>
      </c>
      <c r="M4891" s="12">
        <v>2</v>
      </c>
      <c r="N4891" s="12">
        <v>7000</v>
      </c>
      <c r="O4891" s="12">
        <v>9100</v>
      </c>
      <c r="P4891" s="6" t="s">
        <v>1399</v>
      </c>
      <c r="Q4891" s="12">
        <f t="shared" si="76"/>
        <v>2100</v>
      </c>
    </row>
    <row r="4892" spans="1:17" x14ac:dyDescent="0.3">
      <c r="A4892" s="6">
        <v>144264</v>
      </c>
      <c r="B4892" s="6" t="s">
        <v>1353</v>
      </c>
      <c r="C4892" s="6" t="s">
        <v>1352</v>
      </c>
      <c r="D4892" s="6" t="s">
        <v>1616</v>
      </c>
      <c r="E4892" s="6" t="s">
        <v>8</v>
      </c>
      <c r="F4892" s="7">
        <v>44870</v>
      </c>
      <c r="G4892" s="6" t="s">
        <v>33</v>
      </c>
      <c r="H4892" s="8" t="s">
        <v>67</v>
      </c>
      <c r="I4892" s="6" t="s">
        <v>109</v>
      </c>
      <c r="J4892" s="6" t="s">
        <v>81</v>
      </c>
      <c r="K4892" s="12">
        <v>4500</v>
      </c>
      <c r="L4892" s="12">
        <v>5850</v>
      </c>
      <c r="M4892" s="12">
        <v>3</v>
      </c>
      <c r="N4892" s="12">
        <v>13500</v>
      </c>
      <c r="O4892" s="12">
        <v>17550</v>
      </c>
      <c r="P4892" s="6" t="s">
        <v>1400</v>
      </c>
      <c r="Q4892" s="12">
        <f t="shared" si="76"/>
        <v>4050</v>
      </c>
    </row>
    <row r="4893" spans="1:17" x14ac:dyDescent="0.3">
      <c r="A4893" s="6">
        <v>144265</v>
      </c>
      <c r="B4893" s="6" t="s">
        <v>1355</v>
      </c>
      <c r="C4893" s="6" t="s">
        <v>1354</v>
      </c>
      <c r="D4893" s="6" t="s">
        <v>2146</v>
      </c>
      <c r="E4893" s="6" t="s">
        <v>7</v>
      </c>
      <c r="F4893" s="7">
        <v>44871</v>
      </c>
      <c r="G4893" s="6" t="s">
        <v>34</v>
      </c>
      <c r="H4893" s="6" t="s">
        <v>1242</v>
      </c>
      <c r="I4893" s="6" t="s">
        <v>45</v>
      </c>
      <c r="J4893" s="6" t="s">
        <v>82</v>
      </c>
      <c r="K4893" s="12">
        <v>2100</v>
      </c>
      <c r="L4893" s="12">
        <v>2730</v>
      </c>
      <c r="M4893" s="12">
        <v>3</v>
      </c>
      <c r="N4893" s="12">
        <v>6300</v>
      </c>
      <c r="O4893" s="12">
        <v>8190</v>
      </c>
      <c r="P4893" s="6" t="s">
        <v>1401</v>
      </c>
      <c r="Q4893" s="12">
        <f t="shared" si="76"/>
        <v>1890</v>
      </c>
    </row>
    <row r="4894" spans="1:17" x14ac:dyDescent="0.3">
      <c r="A4894" s="6">
        <v>144266</v>
      </c>
      <c r="B4894" s="6" t="s">
        <v>1357</v>
      </c>
      <c r="C4894" s="6" t="s">
        <v>1356</v>
      </c>
      <c r="D4894" s="6" t="s">
        <v>1643</v>
      </c>
      <c r="E4894" s="6" t="s">
        <v>1325</v>
      </c>
      <c r="F4894" s="7">
        <v>44872</v>
      </c>
      <c r="G4894" s="6" t="s">
        <v>35</v>
      </c>
      <c r="H4894" s="6" t="s">
        <v>49</v>
      </c>
      <c r="I4894" s="6" t="s">
        <v>36</v>
      </c>
      <c r="J4894" s="6" t="s">
        <v>75</v>
      </c>
      <c r="K4894" s="12">
        <v>1150</v>
      </c>
      <c r="L4894" s="12">
        <v>1495</v>
      </c>
      <c r="M4894" s="12">
        <v>2</v>
      </c>
      <c r="N4894" s="12">
        <v>2300</v>
      </c>
      <c r="O4894" s="12">
        <v>2990</v>
      </c>
      <c r="P4894" s="6" t="s">
        <v>1325</v>
      </c>
      <c r="Q4894" s="12">
        <f t="shared" si="76"/>
        <v>690</v>
      </c>
    </row>
    <row r="4895" spans="1:17" x14ac:dyDescent="0.3">
      <c r="A4895" s="6">
        <v>144267</v>
      </c>
      <c r="B4895" s="6" t="s">
        <v>1359</v>
      </c>
      <c r="C4895" s="6" t="s">
        <v>1358</v>
      </c>
      <c r="D4895" s="6" t="s">
        <v>1660</v>
      </c>
      <c r="E4895" s="6" t="s">
        <v>1326</v>
      </c>
      <c r="F4895" s="7">
        <v>44873</v>
      </c>
      <c r="G4895" s="6" t="s">
        <v>1296</v>
      </c>
      <c r="H4895" s="6" t="s">
        <v>47</v>
      </c>
      <c r="I4895" s="6" t="s">
        <v>37</v>
      </c>
      <c r="J4895" s="6" t="s">
        <v>76</v>
      </c>
      <c r="K4895" s="12">
        <v>350</v>
      </c>
      <c r="L4895" s="12">
        <v>455</v>
      </c>
      <c r="M4895" s="12">
        <v>1</v>
      </c>
      <c r="N4895" s="12">
        <v>350</v>
      </c>
      <c r="O4895" s="12">
        <v>455</v>
      </c>
      <c r="P4895" s="6" t="s">
        <v>1398</v>
      </c>
      <c r="Q4895" s="12">
        <f t="shared" si="76"/>
        <v>105</v>
      </c>
    </row>
    <row r="4896" spans="1:17" x14ac:dyDescent="0.3">
      <c r="A4896" s="6">
        <v>144268</v>
      </c>
      <c r="B4896" s="6" t="s">
        <v>1361</v>
      </c>
      <c r="C4896" s="6" t="s">
        <v>1360</v>
      </c>
      <c r="D4896" s="6" t="s">
        <v>1681</v>
      </c>
      <c r="E4896" s="6" t="s">
        <v>6</v>
      </c>
      <c r="F4896" s="7">
        <v>44874</v>
      </c>
      <c r="G4896" s="6" t="s">
        <v>33</v>
      </c>
      <c r="H4896" s="6" t="s">
        <v>53</v>
      </c>
      <c r="I4896" s="6" t="s">
        <v>38</v>
      </c>
      <c r="J4896" s="6" t="s">
        <v>75</v>
      </c>
      <c r="K4896" s="12">
        <v>9500</v>
      </c>
      <c r="L4896" s="12">
        <v>12350</v>
      </c>
      <c r="M4896" s="12">
        <v>1</v>
      </c>
      <c r="N4896" s="12">
        <v>9500</v>
      </c>
      <c r="O4896" s="12">
        <v>12350</v>
      </c>
      <c r="P4896" s="6" t="s">
        <v>1397</v>
      </c>
      <c r="Q4896" s="12">
        <f t="shared" si="76"/>
        <v>2850</v>
      </c>
    </row>
    <row r="4897" spans="1:17" x14ac:dyDescent="0.3">
      <c r="A4897" s="6">
        <v>144269</v>
      </c>
      <c r="B4897" s="6" t="s">
        <v>1363</v>
      </c>
      <c r="C4897" s="6" t="s">
        <v>1362</v>
      </c>
      <c r="D4897" s="6" t="s">
        <v>1705</v>
      </c>
      <c r="E4897" s="6" t="s">
        <v>5</v>
      </c>
      <c r="F4897" s="7">
        <v>44875</v>
      </c>
      <c r="G4897" s="6" t="s">
        <v>34</v>
      </c>
      <c r="H4897" s="6" t="s">
        <v>1243</v>
      </c>
      <c r="I4897" s="6" t="s">
        <v>39</v>
      </c>
      <c r="J4897" s="6" t="s">
        <v>77</v>
      </c>
      <c r="K4897" s="12">
        <v>10000</v>
      </c>
      <c r="L4897" s="12">
        <v>13000</v>
      </c>
      <c r="M4897" s="12">
        <v>3</v>
      </c>
      <c r="N4897" s="12">
        <v>30000</v>
      </c>
      <c r="O4897" s="12">
        <v>39000</v>
      </c>
      <c r="P4897" s="6" t="s">
        <v>1399</v>
      </c>
      <c r="Q4897" s="12">
        <f t="shared" si="76"/>
        <v>9000</v>
      </c>
    </row>
    <row r="4898" spans="1:17" x14ac:dyDescent="0.3">
      <c r="A4898" s="6">
        <v>144270</v>
      </c>
      <c r="B4898" s="6" t="s">
        <v>1365</v>
      </c>
      <c r="C4898" s="6" t="s">
        <v>1364</v>
      </c>
      <c r="D4898" s="6" t="s">
        <v>1747</v>
      </c>
      <c r="E4898" s="6" t="s">
        <v>4</v>
      </c>
      <c r="F4898" s="7">
        <v>44876</v>
      </c>
      <c r="G4898" s="6" t="s">
        <v>35</v>
      </c>
      <c r="H4898" s="6" t="s">
        <v>1244</v>
      </c>
      <c r="I4898" s="6" t="s">
        <v>40</v>
      </c>
      <c r="J4898" s="6" t="s">
        <v>76</v>
      </c>
      <c r="K4898" s="12">
        <v>6500</v>
      </c>
      <c r="L4898" s="12">
        <v>8450</v>
      </c>
      <c r="M4898" s="12">
        <v>4</v>
      </c>
      <c r="N4898" s="12">
        <v>26000</v>
      </c>
      <c r="O4898" s="12">
        <v>33800</v>
      </c>
      <c r="P4898" s="6" t="s">
        <v>1400</v>
      </c>
      <c r="Q4898" s="12">
        <f t="shared" si="76"/>
        <v>7800</v>
      </c>
    </row>
    <row r="4899" spans="1:17" x14ac:dyDescent="0.3">
      <c r="A4899" s="6">
        <v>144271</v>
      </c>
      <c r="B4899" s="6" t="s">
        <v>1367</v>
      </c>
      <c r="C4899" s="6" t="s">
        <v>1366</v>
      </c>
      <c r="D4899" s="6" t="s">
        <v>1779</v>
      </c>
      <c r="E4899" s="6" t="s">
        <v>30</v>
      </c>
      <c r="F4899" s="7">
        <v>44877</v>
      </c>
      <c r="G4899" s="6" t="s">
        <v>1296</v>
      </c>
      <c r="H4899" s="6" t="s">
        <v>1245</v>
      </c>
      <c r="I4899" s="6" t="s">
        <v>41</v>
      </c>
      <c r="J4899" s="6" t="s">
        <v>78</v>
      </c>
      <c r="K4899" s="12">
        <v>8500</v>
      </c>
      <c r="L4899" s="12">
        <v>11050</v>
      </c>
      <c r="M4899" s="12">
        <v>2</v>
      </c>
      <c r="N4899" s="12">
        <v>17000</v>
      </c>
      <c r="O4899" s="12">
        <v>22100</v>
      </c>
      <c r="P4899" s="6" t="s">
        <v>1401</v>
      </c>
      <c r="Q4899" s="12">
        <f t="shared" si="76"/>
        <v>5100</v>
      </c>
    </row>
    <row r="4900" spans="1:17" x14ac:dyDescent="0.3">
      <c r="A4900" s="6">
        <v>144272</v>
      </c>
      <c r="B4900" s="6" t="s">
        <v>1369</v>
      </c>
      <c r="C4900" s="6" t="s">
        <v>1368</v>
      </c>
      <c r="D4900" s="6" t="s">
        <v>1803</v>
      </c>
      <c r="E4900" s="6" t="s">
        <v>31</v>
      </c>
      <c r="F4900" s="7">
        <v>44878</v>
      </c>
      <c r="G4900" s="6" t="s">
        <v>33</v>
      </c>
      <c r="H4900" s="6" t="s">
        <v>57</v>
      </c>
      <c r="I4900" s="6" t="s">
        <v>44</v>
      </c>
      <c r="J4900" s="6" t="s">
        <v>80</v>
      </c>
      <c r="K4900" s="12">
        <v>7000</v>
      </c>
      <c r="L4900" s="12">
        <v>9100</v>
      </c>
      <c r="M4900" s="12">
        <v>3</v>
      </c>
      <c r="N4900" s="12">
        <v>21000</v>
      </c>
      <c r="O4900" s="12">
        <v>27300</v>
      </c>
      <c r="P4900" s="6" t="s">
        <v>1325</v>
      </c>
      <c r="Q4900" s="12">
        <f t="shared" si="76"/>
        <v>6300</v>
      </c>
    </row>
    <row r="4901" spans="1:17" x14ac:dyDescent="0.3">
      <c r="A4901" s="6">
        <v>144273</v>
      </c>
      <c r="B4901" s="6" t="s">
        <v>1370</v>
      </c>
      <c r="C4901" s="6" t="s">
        <v>1327</v>
      </c>
      <c r="D4901" s="6" t="s">
        <v>1814</v>
      </c>
      <c r="E4901" s="6" t="s">
        <v>32</v>
      </c>
      <c r="F4901" s="7">
        <v>44879</v>
      </c>
      <c r="G4901" s="6" t="s">
        <v>34</v>
      </c>
      <c r="H4901" s="6" t="s">
        <v>1246</v>
      </c>
      <c r="I4901" s="6" t="s">
        <v>42</v>
      </c>
      <c r="J4901" s="6" t="s">
        <v>79</v>
      </c>
      <c r="K4901" s="12">
        <v>6550</v>
      </c>
      <c r="L4901" s="12">
        <v>8515</v>
      </c>
      <c r="M4901" s="12">
        <v>3</v>
      </c>
      <c r="N4901" s="12">
        <v>19650</v>
      </c>
      <c r="O4901" s="12">
        <v>25545</v>
      </c>
      <c r="P4901" s="6" t="s">
        <v>1398</v>
      </c>
      <c r="Q4901" s="12">
        <f t="shared" si="76"/>
        <v>5895</v>
      </c>
    </row>
    <row r="4902" spans="1:17" x14ac:dyDescent="0.3">
      <c r="A4902" s="6">
        <v>144274</v>
      </c>
      <c r="B4902" s="6" t="s">
        <v>1371</v>
      </c>
      <c r="C4902" s="6" t="s">
        <v>1328</v>
      </c>
      <c r="D4902" s="6" t="s">
        <v>1823</v>
      </c>
      <c r="E4902" s="6" t="s">
        <v>28</v>
      </c>
      <c r="F4902" s="7">
        <v>44880</v>
      </c>
      <c r="G4902" s="6" t="s">
        <v>35</v>
      </c>
      <c r="H4902" s="8" t="s">
        <v>66</v>
      </c>
      <c r="I4902" s="6" t="s">
        <v>109</v>
      </c>
      <c r="J4902" s="6" t="s">
        <v>81</v>
      </c>
      <c r="K4902" s="12">
        <v>7650</v>
      </c>
      <c r="L4902" s="12">
        <v>9945</v>
      </c>
      <c r="M4902" s="12">
        <v>2</v>
      </c>
      <c r="N4902" s="12">
        <v>15300</v>
      </c>
      <c r="O4902" s="12">
        <v>19890</v>
      </c>
      <c r="P4902" s="6" t="s">
        <v>1397</v>
      </c>
      <c r="Q4902" s="12">
        <f t="shared" si="76"/>
        <v>4590</v>
      </c>
    </row>
    <row r="4903" spans="1:17" x14ac:dyDescent="0.3">
      <c r="A4903" s="6">
        <v>144275</v>
      </c>
      <c r="B4903" s="6" t="s">
        <v>1373</v>
      </c>
      <c r="C4903" s="6" t="s">
        <v>1372</v>
      </c>
      <c r="D4903" s="6" t="s">
        <v>1854</v>
      </c>
      <c r="E4903" s="6" t="s">
        <v>1311</v>
      </c>
      <c r="F4903" s="7">
        <v>44881</v>
      </c>
      <c r="G4903" s="6" t="s">
        <v>1296</v>
      </c>
      <c r="H4903" s="6" t="s">
        <v>58</v>
      </c>
      <c r="I4903" s="6" t="s">
        <v>45</v>
      </c>
      <c r="J4903" s="6" t="s">
        <v>82</v>
      </c>
      <c r="K4903" s="12">
        <v>1150</v>
      </c>
      <c r="L4903" s="12">
        <v>1495</v>
      </c>
      <c r="M4903" s="12">
        <v>4</v>
      </c>
      <c r="N4903" s="12">
        <v>4600</v>
      </c>
      <c r="O4903" s="12">
        <v>5980</v>
      </c>
      <c r="P4903" s="6" t="s">
        <v>1399</v>
      </c>
      <c r="Q4903" s="12">
        <f t="shared" si="76"/>
        <v>1380</v>
      </c>
    </row>
    <row r="4904" spans="1:17" x14ac:dyDescent="0.3">
      <c r="A4904" s="6">
        <v>144276</v>
      </c>
      <c r="B4904" s="6" t="s">
        <v>1374</v>
      </c>
      <c r="C4904" s="6" t="s">
        <v>1329</v>
      </c>
      <c r="D4904" s="6" t="s">
        <v>1863</v>
      </c>
      <c r="E4904" s="6" t="s">
        <v>1312</v>
      </c>
      <c r="F4904" s="7">
        <v>44882</v>
      </c>
      <c r="G4904" s="6" t="s">
        <v>33</v>
      </c>
      <c r="H4904" s="6" t="s">
        <v>59</v>
      </c>
      <c r="I4904" s="6" t="s">
        <v>36</v>
      </c>
      <c r="J4904" s="6" t="s">
        <v>75</v>
      </c>
      <c r="K4904" s="12">
        <v>850</v>
      </c>
      <c r="L4904" s="12">
        <v>1105</v>
      </c>
      <c r="M4904" s="12">
        <v>3</v>
      </c>
      <c r="N4904" s="12">
        <v>2550</v>
      </c>
      <c r="O4904" s="12">
        <v>3315</v>
      </c>
      <c r="P4904" s="6" t="s">
        <v>1400</v>
      </c>
      <c r="Q4904" s="12">
        <f t="shared" si="76"/>
        <v>765</v>
      </c>
    </row>
    <row r="4905" spans="1:17" x14ac:dyDescent="0.3">
      <c r="A4905" s="6">
        <v>144277</v>
      </c>
      <c r="B4905" s="6" t="s">
        <v>1375</v>
      </c>
      <c r="C4905" s="6" t="s">
        <v>1330</v>
      </c>
      <c r="D4905" s="6" t="s">
        <v>1909</v>
      </c>
      <c r="E4905" s="6" t="s">
        <v>1313</v>
      </c>
      <c r="F4905" s="7">
        <v>44883</v>
      </c>
      <c r="G4905" s="6" t="s">
        <v>34</v>
      </c>
      <c r="H4905" s="6" t="s">
        <v>60</v>
      </c>
      <c r="I4905" s="6" t="s">
        <v>37</v>
      </c>
      <c r="J4905" s="6" t="s">
        <v>76</v>
      </c>
      <c r="K4905" s="12">
        <v>650</v>
      </c>
      <c r="L4905" s="12">
        <v>845</v>
      </c>
      <c r="M4905" s="12">
        <v>1</v>
      </c>
      <c r="N4905" s="12">
        <v>650</v>
      </c>
      <c r="O4905" s="12">
        <v>845</v>
      </c>
      <c r="P4905" s="6" t="s">
        <v>1401</v>
      </c>
      <c r="Q4905" s="12">
        <f t="shared" si="76"/>
        <v>195</v>
      </c>
    </row>
    <row r="4906" spans="1:17" x14ac:dyDescent="0.3">
      <c r="A4906" s="6">
        <v>144278</v>
      </c>
      <c r="B4906" s="6" t="s">
        <v>1376</v>
      </c>
      <c r="C4906" s="6" t="s">
        <v>1331</v>
      </c>
      <c r="D4906" s="6" t="s">
        <v>1918</v>
      </c>
      <c r="E4906" s="6" t="s">
        <v>3</v>
      </c>
      <c r="F4906" s="7">
        <v>44884</v>
      </c>
      <c r="G4906" s="6" t="s">
        <v>35</v>
      </c>
      <c r="H4906" s="6" t="s">
        <v>61</v>
      </c>
      <c r="I4906" s="6" t="s">
        <v>38</v>
      </c>
      <c r="J4906" s="6" t="s">
        <v>75</v>
      </c>
      <c r="K4906" s="12">
        <v>7500</v>
      </c>
      <c r="L4906" s="12">
        <v>9750</v>
      </c>
      <c r="M4906" s="12">
        <v>2</v>
      </c>
      <c r="N4906" s="12">
        <v>15000</v>
      </c>
      <c r="O4906" s="12">
        <v>19500</v>
      </c>
      <c r="P4906" s="6" t="s">
        <v>1325</v>
      </c>
      <c r="Q4906" s="12">
        <f t="shared" si="76"/>
        <v>4500</v>
      </c>
    </row>
    <row r="4907" spans="1:17" x14ac:dyDescent="0.3">
      <c r="A4907" s="6">
        <v>144279</v>
      </c>
      <c r="B4907" s="6" t="s">
        <v>1378</v>
      </c>
      <c r="C4907" s="6" t="s">
        <v>1377</v>
      </c>
      <c r="D4907" s="6" t="s">
        <v>1933</v>
      </c>
      <c r="E4907" s="6" t="s">
        <v>2</v>
      </c>
      <c r="F4907" s="7">
        <v>44885</v>
      </c>
      <c r="G4907" s="6" t="s">
        <v>1296</v>
      </c>
      <c r="H4907" s="6" t="s">
        <v>1243</v>
      </c>
      <c r="I4907" s="6" t="s">
        <v>39</v>
      </c>
      <c r="J4907" s="8" t="s">
        <v>83</v>
      </c>
      <c r="K4907" s="12">
        <v>10000</v>
      </c>
      <c r="L4907" s="12">
        <v>13000</v>
      </c>
      <c r="M4907" s="12">
        <v>3</v>
      </c>
      <c r="N4907" s="12">
        <v>30000</v>
      </c>
      <c r="O4907" s="12">
        <v>39000</v>
      </c>
      <c r="P4907" s="6" t="s">
        <v>1398</v>
      </c>
      <c r="Q4907" s="12">
        <f t="shared" si="76"/>
        <v>9000</v>
      </c>
    </row>
    <row r="4908" spans="1:17" x14ac:dyDescent="0.3">
      <c r="A4908" s="6">
        <v>144280</v>
      </c>
      <c r="B4908" s="6" t="s">
        <v>1379</v>
      </c>
      <c r="C4908" s="6" t="s">
        <v>1332</v>
      </c>
      <c r="D4908" s="6" t="s">
        <v>1991</v>
      </c>
      <c r="E4908" s="6" t="s">
        <v>1</v>
      </c>
      <c r="F4908" s="7">
        <v>44886</v>
      </c>
      <c r="G4908" s="6" t="s">
        <v>33</v>
      </c>
      <c r="H4908" s="6" t="s">
        <v>1247</v>
      </c>
      <c r="I4908" s="6" t="s">
        <v>40</v>
      </c>
      <c r="J4908" s="6" t="s">
        <v>76</v>
      </c>
      <c r="K4908" s="12">
        <v>10500</v>
      </c>
      <c r="L4908" s="12">
        <v>13650</v>
      </c>
      <c r="M4908" s="12">
        <v>4</v>
      </c>
      <c r="N4908" s="12">
        <v>42000</v>
      </c>
      <c r="O4908" s="12">
        <v>54600</v>
      </c>
      <c r="P4908" s="6" t="s">
        <v>1397</v>
      </c>
      <c r="Q4908" s="12">
        <f t="shared" si="76"/>
        <v>12600</v>
      </c>
    </row>
    <row r="4909" spans="1:17" x14ac:dyDescent="0.3">
      <c r="A4909" s="6">
        <v>144281</v>
      </c>
      <c r="B4909" s="6" t="s">
        <v>1380</v>
      </c>
      <c r="C4909" s="6" t="s">
        <v>1334</v>
      </c>
      <c r="D4909" s="6" t="s">
        <v>2080</v>
      </c>
      <c r="E4909" s="6" t="s">
        <v>1314</v>
      </c>
      <c r="F4909" s="7">
        <v>44887</v>
      </c>
      <c r="G4909" s="6" t="s">
        <v>34</v>
      </c>
      <c r="H4909" s="6" t="s">
        <v>63</v>
      </c>
      <c r="I4909" s="6" t="s">
        <v>41</v>
      </c>
      <c r="J4909" s="6" t="s">
        <v>78</v>
      </c>
      <c r="K4909" s="12">
        <v>8500</v>
      </c>
      <c r="L4909" s="12">
        <v>11050</v>
      </c>
      <c r="M4909" s="12">
        <v>1</v>
      </c>
      <c r="N4909" s="12">
        <v>8500</v>
      </c>
      <c r="O4909" s="12">
        <v>11050</v>
      </c>
      <c r="P4909" s="6" t="s">
        <v>1399</v>
      </c>
      <c r="Q4909" s="12">
        <f t="shared" si="76"/>
        <v>2550</v>
      </c>
    </row>
    <row r="4910" spans="1:17" x14ac:dyDescent="0.3">
      <c r="A4910" s="6">
        <v>144282</v>
      </c>
      <c r="B4910" s="6" t="s">
        <v>1381</v>
      </c>
      <c r="C4910" s="6" t="s">
        <v>1333</v>
      </c>
      <c r="D4910" s="6" t="s">
        <v>2047</v>
      </c>
      <c r="E4910" s="6" t="s">
        <v>1315</v>
      </c>
      <c r="F4910" s="7">
        <v>44887</v>
      </c>
      <c r="G4910" s="6" t="s">
        <v>35</v>
      </c>
      <c r="H4910" s="6" t="s">
        <v>57</v>
      </c>
      <c r="I4910" s="6" t="s">
        <v>44</v>
      </c>
      <c r="J4910" s="6" t="s">
        <v>80</v>
      </c>
      <c r="K4910" s="12">
        <v>7000</v>
      </c>
      <c r="L4910" s="12">
        <v>9100</v>
      </c>
      <c r="M4910" s="12">
        <v>4</v>
      </c>
      <c r="N4910" s="12">
        <v>28000</v>
      </c>
      <c r="O4910" s="12">
        <v>36400</v>
      </c>
      <c r="P4910" s="6" t="s">
        <v>1400</v>
      </c>
      <c r="Q4910" s="12">
        <f t="shared" si="76"/>
        <v>8400</v>
      </c>
    </row>
    <row r="4911" spans="1:17" x14ac:dyDescent="0.3">
      <c r="A4911" s="6">
        <v>144283</v>
      </c>
      <c r="B4911" s="6" t="s">
        <v>1382</v>
      </c>
      <c r="C4911" s="6" t="s">
        <v>1335</v>
      </c>
      <c r="D4911" s="6" t="s">
        <v>2098</v>
      </c>
      <c r="E4911" s="6" t="s">
        <v>0</v>
      </c>
      <c r="F4911" s="7">
        <v>44887</v>
      </c>
      <c r="G4911" s="6" t="s">
        <v>1296</v>
      </c>
      <c r="H4911" s="6" t="s">
        <v>1248</v>
      </c>
      <c r="I4911" s="6" t="s">
        <v>42</v>
      </c>
      <c r="J4911" s="6" t="s">
        <v>79</v>
      </c>
      <c r="K4911" s="12">
        <v>1680</v>
      </c>
      <c r="L4911" s="12">
        <v>2184</v>
      </c>
      <c r="M4911" s="12">
        <v>3</v>
      </c>
      <c r="N4911" s="12">
        <v>5040</v>
      </c>
      <c r="O4911" s="12">
        <v>6552</v>
      </c>
      <c r="P4911" s="6" t="s">
        <v>1401</v>
      </c>
      <c r="Q4911" s="12">
        <f t="shared" si="76"/>
        <v>1512</v>
      </c>
    </row>
    <row r="4912" spans="1:17" x14ac:dyDescent="0.3">
      <c r="A4912" s="6">
        <v>144284</v>
      </c>
      <c r="B4912" s="6" t="s">
        <v>1378</v>
      </c>
      <c r="C4912" s="6" t="s">
        <v>1377</v>
      </c>
      <c r="D4912" s="6" t="s">
        <v>1944</v>
      </c>
      <c r="E4912" s="6" t="s">
        <v>1316</v>
      </c>
      <c r="F4912" s="7">
        <v>44887</v>
      </c>
      <c r="G4912" s="6" t="s">
        <v>33</v>
      </c>
      <c r="H4912" s="8" t="s">
        <v>65</v>
      </c>
      <c r="I4912" s="6" t="s">
        <v>109</v>
      </c>
      <c r="J4912" s="8" t="s">
        <v>84</v>
      </c>
      <c r="K4912" s="12">
        <v>6540</v>
      </c>
      <c r="L4912" s="12">
        <v>8502</v>
      </c>
      <c r="M4912" s="12">
        <v>3</v>
      </c>
      <c r="N4912" s="12">
        <v>19620</v>
      </c>
      <c r="O4912" s="12">
        <v>25506</v>
      </c>
      <c r="P4912" s="6" t="s">
        <v>1325</v>
      </c>
      <c r="Q4912" s="12">
        <f t="shared" si="76"/>
        <v>5886</v>
      </c>
    </row>
    <row r="4913" spans="1:17" x14ac:dyDescent="0.3">
      <c r="A4913" s="6">
        <v>144285</v>
      </c>
      <c r="B4913" s="6" t="s">
        <v>1379</v>
      </c>
      <c r="C4913" s="6" t="s">
        <v>1332</v>
      </c>
      <c r="D4913" s="6" t="s">
        <v>1995</v>
      </c>
      <c r="E4913" s="6" t="s">
        <v>1317</v>
      </c>
      <c r="F4913" s="7">
        <v>44887</v>
      </c>
      <c r="G4913" s="6" t="s">
        <v>34</v>
      </c>
      <c r="H4913" s="6" t="s">
        <v>68</v>
      </c>
      <c r="I4913" s="6" t="s">
        <v>45</v>
      </c>
      <c r="J4913" s="6" t="s">
        <v>82</v>
      </c>
      <c r="K4913" s="12">
        <v>2680</v>
      </c>
      <c r="L4913" s="12">
        <v>3484</v>
      </c>
      <c r="M4913" s="12">
        <v>3</v>
      </c>
      <c r="N4913" s="12">
        <v>8040</v>
      </c>
      <c r="O4913" s="12">
        <v>10452</v>
      </c>
      <c r="P4913" s="6" t="s">
        <v>1398</v>
      </c>
      <c r="Q4913" s="12">
        <f t="shared" si="76"/>
        <v>2412</v>
      </c>
    </row>
    <row r="4914" spans="1:17" x14ac:dyDescent="0.3">
      <c r="A4914" s="6">
        <v>144286</v>
      </c>
      <c r="B4914" s="6" t="s">
        <v>1365</v>
      </c>
      <c r="C4914" s="6" t="s">
        <v>1364</v>
      </c>
      <c r="D4914" s="6" t="s">
        <v>1769</v>
      </c>
      <c r="E4914" s="6" t="s">
        <v>1318</v>
      </c>
      <c r="F4914" s="7">
        <v>44887</v>
      </c>
      <c r="G4914" s="6" t="s">
        <v>35</v>
      </c>
      <c r="H4914" s="6" t="s">
        <v>71</v>
      </c>
      <c r="I4914" s="6" t="s">
        <v>38</v>
      </c>
      <c r="J4914" s="6" t="s">
        <v>76</v>
      </c>
      <c r="K4914" s="12">
        <v>8250</v>
      </c>
      <c r="L4914" s="12">
        <v>10725</v>
      </c>
      <c r="M4914" s="12">
        <v>2</v>
      </c>
      <c r="N4914" s="12">
        <v>16500</v>
      </c>
      <c r="O4914" s="12">
        <v>21450</v>
      </c>
      <c r="P4914" s="6" t="s">
        <v>1397</v>
      </c>
      <c r="Q4914" s="12">
        <f t="shared" si="76"/>
        <v>4950</v>
      </c>
    </row>
    <row r="4915" spans="1:17" x14ac:dyDescent="0.3">
      <c r="A4915" s="6">
        <v>144287</v>
      </c>
      <c r="B4915" s="6" t="s">
        <v>1385</v>
      </c>
      <c r="C4915" s="6" t="s">
        <v>27</v>
      </c>
      <c r="D4915" s="6" t="s">
        <v>27</v>
      </c>
      <c r="E4915" s="6" t="s">
        <v>29</v>
      </c>
      <c r="F4915" s="7">
        <v>44887</v>
      </c>
      <c r="G4915" s="6" t="s">
        <v>1296</v>
      </c>
      <c r="H4915" s="6" t="s">
        <v>1182</v>
      </c>
      <c r="I4915" s="6" t="s">
        <v>42</v>
      </c>
      <c r="J4915" s="6" t="s">
        <v>76</v>
      </c>
      <c r="K4915" s="12">
        <v>2650</v>
      </c>
      <c r="L4915" s="12">
        <v>3445</v>
      </c>
      <c r="M4915" s="12">
        <v>1</v>
      </c>
      <c r="N4915" s="12">
        <v>2650</v>
      </c>
      <c r="O4915" s="12">
        <v>3445</v>
      </c>
      <c r="P4915" s="6" t="s">
        <v>1399</v>
      </c>
      <c r="Q4915" s="12">
        <f t="shared" si="76"/>
        <v>795</v>
      </c>
    </row>
    <row r="4916" spans="1:17" x14ac:dyDescent="0.3">
      <c r="A4916" s="6">
        <v>144288</v>
      </c>
      <c r="B4916" s="6" t="s">
        <v>1387</v>
      </c>
      <c r="C4916" s="6" t="s">
        <v>1386</v>
      </c>
      <c r="D4916" s="6" t="s">
        <v>1386</v>
      </c>
      <c r="E4916" s="6" t="s">
        <v>20</v>
      </c>
      <c r="F4916" s="7">
        <v>44887</v>
      </c>
      <c r="G4916" s="6" t="s">
        <v>33</v>
      </c>
      <c r="H4916" s="6" t="s">
        <v>72</v>
      </c>
      <c r="I4916" s="6" t="s">
        <v>38</v>
      </c>
      <c r="J4916" s="6" t="s">
        <v>85</v>
      </c>
      <c r="K4916" s="12">
        <v>12550</v>
      </c>
      <c r="L4916" s="12">
        <v>16315</v>
      </c>
      <c r="M4916" s="12">
        <v>1</v>
      </c>
      <c r="N4916" s="12">
        <v>12550</v>
      </c>
      <c r="O4916" s="12">
        <v>16315</v>
      </c>
      <c r="P4916" s="6" t="s">
        <v>1400</v>
      </c>
      <c r="Q4916" s="12">
        <f t="shared" si="76"/>
        <v>3765</v>
      </c>
    </row>
    <row r="4917" spans="1:17" x14ac:dyDescent="0.3">
      <c r="A4917" s="6">
        <v>144289</v>
      </c>
      <c r="B4917" s="6" t="s">
        <v>2156</v>
      </c>
      <c r="C4917" s="6" t="s">
        <v>2157</v>
      </c>
      <c r="D4917" s="6" t="s">
        <v>1985</v>
      </c>
      <c r="E4917" s="6" t="s">
        <v>19</v>
      </c>
      <c r="F4917" s="7">
        <v>44887</v>
      </c>
      <c r="G4917" s="6" t="s">
        <v>34</v>
      </c>
      <c r="H4917" s="6" t="s">
        <v>73</v>
      </c>
      <c r="I4917" s="6" t="s">
        <v>41</v>
      </c>
      <c r="J4917" s="8" t="s">
        <v>78</v>
      </c>
      <c r="K4917" s="12">
        <v>14500</v>
      </c>
      <c r="L4917" s="12">
        <v>18850</v>
      </c>
      <c r="M4917" s="12">
        <v>4</v>
      </c>
      <c r="N4917" s="12">
        <v>58000</v>
      </c>
      <c r="O4917" s="12">
        <v>75400</v>
      </c>
      <c r="P4917" s="6" t="s">
        <v>1401</v>
      </c>
      <c r="Q4917" s="12">
        <f t="shared" si="76"/>
        <v>17400</v>
      </c>
    </row>
    <row r="4918" spans="1:17" x14ac:dyDescent="0.3">
      <c r="A4918" s="6">
        <v>144290</v>
      </c>
      <c r="B4918" s="6" t="s">
        <v>1390</v>
      </c>
      <c r="C4918" s="6" t="s">
        <v>26</v>
      </c>
      <c r="D4918" s="6" t="s">
        <v>2123</v>
      </c>
      <c r="E4918" s="6" t="s">
        <v>1319</v>
      </c>
      <c r="F4918" s="7">
        <v>44887</v>
      </c>
      <c r="G4918" s="6" t="s">
        <v>35</v>
      </c>
      <c r="H4918" s="6" t="s">
        <v>46</v>
      </c>
      <c r="I4918" s="6" t="s">
        <v>36</v>
      </c>
      <c r="J4918" s="6" t="s">
        <v>75</v>
      </c>
      <c r="K4918" s="12">
        <v>800</v>
      </c>
      <c r="L4918" s="12">
        <v>1040</v>
      </c>
      <c r="M4918" s="12">
        <v>3</v>
      </c>
      <c r="N4918" s="12">
        <v>2400</v>
      </c>
      <c r="O4918" s="12">
        <v>3120</v>
      </c>
      <c r="P4918" s="6" t="s">
        <v>1325</v>
      </c>
      <c r="Q4918" s="12">
        <f t="shared" si="76"/>
        <v>720</v>
      </c>
    </row>
    <row r="4919" spans="1:17" x14ac:dyDescent="0.3">
      <c r="A4919" s="6">
        <v>144291</v>
      </c>
      <c r="B4919" s="6" t="s">
        <v>1392</v>
      </c>
      <c r="C4919" s="6" t="s">
        <v>1391</v>
      </c>
      <c r="D4919" s="6" t="s">
        <v>2111</v>
      </c>
      <c r="E4919" s="6" t="s">
        <v>18</v>
      </c>
      <c r="F4919" s="7">
        <v>44887</v>
      </c>
      <c r="G4919" s="6" t="s">
        <v>1296</v>
      </c>
      <c r="H4919" s="6" t="s">
        <v>48</v>
      </c>
      <c r="I4919" s="6" t="s">
        <v>37</v>
      </c>
      <c r="J4919" s="6" t="s">
        <v>76</v>
      </c>
      <c r="K4919" s="12">
        <v>600</v>
      </c>
      <c r="L4919" s="12">
        <v>780</v>
      </c>
      <c r="M4919" s="12">
        <v>3</v>
      </c>
      <c r="N4919" s="12">
        <v>1800</v>
      </c>
      <c r="O4919" s="12">
        <v>2340</v>
      </c>
      <c r="P4919" s="6" t="s">
        <v>1398</v>
      </c>
      <c r="Q4919" s="12">
        <f t="shared" si="76"/>
        <v>540</v>
      </c>
    </row>
    <row r="4920" spans="1:17" x14ac:dyDescent="0.3">
      <c r="A4920" s="6">
        <v>144292</v>
      </c>
      <c r="B4920" s="6" t="s">
        <v>1394</v>
      </c>
      <c r="C4920" s="6" t="s">
        <v>1393</v>
      </c>
      <c r="D4920" s="6" t="s">
        <v>2131</v>
      </c>
      <c r="E4920" s="6" t="s">
        <v>17</v>
      </c>
      <c r="F4920" s="7">
        <v>44887</v>
      </c>
      <c r="G4920" s="6" t="s">
        <v>33</v>
      </c>
      <c r="H4920" s="6" t="s">
        <v>50</v>
      </c>
      <c r="I4920" s="6" t="s">
        <v>38</v>
      </c>
      <c r="J4920" s="6" t="s">
        <v>75</v>
      </c>
      <c r="K4920" s="12">
        <v>10500</v>
      </c>
      <c r="L4920" s="12">
        <v>13650</v>
      </c>
      <c r="M4920" s="12">
        <v>4</v>
      </c>
      <c r="N4920" s="12">
        <v>42000</v>
      </c>
      <c r="O4920" s="12">
        <v>54600</v>
      </c>
      <c r="P4920" s="6" t="s">
        <v>1397</v>
      </c>
      <c r="Q4920" s="12">
        <f t="shared" si="76"/>
        <v>12600</v>
      </c>
    </row>
    <row r="4921" spans="1:17" x14ac:dyDescent="0.3">
      <c r="A4921" s="6">
        <v>144293</v>
      </c>
      <c r="B4921" s="6" t="s">
        <v>1337</v>
      </c>
      <c r="C4921" s="6" t="s">
        <v>1336</v>
      </c>
      <c r="D4921" s="6" t="s">
        <v>1419</v>
      </c>
      <c r="E4921" s="6" t="s">
        <v>1320</v>
      </c>
      <c r="F4921" s="7">
        <v>44887</v>
      </c>
      <c r="G4921" s="6" t="s">
        <v>34</v>
      </c>
      <c r="H4921" s="6" t="s">
        <v>1243</v>
      </c>
      <c r="I4921" s="6" t="s">
        <v>39</v>
      </c>
      <c r="J4921" s="6" t="s">
        <v>77</v>
      </c>
      <c r="K4921" s="12">
        <v>6500</v>
      </c>
      <c r="L4921" s="12">
        <v>8450</v>
      </c>
      <c r="M4921" s="12">
        <v>1</v>
      </c>
      <c r="N4921" s="12">
        <v>6500</v>
      </c>
      <c r="O4921" s="12">
        <v>8450</v>
      </c>
      <c r="P4921" s="6" t="s">
        <v>1399</v>
      </c>
      <c r="Q4921" s="12">
        <f t="shared" si="76"/>
        <v>1950</v>
      </c>
    </row>
    <row r="4922" spans="1:17" x14ac:dyDescent="0.3">
      <c r="A4922" s="6">
        <v>144294</v>
      </c>
      <c r="B4922" s="6" t="s">
        <v>1339</v>
      </c>
      <c r="C4922" s="6" t="s">
        <v>1338</v>
      </c>
      <c r="D4922" s="6" t="s">
        <v>1451</v>
      </c>
      <c r="E4922" s="6" t="s">
        <v>16</v>
      </c>
      <c r="F4922" s="7">
        <v>44887</v>
      </c>
      <c r="G4922" s="6" t="s">
        <v>35</v>
      </c>
      <c r="H4922" s="6" t="s">
        <v>1249</v>
      </c>
      <c r="I4922" s="6" t="s">
        <v>40</v>
      </c>
      <c r="J4922" s="6" t="s">
        <v>76</v>
      </c>
      <c r="K4922" s="12">
        <v>4500</v>
      </c>
      <c r="L4922" s="12">
        <v>5850</v>
      </c>
      <c r="M4922" s="12">
        <v>1</v>
      </c>
      <c r="N4922" s="12">
        <v>4500</v>
      </c>
      <c r="O4922" s="12">
        <v>5850</v>
      </c>
      <c r="P4922" s="6" t="s">
        <v>1400</v>
      </c>
      <c r="Q4922" s="12">
        <f t="shared" si="76"/>
        <v>1350</v>
      </c>
    </row>
    <row r="4923" spans="1:17" x14ac:dyDescent="0.3">
      <c r="A4923" s="6">
        <v>144295</v>
      </c>
      <c r="B4923" s="6" t="s">
        <v>1341</v>
      </c>
      <c r="C4923" s="6" t="s">
        <v>1340</v>
      </c>
      <c r="D4923" s="6" t="s">
        <v>1482</v>
      </c>
      <c r="E4923" s="6" t="s">
        <v>15</v>
      </c>
      <c r="F4923" s="7">
        <v>44887</v>
      </c>
      <c r="G4923" s="6" t="s">
        <v>1296</v>
      </c>
      <c r="H4923" s="6" t="s">
        <v>51</v>
      </c>
      <c r="I4923" s="6" t="s">
        <v>41</v>
      </c>
      <c r="J4923" s="6" t="s">
        <v>78</v>
      </c>
      <c r="K4923" s="12">
        <v>8500</v>
      </c>
      <c r="L4923" s="12">
        <v>11050</v>
      </c>
      <c r="M4923" s="12">
        <v>2</v>
      </c>
      <c r="N4923" s="12">
        <v>17000</v>
      </c>
      <c r="O4923" s="12">
        <v>22100</v>
      </c>
      <c r="P4923" s="6" t="s">
        <v>1401</v>
      </c>
      <c r="Q4923" s="12">
        <f t="shared" si="76"/>
        <v>5100</v>
      </c>
    </row>
    <row r="4924" spans="1:17" x14ac:dyDescent="0.3">
      <c r="A4924" s="6">
        <v>144296</v>
      </c>
      <c r="B4924" s="6" t="s">
        <v>1343</v>
      </c>
      <c r="C4924" s="6" t="s">
        <v>1342</v>
      </c>
      <c r="D4924" s="6" t="s">
        <v>1489</v>
      </c>
      <c r="E4924" s="6" t="s">
        <v>14</v>
      </c>
      <c r="F4924" s="7">
        <v>44887</v>
      </c>
      <c r="G4924" s="6" t="s">
        <v>33</v>
      </c>
      <c r="H4924" s="6" t="s">
        <v>52</v>
      </c>
      <c r="I4924" s="6" t="s">
        <v>44</v>
      </c>
      <c r="J4924" s="6" t="s">
        <v>80</v>
      </c>
      <c r="K4924" s="12">
        <v>12500</v>
      </c>
      <c r="L4924" s="12">
        <v>16250</v>
      </c>
      <c r="M4924" s="12">
        <v>2</v>
      </c>
      <c r="N4924" s="12">
        <v>25000</v>
      </c>
      <c r="O4924" s="12">
        <v>32500</v>
      </c>
      <c r="P4924" s="6" t="s">
        <v>1325</v>
      </c>
      <c r="Q4924" s="12">
        <f t="shared" si="76"/>
        <v>7500</v>
      </c>
    </row>
    <row r="4925" spans="1:17" x14ac:dyDescent="0.3">
      <c r="A4925" s="6">
        <v>144297</v>
      </c>
      <c r="B4925" s="6" t="s">
        <v>1345</v>
      </c>
      <c r="C4925" s="6" t="s">
        <v>1344</v>
      </c>
      <c r="D4925" s="6" t="s">
        <v>1532</v>
      </c>
      <c r="E4925" s="6" t="s">
        <v>13</v>
      </c>
      <c r="F4925" s="7">
        <v>44887</v>
      </c>
      <c r="G4925" s="6" t="s">
        <v>34</v>
      </c>
      <c r="H4925" s="6" t="s">
        <v>1190</v>
      </c>
      <c r="I4925" s="6" t="s">
        <v>89</v>
      </c>
      <c r="J4925" s="6" t="s">
        <v>79</v>
      </c>
      <c r="K4925" s="12">
        <v>3500</v>
      </c>
      <c r="L4925" s="12">
        <v>4550</v>
      </c>
      <c r="M4925" s="12">
        <v>1</v>
      </c>
      <c r="N4925" s="12">
        <v>3500</v>
      </c>
      <c r="O4925" s="12">
        <v>4550</v>
      </c>
      <c r="P4925" s="6" t="s">
        <v>1398</v>
      </c>
      <c r="Q4925" s="12">
        <f t="shared" si="76"/>
        <v>1050</v>
      </c>
    </row>
    <row r="4926" spans="1:17" x14ac:dyDescent="0.3">
      <c r="A4926" s="6">
        <v>144298</v>
      </c>
      <c r="B4926" s="6" t="s">
        <v>1347</v>
      </c>
      <c r="C4926" s="6" t="s">
        <v>1346</v>
      </c>
      <c r="D4926" s="6" t="s">
        <v>1554</v>
      </c>
      <c r="E4926" s="6" t="s">
        <v>12</v>
      </c>
      <c r="F4926" s="7">
        <v>44887</v>
      </c>
      <c r="G4926" s="6" t="s">
        <v>35</v>
      </c>
      <c r="H4926" s="8" t="s">
        <v>67</v>
      </c>
      <c r="I4926" s="6" t="s">
        <v>37</v>
      </c>
      <c r="J4926" s="6" t="s">
        <v>81</v>
      </c>
      <c r="K4926" s="12">
        <v>4500</v>
      </c>
      <c r="L4926" s="12">
        <v>5850</v>
      </c>
      <c r="M4926" s="12">
        <v>4</v>
      </c>
      <c r="N4926" s="12">
        <v>18000</v>
      </c>
      <c r="O4926" s="12">
        <v>23400</v>
      </c>
      <c r="P4926" s="6" t="s">
        <v>1397</v>
      </c>
      <c r="Q4926" s="12">
        <f t="shared" si="76"/>
        <v>5400</v>
      </c>
    </row>
    <row r="4927" spans="1:17" x14ac:dyDescent="0.3">
      <c r="A4927" s="6">
        <v>144299</v>
      </c>
      <c r="B4927" s="6" t="s">
        <v>1349</v>
      </c>
      <c r="C4927" s="6" t="s">
        <v>1348</v>
      </c>
      <c r="D4927" s="6" t="s">
        <v>1567</v>
      </c>
      <c r="E4927" s="6" t="s">
        <v>11</v>
      </c>
      <c r="F4927" s="7">
        <v>44887</v>
      </c>
      <c r="G4927" s="6" t="s">
        <v>1296</v>
      </c>
      <c r="H4927" s="6" t="s">
        <v>1250</v>
      </c>
      <c r="I4927" s="6" t="s">
        <v>45</v>
      </c>
      <c r="J4927" s="6" t="s">
        <v>82</v>
      </c>
      <c r="K4927" s="12">
        <v>2100</v>
      </c>
      <c r="L4927" s="12">
        <v>2730</v>
      </c>
      <c r="M4927" s="12">
        <v>3</v>
      </c>
      <c r="N4927" s="12">
        <v>6300</v>
      </c>
      <c r="O4927" s="12">
        <v>8190</v>
      </c>
      <c r="P4927" s="6" t="s">
        <v>1399</v>
      </c>
      <c r="Q4927" s="12">
        <f t="shared" si="76"/>
        <v>1890</v>
      </c>
    </row>
    <row r="4928" spans="1:17" x14ac:dyDescent="0.3">
      <c r="A4928" s="6">
        <v>144300</v>
      </c>
      <c r="B4928" s="6" t="s">
        <v>1351</v>
      </c>
      <c r="C4928" s="6" t="s">
        <v>1350</v>
      </c>
      <c r="D4928" s="6" t="s">
        <v>1594</v>
      </c>
      <c r="E4928" s="6" t="s">
        <v>1321</v>
      </c>
      <c r="F4928" s="7">
        <v>44888</v>
      </c>
      <c r="G4928" s="6" t="s">
        <v>33</v>
      </c>
      <c r="H4928" s="6" t="s">
        <v>49</v>
      </c>
      <c r="I4928" s="6" t="s">
        <v>36</v>
      </c>
      <c r="J4928" s="6" t="s">
        <v>75</v>
      </c>
      <c r="K4928" s="12">
        <v>1150</v>
      </c>
      <c r="L4928" s="12">
        <v>1495</v>
      </c>
      <c r="M4928" s="12">
        <v>2</v>
      </c>
      <c r="N4928" s="12">
        <v>2300</v>
      </c>
      <c r="O4928" s="12">
        <v>2990</v>
      </c>
      <c r="P4928" s="6" t="s">
        <v>1400</v>
      </c>
      <c r="Q4928" s="12">
        <f t="shared" si="76"/>
        <v>690</v>
      </c>
    </row>
    <row r="4929" spans="1:17" x14ac:dyDescent="0.3">
      <c r="A4929" s="6">
        <v>144301</v>
      </c>
      <c r="B4929" s="6" t="s">
        <v>1353</v>
      </c>
      <c r="C4929" s="6" t="s">
        <v>1352</v>
      </c>
      <c r="D4929" s="6" t="s">
        <v>1619</v>
      </c>
      <c r="E4929" s="6" t="s">
        <v>1322</v>
      </c>
      <c r="F4929" s="7">
        <v>44889</v>
      </c>
      <c r="G4929" s="6" t="s">
        <v>34</v>
      </c>
      <c r="H4929" s="6" t="s">
        <v>47</v>
      </c>
      <c r="I4929" s="6" t="s">
        <v>37</v>
      </c>
      <c r="J4929" s="6" t="s">
        <v>76</v>
      </c>
      <c r="K4929" s="12">
        <v>350</v>
      </c>
      <c r="L4929" s="12">
        <v>455</v>
      </c>
      <c r="M4929" s="12">
        <v>2</v>
      </c>
      <c r="N4929" s="12">
        <v>700</v>
      </c>
      <c r="O4929" s="12">
        <v>910</v>
      </c>
      <c r="P4929" s="6" t="s">
        <v>1401</v>
      </c>
      <c r="Q4929" s="12">
        <f t="shared" si="76"/>
        <v>210</v>
      </c>
    </row>
    <row r="4930" spans="1:17" x14ac:dyDescent="0.3">
      <c r="A4930" s="6">
        <v>144302</v>
      </c>
      <c r="B4930" s="6" t="s">
        <v>1355</v>
      </c>
      <c r="C4930" s="6" t="s">
        <v>1354</v>
      </c>
      <c r="D4930" s="6" t="s">
        <v>2134</v>
      </c>
      <c r="E4930" s="6" t="s">
        <v>1323</v>
      </c>
      <c r="F4930" s="7">
        <v>44890</v>
      </c>
      <c r="G4930" s="6" t="s">
        <v>35</v>
      </c>
      <c r="H4930" s="6" t="s">
        <v>53</v>
      </c>
      <c r="I4930" s="6" t="s">
        <v>38</v>
      </c>
      <c r="J4930" s="6" t="s">
        <v>75</v>
      </c>
      <c r="K4930" s="12">
        <v>9500</v>
      </c>
      <c r="L4930" s="12">
        <v>12350</v>
      </c>
      <c r="M4930" s="12">
        <v>2</v>
      </c>
      <c r="N4930" s="12">
        <v>19000</v>
      </c>
      <c r="O4930" s="12">
        <v>24700</v>
      </c>
      <c r="P4930" s="6" t="s">
        <v>1325</v>
      </c>
      <c r="Q4930" s="12">
        <f t="shared" si="76"/>
        <v>5700</v>
      </c>
    </row>
    <row r="4931" spans="1:17" x14ac:dyDescent="0.3">
      <c r="A4931" s="6">
        <v>144303</v>
      </c>
      <c r="B4931" s="6" t="s">
        <v>1357</v>
      </c>
      <c r="C4931" s="6" t="s">
        <v>1356</v>
      </c>
      <c r="D4931" s="6" t="s">
        <v>1645</v>
      </c>
      <c r="E4931" s="6" t="s">
        <v>10</v>
      </c>
      <c r="F4931" s="7">
        <v>44891</v>
      </c>
      <c r="G4931" s="6" t="s">
        <v>1296</v>
      </c>
      <c r="H4931" s="6" t="s">
        <v>1251</v>
      </c>
      <c r="I4931" s="6" t="s">
        <v>39</v>
      </c>
      <c r="J4931" s="6" t="s">
        <v>77</v>
      </c>
      <c r="K4931" s="12">
        <v>10000</v>
      </c>
      <c r="L4931" s="12">
        <v>13000</v>
      </c>
      <c r="M4931" s="12">
        <v>4</v>
      </c>
      <c r="N4931" s="12">
        <v>40000</v>
      </c>
      <c r="O4931" s="12">
        <v>52000</v>
      </c>
      <c r="P4931" s="6" t="s">
        <v>1398</v>
      </c>
      <c r="Q4931" s="12">
        <f t="shared" ref="Q4931:Q4994" si="77">O4931-N4931</f>
        <v>12000</v>
      </c>
    </row>
    <row r="4932" spans="1:17" x14ac:dyDescent="0.3">
      <c r="A4932" s="6">
        <v>144304</v>
      </c>
      <c r="B4932" s="6" t="s">
        <v>1359</v>
      </c>
      <c r="C4932" s="6" t="s">
        <v>1358</v>
      </c>
      <c r="D4932" s="6" t="s">
        <v>1673</v>
      </c>
      <c r="E4932" s="6" t="s">
        <v>9</v>
      </c>
      <c r="F4932" s="7">
        <v>44892</v>
      </c>
      <c r="G4932" s="6" t="s">
        <v>33</v>
      </c>
      <c r="H4932" s="6" t="s">
        <v>1252</v>
      </c>
      <c r="I4932" s="6" t="s">
        <v>40</v>
      </c>
      <c r="J4932" s="6" t="s">
        <v>76</v>
      </c>
      <c r="K4932" s="12">
        <v>6500</v>
      </c>
      <c r="L4932" s="12">
        <v>8450</v>
      </c>
      <c r="M4932" s="12">
        <v>4</v>
      </c>
      <c r="N4932" s="12">
        <v>26000</v>
      </c>
      <c r="O4932" s="12">
        <v>33800</v>
      </c>
      <c r="P4932" s="6" t="s">
        <v>1397</v>
      </c>
      <c r="Q4932" s="12">
        <f t="shared" si="77"/>
        <v>7800</v>
      </c>
    </row>
    <row r="4933" spans="1:17" x14ac:dyDescent="0.3">
      <c r="A4933" s="6">
        <v>144305</v>
      </c>
      <c r="B4933" s="6" t="s">
        <v>1361</v>
      </c>
      <c r="C4933" s="6" t="s">
        <v>1360</v>
      </c>
      <c r="D4933" s="6" t="s">
        <v>1680</v>
      </c>
      <c r="E4933" s="6" t="s">
        <v>1324</v>
      </c>
      <c r="F4933" s="7">
        <v>44893</v>
      </c>
      <c r="G4933" s="6" t="s">
        <v>34</v>
      </c>
      <c r="H4933" s="6" t="s">
        <v>1253</v>
      </c>
      <c r="I4933" s="6" t="s">
        <v>41</v>
      </c>
      <c r="J4933" s="6" t="s">
        <v>78</v>
      </c>
      <c r="K4933" s="12">
        <v>8500</v>
      </c>
      <c r="L4933" s="12">
        <v>11050</v>
      </c>
      <c r="M4933" s="12">
        <v>3</v>
      </c>
      <c r="N4933" s="12">
        <v>25500</v>
      </c>
      <c r="O4933" s="12">
        <v>33150</v>
      </c>
      <c r="P4933" s="6" t="s">
        <v>1399</v>
      </c>
      <c r="Q4933" s="12">
        <f t="shared" si="77"/>
        <v>7650</v>
      </c>
    </row>
    <row r="4934" spans="1:17" x14ac:dyDescent="0.3">
      <c r="A4934" s="6">
        <v>144306</v>
      </c>
      <c r="B4934" s="6" t="s">
        <v>1363</v>
      </c>
      <c r="C4934" s="6" t="s">
        <v>1362</v>
      </c>
      <c r="D4934" s="6" t="s">
        <v>1732</v>
      </c>
      <c r="E4934" s="6" t="s">
        <v>8</v>
      </c>
      <c r="F4934" s="7">
        <v>44894</v>
      </c>
      <c r="G4934" s="6" t="s">
        <v>35</v>
      </c>
      <c r="H4934" s="6" t="s">
        <v>57</v>
      </c>
      <c r="I4934" s="6" t="s">
        <v>44</v>
      </c>
      <c r="J4934" s="6" t="s">
        <v>80</v>
      </c>
      <c r="K4934" s="12">
        <v>7000</v>
      </c>
      <c r="L4934" s="12">
        <v>9100</v>
      </c>
      <c r="M4934" s="12">
        <v>3</v>
      </c>
      <c r="N4934" s="12">
        <v>21000</v>
      </c>
      <c r="O4934" s="12">
        <v>27300</v>
      </c>
      <c r="P4934" s="6" t="s">
        <v>1400</v>
      </c>
      <c r="Q4934" s="12">
        <f t="shared" si="77"/>
        <v>6300</v>
      </c>
    </row>
    <row r="4935" spans="1:17" x14ac:dyDescent="0.3">
      <c r="A4935" s="6">
        <v>144307</v>
      </c>
      <c r="B4935" s="6" t="s">
        <v>1365</v>
      </c>
      <c r="C4935" s="6" t="s">
        <v>1364</v>
      </c>
      <c r="D4935" s="6" t="s">
        <v>1755</v>
      </c>
      <c r="E4935" s="6" t="s">
        <v>7</v>
      </c>
      <c r="F4935" s="7">
        <v>44895</v>
      </c>
      <c r="G4935" s="6" t="s">
        <v>1296</v>
      </c>
      <c r="H4935" s="6" t="s">
        <v>1254</v>
      </c>
      <c r="I4935" s="6" t="s">
        <v>89</v>
      </c>
      <c r="J4935" s="6" t="s">
        <v>79</v>
      </c>
      <c r="K4935" s="12">
        <v>6550</v>
      </c>
      <c r="L4935" s="12">
        <v>8515</v>
      </c>
      <c r="M4935" s="12">
        <v>1</v>
      </c>
      <c r="N4935" s="12">
        <v>6550</v>
      </c>
      <c r="O4935" s="12">
        <v>8515</v>
      </c>
      <c r="P4935" s="6" t="s">
        <v>1401</v>
      </c>
      <c r="Q4935" s="12">
        <f t="shared" si="77"/>
        <v>1965</v>
      </c>
    </row>
    <row r="4936" spans="1:17" x14ac:dyDescent="0.3">
      <c r="A4936" s="6">
        <v>144308</v>
      </c>
      <c r="B4936" s="6" t="s">
        <v>1367</v>
      </c>
      <c r="C4936" s="6" t="s">
        <v>1366</v>
      </c>
      <c r="D4936" s="6" t="s">
        <v>1788</v>
      </c>
      <c r="E4936" s="6" t="s">
        <v>1325</v>
      </c>
      <c r="F4936" s="7">
        <v>44896</v>
      </c>
      <c r="G4936" s="6" t="s">
        <v>33</v>
      </c>
      <c r="H4936" s="8" t="s">
        <v>66</v>
      </c>
      <c r="I4936" s="6" t="s">
        <v>37</v>
      </c>
      <c r="J4936" s="6" t="s">
        <v>81</v>
      </c>
      <c r="K4936" s="12">
        <v>7650</v>
      </c>
      <c r="L4936" s="12">
        <v>9945</v>
      </c>
      <c r="M4936" s="12">
        <v>4</v>
      </c>
      <c r="N4936" s="12">
        <v>30600</v>
      </c>
      <c r="O4936" s="12">
        <v>39780</v>
      </c>
      <c r="P4936" s="6" t="s">
        <v>1325</v>
      </c>
      <c r="Q4936" s="12">
        <f t="shared" si="77"/>
        <v>9180</v>
      </c>
    </row>
    <row r="4937" spans="1:17" x14ac:dyDescent="0.3">
      <c r="A4937" s="6">
        <v>144309</v>
      </c>
      <c r="B4937" s="6" t="s">
        <v>1369</v>
      </c>
      <c r="C4937" s="6" t="s">
        <v>1368</v>
      </c>
      <c r="D4937" s="6" t="s">
        <v>1796</v>
      </c>
      <c r="E4937" s="6" t="s">
        <v>1326</v>
      </c>
      <c r="F4937" s="7">
        <v>44897</v>
      </c>
      <c r="G4937" s="6" t="s">
        <v>34</v>
      </c>
      <c r="H4937" s="6" t="s">
        <v>58</v>
      </c>
      <c r="I4937" s="6" t="s">
        <v>45</v>
      </c>
      <c r="J4937" s="6" t="s">
        <v>82</v>
      </c>
      <c r="K4937" s="12">
        <v>1150</v>
      </c>
      <c r="L4937" s="12">
        <v>1495</v>
      </c>
      <c r="M4937" s="12">
        <v>2</v>
      </c>
      <c r="N4937" s="12">
        <v>2300</v>
      </c>
      <c r="O4937" s="12">
        <v>2990</v>
      </c>
      <c r="P4937" s="6" t="s">
        <v>1398</v>
      </c>
      <c r="Q4937" s="12">
        <f t="shared" si="77"/>
        <v>690</v>
      </c>
    </row>
    <row r="4938" spans="1:17" x14ac:dyDescent="0.3">
      <c r="A4938" s="6">
        <v>144310</v>
      </c>
      <c r="B4938" s="6" t="s">
        <v>1370</v>
      </c>
      <c r="C4938" s="6" t="s">
        <v>1327</v>
      </c>
      <c r="D4938" s="6" t="s">
        <v>1805</v>
      </c>
      <c r="E4938" s="6" t="s">
        <v>6</v>
      </c>
      <c r="F4938" s="7">
        <v>44898</v>
      </c>
      <c r="G4938" s="6" t="s">
        <v>35</v>
      </c>
      <c r="H4938" s="6" t="s">
        <v>59</v>
      </c>
      <c r="I4938" s="6" t="s">
        <v>36</v>
      </c>
      <c r="J4938" s="6" t="s">
        <v>75</v>
      </c>
      <c r="K4938" s="12">
        <v>850</v>
      </c>
      <c r="L4938" s="12">
        <v>1105</v>
      </c>
      <c r="M4938" s="12">
        <v>4</v>
      </c>
      <c r="N4938" s="12">
        <v>3400</v>
      </c>
      <c r="O4938" s="12">
        <v>4420</v>
      </c>
      <c r="P4938" s="6" t="s">
        <v>1397</v>
      </c>
      <c r="Q4938" s="12">
        <f t="shared" si="77"/>
        <v>1020</v>
      </c>
    </row>
    <row r="4939" spans="1:17" x14ac:dyDescent="0.3">
      <c r="A4939" s="6">
        <v>144311</v>
      </c>
      <c r="B4939" s="6" t="s">
        <v>1371</v>
      </c>
      <c r="C4939" s="6" t="s">
        <v>1328</v>
      </c>
      <c r="D4939" s="6" t="s">
        <v>1817</v>
      </c>
      <c r="E4939" s="6" t="s">
        <v>5</v>
      </c>
      <c r="F4939" s="7">
        <v>44899</v>
      </c>
      <c r="G4939" s="6" t="s">
        <v>1296</v>
      </c>
      <c r="H4939" s="6" t="s">
        <v>60</v>
      </c>
      <c r="I4939" s="6" t="s">
        <v>37</v>
      </c>
      <c r="J4939" s="6" t="s">
        <v>76</v>
      </c>
      <c r="K4939" s="12">
        <v>650</v>
      </c>
      <c r="L4939" s="12">
        <v>845</v>
      </c>
      <c r="M4939" s="12">
        <v>2</v>
      </c>
      <c r="N4939" s="12">
        <v>1300</v>
      </c>
      <c r="O4939" s="12">
        <v>1690</v>
      </c>
      <c r="P4939" s="6" t="s">
        <v>1399</v>
      </c>
      <c r="Q4939" s="12">
        <f t="shared" si="77"/>
        <v>390</v>
      </c>
    </row>
    <row r="4940" spans="1:17" x14ac:dyDescent="0.3">
      <c r="A4940" s="6">
        <v>144312</v>
      </c>
      <c r="B4940" s="6" t="s">
        <v>1373</v>
      </c>
      <c r="C4940" s="6" t="s">
        <v>1372</v>
      </c>
      <c r="D4940" s="6" t="s">
        <v>1854</v>
      </c>
      <c r="E4940" s="6" t="s">
        <v>4</v>
      </c>
      <c r="F4940" s="7">
        <v>44900</v>
      </c>
      <c r="G4940" s="6" t="s">
        <v>33</v>
      </c>
      <c r="H4940" s="6" t="s">
        <v>61</v>
      </c>
      <c r="I4940" s="6" t="s">
        <v>38</v>
      </c>
      <c r="J4940" s="6" t="s">
        <v>75</v>
      </c>
      <c r="K4940" s="12">
        <v>7500</v>
      </c>
      <c r="L4940" s="12">
        <v>9750</v>
      </c>
      <c r="M4940" s="12">
        <v>3</v>
      </c>
      <c r="N4940" s="12">
        <v>22500</v>
      </c>
      <c r="O4940" s="12">
        <v>29250</v>
      </c>
      <c r="P4940" s="6" t="s">
        <v>1400</v>
      </c>
      <c r="Q4940" s="12">
        <f t="shared" si="77"/>
        <v>6750</v>
      </c>
    </row>
    <row r="4941" spans="1:17" x14ac:dyDescent="0.3">
      <c r="A4941" s="6">
        <v>144313</v>
      </c>
      <c r="B4941" s="6" t="s">
        <v>1374</v>
      </c>
      <c r="C4941" s="6" t="s">
        <v>1329</v>
      </c>
      <c r="D4941" s="6" t="s">
        <v>1869</v>
      </c>
      <c r="E4941" s="6" t="s">
        <v>30</v>
      </c>
      <c r="F4941" s="7">
        <v>44901</v>
      </c>
      <c r="G4941" s="6" t="s">
        <v>34</v>
      </c>
      <c r="H4941" s="6" t="s">
        <v>1251</v>
      </c>
      <c r="I4941" s="6" t="s">
        <v>39</v>
      </c>
      <c r="J4941" s="8" t="s">
        <v>83</v>
      </c>
      <c r="K4941" s="12">
        <v>10000</v>
      </c>
      <c r="L4941" s="12">
        <v>13000</v>
      </c>
      <c r="M4941" s="12">
        <v>1</v>
      </c>
      <c r="N4941" s="12">
        <v>10000</v>
      </c>
      <c r="O4941" s="12">
        <v>13000</v>
      </c>
      <c r="P4941" s="6" t="s">
        <v>1401</v>
      </c>
      <c r="Q4941" s="12">
        <f t="shared" si="77"/>
        <v>3000</v>
      </c>
    </row>
    <row r="4942" spans="1:17" x14ac:dyDescent="0.3">
      <c r="A4942" s="6">
        <v>144314</v>
      </c>
      <c r="B4942" s="6" t="s">
        <v>1375</v>
      </c>
      <c r="C4942" s="6" t="s">
        <v>1330</v>
      </c>
      <c r="D4942" s="6" t="s">
        <v>1901</v>
      </c>
      <c r="E4942" s="6" t="s">
        <v>31</v>
      </c>
      <c r="F4942" s="7">
        <v>44902</v>
      </c>
      <c r="G4942" s="6" t="s">
        <v>35</v>
      </c>
      <c r="H4942" s="6" t="s">
        <v>1255</v>
      </c>
      <c r="I4942" s="6" t="s">
        <v>40</v>
      </c>
      <c r="J4942" s="6" t="s">
        <v>76</v>
      </c>
      <c r="K4942" s="12">
        <v>10500</v>
      </c>
      <c r="L4942" s="12">
        <v>13650</v>
      </c>
      <c r="M4942" s="12">
        <v>1</v>
      </c>
      <c r="N4942" s="12">
        <v>10500</v>
      </c>
      <c r="O4942" s="12">
        <v>13650</v>
      </c>
      <c r="P4942" s="6" t="s">
        <v>1325</v>
      </c>
      <c r="Q4942" s="12">
        <f t="shared" si="77"/>
        <v>3150</v>
      </c>
    </row>
    <row r="4943" spans="1:17" x14ac:dyDescent="0.3">
      <c r="A4943" s="6">
        <v>144315</v>
      </c>
      <c r="B4943" s="6" t="s">
        <v>1376</v>
      </c>
      <c r="C4943" s="6" t="s">
        <v>1331</v>
      </c>
      <c r="D4943" s="6" t="s">
        <v>1917</v>
      </c>
      <c r="E4943" s="6" t="s">
        <v>32</v>
      </c>
      <c r="F4943" s="7">
        <v>44903</v>
      </c>
      <c r="G4943" s="6" t="s">
        <v>1296</v>
      </c>
      <c r="H4943" s="6" t="s">
        <v>63</v>
      </c>
      <c r="I4943" s="6" t="s">
        <v>41</v>
      </c>
      <c r="J4943" s="6" t="s">
        <v>78</v>
      </c>
      <c r="K4943" s="12">
        <v>8500</v>
      </c>
      <c r="L4943" s="12">
        <v>11050</v>
      </c>
      <c r="M4943" s="12">
        <v>2</v>
      </c>
      <c r="N4943" s="12">
        <v>17000</v>
      </c>
      <c r="O4943" s="12">
        <v>22100</v>
      </c>
      <c r="P4943" s="6" t="s">
        <v>1398</v>
      </c>
      <c r="Q4943" s="12">
        <f t="shared" si="77"/>
        <v>5100</v>
      </c>
    </row>
    <row r="4944" spans="1:17" x14ac:dyDescent="0.3">
      <c r="A4944" s="6">
        <v>144316</v>
      </c>
      <c r="B4944" s="6" t="s">
        <v>1378</v>
      </c>
      <c r="C4944" s="6" t="s">
        <v>1377</v>
      </c>
      <c r="D4944" s="6" t="s">
        <v>1945</v>
      </c>
      <c r="E4944" s="6" t="s">
        <v>28</v>
      </c>
      <c r="F4944" s="7">
        <v>44904</v>
      </c>
      <c r="G4944" s="6" t="s">
        <v>33</v>
      </c>
      <c r="H4944" s="6" t="s">
        <v>57</v>
      </c>
      <c r="I4944" s="6" t="s">
        <v>44</v>
      </c>
      <c r="J4944" s="6" t="s">
        <v>80</v>
      </c>
      <c r="K4944" s="12">
        <v>7000</v>
      </c>
      <c r="L4944" s="12">
        <v>9100</v>
      </c>
      <c r="M4944" s="12">
        <v>4</v>
      </c>
      <c r="N4944" s="12">
        <v>28000</v>
      </c>
      <c r="O4944" s="12">
        <v>36400</v>
      </c>
      <c r="P4944" s="6" t="s">
        <v>1397</v>
      </c>
      <c r="Q4944" s="12">
        <f t="shared" si="77"/>
        <v>8400</v>
      </c>
    </row>
    <row r="4945" spans="1:17" x14ac:dyDescent="0.3">
      <c r="A4945" s="6">
        <v>144317</v>
      </c>
      <c r="B4945" s="6" t="s">
        <v>1379</v>
      </c>
      <c r="C4945" s="6" t="s">
        <v>1332</v>
      </c>
      <c r="D4945" s="6" t="s">
        <v>1996</v>
      </c>
      <c r="E4945" s="6" t="s">
        <v>1311</v>
      </c>
      <c r="F4945" s="7">
        <v>44905</v>
      </c>
      <c r="G4945" s="6" t="s">
        <v>34</v>
      </c>
      <c r="H4945" s="6" t="s">
        <v>1256</v>
      </c>
      <c r="I4945" s="6" t="s">
        <v>89</v>
      </c>
      <c r="J4945" s="6" t="s">
        <v>79</v>
      </c>
      <c r="K4945" s="12">
        <v>1680</v>
      </c>
      <c r="L4945" s="12">
        <v>2184</v>
      </c>
      <c r="M4945" s="12">
        <v>2</v>
      </c>
      <c r="N4945" s="12">
        <v>3360</v>
      </c>
      <c r="O4945" s="12">
        <v>4368</v>
      </c>
      <c r="P4945" s="6" t="s">
        <v>1399</v>
      </c>
      <c r="Q4945" s="12">
        <f t="shared" si="77"/>
        <v>1008</v>
      </c>
    </row>
    <row r="4946" spans="1:17" x14ac:dyDescent="0.3">
      <c r="A4946" s="6">
        <v>144318</v>
      </c>
      <c r="B4946" s="6" t="s">
        <v>1380</v>
      </c>
      <c r="C4946" s="6" t="s">
        <v>1334</v>
      </c>
      <c r="D4946" s="6" t="s">
        <v>2069</v>
      </c>
      <c r="E4946" s="6" t="s">
        <v>1312</v>
      </c>
      <c r="F4946" s="7">
        <v>44905</v>
      </c>
      <c r="G4946" s="6" t="s">
        <v>35</v>
      </c>
      <c r="H4946" s="8" t="s">
        <v>65</v>
      </c>
      <c r="I4946" s="6" t="s">
        <v>37</v>
      </c>
      <c r="J4946" s="8" t="s">
        <v>84</v>
      </c>
      <c r="K4946" s="12">
        <v>6540</v>
      </c>
      <c r="L4946" s="12">
        <v>8502</v>
      </c>
      <c r="M4946" s="12">
        <v>2</v>
      </c>
      <c r="N4946" s="12">
        <v>13080</v>
      </c>
      <c r="O4946" s="12">
        <v>17004</v>
      </c>
      <c r="P4946" s="6" t="s">
        <v>1400</v>
      </c>
      <c r="Q4946" s="12">
        <f t="shared" si="77"/>
        <v>3924</v>
      </c>
    </row>
    <row r="4947" spans="1:17" x14ac:dyDescent="0.3">
      <c r="A4947" s="6">
        <v>144319</v>
      </c>
      <c r="B4947" s="6" t="s">
        <v>1381</v>
      </c>
      <c r="C4947" s="6" t="s">
        <v>1333</v>
      </c>
      <c r="D4947" s="6" t="s">
        <v>2031</v>
      </c>
      <c r="E4947" s="6" t="s">
        <v>1313</v>
      </c>
      <c r="F4947" s="7">
        <v>44905</v>
      </c>
      <c r="G4947" s="6" t="s">
        <v>1296</v>
      </c>
      <c r="H4947" s="6" t="s">
        <v>68</v>
      </c>
      <c r="I4947" s="6" t="s">
        <v>45</v>
      </c>
      <c r="J4947" s="6" t="s">
        <v>82</v>
      </c>
      <c r="K4947" s="12">
        <v>2680</v>
      </c>
      <c r="L4947" s="12">
        <v>3484</v>
      </c>
      <c r="M4947" s="12">
        <v>3</v>
      </c>
      <c r="N4947" s="12">
        <v>8040</v>
      </c>
      <c r="O4947" s="12">
        <v>10452</v>
      </c>
      <c r="P4947" s="6" t="s">
        <v>1401</v>
      </c>
      <c r="Q4947" s="12">
        <f t="shared" si="77"/>
        <v>2412</v>
      </c>
    </row>
    <row r="4948" spans="1:17" x14ac:dyDescent="0.3">
      <c r="A4948" s="6">
        <v>144320</v>
      </c>
      <c r="B4948" s="6" t="s">
        <v>1382</v>
      </c>
      <c r="C4948" s="6" t="s">
        <v>1335</v>
      </c>
      <c r="D4948" s="6" t="s">
        <v>2082</v>
      </c>
      <c r="E4948" s="6" t="s">
        <v>3</v>
      </c>
      <c r="F4948" s="7">
        <v>44905</v>
      </c>
      <c r="G4948" s="6" t="s">
        <v>33</v>
      </c>
      <c r="H4948" s="6" t="s">
        <v>71</v>
      </c>
      <c r="I4948" s="6" t="s">
        <v>38</v>
      </c>
      <c r="J4948" s="6" t="s">
        <v>76</v>
      </c>
      <c r="K4948" s="12">
        <v>8250</v>
      </c>
      <c r="L4948" s="12">
        <v>10725</v>
      </c>
      <c r="M4948" s="12">
        <v>2</v>
      </c>
      <c r="N4948" s="12">
        <v>16500</v>
      </c>
      <c r="O4948" s="12">
        <v>21450</v>
      </c>
      <c r="P4948" s="6" t="s">
        <v>1325</v>
      </c>
      <c r="Q4948" s="12">
        <f t="shared" si="77"/>
        <v>4950</v>
      </c>
    </row>
    <row r="4949" spans="1:17" x14ac:dyDescent="0.3">
      <c r="A4949" s="6">
        <v>144321</v>
      </c>
      <c r="B4949" s="6" t="s">
        <v>1378</v>
      </c>
      <c r="C4949" s="6" t="s">
        <v>1377</v>
      </c>
      <c r="D4949" s="6" t="s">
        <v>1927</v>
      </c>
      <c r="E4949" s="6" t="s">
        <v>2</v>
      </c>
      <c r="F4949" s="7">
        <v>44905</v>
      </c>
      <c r="G4949" s="6" t="s">
        <v>34</v>
      </c>
      <c r="H4949" s="6" t="s">
        <v>1190</v>
      </c>
      <c r="I4949" s="6" t="s">
        <v>42</v>
      </c>
      <c r="J4949" s="6" t="s">
        <v>76</v>
      </c>
      <c r="K4949" s="12">
        <v>2650</v>
      </c>
      <c r="L4949" s="12">
        <v>3445</v>
      </c>
      <c r="M4949" s="12">
        <v>3</v>
      </c>
      <c r="N4949" s="12">
        <v>7950</v>
      </c>
      <c r="O4949" s="12">
        <v>10335</v>
      </c>
      <c r="P4949" s="6" t="s">
        <v>1398</v>
      </c>
      <c r="Q4949" s="12">
        <f t="shared" si="77"/>
        <v>2385</v>
      </c>
    </row>
    <row r="4950" spans="1:17" x14ac:dyDescent="0.3">
      <c r="A4950" s="6">
        <v>144322</v>
      </c>
      <c r="B4950" s="6" t="s">
        <v>1379</v>
      </c>
      <c r="C4950" s="6" t="s">
        <v>1332</v>
      </c>
      <c r="D4950" s="6" t="s">
        <v>1989</v>
      </c>
      <c r="E4950" s="6" t="s">
        <v>1</v>
      </c>
      <c r="F4950" s="7">
        <v>44905</v>
      </c>
      <c r="G4950" s="6" t="s">
        <v>35</v>
      </c>
      <c r="H4950" s="6" t="s">
        <v>72</v>
      </c>
      <c r="I4950" s="6" t="s">
        <v>38</v>
      </c>
      <c r="J4950" s="6" t="s">
        <v>85</v>
      </c>
      <c r="K4950" s="12">
        <v>12550</v>
      </c>
      <c r="L4950" s="12">
        <v>16315</v>
      </c>
      <c r="M4950" s="12">
        <v>3</v>
      </c>
      <c r="N4950" s="12">
        <v>37650</v>
      </c>
      <c r="O4950" s="12">
        <v>48945</v>
      </c>
      <c r="P4950" s="6" t="s">
        <v>1397</v>
      </c>
      <c r="Q4950" s="12">
        <f t="shared" si="77"/>
        <v>11295</v>
      </c>
    </row>
    <row r="4951" spans="1:17" x14ac:dyDescent="0.3">
      <c r="A4951" s="6">
        <v>144323</v>
      </c>
      <c r="B4951" s="6" t="s">
        <v>1365</v>
      </c>
      <c r="C4951" s="6" t="s">
        <v>1364</v>
      </c>
      <c r="D4951" s="6" t="s">
        <v>1767</v>
      </c>
      <c r="E4951" s="6" t="s">
        <v>1314</v>
      </c>
      <c r="F4951" s="7">
        <v>44905</v>
      </c>
      <c r="G4951" s="6" t="s">
        <v>1296</v>
      </c>
      <c r="H4951" s="6" t="s">
        <v>73</v>
      </c>
      <c r="I4951" s="6" t="s">
        <v>41</v>
      </c>
      <c r="J4951" s="8" t="s">
        <v>78</v>
      </c>
      <c r="K4951" s="12">
        <v>14500</v>
      </c>
      <c r="L4951" s="12">
        <v>18850</v>
      </c>
      <c r="M4951" s="12">
        <v>1</v>
      </c>
      <c r="N4951" s="12">
        <v>14500</v>
      </c>
      <c r="O4951" s="12">
        <v>18850</v>
      </c>
      <c r="P4951" s="6" t="s">
        <v>1399</v>
      </c>
      <c r="Q4951" s="12">
        <f t="shared" si="77"/>
        <v>4350</v>
      </c>
    </row>
    <row r="4952" spans="1:17" x14ac:dyDescent="0.3">
      <c r="A4952" s="6">
        <v>144324</v>
      </c>
      <c r="B4952" s="6" t="s">
        <v>1385</v>
      </c>
      <c r="C4952" s="6" t="s">
        <v>27</v>
      </c>
      <c r="D4952" s="6" t="s">
        <v>27</v>
      </c>
      <c r="E4952" s="6" t="s">
        <v>1315</v>
      </c>
      <c r="F4952" s="7">
        <v>44906</v>
      </c>
      <c r="G4952" s="6" t="s">
        <v>33</v>
      </c>
      <c r="H4952" s="6" t="s">
        <v>46</v>
      </c>
      <c r="I4952" s="6" t="s">
        <v>36</v>
      </c>
      <c r="J4952" s="6" t="s">
        <v>75</v>
      </c>
      <c r="K4952" s="12">
        <v>800</v>
      </c>
      <c r="L4952" s="12">
        <v>1040</v>
      </c>
      <c r="M4952" s="12">
        <v>2</v>
      </c>
      <c r="N4952" s="12">
        <v>1600</v>
      </c>
      <c r="O4952" s="12">
        <v>2080</v>
      </c>
      <c r="P4952" s="6" t="s">
        <v>1400</v>
      </c>
      <c r="Q4952" s="12">
        <f t="shared" si="77"/>
        <v>480</v>
      </c>
    </row>
    <row r="4953" spans="1:17" x14ac:dyDescent="0.3">
      <c r="A4953" s="6">
        <v>144325</v>
      </c>
      <c r="B4953" s="6" t="s">
        <v>1387</v>
      </c>
      <c r="C4953" s="6" t="s">
        <v>1386</v>
      </c>
      <c r="D4953" s="6" t="s">
        <v>2108</v>
      </c>
      <c r="E4953" s="6" t="s">
        <v>0</v>
      </c>
      <c r="F4953" s="7">
        <v>44907</v>
      </c>
      <c r="G4953" s="6" t="s">
        <v>34</v>
      </c>
      <c r="H4953" s="6" t="s">
        <v>48</v>
      </c>
      <c r="I4953" s="6" t="s">
        <v>37</v>
      </c>
      <c r="J4953" s="6" t="s">
        <v>76</v>
      </c>
      <c r="K4953" s="12">
        <v>600</v>
      </c>
      <c r="L4953" s="12">
        <v>780</v>
      </c>
      <c r="M4953" s="12">
        <v>3</v>
      </c>
      <c r="N4953" s="12">
        <v>1800</v>
      </c>
      <c r="O4953" s="12">
        <v>2340</v>
      </c>
      <c r="P4953" s="6" t="s">
        <v>1401</v>
      </c>
      <c r="Q4953" s="12">
        <f t="shared" si="77"/>
        <v>540</v>
      </c>
    </row>
    <row r="4954" spans="1:17" x14ac:dyDescent="0.3">
      <c r="A4954" s="6">
        <v>144326</v>
      </c>
      <c r="B4954" s="6" t="s">
        <v>2156</v>
      </c>
      <c r="C4954" s="6" t="s">
        <v>2157</v>
      </c>
      <c r="D4954" s="6" t="s">
        <v>1958</v>
      </c>
      <c r="E4954" s="6" t="s">
        <v>1316</v>
      </c>
      <c r="F4954" s="7">
        <v>44908</v>
      </c>
      <c r="G4954" s="6" t="s">
        <v>35</v>
      </c>
      <c r="H4954" s="6" t="s">
        <v>50</v>
      </c>
      <c r="I4954" s="6" t="s">
        <v>38</v>
      </c>
      <c r="J4954" s="6" t="s">
        <v>75</v>
      </c>
      <c r="K4954" s="12">
        <v>10500</v>
      </c>
      <c r="L4954" s="12">
        <v>13650</v>
      </c>
      <c r="M4954" s="12">
        <v>2</v>
      </c>
      <c r="N4954" s="12">
        <v>21000</v>
      </c>
      <c r="O4954" s="12">
        <v>27300</v>
      </c>
      <c r="P4954" s="6" t="s">
        <v>1325</v>
      </c>
      <c r="Q4954" s="12">
        <f t="shared" si="77"/>
        <v>6300</v>
      </c>
    </row>
    <row r="4955" spans="1:17" x14ac:dyDescent="0.3">
      <c r="A4955" s="6">
        <v>144327</v>
      </c>
      <c r="B4955" s="6" t="s">
        <v>1390</v>
      </c>
      <c r="C4955" s="6" t="s">
        <v>26</v>
      </c>
      <c r="D4955" s="6" t="s">
        <v>2120</v>
      </c>
      <c r="E4955" s="6" t="s">
        <v>1317</v>
      </c>
      <c r="F4955" s="7">
        <v>44909</v>
      </c>
      <c r="G4955" s="6" t="s">
        <v>1296</v>
      </c>
      <c r="H4955" s="6" t="s">
        <v>1251</v>
      </c>
      <c r="I4955" s="6" t="s">
        <v>39</v>
      </c>
      <c r="J4955" s="6" t="s">
        <v>77</v>
      </c>
      <c r="K4955" s="12">
        <v>6500</v>
      </c>
      <c r="L4955" s="12">
        <v>8450</v>
      </c>
      <c r="M4955" s="12">
        <v>3</v>
      </c>
      <c r="N4955" s="12">
        <v>19500</v>
      </c>
      <c r="O4955" s="12">
        <v>25350</v>
      </c>
      <c r="P4955" s="6" t="s">
        <v>1398</v>
      </c>
      <c r="Q4955" s="12">
        <f t="shared" si="77"/>
        <v>5850</v>
      </c>
    </row>
    <row r="4956" spans="1:17" x14ac:dyDescent="0.3">
      <c r="A4956" s="6">
        <v>144328</v>
      </c>
      <c r="B4956" s="6" t="s">
        <v>1392</v>
      </c>
      <c r="C4956" s="6" t="s">
        <v>1391</v>
      </c>
      <c r="D4956" s="6" t="s">
        <v>2116</v>
      </c>
      <c r="E4956" s="6" t="s">
        <v>1318</v>
      </c>
      <c r="F4956" s="7">
        <v>44910</v>
      </c>
      <c r="G4956" s="6" t="s">
        <v>33</v>
      </c>
      <c r="H4956" s="6" t="s">
        <v>1257</v>
      </c>
      <c r="I4956" s="6" t="s">
        <v>40</v>
      </c>
      <c r="J4956" s="6" t="s">
        <v>76</v>
      </c>
      <c r="K4956" s="12">
        <v>4500</v>
      </c>
      <c r="L4956" s="12">
        <v>5850</v>
      </c>
      <c r="M4956" s="12">
        <v>1</v>
      </c>
      <c r="N4956" s="12">
        <v>4500</v>
      </c>
      <c r="O4956" s="12">
        <v>5850</v>
      </c>
      <c r="P4956" s="6" t="s">
        <v>1397</v>
      </c>
      <c r="Q4956" s="12">
        <f t="shared" si="77"/>
        <v>1350</v>
      </c>
    </row>
    <row r="4957" spans="1:17" x14ac:dyDescent="0.3">
      <c r="A4957" s="6">
        <v>144329</v>
      </c>
      <c r="B4957" s="6" t="s">
        <v>1394</v>
      </c>
      <c r="C4957" s="6" t="s">
        <v>1393</v>
      </c>
      <c r="D4957" s="6" t="s">
        <v>2132</v>
      </c>
      <c r="E4957" s="6" t="s">
        <v>29</v>
      </c>
      <c r="F4957" s="7">
        <v>44911</v>
      </c>
      <c r="G4957" s="6" t="s">
        <v>34</v>
      </c>
      <c r="H4957" s="6" t="s">
        <v>51</v>
      </c>
      <c r="I4957" s="6" t="s">
        <v>41</v>
      </c>
      <c r="J4957" s="6" t="s">
        <v>78</v>
      </c>
      <c r="K4957" s="12">
        <v>8500</v>
      </c>
      <c r="L4957" s="12">
        <v>11050</v>
      </c>
      <c r="M4957" s="12">
        <v>4</v>
      </c>
      <c r="N4957" s="12">
        <v>34000</v>
      </c>
      <c r="O4957" s="12">
        <v>44200</v>
      </c>
      <c r="P4957" s="6" t="s">
        <v>1399</v>
      </c>
      <c r="Q4957" s="12">
        <f t="shared" si="77"/>
        <v>10200</v>
      </c>
    </row>
    <row r="4958" spans="1:17" x14ac:dyDescent="0.3">
      <c r="A4958" s="6">
        <v>144330</v>
      </c>
      <c r="B4958" s="6" t="s">
        <v>1337</v>
      </c>
      <c r="C4958" s="6" t="s">
        <v>1336</v>
      </c>
      <c r="D4958" s="6" t="s">
        <v>1425</v>
      </c>
      <c r="E4958" s="6" t="s">
        <v>20</v>
      </c>
      <c r="F4958" s="7">
        <v>44912</v>
      </c>
      <c r="G4958" s="6" t="s">
        <v>35</v>
      </c>
      <c r="H4958" s="6" t="s">
        <v>52</v>
      </c>
      <c r="I4958" s="6" t="s">
        <v>44</v>
      </c>
      <c r="J4958" s="6" t="s">
        <v>80</v>
      </c>
      <c r="K4958" s="12">
        <v>12500</v>
      </c>
      <c r="L4958" s="12">
        <v>16250</v>
      </c>
      <c r="M4958" s="12">
        <v>2</v>
      </c>
      <c r="N4958" s="12">
        <v>25000</v>
      </c>
      <c r="O4958" s="12">
        <v>32500</v>
      </c>
      <c r="P4958" s="6" t="s">
        <v>1400</v>
      </c>
      <c r="Q4958" s="12">
        <f t="shared" si="77"/>
        <v>7500</v>
      </c>
    </row>
    <row r="4959" spans="1:17" x14ac:dyDescent="0.3">
      <c r="A4959" s="6">
        <v>144331</v>
      </c>
      <c r="B4959" s="6" t="s">
        <v>1339</v>
      </c>
      <c r="C4959" s="6" t="s">
        <v>1338</v>
      </c>
      <c r="D4959" s="6" t="s">
        <v>1447</v>
      </c>
      <c r="E4959" s="6" t="s">
        <v>19</v>
      </c>
      <c r="F4959" s="7">
        <v>44912</v>
      </c>
      <c r="G4959" s="6" t="s">
        <v>1296</v>
      </c>
      <c r="H4959" s="6" t="s">
        <v>1198</v>
      </c>
      <c r="I4959" s="6" t="s">
        <v>98</v>
      </c>
      <c r="J4959" s="6" t="s">
        <v>79</v>
      </c>
      <c r="K4959" s="12">
        <v>3500</v>
      </c>
      <c r="L4959" s="12">
        <v>4550</v>
      </c>
      <c r="M4959" s="12">
        <v>2</v>
      </c>
      <c r="N4959" s="12">
        <v>7000</v>
      </c>
      <c r="O4959" s="12">
        <v>9100</v>
      </c>
      <c r="P4959" s="6" t="s">
        <v>1401</v>
      </c>
      <c r="Q4959" s="12">
        <f t="shared" si="77"/>
        <v>2100</v>
      </c>
    </row>
    <row r="4960" spans="1:17" x14ac:dyDescent="0.3">
      <c r="A4960" s="6">
        <v>144332</v>
      </c>
      <c r="B4960" s="6" t="s">
        <v>1341</v>
      </c>
      <c r="C4960" s="6" t="s">
        <v>1340</v>
      </c>
      <c r="D4960" s="6" t="s">
        <v>1467</v>
      </c>
      <c r="E4960" s="6" t="s">
        <v>1319</v>
      </c>
      <c r="F4960" s="7">
        <v>44912</v>
      </c>
      <c r="G4960" s="6" t="s">
        <v>33</v>
      </c>
      <c r="H4960" s="8" t="s">
        <v>67</v>
      </c>
      <c r="I4960" s="6" t="s">
        <v>99</v>
      </c>
      <c r="J4960" s="6" t="s">
        <v>81</v>
      </c>
      <c r="K4960" s="12">
        <v>4500</v>
      </c>
      <c r="L4960" s="12">
        <v>5850</v>
      </c>
      <c r="M4960" s="12">
        <v>2</v>
      </c>
      <c r="N4960" s="12">
        <v>9000</v>
      </c>
      <c r="O4960" s="12">
        <v>11700</v>
      </c>
      <c r="P4960" s="6" t="s">
        <v>1325</v>
      </c>
      <c r="Q4960" s="12">
        <f t="shared" si="77"/>
        <v>2700</v>
      </c>
    </row>
    <row r="4961" spans="1:17" x14ac:dyDescent="0.3">
      <c r="A4961" s="6">
        <v>144333</v>
      </c>
      <c r="B4961" s="6" t="s">
        <v>1343</v>
      </c>
      <c r="C4961" s="6" t="s">
        <v>1342</v>
      </c>
      <c r="D4961" s="6" t="s">
        <v>1492</v>
      </c>
      <c r="E4961" s="6" t="s">
        <v>18</v>
      </c>
      <c r="F4961" s="7">
        <v>44912</v>
      </c>
      <c r="G4961" s="6" t="s">
        <v>34</v>
      </c>
      <c r="H4961" s="6" t="s">
        <v>1258</v>
      </c>
      <c r="I4961" s="6" t="s">
        <v>45</v>
      </c>
      <c r="J4961" s="6" t="s">
        <v>82</v>
      </c>
      <c r="K4961" s="12">
        <v>2100</v>
      </c>
      <c r="L4961" s="12">
        <v>2730</v>
      </c>
      <c r="M4961" s="12">
        <v>3</v>
      </c>
      <c r="N4961" s="12">
        <v>6300</v>
      </c>
      <c r="O4961" s="12">
        <v>8190</v>
      </c>
      <c r="P4961" s="6" t="s">
        <v>1398</v>
      </c>
      <c r="Q4961" s="12">
        <f t="shared" si="77"/>
        <v>1890</v>
      </c>
    </row>
    <row r="4962" spans="1:17" x14ac:dyDescent="0.3">
      <c r="A4962" s="6">
        <v>144334</v>
      </c>
      <c r="B4962" s="6" t="s">
        <v>1345</v>
      </c>
      <c r="C4962" s="6" t="s">
        <v>1344</v>
      </c>
      <c r="D4962" s="6" t="s">
        <v>1550</v>
      </c>
      <c r="E4962" s="6" t="s">
        <v>17</v>
      </c>
      <c r="F4962" s="7">
        <v>44912</v>
      </c>
      <c r="G4962" s="6" t="s">
        <v>35</v>
      </c>
      <c r="H4962" s="6" t="s">
        <v>49</v>
      </c>
      <c r="I4962" s="6" t="s">
        <v>36</v>
      </c>
      <c r="J4962" s="6" t="s">
        <v>75</v>
      </c>
      <c r="K4962" s="12">
        <v>1150</v>
      </c>
      <c r="L4962" s="12">
        <v>1495</v>
      </c>
      <c r="M4962" s="12">
        <v>4</v>
      </c>
      <c r="N4962" s="12">
        <v>4600</v>
      </c>
      <c r="O4962" s="12">
        <v>5980</v>
      </c>
      <c r="P4962" s="6" t="s">
        <v>1397</v>
      </c>
      <c r="Q4962" s="12">
        <f t="shared" si="77"/>
        <v>1380</v>
      </c>
    </row>
    <row r="4963" spans="1:17" x14ac:dyDescent="0.3">
      <c r="A4963" s="6">
        <v>144335</v>
      </c>
      <c r="B4963" s="6" t="s">
        <v>1347</v>
      </c>
      <c r="C4963" s="6" t="s">
        <v>1346</v>
      </c>
      <c r="D4963" s="6" t="s">
        <v>1554</v>
      </c>
      <c r="E4963" s="6" t="s">
        <v>1320</v>
      </c>
      <c r="F4963" s="7">
        <v>44912</v>
      </c>
      <c r="G4963" s="6" t="s">
        <v>1296</v>
      </c>
      <c r="H4963" s="6" t="s">
        <v>47</v>
      </c>
      <c r="I4963" s="6" t="s">
        <v>37</v>
      </c>
      <c r="J4963" s="6" t="s">
        <v>76</v>
      </c>
      <c r="K4963" s="12">
        <v>350</v>
      </c>
      <c r="L4963" s="12">
        <v>455</v>
      </c>
      <c r="M4963" s="12">
        <v>1</v>
      </c>
      <c r="N4963" s="12">
        <v>350</v>
      </c>
      <c r="O4963" s="12">
        <v>455</v>
      </c>
      <c r="P4963" s="6" t="s">
        <v>1399</v>
      </c>
      <c r="Q4963" s="12">
        <f t="shared" si="77"/>
        <v>105</v>
      </c>
    </row>
    <row r="4964" spans="1:17" x14ac:dyDescent="0.3">
      <c r="A4964" s="6">
        <v>144336</v>
      </c>
      <c r="B4964" s="6" t="s">
        <v>1349</v>
      </c>
      <c r="C4964" s="6" t="s">
        <v>1348</v>
      </c>
      <c r="D4964" s="6" t="s">
        <v>1571</v>
      </c>
      <c r="E4964" s="6" t="s">
        <v>16</v>
      </c>
      <c r="F4964" s="7">
        <v>44912</v>
      </c>
      <c r="G4964" s="6" t="s">
        <v>33</v>
      </c>
      <c r="H4964" s="6" t="s">
        <v>53</v>
      </c>
      <c r="I4964" s="6" t="s">
        <v>38</v>
      </c>
      <c r="J4964" s="6" t="s">
        <v>75</v>
      </c>
      <c r="K4964" s="12">
        <v>9500</v>
      </c>
      <c r="L4964" s="12">
        <v>12350</v>
      </c>
      <c r="M4964" s="12">
        <v>1</v>
      </c>
      <c r="N4964" s="12">
        <v>9500</v>
      </c>
      <c r="O4964" s="12">
        <v>12350</v>
      </c>
      <c r="P4964" s="6" t="s">
        <v>1400</v>
      </c>
      <c r="Q4964" s="12">
        <f t="shared" si="77"/>
        <v>2850</v>
      </c>
    </row>
    <row r="4965" spans="1:17" x14ac:dyDescent="0.3">
      <c r="A4965" s="6">
        <v>144337</v>
      </c>
      <c r="B4965" s="6" t="s">
        <v>1351</v>
      </c>
      <c r="C4965" s="6" t="s">
        <v>1350</v>
      </c>
      <c r="D4965" s="6" t="s">
        <v>1610</v>
      </c>
      <c r="E4965" s="6" t="s">
        <v>15</v>
      </c>
      <c r="F4965" s="7">
        <v>44912</v>
      </c>
      <c r="G4965" s="6" t="s">
        <v>34</v>
      </c>
      <c r="H4965" s="6" t="s">
        <v>1259</v>
      </c>
      <c r="I4965" s="6" t="s">
        <v>39</v>
      </c>
      <c r="J4965" s="6" t="s">
        <v>77</v>
      </c>
      <c r="K4965" s="12">
        <v>10000</v>
      </c>
      <c r="L4965" s="12">
        <v>13000</v>
      </c>
      <c r="M4965" s="12">
        <v>2</v>
      </c>
      <c r="N4965" s="12">
        <v>20000</v>
      </c>
      <c r="O4965" s="12">
        <v>26000</v>
      </c>
      <c r="P4965" s="6" t="s">
        <v>1401</v>
      </c>
      <c r="Q4965" s="12">
        <f t="shared" si="77"/>
        <v>6000</v>
      </c>
    </row>
    <row r="4966" spans="1:17" x14ac:dyDescent="0.3">
      <c r="A4966" s="6">
        <v>144338</v>
      </c>
      <c r="B4966" s="6" t="s">
        <v>1353</v>
      </c>
      <c r="C4966" s="6" t="s">
        <v>1352</v>
      </c>
      <c r="D4966" s="6" t="s">
        <v>1618</v>
      </c>
      <c r="E4966" s="6" t="s">
        <v>14</v>
      </c>
      <c r="F4966" s="7">
        <v>44912</v>
      </c>
      <c r="G4966" s="6" t="s">
        <v>35</v>
      </c>
      <c r="H4966" s="6" t="s">
        <v>1260</v>
      </c>
      <c r="I4966" s="6" t="s">
        <v>40</v>
      </c>
      <c r="J4966" s="6" t="s">
        <v>76</v>
      </c>
      <c r="K4966" s="12">
        <v>6500</v>
      </c>
      <c r="L4966" s="12">
        <v>8450</v>
      </c>
      <c r="M4966" s="12">
        <v>3</v>
      </c>
      <c r="N4966" s="12">
        <v>19500</v>
      </c>
      <c r="O4966" s="12">
        <v>25350</v>
      </c>
      <c r="P4966" s="6" t="s">
        <v>1325</v>
      </c>
      <c r="Q4966" s="12">
        <f t="shared" si="77"/>
        <v>5850</v>
      </c>
    </row>
    <row r="4967" spans="1:17" x14ac:dyDescent="0.3">
      <c r="A4967" s="6">
        <v>144339</v>
      </c>
      <c r="B4967" s="6" t="s">
        <v>1355</v>
      </c>
      <c r="C4967" s="6" t="s">
        <v>1354</v>
      </c>
      <c r="D4967" s="6" t="s">
        <v>2151</v>
      </c>
      <c r="E4967" s="6" t="s">
        <v>13</v>
      </c>
      <c r="F4967" s="7">
        <v>44912</v>
      </c>
      <c r="G4967" s="6" t="s">
        <v>1296</v>
      </c>
      <c r="H4967" s="6" t="s">
        <v>1261</v>
      </c>
      <c r="I4967" s="6" t="s">
        <v>41</v>
      </c>
      <c r="J4967" s="6" t="s">
        <v>78</v>
      </c>
      <c r="K4967" s="12">
        <v>8500</v>
      </c>
      <c r="L4967" s="12">
        <v>11050</v>
      </c>
      <c r="M4967" s="12">
        <v>4</v>
      </c>
      <c r="N4967" s="12">
        <v>34000</v>
      </c>
      <c r="O4967" s="12">
        <v>44200</v>
      </c>
      <c r="P4967" s="6" t="s">
        <v>1398</v>
      </c>
      <c r="Q4967" s="12">
        <f t="shared" si="77"/>
        <v>10200</v>
      </c>
    </row>
    <row r="4968" spans="1:17" x14ac:dyDescent="0.3">
      <c r="A4968" s="6">
        <v>144340</v>
      </c>
      <c r="B4968" s="6" t="s">
        <v>1357</v>
      </c>
      <c r="C4968" s="6" t="s">
        <v>1356</v>
      </c>
      <c r="D4968" s="6" t="s">
        <v>1642</v>
      </c>
      <c r="E4968" s="6" t="s">
        <v>12</v>
      </c>
      <c r="F4968" s="7">
        <v>44912</v>
      </c>
      <c r="G4968" s="6" t="s">
        <v>33</v>
      </c>
      <c r="H4968" s="6" t="s">
        <v>57</v>
      </c>
      <c r="I4968" s="6" t="s">
        <v>44</v>
      </c>
      <c r="J4968" s="6" t="s">
        <v>80</v>
      </c>
      <c r="K4968" s="12">
        <v>7000</v>
      </c>
      <c r="L4968" s="12">
        <v>9100</v>
      </c>
      <c r="M4968" s="12">
        <v>4</v>
      </c>
      <c r="N4968" s="12">
        <v>28000</v>
      </c>
      <c r="O4968" s="12">
        <v>36400</v>
      </c>
      <c r="P4968" s="6" t="s">
        <v>1397</v>
      </c>
      <c r="Q4968" s="12">
        <f t="shared" si="77"/>
        <v>8400</v>
      </c>
    </row>
    <row r="4969" spans="1:17" x14ac:dyDescent="0.3">
      <c r="A4969" s="6">
        <v>144341</v>
      </c>
      <c r="B4969" s="6" t="s">
        <v>1359</v>
      </c>
      <c r="C4969" s="6" t="s">
        <v>1358</v>
      </c>
      <c r="D4969" s="6" t="s">
        <v>1648</v>
      </c>
      <c r="E4969" s="6" t="s">
        <v>11</v>
      </c>
      <c r="F4969" s="7">
        <v>44912</v>
      </c>
      <c r="G4969" s="6" t="s">
        <v>34</v>
      </c>
      <c r="H4969" s="6" t="s">
        <v>1262</v>
      </c>
      <c r="I4969" s="6" t="s">
        <v>98</v>
      </c>
      <c r="J4969" s="6" t="s">
        <v>79</v>
      </c>
      <c r="K4969" s="12">
        <v>6550</v>
      </c>
      <c r="L4969" s="12">
        <v>8515</v>
      </c>
      <c r="M4969" s="12">
        <v>3</v>
      </c>
      <c r="N4969" s="12">
        <v>19650</v>
      </c>
      <c r="O4969" s="12">
        <v>25545</v>
      </c>
      <c r="P4969" s="6" t="s">
        <v>1399</v>
      </c>
      <c r="Q4969" s="12">
        <f t="shared" si="77"/>
        <v>5895</v>
      </c>
    </row>
    <row r="4970" spans="1:17" x14ac:dyDescent="0.3">
      <c r="A4970" s="6">
        <v>144342</v>
      </c>
      <c r="B4970" s="6" t="s">
        <v>1361</v>
      </c>
      <c r="C4970" s="6" t="s">
        <v>1360</v>
      </c>
      <c r="D4970" s="6" t="s">
        <v>1679</v>
      </c>
      <c r="E4970" s="6" t="s">
        <v>1321</v>
      </c>
      <c r="F4970" s="7">
        <v>44912</v>
      </c>
      <c r="G4970" s="6" t="s">
        <v>35</v>
      </c>
      <c r="H4970" s="8" t="s">
        <v>66</v>
      </c>
      <c r="I4970" s="6" t="s">
        <v>99</v>
      </c>
      <c r="J4970" s="6" t="s">
        <v>81</v>
      </c>
      <c r="K4970" s="12">
        <v>7650</v>
      </c>
      <c r="L4970" s="12">
        <v>9945</v>
      </c>
      <c r="M4970" s="12">
        <v>1</v>
      </c>
      <c r="N4970" s="12">
        <v>7650</v>
      </c>
      <c r="O4970" s="12">
        <v>9945</v>
      </c>
      <c r="P4970" s="6" t="s">
        <v>1400</v>
      </c>
      <c r="Q4970" s="12">
        <f t="shared" si="77"/>
        <v>2295</v>
      </c>
    </row>
    <row r="4971" spans="1:17" x14ac:dyDescent="0.3">
      <c r="A4971" s="6">
        <v>144343</v>
      </c>
      <c r="B4971" s="6" t="s">
        <v>1363</v>
      </c>
      <c r="C4971" s="6" t="s">
        <v>1362</v>
      </c>
      <c r="D4971" s="6" t="s">
        <v>1695</v>
      </c>
      <c r="E4971" s="6" t="s">
        <v>1322</v>
      </c>
      <c r="F4971" s="7">
        <v>44913</v>
      </c>
      <c r="G4971" s="6" t="s">
        <v>1296</v>
      </c>
      <c r="H4971" s="6" t="s">
        <v>58</v>
      </c>
      <c r="I4971" s="6" t="s">
        <v>45</v>
      </c>
      <c r="J4971" s="6" t="s">
        <v>82</v>
      </c>
      <c r="K4971" s="12">
        <v>1150</v>
      </c>
      <c r="L4971" s="12">
        <v>1495</v>
      </c>
      <c r="M4971" s="12">
        <v>2</v>
      </c>
      <c r="N4971" s="12">
        <v>2300</v>
      </c>
      <c r="O4971" s="12">
        <v>2990</v>
      </c>
      <c r="P4971" s="6" t="s">
        <v>1401</v>
      </c>
      <c r="Q4971" s="12">
        <f t="shared" si="77"/>
        <v>690</v>
      </c>
    </row>
    <row r="4972" spans="1:17" x14ac:dyDescent="0.3">
      <c r="A4972" s="6">
        <v>144344</v>
      </c>
      <c r="B4972" s="6" t="s">
        <v>1365</v>
      </c>
      <c r="C4972" s="6" t="s">
        <v>1364</v>
      </c>
      <c r="D4972" s="6" t="s">
        <v>1766</v>
      </c>
      <c r="E4972" s="6" t="s">
        <v>1323</v>
      </c>
      <c r="F4972" s="7">
        <v>44914</v>
      </c>
      <c r="G4972" s="6" t="s">
        <v>33</v>
      </c>
      <c r="H4972" s="6" t="s">
        <v>59</v>
      </c>
      <c r="I4972" s="6" t="s">
        <v>36</v>
      </c>
      <c r="J4972" s="6" t="s">
        <v>75</v>
      </c>
      <c r="K4972" s="12">
        <v>850</v>
      </c>
      <c r="L4972" s="12">
        <v>1105</v>
      </c>
      <c r="M4972" s="12">
        <v>3</v>
      </c>
      <c r="N4972" s="12">
        <v>2550</v>
      </c>
      <c r="O4972" s="12">
        <v>3315</v>
      </c>
      <c r="P4972" s="6" t="s">
        <v>1325</v>
      </c>
      <c r="Q4972" s="12">
        <f t="shared" si="77"/>
        <v>765</v>
      </c>
    </row>
    <row r="4973" spans="1:17" x14ac:dyDescent="0.3">
      <c r="A4973" s="6">
        <v>144345</v>
      </c>
      <c r="B4973" s="6" t="s">
        <v>1367</v>
      </c>
      <c r="C4973" s="6" t="s">
        <v>1366</v>
      </c>
      <c r="D4973" s="6" t="s">
        <v>1779</v>
      </c>
      <c r="E4973" s="6" t="s">
        <v>10</v>
      </c>
      <c r="F4973" s="7">
        <v>44915</v>
      </c>
      <c r="G4973" s="6" t="s">
        <v>34</v>
      </c>
      <c r="H4973" s="6" t="s">
        <v>60</v>
      </c>
      <c r="I4973" s="6" t="s">
        <v>37</v>
      </c>
      <c r="J4973" s="6" t="s">
        <v>76</v>
      </c>
      <c r="K4973" s="12">
        <v>650</v>
      </c>
      <c r="L4973" s="12">
        <v>845</v>
      </c>
      <c r="M4973" s="12">
        <v>3</v>
      </c>
      <c r="N4973" s="12">
        <v>1950</v>
      </c>
      <c r="O4973" s="12">
        <v>2535</v>
      </c>
      <c r="P4973" s="6" t="s">
        <v>1398</v>
      </c>
      <c r="Q4973" s="12">
        <f t="shared" si="77"/>
        <v>585</v>
      </c>
    </row>
    <row r="4974" spans="1:17" x14ac:dyDescent="0.3">
      <c r="A4974" s="6">
        <v>144346</v>
      </c>
      <c r="B4974" s="6" t="s">
        <v>1369</v>
      </c>
      <c r="C4974" s="6" t="s">
        <v>1368</v>
      </c>
      <c r="D4974" s="6" t="s">
        <v>1804</v>
      </c>
      <c r="E4974" s="6" t="s">
        <v>9</v>
      </c>
      <c r="F4974" s="7">
        <v>44916</v>
      </c>
      <c r="G4974" s="6" t="s">
        <v>35</v>
      </c>
      <c r="H4974" s="6" t="s">
        <v>61</v>
      </c>
      <c r="I4974" s="6" t="s">
        <v>38</v>
      </c>
      <c r="J4974" s="6" t="s">
        <v>75</v>
      </c>
      <c r="K4974" s="12">
        <v>7500</v>
      </c>
      <c r="L4974" s="12">
        <v>9750</v>
      </c>
      <c r="M4974" s="12">
        <v>1</v>
      </c>
      <c r="N4974" s="12">
        <v>7500</v>
      </c>
      <c r="O4974" s="12">
        <v>9750</v>
      </c>
      <c r="P4974" s="6" t="s">
        <v>1397</v>
      </c>
      <c r="Q4974" s="12">
        <f t="shared" si="77"/>
        <v>2250</v>
      </c>
    </row>
    <row r="4975" spans="1:17" x14ac:dyDescent="0.3">
      <c r="A4975" s="6">
        <v>144347</v>
      </c>
      <c r="B4975" s="6" t="s">
        <v>1370</v>
      </c>
      <c r="C4975" s="6" t="s">
        <v>1327</v>
      </c>
      <c r="D4975" s="6" t="s">
        <v>1811</v>
      </c>
      <c r="E4975" s="6" t="s">
        <v>1324</v>
      </c>
      <c r="F4975" s="7">
        <v>44917</v>
      </c>
      <c r="G4975" s="6" t="s">
        <v>1296</v>
      </c>
      <c r="H4975" s="6" t="s">
        <v>1259</v>
      </c>
      <c r="I4975" s="6" t="s">
        <v>39</v>
      </c>
      <c r="J4975" s="8" t="s">
        <v>83</v>
      </c>
      <c r="K4975" s="12">
        <v>10000</v>
      </c>
      <c r="L4975" s="12">
        <v>13000</v>
      </c>
      <c r="M4975" s="12">
        <v>3</v>
      </c>
      <c r="N4975" s="12">
        <v>30000</v>
      </c>
      <c r="O4975" s="12">
        <v>39000</v>
      </c>
      <c r="P4975" s="6" t="s">
        <v>1399</v>
      </c>
      <c r="Q4975" s="12">
        <f t="shared" si="77"/>
        <v>9000</v>
      </c>
    </row>
    <row r="4976" spans="1:17" x14ac:dyDescent="0.3">
      <c r="A4976" s="6">
        <v>144348</v>
      </c>
      <c r="B4976" s="6" t="s">
        <v>1371</v>
      </c>
      <c r="C4976" s="6" t="s">
        <v>1328</v>
      </c>
      <c r="D4976" s="6" t="s">
        <v>1827</v>
      </c>
      <c r="E4976" s="6" t="s">
        <v>8</v>
      </c>
      <c r="F4976" s="7">
        <v>44917</v>
      </c>
      <c r="G4976" s="6" t="s">
        <v>33</v>
      </c>
      <c r="H4976" s="6" t="s">
        <v>1263</v>
      </c>
      <c r="I4976" s="6" t="s">
        <v>40</v>
      </c>
      <c r="J4976" s="6" t="s">
        <v>76</v>
      </c>
      <c r="K4976" s="12">
        <v>10500</v>
      </c>
      <c r="L4976" s="12">
        <v>13650</v>
      </c>
      <c r="M4976" s="12">
        <v>1</v>
      </c>
      <c r="N4976" s="12">
        <v>10500</v>
      </c>
      <c r="O4976" s="12">
        <v>13650</v>
      </c>
      <c r="P4976" s="6" t="s">
        <v>1400</v>
      </c>
      <c r="Q4976" s="12">
        <f t="shared" si="77"/>
        <v>3150</v>
      </c>
    </row>
    <row r="4977" spans="1:17" x14ac:dyDescent="0.3">
      <c r="A4977" s="6">
        <v>144349</v>
      </c>
      <c r="B4977" s="6" t="s">
        <v>1373</v>
      </c>
      <c r="C4977" s="6" t="s">
        <v>1372</v>
      </c>
      <c r="D4977" s="6" t="s">
        <v>1836</v>
      </c>
      <c r="E4977" s="6" t="s">
        <v>7</v>
      </c>
      <c r="F4977" s="7">
        <v>44917</v>
      </c>
      <c r="G4977" s="6" t="s">
        <v>34</v>
      </c>
      <c r="H4977" s="6" t="s">
        <v>63</v>
      </c>
      <c r="I4977" s="6" t="s">
        <v>41</v>
      </c>
      <c r="J4977" s="6" t="s">
        <v>78</v>
      </c>
      <c r="K4977" s="12">
        <v>8500</v>
      </c>
      <c r="L4977" s="12">
        <v>11050</v>
      </c>
      <c r="M4977" s="12">
        <v>3</v>
      </c>
      <c r="N4977" s="12">
        <v>25500</v>
      </c>
      <c r="O4977" s="12">
        <v>33150</v>
      </c>
      <c r="P4977" s="6" t="s">
        <v>1401</v>
      </c>
      <c r="Q4977" s="12">
        <f t="shared" si="77"/>
        <v>7650</v>
      </c>
    </row>
    <row r="4978" spans="1:17" x14ac:dyDescent="0.3">
      <c r="A4978" s="6">
        <v>144350</v>
      </c>
      <c r="B4978" s="6" t="s">
        <v>1374</v>
      </c>
      <c r="C4978" s="6" t="s">
        <v>1329</v>
      </c>
      <c r="D4978" s="6" t="s">
        <v>1875</v>
      </c>
      <c r="E4978" s="6" t="s">
        <v>1325</v>
      </c>
      <c r="F4978" s="7">
        <v>44917</v>
      </c>
      <c r="G4978" s="6" t="s">
        <v>35</v>
      </c>
      <c r="H4978" s="6" t="s">
        <v>57</v>
      </c>
      <c r="I4978" s="6" t="s">
        <v>44</v>
      </c>
      <c r="J4978" s="6" t="s">
        <v>80</v>
      </c>
      <c r="K4978" s="12">
        <v>7000</v>
      </c>
      <c r="L4978" s="12">
        <v>9100</v>
      </c>
      <c r="M4978" s="12">
        <v>4</v>
      </c>
      <c r="N4978" s="12">
        <v>28000</v>
      </c>
      <c r="O4978" s="12">
        <v>36400</v>
      </c>
      <c r="P4978" s="6" t="s">
        <v>1325</v>
      </c>
      <c r="Q4978" s="12">
        <f t="shared" si="77"/>
        <v>8400</v>
      </c>
    </row>
    <row r="4979" spans="1:17" x14ac:dyDescent="0.3">
      <c r="A4979" s="6">
        <v>144351</v>
      </c>
      <c r="B4979" s="6" t="s">
        <v>1375</v>
      </c>
      <c r="C4979" s="6" t="s">
        <v>1330</v>
      </c>
      <c r="D4979" s="6" t="s">
        <v>1895</v>
      </c>
      <c r="E4979" s="6" t="s">
        <v>1326</v>
      </c>
      <c r="F4979" s="7">
        <v>44917</v>
      </c>
      <c r="G4979" s="6" t="s">
        <v>1296</v>
      </c>
      <c r="H4979" s="6" t="s">
        <v>1264</v>
      </c>
      <c r="I4979" s="6" t="s">
        <v>98</v>
      </c>
      <c r="J4979" s="6" t="s">
        <v>79</v>
      </c>
      <c r="K4979" s="12">
        <v>1680</v>
      </c>
      <c r="L4979" s="12">
        <v>2184</v>
      </c>
      <c r="M4979" s="12">
        <v>2</v>
      </c>
      <c r="N4979" s="12">
        <v>3360</v>
      </c>
      <c r="O4979" s="12">
        <v>4368</v>
      </c>
      <c r="P4979" s="6" t="s">
        <v>1398</v>
      </c>
      <c r="Q4979" s="12">
        <f t="shared" si="77"/>
        <v>1008</v>
      </c>
    </row>
    <row r="4980" spans="1:17" x14ac:dyDescent="0.3">
      <c r="A4980" s="6">
        <v>144352</v>
      </c>
      <c r="B4980" s="6" t="s">
        <v>1376</v>
      </c>
      <c r="C4980" s="6" t="s">
        <v>1331</v>
      </c>
      <c r="D4980" s="6" t="s">
        <v>1915</v>
      </c>
      <c r="E4980" s="6" t="s">
        <v>6</v>
      </c>
      <c r="F4980" s="7">
        <v>44917</v>
      </c>
      <c r="G4980" s="6" t="s">
        <v>33</v>
      </c>
      <c r="H4980" s="8" t="s">
        <v>65</v>
      </c>
      <c r="I4980" s="6" t="s">
        <v>99</v>
      </c>
      <c r="J4980" s="8" t="s">
        <v>84</v>
      </c>
      <c r="K4980" s="12">
        <v>6540</v>
      </c>
      <c r="L4980" s="12">
        <v>8502</v>
      </c>
      <c r="M4980" s="12">
        <v>1</v>
      </c>
      <c r="N4980" s="12">
        <v>6540</v>
      </c>
      <c r="O4980" s="12">
        <v>8502</v>
      </c>
      <c r="P4980" s="6" t="s">
        <v>1397</v>
      </c>
      <c r="Q4980" s="12">
        <f t="shared" si="77"/>
        <v>1962</v>
      </c>
    </row>
    <row r="4981" spans="1:17" x14ac:dyDescent="0.3">
      <c r="A4981" s="6">
        <v>144353</v>
      </c>
      <c r="B4981" s="6" t="s">
        <v>1378</v>
      </c>
      <c r="C4981" s="6" t="s">
        <v>1377</v>
      </c>
      <c r="D4981" s="6" t="s">
        <v>1953</v>
      </c>
      <c r="E4981" s="6" t="s">
        <v>5</v>
      </c>
      <c r="F4981" s="7">
        <v>44917</v>
      </c>
      <c r="G4981" s="6" t="s">
        <v>34</v>
      </c>
      <c r="H4981" s="6" t="s">
        <v>68</v>
      </c>
      <c r="I4981" s="6" t="s">
        <v>45</v>
      </c>
      <c r="J4981" s="6" t="s">
        <v>82</v>
      </c>
      <c r="K4981" s="12">
        <v>2680</v>
      </c>
      <c r="L4981" s="12">
        <v>3484</v>
      </c>
      <c r="M4981" s="12">
        <v>2</v>
      </c>
      <c r="N4981" s="12">
        <v>5360</v>
      </c>
      <c r="O4981" s="12">
        <v>6968</v>
      </c>
      <c r="P4981" s="6" t="s">
        <v>1399</v>
      </c>
      <c r="Q4981" s="12">
        <f t="shared" si="77"/>
        <v>1608</v>
      </c>
    </row>
    <row r="4982" spans="1:17" x14ac:dyDescent="0.3">
      <c r="A4982" s="6">
        <v>144354</v>
      </c>
      <c r="B4982" s="6" t="s">
        <v>1379</v>
      </c>
      <c r="C4982" s="6" t="s">
        <v>1332</v>
      </c>
      <c r="D4982" s="6" t="s">
        <v>1990</v>
      </c>
      <c r="E4982" s="6" t="s">
        <v>4</v>
      </c>
      <c r="F4982" s="7">
        <v>44917</v>
      </c>
      <c r="G4982" s="6" t="s">
        <v>35</v>
      </c>
      <c r="H4982" s="6" t="s">
        <v>71</v>
      </c>
      <c r="I4982" s="6" t="s">
        <v>38</v>
      </c>
      <c r="J4982" s="6" t="s">
        <v>76</v>
      </c>
      <c r="K4982" s="12">
        <v>8250</v>
      </c>
      <c r="L4982" s="12">
        <v>10725</v>
      </c>
      <c r="M4982" s="12">
        <v>3</v>
      </c>
      <c r="N4982" s="12">
        <v>24750</v>
      </c>
      <c r="O4982" s="12">
        <v>32175</v>
      </c>
      <c r="P4982" s="6" t="s">
        <v>1400</v>
      </c>
      <c r="Q4982" s="12">
        <f t="shared" si="77"/>
        <v>7425</v>
      </c>
    </row>
    <row r="4983" spans="1:17" x14ac:dyDescent="0.3">
      <c r="A4983" s="6">
        <v>144355</v>
      </c>
      <c r="B4983" s="6" t="s">
        <v>1380</v>
      </c>
      <c r="C4983" s="6" t="s">
        <v>1334</v>
      </c>
      <c r="D4983" s="6" t="s">
        <v>2080</v>
      </c>
      <c r="E4983" s="6" t="s">
        <v>30</v>
      </c>
      <c r="F4983" s="7">
        <v>44917</v>
      </c>
      <c r="G4983" s="6" t="s">
        <v>1296</v>
      </c>
      <c r="H4983" s="6" t="s">
        <v>1198</v>
      </c>
      <c r="I4983" s="6" t="s">
        <v>42</v>
      </c>
      <c r="J4983" s="6" t="s">
        <v>76</v>
      </c>
      <c r="K4983" s="12">
        <v>2650</v>
      </c>
      <c r="L4983" s="12">
        <v>3445</v>
      </c>
      <c r="M4983" s="12">
        <v>4</v>
      </c>
      <c r="N4983" s="12">
        <v>10600</v>
      </c>
      <c r="O4983" s="12">
        <v>13780</v>
      </c>
      <c r="P4983" s="6" t="s">
        <v>1401</v>
      </c>
      <c r="Q4983" s="12">
        <f t="shared" si="77"/>
        <v>3180</v>
      </c>
    </row>
    <row r="4984" spans="1:17" x14ac:dyDescent="0.3">
      <c r="A4984" s="6">
        <v>144356</v>
      </c>
      <c r="B4984" s="6" t="s">
        <v>1381</v>
      </c>
      <c r="C4984" s="6" t="s">
        <v>1333</v>
      </c>
      <c r="D4984" s="6" t="s">
        <v>2011</v>
      </c>
      <c r="E4984" s="6" t="s">
        <v>31</v>
      </c>
      <c r="F4984" s="7">
        <v>44917</v>
      </c>
      <c r="G4984" s="6" t="s">
        <v>33</v>
      </c>
      <c r="H4984" s="6" t="s">
        <v>72</v>
      </c>
      <c r="I4984" s="6" t="s">
        <v>38</v>
      </c>
      <c r="J4984" s="6" t="s">
        <v>85</v>
      </c>
      <c r="K4984" s="12">
        <v>12550</v>
      </c>
      <c r="L4984" s="12">
        <v>16315</v>
      </c>
      <c r="M4984" s="12">
        <v>1</v>
      </c>
      <c r="N4984" s="12">
        <v>12550</v>
      </c>
      <c r="O4984" s="12">
        <v>16315</v>
      </c>
      <c r="P4984" s="6" t="s">
        <v>1325</v>
      </c>
      <c r="Q4984" s="12">
        <f t="shared" si="77"/>
        <v>3765</v>
      </c>
    </row>
    <row r="4985" spans="1:17" x14ac:dyDescent="0.3">
      <c r="A4985" s="6">
        <v>144357</v>
      </c>
      <c r="B4985" s="6" t="s">
        <v>1382</v>
      </c>
      <c r="C4985" s="6" t="s">
        <v>1335</v>
      </c>
      <c r="D4985" s="6" t="s">
        <v>2093</v>
      </c>
      <c r="E4985" s="6" t="s">
        <v>32</v>
      </c>
      <c r="F4985" s="7">
        <v>44917</v>
      </c>
      <c r="G4985" s="6" t="s">
        <v>34</v>
      </c>
      <c r="H4985" s="6" t="s">
        <v>73</v>
      </c>
      <c r="I4985" s="6" t="s">
        <v>41</v>
      </c>
      <c r="J4985" s="8" t="s">
        <v>78</v>
      </c>
      <c r="K4985" s="12">
        <v>14500</v>
      </c>
      <c r="L4985" s="12">
        <v>18850</v>
      </c>
      <c r="M4985" s="12">
        <v>4</v>
      </c>
      <c r="N4985" s="12">
        <v>58000</v>
      </c>
      <c r="O4985" s="12">
        <v>75400</v>
      </c>
      <c r="P4985" s="6" t="s">
        <v>1398</v>
      </c>
      <c r="Q4985" s="12">
        <f t="shared" si="77"/>
        <v>17400</v>
      </c>
    </row>
    <row r="4986" spans="1:17" x14ac:dyDescent="0.3">
      <c r="A4986" s="6">
        <v>144358</v>
      </c>
      <c r="B4986" s="6" t="s">
        <v>1378</v>
      </c>
      <c r="C4986" s="6" t="s">
        <v>1377</v>
      </c>
      <c r="D4986" s="6" t="s">
        <v>1928</v>
      </c>
      <c r="E4986" s="6" t="s">
        <v>28</v>
      </c>
      <c r="F4986" s="7">
        <v>44917</v>
      </c>
      <c r="G4986" s="6" t="s">
        <v>35</v>
      </c>
      <c r="H4986" s="6" t="s">
        <v>46</v>
      </c>
      <c r="I4986" s="6" t="s">
        <v>36</v>
      </c>
      <c r="J4986" s="6" t="s">
        <v>75</v>
      </c>
      <c r="K4986" s="12">
        <v>800</v>
      </c>
      <c r="L4986" s="12">
        <v>1040</v>
      </c>
      <c r="M4986" s="12">
        <v>1</v>
      </c>
      <c r="N4986" s="12">
        <v>800</v>
      </c>
      <c r="O4986" s="12">
        <v>1040</v>
      </c>
      <c r="P4986" s="6" t="s">
        <v>1397</v>
      </c>
      <c r="Q4986" s="12">
        <f t="shared" si="77"/>
        <v>240</v>
      </c>
    </row>
    <row r="4987" spans="1:17" x14ac:dyDescent="0.3">
      <c r="A4987" s="6">
        <v>144359</v>
      </c>
      <c r="B4987" s="6" t="s">
        <v>1379</v>
      </c>
      <c r="C4987" s="6" t="s">
        <v>1332</v>
      </c>
      <c r="D4987" s="6" t="s">
        <v>1991</v>
      </c>
      <c r="E4987" s="6" t="s">
        <v>1311</v>
      </c>
      <c r="F4987" s="7">
        <v>44917</v>
      </c>
      <c r="G4987" s="6" t="s">
        <v>1296</v>
      </c>
      <c r="H4987" s="6" t="s">
        <v>48</v>
      </c>
      <c r="I4987" s="6" t="s">
        <v>37</v>
      </c>
      <c r="J4987" s="6" t="s">
        <v>76</v>
      </c>
      <c r="K4987" s="12">
        <v>600</v>
      </c>
      <c r="L4987" s="12">
        <v>780</v>
      </c>
      <c r="M4987" s="12">
        <v>1</v>
      </c>
      <c r="N4987" s="12">
        <v>600</v>
      </c>
      <c r="O4987" s="12">
        <v>780</v>
      </c>
      <c r="P4987" s="6" t="s">
        <v>1399</v>
      </c>
      <c r="Q4987" s="12">
        <f t="shared" si="77"/>
        <v>180</v>
      </c>
    </row>
    <row r="4988" spans="1:17" x14ac:dyDescent="0.3">
      <c r="A4988" s="6">
        <v>144360</v>
      </c>
      <c r="B4988" s="6" t="s">
        <v>1365</v>
      </c>
      <c r="C4988" s="6" t="s">
        <v>1364</v>
      </c>
      <c r="D4988" s="6" t="s">
        <v>1765</v>
      </c>
      <c r="E4988" s="6" t="s">
        <v>1312</v>
      </c>
      <c r="F4988" s="7">
        <v>44917</v>
      </c>
      <c r="G4988" s="6" t="s">
        <v>33</v>
      </c>
      <c r="H4988" s="6" t="s">
        <v>50</v>
      </c>
      <c r="I4988" s="6" t="s">
        <v>38</v>
      </c>
      <c r="J4988" s="6" t="s">
        <v>75</v>
      </c>
      <c r="K4988" s="12">
        <v>10500</v>
      </c>
      <c r="L4988" s="12">
        <v>13650</v>
      </c>
      <c r="M4988" s="12">
        <v>3</v>
      </c>
      <c r="N4988" s="12">
        <v>31500</v>
      </c>
      <c r="O4988" s="12">
        <v>40950</v>
      </c>
      <c r="P4988" s="6" t="s">
        <v>1400</v>
      </c>
      <c r="Q4988" s="12">
        <f t="shared" si="77"/>
        <v>9450</v>
      </c>
    </row>
    <row r="4989" spans="1:17" x14ac:dyDescent="0.3">
      <c r="A4989" s="6">
        <v>144361</v>
      </c>
      <c r="B4989" s="6" t="s">
        <v>1385</v>
      </c>
      <c r="C4989" s="6" t="s">
        <v>27</v>
      </c>
      <c r="D4989" s="6" t="s">
        <v>27</v>
      </c>
      <c r="E4989" s="6" t="s">
        <v>1313</v>
      </c>
      <c r="F4989" s="7">
        <v>44917</v>
      </c>
      <c r="G4989" s="6" t="s">
        <v>34</v>
      </c>
      <c r="H4989" s="6" t="s">
        <v>1259</v>
      </c>
      <c r="I4989" s="6" t="s">
        <v>39</v>
      </c>
      <c r="J4989" s="6" t="s">
        <v>77</v>
      </c>
      <c r="K4989" s="12">
        <v>6500</v>
      </c>
      <c r="L4989" s="12">
        <v>8450</v>
      </c>
      <c r="M4989" s="12">
        <v>4</v>
      </c>
      <c r="N4989" s="12">
        <v>26000</v>
      </c>
      <c r="O4989" s="12">
        <v>33800</v>
      </c>
      <c r="P4989" s="6" t="s">
        <v>1401</v>
      </c>
      <c r="Q4989" s="12">
        <f t="shared" si="77"/>
        <v>7800</v>
      </c>
    </row>
    <row r="4990" spans="1:17" x14ac:dyDescent="0.3">
      <c r="A4990" s="6">
        <v>144362</v>
      </c>
      <c r="B4990" s="6" t="s">
        <v>1387</v>
      </c>
      <c r="C4990" s="6" t="s">
        <v>1386</v>
      </c>
      <c r="D4990" s="6" t="s">
        <v>2107</v>
      </c>
      <c r="E4990" s="6" t="s">
        <v>3</v>
      </c>
      <c r="F4990" s="7">
        <v>44917</v>
      </c>
      <c r="G4990" s="6" t="s">
        <v>35</v>
      </c>
      <c r="H4990" s="6" t="s">
        <v>1265</v>
      </c>
      <c r="I4990" s="6" t="s">
        <v>40</v>
      </c>
      <c r="J4990" s="6" t="s">
        <v>76</v>
      </c>
      <c r="K4990" s="12">
        <v>4500</v>
      </c>
      <c r="L4990" s="12">
        <v>5850</v>
      </c>
      <c r="M4990" s="12">
        <v>1</v>
      </c>
      <c r="N4990" s="12">
        <v>4500</v>
      </c>
      <c r="O4990" s="12">
        <v>5850</v>
      </c>
      <c r="P4990" s="6" t="s">
        <v>1325</v>
      </c>
      <c r="Q4990" s="12">
        <f t="shared" si="77"/>
        <v>1350</v>
      </c>
    </row>
    <row r="4991" spans="1:17" x14ac:dyDescent="0.3">
      <c r="A4991" s="6">
        <v>144363</v>
      </c>
      <c r="B4991" s="6" t="s">
        <v>2156</v>
      </c>
      <c r="C4991" s="6" t="s">
        <v>2157</v>
      </c>
      <c r="D4991" s="6" t="s">
        <v>1958</v>
      </c>
      <c r="E4991" s="6" t="s">
        <v>2</v>
      </c>
      <c r="F4991" s="7">
        <v>44917</v>
      </c>
      <c r="G4991" s="6" t="s">
        <v>1296</v>
      </c>
      <c r="H4991" s="6" t="s">
        <v>51</v>
      </c>
      <c r="I4991" s="6" t="s">
        <v>41</v>
      </c>
      <c r="J4991" s="6" t="s">
        <v>78</v>
      </c>
      <c r="K4991" s="12">
        <v>8500</v>
      </c>
      <c r="L4991" s="12">
        <v>11050</v>
      </c>
      <c r="M4991" s="12">
        <v>2</v>
      </c>
      <c r="N4991" s="12">
        <v>17000</v>
      </c>
      <c r="O4991" s="12">
        <v>22100</v>
      </c>
      <c r="P4991" s="6" t="s">
        <v>1398</v>
      </c>
      <c r="Q4991" s="12">
        <f t="shared" si="77"/>
        <v>5100</v>
      </c>
    </row>
    <row r="4992" spans="1:17" x14ac:dyDescent="0.3">
      <c r="A4992" s="6">
        <v>144364</v>
      </c>
      <c r="B4992" s="6" t="s">
        <v>1390</v>
      </c>
      <c r="C4992" s="6" t="s">
        <v>26</v>
      </c>
      <c r="D4992" s="6" t="s">
        <v>2126</v>
      </c>
      <c r="E4992" s="6" t="s">
        <v>1</v>
      </c>
      <c r="F4992" s="7">
        <v>44917</v>
      </c>
      <c r="G4992" s="6" t="s">
        <v>33</v>
      </c>
      <c r="H4992" s="6" t="s">
        <v>52</v>
      </c>
      <c r="I4992" s="6" t="s">
        <v>44</v>
      </c>
      <c r="J4992" s="6" t="s">
        <v>80</v>
      </c>
      <c r="K4992" s="12">
        <v>12500</v>
      </c>
      <c r="L4992" s="12">
        <v>16250</v>
      </c>
      <c r="M4992" s="12">
        <v>3</v>
      </c>
      <c r="N4992" s="12">
        <v>37500</v>
      </c>
      <c r="O4992" s="12">
        <v>48750</v>
      </c>
      <c r="P4992" s="6" t="s">
        <v>1397</v>
      </c>
      <c r="Q4992" s="12">
        <f t="shared" si="77"/>
        <v>11250</v>
      </c>
    </row>
    <row r="4993" spans="1:17" x14ac:dyDescent="0.3">
      <c r="A4993" s="6">
        <v>144365</v>
      </c>
      <c r="B4993" s="6" t="s">
        <v>1392</v>
      </c>
      <c r="C4993" s="6" t="s">
        <v>1391</v>
      </c>
      <c r="D4993" s="6" t="s">
        <v>2110</v>
      </c>
      <c r="E4993" s="6" t="s">
        <v>1314</v>
      </c>
      <c r="F4993" s="7">
        <v>44917</v>
      </c>
      <c r="G4993" s="6" t="s">
        <v>34</v>
      </c>
      <c r="H4993" s="6" t="s">
        <v>1206</v>
      </c>
      <c r="I4993" s="6" t="s">
        <v>42</v>
      </c>
      <c r="J4993" s="6" t="s">
        <v>79</v>
      </c>
      <c r="K4993" s="12">
        <v>3500</v>
      </c>
      <c r="L4993" s="12">
        <v>4550</v>
      </c>
      <c r="M4993" s="12">
        <v>3</v>
      </c>
      <c r="N4993" s="12">
        <v>10500</v>
      </c>
      <c r="O4993" s="12">
        <v>13650</v>
      </c>
      <c r="P4993" s="6" t="s">
        <v>1399</v>
      </c>
      <c r="Q4993" s="12">
        <f t="shared" si="77"/>
        <v>3150</v>
      </c>
    </row>
    <row r="4994" spans="1:17" x14ac:dyDescent="0.3">
      <c r="A4994" s="6">
        <v>144366</v>
      </c>
      <c r="B4994" s="6" t="s">
        <v>1394</v>
      </c>
      <c r="C4994" s="6" t="s">
        <v>1393</v>
      </c>
      <c r="D4994" s="6" t="s">
        <v>1414</v>
      </c>
      <c r="E4994" s="6" t="s">
        <v>1315</v>
      </c>
      <c r="F4994" s="7">
        <v>44917</v>
      </c>
      <c r="G4994" s="6" t="s">
        <v>35</v>
      </c>
      <c r="H4994" s="8" t="s">
        <v>67</v>
      </c>
      <c r="I4994" s="6" t="s">
        <v>109</v>
      </c>
      <c r="J4994" s="6" t="s">
        <v>81</v>
      </c>
      <c r="K4994" s="12">
        <v>4500</v>
      </c>
      <c r="L4994" s="12">
        <v>5850</v>
      </c>
      <c r="M4994" s="12">
        <v>3</v>
      </c>
      <c r="N4994" s="12">
        <v>13500</v>
      </c>
      <c r="O4994" s="12">
        <v>17550</v>
      </c>
      <c r="P4994" s="6" t="s">
        <v>1400</v>
      </c>
      <c r="Q4994" s="12">
        <f t="shared" si="77"/>
        <v>4050</v>
      </c>
    </row>
    <row r="4995" spans="1:17" x14ac:dyDescent="0.3">
      <c r="A4995" s="6">
        <v>144367</v>
      </c>
      <c r="B4995" s="6" t="s">
        <v>1337</v>
      </c>
      <c r="C4995" s="6" t="s">
        <v>1336</v>
      </c>
      <c r="D4995" s="6" t="s">
        <v>1428</v>
      </c>
      <c r="E4995" s="6" t="s">
        <v>0</v>
      </c>
      <c r="F4995" s="7">
        <v>44918</v>
      </c>
      <c r="G4995" s="6" t="s">
        <v>1296</v>
      </c>
      <c r="H4995" s="6" t="s">
        <v>1266</v>
      </c>
      <c r="I4995" s="6" t="s">
        <v>45</v>
      </c>
      <c r="J4995" s="6" t="s">
        <v>82</v>
      </c>
      <c r="K4995" s="12">
        <v>2100</v>
      </c>
      <c r="L4995" s="12">
        <v>2730</v>
      </c>
      <c r="M4995" s="12">
        <v>4</v>
      </c>
      <c r="N4995" s="12">
        <v>8400</v>
      </c>
      <c r="O4995" s="12">
        <v>10920</v>
      </c>
      <c r="P4995" s="6" t="s">
        <v>1401</v>
      </c>
      <c r="Q4995" s="12">
        <f t="shared" ref="Q4995:Q5058" si="78">O4995-N4995</f>
        <v>2520</v>
      </c>
    </row>
    <row r="4996" spans="1:17" x14ac:dyDescent="0.3">
      <c r="A4996" s="6">
        <v>144368</v>
      </c>
      <c r="B4996" s="6" t="s">
        <v>1339</v>
      </c>
      <c r="C4996" s="6" t="s">
        <v>1338</v>
      </c>
      <c r="D4996" s="6" t="s">
        <v>1453</v>
      </c>
      <c r="E4996" s="6" t="s">
        <v>1316</v>
      </c>
      <c r="F4996" s="7">
        <v>44919</v>
      </c>
      <c r="G4996" s="6" t="s">
        <v>33</v>
      </c>
      <c r="H4996" s="6" t="s">
        <v>49</v>
      </c>
      <c r="I4996" s="6" t="s">
        <v>36</v>
      </c>
      <c r="J4996" s="6" t="s">
        <v>75</v>
      </c>
      <c r="K4996" s="12">
        <v>1150</v>
      </c>
      <c r="L4996" s="12">
        <v>1495</v>
      </c>
      <c r="M4996" s="12">
        <v>1</v>
      </c>
      <c r="N4996" s="12">
        <v>1150</v>
      </c>
      <c r="O4996" s="12">
        <v>1495</v>
      </c>
      <c r="P4996" s="6" t="s">
        <v>1325</v>
      </c>
      <c r="Q4996" s="12">
        <f t="shared" si="78"/>
        <v>345</v>
      </c>
    </row>
    <row r="4997" spans="1:17" x14ac:dyDescent="0.3">
      <c r="A4997" s="6">
        <v>144369</v>
      </c>
      <c r="B4997" s="6" t="s">
        <v>1341</v>
      </c>
      <c r="C4997" s="6" t="s">
        <v>1340</v>
      </c>
      <c r="D4997" s="6" t="s">
        <v>1473</v>
      </c>
      <c r="E4997" s="6" t="s">
        <v>1317</v>
      </c>
      <c r="F4997" s="7">
        <v>44920</v>
      </c>
      <c r="G4997" s="6" t="s">
        <v>34</v>
      </c>
      <c r="H4997" s="6" t="s">
        <v>47</v>
      </c>
      <c r="I4997" s="6" t="s">
        <v>37</v>
      </c>
      <c r="J4997" s="6" t="s">
        <v>76</v>
      </c>
      <c r="K4997" s="12">
        <v>350</v>
      </c>
      <c r="L4997" s="12">
        <v>455</v>
      </c>
      <c r="M4997" s="12">
        <v>2</v>
      </c>
      <c r="N4997" s="12">
        <v>700</v>
      </c>
      <c r="O4997" s="12">
        <v>910</v>
      </c>
      <c r="P4997" s="6" t="s">
        <v>1398</v>
      </c>
      <c r="Q4997" s="12">
        <f t="shared" si="78"/>
        <v>210</v>
      </c>
    </row>
    <row r="4998" spans="1:17" x14ac:dyDescent="0.3">
      <c r="A4998" s="6">
        <v>144370</v>
      </c>
      <c r="B4998" s="6" t="s">
        <v>1343</v>
      </c>
      <c r="C4998" s="6" t="s">
        <v>1342</v>
      </c>
      <c r="D4998" s="6" t="s">
        <v>1503</v>
      </c>
      <c r="E4998" s="6" t="s">
        <v>1318</v>
      </c>
      <c r="F4998" s="7">
        <v>44921</v>
      </c>
      <c r="G4998" s="6" t="s">
        <v>35</v>
      </c>
      <c r="H4998" s="6" t="s">
        <v>53</v>
      </c>
      <c r="I4998" s="6" t="s">
        <v>38</v>
      </c>
      <c r="J4998" s="6" t="s">
        <v>75</v>
      </c>
      <c r="K4998" s="12">
        <v>9500</v>
      </c>
      <c r="L4998" s="12">
        <v>12350</v>
      </c>
      <c r="M4998" s="12">
        <v>3</v>
      </c>
      <c r="N4998" s="12">
        <v>28500</v>
      </c>
      <c r="O4998" s="12">
        <v>37050</v>
      </c>
      <c r="P4998" s="6" t="s">
        <v>1397</v>
      </c>
      <c r="Q4998" s="12">
        <f t="shared" si="78"/>
        <v>8550</v>
      </c>
    </row>
    <row r="4999" spans="1:17" x14ac:dyDescent="0.3">
      <c r="A4999" s="6">
        <v>144371</v>
      </c>
      <c r="B4999" s="6" t="s">
        <v>1345</v>
      </c>
      <c r="C4999" s="6" t="s">
        <v>1344</v>
      </c>
      <c r="D4999" s="6" t="s">
        <v>1533</v>
      </c>
      <c r="E4999" s="6" t="s">
        <v>29</v>
      </c>
      <c r="F4999" s="7">
        <v>44922</v>
      </c>
      <c r="G4999" s="6" t="s">
        <v>1296</v>
      </c>
      <c r="H4999" s="6" t="s">
        <v>1267</v>
      </c>
      <c r="I4999" s="6" t="s">
        <v>39</v>
      </c>
      <c r="J4999" s="6" t="s">
        <v>77</v>
      </c>
      <c r="K4999" s="12">
        <v>10000</v>
      </c>
      <c r="L4999" s="12">
        <v>13000</v>
      </c>
      <c r="M4999" s="12">
        <v>3</v>
      </c>
      <c r="N4999" s="12">
        <v>30000</v>
      </c>
      <c r="O4999" s="12">
        <v>39000</v>
      </c>
      <c r="P4999" s="6" t="s">
        <v>1399</v>
      </c>
      <c r="Q4999" s="12">
        <f t="shared" si="78"/>
        <v>9000</v>
      </c>
    </row>
    <row r="5000" spans="1:17" x14ac:dyDescent="0.3">
      <c r="A5000" s="6">
        <v>144372</v>
      </c>
      <c r="B5000" s="6" t="s">
        <v>1347</v>
      </c>
      <c r="C5000" s="6" t="s">
        <v>1346</v>
      </c>
      <c r="D5000" s="6" t="s">
        <v>1554</v>
      </c>
      <c r="E5000" s="6" t="s">
        <v>20</v>
      </c>
      <c r="F5000" s="7">
        <v>44922</v>
      </c>
      <c r="G5000" s="6" t="s">
        <v>33</v>
      </c>
      <c r="H5000" s="6" t="s">
        <v>1268</v>
      </c>
      <c r="I5000" s="6" t="s">
        <v>40</v>
      </c>
      <c r="J5000" s="6" t="s">
        <v>76</v>
      </c>
      <c r="K5000" s="12">
        <v>6500</v>
      </c>
      <c r="L5000" s="12">
        <v>8450</v>
      </c>
      <c r="M5000" s="12">
        <v>3</v>
      </c>
      <c r="N5000" s="12">
        <v>19500</v>
      </c>
      <c r="O5000" s="12">
        <v>25350</v>
      </c>
      <c r="P5000" s="6" t="s">
        <v>1400</v>
      </c>
      <c r="Q5000" s="12">
        <f t="shared" si="78"/>
        <v>5850</v>
      </c>
    </row>
    <row r="5001" spans="1:17" x14ac:dyDescent="0.3">
      <c r="A5001" s="6">
        <v>144373</v>
      </c>
      <c r="B5001" s="6" t="s">
        <v>1349</v>
      </c>
      <c r="C5001" s="6" t="s">
        <v>1348</v>
      </c>
      <c r="D5001" s="6" t="s">
        <v>1567</v>
      </c>
      <c r="E5001" s="6" t="s">
        <v>19</v>
      </c>
      <c r="F5001" s="7">
        <v>44922</v>
      </c>
      <c r="G5001" s="6" t="s">
        <v>34</v>
      </c>
      <c r="H5001" s="6" t="s">
        <v>1269</v>
      </c>
      <c r="I5001" s="6" t="s">
        <v>41</v>
      </c>
      <c r="J5001" s="6" t="s">
        <v>78</v>
      </c>
      <c r="K5001" s="12">
        <v>8500</v>
      </c>
      <c r="L5001" s="12">
        <v>11050</v>
      </c>
      <c r="M5001" s="12">
        <v>1</v>
      </c>
      <c r="N5001" s="12">
        <v>8500</v>
      </c>
      <c r="O5001" s="12">
        <v>11050</v>
      </c>
      <c r="P5001" s="6" t="s">
        <v>1401</v>
      </c>
      <c r="Q5001" s="12">
        <f t="shared" si="78"/>
        <v>2550</v>
      </c>
    </row>
    <row r="5002" spans="1:17" x14ac:dyDescent="0.3">
      <c r="A5002" s="6">
        <v>144374</v>
      </c>
      <c r="B5002" s="6" t="s">
        <v>1351</v>
      </c>
      <c r="C5002" s="6" t="s">
        <v>1350</v>
      </c>
      <c r="D5002" s="6" t="s">
        <v>1596</v>
      </c>
      <c r="E5002" s="6" t="s">
        <v>1319</v>
      </c>
      <c r="F5002" s="7">
        <v>44922</v>
      </c>
      <c r="G5002" s="6" t="s">
        <v>35</v>
      </c>
      <c r="H5002" s="6" t="s">
        <v>57</v>
      </c>
      <c r="I5002" s="6" t="s">
        <v>44</v>
      </c>
      <c r="J5002" s="6" t="s">
        <v>80</v>
      </c>
      <c r="K5002" s="12">
        <v>7000</v>
      </c>
      <c r="L5002" s="12">
        <v>9100</v>
      </c>
      <c r="M5002" s="12">
        <v>4</v>
      </c>
      <c r="N5002" s="12">
        <v>28000</v>
      </c>
      <c r="O5002" s="12">
        <v>36400</v>
      </c>
      <c r="P5002" s="6" t="s">
        <v>1325</v>
      </c>
      <c r="Q5002" s="12">
        <f t="shared" si="78"/>
        <v>8400</v>
      </c>
    </row>
    <row r="5003" spans="1:17" x14ac:dyDescent="0.3">
      <c r="A5003" s="6">
        <v>144375</v>
      </c>
      <c r="B5003" s="6" t="s">
        <v>1353</v>
      </c>
      <c r="C5003" s="6" t="s">
        <v>1352</v>
      </c>
      <c r="D5003" s="6" t="s">
        <v>1621</v>
      </c>
      <c r="E5003" s="6" t="s">
        <v>18</v>
      </c>
      <c r="F5003" s="7">
        <v>44922</v>
      </c>
      <c r="G5003" s="6" t="s">
        <v>1296</v>
      </c>
      <c r="H5003" s="6" t="s">
        <v>1270</v>
      </c>
      <c r="I5003" s="6" t="s">
        <v>42</v>
      </c>
      <c r="J5003" s="6" t="s">
        <v>79</v>
      </c>
      <c r="K5003" s="12">
        <v>6550</v>
      </c>
      <c r="L5003" s="12">
        <v>8515</v>
      </c>
      <c r="M5003" s="12">
        <v>4</v>
      </c>
      <c r="N5003" s="12">
        <v>26200</v>
      </c>
      <c r="O5003" s="12">
        <v>34060</v>
      </c>
      <c r="P5003" s="6" t="s">
        <v>1398</v>
      </c>
      <c r="Q5003" s="12">
        <f t="shared" si="78"/>
        <v>7860</v>
      </c>
    </row>
    <row r="5004" spans="1:17" x14ac:dyDescent="0.3">
      <c r="A5004" s="6">
        <v>144376</v>
      </c>
      <c r="B5004" s="6" t="s">
        <v>1355</v>
      </c>
      <c r="C5004" s="6" t="s">
        <v>1354</v>
      </c>
      <c r="D5004" s="6" t="s">
        <v>2138</v>
      </c>
      <c r="E5004" s="6" t="s">
        <v>17</v>
      </c>
      <c r="F5004" s="7">
        <v>44922</v>
      </c>
      <c r="G5004" s="6" t="s">
        <v>33</v>
      </c>
      <c r="H5004" s="8" t="s">
        <v>66</v>
      </c>
      <c r="I5004" s="6" t="s">
        <v>109</v>
      </c>
      <c r="J5004" s="6" t="s">
        <v>81</v>
      </c>
      <c r="K5004" s="12">
        <v>7650</v>
      </c>
      <c r="L5004" s="12">
        <v>9945</v>
      </c>
      <c r="M5004" s="12">
        <v>2</v>
      </c>
      <c r="N5004" s="12">
        <v>15300</v>
      </c>
      <c r="O5004" s="12">
        <v>19890</v>
      </c>
      <c r="P5004" s="6" t="s">
        <v>1397</v>
      </c>
      <c r="Q5004" s="12">
        <f t="shared" si="78"/>
        <v>4590</v>
      </c>
    </row>
    <row r="5005" spans="1:17" x14ac:dyDescent="0.3">
      <c r="A5005" s="6">
        <v>144377</v>
      </c>
      <c r="B5005" s="6" t="s">
        <v>1357</v>
      </c>
      <c r="C5005" s="6" t="s">
        <v>1356</v>
      </c>
      <c r="D5005" s="6" t="s">
        <v>1631</v>
      </c>
      <c r="E5005" s="6" t="s">
        <v>1320</v>
      </c>
      <c r="F5005" s="7">
        <v>44922</v>
      </c>
      <c r="G5005" s="6" t="s">
        <v>34</v>
      </c>
      <c r="H5005" s="6" t="s">
        <v>58</v>
      </c>
      <c r="I5005" s="6" t="s">
        <v>45</v>
      </c>
      <c r="J5005" s="6" t="s">
        <v>82</v>
      </c>
      <c r="K5005" s="12">
        <v>1150</v>
      </c>
      <c r="L5005" s="12">
        <v>1495</v>
      </c>
      <c r="M5005" s="12">
        <v>4</v>
      </c>
      <c r="N5005" s="12">
        <v>4600</v>
      </c>
      <c r="O5005" s="12">
        <v>5980</v>
      </c>
      <c r="P5005" s="6" t="s">
        <v>1399</v>
      </c>
      <c r="Q5005" s="12">
        <f t="shared" si="78"/>
        <v>1380</v>
      </c>
    </row>
    <row r="5006" spans="1:17" x14ac:dyDescent="0.3">
      <c r="A5006" s="6">
        <v>144378</v>
      </c>
      <c r="B5006" s="6" t="s">
        <v>1359</v>
      </c>
      <c r="C5006" s="6" t="s">
        <v>1358</v>
      </c>
      <c r="D5006" s="6" t="s">
        <v>1669</v>
      </c>
      <c r="E5006" s="6" t="s">
        <v>16</v>
      </c>
      <c r="F5006" s="7">
        <v>44922</v>
      </c>
      <c r="G5006" s="6" t="s">
        <v>35</v>
      </c>
      <c r="H5006" s="6" t="s">
        <v>59</v>
      </c>
      <c r="I5006" s="6" t="s">
        <v>36</v>
      </c>
      <c r="J5006" s="6" t="s">
        <v>75</v>
      </c>
      <c r="K5006" s="12">
        <v>850</v>
      </c>
      <c r="L5006" s="12">
        <v>1105</v>
      </c>
      <c r="M5006" s="12">
        <v>4</v>
      </c>
      <c r="N5006" s="12">
        <v>3400</v>
      </c>
      <c r="O5006" s="12">
        <v>4420</v>
      </c>
      <c r="P5006" s="6" t="s">
        <v>1400</v>
      </c>
      <c r="Q5006" s="12">
        <f t="shared" si="78"/>
        <v>1020</v>
      </c>
    </row>
    <row r="5007" spans="1:17" x14ac:dyDescent="0.3">
      <c r="A5007" s="6">
        <v>144379</v>
      </c>
      <c r="B5007" s="6" t="s">
        <v>1361</v>
      </c>
      <c r="C5007" s="6" t="s">
        <v>1360</v>
      </c>
      <c r="D5007" s="6" t="s">
        <v>1679</v>
      </c>
      <c r="E5007" s="6" t="s">
        <v>15</v>
      </c>
      <c r="F5007" s="7">
        <v>44922</v>
      </c>
      <c r="G5007" s="6" t="s">
        <v>1296</v>
      </c>
      <c r="H5007" s="6" t="s">
        <v>60</v>
      </c>
      <c r="I5007" s="6" t="s">
        <v>37</v>
      </c>
      <c r="J5007" s="6" t="s">
        <v>76</v>
      </c>
      <c r="K5007" s="12">
        <v>650</v>
      </c>
      <c r="L5007" s="12">
        <v>845</v>
      </c>
      <c r="M5007" s="12">
        <v>1</v>
      </c>
      <c r="N5007" s="12">
        <v>650</v>
      </c>
      <c r="O5007" s="12">
        <v>845</v>
      </c>
      <c r="P5007" s="6" t="s">
        <v>1401</v>
      </c>
      <c r="Q5007" s="12">
        <f t="shared" si="78"/>
        <v>195</v>
      </c>
    </row>
    <row r="5008" spans="1:17" x14ac:dyDescent="0.3">
      <c r="A5008" s="6">
        <v>144380</v>
      </c>
      <c r="B5008" s="6" t="s">
        <v>1363</v>
      </c>
      <c r="C5008" s="6" t="s">
        <v>1362</v>
      </c>
      <c r="D5008" s="6" t="s">
        <v>1719</v>
      </c>
      <c r="E5008" s="6" t="s">
        <v>14</v>
      </c>
      <c r="F5008" s="7">
        <v>44922</v>
      </c>
      <c r="G5008" s="6" t="s">
        <v>33</v>
      </c>
      <c r="H5008" s="6" t="s">
        <v>61</v>
      </c>
      <c r="I5008" s="6" t="s">
        <v>38</v>
      </c>
      <c r="J5008" s="6" t="s">
        <v>75</v>
      </c>
      <c r="K5008" s="12">
        <v>7500</v>
      </c>
      <c r="L5008" s="12">
        <v>9750</v>
      </c>
      <c r="M5008" s="12">
        <v>3</v>
      </c>
      <c r="N5008" s="12">
        <v>22500</v>
      </c>
      <c r="O5008" s="12">
        <v>29250</v>
      </c>
      <c r="P5008" s="6" t="s">
        <v>1325</v>
      </c>
      <c r="Q5008" s="12">
        <f t="shared" si="78"/>
        <v>6750</v>
      </c>
    </row>
    <row r="5009" spans="1:17" x14ac:dyDescent="0.3">
      <c r="A5009" s="6">
        <v>144381</v>
      </c>
      <c r="B5009" s="6" t="s">
        <v>1365</v>
      </c>
      <c r="C5009" s="6" t="s">
        <v>1364</v>
      </c>
      <c r="D5009" s="6" t="s">
        <v>1744</v>
      </c>
      <c r="E5009" s="6" t="s">
        <v>13</v>
      </c>
      <c r="F5009" s="7">
        <v>44922</v>
      </c>
      <c r="G5009" s="6" t="s">
        <v>34</v>
      </c>
      <c r="H5009" s="6" t="s">
        <v>1267</v>
      </c>
      <c r="I5009" s="6" t="s">
        <v>39</v>
      </c>
      <c r="J5009" s="8" t="s">
        <v>83</v>
      </c>
      <c r="K5009" s="12">
        <v>10000</v>
      </c>
      <c r="L5009" s="12">
        <v>13000</v>
      </c>
      <c r="M5009" s="12">
        <v>3</v>
      </c>
      <c r="N5009" s="12">
        <v>30000</v>
      </c>
      <c r="O5009" s="12">
        <v>39000</v>
      </c>
      <c r="P5009" s="6" t="s">
        <v>1398</v>
      </c>
      <c r="Q5009" s="12">
        <f t="shared" si="78"/>
        <v>9000</v>
      </c>
    </row>
    <row r="5010" spans="1:17" x14ac:dyDescent="0.3">
      <c r="A5010" s="6">
        <v>144382</v>
      </c>
      <c r="B5010" s="6" t="s">
        <v>1367</v>
      </c>
      <c r="C5010" s="6" t="s">
        <v>1366</v>
      </c>
      <c r="D5010" s="6" t="s">
        <v>1784</v>
      </c>
      <c r="E5010" s="6" t="s">
        <v>12</v>
      </c>
      <c r="F5010" s="7">
        <v>44922</v>
      </c>
      <c r="G5010" s="6" t="s">
        <v>35</v>
      </c>
      <c r="H5010" s="6" t="s">
        <v>1271</v>
      </c>
      <c r="I5010" s="6" t="s">
        <v>40</v>
      </c>
      <c r="J5010" s="6" t="s">
        <v>76</v>
      </c>
      <c r="K5010" s="12">
        <v>10500</v>
      </c>
      <c r="L5010" s="12">
        <v>13650</v>
      </c>
      <c r="M5010" s="12">
        <v>1</v>
      </c>
      <c r="N5010" s="12">
        <v>10500</v>
      </c>
      <c r="O5010" s="12">
        <v>13650</v>
      </c>
      <c r="P5010" s="6" t="s">
        <v>1397</v>
      </c>
      <c r="Q5010" s="12">
        <f t="shared" si="78"/>
        <v>3150</v>
      </c>
    </row>
    <row r="5011" spans="1:17" x14ac:dyDescent="0.3">
      <c r="A5011" s="6">
        <v>144383</v>
      </c>
      <c r="B5011" s="6" t="s">
        <v>1369</v>
      </c>
      <c r="C5011" s="6" t="s">
        <v>1368</v>
      </c>
      <c r="D5011" s="6" t="s">
        <v>1794</v>
      </c>
      <c r="E5011" s="6" t="s">
        <v>11</v>
      </c>
      <c r="F5011" s="7">
        <v>44922</v>
      </c>
      <c r="G5011" s="6" t="s">
        <v>1296</v>
      </c>
      <c r="H5011" s="6" t="s">
        <v>63</v>
      </c>
      <c r="I5011" s="6" t="s">
        <v>41</v>
      </c>
      <c r="J5011" s="6" t="s">
        <v>78</v>
      </c>
      <c r="K5011" s="12">
        <v>8500</v>
      </c>
      <c r="L5011" s="12">
        <v>11050</v>
      </c>
      <c r="M5011" s="12">
        <v>2</v>
      </c>
      <c r="N5011" s="12">
        <v>17000</v>
      </c>
      <c r="O5011" s="12">
        <v>22100</v>
      </c>
      <c r="P5011" s="6" t="s">
        <v>1399</v>
      </c>
      <c r="Q5011" s="12">
        <f t="shared" si="78"/>
        <v>5100</v>
      </c>
    </row>
    <row r="5012" spans="1:17" x14ac:dyDescent="0.3">
      <c r="A5012" s="6">
        <v>144384</v>
      </c>
      <c r="B5012" s="6" t="s">
        <v>1370</v>
      </c>
      <c r="C5012" s="6" t="s">
        <v>1327</v>
      </c>
      <c r="D5012" s="6" t="s">
        <v>1810</v>
      </c>
      <c r="E5012" s="6" t="s">
        <v>1321</v>
      </c>
      <c r="F5012" s="7">
        <v>44922</v>
      </c>
      <c r="G5012" s="6" t="s">
        <v>33</v>
      </c>
      <c r="H5012" s="6" t="s">
        <v>57</v>
      </c>
      <c r="I5012" s="6" t="s">
        <v>44</v>
      </c>
      <c r="J5012" s="6" t="s">
        <v>80</v>
      </c>
      <c r="K5012" s="12">
        <v>7000</v>
      </c>
      <c r="L5012" s="12">
        <v>9100</v>
      </c>
      <c r="M5012" s="12">
        <v>1</v>
      </c>
      <c r="N5012" s="12">
        <v>7000</v>
      </c>
      <c r="O5012" s="12">
        <v>9100</v>
      </c>
      <c r="P5012" s="6" t="s">
        <v>1400</v>
      </c>
      <c r="Q5012" s="12">
        <f t="shared" si="78"/>
        <v>2100</v>
      </c>
    </row>
    <row r="5013" spans="1:17" x14ac:dyDescent="0.3">
      <c r="A5013" s="6">
        <v>144385</v>
      </c>
      <c r="B5013" s="6" t="s">
        <v>1371</v>
      </c>
      <c r="C5013" s="6" t="s">
        <v>1328</v>
      </c>
      <c r="D5013" s="6" t="s">
        <v>1823</v>
      </c>
      <c r="E5013" s="6" t="s">
        <v>1322</v>
      </c>
      <c r="F5013" s="7">
        <v>44922</v>
      </c>
      <c r="G5013" s="6" t="s">
        <v>34</v>
      </c>
      <c r="H5013" s="6" t="s">
        <v>1272</v>
      </c>
      <c r="I5013" s="6" t="s">
        <v>42</v>
      </c>
      <c r="J5013" s="6" t="s">
        <v>79</v>
      </c>
      <c r="K5013" s="12">
        <v>1680</v>
      </c>
      <c r="L5013" s="12">
        <v>2184</v>
      </c>
      <c r="M5013" s="12">
        <v>2</v>
      </c>
      <c r="N5013" s="12">
        <v>3360</v>
      </c>
      <c r="O5013" s="12">
        <v>4368</v>
      </c>
      <c r="P5013" s="6" t="s">
        <v>1401</v>
      </c>
      <c r="Q5013" s="12">
        <f t="shared" si="78"/>
        <v>1008</v>
      </c>
    </row>
    <row r="5014" spans="1:17" x14ac:dyDescent="0.3">
      <c r="A5014" s="6">
        <v>144386</v>
      </c>
      <c r="B5014" s="6" t="s">
        <v>1373</v>
      </c>
      <c r="C5014" s="6" t="s">
        <v>1372</v>
      </c>
      <c r="D5014" s="6" t="s">
        <v>1848</v>
      </c>
      <c r="E5014" s="6" t="s">
        <v>1323</v>
      </c>
      <c r="F5014" s="7">
        <v>44922</v>
      </c>
      <c r="G5014" s="6" t="s">
        <v>35</v>
      </c>
      <c r="H5014" s="8" t="s">
        <v>65</v>
      </c>
      <c r="I5014" s="6" t="s">
        <v>109</v>
      </c>
      <c r="J5014" s="8" t="s">
        <v>84</v>
      </c>
      <c r="K5014" s="12">
        <v>6540</v>
      </c>
      <c r="L5014" s="12">
        <v>8502</v>
      </c>
      <c r="M5014" s="12">
        <v>4</v>
      </c>
      <c r="N5014" s="12">
        <v>26160</v>
      </c>
      <c r="O5014" s="12">
        <v>34008</v>
      </c>
      <c r="P5014" s="6" t="s">
        <v>1325</v>
      </c>
      <c r="Q5014" s="12">
        <f t="shared" si="78"/>
        <v>7848</v>
      </c>
    </row>
    <row r="5015" spans="1:17" x14ac:dyDescent="0.3">
      <c r="A5015" s="6">
        <v>144387</v>
      </c>
      <c r="B5015" s="6" t="s">
        <v>1374</v>
      </c>
      <c r="C5015" s="6" t="s">
        <v>1329</v>
      </c>
      <c r="D5015" s="6" t="s">
        <v>1875</v>
      </c>
      <c r="E5015" s="6" t="s">
        <v>10</v>
      </c>
      <c r="F5015" s="7">
        <v>44922</v>
      </c>
      <c r="G5015" s="6" t="s">
        <v>1296</v>
      </c>
      <c r="H5015" s="6" t="s">
        <v>68</v>
      </c>
      <c r="I5015" s="6" t="s">
        <v>45</v>
      </c>
      <c r="J5015" s="6" t="s">
        <v>82</v>
      </c>
      <c r="K5015" s="12">
        <v>2680</v>
      </c>
      <c r="L5015" s="12">
        <v>3484</v>
      </c>
      <c r="M5015" s="12">
        <v>4</v>
      </c>
      <c r="N5015" s="12">
        <v>10720</v>
      </c>
      <c r="O5015" s="12">
        <v>13936</v>
      </c>
      <c r="P5015" s="6" t="s">
        <v>1398</v>
      </c>
      <c r="Q5015" s="12">
        <f t="shared" si="78"/>
        <v>3216</v>
      </c>
    </row>
    <row r="5016" spans="1:17" x14ac:dyDescent="0.3">
      <c r="A5016" s="6">
        <v>144388</v>
      </c>
      <c r="B5016" s="6" t="s">
        <v>1375</v>
      </c>
      <c r="C5016" s="6" t="s">
        <v>1330</v>
      </c>
      <c r="D5016" s="6" t="s">
        <v>1888</v>
      </c>
      <c r="E5016" s="6" t="s">
        <v>9</v>
      </c>
      <c r="F5016" s="7">
        <v>44922</v>
      </c>
      <c r="G5016" s="6" t="s">
        <v>33</v>
      </c>
      <c r="H5016" s="6" t="s">
        <v>71</v>
      </c>
      <c r="I5016" s="6" t="s">
        <v>38</v>
      </c>
      <c r="J5016" s="6" t="s">
        <v>76</v>
      </c>
      <c r="K5016" s="12">
        <v>8250</v>
      </c>
      <c r="L5016" s="12">
        <v>10725</v>
      </c>
      <c r="M5016" s="12">
        <v>2</v>
      </c>
      <c r="N5016" s="12">
        <v>16500</v>
      </c>
      <c r="O5016" s="12">
        <v>21450</v>
      </c>
      <c r="P5016" s="6" t="s">
        <v>1397</v>
      </c>
      <c r="Q5016" s="12">
        <f t="shared" si="78"/>
        <v>4950</v>
      </c>
    </row>
    <row r="5017" spans="1:17" x14ac:dyDescent="0.3">
      <c r="A5017" s="6">
        <v>144389</v>
      </c>
      <c r="B5017" s="6" t="s">
        <v>1376</v>
      </c>
      <c r="C5017" s="6" t="s">
        <v>1331</v>
      </c>
      <c r="D5017" s="6" t="s">
        <v>1916</v>
      </c>
      <c r="E5017" s="6" t="s">
        <v>1324</v>
      </c>
      <c r="F5017" s="7">
        <v>44922</v>
      </c>
      <c r="G5017" s="6" t="s">
        <v>34</v>
      </c>
      <c r="H5017" s="6" t="s">
        <v>1206</v>
      </c>
      <c r="I5017" s="6" t="s">
        <v>42</v>
      </c>
      <c r="J5017" s="6" t="s">
        <v>76</v>
      </c>
      <c r="K5017" s="12">
        <v>2650</v>
      </c>
      <c r="L5017" s="12">
        <v>3445</v>
      </c>
      <c r="M5017" s="12">
        <v>3</v>
      </c>
      <c r="N5017" s="12">
        <v>7950</v>
      </c>
      <c r="O5017" s="12">
        <v>10335</v>
      </c>
      <c r="P5017" s="6" t="s">
        <v>1399</v>
      </c>
      <c r="Q5017" s="12">
        <f t="shared" si="78"/>
        <v>2385</v>
      </c>
    </row>
    <row r="5018" spans="1:17" x14ac:dyDescent="0.3">
      <c r="A5018" s="6">
        <v>144390</v>
      </c>
      <c r="B5018" s="6" t="s">
        <v>1378</v>
      </c>
      <c r="C5018" s="6" t="s">
        <v>1377</v>
      </c>
      <c r="D5018" s="6" t="s">
        <v>1927</v>
      </c>
      <c r="E5018" s="6" t="s">
        <v>8</v>
      </c>
      <c r="F5018" s="7">
        <v>44922</v>
      </c>
      <c r="G5018" s="6" t="s">
        <v>35</v>
      </c>
      <c r="H5018" s="6" t="s">
        <v>72</v>
      </c>
      <c r="I5018" s="6" t="s">
        <v>38</v>
      </c>
      <c r="J5018" s="6" t="s">
        <v>85</v>
      </c>
      <c r="K5018" s="12">
        <v>12550</v>
      </c>
      <c r="L5018" s="12">
        <v>16315</v>
      </c>
      <c r="M5018" s="12">
        <v>3</v>
      </c>
      <c r="N5018" s="12">
        <v>37650</v>
      </c>
      <c r="O5018" s="12">
        <v>48945</v>
      </c>
      <c r="P5018" s="6" t="s">
        <v>1400</v>
      </c>
      <c r="Q5018" s="12">
        <f t="shared" si="78"/>
        <v>11295</v>
      </c>
    </row>
    <row r="5019" spans="1:17" x14ac:dyDescent="0.3">
      <c r="A5019" s="6">
        <v>144391</v>
      </c>
      <c r="B5019" s="6" t="s">
        <v>1379</v>
      </c>
      <c r="C5019" s="6" t="s">
        <v>1332</v>
      </c>
      <c r="D5019" s="6" t="s">
        <v>1990</v>
      </c>
      <c r="E5019" s="6" t="s">
        <v>7</v>
      </c>
      <c r="F5019" s="7">
        <v>44922</v>
      </c>
      <c r="G5019" s="6" t="s">
        <v>1296</v>
      </c>
      <c r="H5019" s="6" t="s">
        <v>73</v>
      </c>
      <c r="I5019" s="6" t="s">
        <v>41</v>
      </c>
      <c r="J5019" s="8" t="s">
        <v>78</v>
      </c>
      <c r="K5019" s="12">
        <v>14500</v>
      </c>
      <c r="L5019" s="12">
        <v>18850</v>
      </c>
      <c r="M5019" s="12">
        <v>2</v>
      </c>
      <c r="N5019" s="12">
        <v>29000</v>
      </c>
      <c r="O5019" s="12">
        <v>37700</v>
      </c>
      <c r="P5019" s="6" t="s">
        <v>1401</v>
      </c>
      <c r="Q5019" s="12">
        <f t="shared" si="78"/>
        <v>8700</v>
      </c>
    </row>
    <row r="5020" spans="1:17" x14ac:dyDescent="0.3">
      <c r="A5020" s="6">
        <v>144392</v>
      </c>
      <c r="B5020" s="6" t="s">
        <v>1380</v>
      </c>
      <c r="C5020" s="6" t="s">
        <v>1334</v>
      </c>
      <c r="D5020" s="6" t="s">
        <v>2078</v>
      </c>
      <c r="E5020" s="6" t="s">
        <v>1325</v>
      </c>
      <c r="F5020" s="7">
        <v>44922</v>
      </c>
      <c r="G5020" s="6" t="s">
        <v>33</v>
      </c>
      <c r="H5020" s="6" t="s">
        <v>46</v>
      </c>
      <c r="I5020" s="6" t="s">
        <v>36</v>
      </c>
      <c r="J5020" s="6" t="s">
        <v>75</v>
      </c>
      <c r="K5020" s="12">
        <v>800</v>
      </c>
      <c r="L5020" s="12">
        <v>1040</v>
      </c>
      <c r="M5020" s="12">
        <v>3</v>
      </c>
      <c r="N5020" s="12">
        <v>2400</v>
      </c>
      <c r="O5020" s="12">
        <v>3120</v>
      </c>
      <c r="P5020" s="6" t="s">
        <v>1325</v>
      </c>
      <c r="Q5020" s="12">
        <f t="shared" si="78"/>
        <v>720</v>
      </c>
    </row>
    <row r="5021" spans="1:17" x14ac:dyDescent="0.3">
      <c r="A5021" s="6">
        <v>144393</v>
      </c>
      <c r="B5021" s="6" t="s">
        <v>1381</v>
      </c>
      <c r="C5021" s="6" t="s">
        <v>1333</v>
      </c>
      <c r="D5021" s="6" t="s">
        <v>2050</v>
      </c>
      <c r="E5021" s="6" t="s">
        <v>1326</v>
      </c>
      <c r="F5021" s="7">
        <v>44923</v>
      </c>
      <c r="G5021" s="6" t="s">
        <v>34</v>
      </c>
      <c r="H5021" s="6" t="s">
        <v>48</v>
      </c>
      <c r="I5021" s="6" t="s">
        <v>37</v>
      </c>
      <c r="J5021" s="6" t="s">
        <v>76</v>
      </c>
      <c r="K5021" s="12">
        <v>600</v>
      </c>
      <c r="L5021" s="12">
        <v>780</v>
      </c>
      <c r="M5021" s="12">
        <v>3</v>
      </c>
      <c r="N5021" s="12">
        <v>1800</v>
      </c>
      <c r="O5021" s="12">
        <v>2340</v>
      </c>
      <c r="P5021" s="6" t="s">
        <v>1398</v>
      </c>
      <c r="Q5021" s="12">
        <f t="shared" si="78"/>
        <v>540</v>
      </c>
    </row>
    <row r="5022" spans="1:17" x14ac:dyDescent="0.3">
      <c r="A5022" s="6">
        <v>144394</v>
      </c>
      <c r="B5022" s="6" t="s">
        <v>1382</v>
      </c>
      <c r="C5022" s="6" t="s">
        <v>1335</v>
      </c>
      <c r="D5022" s="6" t="s">
        <v>2093</v>
      </c>
      <c r="E5022" s="6" t="s">
        <v>6</v>
      </c>
      <c r="F5022" s="7">
        <v>44924</v>
      </c>
      <c r="G5022" s="6" t="s">
        <v>35</v>
      </c>
      <c r="H5022" s="6" t="s">
        <v>50</v>
      </c>
      <c r="I5022" s="6" t="s">
        <v>38</v>
      </c>
      <c r="J5022" s="6" t="s">
        <v>75</v>
      </c>
      <c r="K5022" s="12">
        <v>10500</v>
      </c>
      <c r="L5022" s="12">
        <v>13650</v>
      </c>
      <c r="M5022" s="12">
        <v>2</v>
      </c>
      <c r="N5022" s="12">
        <v>21000</v>
      </c>
      <c r="O5022" s="12">
        <v>27300</v>
      </c>
      <c r="P5022" s="6" t="s">
        <v>1397</v>
      </c>
      <c r="Q5022" s="12">
        <f t="shared" si="78"/>
        <v>6300</v>
      </c>
    </row>
    <row r="5023" spans="1:17" x14ac:dyDescent="0.3">
      <c r="A5023" s="6">
        <v>144395</v>
      </c>
      <c r="B5023" s="6" t="s">
        <v>1378</v>
      </c>
      <c r="C5023" s="6" t="s">
        <v>1377</v>
      </c>
      <c r="D5023" s="6" t="s">
        <v>1953</v>
      </c>
      <c r="E5023" s="6" t="s">
        <v>5</v>
      </c>
      <c r="F5023" s="7">
        <v>44925</v>
      </c>
      <c r="G5023" s="6" t="s">
        <v>1296</v>
      </c>
      <c r="H5023" s="6" t="s">
        <v>1267</v>
      </c>
      <c r="I5023" s="6" t="s">
        <v>39</v>
      </c>
      <c r="J5023" s="6" t="s">
        <v>77</v>
      </c>
      <c r="K5023" s="12">
        <v>6500</v>
      </c>
      <c r="L5023" s="12">
        <v>8450</v>
      </c>
      <c r="M5023" s="12">
        <v>4</v>
      </c>
      <c r="N5023" s="12">
        <v>26000</v>
      </c>
      <c r="O5023" s="12">
        <v>33800</v>
      </c>
      <c r="P5023" s="6" t="s">
        <v>1399</v>
      </c>
      <c r="Q5023" s="12">
        <f t="shared" si="78"/>
        <v>7800</v>
      </c>
    </row>
    <row r="5024" spans="1:17" x14ac:dyDescent="0.3">
      <c r="A5024" s="6">
        <v>144396</v>
      </c>
      <c r="B5024" s="6" t="s">
        <v>1379</v>
      </c>
      <c r="C5024" s="6" t="s">
        <v>1332</v>
      </c>
      <c r="D5024" s="6" t="s">
        <v>1990</v>
      </c>
      <c r="E5024" s="6" t="s">
        <v>4</v>
      </c>
      <c r="F5024" s="7">
        <v>44926</v>
      </c>
      <c r="G5024" s="6" t="s">
        <v>33</v>
      </c>
      <c r="H5024" s="6" t="s">
        <v>1273</v>
      </c>
      <c r="I5024" s="6" t="s">
        <v>40</v>
      </c>
      <c r="J5024" s="6" t="s">
        <v>76</v>
      </c>
      <c r="K5024" s="12">
        <v>4500</v>
      </c>
      <c r="L5024" s="12">
        <v>5850</v>
      </c>
      <c r="M5024" s="12">
        <v>3</v>
      </c>
      <c r="N5024" s="12">
        <v>13500</v>
      </c>
      <c r="O5024" s="12">
        <v>17550</v>
      </c>
      <c r="P5024" s="6" t="s">
        <v>1400</v>
      </c>
      <c r="Q5024" s="12">
        <f t="shared" si="78"/>
        <v>4050</v>
      </c>
    </row>
    <row r="5025" spans="1:17" x14ac:dyDescent="0.3">
      <c r="A5025" s="6">
        <v>144397</v>
      </c>
      <c r="B5025" s="6" t="s">
        <v>1365</v>
      </c>
      <c r="C5025" s="6" t="s">
        <v>1364</v>
      </c>
      <c r="D5025" s="6" t="s">
        <v>1772</v>
      </c>
      <c r="E5025" s="6" t="s">
        <v>30</v>
      </c>
      <c r="F5025" s="7">
        <v>44926</v>
      </c>
      <c r="G5025" s="6" t="s">
        <v>34</v>
      </c>
      <c r="H5025" s="6" t="s">
        <v>51</v>
      </c>
      <c r="I5025" s="6" t="s">
        <v>41</v>
      </c>
      <c r="J5025" s="6" t="s">
        <v>78</v>
      </c>
      <c r="K5025" s="12">
        <v>8500</v>
      </c>
      <c r="L5025" s="12">
        <v>11050</v>
      </c>
      <c r="M5025" s="12">
        <v>4</v>
      </c>
      <c r="N5025" s="12">
        <v>34000</v>
      </c>
      <c r="O5025" s="12">
        <v>44200</v>
      </c>
      <c r="P5025" s="6" t="s">
        <v>1401</v>
      </c>
      <c r="Q5025" s="12">
        <f t="shared" si="78"/>
        <v>10200</v>
      </c>
    </row>
    <row r="5026" spans="1:17" x14ac:dyDescent="0.3">
      <c r="A5026" s="6">
        <v>144398</v>
      </c>
      <c r="B5026" s="6" t="s">
        <v>1385</v>
      </c>
      <c r="C5026" s="6" t="s">
        <v>27</v>
      </c>
      <c r="D5026" s="6" t="s">
        <v>27</v>
      </c>
      <c r="E5026" s="6" t="s">
        <v>31</v>
      </c>
      <c r="F5026" s="7">
        <v>44926</v>
      </c>
      <c r="G5026" s="6" t="s">
        <v>35</v>
      </c>
      <c r="H5026" s="6" t="s">
        <v>52</v>
      </c>
      <c r="I5026" s="6" t="s">
        <v>44</v>
      </c>
      <c r="J5026" s="6" t="s">
        <v>80</v>
      </c>
      <c r="K5026" s="12">
        <v>12500</v>
      </c>
      <c r="L5026" s="12">
        <v>16250</v>
      </c>
      <c r="M5026" s="12">
        <v>1</v>
      </c>
      <c r="N5026" s="12">
        <v>12500</v>
      </c>
      <c r="O5026" s="12">
        <v>16250</v>
      </c>
      <c r="P5026" s="6" t="s">
        <v>1325</v>
      </c>
      <c r="Q5026" s="12">
        <f t="shared" si="78"/>
        <v>3750</v>
      </c>
    </row>
    <row r="5027" spans="1:17" x14ac:dyDescent="0.3">
      <c r="A5027" s="6">
        <v>144399</v>
      </c>
      <c r="B5027" s="6" t="s">
        <v>1387</v>
      </c>
      <c r="C5027" s="6" t="s">
        <v>1386</v>
      </c>
      <c r="D5027" s="6" t="s">
        <v>2108</v>
      </c>
      <c r="E5027" s="6" t="s">
        <v>32</v>
      </c>
      <c r="F5027" s="7">
        <v>44926</v>
      </c>
      <c r="G5027" s="6" t="s">
        <v>1296</v>
      </c>
      <c r="H5027" s="6" t="s">
        <v>1214</v>
      </c>
      <c r="I5027" s="6" t="s">
        <v>89</v>
      </c>
      <c r="J5027" s="6" t="s">
        <v>79</v>
      </c>
      <c r="K5027" s="12">
        <v>3500</v>
      </c>
      <c r="L5027" s="12">
        <v>4550</v>
      </c>
      <c r="M5027" s="12">
        <v>2</v>
      </c>
      <c r="N5027" s="12">
        <v>7000</v>
      </c>
      <c r="O5027" s="12">
        <v>9100</v>
      </c>
      <c r="P5027" s="6" t="s">
        <v>1398</v>
      </c>
      <c r="Q5027" s="12">
        <f t="shared" si="78"/>
        <v>2100</v>
      </c>
    </row>
    <row r="5028" spans="1:17" x14ac:dyDescent="0.3">
      <c r="A5028" s="6">
        <v>144400</v>
      </c>
      <c r="B5028" s="6" t="s">
        <v>2156</v>
      </c>
      <c r="C5028" s="6" t="s">
        <v>2157</v>
      </c>
      <c r="D5028" s="6" t="s">
        <v>1986</v>
      </c>
      <c r="E5028" s="6" t="s">
        <v>28</v>
      </c>
      <c r="F5028" s="7">
        <v>44926</v>
      </c>
      <c r="G5028" s="6" t="s">
        <v>33</v>
      </c>
      <c r="H5028" s="8" t="s">
        <v>67</v>
      </c>
      <c r="I5028" s="6" t="s">
        <v>37</v>
      </c>
      <c r="J5028" s="6" t="s">
        <v>81</v>
      </c>
      <c r="K5028" s="12">
        <v>4500</v>
      </c>
      <c r="L5028" s="12">
        <v>5850</v>
      </c>
      <c r="M5028" s="12">
        <v>1</v>
      </c>
      <c r="N5028" s="12">
        <v>4500</v>
      </c>
      <c r="O5028" s="12">
        <v>5850</v>
      </c>
      <c r="P5028" s="6" t="s">
        <v>1397</v>
      </c>
      <c r="Q5028" s="12">
        <f t="shared" si="78"/>
        <v>1350</v>
      </c>
    </row>
    <row r="5029" spans="1:17" x14ac:dyDescent="0.3">
      <c r="A5029" s="6">
        <v>144401</v>
      </c>
      <c r="B5029" s="6" t="s">
        <v>1390</v>
      </c>
      <c r="C5029" s="6" t="s">
        <v>26</v>
      </c>
      <c r="D5029" s="6" t="s">
        <v>2126</v>
      </c>
      <c r="E5029" s="6" t="s">
        <v>1311</v>
      </c>
      <c r="F5029" s="7">
        <v>44926</v>
      </c>
      <c r="G5029" s="6" t="s">
        <v>34</v>
      </c>
      <c r="H5029" s="6" t="s">
        <v>1274</v>
      </c>
      <c r="I5029" s="6" t="s">
        <v>45</v>
      </c>
      <c r="J5029" s="6" t="s">
        <v>82</v>
      </c>
      <c r="K5029" s="12">
        <v>2100</v>
      </c>
      <c r="L5029" s="12">
        <v>2730</v>
      </c>
      <c r="M5029" s="12">
        <v>4</v>
      </c>
      <c r="N5029" s="12">
        <v>8400</v>
      </c>
      <c r="O5029" s="12">
        <v>10920</v>
      </c>
      <c r="P5029" s="6" t="s">
        <v>1399</v>
      </c>
      <c r="Q5029" s="12">
        <f t="shared" si="78"/>
        <v>2520</v>
      </c>
    </row>
    <row r="5030" spans="1:17" x14ac:dyDescent="0.3">
      <c r="A5030" s="6">
        <v>144402</v>
      </c>
      <c r="B5030" s="6" t="s">
        <v>1392</v>
      </c>
      <c r="C5030" s="6" t="s">
        <v>1391</v>
      </c>
      <c r="D5030" s="6" t="s">
        <v>2113</v>
      </c>
      <c r="E5030" s="6" t="s">
        <v>1312</v>
      </c>
      <c r="F5030" s="7">
        <v>44926</v>
      </c>
      <c r="G5030" s="6" t="s">
        <v>35</v>
      </c>
      <c r="H5030" s="6" t="s">
        <v>49</v>
      </c>
      <c r="I5030" s="6" t="s">
        <v>36</v>
      </c>
      <c r="J5030" s="6" t="s">
        <v>75</v>
      </c>
      <c r="K5030" s="12">
        <v>1150</v>
      </c>
      <c r="L5030" s="12">
        <v>1495</v>
      </c>
      <c r="M5030" s="12">
        <v>4</v>
      </c>
      <c r="N5030" s="12">
        <v>4600</v>
      </c>
      <c r="O5030" s="12">
        <v>5980</v>
      </c>
      <c r="P5030" s="6" t="s">
        <v>1400</v>
      </c>
      <c r="Q5030" s="12">
        <f t="shared" si="78"/>
        <v>1380</v>
      </c>
    </row>
    <row r="5031" spans="1:17" x14ac:dyDescent="0.3">
      <c r="A5031" s="6">
        <v>144403</v>
      </c>
      <c r="B5031" s="6" t="s">
        <v>1394</v>
      </c>
      <c r="C5031" s="6" t="s">
        <v>1393</v>
      </c>
      <c r="D5031" s="6" t="s">
        <v>2131</v>
      </c>
      <c r="E5031" s="6" t="s">
        <v>1313</v>
      </c>
      <c r="F5031" s="7">
        <v>44926</v>
      </c>
      <c r="G5031" s="6" t="s">
        <v>1296</v>
      </c>
      <c r="H5031" s="6" t="s">
        <v>47</v>
      </c>
      <c r="I5031" s="6" t="s">
        <v>37</v>
      </c>
      <c r="J5031" s="6" t="s">
        <v>76</v>
      </c>
      <c r="K5031" s="12">
        <v>350</v>
      </c>
      <c r="L5031" s="12">
        <v>455</v>
      </c>
      <c r="M5031" s="12">
        <v>4</v>
      </c>
      <c r="N5031" s="12">
        <v>1400</v>
      </c>
      <c r="O5031" s="12">
        <v>1820</v>
      </c>
      <c r="P5031" s="6" t="s">
        <v>1401</v>
      </c>
      <c r="Q5031" s="12">
        <f t="shared" si="78"/>
        <v>420</v>
      </c>
    </row>
    <row r="5032" spans="1:17" x14ac:dyDescent="0.3">
      <c r="A5032" s="6">
        <v>144404</v>
      </c>
      <c r="B5032" s="6" t="s">
        <v>1337</v>
      </c>
      <c r="C5032" s="6" t="s">
        <v>1336</v>
      </c>
      <c r="D5032" s="6" t="s">
        <v>1421</v>
      </c>
      <c r="E5032" s="6" t="s">
        <v>3</v>
      </c>
      <c r="F5032" s="7">
        <v>44926</v>
      </c>
      <c r="G5032" s="6" t="s">
        <v>33</v>
      </c>
      <c r="H5032" s="6" t="s">
        <v>53</v>
      </c>
      <c r="I5032" s="6" t="s">
        <v>38</v>
      </c>
      <c r="J5032" s="6" t="s">
        <v>75</v>
      </c>
      <c r="K5032" s="12">
        <v>9500</v>
      </c>
      <c r="L5032" s="12">
        <v>12350</v>
      </c>
      <c r="M5032" s="12">
        <v>4</v>
      </c>
      <c r="N5032" s="12">
        <v>38000</v>
      </c>
      <c r="O5032" s="12">
        <v>49400</v>
      </c>
      <c r="P5032" s="6" t="s">
        <v>1325</v>
      </c>
      <c r="Q5032" s="12">
        <f t="shared" si="78"/>
        <v>11400</v>
      </c>
    </row>
    <row r="5033" spans="1:17" x14ac:dyDescent="0.3">
      <c r="A5033" s="6">
        <v>144405</v>
      </c>
      <c r="B5033" s="6" t="s">
        <v>1339</v>
      </c>
      <c r="C5033" s="6" t="s">
        <v>1338</v>
      </c>
      <c r="D5033" s="6" t="s">
        <v>1447</v>
      </c>
      <c r="E5033" s="6" t="s">
        <v>2</v>
      </c>
      <c r="F5033" s="7">
        <v>44926</v>
      </c>
      <c r="G5033" s="6" t="s">
        <v>34</v>
      </c>
      <c r="H5033" s="6" t="s">
        <v>1275</v>
      </c>
      <c r="I5033" s="6" t="s">
        <v>39</v>
      </c>
      <c r="J5033" s="6" t="s">
        <v>77</v>
      </c>
      <c r="K5033" s="12">
        <v>10000</v>
      </c>
      <c r="L5033" s="12">
        <v>13000</v>
      </c>
      <c r="M5033" s="12">
        <v>4</v>
      </c>
      <c r="N5033" s="12">
        <v>40000</v>
      </c>
      <c r="O5033" s="12">
        <v>52000</v>
      </c>
      <c r="P5033" s="6" t="s">
        <v>1398</v>
      </c>
      <c r="Q5033" s="12">
        <f t="shared" si="78"/>
        <v>12000</v>
      </c>
    </row>
    <row r="5034" spans="1:17" x14ac:dyDescent="0.3">
      <c r="A5034" s="6">
        <v>144406</v>
      </c>
      <c r="B5034" s="6" t="s">
        <v>1341</v>
      </c>
      <c r="C5034" s="6" t="s">
        <v>1340</v>
      </c>
      <c r="D5034" s="6" t="s">
        <v>1466</v>
      </c>
      <c r="E5034" s="6" t="s">
        <v>1</v>
      </c>
      <c r="F5034" s="7">
        <v>44926</v>
      </c>
      <c r="G5034" s="6" t="s">
        <v>35</v>
      </c>
      <c r="H5034" s="6" t="s">
        <v>1276</v>
      </c>
      <c r="I5034" s="6" t="s">
        <v>40</v>
      </c>
      <c r="J5034" s="6" t="s">
        <v>76</v>
      </c>
      <c r="K5034" s="12">
        <v>6500</v>
      </c>
      <c r="L5034" s="12">
        <v>8450</v>
      </c>
      <c r="M5034" s="12">
        <v>1</v>
      </c>
      <c r="N5034" s="12">
        <v>6500</v>
      </c>
      <c r="O5034" s="12">
        <v>8450</v>
      </c>
      <c r="P5034" s="6" t="s">
        <v>1397</v>
      </c>
      <c r="Q5034" s="12">
        <f t="shared" si="78"/>
        <v>1950</v>
      </c>
    </row>
    <row r="5035" spans="1:17" x14ac:dyDescent="0.3">
      <c r="A5035" s="6">
        <v>144407</v>
      </c>
      <c r="B5035" s="6" t="s">
        <v>1343</v>
      </c>
      <c r="C5035" s="6" t="s">
        <v>1342</v>
      </c>
      <c r="D5035" s="6" t="s">
        <v>1516</v>
      </c>
      <c r="E5035" s="6" t="s">
        <v>1314</v>
      </c>
      <c r="F5035" s="7">
        <v>44926</v>
      </c>
      <c r="G5035" s="6" t="s">
        <v>1296</v>
      </c>
      <c r="H5035" s="6" t="s">
        <v>1277</v>
      </c>
      <c r="I5035" s="6" t="s">
        <v>41</v>
      </c>
      <c r="J5035" s="6" t="s">
        <v>78</v>
      </c>
      <c r="K5035" s="12">
        <v>8500</v>
      </c>
      <c r="L5035" s="12">
        <v>11050</v>
      </c>
      <c r="M5035" s="12">
        <v>1</v>
      </c>
      <c r="N5035" s="12">
        <v>8500</v>
      </c>
      <c r="O5035" s="12">
        <v>11050</v>
      </c>
      <c r="P5035" s="6" t="s">
        <v>1399</v>
      </c>
      <c r="Q5035" s="12">
        <f t="shared" si="78"/>
        <v>2550</v>
      </c>
    </row>
    <row r="5036" spans="1:17" x14ac:dyDescent="0.3">
      <c r="A5036" s="6">
        <v>144408</v>
      </c>
      <c r="B5036" s="6" t="s">
        <v>1345</v>
      </c>
      <c r="C5036" s="6" t="s">
        <v>1344</v>
      </c>
      <c r="D5036" s="6" t="s">
        <v>1540</v>
      </c>
      <c r="E5036" s="6" t="s">
        <v>1315</v>
      </c>
      <c r="F5036" s="7">
        <v>44926</v>
      </c>
      <c r="G5036" s="6" t="s">
        <v>33</v>
      </c>
      <c r="H5036" s="6" t="s">
        <v>57</v>
      </c>
      <c r="I5036" s="6" t="s">
        <v>44</v>
      </c>
      <c r="J5036" s="6" t="s">
        <v>80</v>
      </c>
      <c r="K5036" s="12">
        <v>7000</v>
      </c>
      <c r="L5036" s="12">
        <v>9100</v>
      </c>
      <c r="M5036" s="12">
        <v>4</v>
      </c>
      <c r="N5036" s="12">
        <v>28000</v>
      </c>
      <c r="O5036" s="12">
        <v>36400</v>
      </c>
      <c r="P5036" s="6" t="s">
        <v>1400</v>
      </c>
      <c r="Q5036" s="12">
        <f t="shared" si="78"/>
        <v>8400</v>
      </c>
    </row>
    <row r="5037" spans="1:17" x14ac:dyDescent="0.3">
      <c r="A5037" s="6">
        <v>144409</v>
      </c>
      <c r="B5037" s="6" t="s">
        <v>1347</v>
      </c>
      <c r="C5037" s="6" t="s">
        <v>1346</v>
      </c>
      <c r="D5037" s="6" t="s">
        <v>1555</v>
      </c>
      <c r="E5037" s="6" t="s">
        <v>0</v>
      </c>
      <c r="F5037" s="7">
        <v>44926</v>
      </c>
      <c r="G5037" s="6" t="s">
        <v>34</v>
      </c>
      <c r="H5037" s="6" t="s">
        <v>1278</v>
      </c>
      <c r="I5037" s="6" t="s">
        <v>89</v>
      </c>
      <c r="J5037" s="6" t="s">
        <v>79</v>
      </c>
      <c r="K5037" s="12">
        <v>6550</v>
      </c>
      <c r="L5037" s="12">
        <v>8515</v>
      </c>
      <c r="M5037" s="12">
        <v>2</v>
      </c>
      <c r="N5037" s="12">
        <v>13100</v>
      </c>
      <c r="O5037" s="12">
        <v>17030</v>
      </c>
      <c r="P5037" s="6" t="s">
        <v>1401</v>
      </c>
      <c r="Q5037" s="12">
        <f t="shared" si="78"/>
        <v>3930</v>
      </c>
    </row>
    <row r="5038" spans="1:17" x14ac:dyDescent="0.3">
      <c r="A5038" s="6">
        <v>144410</v>
      </c>
      <c r="B5038" s="6" t="s">
        <v>1349</v>
      </c>
      <c r="C5038" s="6" t="s">
        <v>1348</v>
      </c>
      <c r="D5038" s="6" t="s">
        <v>1578</v>
      </c>
      <c r="E5038" s="6" t="s">
        <v>1316</v>
      </c>
      <c r="F5038" s="7">
        <v>44926</v>
      </c>
      <c r="G5038" s="6" t="s">
        <v>35</v>
      </c>
      <c r="H5038" s="8" t="s">
        <v>66</v>
      </c>
      <c r="I5038" s="6" t="s">
        <v>37</v>
      </c>
      <c r="J5038" s="6" t="s">
        <v>81</v>
      </c>
      <c r="K5038" s="12">
        <v>7650</v>
      </c>
      <c r="L5038" s="12">
        <v>9945</v>
      </c>
      <c r="M5038" s="12">
        <v>2</v>
      </c>
      <c r="N5038" s="12">
        <v>15300</v>
      </c>
      <c r="O5038" s="12">
        <v>19890</v>
      </c>
      <c r="P5038" s="6" t="s">
        <v>1325</v>
      </c>
      <c r="Q5038" s="12">
        <f t="shared" si="78"/>
        <v>4590</v>
      </c>
    </row>
    <row r="5039" spans="1:17" x14ac:dyDescent="0.3">
      <c r="A5039" s="6">
        <v>144411</v>
      </c>
      <c r="B5039" s="6" t="s">
        <v>1351</v>
      </c>
      <c r="C5039" s="6" t="s">
        <v>1350</v>
      </c>
      <c r="D5039" s="6" t="s">
        <v>1605</v>
      </c>
      <c r="E5039" s="6" t="s">
        <v>1317</v>
      </c>
      <c r="F5039" s="7">
        <v>44926</v>
      </c>
      <c r="G5039" s="6" t="s">
        <v>1296</v>
      </c>
      <c r="H5039" s="6" t="s">
        <v>58</v>
      </c>
      <c r="I5039" s="6" t="s">
        <v>45</v>
      </c>
      <c r="J5039" s="6" t="s">
        <v>82</v>
      </c>
      <c r="K5039" s="12">
        <v>1150</v>
      </c>
      <c r="L5039" s="12">
        <v>1495</v>
      </c>
      <c r="M5039" s="12">
        <v>4</v>
      </c>
      <c r="N5039" s="12">
        <v>4600</v>
      </c>
      <c r="O5039" s="12">
        <v>5980</v>
      </c>
      <c r="P5039" s="6" t="s">
        <v>1398</v>
      </c>
      <c r="Q5039" s="12">
        <f t="shared" si="78"/>
        <v>1380</v>
      </c>
    </row>
    <row r="5040" spans="1:17" x14ac:dyDescent="0.3">
      <c r="A5040" s="6">
        <v>144412</v>
      </c>
      <c r="B5040" s="6" t="s">
        <v>1353</v>
      </c>
      <c r="C5040" s="6" t="s">
        <v>1352</v>
      </c>
      <c r="D5040" s="6" t="s">
        <v>1620</v>
      </c>
      <c r="E5040" s="6" t="s">
        <v>1318</v>
      </c>
      <c r="F5040" s="7">
        <v>44926</v>
      </c>
      <c r="G5040" s="6" t="s">
        <v>33</v>
      </c>
      <c r="H5040" s="6" t="s">
        <v>59</v>
      </c>
      <c r="I5040" s="6" t="s">
        <v>36</v>
      </c>
      <c r="J5040" s="6" t="s">
        <v>75</v>
      </c>
      <c r="K5040" s="12">
        <v>850</v>
      </c>
      <c r="L5040" s="12">
        <v>1105</v>
      </c>
      <c r="M5040" s="12">
        <v>3</v>
      </c>
      <c r="N5040" s="12">
        <v>2550</v>
      </c>
      <c r="O5040" s="12">
        <v>3315</v>
      </c>
      <c r="P5040" s="6" t="s">
        <v>1397</v>
      </c>
      <c r="Q5040" s="12">
        <f t="shared" si="78"/>
        <v>765</v>
      </c>
    </row>
    <row r="5041" spans="1:17" x14ac:dyDescent="0.3">
      <c r="A5041" s="6">
        <v>144413</v>
      </c>
      <c r="B5041" s="6" t="s">
        <v>1355</v>
      </c>
      <c r="C5041" s="6" t="s">
        <v>1354</v>
      </c>
      <c r="D5041" s="6" t="s">
        <v>2150</v>
      </c>
      <c r="E5041" s="6" t="s">
        <v>29</v>
      </c>
      <c r="F5041" s="7">
        <v>44926</v>
      </c>
      <c r="G5041" s="6" t="s">
        <v>34</v>
      </c>
      <c r="H5041" s="6" t="s">
        <v>60</v>
      </c>
      <c r="I5041" s="6" t="s">
        <v>37</v>
      </c>
      <c r="J5041" s="6" t="s">
        <v>76</v>
      </c>
      <c r="K5041" s="12">
        <v>650</v>
      </c>
      <c r="L5041" s="12">
        <v>845</v>
      </c>
      <c r="M5041" s="12">
        <v>1</v>
      </c>
      <c r="N5041" s="12">
        <v>650</v>
      </c>
      <c r="O5041" s="12">
        <v>845</v>
      </c>
      <c r="P5041" s="6" t="s">
        <v>1399</v>
      </c>
      <c r="Q5041" s="12">
        <f t="shared" si="78"/>
        <v>195</v>
      </c>
    </row>
    <row r="5042" spans="1:17" x14ac:dyDescent="0.3">
      <c r="A5042" s="6">
        <v>144414</v>
      </c>
      <c r="B5042" s="6" t="s">
        <v>1357</v>
      </c>
      <c r="C5042" s="6" t="s">
        <v>1356</v>
      </c>
      <c r="D5042" s="6" t="s">
        <v>1638</v>
      </c>
      <c r="E5042" s="6" t="s">
        <v>20</v>
      </c>
      <c r="F5042" s="7">
        <v>44926</v>
      </c>
      <c r="G5042" s="6" t="s">
        <v>35</v>
      </c>
      <c r="H5042" s="6" t="s">
        <v>61</v>
      </c>
      <c r="I5042" s="6" t="s">
        <v>38</v>
      </c>
      <c r="J5042" s="6" t="s">
        <v>75</v>
      </c>
      <c r="K5042" s="12">
        <v>7500</v>
      </c>
      <c r="L5042" s="12">
        <v>9750</v>
      </c>
      <c r="M5042" s="12">
        <v>2</v>
      </c>
      <c r="N5042" s="12">
        <v>15000</v>
      </c>
      <c r="O5042" s="12">
        <v>19500</v>
      </c>
      <c r="P5042" s="6" t="s">
        <v>1400</v>
      </c>
      <c r="Q5042" s="12">
        <f t="shared" si="78"/>
        <v>4500</v>
      </c>
    </row>
    <row r="5043" spans="1:17" x14ac:dyDescent="0.3">
      <c r="A5043" s="6">
        <v>144415</v>
      </c>
      <c r="B5043" s="6" t="s">
        <v>1359</v>
      </c>
      <c r="C5043" s="6" t="s">
        <v>1358</v>
      </c>
      <c r="D5043" s="6" t="s">
        <v>1668</v>
      </c>
      <c r="E5043" s="6" t="s">
        <v>19</v>
      </c>
      <c r="F5043" s="7">
        <v>44926</v>
      </c>
      <c r="G5043" s="6" t="s">
        <v>1296</v>
      </c>
      <c r="H5043" s="6" t="s">
        <v>1275</v>
      </c>
      <c r="I5043" s="6" t="s">
        <v>39</v>
      </c>
      <c r="J5043" s="8" t="s">
        <v>83</v>
      </c>
      <c r="K5043" s="12">
        <v>10000</v>
      </c>
      <c r="L5043" s="12">
        <v>13000</v>
      </c>
      <c r="M5043" s="12">
        <v>2</v>
      </c>
      <c r="N5043" s="12">
        <v>20000</v>
      </c>
      <c r="O5043" s="12">
        <v>26000</v>
      </c>
      <c r="P5043" s="6" t="s">
        <v>1401</v>
      </c>
      <c r="Q5043" s="12">
        <f t="shared" si="78"/>
        <v>6000</v>
      </c>
    </row>
    <row r="5044" spans="1:17" x14ac:dyDescent="0.3">
      <c r="A5044" s="6">
        <v>144416</v>
      </c>
      <c r="B5044" s="6" t="s">
        <v>1361</v>
      </c>
      <c r="C5044" s="6" t="s">
        <v>1360</v>
      </c>
      <c r="D5044" s="6" t="s">
        <v>1686</v>
      </c>
      <c r="E5044" s="6" t="s">
        <v>1319</v>
      </c>
      <c r="F5044" s="7">
        <v>44926</v>
      </c>
      <c r="G5044" s="6" t="s">
        <v>33</v>
      </c>
      <c r="H5044" s="6" t="s">
        <v>1279</v>
      </c>
      <c r="I5044" s="6" t="s">
        <v>40</v>
      </c>
      <c r="J5044" s="6" t="s">
        <v>76</v>
      </c>
      <c r="K5044" s="12">
        <v>10500</v>
      </c>
      <c r="L5044" s="12">
        <v>13650</v>
      </c>
      <c r="M5044" s="12">
        <v>3</v>
      </c>
      <c r="N5044" s="12">
        <v>31500</v>
      </c>
      <c r="O5044" s="12">
        <v>40950</v>
      </c>
      <c r="P5044" s="6" t="s">
        <v>1325</v>
      </c>
      <c r="Q5044" s="12">
        <f t="shared" si="78"/>
        <v>9450</v>
      </c>
    </row>
    <row r="5045" spans="1:17" x14ac:dyDescent="0.3">
      <c r="A5045" s="6">
        <v>144417</v>
      </c>
      <c r="B5045" s="6" t="s">
        <v>1363</v>
      </c>
      <c r="C5045" s="6" t="s">
        <v>1362</v>
      </c>
      <c r="D5045" s="6" t="s">
        <v>1706</v>
      </c>
      <c r="E5045" s="6" t="s">
        <v>18</v>
      </c>
      <c r="F5045" s="7">
        <v>44926</v>
      </c>
      <c r="G5045" s="6" t="s">
        <v>34</v>
      </c>
      <c r="H5045" s="6" t="s">
        <v>63</v>
      </c>
      <c r="I5045" s="6" t="s">
        <v>41</v>
      </c>
      <c r="J5045" s="6" t="s">
        <v>78</v>
      </c>
      <c r="K5045" s="12">
        <v>8500</v>
      </c>
      <c r="L5045" s="12">
        <v>11050</v>
      </c>
      <c r="M5045" s="12">
        <v>2</v>
      </c>
      <c r="N5045" s="12">
        <v>17000</v>
      </c>
      <c r="O5045" s="12">
        <v>22100</v>
      </c>
      <c r="P5045" s="6" t="s">
        <v>1398</v>
      </c>
      <c r="Q5045" s="12">
        <f t="shared" si="78"/>
        <v>5100</v>
      </c>
    </row>
    <row r="5046" spans="1:17" x14ac:dyDescent="0.3">
      <c r="A5046" s="6">
        <v>144418</v>
      </c>
      <c r="B5046" s="6" t="s">
        <v>1365</v>
      </c>
      <c r="C5046" s="6" t="s">
        <v>1364</v>
      </c>
      <c r="D5046" s="6" t="s">
        <v>1774</v>
      </c>
      <c r="E5046" s="6" t="s">
        <v>17</v>
      </c>
      <c r="F5046" s="7">
        <v>44926</v>
      </c>
      <c r="G5046" s="6" t="s">
        <v>35</v>
      </c>
      <c r="H5046" s="6" t="s">
        <v>57</v>
      </c>
      <c r="I5046" s="6" t="s">
        <v>44</v>
      </c>
      <c r="J5046" s="6" t="s">
        <v>80</v>
      </c>
      <c r="K5046" s="12">
        <v>7000</v>
      </c>
      <c r="L5046" s="12">
        <v>9100</v>
      </c>
      <c r="M5046" s="12">
        <v>4</v>
      </c>
      <c r="N5046" s="12">
        <v>28000</v>
      </c>
      <c r="O5046" s="12">
        <v>36400</v>
      </c>
      <c r="P5046" s="6" t="s">
        <v>1397</v>
      </c>
      <c r="Q5046" s="12">
        <f t="shared" si="78"/>
        <v>8400</v>
      </c>
    </row>
    <row r="5047" spans="1:17" x14ac:dyDescent="0.3">
      <c r="A5047" s="6">
        <v>144419</v>
      </c>
      <c r="B5047" s="6" t="s">
        <v>1367</v>
      </c>
      <c r="C5047" s="6" t="s">
        <v>1366</v>
      </c>
      <c r="D5047" s="6" t="s">
        <v>1788</v>
      </c>
      <c r="E5047" s="6" t="s">
        <v>1320</v>
      </c>
      <c r="F5047" s="7">
        <v>44926</v>
      </c>
      <c r="G5047" s="6" t="s">
        <v>1296</v>
      </c>
      <c r="H5047" s="6" t="s">
        <v>1280</v>
      </c>
      <c r="I5047" s="6" t="s">
        <v>89</v>
      </c>
      <c r="J5047" s="6" t="s">
        <v>79</v>
      </c>
      <c r="K5047" s="12">
        <v>1680</v>
      </c>
      <c r="L5047" s="12">
        <v>2184</v>
      </c>
      <c r="M5047" s="12">
        <v>2</v>
      </c>
      <c r="N5047" s="12">
        <v>3360</v>
      </c>
      <c r="O5047" s="12">
        <v>4368</v>
      </c>
      <c r="P5047" s="6" t="s">
        <v>1399</v>
      </c>
      <c r="Q5047" s="12">
        <f t="shared" si="78"/>
        <v>1008</v>
      </c>
    </row>
    <row r="5048" spans="1:17" x14ac:dyDescent="0.3">
      <c r="A5048" s="6">
        <v>144420</v>
      </c>
      <c r="B5048" s="6" t="s">
        <v>1369</v>
      </c>
      <c r="C5048" s="6" t="s">
        <v>1368</v>
      </c>
      <c r="D5048" s="6" t="s">
        <v>1797</v>
      </c>
      <c r="E5048" s="6" t="s">
        <v>16</v>
      </c>
      <c r="F5048" s="7">
        <v>44926</v>
      </c>
      <c r="G5048" s="6" t="s">
        <v>33</v>
      </c>
      <c r="H5048" s="8" t="s">
        <v>65</v>
      </c>
      <c r="I5048" s="6" t="s">
        <v>37</v>
      </c>
      <c r="J5048" s="8" t="s">
        <v>84</v>
      </c>
      <c r="K5048" s="12">
        <v>6540</v>
      </c>
      <c r="L5048" s="12">
        <v>8502</v>
      </c>
      <c r="M5048" s="12">
        <v>3</v>
      </c>
      <c r="N5048" s="12">
        <v>19620</v>
      </c>
      <c r="O5048" s="12">
        <v>25506</v>
      </c>
      <c r="P5048" s="6" t="s">
        <v>1400</v>
      </c>
      <c r="Q5048" s="12">
        <f t="shared" si="78"/>
        <v>5886</v>
      </c>
    </row>
    <row r="5049" spans="1:17" x14ac:dyDescent="0.3">
      <c r="A5049" s="6">
        <v>144421</v>
      </c>
      <c r="B5049" s="6" t="s">
        <v>1370</v>
      </c>
      <c r="C5049" s="6" t="s">
        <v>1327</v>
      </c>
      <c r="D5049" s="6" t="s">
        <v>1806</v>
      </c>
      <c r="E5049" s="6" t="s">
        <v>15</v>
      </c>
      <c r="F5049" s="7">
        <v>44926</v>
      </c>
      <c r="G5049" s="6" t="s">
        <v>34</v>
      </c>
      <c r="H5049" s="6" t="s">
        <v>68</v>
      </c>
      <c r="I5049" s="6" t="s">
        <v>45</v>
      </c>
      <c r="J5049" s="6" t="s">
        <v>82</v>
      </c>
      <c r="K5049" s="12">
        <v>2680</v>
      </c>
      <c r="L5049" s="12">
        <v>3484</v>
      </c>
      <c r="M5049" s="12">
        <v>4</v>
      </c>
      <c r="N5049" s="12">
        <v>10720</v>
      </c>
      <c r="O5049" s="12">
        <v>13936</v>
      </c>
      <c r="P5049" s="6" t="s">
        <v>1401</v>
      </c>
      <c r="Q5049" s="12">
        <f t="shared" si="78"/>
        <v>3216</v>
      </c>
    </row>
    <row r="5050" spans="1:17" x14ac:dyDescent="0.3">
      <c r="A5050" s="6">
        <v>144422</v>
      </c>
      <c r="B5050" s="6" t="s">
        <v>1371</v>
      </c>
      <c r="C5050" s="6" t="s">
        <v>1328</v>
      </c>
      <c r="D5050" s="6" t="s">
        <v>1823</v>
      </c>
      <c r="E5050" s="6" t="s">
        <v>14</v>
      </c>
      <c r="F5050" s="7">
        <v>44926</v>
      </c>
      <c r="G5050" s="6" t="s">
        <v>35</v>
      </c>
      <c r="H5050" s="6" t="s">
        <v>71</v>
      </c>
      <c r="I5050" s="6" t="s">
        <v>38</v>
      </c>
      <c r="J5050" s="6" t="s">
        <v>76</v>
      </c>
      <c r="K5050" s="12">
        <v>8250</v>
      </c>
      <c r="L5050" s="12">
        <v>10725</v>
      </c>
      <c r="M5050" s="12">
        <v>2</v>
      </c>
      <c r="N5050" s="12">
        <v>16500</v>
      </c>
      <c r="O5050" s="12">
        <v>21450</v>
      </c>
      <c r="P5050" s="6" t="s">
        <v>1325</v>
      </c>
      <c r="Q5050" s="12">
        <f t="shared" si="78"/>
        <v>4950</v>
      </c>
    </row>
    <row r="5051" spans="1:17" x14ac:dyDescent="0.3">
      <c r="A5051" s="6">
        <v>144423</v>
      </c>
      <c r="B5051" s="6" t="s">
        <v>1373</v>
      </c>
      <c r="C5051" s="6" t="s">
        <v>1372</v>
      </c>
      <c r="D5051" s="6" t="s">
        <v>1849</v>
      </c>
      <c r="E5051" s="6" t="s">
        <v>13</v>
      </c>
      <c r="F5051" s="7">
        <v>44926</v>
      </c>
      <c r="G5051" s="6" t="s">
        <v>1296</v>
      </c>
      <c r="H5051" s="6" t="s">
        <v>1214</v>
      </c>
      <c r="I5051" s="6" t="s">
        <v>42</v>
      </c>
      <c r="J5051" s="6" t="s">
        <v>76</v>
      </c>
      <c r="K5051" s="12">
        <v>2650</v>
      </c>
      <c r="L5051" s="12">
        <v>3445</v>
      </c>
      <c r="M5051" s="12">
        <v>3</v>
      </c>
      <c r="N5051" s="12">
        <v>7950</v>
      </c>
      <c r="O5051" s="12">
        <v>10335</v>
      </c>
      <c r="P5051" s="6" t="s">
        <v>1398</v>
      </c>
      <c r="Q5051" s="12">
        <f t="shared" si="78"/>
        <v>2385</v>
      </c>
    </row>
    <row r="5052" spans="1:17" x14ac:dyDescent="0.3">
      <c r="A5052" s="6">
        <v>144424</v>
      </c>
      <c r="B5052" s="6" t="s">
        <v>1374</v>
      </c>
      <c r="C5052" s="6" t="s">
        <v>1329</v>
      </c>
      <c r="D5052" s="6" t="s">
        <v>1867</v>
      </c>
      <c r="E5052" s="6" t="s">
        <v>12</v>
      </c>
      <c r="F5052" s="7">
        <v>44926</v>
      </c>
      <c r="G5052" s="6" t="s">
        <v>33</v>
      </c>
      <c r="H5052" s="6" t="s">
        <v>72</v>
      </c>
      <c r="I5052" s="6" t="s">
        <v>38</v>
      </c>
      <c r="J5052" s="6" t="s">
        <v>85</v>
      </c>
      <c r="K5052" s="12">
        <v>12550</v>
      </c>
      <c r="L5052" s="12">
        <v>16315</v>
      </c>
      <c r="M5052" s="12">
        <v>1</v>
      </c>
      <c r="N5052" s="12">
        <v>12550</v>
      </c>
      <c r="O5052" s="12">
        <v>16315</v>
      </c>
      <c r="P5052" s="6" t="s">
        <v>1397</v>
      </c>
      <c r="Q5052" s="12">
        <f t="shared" si="78"/>
        <v>3765</v>
      </c>
    </row>
    <row r="5053" spans="1:17" x14ac:dyDescent="0.3">
      <c r="A5053" s="6">
        <v>144425</v>
      </c>
      <c r="B5053" s="6" t="s">
        <v>1375</v>
      </c>
      <c r="C5053" s="6" t="s">
        <v>1330</v>
      </c>
      <c r="D5053" s="6" t="s">
        <v>1887</v>
      </c>
      <c r="E5053" s="6" t="s">
        <v>11</v>
      </c>
      <c r="F5053" s="7">
        <v>44926</v>
      </c>
      <c r="G5053" s="6" t="s">
        <v>34</v>
      </c>
      <c r="H5053" s="6" t="s">
        <v>73</v>
      </c>
      <c r="I5053" s="6" t="s">
        <v>41</v>
      </c>
      <c r="J5053" s="8" t="s">
        <v>78</v>
      </c>
      <c r="K5053" s="12">
        <v>14500</v>
      </c>
      <c r="L5053" s="12">
        <v>18850</v>
      </c>
      <c r="M5053" s="12">
        <v>2</v>
      </c>
      <c r="N5053" s="12">
        <v>29000</v>
      </c>
      <c r="O5053" s="12">
        <v>37700</v>
      </c>
      <c r="P5053" s="6" t="s">
        <v>1399</v>
      </c>
      <c r="Q5053" s="12">
        <f t="shared" si="78"/>
        <v>8700</v>
      </c>
    </row>
    <row r="5054" spans="1:17" x14ac:dyDescent="0.3">
      <c r="A5054" s="6">
        <v>144426</v>
      </c>
      <c r="B5054" s="6" t="s">
        <v>1376</v>
      </c>
      <c r="C5054" s="6" t="s">
        <v>1331</v>
      </c>
      <c r="D5054" s="6" t="s">
        <v>1918</v>
      </c>
      <c r="E5054" s="6" t="s">
        <v>1321</v>
      </c>
      <c r="F5054" s="7">
        <v>44926</v>
      </c>
      <c r="G5054" s="6" t="s">
        <v>35</v>
      </c>
      <c r="H5054" s="6" t="s">
        <v>46</v>
      </c>
      <c r="I5054" s="6" t="s">
        <v>36</v>
      </c>
      <c r="J5054" s="6" t="s">
        <v>75</v>
      </c>
      <c r="K5054" s="12">
        <v>800</v>
      </c>
      <c r="L5054" s="12">
        <v>1040</v>
      </c>
      <c r="M5054" s="12">
        <v>4</v>
      </c>
      <c r="N5054" s="12">
        <v>3200</v>
      </c>
      <c r="O5054" s="12">
        <v>4160</v>
      </c>
      <c r="P5054" s="6" t="s">
        <v>1400</v>
      </c>
      <c r="Q5054" s="12">
        <f t="shared" si="78"/>
        <v>960</v>
      </c>
    </row>
    <row r="5055" spans="1:17" x14ac:dyDescent="0.3">
      <c r="A5055" s="6">
        <v>144427</v>
      </c>
      <c r="B5055" s="6" t="s">
        <v>1378</v>
      </c>
      <c r="C5055" s="6" t="s">
        <v>1377</v>
      </c>
      <c r="D5055" s="6" t="s">
        <v>1927</v>
      </c>
      <c r="E5055" s="6" t="s">
        <v>1322</v>
      </c>
      <c r="F5055" s="7">
        <v>44926</v>
      </c>
      <c r="G5055" s="6" t="s">
        <v>1296</v>
      </c>
      <c r="H5055" s="6" t="s">
        <v>48</v>
      </c>
      <c r="I5055" s="6" t="s">
        <v>37</v>
      </c>
      <c r="J5055" s="6" t="s">
        <v>76</v>
      </c>
      <c r="K5055" s="12">
        <v>600</v>
      </c>
      <c r="L5055" s="12">
        <v>780</v>
      </c>
      <c r="M5055" s="12">
        <v>3</v>
      </c>
      <c r="N5055" s="12">
        <v>1800</v>
      </c>
      <c r="O5055" s="12">
        <v>2340</v>
      </c>
      <c r="P5055" s="6" t="s">
        <v>1401</v>
      </c>
      <c r="Q5055" s="12">
        <f t="shared" si="78"/>
        <v>540</v>
      </c>
    </row>
    <row r="5056" spans="1:17" x14ac:dyDescent="0.3">
      <c r="A5056" s="6">
        <v>144428</v>
      </c>
      <c r="B5056" s="6" t="s">
        <v>1379</v>
      </c>
      <c r="C5056" s="6" t="s">
        <v>1332</v>
      </c>
      <c r="D5056" s="6" t="s">
        <v>1990</v>
      </c>
      <c r="E5056" s="6" t="s">
        <v>1323</v>
      </c>
      <c r="F5056" s="7">
        <v>44926</v>
      </c>
      <c r="G5056" s="6" t="s">
        <v>33</v>
      </c>
      <c r="H5056" s="6" t="s">
        <v>50</v>
      </c>
      <c r="I5056" s="6" t="s">
        <v>38</v>
      </c>
      <c r="J5056" s="6" t="s">
        <v>75</v>
      </c>
      <c r="K5056" s="12">
        <v>10500</v>
      </c>
      <c r="L5056" s="12">
        <v>13650</v>
      </c>
      <c r="M5056" s="12">
        <v>2</v>
      </c>
      <c r="N5056" s="12">
        <v>21000</v>
      </c>
      <c r="O5056" s="12">
        <v>27300</v>
      </c>
      <c r="P5056" s="6" t="s">
        <v>1325</v>
      </c>
      <c r="Q5056" s="12">
        <f t="shared" si="78"/>
        <v>6300</v>
      </c>
    </row>
    <row r="5057" spans="1:17" x14ac:dyDescent="0.3">
      <c r="A5057" s="6">
        <v>144429</v>
      </c>
      <c r="B5057" s="6" t="s">
        <v>1380</v>
      </c>
      <c r="C5057" s="6" t="s">
        <v>1334</v>
      </c>
      <c r="D5057" s="6" t="s">
        <v>2077</v>
      </c>
      <c r="E5057" s="6" t="s">
        <v>10</v>
      </c>
      <c r="F5057" s="7">
        <v>44926</v>
      </c>
      <c r="G5057" s="6" t="s">
        <v>34</v>
      </c>
      <c r="H5057" s="6" t="s">
        <v>1275</v>
      </c>
      <c r="I5057" s="6" t="s">
        <v>39</v>
      </c>
      <c r="J5057" s="6" t="s">
        <v>77</v>
      </c>
      <c r="K5057" s="12">
        <v>6500</v>
      </c>
      <c r="L5057" s="12">
        <v>8450</v>
      </c>
      <c r="M5057" s="12">
        <v>2</v>
      </c>
      <c r="N5057" s="12">
        <v>13000</v>
      </c>
      <c r="O5057" s="12">
        <v>16900</v>
      </c>
      <c r="P5057" s="6" t="s">
        <v>1398</v>
      </c>
      <c r="Q5057" s="12">
        <f t="shared" si="78"/>
        <v>3900</v>
      </c>
    </row>
    <row r="5058" spans="1:17" x14ac:dyDescent="0.3">
      <c r="A5058" s="6">
        <v>144430</v>
      </c>
      <c r="B5058" s="6" t="s">
        <v>1381</v>
      </c>
      <c r="C5058" s="6" t="s">
        <v>1333</v>
      </c>
      <c r="D5058" s="6" t="s">
        <v>2035</v>
      </c>
      <c r="E5058" s="6" t="s">
        <v>9</v>
      </c>
      <c r="F5058" s="7">
        <v>44926</v>
      </c>
      <c r="G5058" s="6" t="s">
        <v>35</v>
      </c>
      <c r="H5058" s="6" t="s">
        <v>1281</v>
      </c>
      <c r="I5058" s="6" t="s">
        <v>40</v>
      </c>
      <c r="J5058" s="6" t="s">
        <v>76</v>
      </c>
      <c r="K5058" s="12">
        <v>4500</v>
      </c>
      <c r="L5058" s="12">
        <v>5850</v>
      </c>
      <c r="M5058" s="12">
        <v>1</v>
      </c>
      <c r="N5058" s="12">
        <v>4500</v>
      </c>
      <c r="O5058" s="12">
        <v>5850</v>
      </c>
      <c r="P5058" s="6" t="s">
        <v>1397</v>
      </c>
      <c r="Q5058" s="12">
        <f t="shared" si="78"/>
        <v>1350</v>
      </c>
    </row>
    <row r="5059" spans="1:17" x14ac:dyDescent="0.3">
      <c r="A5059" s="6">
        <v>144431</v>
      </c>
      <c r="B5059" s="6" t="s">
        <v>1382</v>
      </c>
      <c r="C5059" s="6" t="s">
        <v>1335</v>
      </c>
      <c r="D5059" s="6" t="s">
        <v>2101</v>
      </c>
      <c r="E5059" s="6" t="s">
        <v>1324</v>
      </c>
      <c r="F5059" s="7">
        <v>44926</v>
      </c>
      <c r="G5059" s="6" t="s">
        <v>1296</v>
      </c>
      <c r="H5059" s="6" t="s">
        <v>51</v>
      </c>
      <c r="I5059" s="6" t="s">
        <v>41</v>
      </c>
      <c r="J5059" s="6" t="s">
        <v>78</v>
      </c>
      <c r="K5059" s="12">
        <v>8500</v>
      </c>
      <c r="L5059" s="12">
        <v>11050</v>
      </c>
      <c r="M5059" s="12">
        <v>2</v>
      </c>
      <c r="N5059" s="12">
        <v>17000</v>
      </c>
      <c r="O5059" s="12">
        <v>22100</v>
      </c>
      <c r="P5059" s="6" t="s">
        <v>1399</v>
      </c>
      <c r="Q5059" s="12">
        <f t="shared" ref="Q5059:Q5096" si="79">O5059-N5059</f>
        <v>5100</v>
      </c>
    </row>
    <row r="5060" spans="1:17" x14ac:dyDescent="0.3">
      <c r="A5060" s="6">
        <v>144432</v>
      </c>
      <c r="B5060" s="6" t="s">
        <v>1378</v>
      </c>
      <c r="C5060" s="6" t="s">
        <v>1377</v>
      </c>
      <c r="D5060" s="6" t="s">
        <v>1931</v>
      </c>
      <c r="E5060" s="6" t="s">
        <v>8</v>
      </c>
      <c r="F5060" s="7">
        <v>44926</v>
      </c>
      <c r="G5060" s="6" t="s">
        <v>33</v>
      </c>
      <c r="H5060" s="6" t="s">
        <v>52</v>
      </c>
      <c r="I5060" s="6" t="s">
        <v>44</v>
      </c>
      <c r="J5060" s="6" t="s">
        <v>80</v>
      </c>
      <c r="K5060" s="12">
        <v>12500</v>
      </c>
      <c r="L5060" s="12">
        <v>16250</v>
      </c>
      <c r="M5060" s="12">
        <v>2</v>
      </c>
      <c r="N5060" s="12">
        <v>25000</v>
      </c>
      <c r="O5060" s="12">
        <v>32500</v>
      </c>
      <c r="P5060" s="6" t="s">
        <v>1400</v>
      </c>
      <c r="Q5060" s="12">
        <f t="shared" si="79"/>
        <v>7500</v>
      </c>
    </row>
    <row r="5061" spans="1:17" x14ac:dyDescent="0.3">
      <c r="A5061" s="6">
        <v>144433</v>
      </c>
      <c r="B5061" s="6" t="s">
        <v>1379</v>
      </c>
      <c r="C5061" s="6" t="s">
        <v>1332</v>
      </c>
      <c r="D5061" s="6" t="s">
        <v>1990</v>
      </c>
      <c r="E5061" s="6" t="s">
        <v>7</v>
      </c>
      <c r="F5061" s="7">
        <v>44926</v>
      </c>
      <c r="G5061" s="6" t="s">
        <v>34</v>
      </c>
      <c r="H5061" s="6" t="s">
        <v>1222</v>
      </c>
      <c r="I5061" s="6" t="s">
        <v>98</v>
      </c>
      <c r="J5061" s="6" t="s">
        <v>79</v>
      </c>
      <c r="K5061" s="12">
        <v>3500</v>
      </c>
      <c r="L5061" s="12">
        <v>4550</v>
      </c>
      <c r="M5061" s="12">
        <v>1</v>
      </c>
      <c r="N5061" s="12">
        <v>3500</v>
      </c>
      <c r="O5061" s="12">
        <v>4550</v>
      </c>
      <c r="P5061" s="6" t="s">
        <v>1401</v>
      </c>
      <c r="Q5061" s="12">
        <f t="shared" si="79"/>
        <v>1050</v>
      </c>
    </row>
    <row r="5062" spans="1:17" x14ac:dyDescent="0.3">
      <c r="A5062" s="6">
        <v>144434</v>
      </c>
      <c r="B5062" s="6" t="s">
        <v>1365</v>
      </c>
      <c r="C5062" s="6" t="s">
        <v>1364</v>
      </c>
      <c r="D5062" s="6" t="s">
        <v>1765</v>
      </c>
      <c r="E5062" s="6" t="s">
        <v>1325</v>
      </c>
      <c r="F5062" s="7">
        <v>44926</v>
      </c>
      <c r="G5062" s="6" t="s">
        <v>35</v>
      </c>
      <c r="H5062" s="8" t="s">
        <v>67</v>
      </c>
      <c r="I5062" s="6" t="s">
        <v>99</v>
      </c>
      <c r="J5062" s="6" t="s">
        <v>81</v>
      </c>
      <c r="K5062" s="12">
        <v>4500</v>
      </c>
      <c r="L5062" s="12">
        <v>5850</v>
      </c>
      <c r="M5062" s="12">
        <v>2</v>
      </c>
      <c r="N5062" s="12">
        <v>9000</v>
      </c>
      <c r="O5062" s="12">
        <v>11700</v>
      </c>
      <c r="P5062" s="6" t="s">
        <v>1325</v>
      </c>
      <c r="Q5062" s="12">
        <f t="shared" si="79"/>
        <v>2700</v>
      </c>
    </row>
    <row r="5063" spans="1:17" x14ac:dyDescent="0.3">
      <c r="A5063" s="6">
        <v>144435</v>
      </c>
      <c r="B5063" s="6" t="s">
        <v>1385</v>
      </c>
      <c r="C5063" s="6" t="s">
        <v>27</v>
      </c>
      <c r="D5063" s="6" t="s">
        <v>27</v>
      </c>
      <c r="E5063" s="6" t="s">
        <v>1326</v>
      </c>
      <c r="F5063" s="7">
        <v>44926</v>
      </c>
      <c r="G5063" s="6" t="s">
        <v>1296</v>
      </c>
      <c r="H5063" s="6" t="s">
        <v>1282</v>
      </c>
      <c r="I5063" s="6" t="s">
        <v>45</v>
      </c>
      <c r="J5063" s="6" t="s">
        <v>82</v>
      </c>
      <c r="K5063" s="12">
        <v>2100</v>
      </c>
      <c r="L5063" s="12">
        <v>2730</v>
      </c>
      <c r="M5063" s="12">
        <v>3</v>
      </c>
      <c r="N5063" s="12">
        <v>6300</v>
      </c>
      <c r="O5063" s="12">
        <v>8190</v>
      </c>
      <c r="P5063" s="6" t="s">
        <v>1398</v>
      </c>
      <c r="Q5063" s="12">
        <f t="shared" si="79"/>
        <v>1890</v>
      </c>
    </row>
    <row r="5064" spans="1:17" x14ac:dyDescent="0.3">
      <c r="A5064" s="6">
        <v>144436</v>
      </c>
      <c r="B5064" s="6" t="s">
        <v>1387</v>
      </c>
      <c r="C5064" s="6" t="s">
        <v>1386</v>
      </c>
      <c r="D5064" s="6" t="s">
        <v>2108</v>
      </c>
      <c r="E5064" s="6" t="s">
        <v>6</v>
      </c>
      <c r="F5064" s="7">
        <v>44926</v>
      </c>
      <c r="G5064" s="6" t="s">
        <v>33</v>
      </c>
      <c r="H5064" s="6" t="s">
        <v>49</v>
      </c>
      <c r="I5064" s="6" t="s">
        <v>36</v>
      </c>
      <c r="J5064" s="6" t="s">
        <v>75</v>
      </c>
      <c r="K5064" s="12">
        <v>1150</v>
      </c>
      <c r="L5064" s="12">
        <v>1495</v>
      </c>
      <c r="M5064" s="12">
        <v>1</v>
      </c>
      <c r="N5064" s="12">
        <v>1150</v>
      </c>
      <c r="O5064" s="12">
        <v>1495</v>
      </c>
      <c r="P5064" s="6" t="s">
        <v>1397</v>
      </c>
      <c r="Q5064" s="12">
        <f t="shared" si="79"/>
        <v>345</v>
      </c>
    </row>
    <row r="5065" spans="1:17" x14ac:dyDescent="0.3">
      <c r="A5065" s="6">
        <v>144437</v>
      </c>
      <c r="B5065" s="6" t="s">
        <v>2156</v>
      </c>
      <c r="C5065" s="6" t="s">
        <v>2157</v>
      </c>
      <c r="D5065" s="6" t="s">
        <v>1967</v>
      </c>
      <c r="E5065" s="6" t="s">
        <v>5</v>
      </c>
      <c r="F5065" s="7">
        <v>44926</v>
      </c>
      <c r="G5065" s="6" t="s">
        <v>34</v>
      </c>
      <c r="H5065" s="6" t="s">
        <v>47</v>
      </c>
      <c r="I5065" s="6" t="s">
        <v>37</v>
      </c>
      <c r="J5065" s="6" t="s">
        <v>76</v>
      </c>
      <c r="K5065" s="12">
        <v>350</v>
      </c>
      <c r="L5065" s="12">
        <v>455</v>
      </c>
      <c r="M5065" s="12">
        <v>1</v>
      </c>
      <c r="N5065" s="12">
        <v>350</v>
      </c>
      <c r="O5065" s="12">
        <v>455</v>
      </c>
      <c r="P5065" s="6" t="s">
        <v>1399</v>
      </c>
      <c r="Q5065" s="12">
        <f t="shared" si="79"/>
        <v>105</v>
      </c>
    </row>
    <row r="5066" spans="1:17" x14ac:dyDescent="0.3">
      <c r="A5066" s="6">
        <v>144438</v>
      </c>
      <c r="B5066" s="6" t="s">
        <v>1390</v>
      </c>
      <c r="C5066" s="6" t="s">
        <v>26</v>
      </c>
      <c r="D5066" s="6" t="s">
        <v>2125</v>
      </c>
      <c r="E5066" s="6" t="s">
        <v>4</v>
      </c>
      <c r="F5066" s="7">
        <v>44926</v>
      </c>
      <c r="G5066" s="6" t="s">
        <v>35</v>
      </c>
      <c r="H5066" s="6" t="s">
        <v>53</v>
      </c>
      <c r="I5066" s="6" t="s">
        <v>38</v>
      </c>
      <c r="J5066" s="6" t="s">
        <v>75</v>
      </c>
      <c r="K5066" s="12">
        <v>9500</v>
      </c>
      <c r="L5066" s="12">
        <v>12350</v>
      </c>
      <c r="M5066" s="12">
        <v>2</v>
      </c>
      <c r="N5066" s="12">
        <v>19000</v>
      </c>
      <c r="O5066" s="12">
        <v>24700</v>
      </c>
      <c r="P5066" s="6" t="s">
        <v>1400</v>
      </c>
      <c r="Q5066" s="12">
        <f t="shared" si="79"/>
        <v>5700</v>
      </c>
    </row>
    <row r="5067" spans="1:17" x14ac:dyDescent="0.3">
      <c r="A5067" s="6">
        <v>144439</v>
      </c>
      <c r="B5067" s="6" t="s">
        <v>1392</v>
      </c>
      <c r="C5067" s="6" t="s">
        <v>1391</v>
      </c>
      <c r="D5067" s="6" t="s">
        <v>2109</v>
      </c>
      <c r="E5067" s="6" t="s">
        <v>30</v>
      </c>
      <c r="F5067" s="7">
        <v>44926</v>
      </c>
      <c r="G5067" s="6" t="s">
        <v>1296</v>
      </c>
      <c r="H5067" s="6" t="s">
        <v>1283</v>
      </c>
      <c r="I5067" s="6" t="s">
        <v>39</v>
      </c>
      <c r="J5067" s="6" t="s">
        <v>77</v>
      </c>
      <c r="K5067" s="12">
        <v>10000</v>
      </c>
      <c r="L5067" s="12">
        <v>13000</v>
      </c>
      <c r="M5067" s="12">
        <v>2</v>
      </c>
      <c r="N5067" s="12">
        <v>20000</v>
      </c>
      <c r="O5067" s="12">
        <v>26000</v>
      </c>
      <c r="P5067" s="6" t="s">
        <v>1401</v>
      </c>
      <c r="Q5067" s="12">
        <f t="shared" si="79"/>
        <v>6000</v>
      </c>
    </row>
    <row r="5068" spans="1:17" x14ac:dyDescent="0.3">
      <c r="A5068" s="6">
        <v>144440</v>
      </c>
      <c r="B5068" s="6" t="s">
        <v>1394</v>
      </c>
      <c r="C5068" s="6" t="s">
        <v>1393</v>
      </c>
      <c r="D5068" s="6" t="s">
        <v>2130</v>
      </c>
      <c r="E5068" s="6" t="s">
        <v>31</v>
      </c>
      <c r="F5068" s="7">
        <v>44926</v>
      </c>
      <c r="G5068" s="6" t="s">
        <v>33</v>
      </c>
      <c r="H5068" s="6" t="s">
        <v>1284</v>
      </c>
      <c r="I5068" s="6" t="s">
        <v>40</v>
      </c>
      <c r="J5068" s="6" t="s">
        <v>76</v>
      </c>
      <c r="K5068" s="12">
        <v>6500</v>
      </c>
      <c r="L5068" s="12">
        <v>8450</v>
      </c>
      <c r="M5068" s="12">
        <v>2</v>
      </c>
      <c r="N5068" s="12">
        <v>13000</v>
      </c>
      <c r="O5068" s="12">
        <v>16900</v>
      </c>
      <c r="P5068" s="6" t="s">
        <v>1325</v>
      </c>
      <c r="Q5068" s="12">
        <f t="shared" si="79"/>
        <v>3900</v>
      </c>
    </row>
    <row r="5069" spans="1:17" x14ac:dyDescent="0.3">
      <c r="A5069" s="6">
        <v>144441</v>
      </c>
      <c r="B5069" s="6" t="s">
        <v>1337</v>
      </c>
      <c r="C5069" s="6" t="s">
        <v>1336</v>
      </c>
      <c r="D5069" s="6" t="s">
        <v>1417</v>
      </c>
      <c r="E5069" s="6" t="s">
        <v>32</v>
      </c>
      <c r="F5069" s="7">
        <v>44926</v>
      </c>
      <c r="G5069" s="6" t="s">
        <v>34</v>
      </c>
      <c r="H5069" s="6" t="s">
        <v>1285</v>
      </c>
      <c r="I5069" s="6" t="s">
        <v>41</v>
      </c>
      <c r="J5069" s="6" t="s">
        <v>78</v>
      </c>
      <c r="K5069" s="12">
        <v>8500</v>
      </c>
      <c r="L5069" s="12">
        <v>11050</v>
      </c>
      <c r="M5069" s="12">
        <v>3</v>
      </c>
      <c r="N5069" s="12">
        <v>25500</v>
      </c>
      <c r="O5069" s="12">
        <v>33150</v>
      </c>
      <c r="P5069" s="6" t="s">
        <v>1398</v>
      </c>
      <c r="Q5069" s="12">
        <f t="shared" si="79"/>
        <v>7650</v>
      </c>
    </row>
    <row r="5070" spans="1:17" x14ac:dyDescent="0.3">
      <c r="A5070" s="6">
        <v>144442</v>
      </c>
      <c r="B5070" s="6" t="s">
        <v>1339</v>
      </c>
      <c r="C5070" s="6" t="s">
        <v>1338</v>
      </c>
      <c r="D5070" s="6" t="s">
        <v>1443</v>
      </c>
      <c r="E5070" s="6" t="s">
        <v>28</v>
      </c>
      <c r="F5070" s="7">
        <v>44926</v>
      </c>
      <c r="G5070" s="6" t="s">
        <v>35</v>
      </c>
      <c r="H5070" s="6" t="s">
        <v>57</v>
      </c>
      <c r="I5070" s="6" t="s">
        <v>44</v>
      </c>
      <c r="J5070" s="6" t="s">
        <v>80</v>
      </c>
      <c r="K5070" s="12">
        <v>7000</v>
      </c>
      <c r="L5070" s="12">
        <v>9100</v>
      </c>
      <c r="M5070" s="12">
        <v>4</v>
      </c>
      <c r="N5070" s="12">
        <v>28000</v>
      </c>
      <c r="O5070" s="12">
        <v>36400</v>
      </c>
      <c r="P5070" s="6" t="s">
        <v>1397</v>
      </c>
      <c r="Q5070" s="12">
        <f t="shared" si="79"/>
        <v>8400</v>
      </c>
    </row>
    <row r="5071" spans="1:17" x14ac:dyDescent="0.3">
      <c r="A5071" s="6">
        <v>144443</v>
      </c>
      <c r="B5071" s="6" t="s">
        <v>1341</v>
      </c>
      <c r="C5071" s="6" t="s">
        <v>1340</v>
      </c>
      <c r="D5071" s="6" t="s">
        <v>1477</v>
      </c>
      <c r="E5071" s="6" t="s">
        <v>1311</v>
      </c>
      <c r="F5071" s="7">
        <v>44926</v>
      </c>
      <c r="G5071" s="6" t="s">
        <v>1296</v>
      </c>
      <c r="H5071" s="6" t="s">
        <v>1286</v>
      </c>
      <c r="I5071" s="6" t="s">
        <v>98</v>
      </c>
      <c r="J5071" s="6" t="s">
        <v>79</v>
      </c>
      <c r="K5071" s="12">
        <v>6550</v>
      </c>
      <c r="L5071" s="12">
        <v>8515</v>
      </c>
      <c r="M5071" s="12">
        <v>2</v>
      </c>
      <c r="N5071" s="12">
        <v>13100</v>
      </c>
      <c r="O5071" s="12">
        <v>17030</v>
      </c>
      <c r="P5071" s="6" t="s">
        <v>1399</v>
      </c>
      <c r="Q5071" s="12">
        <f t="shared" si="79"/>
        <v>3930</v>
      </c>
    </row>
    <row r="5072" spans="1:17" x14ac:dyDescent="0.3">
      <c r="A5072" s="6">
        <v>144444</v>
      </c>
      <c r="B5072" s="6" t="s">
        <v>1343</v>
      </c>
      <c r="C5072" s="6" t="s">
        <v>1342</v>
      </c>
      <c r="D5072" s="6" t="s">
        <v>1500</v>
      </c>
      <c r="E5072" s="6" t="s">
        <v>1312</v>
      </c>
      <c r="F5072" s="7">
        <v>44926</v>
      </c>
      <c r="G5072" s="6" t="s">
        <v>33</v>
      </c>
      <c r="H5072" s="8" t="s">
        <v>66</v>
      </c>
      <c r="I5072" s="6" t="s">
        <v>99</v>
      </c>
      <c r="J5072" s="6" t="s">
        <v>81</v>
      </c>
      <c r="K5072" s="12">
        <v>7650</v>
      </c>
      <c r="L5072" s="12">
        <v>9945</v>
      </c>
      <c r="M5072" s="12">
        <v>2</v>
      </c>
      <c r="N5072" s="12">
        <v>15300</v>
      </c>
      <c r="O5072" s="12">
        <v>19890</v>
      </c>
      <c r="P5072" s="6" t="s">
        <v>1400</v>
      </c>
      <c r="Q5072" s="12">
        <f t="shared" si="79"/>
        <v>4590</v>
      </c>
    </row>
    <row r="5073" spans="1:17" x14ac:dyDescent="0.3">
      <c r="A5073" s="6">
        <v>144445</v>
      </c>
      <c r="B5073" s="6" t="s">
        <v>1345</v>
      </c>
      <c r="C5073" s="6" t="s">
        <v>1344</v>
      </c>
      <c r="D5073" s="6" t="s">
        <v>1535</v>
      </c>
      <c r="E5073" s="6" t="s">
        <v>1313</v>
      </c>
      <c r="F5073" s="7">
        <v>44926</v>
      </c>
      <c r="G5073" s="6" t="s">
        <v>34</v>
      </c>
      <c r="H5073" s="6" t="s">
        <v>58</v>
      </c>
      <c r="I5073" s="6" t="s">
        <v>45</v>
      </c>
      <c r="J5073" s="6" t="s">
        <v>82</v>
      </c>
      <c r="K5073" s="12">
        <v>1150</v>
      </c>
      <c r="L5073" s="12">
        <v>1495</v>
      </c>
      <c r="M5073" s="12">
        <v>2</v>
      </c>
      <c r="N5073" s="12">
        <v>2300</v>
      </c>
      <c r="O5073" s="12">
        <v>2990</v>
      </c>
      <c r="P5073" s="6" t="s">
        <v>1401</v>
      </c>
      <c r="Q5073" s="12">
        <f t="shared" si="79"/>
        <v>690</v>
      </c>
    </row>
    <row r="5074" spans="1:17" x14ac:dyDescent="0.3">
      <c r="A5074" s="6">
        <v>144446</v>
      </c>
      <c r="B5074" s="6" t="s">
        <v>1347</v>
      </c>
      <c r="C5074" s="6" t="s">
        <v>1346</v>
      </c>
      <c r="D5074" s="6" t="s">
        <v>1555</v>
      </c>
      <c r="E5074" s="6" t="s">
        <v>3</v>
      </c>
      <c r="F5074" s="7">
        <v>44926</v>
      </c>
      <c r="G5074" s="6" t="s">
        <v>35</v>
      </c>
      <c r="H5074" s="6" t="s">
        <v>59</v>
      </c>
      <c r="I5074" s="6" t="s">
        <v>36</v>
      </c>
      <c r="J5074" s="6" t="s">
        <v>75</v>
      </c>
      <c r="K5074" s="12">
        <v>850</v>
      </c>
      <c r="L5074" s="12">
        <v>1105</v>
      </c>
      <c r="M5074" s="12">
        <v>2</v>
      </c>
      <c r="N5074" s="12">
        <v>1700</v>
      </c>
      <c r="O5074" s="12">
        <v>2210</v>
      </c>
      <c r="P5074" s="6" t="s">
        <v>1325</v>
      </c>
      <c r="Q5074" s="12">
        <f t="shared" si="79"/>
        <v>510</v>
      </c>
    </row>
    <row r="5075" spans="1:17" x14ac:dyDescent="0.3">
      <c r="A5075" s="6">
        <v>144447</v>
      </c>
      <c r="B5075" s="6" t="s">
        <v>1349</v>
      </c>
      <c r="C5075" s="6" t="s">
        <v>1348</v>
      </c>
      <c r="D5075" s="6" t="s">
        <v>1564</v>
      </c>
      <c r="E5075" s="6" t="s">
        <v>2</v>
      </c>
      <c r="F5075" s="7">
        <v>44926</v>
      </c>
      <c r="G5075" s="6" t="s">
        <v>1296</v>
      </c>
      <c r="H5075" s="6" t="s">
        <v>60</v>
      </c>
      <c r="I5075" s="6" t="s">
        <v>37</v>
      </c>
      <c r="J5075" s="6" t="s">
        <v>76</v>
      </c>
      <c r="K5075" s="12">
        <v>650</v>
      </c>
      <c r="L5075" s="12">
        <v>845</v>
      </c>
      <c r="M5075" s="12">
        <v>4</v>
      </c>
      <c r="N5075" s="12">
        <v>2600</v>
      </c>
      <c r="O5075" s="12">
        <v>3380</v>
      </c>
      <c r="P5075" s="6" t="s">
        <v>1398</v>
      </c>
      <c r="Q5075" s="12">
        <f t="shared" si="79"/>
        <v>780</v>
      </c>
    </row>
    <row r="5076" spans="1:17" x14ac:dyDescent="0.3">
      <c r="A5076" s="6">
        <v>144448</v>
      </c>
      <c r="B5076" s="6" t="s">
        <v>1351</v>
      </c>
      <c r="C5076" s="6" t="s">
        <v>1350</v>
      </c>
      <c r="D5076" s="6" t="s">
        <v>1609</v>
      </c>
      <c r="E5076" s="6" t="s">
        <v>1</v>
      </c>
      <c r="F5076" s="7">
        <v>44926</v>
      </c>
      <c r="G5076" s="6" t="s">
        <v>33</v>
      </c>
      <c r="H5076" s="6" t="s">
        <v>61</v>
      </c>
      <c r="I5076" s="6" t="s">
        <v>38</v>
      </c>
      <c r="J5076" s="6" t="s">
        <v>75</v>
      </c>
      <c r="K5076" s="12">
        <v>7500</v>
      </c>
      <c r="L5076" s="12">
        <v>9750</v>
      </c>
      <c r="M5076" s="12">
        <v>1</v>
      </c>
      <c r="N5076" s="12">
        <v>7500</v>
      </c>
      <c r="O5076" s="12">
        <v>9750</v>
      </c>
      <c r="P5076" s="6" t="s">
        <v>1397</v>
      </c>
      <c r="Q5076" s="12">
        <f t="shared" si="79"/>
        <v>2250</v>
      </c>
    </row>
    <row r="5077" spans="1:17" x14ac:dyDescent="0.3">
      <c r="A5077" s="6">
        <v>144449</v>
      </c>
      <c r="B5077" s="6" t="s">
        <v>1353</v>
      </c>
      <c r="C5077" s="6" t="s">
        <v>1352</v>
      </c>
      <c r="D5077" s="6" t="s">
        <v>1617</v>
      </c>
      <c r="E5077" s="6" t="s">
        <v>1314</v>
      </c>
      <c r="F5077" s="7">
        <v>44926</v>
      </c>
      <c r="G5077" s="6" t="s">
        <v>34</v>
      </c>
      <c r="H5077" s="6" t="s">
        <v>1283</v>
      </c>
      <c r="I5077" s="6" t="s">
        <v>39</v>
      </c>
      <c r="J5077" s="8" t="s">
        <v>83</v>
      </c>
      <c r="K5077" s="12">
        <v>10000</v>
      </c>
      <c r="L5077" s="12">
        <v>13000</v>
      </c>
      <c r="M5077" s="12">
        <v>1</v>
      </c>
      <c r="N5077" s="12">
        <v>10000</v>
      </c>
      <c r="O5077" s="12">
        <v>13000</v>
      </c>
      <c r="P5077" s="6" t="s">
        <v>1399</v>
      </c>
      <c r="Q5077" s="12">
        <f t="shared" si="79"/>
        <v>3000</v>
      </c>
    </row>
    <row r="5078" spans="1:17" x14ac:dyDescent="0.3">
      <c r="A5078" s="6">
        <v>144450</v>
      </c>
      <c r="B5078" s="6" t="s">
        <v>1355</v>
      </c>
      <c r="C5078" s="6" t="s">
        <v>1354</v>
      </c>
      <c r="D5078" s="6" t="s">
        <v>2147</v>
      </c>
      <c r="E5078" s="6" t="s">
        <v>1315</v>
      </c>
      <c r="F5078" s="7">
        <v>44926</v>
      </c>
      <c r="G5078" s="6" t="s">
        <v>35</v>
      </c>
      <c r="H5078" s="6" t="s">
        <v>1287</v>
      </c>
      <c r="I5078" s="6" t="s">
        <v>40</v>
      </c>
      <c r="J5078" s="6" t="s">
        <v>76</v>
      </c>
      <c r="K5078" s="12">
        <v>10500</v>
      </c>
      <c r="L5078" s="12">
        <v>13650</v>
      </c>
      <c r="M5078" s="12">
        <v>4</v>
      </c>
      <c r="N5078" s="12">
        <v>42000</v>
      </c>
      <c r="O5078" s="12">
        <v>54600</v>
      </c>
      <c r="P5078" s="6" t="s">
        <v>1400</v>
      </c>
      <c r="Q5078" s="12">
        <f t="shared" si="79"/>
        <v>12600</v>
      </c>
    </row>
    <row r="5079" spans="1:17" x14ac:dyDescent="0.3">
      <c r="A5079" s="6">
        <v>144451</v>
      </c>
      <c r="B5079" s="6" t="s">
        <v>1357</v>
      </c>
      <c r="C5079" s="6" t="s">
        <v>1356</v>
      </c>
      <c r="D5079" s="6" t="s">
        <v>1628</v>
      </c>
      <c r="E5079" s="6" t="s">
        <v>0</v>
      </c>
      <c r="F5079" s="7">
        <v>44926</v>
      </c>
      <c r="G5079" s="6" t="s">
        <v>1296</v>
      </c>
      <c r="H5079" s="6" t="s">
        <v>63</v>
      </c>
      <c r="I5079" s="6" t="s">
        <v>41</v>
      </c>
      <c r="J5079" s="6" t="s">
        <v>78</v>
      </c>
      <c r="K5079" s="12">
        <v>8500</v>
      </c>
      <c r="L5079" s="12">
        <v>11050</v>
      </c>
      <c r="M5079" s="12">
        <v>1</v>
      </c>
      <c r="N5079" s="12">
        <v>8500</v>
      </c>
      <c r="O5079" s="12">
        <v>11050</v>
      </c>
      <c r="P5079" s="6" t="s">
        <v>1401</v>
      </c>
      <c r="Q5079" s="12">
        <f t="shared" si="79"/>
        <v>2550</v>
      </c>
    </row>
    <row r="5080" spans="1:17" x14ac:dyDescent="0.3">
      <c r="A5080" s="6">
        <v>144452</v>
      </c>
      <c r="B5080" s="6" t="s">
        <v>1359</v>
      </c>
      <c r="C5080" s="6" t="s">
        <v>1358</v>
      </c>
      <c r="D5080" s="6" t="s">
        <v>1659</v>
      </c>
      <c r="E5080" s="6" t="s">
        <v>1316</v>
      </c>
      <c r="F5080" s="7">
        <v>44926</v>
      </c>
      <c r="G5080" s="6" t="s">
        <v>33</v>
      </c>
      <c r="H5080" s="6" t="s">
        <v>57</v>
      </c>
      <c r="I5080" s="6" t="s">
        <v>44</v>
      </c>
      <c r="J5080" s="6" t="s">
        <v>80</v>
      </c>
      <c r="K5080" s="12">
        <v>7000</v>
      </c>
      <c r="L5080" s="12">
        <v>9100</v>
      </c>
      <c r="M5080" s="12">
        <v>2</v>
      </c>
      <c r="N5080" s="12">
        <v>14000</v>
      </c>
      <c r="O5080" s="12">
        <v>18200</v>
      </c>
      <c r="P5080" s="6" t="s">
        <v>1325</v>
      </c>
      <c r="Q5080" s="12">
        <f t="shared" si="79"/>
        <v>4200</v>
      </c>
    </row>
    <row r="5081" spans="1:17" x14ac:dyDescent="0.3">
      <c r="A5081" s="6">
        <v>144453</v>
      </c>
      <c r="B5081" s="6" t="s">
        <v>1361</v>
      </c>
      <c r="C5081" s="6" t="s">
        <v>1360</v>
      </c>
      <c r="D5081" s="6" t="s">
        <v>1682</v>
      </c>
      <c r="E5081" s="6" t="s">
        <v>1317</v>
      </c>
      <c r="F5081" s="7">
        <v>44926</v>
      </c>
      <c r="G5081" s="6" t="s">
        <v>34</v>
      </c>
      <c r="H5081" s="6" t="s">
        <v>1288</v>
      </c>
      <c r="I5081" s="6" t="s">
        <v>98</v>
      </c>
      <c r="J5081" s="6" t="s">
        <v>79</v>
      </c>
      <c r="K5081" s="12">
        <v>1680</v>
      </c>
      <c r="L5081" s="12">
        <v>2184</v>
      </c>
      <c r="M5081" s="12">
        <v>4</v>
      </c>
      <c r="N5081" s="12">
        <v>6720</v>
      </c>
      <c r="O5081" s="12">
        <v>8736</v>
      </c>
      <c r="P5081" s="6" t="s">
        <v>1398</v>
      </c>
      <c r="Q5081" s="12">
        <f t="shared" si="79"/>
        <v>2016</v>
      </c>
    </row>
    <row r="5082" spans="1:17" x14ac:dyDescent="0.3">
      <c r="A5082" s="6">
        <v>144454</v>
      </c>
      <c r="B5082" s="6" t="s">
        <v>1363</v>
      </c>
      <c r="C5082" s="6" t="s">
        <v>1362</v>
      </c>
      <c r="D5082" s="6" t="s">
        <v>1741</v>
      </c>
      <c r="E5082" s="6" t="s">
        <v>1318</v>
      </c>
      <c r="F5082" s="7">
        <v>44926</v>
      </c>
      <c r="G5082" s="6" t="s">
        <v>35</v>
      </c>
      <c r="H5082" s="8" t="s">
        <v>65</v>
      </c>
      <c r="I5082" s="6" t="s">
        <v>99</v>
      </c>
      <c r="J5082" s="8" t="s">
        <v>84</v>
      </c>
      <c r="K5082" s="12">
        <v>6540</v>
      </c>
      <c r="L5082" s="12">
        <v>8502</v>
      </c>
      <c r="M5082" s="12">
        <v>4</v>
      </c>
      <c r="N5082" s="12">
        <v>26160</v>
      </c>
      <c r="O5082" s="12">
        <v>34008</v>
      </c>
      <c r="P5082" s="6" t="s">
        <v>1397</v>
      </c>
      <c r="Q5082" s="12">
        <f t="shared" si="79"/>
        <v>7848</v>
      </c>
    </row>
    <row r="5083" spans="1:17" x14ac:dyDescent="0.3">
      <c r="A5083" s="6">
        <v>144455</v>
      </c>
      <c r="B5083" s="6" t="s">
        <v>1365</v>
      </c>
      <c r="C5083" s="6" t="s">
        <v>1364</v>
      </c>
      <c r="D5083" s="6" t="s">
        <v>1742</v>
      </c>
      <c r="E5083" s="6" t="s">
        <v>29</v>
      </c>
      <c r="F5083" s="7">
        <v>44926</v>
      </c>
      <c r="G5083" s="6" t="s">
        <v>1296</v>
      </c>
      <c r="H5083" s="6" t="s">
        <v>68</v>
      </c>
      <c r="I5083" s="6" t="s">
        <v>45</v>
      </c>
      <c r="J5083" s="6" t="s">
        <v>82</v>
      </c>
      <c r="K5083" s="12">
        <v>2680</v>
      </c>
      <c r="L5083" s="12">
        <v>3484</v>
      </c>
      <c r="M5083" s="12">
        <v>2</v>
      </c>
      <c r="N5083" s="12">
        <v>5360</v>
      </c>
      <c r="O5083" s="12">
        <v>6968</v>
      </c>
      <c r="P5083" s="6" t="s">
        <v>1399</v>
      </c>
      <c r="Q5083" s="12">
        <f t="shared" si="79"/>
        <v>1608</v>
      </c>
    </row>
    <row r="5084" spans="1:17" x14ac:dyDescent="0.3">
      <c r="A5084" s="6">
        <v>144456</v>
      </c>
      <c r="B5084" s="6" t="s">
        <v>1367</v>
      </c>
      <c r="C5084" s="6" t="s">
        <v>1366</v>
      </c>
      <c r="D5084" s="6" t="s">
        <v>1787</v>
      </c>
      <c r="E5084" s="6" t="s">
        <v>20</v>
      </c>
      <c r="F5084" s="7">
        <v>44926</v>
      </c>
      <c r="G5084" s="6" t="s">
        <v>33</v>
      </c>
      <c r="H5084" s="6" t="s">
        <v>71</v>
      </c>
      <c r="I5084" s="6" t="s">
        <v>38</v>
      </c>
      <c r="J5084" s="6" t="s">
        <v>76</v>
      </c>
      <c r="K5084" s="12">
        <v>8250</v>
      </c>
      <c r="L5084" s="12">
        <v>10725</v>
      </c>
      <c r="M5084" s="12">
        <v>4</v>
      </c>
      <c r="N5084" s="12">
        <v>33000</v>
      </c>
      <c r="O5084" s="12">
        <v>42900</v>
      </c>
      <c r="P5084" s="6" t="s">
        <v>1400</v>
      </c>
      <c r="Q5084" s="12">
        <f t="shared" si="79"/>
        <v>9900</v>
      </c>
    </row>
    <row r="5085" spans="1:17" x14ac:dyDescent="0.3">
      <c r="A5085" s="6">
        <v>144457</v>
      </c>
      <c r="B5085" s="6" t="s">
        <v>1369</v>
      </c>
      <c r="C5085" s="6" t="s">
        <v>1368</v>
      </c>
      <c r="D5085" s="6" t="s">
        <v>1800</v>
      </c>
      <c r="E5085" s="6" t="s">
        <v>19</v>
      </c>
      <c r="F5085" s="7">
        <v>44926</v>
      </c>
      <c r="G5085" s="6" t="s">
        <v>34</v>
      </c>
      <c r="H5085" s="6" t="s">
        <v>1222</v>
      </c>
      <c r="I5085" s="6" t="s">
        <v>42</v>
      </c>
      <c r="J5085" s="6" t="s">
        <v>76</v>
      </c>
      <c r="K5085" s="12">
        <v>2650</v>
      </c>
      <c r="L5085" s="12">
        <v>3445</v>
      </c>
      <c r="M5085" s="12">
        <v>2</v>
      </c>
      <c r="N5085" s="12">
        <v>5300</v>
      </c>
      <c r="O5085" s="12">
        <v>6890</v>
      </c>
      <c r="P5085" s="6" t="s">
        <v>1401</v>
      </c>
      <c r="Q5085" s="12">
        <f t="shared" si="79"/>
        <v>1590</v>
      </c>
    </row>
    <row r="5086" spans="1:17" x14ac:dyDescent="0.3">
      <c r="A5086" s="6">
        <v>144458</v>
      </c>
      <c r="B5086" s="6" t="s">
        <v>1370</v>
      </c>
      <c r="C5086" s="6" t="s">
        <v>1327</v>
      </c>
      <c r="D5086" s="6" t="s">
        <v>1813</v>
      </c>
      <c r="E5086" s="6" t="s">
        <v>1319</v>
      </c>
      <c r="F5086" s="7">
        <v>44926</v>
      </c>
      <c r="G5086" s="6" t="s">
        <v>35</v>
      </c>
      <c r="H5086" s="6" t="s">
        <v>72</v>
      </c>
      <c r="I5086" s="6" t="s">
        <v>38</v>
      </c>
      <c r="J5086" s="6" t="s">
        <v>85</v>
      </c>
      <c r="K5086" s="12">
        <v>12550</v>
      </c>
      <c r="L5086" s="12">
        <v>16315</v>
      </c>
      <c r="M5086" s="12">
        <v>2</v>
      </c>
      <c r="N5086" s="12">
        <v>25100</v>
      </c>
      <c r="O5086" s="12">
        <v>32630</v>
      </c>
      <c r="P5086" s="6" t="s">
        <v>1325</v>
      </c>
      <c r="Q5086" s="12">
        <f t="shared" si="79"/>
        <v>7530</v>
      </c>
    </row>
    <row r="5087" spans="1:17" x14ac:dyDescent="0.3">
      <c r="A5087" s="6">
        <v>144459</v>
      </c>
      <c r="B5087" s="6" t="s">
        <v>1371</v>
      </c>
      <c r="C5087" s="6" t="s">
        <v>1328</v>
      </c>
      <c r="D5087" s="6" t="s">
        <v>1820</v>
      </c>
      <c r="E5087" s="6" t="s">
        <v>18</v>
      </c>
      <c r="F5087" s="7">
        <v>44926</v>
      </c>
      <c r="G5087" s="6" t="s">
        <v>1296</v>
      </c>
      <c r="H5087" s="6" t="s">
        <v>73</v>
      </c>
      <c r="I5087" s="6" t="s">
        <v>41</v>
      </c>
      <c r="J5087" s="8" t="s">
        <v>78</v>
      </c>
      <c r="K5087" s="12">
        <v>14500</v>
      </c>
      <c r="L5087" s="12">
        <v>18850</v>
      </c>
      <c r="M5087" s="12">
        <v>2</v>
      </c>
      <c r="N5087" s="12">
        <v>29000</v>
      </c>
      <c r="O5087" s="12">
        <v>37700</v>
      </c>
      <c r="P5087" s="6" t="s">
        <v>1398</v>
      </c>
      <c r="Q5087" s="12">
        <f t="shared" si="79"/>
        <v>8700</v>
      </c>
    </row>
    <row r="5088" spans="1:17" x14ac:dyDescent="0.3">
      <c r="A5088" s="6">
        <v>144460</v>
      </c>
      <c r="B5088" s="6" t="s">
        <v>1373</v>
      </c>
      <c r="C5088" s="6" t="s">
        <v>1372</v>
      </c>
      <c r="D5088" s="6" t="s">
        <v>1853</v>
      </c>
      <c r="E5088" s="6" t="s">
        <v>17</v>
      </c>
      <c r="F5088" s="7">
        <v>44926</v>
      </c>
      <c r="G5088" s="6" t="s">
        <v>33</v>
      </c>
      <c r="H5088" s="6" t="s">
        <v>46</v>
      </c>
      <c r="I5088" s="6" t="s">
        <v>36</v>
      </c>
      <c r="J5088" s="6" t="s">
        <v>75</v>
      </c>
      <c r="K5088" s="12">
        <v>800</v>
      </c>
      <c r="L5088" s="12">
        <v>1040</v>
      </c>
      <c r="M5088" s="12">
        <v>1</v>
      </c>
      <c r="N5088" s="12">
        <v>800</v>
      </c>
      <c r="O5088" s="12">
        <v>1040</v>
      </c>
      <c r="P5088" s="6" t="s">
        <v>1397</v>
      </c>
      <c r="Q5088" s="12">
        <f t="shared" si="79"/>
        <v>240</v>
      </c>
    </row>
    <row r="5089" spans="1:17" x14ac:dyDescent="0.3">
      <c r="A5089" s="6">
        <v>144461</v>
      </c>
      <c r="B5089" s="6" t="s">
        <v>1374</v>
      </c>
      <c r="C5089" s="6" t="s">
        <v>1329</v>
      </c>
      <c r="D5089" s="6" t="s">
        <v>1872</v>
      </c>
      <c r="E5089" s="6" t="s">
        <v>1320</v>
      </c>
      <c r="F5089" s="7">
        <v>44926</v>
      </c>
      <c r="G5089" s="6" t="s">
        <v>34</v>
      </c>
      <c r="H5089" s="6" t="s">
        <v>48</v>
      </c>
      <c r="I5089" s="6" t="s">
        <v>37</v>
      </c>
      <c r="J5089" s="6" t="s">
        <v>76</v>
      </c>
      <c r="K5089" s="12">
        <v>600</v>
      </c>
      <c r="L5089" s="12">
        <v>780</v>
      </c>
      <c r="M5089" s="12">
        <v>2</v>
      </c>
      <c r="N5089" s="12">
        <v>1200</v>
      </c>
      <c r="O5089" s="12">
        <v>1560</v>
      </c>
      <c r="P5089" s="6" t="s">
        <v>1399</v>
      </c>
      <c r="Q5089" s="12">
        <f t="shared" si="79"/>
        <v>360</v>
      </c>
    </row>
    <row r="5090" spans="1:17" x14ac:dyDescent="0.3">
      <c r="A5090" s="6">
        <v>144462</v>
      </c>
      <c r="B5090" s="6" t="s">
        <v>1375</v>
      </c>
      <c r="C5090" s="6" t="s">
        <v>1330</v>
      </c>
      <c r="D5090" s="6" t="s">
        <v>1898</v>
      </c>
      <c r="E5090" s="6" t="s">
        <v>16</v>
      </c>
      <c r="F5090" s="7">
        <v>44926</v>
      </c>
      <c r="G5090" s="6" t="s">
        <v>35</v>
      </c>
      <c r="H5090" s="6" t="s">
        <v>50</v>
      </c>
      <c r="I5090" s="6" t="s">
        <v>38</v>
      </c>
      <c r="J5090" s="6" t="s">
        <v>75</v>
      </c>
      <c r="K5090" s="12">
        <v>10500</v>
      </c>
      <c r="L5090" s="12">
        <v>13650</v>
      </c>
      <c r="M5090" s="12">
        <v>4</v>
      </c>
      <c r="N5090" s="12">
        <v>42000</v>
      </c>
      <c r="O5090" s="12">
        <v>54600</v>
      </c>
      <c r="P5090" s="6" t="s">
        <v>1400</v>
      </c>
      <c r="Q5090" s="12">
        <f t="shared" si="79"/>
        <v>12600</v>
      </c>
    </row>
    <row r="5091" spans="1:17" x14ac:dyDescent="0.3">
      <c r="A5091" s="6">
        <v>144463</v>
      </c>
      <c r="B5091" s="6" t="s">
        <v>1376</v>
      </c>
      <c r="C5091" s="6" t="s">
        <v>1331</v>
      </c>
      <c r="D5091" s="6" t="s">
        <v>1918</v>
      </c>
      <c r="E5091" s="6" t="s">
        <v>15</v>
      </c>
      <c r="F5091" s="7">
        <v>44926</v>
      </c>
      <c r="G5091" s="6" t="s">
        <v>1296</v>
      </c>
      <c r="H5091" s="6" t="s">
        <v>1283</v>
      </c>
      <c r="I5091" s="6" t="s">
        <v>39</v>
      </c>
      <c r="J5091" s="6" t="s">
        <v>77</v>
      </c>
      <c r="K5091" s="12">
        <v>6500</v>
      </c>
      <c r="L5091" s="12">
        <v>8450</v>
      </c>
      <c r="M5091" s="12">
        <v>1</v>
      </c>
      <c r="N5091" s="12">
        <v>6500</v>
      </c>
      <c r="O5091" s="12">
        <v>8450</v>
      </c>
      <c r="P5091" s="6" t="s">
        <v>1401</v>
      </c>
      <c r="Q5091" s="12">
        <f t="shared" si="79"/>
        <v>1950</v>
      </c>
    </row>
    <row r="5092" spans="1:17" x14ac:dyDescent="0.3">
      <c r="A5092" s="6">
        <v>144464</v>
      </c>
      <c r="B5092" s="6" t="s">
        <v>1378</v>
      </c>
      <c r="C5092" s="6" t="s">
        <v>1377</v>
      </c>
      <c r="D5092" s="6" t="s">
        <v>1940</v>
      </c>
      <c r="E5092" s="6" t="s">
        <v>14</v>
      </c>
      <c r="F5092" s="7">
        <v>44926</v>
      </c>
      <c r="G5092" s="6" t="s">
        <v>33</v>
      </c>
      <c r="H5092" s="6" t="s">
        <v>1289</v>
      </c>
      <c r="I5092" s="6" t="s">
        <v>40</v>
      </c>
      <c r="J5092" s="6" t="s">
        <v>76</v>
      </c>
      <c r="K5092" s="12">
        <v>4500</v>
      </c>
      <c r="L5092" s="12">
        <v>5850</v>
      </c>
      <c r="M5092" s="12">
        <v>1</v>
      </c>
      <c r="N5092" s="12">
        <v>4500</v>
      </c>
      <c r="O5092" s="12">
        <v>5850</v>
      </c>
      <c r="P5092" s="6" t="s">
        <v>1325</v>
      </c>
      <c r="Q5092" s="12">
        <f t="shared" si="79"/>
        <v>1350</v>
      </c>
    </row>
    <row r="5093" spans="1:17" x14ac:dyDescent="0.3">
      <c r="A5093" s="6">
        <v>144465</v>
      </c>
      <c r="B5093" s="6" t="s">
        <v>1379</v>
      </c>
      <c r="C5093" s="6" t="s">
        <v>1332</v>
      </c>
      <c r="D5093" s="6" t="s">
        <v>1989</v>
      </c>
      <c r="E5093" s="6" t="s">
        <v>13</v>
      </c>
      <c r="F5093" s="7">
        <v>44926</v>
      </c>
      <c r="G5093" s="6" t="s">
        <v>34</v>
      </c>
      <c r="H5093" s="6" t="s">
        <v>51</v>
      </c>
      <c r="I5093" s="6" t="s">
        <v>41</v>
      </c>
      <c r="J5093" s="6" t="s">
        <v>78</v>
      </c>
      <c r="K5093" s="12">
        <v>8500</v>
      </c>
      <c r="L5093" s="12">
        <v>11050</v>
      </c>
      <c r="M5093" s="12">
        <v>4</v>
      </c>
      <c r="N5093" s="12">
        <v>34000</v>
      </c>
      <c r="O5093" s="12">
        <v>44200</v>
      </c>
      <c r="P5093" s="6" t="s">
        <v>1398</v>
      </c>
      <c r="Q5093" s="12">
        <f t="shared" si="79"/>
        <v>10200</v>
      </c>
    </row>
    <row r="5094" spans="1:17" x14ac:dyDescent="0.3">
      <c r="A5094" s="6">
        <v>144466</v>
      </c>
      <c r="B5094" s="6" t="s">
        <v>1380</v>
      </c>
      <c r="C5094" s="6" t="s">
        <v>1334</v>
      </c>
      <c r="D5094" s="6" t="s">
        <v>2071</v>
      </c>
      <c r="E5094" s="6" t="s">
        <v>12</v>
      </c>
      <c r="F5094" s="7">
        <v>44926</v>
      </c>
      <c r="G5094" s="6" t="s">
        <v>35</v>
      </c>
      <c r="H5094" s="6" t="s">
        <v>52</v>
      </c>
      <c r="I5094" s="6" t="s">
        <v>44</v>
      </c>
      <c r="J5094" s="6" t="s">
        <v>80</v>
      </c>
      <c r="K5094" s="12">
        <v>12500</v>
      </c>
      <c r="L5094" s="12">
        <v>16250</v>
      </c>
      <c r="M5094" s="12">
        <v>2</v>
      </c>
      <c r="N5094" s="12">
        <v>25000</v>
      </c>
      <c r="O5094" s="12">
        <v>32500</v>
      </c>
      <c r="P5094" s="6" t="s">
        <v>1397</v>
      </c>
      <c r="Q5094" s="12">
        <f t="shared" si="79"/>
        <v>7500</v>
      </c>
    </row>
    <row r="5095" spans="1:17" x14ac:dyDescent="0.3">
      <c r="A5095" s="6">
        <v>144467</v>
      </c>
      <c r="B5095" s="6" t="s">
        <v>1381</v>
      </c>
      <c r="C5095" s="6" t="s">
        <v>1333</v>
      </c>
      <c r="D5095" s="6" t="s">
        <v>2050</v>
      </c>
      <c r="E5095" s="6" t="s">
        <v>11</v>
      </c>
      <c r="F5095" s="7">
        <v>44926</v>
      </c>
      <c r="G5095" s="6" t="s">
        <v>1296</v>
      </c>
      <c r="H5095" s="6" t="s">
        <v>1230</v>
      </c>
      <c r="I5095" s="6" t="s">
        <v>42</v>
      </c>
      <c r="J5095" s="6" t="s">
        <v>79</v>
      </c>
      <c r="K5095" s="12">
        <v>3500</v>
      </c>
      <c r="L5095" s="12">
        <v>4550</v>
      </c>
      <c r="M5095" s="12">
        <v>2</v>
      </c>
      <c r="N5095" s="12">
        <v>7000</v>
      </c>
      <c r="O5095" s="12">
        <v>9100</v>
      </c>
      <c r="P5095" s="6" t="s">
        <v>1399</v>
      </c>
      <c r="Q5095" s="12">
        <f t="shared" si="79"/>
        <v>2100</v>
      </c>
    </row>
    <row r="5096" spans="1:17" x14ac:dyDescent="0.3">
      <c r="A5096" s="6">
        <v>144468</v>
      </c>
      <c r="B5096" s="6" t="s">
        <v>1382</v>
      </c>
      <c r="C5096" s="6" t="s">
        <v>1335</v>
      </c>
      <c r="D5096" s="6" t="s">
        <v>2102</v>
      </c>
      <c r="E5096" s="6" t="s">
        <v>1321</v>
      </c>
      <c r="F5096" s="7">
        <v>44926</v>
      </c>
      <c r="G5096" s="6" t="s">
        <v>33</v>
      </c>
      <c r="H5096" s="8" t="s">
        <v>67</v>
      </c>
      <c r="I5096" s="6" t="s">
        <v>109</v>
      </c>
      <c r="J5096" s="6" t="s">
        <v>81</v>
      </c>
      <c r="K5096" s="12">
        <v>4500</v>
      </c>
      <c r="L5096" s="12">
        <v>5850</v>
      </c>
      <c r="M5096" s="12">
        <v>3</v>
      </c>
      <c r="N5096" s="12">
        <v>13500</v>
      </c>
      <c r="O5096" s="12">
        <v>17550</v>
      </c>
      <c r="P5096" s="6" t="s">
        <v>1400</v>
      </c>
      <c r="Q5096" s="12">
        <f t="shared" si="79"/>
        <v>4050</v>
      </c>
    </row>
    <row r="5097" spans="1:17" x14ac:dyDescent="0.3">
      <c r="O5097" s="60"/>
    </row>
  </sheetData>
  <autoFilter ref="A1:R5096" xr:uid="{2FAB16D7-51E5-49BC-8F3E-C3D9D385E987}"/>
  <conditionalFormatting sqref="AI6:AJ45">
    <cfRule type="duplicateValues" dxfId="0" priority="1"/>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31F8F-A52A-465B-8696-FAA65290E01A}">
  <dimension ref="A1"/>
  <sheetViews>
    <sheetView workbookViewId="0">
      <selection activeCell="A3" sqref="A3"/>
    </sheetView>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64376-368D-40E8-B96D-26F1307B9714}">
  <sheetPr>
    <tabColor rgb="FFFFFF00"/>
  </sheetPr>
  <dimension ref="A3:CX5098"/>
  <sheetViews>
    <sheetView topLeftCell="I4" zoomScaleNormal="100" workbookViewId="0">
      <selection activeCell="J15" sqref="J15"/>
    </sheetView>
  </sheetViews>
  <sheetFormatPr defaultRowHeight="14.4" x14ac:dyDescent="0.3"/>
  <cols>
    <col min="1" max="1" width="13.88671875" bestFit="1" customWidth="1"/>
    <col min="2" max="2" width="17.21875" bestFit="1" customWidth="1"/>
    <col min="3" max="3" width="16.77734375" bestFit="1" customWidth="1"/>
    <col min="4" max="5" width="22.5546875" bestFit="1" customWidth="1"/>
    <col min="6" max="6" width="13.5546875" bestFit="1" customWidth="1"/>
    <col min="7" max="7" width="28" bestFit="1" customWidth="1"/>
    <col min="8" max="8" width="18.6640625" bestFit="1" customWidth="1"/>
    <col min="9" max="9" width="17" bestFit="1" customWidth="1"/>
    <col min="10" max="12" width="16.77734375" bestFit="1" customWidth="1"/>
    <col min="13" max="13" width="14.109375" bestFit="1" customWidth="1"/>
    <col min="14" max="14" width="20" bestFit="1" customWidth="1"/>
    <col min="15" max="15" width="19.109375" bestFit="1" customWidth="1"/>
    <col min="16" max="16" width="17.21875" bestFit="1" customWidth="1"/>
    <col min="17" max="17" width="16.77734375" bestFit="1" customWidth="1"/>
    <col min="18" max="18" width="14.88671875" bestFit="1" customWidth="1"/>
    <col min="19" max="19" width="20" bestFit="1" customWidth="1"/>
    <col min="20" max="21" width="11.109375" bestFit="1" customWidth="1"/>
    <col min="22" max="22" width="15.5546875" bestFit="1" customWidth="1"/>
    <col min="23" max="23" width="18" bestFit="1" customWidth="1"/>
    <col min="24" max="24" width="14.88671875" bestFit="1" customWidth="1"/>
    <col min="25" max="25" width="5.5546875" bestFit="1" customWidth="1"/>
    <col min="26" max="26" width="8.5546875" bestFit="1" customWidth="1"/>
    <col min="27" max="27" width="8.6640625" bestFit="1" customWidth="1"/>
    <col min="28" max="28" width="8.5546875" bestFit="1" customWidth="1"/>
    <col min="29" max="29" width="15" bestFit="1" customWidth="1"/>
    <col min="30" max="30" width="14.88671875" bestFit="1" customWidth="1"/>
    <col min="31" max="31" width="8.5546875" bestFit="1" customWidth="1"/>
    <col min="32" max="32" width="8.6640625" bestFit="1" customWidth="1"/>
    <col min="33" max="33" width="8.5546875" bestFit="1" customWidth="1"/>
    <col min="34" max="34" width="14.6640625" bestFit="1" customWidth="1"/>
    <col min="35" max="35" width="13.88671875" bestFit="1" customWidth="1"/>
    <col min="36" max="36" width="17.109375" bestFit="1" customWidth="1"/>
    <col min="37" max="37" width="22.5546875" bestFit="1" customWidth="1"/>
    <col min="38" max="40" width="15.5546875" bestFit="1" customWidth="1"/>
    <col min="41" max="41" width="28" bestFit="1" customWidth="1"/>
    <col min="42" max="42" width="17.21875" bestFit="1" customWidth="1"/>
    <col min="43" max="43" width="18.33203125" bestFit="1" customWidth="1"/>
    <col min="44" max="46" width="15.5546875" bestFit="1" customWidth="1"/>
    <col min="47" max="47" width="30.6640625" customWidth="1"/>
    <col min="48" max="52" width="15.5546875" bestFit="1" customWidth="1"/>
    <col min="53" max="53" width="45" bestFit="1" customWidth="1"/>
    <col min="54" max="54" width="25.6640625" bestFit="1" customWidth="1"/>
    <col min="55" max="55" width="27.109375" bestFit="1" customWidth="1"/>
    <col min="56" max="72" width="15.5546875" bestFit="1" customWidth="1"/>
    <col min="73" max="73" width="28" bestFit="1" customWidth="1"/>
    <col min="74" max="74" width="17.21875" bestFit="1" customWidth="1"/>
    <col min="75" max="75" width="18.33203125" bestFit="1" customWidth="1"/>
    <col min="76" max="79" width="15.5546875" bestFit="1" customWidth="1"/>
    <col min="80" max="80" width="25" bestFit="1" customWidth="1"/>
    <col min="81" max="81" width="18.6640625" bestFit="1" customWidth="1"/>
    <col min="82" max="82" width="18.33203125" bestFit="1" customWidth="1"/>
    <col min="83" max="83" width="15.5546875" bestFit="1" customWidth="1"/>
    <col min="84" max="84" width="25.88671875" customWidth="1"/>
    <col min="85" max="88" width="15.5546875" bestFit="1" customWidth="1"/>
    <col min="89" max="89" width="13.88671875" bestFit="1" customWidth="1"/>
    <col min="90" max="90" width="17.21875" bestFit="1" customWidth="1"/>
    <col min="91" max="91" width="20.21875" bestFit="1" customWidth="1"/>
    <col min="92" max="92" width="21.33203125" bestFit="1" customWidth="1"/>
    <col min="93" max="93" width="10.77734375" bestFit="1" customWidth="1"/>
    <col min="94" max="94" width="13.88671875" bestFit="1" customWidth="1"/>
    <col min="95" max="95" width="18.6640625" bestFit="1" customWidth="1"/>
    <col min="96" max="96" width="16.88671875" bestFit="1" customWidth="1"/>
    <col min="97" max="98" width="15.5546875" bestFit="1" customWidth="1"/>
    <col min="99" max="99" width="13.88671875" bestFit="1" customWidth="1"/>
    <col min="100" max="101" width="17.21875" bestFit="1" customWidth="1"/>
    <col min="102" max="102" width="16.77734375" bestFit="1" customWidth="1"/>
    <col min="103" max="1086" width="15.5546875" bestFit="1" customWidth="1"/>
    <col min="1087" max="1087" width="10.77734375" bestFit="1" customWidth="1"/>
  </cols>
  <sheetData>
    <row r="3" spans="1:102" x14ac:dyDescent="0.3">
      <c r="A3" s="23" t="s">
        <v>2166</v>
      </c>
      <c r="B3" t="s">
        <v>2167</v>
      </c>
      <c r="C3" t="s">
        <v>2192</v>
      </c>
      <c r="G3" s="23" t="s">
        <v>2166</v>
      </c>
      <c r="H3" t="s">
        <v>2206</v>
      </c>
      <c r="M3" s="23" t="s">
        <v>2166</v>
      </c>
      <c r="N3" t="s">
        <v>2189</v>
      </c>
      <c r="R3" s="23" t="s">
        <v>2166</v>
      </c>
      <c r="S3" t="s">
        <v>2189</v>
      </c>
      <c r="W3" s="23" t="s">
        <v>2176</v>
      </c>
      <c r="BA3" s="30" t="s">
        <v>2163</v>
      </c>
      <c r="BB3" s="30" t="s">
        <v>2162</v>
      </c>
      <c r="BC3" s="30" t="s">
        <v>1291</v>
      </c>
    </row>
    <row r="4" spans="1:102" x14ac:dyDescent="0.3">
      <c r="A4" s="24" t="s">
        <v>2177</v>
      </c>
      <c r="B4">
        <v>2688114</v>
      </c>
      <c r="C4">
        <v>2067780</v>
      </c>
      <c r="G4" s="24" t="s">
        <v>1383</v>
      </c>
      <c r="H4" s="26">
        <v>24</v>
      </c>
      <c r="M4" s="24" t="s">
        <v>45</v>
      </c>
      <c r="N4">
        <v>449</v>
      </c>
      <c r="R4" s="24" t="s">
        <v>85</v>
      </c>
      <c r="S4">
        <v>150</v>
      </c>
      <c r="Y4" t="s">
        <v>2171</v>
      </c>
      <c r="BA4" s="30" t="s">
        <v>1336</v>
      </c>
      <c r="BB4" s="30" t="s">
        <v>1427</v>
      </c>
      <c r="BC4" s="30">
        <v>8450</v>
      </c>
      <c r="BR4" s="35"/>
      <c r="BS4" s="35"/>
      <c r="BT4" s="35"/>
      <c r="BU4" s="23" t="s">
        <v>2166</v>
      </c>
      <c r="BV4" t="s">
        <v>2167</v>
      </c>
      <c r="BW4" t="s">
        <v>2168</v>
      </c>
      <c r="CU4" s="23" t="s">
        <v>2166</v>
      </c>
      <c r="CV4" t="s">
        <v>2167</v>
      </c>
      <c r="CX4" s="61" t="s">
        <v>2169</v>
      </c>
    </row>
    <row r="5" spans="1:102" x14ac:dyDescent="0.3">
      <c r="A5" s="24" t="s">
        <v>2178</v>
      </c>
      <c r="B5">
        <v>2073058</v>
      </c>
      <c r="C5">
        <v>1594660</v>
      </c>
      <c r="G5" s="24" t="s">
        <v>1336</v>
      </c>
      <c r="H5" s="26">
        <v>88</v>
      </c>
      <c r="M5" s="24" t="s">
        <v>89</v>
      </c>
      <c r="N5">
        <v>150</v>
      </c>
      <c r="R5" s="24" t="s">
        <v>82</v>
      </c>
      <c r="S5">
        <v>449</v>
      </c>
      <c r="W5" t="s">
        <v>33</v>
      </c>
      <c r="X5" t="s">
        <v>85</v>
      </c>
      <c r="Y5">
        <v>74</v>
      </c>
      <c r="AC5" s="28" t="s">
        <v>33</v>
      </c>
      <c r="AD5" t="s">
        <v>85</v>
      </c>
      <c r="AE5">
        <f t="shared" ref="AE5:AE13" si="0">GETPIVOTDATA("Status",$W$3,"Status","Delivered","Brand",AD5)</f>
        <v>74</v>
      </c>
      <c r="AI5" s="23" t="s">
        <v>2166</v>
      </c>
      <c r="AJ5" t="s">
        <v>2191</v>
      </c>
      <c r="AO5" s="23" t="s">
        <v>2166</v>
      </c>
      <c r="AP5" t="s">
        <v>2167</v>
      </c>
      <c r="AQ5" t="s">
        <v>2168</v>
      </c>
      <c r="AU5" t="s">
        <v>2162</v>
      </c>
      <c r="AV5" t="s">
        <v>2169</v>
      </c>
      <c r="AW5" t="s">
        <v>2170</v>
      </c>
      <c r="BA5" s="30" t="s">
        <v>1336</v>
      </c>
      <c r="BB5" s="30" t="s">
        <v>1425</v>
      </c>
      <c r="BC5" s="30">
        <v>33150</v>
      </c>
      <c r="BR5" s="24"/>
      <c r="BU5" s="24" t="s">
        <v>1383</v>
      </c>
      <c r="BV5">
        <v>494832</v>
      </c>
      <c r="BW5" s="13">
        <v>4.9833006275863869E-3</v>
      </c>
      <c r="CB5" s="23" t="s">
        <v>2166</v>
      </c>
      <c r="CC5" t="s">
        <v>2206</v>
      </c>
      <c r="CF5" t="s">
        <v>2208</v>
      </c>
      <c r="CU5" s="24" t="s">
        <v>2210</v>
      </c>
      <c r="CV5">
        <v>32319599</v>
      </c>
      <c r="CX5" s="62">
        <f>GETPIVOTDATA("Total_Sales",$CU$4)</f>
        <v>99298043</v>
      </c>
    </row>
    <row r="6" spans="1:102" x14ac:dyDescent="0.3">
      <c r="A6" s="24" t="s">
        <v>2179</v>
      </c>
      <c r="B6">
        <v>27903408</v>
      </c>
      <c r="C6">
        <v>21464160</v>
      </c>
      <c r="G6" s="24" t="s">
        <v>1338</v>
      </c>
      <c r="H6" s="26">
        <v>87</v>
      </c>
      <c r="M6" s="24" t="s">
        <v>41</v>
      </c>
      <c r="N6">
        <v>600</v>
      </c>
      <c r="R6" s="24" t="s">
        <v>75</v>
      </c>
      <c r="S6">
        <v>898</v>
      </c>
      <c r="X6" t="s">
        <v>75</v>
      </c>
      <c r="Y6">
        <v>445</v>
      </c>
      <c r="AC6" s="28"/>
      <c r="AD6" t="s">
        <v>75</v>
      </c>
      <c r="AE6">
        <f t="shared" si="0"/>
        <v>445</v>
      </c>
      <c r="AI6" s="24" t="s">
        <v>33</v>
      </c>
      <c r="AJ6" s="13">
        <v>0.24887144259077526</v>
      </c>
      <c r="AO6" s="24" t="s">
        <v>1383</v>
      </c>
      <c r="AP6">
        <v>494832</v>
      </c>
      <c r="AQ6" s="13">
        <v>4.9833006275863869E-3</v>
      </c>
      <c r="AU6" s="24" t="s">
        <v>1383</v>
      </c>
      <c r="AV6" s="34">
        <f>GETPIVOTDATA("Sum of Total_Sales",$AO$5,"State  Name",AU6)</f>
        <v>494832</v>
      </c>
      <c r="AW6" s="32">
        <f>GETPIVOTDATA("Sum of Total_Sales2",$AO$5,"State  Name",AU6)</f>
        <v>4.9833006275863869E-3</v>
      </c>
      <c r="BA6" s="30" t="s">
        <v>1340</v>
      </c>
      <c r="BB6" s="30" t="s">
        <v>1469</v>
      </c>
      <c r="BC6" s="30">
        <v>18200</v>
      </c>
      <c r="BR6" s="24"/>
      <c r="BU6" s="24" t="s">
        <v>1336</v>
      </c>
      <c r="BV6">
        <v>1576952</v>
      </c>
      <c r="BW6" s="13">
        <v>1.5880997775555353E-2</v>
      </c>
      <c r="CB6" s="24" t="s">
        <v>57</v>
      </c>
      <c r="CC6">
        <v>300</v>
      </c>
      <c r="CF6">
        <f>GETPIVOTDATA("Total_Sales",$CB$5)</f>
        <v>2850</v>
      </c>
      <c r="CU6" s="24" t="s">
        <v>2211</v>
      </c>
      <c r="CV6">
        <v>33657455</v>
      </c>
    </row>
    <row r="7" spans="1:102" x14ac:dyDescent="0.3">
      <c r="A7" s="24" t="s">
        <v>2180</v>
      </c>
      <c r="B7">
        <v>22605232</v>
      </c>
      <c r="C7">
        <v>17388640</v>
      </c>
      <c r="G7" s="24" t="s">
        <v>1340</v>
      </c>
      <c r="H7" s="26">
        <v>86</v>
      </c>
      <c r="M7" s="24" t="s">
        <v>44</v>
      </c>
      <c r="N7">
        <v>450</v>
      </c>
      <c r="R7" s="24" t="s">
        <v>81</v>
      </c>
      <c r="S7">
        <v>300</v>
      </c>
      <c r="X7" t="s">
        <v>81</v>
      </c>
      <c r="Y7">
        <v>149</v>
      </c>
      <c r="AC7" s="28"/>
      <c r="AD7" t="s">
        <v>81</v>
      </c>
      <c r="AE7">
        <f t="shared" si="0"/>
        <v>149</v>
      </c>
      <c r="AI7" s="24" t="s">
        <v>35</v>
      </c>
      <c r="AJ7" s="13">
        <v>0.25044160942100097</v>
      </c>
      <c r="AO7" s="24" t="s">
        <v>1336</v>
      </c>
      <c r="AP7">
        <v>1576952</v>
      </c>
      <c r="AQ7" s="13">
        <v>1.5880997775555353E-2</v>
      </c>
      <c r="AU7" s="24" t="s">
        <v>1336</v>
      </c>
      <c r="AV7" s="34">
        <f t="shared" ref="AV7:AV40" si="1">GETPIVOTDATA("Sum of Total_Sales",$AO$5,"State  Name",AU7)</f>
        <v>1576952</v>
      </c>
      <c r="AW7" s="32">
        <f t="shared" ref="AW7:AW40" si="2">GETPIVOTDATA("Sum of Total_Sales2",$AO$5,"State  Name",AU7)</f>
        <v>1.5880997775555353E-2</v>
      </c>
      <c r="BA7" s="30" t="s">
        <v>1342</v>
      </c>
      <c r="BB7" s="30" t="s">
        <v>1517</v>
      </c>
      <c r="BC7" s="30">
        <v>25545</v>
      </c>
      <c r="BR7" s="24"/>
      <c r="BU7" s="24" t="s">
        <v>1338</v>
      </c>
      <c r="BV7">
        <v>1711879</v>
      </c>
      <c r="BW7" s="13">
        <v>1.7239806025180174E-2</v>
      </c>
      <c r="CB7" s="24" t="s">
        <v>48</v>
      </c>
      <c r="CC7">
        <v>150</v>
      </c>
      <c r="CK7" s="23" t="s">
        <v>2166</v>
      </c>
      <c r="CL7" t="s">
        <v>2167</v>
      </c>
      <c r="CU7" s="24" t="s">
        <v>2212</v>
      </c>
      <c r="CV7">
        <v>33320989</v>
      </c>
    </row>
    <row r="8" spans="1:102" ht="16.8" x14ac:dyDescent="0.3">
      <c r="A8" s="24" t="s">
        <v>2181</v>
      </c>
      <c r="B8">
        <v>12359776</v>
      </c>
      <c r="C8">
        <v>9507520</v>
      </c>
      <c r="G8" s="24" t="s">
        <v>1342</v>
      </c>
      <c r="H8" s="26">
        <v>254</v>
      </c>
      <c r="M8" s="24" t="s">
        <v>39</v>
      </c>
      <c r="N8">
        <v>449</v>
      </c>
      <c r="R8" s="24" t="s">
        <v>79</v>
      </c>
      <c r="S8">
        <v>450</v>
      </c>
      <c r="X8" t="s">
        <v>79</v>
      </c>
      <c r="Y8">
        <v>1</v>
      </c>
      <c r="AC8" s="28"/>
      <c r="AD8" t="s">
        <v>79</v>
      </c>
      <c r="AE8">
        <f t="shared" si="0"/>
        <v>1</v>
      </c>
      <c r="AI8" s="24" t="s">
        <v>1296</v>
      </c>
      <c r="AJ8" s="13">
        <v>0.25083415112855739</v>
      </c>
      <c r="AO8" s="24" t="s">
        <v>1338</v>
      </c>
      <c r="AP8">
        <v>1711879</v>
      </c>
      <c r="AQ8" s="13">
        <v>1.7239806025180174E-2</v>
      </c>
      <c r="AU8" s="24" t="s">
        <v>1338</v>
      </c>
      <c r="AV8" s="34">
        <f t="shared" si="1"/>
        <v>1711879</v>
      </c>
      <c r="AW8" s="32">
        <f t="shared" si="2"/>
        <v>1.7239806025180174E-2</v>
      </c>
      <c r="BA8" s="30" t="s">
        <v>1344</v>
      </c>
      <c r="BB8" s="30" t="s">
        <v>1545</v>
      </c>
      <c r="BC8" s="30">
        <v>39780</v>
      </c>
      <c r="BR8" s="24"/>
      <c r="BU8" s="24" t="s">
        <v>1340</v>
      </c>
      <c r="BV8">
        <v>1665365</v>
      </c>
      <c r="BW8" s="13">
        <v>1.6771377860890974E-2</v>
      </c>
      <c r="CB8" s="24" t="s">
        <v>65</v>
      </c>
      <c r="CC8">
        <v>150</v>
      </c>
      <c r="CF8" s="53" t="s">
        <v>23</v>
      </c>
      <c r="CG8" s="55" t="s">
        <v>2209</v>
      </c>
      <c r="CK8" s="24" t="s">
        <v>2210</v>
      </c>
      <c r="CL8" s="58">
        <v>0.32548072473089928</v>
      </c>
      <c r="CN8" s="24">
        <v>2020</v>
      </c>
      <c r="CO8" s="33">
        <f>GETPIVOTDATA("Total_Sales",$CK$7,"Years (Order_Date)",CN8)</f>
        <v>0.32548072473089928</v>
      </c>
      <c r="CP8" s="59">
        <f>100%-CO8</f>
        <v>0.67451927526910072</v>
      </c>
      <c r="CQ8" s="59">
        <f>CP8+GETPIVOTDATA("Total_Sales",$CK$7,"Years (Order_Date)",2020)</f>
        <v>1</v>
      </c>
      <c r="CU8" s="24" t="s">
        <v>2165</v>
      </c>
      <c r="CV8">
        <v>99298043</v>
      </c>
    </row>
    <row r="9" spans="1:102" ht="15.6" x14ac:dyDescent="0.3">
      <c r="A9" s="24" t="s">
        <v>2182</v>
      </c>
      <c r="B9">
        <v>3430271</v>
      </c>
      <c r="C9">
        <v>2638670</v>
      </c>
      <c r="G9" s="24" t="s">
        <v>27</v>
      </c>
      <c r="H9" s="26">
        <v>95</v>
      </c>
      <c r="M9" s="24" t="s">
        <v>36</v>
      </c>
      <c r="N9">
        <v>449</v>
      </c>
      <c r="R9" s="24" t="s">
        <v>78</v>
      </c>
      <c r="S9">
        <v>600</v>
      </c>
      <c r="X9" t="s">
        <v>78</v>
      </c>
      <c r="Y9">
        <v>1</v>
      </c>
      <c r="AC9" s="28"/>
      <c r="AD9" t="s">
        <v>78</v>
      </c>
      <c r="AE9">
        <f t="shared" si="0"/>
        <v>1</v>
      </c>
      <c r="AI9" s="24" t="s">
        <v>34</v>
      </c>
      <c r="AJ9" s="13">
        <v>0.24985279685966633</v>
      </c>
      <c r="AO9" s="24" t="s">
        <v>1340</v>
      </c>
      <c r="AP9">
        <v>1665365</v>
      </c>
      <c r="AQ9" s="13">
        <v>1.6771377860890974E-2</v>
      </c>
      <c r="AU9" s="24" t="s">
        <v>1340</v>
      </c>
      <c r="AV9" s="34">
        <f t="shared" si="1"/>
        <v>1665365</v>
      </c>
      <c r="AW9" s="32">
        <f t="shared" si="2"/>
        <v>1.6771377860890974E-2</v>
      </c>
      <c r="BA9" s="30" t="s">
        <v>1344</v>
      </c>
      <c r="BB9" s="30" t="s">
        <v>1531</v>
      </c>
      <c r="BC9" s="30">
        <v>2990</v>
      </c>
      <c r="BU9" s="24" t="s">
        <v>1342</v>
      </c>
      <c r="BV9">
        <v>4862221</v>
      </c>
      <c r="BW9" s="13">
        <v>4.8965929771647161E-2</v>
      </c>
      <c r="CB9" s="24" t="s">
        <v>71</v>
      </c>
      <c r="CC9">
        <v>150</v>
      </c>
      <c r="CF9" s="54" t="str">
        <f>CB6</f>
        <v>2GB Graphic Card</v>
      </c>
      <c r="CG9" s="56">
        <f>GETPIVOTDATA("Total_Sales",$CB$5,"Product",CF9)</f>
        <v>300</v>
      </c>
      <c r="CK9" s="24" t="s">
        <v>2211</v>
      </c>
      <c r="CL9" s="58">
        <v>0.33895386034949349</v>
      </c>
      <c r="CN9" s="24">
        <v>2021</v>
      </c>
      <c r="CO9" s="33">
        <f>GETPIVOTDATA("Total_Sales",$CK$7,"Years (Order_Date)",CN9)</f>
        <v>0.33895386034949349</v>
      </c>
      <c r="CP9" s="59">
        <f>100%-CO9</f>
        <v>0.66104613965050651</v>
      </c>
      <c r="CQ9" s="59">
        <f>CP9+GETPIVOTDATA("Total_Sales",$CK$7,"Years (Order_Date)",2020)</f>
        <v>0.9865268643814058</v>
      </c>
    </row>
    <row r="10" spans="1:102" ht="15.6" x14ac:dyDescent="0.3">
      <c r="A10" s="24" t="s">
        <v>2183</v>
      </c>
      <c r="B10">
        <v>2731443</v>
      </c>
      <c r="C10">
        <v>2101110</v>
      </c>
      <c r="G10" s="24" t="s">
        <v>1344</v>
      </c>
      <c r="H10" s="26">
        <v>88</v>
      </c>
      <c r="M10" s="24" t="s">
        <v>38</v>
      </c>
      <c r="N10">
        <v>749</v>
      </c>
      <c r="R10" s="24" t="s">
        <v>84</v>
      </c>
      <c r="S10">
        <v>150</v>
      </c>
      <c r="X10" t="s">
        <v>84</v>
      </c>
      <c r="Y10">
        <v>74</v>
      </c>
      <c r="AC10" s="28"/>
      <c r="AD10" t="s">
        <v>84</v>
      </c>
      <c r="AE10">
        <f t="shared" si="0"/>
        <v>74</v>
      </c>
      <c r="AI10" s="24" t="s">
        <v>2165</v>
      </c>
      <c r="AJ10" s="13">
        <v>1</v>
      </c>
      <c r="AO10" s="24" t="s">
        <v>1342</v>
      </c>
      <c r="AP10">
        <v>4862221</v>
      </c>
      <c r="AQ10" s="13">
        <v>4.8965929771647161E-2</v>
      </c>
      <c r="AU10" s="24" t="s">
        <v>1342</v>
      </c>
      <c r="AV10" s="34">
        <f t="shared" si="1"/>
        <v>4862221</v>
      </c>
      <c r="AW10" s="32">
        <f t="shared" si="2"/>
        <v>4.8965929771647161E-2</v>
      </c>
      <c r="BA10" s="30" t="s">
        <v>1344</v>
      </c>
      <c r="BB10" s="30" t="s">
        <v>1534</v>
      </c>
      <c r="BC10" s="30">
        <v>3315</v>
      </c>
      <c r="BU10" s="24" t="s">
        <v>27</v>
      </c>
      <c r="BV10">
        <v>1958697</v>
      </c>
      <c r="BW10" s="13">
        <v>1.9725434065201063E-2</v>
      </c>
      <c r="CB10" s="24" t="s">
        <v>50</v>
      </c>
      <c r="CC10">
        <v>150</v>
      </c>
      <c r="CF10" s="54" t="str">
        <f t="shared" ref="CF10:CF18" si="3">CB7</f>
        <v>Wireless Mouse</v>
      </c>
      <c r="CG10" s="56">
        <f t="shared" ref="CG10:CG18" si="4">GETPIVOTDATA("Total_Sales",$CB$5,"Product",CF10)</f>
        <v>150</v>
      </c>
      <c r="CK10" s="24" t="s">
        <v>2212</v>
      </c>
      <c r="CL10" s="58">
        <v>0.33556541491960723</v>
      </c>
      <c r="CN10" s="24">
        <v>2022</v>
      </c>
      <c r="CO10" s="33">
        <f>GETPIVOTDATA("Total_Sales",$CK$7,"Years (Order_Date)",CN10)</f>
        <v>0.33556541491960723</v>
      </c>
      <c r="CP10" s="59">
        <f>100%-CO10</f>
        <v>0.66443458508039277</v>
      </c>
      <c r="CQ10" s="59">
        <f>CP10+GETPIVOTDATA("Total_Sales",$CK$7,"Years (Order_Date)",2020)</f>
        <v>0.98991530981129205</v>
      </c>
    </row>
    <row r="11" spans="1:102" ht="15.6" x14ac:dyDescent="0.3">
      <c r="A11" s="24" t="s">
        <v>2184</v>
      </c>
      <c r="B11">
        <v>1834807</v>
      </c>
      <c r="C11">
        <v>1411390</v>
      </c>
      <c r="G11" s="24" t="s">
        <v>1386</v>
      </c>
      <c r="H11" s="26">
        <v>91</v>
      </c>
      <c r="M11" s="24" t="s">
        <v>43</v>
      </c>
      <c r="N11">
        <v>150</v>
      </c>
      <c r="R11" s="24" t="s">
        <v>80</v>
      </c>
      <c r="S11">
        <v>450</v>
      </c>
      <c r="X11" t="s">
        <v>80</v>
      </c>
      <c r="Y11">
        <v>224</v>
      </c>
      <c r="AC11" s="28"/>
      <c r="AD11" t="s">
        <v>80</v>
      </c>
      <c r="AE11">
        <f t="shared" si="0"/>
        <v>224</v>
      </c>
      <c r="AO11" s="24" t="s">
        <v>27</v>
      </c>
      <c r="AP11">
        <v>1958697</v>
      </c>
      <c r="AQ11" s="13">
        <v>1.9725434065201063E-2</v>
      </c>
      <c r="AU11" s="24" t="s">
        <v>27</v>
      </c>
      <c r="AV11" s="34">
        <f t="shared" si="1"/>
        <v>1958697</v>
      </c>
      <c r="AW11" s="32">
        <f t="shared" si="2"/>
        <v>1.9725434065201063E-2</v>
      </c>
      <c r="BA11" s="30" t="s">
        <v>1344</v>
      </c>
      <c r="BB11" s="30" t="s">
        <v>1527</v>
      </c>
      <c r="BC11" s="30">
        <v>1690</v>
      </c>
      <c r="BU11" s="24" t="s">
        <v>1344</v>
      </c>
      <c r="BV11">
        <v>1681290</v>
      </c>
      <c r="BW11" s="13">
        <v>1.6931753629827326E-2</v>
      </c>
      <c r="CB11" s="24" t="s">
        <v>59</v>
      </c>
      <c r="CC11">
        <v>150</v>
      </c>
      <c r="CF11" s="54" t="str">
        <f t="shared" si="3"/>
        <v>Micro ATX motherboard</v>
      </c>
      <c r="CG11" s="56">
        <f t="shared" si="4"/>
        <v>150</v>
      </c>
      <c r="CK11" s="24" t="s">
        <v>2165</v>
      </c>
      <c r="CL11" s="13">
        <v>1</v>
      </c>
      <c r="CO11" s="59">
        <f>200%-CO10-CO9-CO8</f>
        <v>1</v>
      </c>
    </row>
    <row r="12" spans="1:102" ht="15.6" x14ac:dyDescent="0.3">
      <c r="A12" s="24" t="s">
        <v>2185</v>
      </c>
      <c r="B12">
        <v>9480159</v>
      </c>
      <c r="C12">
        <v>7292430</v>
      </c>
      <c r="G12" s="24" t="s">
        <v>26</v>
      </c>
      <c r="H12" s="26">
        <v>249</v>
      </c>
      <c r="M12" s="24" t="s">
        <v>37</v>
      </c>
      <c r="N12">
        <v>599</v>
      </c>
      <c r="R12" s="24" t="s">
        <v>76</v>
      </c>
      <c r="S12">
        <v>1199</v>
      </c>
      <c r="X12" t="s">
        <v>76</v>
      </c>
      <c r="Y12">
        <v>300</v>
      </c>
      <c r="AC12" s="29"/>
      <c r="AD12" t="s">
        <v>76</v>
      </c>
      <c r="AE12">
        <f t="shared" si="0"/>
        <v>300</v>
      </c>
      <c r="AO12" s="24" t="s">
        <v>1344</v>
      </c>
      <c r="AP12">
        <v>1681290</v>
      </c>
      <c r="AQ12" s="13">
        <v>1.6931753629827326E-2</v>
      </c>
      <c r="AU12" s="24" t="s">
        <v>1344</v>
      </c>
      <c r="AV12" s="34">
        <f t="shared" si="1"/>
        <v>1681290</v>
      </c>
      <c r="AW12" s="32">
        <f t="shared" si="2"/>
        <v>1.6931753629827326E-2</v>
      </c>
      <c r="BA12" s="30" t="s">
        <v>1344</v>
      </c>
      <c r="BB12" s="30" t="s">
        <v>1529</v>
      </c>
      <c r="BC12" s="30">
        <v>9750</v>
      </c>
      <c r="BU12" s="24" t="s">
        <v>1386</v>
      </c>
      <c r="BV12">
        <v>1717079</v>
      </c>
      <c r="BW12" s="13">
        <v>1.7292173623200208E-2</v>
      </c>
      <c r="CB12" s="24" t="s">
        <v>72</v>
      </c>
      <c r="CC12">
        <v>150</v>
      </c>
      <c r="CF12" s="54" t="str">
        <f t="shared" si="3"/>
        <v>17" LCD Display</v>
      </c>
      <c r="CG12" s="56">
        <f t="shared" si="4"/>
        <v>150</v>
      </c>
    </row>
    <row r="13" spans="1:102" ht="15.6" x14ac:dyDescent="0.3">
      <c r="A13" s="24" t="s">
        <v>2186</v>
      </c>
      <c r="B13">
        <v>2271997</v>
      </c>
      <c r="C13">
        <v>1747690</v>
      </c>
      <c r="G13" s="24" t="s">
        <v>1346</v>
      </c>
      <c r="H13" s="26">
        <v>84</v>
      </c>
      <c r="M13" s="24" t="s">
        <v>98</v>
      </c>
      <c r="N13">
        <v>150</v>
      </c>
      <c r="R13" s="24" t="s">
        <v>83</v>
      </c>
      <c r="S13">
        <v>150</v>
      </c>
      <c r="W13" t="s">
        <v>2172</v>
      </c>
      <c r="Y13">
        <v>1268</v>
      </c>
      <c r="AC13" s="28" t="s">
        <v>35</v>
      </c>
      <c r="AD13" t="s">
        <v>85</v>
      </c>
      <c r="AE13">
        <f t="shared" si="0"/>
        <v>74</v>
      </c>
      <c r="AO13" s="24" t="s">
        <v>1386</v>
      </c>
      <c r="AP13">
        <v>1717079</v>
      </c>
      <c r="AQ13" s="13">
        <v>1.7292173623200208E-2</v>
      </c>
      <c r="AU13" s="24" t="s">
        <v>1386</v>
      </c>
      <c r="AV13" s="34">
        <f t="shared" si="1"/>
        <v>1717079</v>
      </c>
      <c r="AW13" s="32">
        <f t="shared" si="2"/>
        <v>1.7292173623200208E-2</v>
      </c>
      <c r="BA13" s="30" t="s">
        <v>1354</v>
      </c>
      <c r="BB13" s="30" t="s">
        <v>2144</v>
      </c>
      <c r="BC13" s="30">
        <v>39000</v>
      </c>
      <c r="BU13" s="24" t="s">
        <v>26</v>
      </c>
      <c r="BV13">
        <v>5061953</v>
      </c>
      <c r="BW13" s="13">
        <v>5.0977369211596645E-2</v>
      </c>
      <c r="CB13" s="24" t="s">
        <v>68</v>
      </c>
      <c r="CC13">
        <v>150</v>
      </c>
      <c r="CF13" s="54" t="str">
        <f t="shared" si="3"/>
        <v>21" LCD Display</v>
      </c>
      <c r="CG13" s="56">
        <f t="shared" si="4"/>
        <v>150</v>
      </c>
    </row>
    <row r="14" spans="1:102" ht="15.6" x14ac:dyDescent="0.3">
      <c r="A14" s="24" t="s">
        <v>2187</v>
      </c>
      <c r="B14">
        <v>4274400</v>
      </c>
      <c r="C14">
        <v>3288000</v>
      </c>
      <c r="G14" s="24" t="s">
        <v>1348</v>
      </c>
      <c r="H14" s="26">
        <v>476</v>
      </c>
      <c r="M14" s="24" t="s">
        <v>99</v>
      </c>
      <c r="N14">
        <v>150</v>
      </c>
      <c r="R14" s="24" t="s">
        <v>77</v>
      </c>
      <c r="S14">
        <v>299</v>
      </c>
      <c r="W14" t="s">
        <v>35</v>
      </c>
      <c r="X14" t="s">
        <v>85</v>
      </c>
      <c r="Y14">
        <v>75</v>
      </c>
      <c r="AC14" s="28"/>
      <c r="AD14" t="s">
        <v>82</v>
      </c>
      <c r="AE14">
        <f t="shared" ref="AE14:AE24" si="5">GETPIVOTDATA("Status",$W$3,"Status","Order","Brand",AD14)</f>
        <v>2</v>
      </c>
      <c r="AO14" s="24" t="s">
        <v>26</v>
      </c>
      <c r="AP14">
        <v>5061953</v>
      </c>
      <c r="AQ14" s="13">
        <v>5.0977369211596645E-2</v>
      </c>
      <c r="AU14" s="24" t="s">
        <v>26</v>
      </c>
      <c r="AV14" s="34">
        <f t="shared" si="1"/>
        <v>5061953</v>
      </c>
      <c r="AW14" s="32">
        <f t="shared" si="2"/>
        <v>5.0977369211596645E-2</v>
      </c>
      <c r="BA14" s="30" t="s">
        <v>1356</v>
      </c>
      <c r="BB14" s="30" t="s">
        <v>1636</v>
      </c>
      <c r="BC14" s="30">
        <v>13650</v>
      </c>
      <c r="BU14" s="24" t="s">
        <v>1346</v>
      </c>
      <c r="BV14">
        <v>1566175</v>
      </c>
      <c r="BW14" s="13">
        <v>1.5772465928658837E-2</v>
      </c>
      <c r="CB14" s="24" t="s">
        <v>73</v>
      </c>
      <c r="CC14">
        <v>150</v>
      </c>
      <c r="CF14" s="54" t="str">
        <f t="shared" si="3"/>
        <v>USB Backlight Keyboard</v>
      </c>
      <c r="CG14" s="56">
        <f t="shared" si="4"/>
        <v>150</v>
      </c>
    </row>
    <row r="15" spans="1:102" ht="15.6" x14ac:dyDescent="0.3">
      <c r="A15" s="24" t="s">
        <v>2188</v>
      </c>
      <c r="B15">
        <v>7645378</v>
      </c>
      <c r="C15">
        <v>5881060</v>
      </c>
      <c r="G15" s="24" t="s">
        <v>1350</v>
      </c>
      <c r="H15" s="26">
        <v>84</v>
      </c>
      <c r="J15" s="51">
        <v>5000000</v>
      </c>
      <c r="M15" s="24" t="s">
        <v>42</v>
      </c>
      <c r="N15">
        <v>300</v>
      </c>
      <c r="R15" s="24" t="s">
        <v>2165</v>
      </c>
      <c r="S15">
        <v>5095</v>
      </c>
      <c r="X15" t="s">
        <v>82</v>
      </c>
      <c r="Y15">
        <v>2</v>
      </c>
      <c r="AC15" s="28"/>
      <c r="AD15" t="s">
        <v>75</v>
      </c>
      <c r="AE15">
        <f t="shared" si="5"/>
        <v>449</v>
      </c>
      <c r="AO15" s="24" t="s">
        <v>1346</v>
      </c>
      <c r="AP15">
        <v>1566175</v>
      </c>
      <c r="AQ15" s="13">
        <v>1.5772465928658837E-2</v>
      </c>
      <c r="AU15" s="24" t="s">
        <v>1346</v>
      </c>
      <c r="AV15" s="34">
        <f t="shared" si="1"/>
        <v>1566175</v>
      </c>
      <c r="AW15" s="32">
        <f t="shared" si="2"/>
        <v>1.5772465928658837E-2</v>
      </c>
      <c r="BA15" s="30" t="s">
        <v>1358</v>
      </c>
      <c r="BB15" s="30" t="s">
        <v>1657</v>
      </c>
      <c r="BC15" s="30">
        <v>44200</v>
      </c>
      <c r="BU15" s="24" t="s">
        <v>1348</v>
      </c>
      <c r="BV15">
        <v>9137726</v>
      </c>
      <c r="BW15" s="13">
        <v>9.2023223458693945E-2</v>
      </c>
      <c r="CB15" s="24" t="s">
        <v>51</v>
      </c>
      <c r="CC15">
        <v>150</v>
      </c>
      <c r="CF15" s="54" t="str">
        <f t="shared" si="3"/>
        <v>26" LCD Display</v>
      </c>
      <c r="CG15" s="56">
        <f t="shared" si="4"/>
        <v>150</v>
      </c>
    </row>
    <row r="16" spans="1:102" ht="15.6" x14ac:dyDescent="0.3">
      <c r="A16" s="24" t="s">
        <v>2165</v>
      </c>
      <c r="B16">
        <v>99298043</v>
      </c>
      <c r="C16">
        <v>76383110</v>
      </c>
      <c r="G16" s="24" t="s">
        <v>1352</v>
      </c>
      <c r="H16" s="26">
        <v>80</v>
      </c>
      <c r="M16" s="24" t="s">
        <v>40</v>
      </c>
      <c r="N16">
        <v>450</v>
      </c>
      <c r="X16" t="s">
        <v>75</v>
      </c>
      <c r="Y16">
        <v>449</v>
      </c>
      <c r="AC16" s="28"/>
      <c r="AD16" t="s">
        <v>81</v>
      </c>
      <c r="AE16">
        <f t="shared" si="5"/>
        <v>150</v>
      </c>
      <c r="AO16" s="24" t="s">
        <v>1348</v>
      </c>
      <c r="AP16">
        <v>9137726</v>
      </c>
      <c r="AQ16" s="13">
        <v>9.2023223458693945E-2</v>
      </c>
      <c r="AU16" s="24" t="s">
        <v>1348</v>
      </c>
      <c r="AV16" s="34">
        <f t="shared" si="1"/>
        <v>9137726</v>
      </c>
      <c r="AW16" s="32">
        <f t="shared" si="2"/>
        <v>9.2023223458693945E-2</v>
      </c>
      <c r="BA16" s="30" t="s">
        <v>1360</v>
      </c>
      <c r="BB16" s="30" t="s">
        <v>1680</v>
      </c>
      <c r="BC16" s="30">
        <v>18200</v>
      </c>
      <c r="BU16" s="24" t="s">
        <v>1350</v>
      </c>
      <c r="BV16">
        <v>1439191</v>
      </c>
      <c r="BW16" s="13">
        <v>1.4493649185009618E-2</v>
      </c>
      <c r="CB16" s="24" t="s">
        <v>63</v>
      </c>
      <c r="CC16">
        <v>150</v>
      </c>
      <c r="CF16" s="54" t="str">
        <f t="shared" si="3"/>
        <v>Gaming Box Cabinet</v>
      </c>
      <c r="CG16" s="56">
        <f t="shared" si="4"/>
        <v>150</v>
      </c>
    </row>
    <row r="17" spans="6:97" ht="15.6" x14ac:dyDescent="0.3">
      <c r="F17" s="25"/>
      <c r="G17" s="24" t="s">
        <v>1354</v>
      </c>
      <c r="H17" s="26">
        <v>84</v>
      </c>
      <c r="M17" s="24" t="s">
        <v>2165</v>
      </c>
      <c r="N17">
        <v>5095</v>
      </c>
      <c r="X17" t="s">
        <v>81</v>
      </c>
      <c r="Y17">
        <v>150</v>
      </c>
      <c r="AC17" s="28"/>
      <c r="AD17" t="s">
        <v>78</v>
      </c>
      <c r="AE17">
        <f t="shared" si="5"/>
        <v>1</v>
      </c>
      <c r="AI17" s="24" t="s">
        <v>33</v>
      </c>
      <c r="AJ17" s="33">
        <f>GETPIVOTDATA("Product",$AI$5,"Status",AI17)</f>
        <v>0.24887144259077526</v>
      </c>
      <c r="AO17" s="24" t="s">
        <v>1350</v>
      </c>
      <c r="AP17">
        <v>1439191</v>
      </c>
      <c r="AQ17" s="13">
        <v>1.4493649185009618E-2</v>
      </c>
      <c r="AU17" s="24" t="s">
        <v>1350</v>
      </c>
      <c r="AV17" s="34">
        <f t="shared" si="1"/>
        <v>1439191</v>
      </c>
      <c r="AW17" s="32">
        <f t="shared" si="2"/>
        <v>1.4493649185009618E-2</v>
      </c>
      <c r="BA17" s="30" t="s">
        <v>1360</v>
      </c>
      <c r="BB17" s="30" t="s">
        <v>1680</v>
      </c>
      <c r="BC17" s="30">
        <v>2184</v>
      </c>
      <c r="BU17" s="24" t="s">
        <v>1352</v>
      </c>
      <c r="BV17">
        <v>1603667</v>
      </c>
      <c r="BW17" s="13">
        <v>1.6150036310383278E-2</v>
      </c>
      <c r="CB17" s="24" t="s">
        <v>52</v>
      </c>
      <c r="CC17">
        <v>150</v>
      </c>
      <c r="CF17" s="54" t="str">
        <f t="shared" si="3"/>
        <v>I7 - intel 12th Generation</v>
      </c>
      <c r="CG17" s="56">
        <f t="shared" si="4"/>
        <v>150</v>
      </c>
    </row>
    <row r="18" spans="6:97" ht="15.6" x14ac:dyDescent="0.3">
      <c r="G18" s="24" t="s">
        <v>1356</v>
      </c>
      <c r="H18" s="26">
        <v>85</v>
      </c>
      <c r="X18" t="s">
        <v>78</v>
      </c>
      <c r="Y18">
        <v>1</v>
      </c>
      <c r="AC18" s="28"/>
      <c r="AD18" t="s">
        <v>84</v>
      </c>
      <c r="AE18">
        <f t="shared" si="5"/>
        <v>75</v>
      </c>
      <c r="AI18" s="24" t="s">
        <v>35</v>
      </c>
      <c r="AJ18" s="33">
        <f>GETPIVOTDATA("Product",$AI$5,"Status",AI18)</f>
        <v>0.25044160942100097</v>
      </c>
      <c r="AO18" s="24" t="s">
        <v>1352</v>
      </c>
      <c r="AP18">
        <v>1603667</v>
      </c>
      <c r="AQ18" s="13">
        <v>1.6150036310383278E-2</v>
      </c>
      <c r="AU18" s="24" t="s">
        <v>1352</v>
      </c>
      <c r="AV18" s="34">
        <f t="shared" si="1"/>
        <v>1603667</v>
      </c>
      <c r="AW18" s="32">
        <f t="shared" si="2"/>
        <v>1.6150036310383278E-2</v>
      </c>
      <c r="BA18" s="30" t="s">
        <v>1360</v>
      </c>
      <c r="BB18" s="30" t="s">
        <v>1678</v>
      </c>
      <c r="BC18" s="30">
        <v>17004</v>
      </c>
      <c r="BU18" s="24" t="s">
        <v>1354</v>
      </c>
      <c r="BV18">
        <v>1774526</v>
      </c>
      <c r="BW18" s="13">
        <v>1.7870704662326528E-2</v>
      </c>
      <c r="CB18" s="24" t="s">
        <v>66</v>
      </c>
      <c r="CC18">
        <v>150</v>
      </c>
      <c r="CF18" s="54" t="str">
        <f t="shared" si="3"/>
        <v>Intel i3 11th gen.</v>
      </c>
      <c r="CG18" s="56">
        <f t="shared" si="4"/>
        <v>150</v>
      </c>
    </row>
    <row r="19" spans="6:97" x14ac:dyDescent="0.3">
      <c r="G19" s="24" t="s">
        <v>1358</v>
      </c>
      <c r="H19" s="26">
        <v>85</v>
      </c>
      <c r="X19" t="s">
        <v>84</v>
      </c>
      <c r="Y19">
        <v>75</v>
      </c>
      <c r="AC19" s="28"/>
      <c r="AD19" t="s">
        <v>80</v>
      </c>
      <c r="AE19">
        <f t="shared" si="5"/>
        <v>224</v>
      </c>
      <c r="AI19" s="24" t="s">
        <v>1296</v>
      </c>
      <c r="AJ19" s="33">
        <f>GETPIVOTDATA("Product",$AI$5,"Status",AI19)</f>
        <v>0.25083415112855739</v>
      </c>
      <c r="AO19" s="24" t="s">
        <v>1354</v>
      </c>
      <c r="AP19">
        <v>1774526</v>
      </c>
      <c r="AQ19" s="13">
        <v>1.7870704662326528E-2</v>
      </c>
      <c r="AU19" s="24" t="s">
        <v>1354</v>
      </c>
      <c r="AV19" s="34">
        <f t="shared" si="1"/>
        <v>1774526</v>
      </c>
      <c r="AW19" s="32">
        <f t="shared" si="2"/>
        <v>1.7870704662326528E-2</v>
      </c>
      <c r="BA19" s="30" t="s">
        <v>1366</v>
      </c>
      <c r="BB19" s="30" t="s">
        <v>1793</v>
      </c>
      <c r="BC19" s="30">
        <v>3484</v>
      </c>
      <c r="BU19" s="24" t="s">
        <v>1356</v>
      </c>
      <c r="BV19">
        <v>1680003</v>
      </c>
      <c r="BW19" s="13">
        <v>1.6918792649317369E-2</v>
      </c>
      <c r="CB19" s="24" t="s">
        <v>67</v>
      </c>
      <c r="CC19">
        <v>150</v>
      </c>
      <c r="CP19" s="23" t="s">
        <v>2166</v>
      </c>
      <c r="CQ19" t="s">
        <v>2206</v>
      </c>
    </row>
    <row r="20" spans="6:97" x14ac:dyDescent="0.3">
      <c r="G20" s="24" t="s">
        <v>1360</v>
      </c>
      <c r="H20" s="26">
        <v>87</v>
      </c>
      <c r="R20" s="24" t="s">
        <v>85</v>
      </c>
      <c r="S20" s="31">
        <f>GETPIVOTDATA("Total_Sales",$R$3,"Brand",R20)</f>
        <v>150</v>
      </c>
      <c r="X20" t="s">
        <v>80</v>
      </c>
      <c r="Y20">
        <v>224</v>
      </c>
      <c r="AC20" s="28"/>
      <c r="AD20" t="s">
        <v>76</v>
      </c>
      <c r="AE20">
        <f t="shared" si="5"/>
        <v>299</v>
      </c>
      <c r="AI20" s="24" t="s">
        <v>34</v>
      </c>
      <c r="AJ20" s="33">
        <f>GETPIVOTDATA("Product",$AI$5,"Status",AI20)</f>
        <v>0.24985279685966633</v>
      </c>
      <c r="AO20" s="24" t="s">
        <v>1356</v>
      </c>
      <c r="AP20">
        <v>1680003</v>
      </c>
      <c r="AQ20" s="13">
        <v>1.6918792649317369E-2</v>
      </c>
      <c r="AU20" s="24" t="s">
        <v>1356</v>
      </c>
      <c r="AV20" s="34">
        <f t="shared" si="1"/>
        <v>1680003</v>
      </c>
      <c r="AW20" s="32">
        <f t="shared" si="2"/>
        <v>1.6918792649317369E-2</v>
      </c>
      <c r="BA20" s="30" t="s">
        <v>1368</v>
      </c>
      <c r="BB20" s="30" t="s">
        <v>1800</v>
      </c>
      <c r="BC20" s="30">
        <v>21450</v>
      </c>
      <c r="BU20" s="24" t="s">
        <v>1358</v>
      </c>
      <c r="BV20">
        <v>1586442</v>
      </c>
      <c r="BW20" s="13">
        <v>1.5976568641941916E-2</v>
      </c>
      <c r="CB20" s="24" t="s">
        <v>46</v>
      </c>
      <c r="CC20">
        <v>150</v>
      </c>
      <c r="CP20" s="24" t="s">
        <v>2210</v>
      </c>
      <c r="CQ20">
        <v>1646</v>
      </c>
      <c r="CS20">
        <f>GETPIVOTDATA("Total_Sales",$CP$19)</f>
        <v>5095</v>
      </c>
    </row>
    <row r="21" spans="6:97" x14ac:dyDescent="0.3">
      <c r="G21" s="24" t="s">
        <v>1391</v>
      </c>
      <c r="H21" s="26">
        <v>87</v>
      </c>
      <c r="R21" s="24" t="s">
        <v>82</v>
      </c>
      <c r="S21" s="31">
        <f t="shared" ref="S21:S30" si="6">GETPIVOTDATA("Total_Sales",$R$3,"Brand",R21)</f>
        <v>449</v>
      </c>
      <c r="X21" t="s">
        <v>76</v>
      </c>
      <c r="Y21">
        <v>299</v>
      </c>
      <c r="AC21" s="29"/>
      <c r="AD21" t="s">
        <v>83</v>
      </c>
      <c r="AE21">
        <f t="shared" si="5"/>
        <v>1</v>
      </c>
      <c r="AO21" s="24" t="s">
        <v>1358</v>
      </c>
      <c r="AP21">
        <v>1586442</v>
      </c>
      <c r="AQ21" s="13">
        <v>1.5976568641941916E-2</v>
      </c>
      <c r="AU21" s="24" t="s">
        <v>1358</v>
      </c>
      <c r="AV21" s="34">
        <f t="shared" si="1"/>
        <v>1586442</v>
      </c>
      <c r="AW21" s="32">
        <f t="shared" si="2"/>
        <v>1.5976568641941916E-2</v>
      </c>
      <c r="BA21" s="30" t="s">
        <v>1327</v>
      </c>
      <c r="BB21" s="30" t="s">
        <v>1813</v>
      </c>
      <c r="BC21" s="30">
        <v>13780</v>
      </c>
      <c r="BU21" s="24" t="s">
        <v>1360</v>
      </c>
      <c r="BV21">
        <v>1488617</v>
      </c>
      <c r="BW21" s="13">
        <v>1.4991403204190037E-2</v>
      </c>
      <c r="CB21" s="24" t="s">
        <v>58</v>
      </c>
      <c r="CC21">
        <v>150</v>
      </c>
      <c r="CP21" s="24" t="s">
        <v>2211</v>
      </c>
      <c r="CQ21">
        <v>1717</v>
      </c>
    </row>
    <row r="22" spans="6:97" x14ac:dyDescent="0.3">
      <c r="G22" s="24" t="s">
        <v>1362</v>
      </c>
      <c r="H22" s="26">
        <v>86</v>
      </c>
      <c r="R22" s="24" t="s">
        <v>75</v>
      </c>
      <c r="S22" s="31">
        <f t="shared" si="6"/>
        <v>898</v>
      </c>
      <c r="X22" t="s">
        <v>83</v>
      </c>
      <c r="Y22">
        <v>1</v>
      </c>
      <c r="AC22" s="28" t="s">
        <v>1296</v>
      </c>
      <c r="AD22" t="s">
        <v>85</v>
      </c>
      <c r="AE22">
        <f t="shared" si="5"/>
        <v>75</v>
      </c>
      <c r="AO22" s="24" t="s">
        <v>1360</v>
      </c>
      <c r="AP22">
        <v>1488617</v>
      </c>
      <c r="AQ22" s="13">
        <v>1.4991403204190037E-2</v>
      </c>
      <c r="AU22" s="24" t="s">
        <v>1360</v>
      </c>
      <c r="AV22" s="34">
        <f t="shared" si="1"/>
        <v>1488617</v>
      </c>
      <c r="AW22" s="32">
        <f t="shared" si="2"/>
        <v>1.4991403204190037E-2</v>
      </c>
      <c r="BA22" s="30" t="s">
        <v>1328</v>
      </c>
      <c r="BB22" s="30" t="s">
        <v>1822</v>
      </c>
      <c r="BC22" s="30">
        <v>32630</v>
      </c>
      <c r="BU22" s="24" t="s">
        <v>1391</v>
      </c>
      <c r="BV22">
        <v>1780298</v>
      </c>
      <c r="BW22" s="13">
        <v>1.7928832696128764E-2</v>
      </c>
      <c r="CB22" s="24" t="s">
        <v>61</v>
      </c>
      <c r="CC22">
        <v>150</v>
      </c>
      <c r="CP22" s="24" t="s">
        <v>2212</v>
      </c>
      <c r="CQ22">
        <v>1732</v>
      </c>
    </row>
    <row r="23" spans="6:97" x14ac:dyDescent="0.3">
      <c r="G23" s="24" t="s">
        <v>1364</v>
      </c>
      <c r="H23" s="26">
        <v>904</v>
      </c>
      <c r="M23" t="s">
        <v>22</v>
      </c>
      <c r="N23" t="s">
        <v>2190</v>
      </c>
      <c r="R23" s="24" t="s">
        <v>81</v>
      </c>
      <c r="S23" s="31">
        <f t="shared" si="6"/>
        <v>300</v>
      </c>
      <c r="W23" t="s">
        <v>2173</v>
      </c>
      <c r="Y23">
        <v>1276</v>
      </c>
      <c r="AC23" s="28"/>
      <c r="AD23" t="s">
        <v>82</v>
      </c>
      <c r="AE23">
        <f t="shared" si="5"/>
        <v>2</v>
      </c>
      <c r="AO23" s="24" t="s">
        <v>1391</v>
      </c>
      <c r="AP23">
        <v>1780298</v>
      </c>
      <c r="AQ23" s="13">
        <v>1.7928832696128764E-2</v>
      </c>
      <c r="AU23" s="24" t="s">
        <v>1391</v>
      </c>
      <c r="AV23" s="34">
        <f t="shared" si="1"/>
        <v>1780298</v>
      </c>
      <c r="AW23" s="32">
        <f t="shared" si="2"/>
        <v>1.7928832696128764E-2</v>
      </c>
      <c r="BA23" s="30" t="s">
        <v>1372</v>
      </c>
      <c r="BB23" s="30" t="s">
        <v>1835</v>
      </c>
      <c r="BC23" s="30">
        <v>37700</v>
      </c>
      <c r="BU23" s="24" t="s">
        <v>1362</v>
      </c>
      <c r="BV23">
        <v>1885910</v>
      </c>
      <c r="BW23" s="13">
        <v>1.8992418611915644E-2</v>
      </c>
      <c r="CB23" s="24" t="s">
        <v>60</v>
      </c>
      <c r="CC23">
        <v>150</v>
      </c>
      <c r="CP23" s="24" t="s">
        <v>2165</v>
      </c>
      <c r="CQ23">
        <v>5095</v>
      </c>
    </row>
    <row r="24" spans="6:97" x14ac:dyDescent="0.3">
      <c r="G24" s="24" t="s">
        <v>1366</v>
      </c>
      <c r="H24" s="26">
        <v>83</v>
      </c>
      <c r="M24" t="s">
        <v>45</v>
      </c>
      <c r="N24" s="31">
        <f>GETPIVOTDATA("Total_Sales",$M$3,"Category",M24)</f>
        <v>449</v>
      </c>
      <c r="R24" s="24" t="s">
        <v>79</v>
      </c>
      <c r="S24" s="31">
        <f t="shared" si="6"/>
        <v>450</v>
      </c>
      <c r="W24" t="s">
        <v>1296</v>
      </c>
      <c r="X24" t="s">
        <v>85</v>
      </c>
      <c r="Y24">
        <v>1</v>
      </c>
      <c r="AC24" s="28"/>
      <c r="AD24" t="s">
        <v>75</v>
      </c>
      <c r="AE24">
        <f t="shared" si="5"/>
        <v>449</v>
      </c>
      <c r="AO24" s="24" t="s">
        <v>1362</v>
      </c>
      <c r="AP24">
        <v>1885910</v>
      </c>
      <c r="AQ24" s="13">
        <v>1.8992418611915644E-2</v>
      </c>
      <c r="AU24" s="24" t="s">
        <v>1362</v>
      </c>
      <c r="AV24" s="34">
        <f t="shared" si="1"/>
        <v>1885910</v>
      </c>
      <c r="AW24" s="32">
        <f t="shared" si="2"/>
        <v>1.8992418611915644E-2</v>
      </c>
      <c r="BA24" s="30" t="s">
        <v>1329</v>
      </c>
      <c r="BB24" s="30" t="s">
        <v>1873</v>
      </c>
      <c r="BC24" s="30">
        <v>1040</v>
      </c>
      <c r="BU24" s="24" t="s">
        <v>1364</v>
      </c>
      <c r="BV24">
        <v>17621084</v>
      </c>
      <c r="BW24" s="13">
        <v>0.17745650838254687</v>
      </c>
      <c r="CB24" s="24" t="s">
        <v>2165</v>
      </c>
      <c r="CC24">
        <v>2850</v>
      </c>
    </row>
    <row r="25" spans="6:97" x14ac:dyDescent="0.3">
      <c r="G25" s="24" t="s">
        <v>1368</v>
      </c>
      <c r="H25" s="26">
        <v>84</v>
      </c>
      <c r="M25" t="s">
        <v>89</v>
      </c>
      <c r="N25" s="31">
        <f t="shared" ref="N25:N36" si="7">GETPIVOTDATA("Total_Sales",$M$3,"Category",M25)</f>
        <v>150</v>
      </c>
      <c r="R25" s="24" t="s">
        <v>78</v>
      </c>
      <c r="S25" s="31">
        <f t="shared" si="6"/>
        <v>600</v>
      </c>
      <c r="X25" t="s">
        <v>82</v>
      </c>
      <c r="Y25">
        <v>224</v>
      </c>
      <c r="AC25" s="28"/>
      <c r="AD25" t="s">
        <v>79</v>
      </c>
      <c r="AE25">
        <f>GETPIVOTDATA("Status",$W$3,"Status","Processing","Brand",AD25)</f>
        <v>224</v>
      </c>
      <c r="AO25" s="24" t="s">
        <v>1364</v>
      </c>
      <c r="AP25">
        <v>17621084</v>
      </c>
      <c r="AQ25" s="13">
        <v>0.17745650838254687</v>
      </c>
      <c r="AU25" s="24" t="s">
        <v>1364</v>
      </c>
      <c r="AV25" s="34">
        <f t="shared" si="1"/>
        <v>17621084</v>
      </c>
      <c r="AW25" s="32">
        <f t="shared" si="2"/>
        <v>0.17745650838254687</v>
      </c>
      <c r="BA25" s="30" t="s">
        <v>1330</v>
      </c>
      <c r="BB25" s="30" t="s">
        <v>1908</v>
      </c>
      <c r="BC25" s="30">
        <v>2340</v>
      </c>
      <c r="BU25" s="24" t="s">
        <v>1366</v>
      </c>
      <c r="BV25">
        <v>1515852</v>
      </c>
      <c r="BW25" s="13">
        <v>1.5265678498819962E-2</v>
      </c>
    </row>
    <row r="26" spans="6:97" x14ac:dyDescent="0.3">
      <c r="G26" s="24" t="s">
        <v>1327</v>
      </c>
      <c r="H26" s="26">
        <v>87</v>
      </c>
      <c r="M26" t="s">
        <v>41</v>
      </c>
      <c r="N26" s="31">
        <f t="shared" si="7"/>
        <v>600</v>
      </c>
      <c r="R26" s="24" t="s">
        <v>84</v>
      </c>
      <c r="S26" s="31">
        <f t="shared" si="6"/>
        <v>150</v>
      </c>
      <c r="X26" t="s">
        <v>75</v>
      </c>
      <c r="Y26">
        <v>2</v>
      </c>
      <c r="AC26" s="28"/>
      <c r="AD26" t="s">
        <v>78</v>
      </c>
      <c r="AE26">
        <f t="shared" ref="AE26:AE40" si="8">GETPIVOTDATA("Status",$W$3,"Status","Processing","Brand",AD26)</f>
        <v>300</v>
      </c>
      <c r="AO26" s="24" t="s">
        <v>1366</v>
      </c>
      <c r="AP26">
        <v>1515852</v>
      </c>
      <c r="AQ26" s="13">
        <v>1.5265678498819962E-2</v>
      </c>
      <c r="AU26" s="24" t="s">
        <v>1366</v>
      </c>
      <c r="AV26" s="34">
        <f t="shared" si="1"/>
        <v>1515852</v>
      </c>
      <c r="AW26" s="32">
        <f t="shared" si="2"/>
        <v>1.5265678498819962E-2</v>
      </c>
      <c r="BA26" s="30" t="s">
        <v>1331</v>
      </c>
      <c r="BB26" s="30" t="s">
        <v>1916</v>
      </c>
      <c r="BC26" s="30">
        <v>54600</v>
      </c>
      <c r="BU26" s="24" t="s">
        <v>1368</v>
      </c>
      <c r="BV26">
        <v>1719848</v>
      </c>
      <c r="BW26" s="13">
        <v>1.7320059369145876E-2</v>
      </c>
    </row>
    <row r="27" spans="6:97" x14ac:dyDescent="0.3">
      <c r="G27" s="24" t="s">
        <v>1328</v>
      </c>
      <c r="H27" s="26">
        <v>88</v>
      </c>
      <c r="M27" t="s">
        <v>44</v>
      </c>
      <c r="N27" s="31">
        <f t="shared" si="7"/>
        <v>450</v>
      </c>
      <c r="R27" s="24" t="s">
        <v>80</v>
      </c>
      <c r="S27" s="31">
        <f t="shared" si="6"/>
        <v>450</v>
      </c>
      <c r="X27" t="s">
        <v>79</v>
      </c>
      <c r="Y27">
        <v>224</v>
      </c>
      <c r="AC27" s="28"/>
      <c r="AD27" t="s">
        <v>84</v>
      </c>
      <c r="AE27">
        <f t="shared" si="8"/>
        <v>1</v>
      </c>
      <c r="AO27" s="24" t="s">
        <v>1368</v>
      </c>
      <c r="AP27">
        <v>1719848</v>
      </c>
      <c r="AQ27" s="13">
        <v>1.7320059369145876E-2</v>
      </c>
      <c r="AU27" s="24" t="s">
        <v>1368</v>
      </c>
      <c r="AV27" s="34">
        <f t="shared" si="1"/>
        <v>1719848</v>
      </c>
      <c r="AW27" s="32">
        <f t="shared" si="2"/>
        <v>1.7320059369145876E-2</v>
      </c>
      <c r="BA27" s="30" t="s">
        <v>1377</v>
      </c>
      <c r="BB27" s="30" t="s">
        <v>1942</v>
      </c>
      <c r="BC27" s="30">
        <v>8450</v>
      </c>
      <c r="BU27" s="24" t="s">
        <v>1327</v>
      </c>
      <c r="BV27">
        <v>1874418</v>
      </c>
      <c r="BW27" s="13">
        <v>1.8876686220291372E-2</v>
      </c>
      <c r="CP27" s="24" t="s">
        <v>2210</v>
      </c>
      <c r="CQ27">
        <f>GETPIVOTDATA("Total_Sales",$CP$19,"Years (Order_Date)",2020)</f>
        <v>1646</v>
      </c>
    </row>
    <row r="28" spans="6:97" x14ac:dyDescent="0.3">
      <c r="G28" s="24" t="s">
        <v>1372</v>
      </c>
      <c r="H28" s="26">
        <v>90</v>
      </c>
      <c r="M28" t="s">
        <v>39</v>
      </c>
      <c r="N28" s="31">
        <f t="shared" si="7"/>
        <v>449</v>
      </c>
      <c r="R28" s="24" t="s">
        <v>76</v>
      </c>
      <c r="S28" s="31">
        <f t="shared" si="6"/>
        <v>1199</v>
      </c>
      <c r="X28" t="s">
        <v>78</v>
      </c>
      <c r="Y28">
        <v>300</v>
      </c>
      <c r="AC28" s="28"/>
      <c r="AD28" t="s">
        <v>80</v>
      </c>
      <c r="AE28">
        <f t="shared" si="8"/>
        <v>1</v>
      </c>
      <c r="AO28" s="24" t="s">
        <v>1327</v>
      </c>
      <c r="AP28">
        <v>1874418</v>
      </c>
      <c r="AQ28" s="13">
        <v>1.8876686220291372E-2</v>
      </c>
      <c r="AU28" s="24" t="s">
        <v>1327</v>
      </c>
      <c r="AV28" s="34">
        <f t="shared" si="1"/>
        <v>1874418</v>
      </c>
      <c r="AW28" s="32">
        <f t="shared" si="2"/>
        <v>1.8876686220291372E-2</v>
      </c>
      <c r="BA28" s="30" t="s">
        <v>1332</v>
      </c>
      <c r="BB28" s="30" t="s">
        <v>1994</v>
      </c>
      <c r="BC28" s="30">
        <v>23400</v>
      </c>
      <c r="BU28" s="24" t="s">
        <v>1328</v>
      </c>
      <c r="BV28">
        <v>1534390</v>
      </c>
      <c r="BW28" s="13">
        <v>1.5452368985761382E-2</v>
      </c>
      <c r="CP28" s="24" t="s">
        <v>2211</v>
      </c>
      <c r="CQ28">
        <f>GETPIVOTDATA("Total_Sales",$CP$19,"Years (Order_Date)",2021)</f>
        <v>1717</v>
      </c>
    </row>
    <row r="29" spans="6:97" x14ac:dyDescent="0.3">
      <c r="G29" s="24" t="s">
        <v>1393</v>
      </c>
      <c r="H29" s="26">
        <v>89</v>
      </c>
      <c r="M29" t="s">
        <v>36</v>
      </c>
      <c r="N29" s="31">
        <f t="shared" si="7"/>
        <v>449</v>
      </c>
      <c r="R29" s="24" t="s">
        <v>83</v>
      </c>
      <c r="S29" s="31">
        <f t="shared" si="6"/>
        <v>150</v>
      </c>
      <c r="X29" t="s">
        <v>84</v>
      </c>
      <c r="Y29">
        <v>1</v>
      </c>
      <c r="AC29" s="28"/>
      <c r="AD29" t="s">
        <v>76</v>
      </c>
      <c r="AE29">
        <f t="shared" si="8"/>
        <v>300</v>
      </c>
      <c r="AO29" s="24" t="s">
        <v>1328</v>
      </c>
      <c r="AP29">
        <v>1534390</v>
      </c>
      <c r="AQ29" s="13">
        <v>1.5452368985761382E-2</v>
      </c>
      <c r="AU29" s="24" t="s">
        <v>1328</v>
      </c>
      <c r="AV29" s="34">
        <f t="shared" si="1"/>
        <v>1534390</v>
      </c>
      <c r="AW29" s="32">
        <f t="shared" si="2"/>
        <v>1.5452368985761382E-2</v>
      </c>
      <c r="BA29" s="30" t="s">
        <v>1334</v>
      </c>
      <c r="BB29" s="30" t="s">
        <v>2071</v>
      </c>
      <c r="BC29" s="30">
        <v>22100</v>
      </c>
      <c r="BU29" s="24" t="s">
        <v>1372</v>
      </c>
      <c r="BV29">
        <v>1811498</v>
      </c>
      <c r="BW29" s="13">
        <v>1.8243038284248964E-2</v>
      </c>
      <c r="CP29" s="24" t="s">
        <v>2212</v>
      </c>
      <c r="CQ29">
        <f>GETPIVOTDATA("Total_Sales",$CP$19,"Years (Order_Date)",2022)</f>
        <v>1732</v>
      </c>
    </row>
    <row r="30" spans="6:97" x14ac:dyDescent="0.3">
      <c r="G30" s="24" t="s">
        <v>1329</v>
      </c>
      <c r="H30" s="26">
        <v>91</v>
      </c>
      <c r="M30" t="s">
        <v>38</v>
      </c>
      <c r="N30" s="31">
        <f t="shared" si="7"/>
        <v>749</v>
      </c>
      <c r="R30" s="24" t="s">
        <v>77</v>
      </c>
      <c r="S30" s="31">
        <f t="shared" si="6"/>
        <v>299</v>
      </c>
      <c r="X30" t="s">
        <v>80</v>
      </c>
      <c r="Y30">
        <v>1</v>
      </c>
      <c r="AC30" s="28"/>
      <c r="AD30" t="s">
        <v>83</v>
      </c>
      <c r="AE30">
        <f t="shared" si="8"/>
        <v>74</v>
      </c>
      <c r="AO30" s="24" t="s">
        <v>1372</v>
      </c>
      <c r="AP30">
        <v>1811498</v>
      </c>
      <c r="AQ30" s="13">
        <v>1.8243038284248964E-2</v>
      </c>
      <c r="AU30" s="24" t="s">
        <v>1372</v>
      </c>
      <c r="AV30" s="34">
        <f t="shared" si="1"/>
        <v>1811498</v>
      </c>
      <c r="AW30" s="32">
        <f t="shared" si="2"/>
        <v>1.8243038284248964E-2</v>
      </c>
      <c r="BA30" s="30" t="s">
        <v>1333</v>
      </c>
      <c r="BB30" s="30" t="s">
        <v>2026</v>
      </c>
      <c r="BC30" s="30">
        <v>32500</v>
      </c>
      <c r="BU30" s="24" t="s">
        <v>1393</v>
      </c>
      <c r="BV30">
        <v>1763229</v>
      </c>
      <c r="BW30" s="13">
        <v>1.7756936055628003E-2</v>
      </c>
    </row>
    <row r="31" spans="6:97" x14ac:dyDescent="0.3">
      <c r="G31" s="24" t="s">
        <v>1330</v>
      </c>
      <c r="H31" s="26">
        <v>91</v>
      </c>
      <c r="M31" t="s">
        <v>43</v>
      </c>
      <c r="N31" s="31">
        <f t="shared" si="7"/>
        <v>150</v>
      </c>
      <c r="X31" t="s">
        <v>76</v>
      </c>
      <c r="Y31">
        <v>300</v>
      </c>
      <c r="AC31" s="29"/>
      <c r="AD31" t="s">
        <v>77</v>
      </c>
      <c r="AE31">
        <f t="shared" si="8"/>
        <v>151</v>
      </c>
      <c r="AO31" s="24" t="s">
        <v>1393</v>
      </c>
      <c r="AP31">
        <v>1763229</v>
      </c>
      <c r="AQ31" s="13">
        <v>1.7756936055628003E-2</v>
      </c>
      <c r="AU31" s="24" t="s">
        <v>1393</v>
      </c>
      <c r="AV31" s="34">
        <f t="shared" si="1"/>
        <v>1763229</v>
      </c>
      <c r="AW31" s="32">
        <f t="shared" si="2"/>
        <v>1.7756936055628003E-2</v>
      </c>
      <c r="BA31" s="30" t="s">
        <v>1335</v>
      </c>
      <c r="BB31" s="30" t="s">
        <v>2101</v>
      </c>
      <c r="BC31" s="30">
        <v>13650</v>
      </c>
      <c r="BU31" s="24" t="s">
        <v>1329</v>
      </c>
      <c r="BV31">
        <v>1632722</v>
      </c>
      <c r="BW31" s="13">
        <v>1.6442640264320213E-2</v>
      </c>
    </row>
    <row r="32" spans="6:97" x14ac:dyDescent="0.3">
      <c r="G32" s="24" t="s">
        <v>1331</v>
      </c>
      <c r="H32" s="26">
        <v>91</v>
      </c>
      <c r="M32" t="s">
        <v>37</v>
      </c>
      <c r="N32" s="31">
        <f t="shared" si="7"/>
        <v>599</v>
      </c>
      <c r="X32" t="s">
        <v>83</v>
      </c>
      <c r="Y32">
        <v>74</v>
      </c>
      <c r="AC32" s="28" t="s">
        <v>34</v>
      </c>
      <c r="AD32" t="s">
        <v>82</v>
      </c>
      <c r="AE32">
        <f t="shared" si="8"/>
        <v>224</v>
      </c>
      <c r="AO32" s="24" t="s">
        <v>1329</v>
      </c>
      <c r="AP32">
        <v>1632722</v>
      </c>
      <c r="AQ32" s="13">
        <v>1.6442640264320213E-2</v>
      </c>
      <c r="AU32" s="24" t="s">
        <v>1329</v>
      </c>
      <c r="AV32" s="34">
        <f t="shared" si="1"/>
        <v>1632722</v>
      </c>
      <c r="AW32" s="32">
        <f t="shared" si="2"/>
        <v>1.6442640264320213E-2</v>
      </c>
      <c r="BA32" s="30" t="s">
        <v>1377</v>
      </c>
      <c r="BB32" s="30" t="s">
        <v>1922</v>
      </c>
      <c r="BC32" s="30">
        <v>23400</v>
      </c>
      <c r="BU32" s="24" t="s">
        <v>1330</v>
      </c>
      <c r="BV32">
        <v>1758978</v>
      </c>
      <c r="BW32" s="13">
        <v>1.7714125544246628E-2</v>
      </c>
    </row>
    <row r="33" spans="7:75" x14ac:dyDescent="0.3">
      <c r="G33" s="24" t="s">
        <v>1377</v>
      </c>
      <c r="H33" s="26">
        <v>185</v>
      </c>
      <c r="M33" t="s">
        <v>98</v>
      </c>
      <c r="N33" s="31">
        <f t="shared" si="7"/>
        <v>150</v>
      </c>
      <c r="X33" t="s">
        <v>77</v>
      </c>
      <c r="Y33">
        <v>151</v>
      </c>
      <c r="AC33" s="28"/>
      <c r="AD33" t="s">
        <v>75</v>
      </c>
      <c r="AE33">
        <f t="shared" si="8"/>
        <v>2</v>
      </c>
      <c r="AO33" s="24" t="s">
        <v>1330</v>
      </c>
      <c r="AP33">
        <v>1758978</v>
      </c>
      <c r="AQ33" s="13">
        <v>1.7714125544246628E-2</v>
      </c>
      <c r="AU33" s="24" t="s">
        <v>1330</v>
      </c>
      <c r="AV33" s="34">
        <f t="shared" si="1"/>
        <v>1758978</v>
      </c>
      <c r="AW33" s="32">
        <f t="shared" si="2"/>
        <v>1.7714125544246628E-2</v>
      </c>
      <c r="BA33" s="30" t="s">
        <v>1332</v>
      </c>
      <c r="BB33" s="30" t="s">
        <v>1993</v>
      </c>
      <c r="BC33" s="30">
        <v>8190</v>
      </c>
      <c r="BU33" s="24" t="s">
        <v>1331</v>
      </c>
      <c r="BV33">
        <v>1800539</v>
      </c>
      <c r="BW33" s="13">
        <v>1.8132673571421745E-2</v>
      </c>
    </row>
    <row r="34" spans="7:75" x14ac:dyDescent="0.3">
      <c r="G34" s="24" t="s">
        <v>2157</v>
      </c>
      <c r="H34" s="26">
        <v>86</v>
      </c>
      <c r="M34" t="s">
        <v>99</v>
      </c>
      <c r="N34" s="31">
        <f t="shared" si="7"/>
        <v>150</v>
      </c>
      <c r="W34" t="s">
        <v>2174</v>
      </c>
      <c r="Y34">
        <v>1278</v>
      </c>
      <c r="AC34" s="28"/>
      <c r="AD34" t="s">
        <v>81</v>
      </c>
      <c r="AE34">
        <f>GETPIVOTDATA("Status",$W$3,"Status","Shipped","Brand","Gigabyte")</f>
        <v>1</v>
      </c>
      <c r="AO34" s="24" t="s">
        <v>1331</v>
      </c>
      <c r="AP34">
        <v>1800539</v>
      </c>
      <c r="AQ34" s="13">
        <v>1.8132673571421745E-2</v>
      </c>
      <c r="AU34" s="24" t="s">
        <v>1331</v>
      </c>
      <c r="AV34" s="34">
        <f t="shared" si="1"/>
        <v>1800539</v>
      </c>
      <c r="AW34" s="32">
        <f t="shared" si="2"/>
        <v>1.8132673571421745E-2</v>
      </c>
      <c r="BA34" s="30" t="s">
        <v>1383</v>
      </c>
      <c r="BB34" s="30" t="s">
        <v>2105</v>
      </c>
      <c r="BC34" s="30">
        <v>4485</v>
      </c>
      <c r="BU34" s="24" t="s">
        <v>1377</v>
      </c>
      <c r="BV34">
        <v>3428763</v>
      </c>
      <c r="BW34" s="13">
        <v>3.4530015863454631E-2</v>
      </c>
    </row>
    <row r="35" spans="7:75" x14ac:dyDescent="0.3">
      <c r="G35" s="24" t="s">
        <v>1332</v>
      </c>
      <c r="H35" s="26">
        <v>187</v>
      </c>
      <c r="M35" t="s">
        <v>42</v>
      </c>
      <c r="N35" s="31">
        <f t="shared" si="7"/>
        <v>300</v>
      </c>
      <c r="W35" t="s">
        <v>34</v>
      </c>
      <c r="X35" t="s">
        <v>82</v>
      </c>
      <c r="Y35">
        <v>223</v>
      </c>
      <c r="AC35" s="28"/>
      <c r="AD35" t="s">
        <v>79</v>
      </c>
      <c r="AE35">
        <f t="shared" si="8"/>
        <v>224</v>
      </c>
      <c r="AO35" s="24" t="s">
        <v>1377</v>
      </c>
      <c r="AP35">
        <v>3428763</v>
      </c>
      <c r="AQ35" s="13">
        <v>3.4530015863454631E-2</v>
      </c>
      <c r="AU35" s="24" t="s">
        <v>1377</v>
      </c>
      <c r="AV35" s="34">
        <f t="shared" si="1"/>
        <v>3428763</v>
      </c>
      <c r="AW35" s="32">
        <f t="shared" si="2"/>
        <v>3.4530015863454631E-2</v>
      </c>
      <c r="BA35" s="30" t="s">
        <v>27</v>
      </c>
      <c r="BB35" s="30" t="s">
        <v>27</v>
      </c>
      <c r="BC35" s="30">
        <v>455</v>
      </c>
      <c r="BU35" s="24" t="s">
        <v>2157</v>
      </c>
      <c r="BV35">
        <v>1676324</v>
      </c>
      <c r="BW35" s="13">
        <v>1.6881742573718196E-2</v>
      </c>
    </row>
    <row r="36" spans="7:75" x14ac:dyDescent="0.3">
      <c r="G36" s="24" t="s">
        <v>1333</v>
      </c>
      <c r="H36" s="26">
        <v>458</v>
      </c>
      <c r="M36" t="s">
        <v>40</v>
      </c>
      <c r="N36" s="31">
        <f t="shared" si="7"/>
        <v>450</v>
      </c>
      <c r="X36" t="s">
        <v>75</v>
      </c>
      <c r="Y36">
        <v>2</v>
      </c>
      <c r="AC36" s="28"/>
      <c r="AD36" t="s">
        <v>78</v>
      </c>
      <c r="AE36">
        <f t="shared" si="8"/>
        <v>300</v>
      </c>
      <c r="AO36" s="24" t="s">
        <v>2157</v>
      </c>
      <c r="AP36">
        <v>1676324</v>
      </c>
      <c r="AQ36" s="13">
        <v>1.6881742573718196E-2</v>
      </c>
      <c r="AU36" s="24" t="s">
        <v>2157</v>
      </c>
      <c r="AV36" s="34">
        <f t="shared" si="1"/>
        <v>1676324</v>
      </c>
      <c r="AW36" s="32">
        <f t="shared" si="2"/>
        <v>1.6881742573718196E-2</v>
      </c>
      <c r="BA36" s="30" t="s">
        <v>27</v>
      </c>
      <c r="BB36" s="30" t="s">
        <v>27</v>
      </c>
      <c r="BC36" s="30">
        <v>37050</v>
      </c>
      <c r="BU36" s="24" t="s">
        <v>1332</v>
      </c>
      <c r="BV36">
        <v>3660657</v>
      </c>
      <c r="BW36" s="13">
        <v>3.6865348897158021E-2</v>
      </c>
    </row>
    <row r="37" spans="7:75" x14ac:dyDescent="0.3">
      <c r="G37" s="24" t="s">
        <v>1334</v>
      </c>
      <c r="H37" s="26">
        <v>91</v>
      </c>
      <c r="X37" t="s">
        <v>81</v>
      </c>
      <c r="Y37">
        <v>1</v>
      </c>
      <c r="AC37" s="28"/>
      <c r="AD37" t="s">
        <v>80</v>
      </c>
      <c r="AE37">
        <f t="shared" si="8"/>
        <v>1</v>
      </c>
      <c r="AO37" s="24" t="s">
        <v>1332</v>
      </c>
      <c r="AP37">
        <v>3660657</v>
      </c>
      <c r="AQ37" s="13">
        <v>3.6865348897158021E-2</v>
      </c>
      <c r="AU37" s="24" t="s">
        <v>1332</v>
      </c>
      <c r="AV37" s="34">
        <f t="shared" si="1"/>
        <v>3660657</v>
      </c>
      <c r="AW37" s="32">
        <f t="shared" si="2"/>
        <v>3.6865348897158021E-2</v>
      </c>
      <c r="BA37" s="30" t="s">
        <v>27</v>
      </c>
      <c r="BB37" s="30" t="s">
        <v>27</v>
      </c>
      <c r="BC37" s="30">
        <v>13000</v>
      </c>
      <c r="BU37" s="24" t="s">
        <v>1333</v>
      </c>
      <c r="BV37">
        <v>9264645</v>
      </c>
      <c r="BW37" s="13">
        <v>9.3301385607367907E-2</v>
      </c>
    </row>
    <row r="38" spans="7:75" x14ac:dyDescent="0.3">
      <c r="G38" s="24" t="s">
        <v>1335</v>
      </c>
      <c r="H38" s="26">
        <v>90</v>
      </c>
      <c r="X38" t="s">
        <v>79</v>
      </c>
      <c r="Y38">
        <v>225</v>
      </c>
      <c r="AC38" s="28"/>
      <c r="AD38" t="s">
        <v>76</v>
      </c>
      <c r="AE38">
        <f t="shared" si="8"/>
        <v>300</v>
      </c>
      <c r="AO38" s="24" t="s">
        <v>1333</v>
      </c>
      <c r="AP38">
        <v>9264645</v>
      </c>
      <c r="AQ38" s="13">
        <v>9.3301385607367907E-2</v>
      </c>
      <c r="AU38" s="24" t="s">
        <v>1333</v>
      </c>
      <c r="AV38" s="34">
        <f t="shared" si="1"/>
        <v>9264645</v>
      </c>
      <c r="AW38" s="32">
        <f t="shared" si="2"/>
        <v>9.3301385607367907E-2</v>
      </c>
      <c r="BA38" s="30" t="s">
        <v>27</v>
      </c>
      <c r="BB38" s="30" t="s">
        <v>27</v>
      </c>
      <c r="BC38" s="30">
        <v>25350</v>
      </c>
      <c r="BU38" s="24" t="s">
        <v>1334</v>
      </c>
      <c r="BV38">
        <v>1718899</v>
      </c>
      <c r="BW38" s="13">
        <v>1.7310502282507221E-2</v>
      </c>
    </row>
    <row r="39" spans="7:75" x14ac:dyDescent="0.3">
      <c r="G39" s="24" t="s">
        <v>2165</v>
      </c>
      <c r="H39" s="26">
        <v>5095</v>
      </c>
      <c r="X39" t="s">
        <v>78</v>
      </c>
      <c r="Y39">
        <v>298</v>
      </c>
      <c r="AC39" s="28"/>
      <c r="AD39" t="s">
        <v>83</v>
      </c>
      <c r="AE39">
        <f t="shared" si="8"/>
        <v>74</v>
      </c>
      <c r="AO39" s="24" t="s">
        <v>1334</v>
      </c>
      <c r="AP39">
        <v>1718899</v>
      </c>
      <c r="AQ39" s="13">
        <v>1.7310502282507221E-2</v>
      </c>
      <c r="AU39" s="24" t="s">
        <v>1334</v>
      </c>
      <c r="AV39" s="34">
        <f t="shared" si="1"/>
        <v>1718899</v>
      </c>
      <c r="AW39" s="32">
        <f t="shared" si="2"/>
        <v>1.7310502282507221E-2</v>
      </c>
      <c r="BA39" s="30" t="s">
        <v>27</v>
      </c>
      <c r="BB39" s="30" t="s">
        <v>27</v>
      </c>
      <c r="BC39" s="30">
        <v>44200</v>
      </c>
      <c r="BU39" s="24" t="s">
        <v>1335</v>
      </c>
      <c r="BV39">
        <v>1843374</v>
      </c>
      <c r="BW39" s="13">
        <v>1.8564051660111772E-2</v>
      </c>
    </row>
    <row r="40" spans="7:75" x14ac:dyDescent="0.3">
      <c r="X40" t="s">
        <v>80</v>
      </c>
      <c r="Y40">
        <v>1</v>
      </c>
      <c r="AC40" s="29"/>
      <c r="AD40" t="s">
        <v>77</v>
      </c>
      <c r="AE40">
        <f t="shared" si="8"/>
        <v>151</v>
      </c>
      <c r="AO40" s="24" t="s">
        <v>1335</v>
      </c>
      <c r="AP40">
        <v>1843374</v>
      </c>
      <c r="AQ40" s="13">
        <v>1.8564051660111772E-2</v>
      </c>
      <c r="AU40" s="24" t="s">
        <v>1335</v>
      </c>
      <c r="AV40" s="34">
        <f t="shared" si="1"/>
        <v>1843374</v>
      </c>
      <c r="AW40" s="32">
        <f t="shared" si="2"/>
        <v>1.8564051660111772E-2</v>
      </c>
      <c r="BA40" s="30" t="s">
        <v>27</v>
      </c>
      <c r="BB40" s="30" t="s">
        <v>27</v>
      </c>
      <c r="BC40" s="30">
        <v>27300</v>
      </c>
      <c r="BU40" s="24" t="s">
        <v>2165</v>
      </c>
      <c r="BV40">
        <v>99298043</v>
      </c>
      <c r="BW40" s="13">
        <v>1</v>
      </c>
    </row>
    <row r="41" spans="7:75" x14ac:dyDescent="0.3">
      <c r="X41" t="s">
        <v>76</v>
      </c>
      <c r="Y41">
        <v>300</v>
      </c>
      <c r="AO41" s="24" t="s">
        <v>2165</v>
      </c>
      <c r="AP41">
        <v>99298043</v>
      </c>
      <c r="AQ41" s="13">
        <v>1</v>
      </c>
      <c r="AU41" s="25"/>
      <c r="AV41" s="34"/>
      <c r="AW41" s="32"/>
      <c r="BA41" s="30" t="s">
        <v>27</v>
      </c>
      <c r="BB41" s="30" t="s">
        <v>27</v>
      </c>
      <c r="BC41" s="30">
        <v>25545</v>
      </c>
    </row>
    <row r="42" spans="7:75" x14ac:dyDescent="0.3">
      <c r="X42" t="s">
        <v>83</v>
      </c>
      <c r="Y42">
        <v>75</v>
      </c>
      <c r="AU42" s="24"/>
      <c r="AV42" s="34"/>
      <c r="AW42" s="32"/>
      <c r="BA42" s="30" t="s">
        <v>1338</v>
      </c>
      <c r="BB42" s="30" t="s">
        <v>1452</v>
      </c>
      <c r="BC42" s="30">
        <v>29835</v>
      </c>
    </row>
    <row r="43" spans="7:75" x14ac:dyDescent="0.3">
      <c r="X43" t="s">
        <v>77</v>
      </c>
      <c r="Y43">
        <v>148</v>
      </c>
      <c r="AU43" s="24"/>
      <c r="AV43" s="34"/>
      <c r="AW43" s="32"/>
      <c r="BA43" s="30" t="s">
        <v>1340</v>
      </c>
      <c r="BB43" s="30" t="s">
        <v>1468</v>
      </c>
      <c r="BC43" s="30">
        <v>1495</v>
      </c>
    </row>
    <row r="44" spans="7:75" x14ac:dyDescent="0.3">
      <c r="W44" t="s">
        <v>2175</v>
      </c>
      <c r="Y44">
        <v>1273</v>
      </c>
      <c r="AU44" s="24"/>
      <c r="AV44" s="34"/>
      <c r="AW44" s="32"/>
      <c r="BA44" s="30" t="s">
        <v>1342</v>
      </c>
      <c r="BB44" s="30" t="s">
        <v>1513</v>
      </c>
      <c r="BC44" s="30">
        <v>1105</v>
      </c>
    </row>
    <row r="45" spans="7:75" x14ac:dyDescent="0.3">
      <c r="AU45" s="24"/>
      <c r="AV45" s="34"/>
      <c r="AW45" s="32"/>
      <c r="BA45" s="30" t="s">
        <v>1344</v>
      </c>
      <c r="BB45" s="30" t="s">
        <v>1545</v>
      </c>
      <c r="BC45" s="30">
        <v>1690</v>
      </c>
    </row>
    <row r="46" spans="7:75" x14ac:dyDescent="0.3">
      <c r="AU46" s="24"/>
      <c r="AV46" s="34"/>
      <c r="AW46" s="32"/>
      <c r="BA46" s="30" t="s">
        <v>1346</v>
      </c>
      <c r="BB46" s="30" t="s">
        <v>1554</v>
      </c>
      <c r="BC46" s="30">
        <v>9750</v>
      </c>
    </row>
    <row r="47" spans="7:75" x14ac:dyDescent="0.3">
      <c r="AU47" s="24"/>
      <c r="AV47" s="34"/>
      <c r="AW47" s="32"/>
      <c r="BA47" s="30" t="s">
        <v>1348</v>
      </c>
      <c r="BB47" s="30" t="s">
        <v>1582</v>
      </c>
      <c r="BC47" s="30">
        <v>39000</v>
      </c>
    </row>
    <row r="48" spans="7:75" x14ac:dyDescent="0.3">
      <c r="AU48" s="24"/>
      <c r="AV48" s="34"/>
      <c r="AW48" s="32"/>
      <c r="BA48" s="30" t="s">
        <v>1348</v>
      </c>
      <c r="BB48" s="30" t="s">
        <v>1564</v>
      </c>
      <c r="BC48" s="30">
        <v>27300</v>
      </c>
    </row>
    <row r="49" spans="9:55" x14ac:dyDescent="0.3">
      <c r="I49" s="27"/>
      <c r="AU49" s="24"/>
      <c r="AV49" s="34"/>
      <c r="AW49" s="32"/>
      <c r="BA49" s="30" t="s">
        <v>1348</v>
      </c>
      <c r="BB49" s="30" t="s">
        <v>1588</v>
      </c>
      <c r="BC49" s="30">
        <v>44200</v>
      </c>
    </row>
    <row r="50" spans="9:55" x14ac:dyDescent="0.3">
      <c r="I50" s="27"/>
      <c r="AU50" s="24"/>
      <c r="AV50" s="34"/>
      <c r="AW50" s="32"/>
      <c r="BA50" s="30" t="s">
        <v>1348</v>
      </c>
      <c r="BB50" s="30" t="s">
        <v>1560</v>
      </c>
      <c r="BC50" s="30">
        <v>36400</v>
      </c>
    </row>
    <row r="51" spans="9:55" x14ac:dyDescent="0.3">
      <c r="I51" s="27"/>
      <c r="Y51" s="27"/>
      <c r="AU51" s="24"/>
      <c r="AV51" s="34"/>
      <c r="AW51" s="32"/>
      <c r="BA51" s="30" t="s">
        <v>1348</v>
      </c>
      <c r="BB51" s="30" t="s">
        <v>1582</v>
      </c>
      <c r="BC51" s="30">
        <v>4368</v>
      </c>
    </row>
    <row r="52" spans="9:55" x14ac:dyDescent="0.3">
      <c r="I52" s="27"/>
      <c r="Y52" s="27"/>
      <c r="AU52" s="24"/>
      <c r="AV52" s="34"/>
      <c r="AW52" s="32"/>
      <c r="BA52" s="30" t="s">
        <v>1348</v>
      </c>
      <c r="BB52" s="30" t="s">
        <v>1560</v>
      </c>
      <c r="BC52" s="30">
        <v>8502</v>
      </c>
    </row>
    <row r="53" spans="9:55" x14ac:dyDescent="0.3">
      <c r="I53" s="27"/>
      <c r="Y53" s="27"/>
      <c r="AU53" s="24"/>
      <c r="AV53" s="34"/>
      <c r="AW53" s="32"/>
      <c r="BA53" s="30" t="s">
        <v>1360</v>
      </c>
      <c r="BB53" s="30" t="s">
        <v>1689</v>
      </c>
      <c r="BC53" s="30">
        <v>3484</v>
      </c>
    </row>
    <row r="54" spans="9:55" x14ac:dyDescent="0.3">
      <c r="I54" s="27"/>
      <c r="Y54" s="27"/>
      <c r="AU54" s="24"/>
      <c r="AV54" s="34"/>
      <c r="AW54" s="32"/>
      <c r="BA54" s="30" t="s">
        <v>1362</v>
      </c>
      <c r="BB54" s="30" t="s">
        <v>1701</v>
      </c>
      <c r="BC54" s="30">
        <v>10725</v>
      </c>
    </row>
    <row r="55" spans="9:55" x14ac:dyDescent="0.3">
      <c r="I55" s="27"/>
      <c r="Y55" s="27"/>
      <c r="AU55" s="24"/>
      <c r="AV55" s="34"/>
      <c r="AW55" s="32"/>
      <c r="BA55" s="30" t="s">
        <v>1364</v>
      </c>
      <c r="BB55" s="30" t="s">
        <v>1745</v>
      </c>
      <c r="BC55" s="30">
        <v>10335</v>
      </c>
    </row>
    <row r="56" spans="9:55" x14ac:dyDescent="0.3">
      <c r="I56" s="27"/>
      <c r="Y56" s="27"/>
      <c r="AU56" s="24"/>
      <c r="AV56" s="34"/>
      <c r="AW56" s="32"/>
      <c r="BA56" s="30" t="s">
        <v>1366</v>
      </c>
      <c r="BB56" s="30" t="s">
        <v>1793</v>
      </c>
      <c r="BC56" s="30">
        <v>48945</v>
      </c>
    </row>
    <row r="57" spans="9:55" x14ac:dyDescent="0.3">
      <c r="I57" s="27"/>
      <c r="Y57" s="27"/>
      <c r="AU57" s="24"/>
      <c r="AV57" s="34"/>
      <c r="AW57" s="32"/>
      <c r="BA57" s="30" t="s">
        <v>1368</v>
      </c>
      <c r="BB57" s="30" t="s">
        <v>1794</v>
      </c>
      <c r="BC57" s="30">
        <v>56550</v>
      </c>
    </row>
    <row r="58" spans="9:55" x14ac:dyDescent="0.3">
      <c r="I58" s="27"/>
      <c r="Y58" s="27"/>
      <c r="AU58" s="24"/>
      <c r="AV58" s="34"/>
      <c r="AW58" s="32"/>
      <c r="BA58" s="30" t="s">
        <v>1327</v>
      </c>
      <c r="BB58" s="30" t="s">
        <v>1814</v>
      </c>
      <c r="BC58" s="30">
        <v>3120</v>
      </c>
    </row>
    <row r="59" spans="9:55" x14ac:dyDescent="0.3">
      <c r="I59" s="27"/>
      <c r="Y59" s="27"/>
      <c r="AU59" s="24"/>
      <c r="AV59" s="34"/>
      <c r="AW59" s="32"/>
      <c r="BA59" s="30" t="s">
        <v>1328</v>
      </c>
      <c r="BB59" s="30" t="s">
        <v>1823</v>
      </c>
      <c r="BC59" s="30">
        <v>2340</v>
      </c>
    </row>
    <row r="60" spans="9:55" x14ac:dyDescent="0.3">
      <c r="I60" s="27"/>
      <c r="Y60" s="27"/>
      <c r="AU60" s="24"/>
      <c r="AV60" s="34"/>
      <c r="AW60" s="32"/>
      <c r="BA60" s="30" t="s">
        <v>1372</v>
      </c>
      <c r="BB60" s="30" t="s">
        <v>1833</v>
      </c>
      <c r="BC60" s="30">
        <v>40950</v>
      </c>
    </row>
    <row r="61" spans="9:55" x14ac:dyDescent="0.3">
      <c r="I61" s="27"/>
      <c r="Y61" s="27"/>
      <c r="AU61" s="24"/>
      <c r="AV61" s="34"/>
      <c r="AW61" s="32"/>
      <c r="BA61" s="30" t="s">
        <v>1329</v>
      </c>
      <c r="BB61" s="30" t="s">
        <v>1876</v>
      </c>
      <c r="BC61" s="30">
        <v>16900</v>
      </c>
    </row>
    <row r="62" spans="9:55" x14ac:dyDescent="0.3">
      <c r="I62" s="27"/>
      <c r="Y62" s="27"/>
      <c r="AU62" s="24"/>
      <c r="AV62" s="34"/>
      <c r="AW62" s="32"/>
      <c r="BA62" s="30" t="s">
        <v>1330</v>
      </c>
      <c r="BB62" s="30" t="s">
        <v>1884</v>
      </c>
      <c r="BC62" s="30">
        <v>11700</v>
      </c>
    </row>
    <row r="63" spans="9:55" x14ac:dyDescent="0.3">
      <c r="I63" s="27"/>
      <c r="Y63" s="27"/>
      <c r="AU63" s="24"/>
      <c r="AV63" s="34"/>
      <c r="AW63" s="32"/>
      <c r="BA63" s="30" t="s">
        <v>1331</v>
      </c>
      <c r="BB63" s="30" t="s">
        <v>1918</v>
      </c>
      <c r="BC63" s="30">
        <v>22100</v>
      </c>
    </row>
    <row r="64" spans="9:55" x14ac:dyDescent="0.3">
      <c r="I64" s="27"/>
      <c r="Y64" s="27"/>
      <c r="AU64" s="24"/>
      <c r="AV64" s="34"/>
      <c r="AW64" s="32"/>
      <c r="BA64" s="30" t="s">
        <v>1377</v>
      </c>
      <c r="BB64" s="30" t="s">
        <v>1941</v>
      </c>
      <c r="BC64" s="30">
        <v>65000</v>
      </c>
    </row>
    <row r="65" spans="9:55" x14ac:dyDescent="0.3">
      <c r="I65" s="27"/>
      <c r="Y65" s="27"/>
      <c r="AU65" s="24"/>
      <c r="AV65" s="34"/>
      <c r="AW65" s="32"/>
      <c r="BA65" s="30" t="s">
        <v>1377</v>
      </c>
      <c r="BB65" s="30" t="s">
        <v>1938</v>
      </c>
      <c r="BC65" s="30">
        <v>9100</v>
      </c>
    </row>
    <row r="66" spans="9:55" x14ac:dyDescent="0.3">
      <c r="I66" s="27"/>
      <c r="Y66" s="27"/>
      <c r="AU66" s="24"/>
      <c r="AV66" s="34"/>
      <c r="AW66" s="32"/>
      <c r="BA66" s="30" t="s">
        <v>1377</v>
      </c>
      <c r="BB66" s="30" t="s">
        <v>1936</v>
      </c>
      <c r="BC66" s="30">
        <v>11700</v>
      </c>
    </row>
    <row r="67" spans="9:55" x14ac:dyDescent="0.3">
      <c r="I67" s="27"/>
      <c r="Y67" s="27"/>
      <c r="AU67" s="24"/>
      <c r="AV67" s="34"/>
      <c r="AW67" s="32"/>
      <c r="BA67" s="30" t="s">
        <v>1377</v>
      </c>
      <c r="BB67" s="30" t="s">
        <v>1920</v>
      </c>
      <c r="BC67" s="30">
        <v>8190</v>
      </c>
    </row>
    <row r="68" spans="9:55" x14ac:dyDescent="0.3">
      <c r="I68" s="27"/>
      <c r="Y68" s="27"/>
      <c r="AU68" s="24"/>
      <c r="AV68" s="34"/>
      <c r="AW68" s="32"/>
      <c r="BA68" s="30" t="s">
        <v>1335</v>
      </c>
      <c r="BB68" s="30" t="s">
        <v>2096</v>
      </c>
      <c r="BC68" s="30">
        <v>1495</v>
      </c>
    </row>
    <row r="69" spans="9:55" x14ac:dyDescent="0.3">
      <c r="I69" s="27"/>
      <c r="Y69" s="27"/>
      <c r="AU69" s="24"/>
      <c r="AV69" s="34"/>
      <c r="AW69" s="32"/>
      <c r="BA69" s="30" t="s">
        <v>1377</v>
      </c>
      <c r="BB69" s="30" t="s">
        <v>1955</v>
      </c>
      <c r="BC69" s="30">
        <v>455</v>
      </c>
    </row>
    <row r="70" spans="9:55" x14ac:dyDescent="0.3">
      <c r="I70" s="27"/>
      <c r="Y70" s="27"/>
      <c r="AU70" s="24"/>
      <c r="AV70" s="34"/>
      <c r="AW70" s="32"/>
      <c r="BA70" s="30" t="s">
        <v>1332</v>
      </c>
      <c r="BB70" s="30" t="s">
        <v>1994</v>
      </c>
      <c r="BC70" s="30">
        <v>12350</v>
      </c>
    </row>
    <row r="71" spans="9:55" x14ac:dyDescent="0.3">
      <c r="I71" s="27"/>
      <c r="Y71" s="27"/>
      <c r="AU71" s="24"/>
      <c r="AV71" s="34"/>
      <c r="AW71" s="32"/>
      <c r="BA71" s="30" t="s">
        <v>1383</v>
      </c>
      <c r="BB71" s="30" t="s">
        <v>2106</v>
      </c>
      <c r="BC71" s="30">
        <v>13000</v>
      </c>
    </row>
    <row r="72" spans="9:55" x14ac:dyDescent="0.3">
      <c r="I72" s="27"/>
      <c r="Y72" s="27"/>
      <c r="AU72" s="24"/>
      <c r="AV72" s="34"/>
      <c r="AW72" s="32"/>
      <c r="BA72" s="30" t="s">
        <v>27</v>
      </c>
      <c r="BB72" s="30" t="s">
        <v>27</v>
      </c>
      <c r="BC72" s="30">
        <v>25350</v>
      </c>
    </row>
    <row r="73" spans="9:55" x14ac:dyDescent="0.3">
      <c r="I73" s="27"/>
      <c r="Y73" s="27"/>
      <c r="AU73" s="24"/>
      <c r="AV73" s="34"/>
      <c r="AW73" s="32"/>
      <c r="BA73" s="30" t="s">
        <v>1386</v>
      </c>
      <c r="BB73" s="30" t="s">
        <v>2108</v>
      </c>
      <c r="BC73" s="30">
        <v>33150</v>
      </c>
    </row>
    <row r="74" spans="9:55" x14ac:dyDescent="0.3">
      <c r="I74" s="27"/>
      <c r="Y74" s="27"/>
      <c r="AU74" s="24"/>
      <c r="AV74" s="34"/>
      <c r="AW74" s="32"/>
      <c r="BA74" s="30" t="s">
        <v>2157</v>
      </c>
      <c r="BB74" s="30" t="s">
        <v>1975</v>
      </c>
      <c r="BC74" s="30">
        <v>9100</v>
      </c>
    </row>
    <row r="75" spans="9:55" x14ac:dyDescent="0.3">
      <c r="I75" s="27"/>
      <c r="Y75" s="27"/>
      <c r="AU75" s="24"/>
      <c r="AV75" s="34"/>
      <c r="AW75" s="32"/>
      <c r="BA75" s="30" t="s">
        <v>26</v>
      </c>
      <c r="BB75" s="30" t="s">
        <v>2122</v>
      </c>
      <c r="BC75" s="30">
        <v>17030</v>
      </c>
    </row>
    <row r="76" spans="9:55" x14ac:dyDescent="0.3">
      <c r="I76" s="27"/>
      <c r="Y76" s="27"/>
      <c r="AU76" s="24"/>
      <c r="AV76" s="34"/>
      <c r="AW76" s="32"/>
      <c r="BA76" s="30" t="s">
        <v>1391</v>
      </c>
      <c r="BB76" s="30" t="s">
        <v>2112</v>
      </c>
      <c r="BC76" s="30">
        <v>29835</v>
      </c>
    </row>
    <row r="77" spans="9:55" x14ac:dyDescent="0.3">
      <c r="I77" s="27"/>
      <c r="Y77" s="27"/>
      <c r="AU77" s="24"/>
      <c r="AV77" s="34"/>
      <c r="AW77" s="32"/>
      <c r="BA77" s="30" t="s">
        <v>1393</v>
      </c>
      <c r="BB77" s="30" t="s">
        <v>2130</v>
      </c>
      <c r="BC77" s="30">
        <v>2990</v>
      </c>
    </row>
    <row r="78" spans="9:55" x14ac:dyDescent="0.3">
      <c r="I78" s="27"/>
      <c r="Y78" s="27"/>
      <c r="AU78" s="24"/>
      <c r="AV78" s="34"/>
      <c r="AW78" s="32"/>
      <c r="BA78" s="30" t="s">
        <v>1336</v>
      </c>
      <c r="BB78" s="30" t="s">
        <v>1419</v>
      </c>
      <c r="BC78" s="30">
        <v>1105</v>
      </c>
    </row>
    <row r="79" spans="9:55" x14ac:dyDescent="0.3">
      <c r="I79" s="27"/>
      <c r="Y79" s="27"/>
      <c r="AU79" s="24"/>
      <c r="AV79" s="34"/>
      <c r="AW79" s="32"/>
      <c r="BA79" s="30" t="s">
        <v>1338</v>
      </c>
      <c r="BB79" s="30" t="s">
        <v>1437</v>
      </c>
      <c r="BC79" s="30">
        <v>2535</v>
      </c>
    </row>
    <row r="80" spans="9:55" x14ac:dyDescent="0.3">
      <c r="I80" s="27"/>
      <c r="Y80" s="27"/>
      <c r="AU80" s="24"/>
      <c r="AV80" s="34"/>
      <c r="AW80" s="32"/>
      <c r="BA80" s="30" t="s">
        <v>1340</v>
      </c>
      <c r="BB80" s="30" t="s">
        <v>1462</v>
      </c>
      <c r="BC80" s="30">
        <v>39000</v>
      </c>
    </row>
    <row r="81" spans="9:55" x14ac:dyDescent="0.3">
      <c r="I81" s="27"/>
      <c r="Y81" s="27"/>
      <c r="AU81" s="24"/>
      <c r="AV81" s="34"/>
      <c r="AW81" s="32"/>
      <c r="BA81" s="30" t="s">
        <v>1342</v>
      </c>
      <c r="BB81" s="30" t="s">
        <v>1498</v>
      </c>
      <c r="BC81" s="30">
        <v>26000</v>
      </c>
    </row>
    <row r="82" spans="9:55" x14ac:dyDescent="0.3">
      <c r="I82" s="27"/>
      <c r="Y82" s="27"/>
      <c r="AU82" s="24"/>
      <c r="AV82" s="34"/>
      <c r="AW82" s="32"/>
      <c r="BA82" s="30" t="s">
        <v>1344</v>
      </c>
      <c r="BB82" s="30" t="s">
        <v>1527</v>
      </c>
      <c r="BC82" s="30">
        <v>40950</v>
      </c>
    </row>
    <row r="83" spans="9:55" x14ac:dyDescent="0.3">
      <c r="I83" s="27"/>
      <c r="Y83" s="27"/>
      <c r="AU83" s="24"/>
      <c r="AV83" s="34"/>
      <c r="AW83" s="32"/>
      <c r="BA83" s="30" t="s">
        <v>1346</v>
      </c>
      <c r="BB83" s="30" t="s">
        <v>1555</v>
      </c>
      <c r="BC83" s="30">
        <v>33150</v>
      </c>
    </row>
    <row r="84" spans="9:55" x14ac:dyDescent="0.3">
      <c r="Y84" s="27"/>
      <c r="AU84" s="24"/>
      <c r="AV84" s="34"/>
      <c r="AW84" s="32"/>
      <c r="BA84" s="30" t="s">
        <v>1348</v>
      </c>
      <c r="BB84" s="30" t="s">
        <v>1580</v>
      </c>
      <c r="BC84" s="30">
        <v>18200</v>
      </c>
    </row>
    <row r="85" spans="9:55" x14ac:dyDescent="0.3">
      <c r="Y85" s="27"/>
      <c r="AU85" s="24"/>
      <c r="AV85" s="34"/>
      <c r="AW85" s="32"/>
      <c r="BA85" s="30" t="s">
        <v>1350</v>
      </c>
      <c r="BB85" s="30" t="s">
        <v>1600</v>
      </c>
      <c r="BC85" s="30">
        <v>8736</v>
      </c>
    </row>
    <row r="86" spans="9:55" x14ac:dyDescent="0.3">
      <c r="Y86" s="27"/>
      <c r="AU86" s="24"/>
      <c r="AV86" s="34"/>
      <c r="AW86" s="32"/>
      <c r="BA86" s="30" t="s">
        <v>1350</v>
      </c>
      <c r="BB86" s="30" t="s">
        <v>1590</v>
      </c>
      <c r="BC86" s="30">
        <v>8502</v>
      </c>
    </row>
    <row r="87" spans="9:55" x14ac:dyDescent="0.3">
      <c r="Y87" s="27"/>
      <c r="AU87" s="24"/>
      <c r="AV87" s="34"/>
      <c r="AW87" s="32"/>
      <c r="BA87" s="30" t="s">
        <v>1350</v>
      </c>
      <c r="BB87" s="30" t="s">
        <v>1595</v>
      </c>
      <c r="BC87" s="30">
        <v>10452</v>
      </c>
    </row>
    <row r="88" spans="9:55" x14ac:dyDescent="0.3">
      <c r="Y88" s="27"/>
      <c r="AU88" s="24"/>
      <c r="AV88" s="34"/>
      <c r="AW88" s="32"/>
      <c r="BA88" s="30" t="s">
        <v>1350</v>
      </c>
      <c r="BB88" s="30" t="s">
        <v>1593</v>
      </c>
      <c r="BC88" s="30">
        <v>21450</v>
      </c>
    </row>
    <row r="89" spans="9:55" x14ac:dyDescent="0.3">
      <c r="Y89" s="27"/>
      <c r="AU89" s="24"/>
      <c r="AV89" s="34"/>
      <c r="AW89" s="32"/>
      <c r="BA89" s="30" t="s">
        <v>1350</v>
      </c>
      <c r="BB89" s="30" t="s">
        <v>1604</v>
      </c>
      <c r="BC89" s="30">
        <v>10335</v>
      </c>
    </row>
    <row r="90" spans="9:55" x14ac:dyDescent="0.3">
      <c r="Y90" s="27"/>
      <c r="AU90" s="24"/>
      <c r="AV90" s="34"/>
      <c r="AW90" s="32"/>
      <c r="BA90" s="30" t="s">
        <v>1350</v>
      </c>
      <c r="BB90" s="30" t="s">
        <v>1602</v>
      </c>
      <c r="BC90" s="30">
        <v>16315</v>
      </c>
    </row>
    <row r="91" spans="9:55" x14ac:dyDescent="0.3">
      <c r="AU91" s="24"/>
      <c r="AV91" s="34"/>
      <c r="AW91" s="32"/>
      <c r="BA91" s="30" t="s">
        <v>1362</v>
      </c>
      <c r="BB91" s="30" t="s">
        <v>1724</v>
      </c>
      <c r="BC91" s="30">
        <v>18850</v>
      </c>
    </row>
    <row r="92" spans="9:55" x14ac:dyDescent="0.3">
      <c r="AU92" s="24"/>
      <c r="AV92" s="34"/>
      <c r="AW92" s="32"/>
      <c r="BA92" s="30" t="s">
        <v>1364</v>
      </c>
      <c r="BB92" s="30" t="s">
        <v>1776</v>
      </c>
      <c r="BC92" s="30">
        <v>2080</v>
      </c>
    </row>
    <row r="93" spans="9:55" x14ac:dyDescent="0.3">
      <c r="AU93" s="24"/>
      <c r="AV93" s="34"/>
      <c r="AW93" s="32"/>
      <c r="BA93" s="30" t="s">
        <v>1366</v>
      </c>
      <c r="BB93" s="30" t="s">
        <v>1791</v>
      </c>
      <c r="BC93" s="30">
        <v>780</v>
      </c>
    </row>
    <row r="94" spans="9:55" x14ac:dyDescent="0.3">
      <c r="AU94" s="24"/>
      <c r="AV94" s="34"/>
      <c r="AW94" s="32"/>
      <c r="BA94" s="30" t="s">
        <v>1368</v>
      </c>
      <c r="BB94" s="30" t="s">
        <v>1796</v>
      </c>
      <c r="BC94" s="30">
        <v>13650</v>
      </c>
    </row>
    <row r="95" spans="9:55" x14ac:dyDescent="0.3">
      <c r="AU95" s="24"/>
      <c r="AV95" s="34"/>
      <c r="AW95" s="32"/>
      <c r="BA95" s="30" t="s">
        <v>1327</v>
      </c>
      <c r="BB95" s="30" t="s">
        <v>1814</v>
      </c>
      <c r="BC95" s="30">
        <v>25350</v>
      </c>
    </row>
    <row r="96" spans="9:55" x14ac:dyDescent="0.3">
      <c r="AU96" s="24"/>
      <c r="AV96" s="34"/>
      <c r="AW96" s="32"/>
      <c r="BA96" s="30" t="s">
        <v>1328</v>
      </c>
      <c r="BB96" s="30" t="s">
        <v>1818</v>
      </c>
      <c r="BC96" s="30">
        <v>11700</v>
      </c>
    </row>
    <row r="97" spans="47:55" x14ac:dyDescent="0.3">
      <c r="AU97" s="24"/>
      <c r="AV97" s="34"/>
      <c r="AW97" s="32"/>
      <c r="BA97" s="30" t="s">
        <v>1372</v>
      </c>
      <c r="BB97" s="30" t="s">
        <v>1851</v>
      </c>
      <c r="BC97" s="30">
        <v>11050</v>
      </c>
    </row>
    <row r="98" spans="47:55" x14ac:dyDescent="0.3">
      <c r="AU98" s="24"/>
      <c r="AV98" s="34"/>
      <c r="AW98" s="32"/>
      <c r="BA98" s="30" t="s">
        <v>1329</v>
      </c>
      <c r="BB98" s="30" t="s">
        <v>1867</v>
      </c>
      <c r="BC98" s="30">
        <v>48750</v>
      </c>
    </row>
    <row r="99" spans="47:55" x14ac:dyDescent="0.3">
      <c r="AU99" s="24"/>
      <c r="AV99" s="34"/>
      <c r="AW99" s="32"/>
      <c r="BA99" s="30" t="s">
        <v>1330</v>
      </c>
      <c r="BB99" s="30" t="s">
        <v>1914</v>
      </c>
      <c r="BC99" s="30">
        <v>4550</v>
      </c>
    </row>
    <row r="100" spans="47:55" x14ac:dyDescent="0.3">
      <c r="AU100" s="24"/>
      <c r="AV100" s="34"/>
      <c r="AW100" s="32"/>
      <c r="BA100" s="30" t="s">
        <v>1331</v>
      </c>
      <c r="BB100" s="30" t="s">
        <v>1915</v>
      </c>
      <c r="BC100" s="30">
        <v>23400</v>
      </c>
    </row>
    <row r="101" spans="47:55" x14ac:dyDescent="0.3">
      <c r="AU101" s="24"/>
      <c r="AV101" s="34"/>
      <c r="AW101" s="32"/>
      <c r="BA101" s="30" t="s">
        <v>1377</v>
      </c>
      <c r="BB101" s="30" t="s">
        <v>1932</v>
      </c>
      <c r="BC101" s="30">
        <v>8190</v>
      </c>
    </row>
    <row r="102" spans="47:55" x14ac:dyDescent="0.3">
      <c r="AU102" s="24"/>
      <c r="AV102" s="34"/>
      <c r="AW102" s="32"/>
      <c r="BA102" s="30" t="s">
        <v>1332</v>
      </c>
      <c r="BB102" s="30" t="s">
        <v>1994</v>
      </c>
      <c r="BC102" s="30">
        <v>5980</v>
      </c>
    </row>
    <row r="103" spans="47:55" x14ac:dyDescent="0.3">
      <c r="AU103" s="24"/>
      <c r="AV103" s="34"/>
      <c r="AW103" s="32"/>
      <c r="BA103" s="30" t="s">
        <v>1334</v>
      </c>
      <c r="BB103" s="30" t="s">
        <v>2074</v>
      </c>
      <c r="BC103" s="30">
        <v>1365</v>
      </c>
    </row>
    <row r="104" spans="47:55" x14ac:dyDescent="0.3">
      <c r="AU104" s="24"/>
      <c r="AV104" s="34"/>
      <c r="AW104" s="32"/>
      <c r="BA104" s="30" t="s">
        <v>1333</v>
      </c>
      <c r="BB104" s="30" t="s">
        <v>2012</v>
      </c>
      <c r="BC104" s="30">
        <v>37050</v>
      </c>
    </row>
    <row r="105" spans="47:55" x14ac:dyDescent="0.3">
      <c r="AU105" s="24"/>
      <c r="AV105" s="34"/>
      <c r="AW105" s="32"/>
      <c r="BA105" s="30" t="s">
        <v>1333</v>
      </c>
      <c r="BB105" s="30" t="s">
        <v>2054</v>
      </c>
      <c r="BC105" s="30">
        <v>13000</v>
      </c>
    </row>
    <row r="106" spans="47:55" x14ac:dyDescent="0.3">
      <c r="AU106" s="24"/>
      <c r="AV106" s="34"/>
      <c r="AW106" s="32"/>
      <c r="BA106" s="30" t="s">
        <v>1333</v>
      </c>
      <c r="BB106" s="30" t="s">
        <v>2026</v>
      </c>
      <c r="BC106" s="30">
        <v>16900</v>
      </c>
    </row>
    <row r="107" spans="47:55" x14ac:dyDescent="0.3">
      <c r="AU107" s="24"/>
      <c r="AV107" s="34"/>
      <c r="AW107" s="32"/>
      <c r="BA107" s="30" t="s">
        <v>1333</v>
      </c>
      <c r="BB107" s="30" t="s">
        <v>1997</v>
      </c>
      <c r="BC107" s="30">
        <v>11050</v>
      </c>
    </row>
    <row r="108" spans="47:55" x14ac:dyDescent="0.3">
      <c r="AU108" s="24"/>
      <c r="AV108" s="34"/>
      <c r="AW108" s="32"/>
      <c r="BA108" s="30" t="s">
        <v>1333</v>
      </c>
      <c r="BB108" s="30" t="s">
        <v>2057</v>
      </c>
      <c r="BC108" s="30">
        <v>27300</v>
      </c>
    </row>
    <row r="109" spans="47:55" x14ac:dyDescent="0.3">
      <c r="AU109" s="24"/>
      <c r="AV109" s="34"/>
      <c r="AW109" s="32"/>
      <c r="BA109" s="30" t="s">
        <v>1333</v>
      </c>
      <c r="BB109" s="30" t="s">
        <v>2040</v>
      </c>
      <c r="BC109" s="30">
        <v>17030</v>
      </c>
    </row>
    <row r="110" spans="47:55" x14ac:dyDescent="0.3">
      <c r="AU110" s="24"/>
      <c r="AV110" s="34"/>
      <c r="AW110" s="32"/>
      <c r="BA110" s="30" t="s">
        <v>1333</v>
      </c>
      <c r="BB110" s="30" t="s">
        <v>2038</v>
      </c>
      <c r="BC110" s="30">
        <v>39780</v>
      </c>
    </row>
    <row r="111" spans="47:55" x14ac:dyDescent="0.3">
      <c r="AU111" s="24"/>
      <c r="AV111" s="34"/>
      <c r="AW111" s="32"/>
      <c r="BA111" s="30" t="s">
        <v>1333</v>
      </c>
      <c r="BB111" s="30" t="s">
        <v>2004</v>
      </c>
      <c r="BC111" s="30">
        <v>2990</v>
      </c>
    </row>
    <row r="112" spans="47:55" x14ac:dyDescent="0.3">
      <c r="AU112" s="24"/>
      <c r="AV112" s="34"/>
      <c r="AW112" s="32"/>
      <c r="BA112" s="30" t="s">
        <v>1333</v>
      </c>
      <c r="BB112" s="30" t="s">
        <v>2002</v>
      </c>
      <c r="BC112" s="30">
        <v>4420</v>
      </c>
    </row>
    <row r="113" spans="47:55" x14ac:dyDescent="0.3">
      <c r="AU113" s="24"/>
      <c r="AV113" s="34"/>
      <c r="AW113" s="32"/>
      <c r="BA113" s="30" t="s">
        <v>1333</v>
      </c>
      <c r="BB113" s="30" t="s">
        <v>2006</v>
      </c>
      <c r="BC113" s="30">
        <v>3380</v>
      </c>
    </row>
    <row r="114" spans="47:55" x14ac:dyDescent="0.3">
      <c r="AU114" s="24"/>
      <c r="AV114" s="34"/>
      <c r="AW114" s="32"/>
      <c r="BA114" s="30" t="s">
        <v>1333</v>
      </c>
      <c r="BB114" s="30" t="s">
        <v>2019</v>
      </c>
      <c r="BC114" s="30">
        <v>9750</v>
      </c>
    </row>
    <row r="115" spans="47:55" x14ac:dyDescent="0.3">
      <c r="AU115" s="24"/>
      <c r="AV115" s="34"/>
      <c r="AW115" s="32"/>
      <c r="BA115" s="30" t="s">
        <v>1333</v>
      </c>
      <c r="BB115" s="30" t="s">
        <v>2010</v>
      </c>
      <c r="BC115" s="30">
        <v>26000</v>
      </c>
    </row>
    <row r="116" spans="47:55" x14ac:dyDescent="0.3">
      <c r="AU116" s="24"/>
      <c r="AV116" s="34"/>
      <c r="AW116" s="32"/>
      <c r="BA116" s="30" t="s">
        <v>1333</v>
      </c>
      <c r="BB116" s="30" t="s">
        <v>2007</v>
      </c>
      <c r="BC116" s="30">
        <v>40950</v>
      </c>
    </row>
    <row r="117" spans="47:55" x14ac:dyDescent="0.3">
      <c r="AU117" s="24"/>
      <c r="AV117" s="34"/>
      <c r="AW117" s="32"/>
      <c r="BA117" s="30" t="s">
        <v>1333</v>
      </c>
      <c r="BB117" s="30" t="s">
        <v>2047</v>
      </c>
      <c r="BC117" s="30">
        <v>44200</v>
      </c>
    </row>
    <row r="118" spans="47:55" x14ac:dyDescent="0.3">
      <c r="AU118" s="24"/>
      <c r="AV118" s="34"/>
      <c r="AW118" s="32"/>
      <c r="BA118" s="30" t="s">
        <v>1342</v>
      </c>
      <c r="BB118" s="30" t="s">
        <v>1492</v>
      </c>
      <c r="BC118" s="30">
        <v>9100</v>
      </c>
    </row>
    <row r="119" spans="47:55" x14ac:dyDescent="0.3">
      <c r="AU119" s="24"/>
      <c r="AV119" s="34"/>
      <c r="AW119" s="32"/>
      <c r="BA119" s="30" t="s">
        <v>1344</v>
      </c>
      <c r="BB119" s="30" t="s">
        <v>1549</v>
      </c>
      <c r="BC119" s="30">
        <v>4368</v>
      </c>
    </row>
    <row r="120" spans="47:55" x14ac:dyDescent="0.3">
      <c r="AU120" s="24"/>
      <c r="AV120" s="34"/>
      <c r="AW120" s="32"/>
      <c r="BA120" s="30" t="s">
        <v>1346</v>
      </c>
      <c r="BB120" s="30" t="s">
        <v>1555</v>
      </c>
      <c r="BC120" s="30">
        <v>17004</v>
      </c>
    </row>
    <row r="121" spans="47:55" x14ac:dyDescent="0.3">
      <c r="AU121" s="24"/>
      <c r="AV121" s="34"/>
      <c r="AW121" s="32"/>
      <c r="BA121" s="30" t="s">
        <v>1348</v>
      </c>
      <c r="BB121" s="30" t="s">
        <v>1585</v>
      </c>
      <c r="BC121" s="30">
        <v>3484</v>
      </c>
    </row>
    <row r="122" spans="47:55" x14ac:dyDescent="0.3">
      <c r="AU122" s="24"/>
      <c r="AV122" s="34"/>
      <c r="AW122" s="32"/>
      <c r="BA122" s="30" t="s">
        <v>1348</v>
      </c>
      <c r="BB122" s="30" t="s">
        <v>1587</v>
      </c>
      <c r="BC122" s="30">
        <v>10725</v>
      </c>
    </row>
    <row r="123" spans="47:55" x14ac:dyDescent="0.3">
      <c r="AU123" s="24"/>
      <c r="AV123" s="34"/>
      <c r="AW123" s="32"/>
      <c r="BA123" s="30" t="s">
        <v>1348</v>
      </c>
      <c r="BB123" s="30" t="s">
        <v>1587</v>
      </c>
      <c r="BC123" s="30">
        <v>10335</v>
      </c>
    </row>
    <row r="124" spans="47:55" x14ac:dyDescent="0.3">
      <c r="AU124" s="24"/>
      <c r="AV124" s="34"/>
      <c r="AW124" s="32"/>
      <c r="BA124" s="30" t="s">
        <v>1348</v>
      </c>
      <c r="BB124" s="30" t="s">
        <v>1584</v>
      </c>
      <c r="BC124" s="30">
        <v>65260</v>
      </c>
    </row>
    <row r="125" spans="47:55" x14ac:dyDescent="0.3">
      <c r="AU125" s="24"/>
      <c r="AV125" s="34"/>
      <c r="AW125" s="32"/>
      <c r="BA125" s="30" t="s">
        <v>1348</v>
      </c>
      <c r="BB125" s="30" t="s">
        <v>1570</v>
      </c>
      <c r="BC125" s="30">
        <v>18850</v>
      </c>
    </row>
    <row r="126" spans="47:55" x14ac:dyDescent="0.3">
      <c r="AU126" s="24"/>
      <c r="AV126" s="34"/>
      <c r="AW126" s="32"/>
      <c r="BA126" s="30" t="s">
        <v>1348</v>
      </c>
      <c r="BB126" s="30" t="s">
        <v>1580</v>
      </c>
      <c r="BC126" s="30">
        <v>2080</v>
      </c>
    </row>
    <row r="127" spans="47:55" x14ac:dyDescent="0.3">
      <c r="AU127" s="24"/>
      <c r="AV127" s="34"/>
      <c r="AW127" s="32"/>
      <c r="BA127" s="30" t="s">
        <v>1348</v>
      </c>
      <c r="BB127" s="30" t="s">
        <v>1567</v>
      </c>
      <c r="BC127" s="30">
        <v>2340</v>
      </c>
    </row>
    <row r="128" spans="47:55" x14ac:dyDescent="0.3">
      <c r="AU128" s="24"/>
      <c r="AV128" s="34"/>
      <c r="AW128" s="32"/>
      <c r="BA128" s="30" t="s">
        <v>1362</v>
      </c>
      <c r="BB128" s="30" t="s">
        <v>1693</v>
      </c>
      <c r="BC128" s="30">
        <v>13650</v>
      </c>
    </row>
    <row r="129" spans="47:55" x14ac:dyDescent="0.3">
      <c r="AU129" s="24"/>
      <c r="AV129" s="34"/>
      <c r="AW129" s="32"/>
      <c r="BA129" s="30" t="s">
        <v>1364</v>
      </c>
      <c r="BB129" s="30" t="s">
        <v>1772</v>
      </c>
      <c r="BC129" s="30">
        <v>8450</v>
      </c>
    </row>
    <row r="130" spans="47:55" x14ac:dyDescent="0.3">
      <c r="AU130" s="24"/>
      <c r="AV130" s="34"/>
      <c r="AW130" s="32"/>
      <c r="BA130" s="30" t="s">
        <v>1364</v>
      </c>
      <c r="BB130" s="30" t="s">
        <v>1754</v>
      </c>
      <c r="BC130" s="30">
        <v>5850</v>
      </c>
    </row>
    <row r="131" spans="47:55" x14ac:dyDescent="0.3">
      <c r="AU131" s="24"/>
      <c r="AV131" s="34"/>
      <c r="AW131" s="32"/>
      <c r="BA131" s="30" t="s">
        <v>1364</v>
      </c>
      <c r="BB131" s="30" t="s">
        <v>1750</v>
      </c>
      <c r="BC131" s="30">
        <v>44200</v>
      </c>
    </row>
    <row r="132" spans="47:55" x14ac:dyDescent="0.3">
      <c r="AU132" s="24"/>
      <c r="AV132" s="34"/>
      <c r="AW132" s="32"/>
      <c r="BA132" s="30" t="s">
        <v>1364</v>
      </c>
      <c r="BB132" s="30" t="s">
        <v>1751</v>
      </c>
      <c r="BC132" s="30">
        <v>65000</v>
      </c>
    </row>
    <row r="133" spans="47:55" x14ac:dyDescent="0.3">
      <c r="AU133" s="24"/>
      <c r="AV133" s="34"/>
      <c r="AW133" s="32"/>
      <c r="BA133" s="30" t="s">
        <v>1364</v>
      </c>
      <c r="BB133" s="30" t="s">
        <v>1490</v>
      </c>
      <c r="BC133" s="30">
        <v>13650</v>
      </c>
    </row>
    <row r="134" spans="47:55" x14ac:dyDescent="0.3">
      <c r="AU134" s="24"/>
      <c r="AV134" s="34"/>
      <c r="AW134" s="32"/>
      <c r="BA134" s="30" t="s">
        <v>1364</v>
      </c>
      <c r="BB134" s="30" t="s">
        <v>1759</v>
      </c>
      <c r="BC134" s="30">
        <v>23400</v>
      </c>
    </row>
    <row r="135" spans="47:55" x14ac:dyDescent="0.3">
      <c r="AU135" s="24"/>
      <c r="AV135" s="34"/>
      <c r="AW135" s="32"/>
      <c r="BA135" s="30" t="s">
        <v>1364</v>
      </c>
      <c r="BB135" s="30" t="s">
        <v>1769</v>
      </c>
      <c r="BC135" s="30">
        <v>8190</v>
      </c>
    </row>
    <row r="136" spans="47:55" x14ac:dyDescent="0.3">
      <c r="AU136" s="24"/>
      <c r="AV136" s="34"/>
      <c r="AW136" s="32"/>
      <c r="BA136" s="30" t="s">
        <v>1364</v>
      </c>
      <c r="BB136" s="30" t="s">
        <v>1749</v>
      </c>
      <c r="BC136" s="30">
        <v>2990</v>
      </c>
    </row>
    <row r="137" spans="47:55" x14ac:dyDescent="0.3">
      <c r="AU137" s="24"/>
      <c r="AV137" s="34"/>
      <c r="AW137" s="32"/>
      <c r="BA137" s="30" t="s">
        <v>1364</v>
      </c>
      <c r="BB137" s="30" t="s">
        <v>1750</v>
      </c>
      <c r="BC137" s="30">
        <v>1365</v>
      </c>
    </row>
    <row r="138" spans="47:55" x14ac:dyDescent="0.3">
      <c r="AU138" s="24"/>
      <c r="AV138" s="34"/>
      <c r="AW138" s="32"/>
      <c r="BA138" s="30" t="s">
        <v>1364</v>
      </c>
      <c r="BB138" s="30" t="s">
        <v>1746</v>
      </c>
      <c r="BC138" s="30">
        <v>49400</v>
      </c>
    </row>
    <row r="139" spans="47:55" x14ac:dyDescent="0.3">
      <c r="AU139" s="24"/>
      <c r="AV139" s="34"/>
      <c r="AW139" s="32"/>
      <c r="BA139" s="30" t="s">
        <v>1364</v>
      </c>
      <c r="BB139" s="30" t="s">
        <v>1746</v>
      </c>
      <c r="BC139" s="30">
        <v>52000</v>
      </c>
    </row>
    <row r="140" spans="47:55" x14ac:dyDescent="0.3">
      <c r="AU140" s="24"/>
      <c r="AV140" s="34"/>
      <c r="AW140" s="32"/>
      <c r="BA140" s="30" t="s">
        <v>1364</v>
      </c>
      <c r="BB140" s="30" t="s">
        <v>1767</v>
      </c>
      <c r="BC140" s="30">
        <v>8450</v>
      </c>
    </row>
    <row r="141" spans="47:55" x14ac:dyDescent="0.3">
      <c r="AU141" s="24"/>
      <c r="AV141" s="34"/>
      <c r="AW141" s="32"/>
      <c r="BA141" s="30" t="s">
        <v>1364</v>
      </c>
      <c r="BB141" s="30" t="s">
        <v>1764</v>
      </c>
      <c r="BC141" s="30">
        <v>33150</v>
      </c>
    </row>
    <row r="142" spans="47:55" x14ac:dyDescent="0.3">
      <c r="AU142" s="24"/>
      <c r="AV142" s="34"/>
      <c r="AW142" s="32"/>
      <c r="BA142" s="30" t="s">
        <v>1364</v>
      </c>
      <c r="BB142" s="30" t="s">
        <v>1750</v>
      </c>
      <c r="BC142" s="30">
        <v>27300</v>
      </c>
    </row>
    <row r="143" spans="47:55" x14ac:dyDescent="0.3">
      <c r="AU143" s="24"/>
      <c r="AV143" s="34"/>
      <c r="AW143" s="32"/>
      <c r="BA143" s="30" t="s">
        <v>1377</v>
      </c>
      <c r="BB143" s="30" t="s">
        <v>1932</v>
      </c>
      <c r="BC143" s="30">
        <v>25545</v>
      </c>
    </row>
    <row r="144" spans="47:55" x14ac:dyDescent="0.3">
      <c r="AU144" s="24"/>
      <c r="AV144" s="34"/>
      <c r="AW144" s="32"/>
      <c r="BA144" s="30" t="s">
        <v>1332</v>
      </c>
      <c r="BB144" s="30" t="s">
        <v>1994</v>
      </c>
      <c r="BC144" s="30">
        <v>39780</v>
      </c>
    </row>
    <row r="145" spans="47:55" x14ac:dyDescent="0.3">
      <c r="AU145" s="24"/>
      <c r="AV145" s="34"/>
      <c r="AW145" s="32"/>
      <c r="BA145" s="30" t="s">
        <v>1383</v>
      </c>
      <c r="BB145" s="30" t="s">
        <v>2106</v>
      </c>
      <c r="BC145" s="30">
        <v>2990</v>
      </c>
    </row>
    <row r="146" spans="47:55" x14ac:dyDescent="0.3">
      <c r="AU146" s="24"/>
      <c r="AV146" s="34"/>
      <c r="AW146" s="32"/>
      <c r="BA146" s="30" t="s">
        <v>27</v>
      </c>
      <c r="BB146" s="30" t="s">
        <v>27</v>
      </c>
      <c r="BC146" s="30">
        <v>2210</v>
      </c>
    </row>
    <row r="147" spans="47:55" x14ac:dyDescent="0.3">
      <c r="AU147" s="24"/>
      <c r="AV147" s="34"/>
      <c r="AW147" s="32"/>
      <c r="BA147" s="30" t="s">
        <v>1386</v>
      </c>
      <c r="BB147" s="30" t="s">
        <v>2107</v>
      </c>
      <c r="BC147" s="30">
        <v>845</v>
      </c>
    </row>
    <row r="148" spans="47:55" x14ac:dyDescent="0.3">
      <c r="AU148" s="24"/>
      <c r="AV148" s="34"/>
      <c r="AW148" s="32"/>
      <c r="BA148" s="30" t="s">
        <v>2157</v>
      </c>
      <c r="BB148" s="30" t="s">
        <v>1978</v>
      </c>
      <c r="BC148" s="30">
        <v>19500</v>
      </c>
    </row>
    <row r="149" spans="47:55" x14ac:dyDescent="0.3">
      <c r="AU149" s="24"/>
      <c r="AV149" s="34"/>
      <c r="AW149" s="32"/>
      <c r="BA149" s="30" t="s">
        <v>26</v>
      </c>
      <c r="BB149" s="30" t="s">
        <v>2128</v>
      </c>
      <c r="BC149" s="30">
        <v>13000</v>
      </c>
    </row>
    <row r="150" spans="47:55" x14ac:dyDescent="0.3">
      <c r="AU150" s="24"/>
      <c r="AV150" s="34"/>
      <c r="AW150" s="32"/>
      <c r="BA150" s="30" t="s">
        <v>1391</v>
      </c>
      <c r="BB150" s="30" t="s">
        <v>2109</v>
      </c>
      <c r="BC150" s="30">
        <v>27300</v>
      </c>
    </row>
    <row r="151" spans="47:55" x14ac:dyDescent="0.3">
      <c r="AU151" s="24"/>
      <c r="AV151" s="34"/>
      <c r="AW151" s="32"/>
      <c r="BA151" s="30" t="s">
        <v>1393</v>
      </c>
      <c r="BB151" s="30" t="s">
        <v>1414</v>
      </c>
      <c r="BC151" s="30">
        <v>11050</v>
      </c>
    </row>
    <row r="152" spans="47:55" x14ac:dyDescent="0.3">
      <c r="AU152" s="24"/>
      <c r="AV152" s="34"/>
      <c r="AW152" s="32"/>
      <c r="BA152" s="30" t="s">
        <v>1372</v>
      </c>
      <c r="BB152" s="30" t="s">
        <v>1855</v>
      </c>
      <c r="BC152" s="30">
        <v>36400</v>
      </c>
    </row>
    <row r="153" spans="47:55" x14ac:dyDescent="0.3">
      <c r="AU153" s="24"/>
      <c r="AV153" s="34"/>
      <c r="AW153" s="32"/>
      <c r="BA153" s="30" t="s">
        <v>1329</v>
      </c>
      <c r="BB153" s="30" t="s">
        <v>1865</v>
      </c>
      <c r="BC153" s="30">
        <v>4368</v>
      </c>
    </row>
    <row r="154" spans="47:55" x14ac:dyDescent="0.3">
      <c r="AU154" s="24"/>
      <c r="AV154" s="34"/>
      <c r="AW154" s="32"/>
      <c r="BA154" s="30" t="s">
        <v>1330</v>
      </c>
      <c r="BB154" s="30" t="s">
        <v>1899</v>
      </c>
      <c r="BC154" s="30">
        <v>25506</v>
      </c>
    </row>
    <row r="155" spans="47:55" x14ac:dyDescent="0.3">
      <c r="AU155" s="24"/>
      <c r="AV155" s="34"/>
      <c r="AW155" s="32"/>
      <c r="BA155" s="30" t="s">
        <v>1331</v>
      </c>
      <c r="BB155" s="30" t="s">
        <v>1916</v>
      </c>
      <c r="BC155" s="30">
        <v>3484</v>
      </c>
    </row>
    <row r="156" spans="47:55" x14ac:dyDescent="0.3">
      <c r="AU156" s="24"/>
      <c r="AV156" s="34"/>
      <c r="AW156" s="32"/>
      <c r="BA156" s="30" t="s">
        <v>1377</v>
      </c>
      <c r="BB156" s="30" t="s">
        <v>1919</v>
      </c>
      <c r="BC156" s="30">
        <v>42900</v>
      </c>
    </row>
    <row r="157" spans="47:55" x14ac:dyDescent="0.3">
      <c r="AU157" s="24"/>
      <c r="AV157" s="34"/>
      <c r="AW157" s="32"/>
      <c r="BA157" s="30" t="s">
        <v>1332</v>
      </c>
      <c r="BB157" s="30" t="s">
        <v>1994</v>
      </c>
      <c r="BC157" s="30">
        <v>13780</v>
      </c>
    </row>
    <row r="158" spans="47:55" x14ac:dyDescent="0.3">
      <c r="AU158" s="24"/>
      <c r="AV158" s="34"/>
      <c r="AW158" s="32"/>
      <c r="BA158" s="30" t="s">
        <v>1334</v>
      </c>
      <c r="BB158" s="30" t="s">
        <v>2075</v>
      </c>
      <c r="BC158" s="30">
        <v>65260</v>
      </c>
    </row>
    <row r="159" spans="47:55" x14ac:dyDescent="0.3">
      <c r="AU159" s="24"/>
      <c r="AV159" s="34"/>
      <c r="AW159" s="32"/>
      <c r="BA159" s="30" t="s">
        <v>1333</v>
      </c>
      <c r="BB159" s="30" t="s">
        <v>2043</v>
      </c>
      <c r="BC159" s="30">
        <v>18850</v>
      </c>
    </row>
    <row r="160" spans="47:55" x14ac:dyDescent="0.3">
      <c r="AU160" s="24"/>
      <c r="AV160" s="34"/>
      <c r="AW160" s="32"/>
      <c r="BA160" s="30" t="s">
        <v>1335</v>
      </c>
      <c r="BB160" s="30" t="s">
        <v>2084</v>
      </c>
      <c r="BC160" s="30">
        <v>4160</v>
      </c>
    </row>
    <row r="161" spans="47:55" x14ac:dyDescent="0.3">
      <c r="AU161" s="24"/>
      <c r="AV161" s="34"/>
      <c r="AW161" s="32"/>
      <c r="BA161" s="30" t="s">
        <v>1377</v>
      </c>
      <c r="BB161" s="30" t="s">
        <v>1946</v>
      </c>
      <c r="BC161" s="30">
        <v>1560</v>
      </c>
    </row>
    <row r="162" spans="47:55" x14ac:dyDescent="0.3">
      <c r="AU162" s="24"/>
      <c r="AV162" s="34"/>
      <c r="AW162" s="32"/>
      <c r="BA162" s="30" t="s">
        <v>1332</v>
      </c>
      <c r="BB162" s="30" t="s">
        <v>1993</v>
      </c>
      <c r="BC162" s="30">
        <v>13650</v>
      </c>
    </row>
    <row r="163" spans="47:55" x14ac:dyDescent="0.3">
      <c r="AU163" s="24"/>
      <c r="AV163" s="34"/>
      <c r="AW163" s="32"/>
      <c r="BA163" s="30" t="s">
        <v>1383</v>
      </c>
      <c r="BB163" s="30" t="s">
        <v>2104</v>
      </c>
      <c r="BC163" s="30">
        <v>25350</v>
      </c>
    </row>
    <row r="164" spans="47:55" x14ac:dyDescent="0.3">
      <c r="AU164" s="24"/>
      <c r="AV164" s="34"/>
      <c r="AW164" s="32"/>
      <c r="BA164" s="30" t="s">
        <v>27</v>
      </c>
      <c r="BB164" s="30" t="s">
        <v>27</v>
      </c>
      <c r="BC164" s="30">
        <v>5850</v>
      </c>
    </row>
    <row r="165" spans="47:55" x14ac:dyDescent="0.3">
      <c r="AU165" s="24"/>
      <c r="AV165" s="34"/>
      <c r="AW165" s="32"/>
      <c r="BA165" s="30" t="s">
        <v>1386</v>
      </c>
      <c r="BB165" s="30" t="s">
        <v>1386</v>
      </c>
      <c r="BC165" s="30">
        <v>44200</v>
      </c>
    </row>
    <row r="166" spans="47:55" x14ac:dyDescent="0.3">
      <c r="AU166" s="24"/>
      <c r="AV166" s="34"/>
      <c r="AW166" s="32"/>
      <c r="BA166" s="30" t="s">
        <v>1386</v>
      </c>
      <c r="BB166" s="30" t="s">
        <v>2107</v>
      </c>
      <c r="BC166" s="30">
        <v>16250</v>
      </c>
    </row>
    <row r="167" spans="47:55" x14ac:dyDescent="0.3">
      <c r="AU167" s="24"/>
      <c r="AV167" s="34"/>
      <c r="AW167" s="32"/>
      <c r="BA167" s="30" t="s">
        <v>1386</v>
      </c>
      <c r="BB167" s="30" t="s">
        <v>2107</v>
      </c>
      <c r="BC167" s="30">
        <v>9100</v>
      </c>
    </row>
    <row r="168" spans="47:55" x14ac:dyDescent="0.3">
      <c r="AU168" s="24"/>
      <c r="AV168" s="34"/>
      <c r="AW168" s="32"/>
      <c r="BA168" s="30" t="s">
        <v>1386</v>
      </c>
      <c r="BB168" s="30" t="s">
        <v>1386</v>
      </c>
      <c r="BC168" s="30">
        <v>17550</v>
      </c>
    </row>
    <row r="169" spans="47:55" x14ac:dyDescent="0.3">
      <c r="AU169" s="24"/>
      <c r="AV169" s="34"/>
      <c r="AW169" s="32"/>
      <c r="BA169" s="30" t="s">
        <v>1386</v>
      </c>
      <c r="BB169" s="30" t="s">
        <v>2108</v>
      </c>
      <c r="BC169" s="30">
        <v>10920</v>
      </c>
    </row>
    <row r="170" spans="47:55" x14ac:dyDescent="0.3">
      <c r="AU170" s="24"/>
      <c r="AV170" s="34"/>
      <c r="AW170" s="32"/>
      <c r="BA170" s="30" t="s">
        <v>1386</v>
      </c>
      <c r="BB170" s="30" t="s">
        <v>2107</v>
      </c>
      <c r="BC170" s="30">
        <v>4485</v>
      </c>
    </row>
    <row r="171" spans="47:55" x14ac:dyDescent="0.3">
      <c r="AU171" s="24"/>
      <c r="AV171" s="34"/>
      <c r="AW171" s="32"/>
      <c r="BA171" s="30" t="s">
        <v>1329</v>
      </c>
      <c r="BB171" s="30" t="s">
        <v>1861</v>
      </c>
      <c r="BC171" s="30">
        <v>1820</v>
      </c>
    </row>
    <row r="172" spans="47:55" x14ac:dyDescent="0.3">
      <c r="AU172" s="24"/>
      <c r="AV172" s="34"/>
      <c r="AW172" s="32"/>
      <c r="BA172" s="30" t="s">
        <v>1330</v>
      </c>
      <c r="BB172" s="30" t="s">
        <v>1914</v>
      </c>
      <c r="BC172" s="30">
        <v>49400</v>
      </c>
    </row>
    <row r="173" spans="47:55" x14ac:dyDescent="0.3">
      <c r="AU173" s="24"/>
      <c r="AV173" s="34"/>
      <c r="AW173" s="32"/>
      <c r="BA173" s="30" t="s">
        <v>1331</v>
      </c>
      <c r="BB173" s="30" t="s">
        <v>1918</v>
      </c>
      <c r="BC173" s="30">
        <v>26000</v>
      </c>
    </row>
    <row r="174" spans="47:55" x14ac:dyDescent="0.3">
      <c r="AU174" s="24"/>
      <c r="AV174" s="34"/>
      <c r="AW174" s="32"/>
      <c r="BA174" s="30" t="s">
        <v>1377</v>
      </c>
      <c r="BB174" s="30" t="s">
        <v>1948</v>
      </c>
      <c r="BC174" s="30">
        <v>33800</v>
      </c>
    </row>
    <row r="175" spans="47:55" x14ac:dyDescent="0.3">
      <c r="AU175" s="24"/>
      <c r="AV175" s="34"/>
      <c r="AW175" s="32"/>
      <c r="BA175" s="30" t="s">
        <v>1332</v>
      </c>
      <c r="BB175" s="30" t="s">
        <v>1994</v>
      </c>
      <c r="BC175" s="30">
        <v>22100</v>
      </c>
    </row>
    <row r="176" spans="47:55" x14ac:dyDescent="0.3">
      <c r="AU176" s="24"/>
      <c r="AV176" s="34"/>
      <c r="AW176" s="32"/>
      <c r="BA176" s="30" t="s">
        <v>1334</v>
      </c>
      <c r="BB176" s="30" t="s">
        <v>2074</v>
      </c>
      <c r="BC176" s="30">
        <v>27300</v>
      </c>
    </row>
    <row r="177" spans="47:55" x14ac:dyDescent="0.3">
      <c r="AU177" s="24"/>
      <c r="AV177" s="34"/>
      <c r="AW177" s="32"/>
      <c r="BA177" s="30" t="s">
        <v>1333</v>
      </c>
      <c r="BB177" s="30" t="s">
        <v>1528</v>
      </c>
      <c r="BC177" s="30">
        <v>17030</v>
      </c>
    </row>
    <row r="178" spans="47:55" x14ac:dyDescent="0.3">
      <c r="AU178" s="24"/>
      <c r="AV178" s="34"/>
      <c r="AW178" s="32"/>
      <c r="BA178" s="30" t="s">
        <v>1335</v>
      </c>
      <c r="BB178" s="30" t="s">
        <v>2084</v>
      </c>
      <c r="BC178" s="30">
        <v>19890</v>
      </c>
    </row>
    <row r="179" spans="47:55" x14ac:dyDescent="0.3">
      <c r="AU179" s="24"/>
      <c r="AV179" s="34"/>
      <c r="AW179" s="32"/>
      <c r="BA179" s="30" t="s">
        <v>1377</v>
      </c>
      <c r="BB179" s="30" t="s">
        <v>1921</v>
      </c>
      <c r="BC179" s="30">
        <v>4485</v>
      </c>
    </row>
    <row r="180" spans="47:55" x14ac:dyDescent="0.3">
      <c r="AU180" s="24"/>
      <c r="AV180" s="34"/>
      <c r="AW180" s="32"/>
      <c r="BA180" s="30" t="s">
        <v>1332</v>
      </c>
      <c r="BB180" s="30" t="s">
        <v>1990</v>
      </c>
      <c r="BC180" s="30">
        <v>1105</v>
      </c>
    </row>
    <row r="181" spans="47:55" x14ac:dyDescent="0.3">
      <c r="AU181" s="24"/>
      <c r="AV181" s="34"/>
      <c r="AW181" s="32"/>
      <c r="BA181" s="30" t="s">
        <v>1383</v>
      </c>
      <c r="BB181" s="30" t="s">
        <v>2106</v>
      </c>
      <c r="BC181" s="30">
        <v>3380</v>
      </c>
    </row>
    <row r="182" spans="47:55" x14ac:dyDescent="0.3">
      <c r="AU182" s="24"/>
      <c r="AV182" s="34"/>
      <c r="AW182" s="32"/>
      <c r="BA182" s="30" t="s">
        <v>27</v>
      </c>
      <c r="BB182" s="30" t="s">
        <v>27</v>
      </c>
      <c r="BC182" s="30">
        <v>9750</v>
      </c>
    </row>
    <row r="183" spans="47:55" x14ac:dyDescent="0.3">
      <c r="AU183" s="24"/>
      <c r="AV183" s="34"/>
      <c r="AW183" s="32"/>
      <c r="BA183" s="30" t="s">
        <v>1386</v>
      </c>
      <c r="BB183" s="30" t="s">
        <v>2107</v>
      </c>
      <c r="BC183" s="30">
        <v>13000</v>
      </c>
    </row>
    <row r="184" spans="47:55" x14ac:dyDescent="0.3">
      <c r="AU184" s="24"/>
      <c r="AV184" s="34"/>
      <c r="AW184" s="32"/>
      <c r="BA184" s="30" t="s">
        <v>2157</v>
      </c>
      <c r="BB184" s="30" t="s">
        <v>1980</v>
      </c>
      <c r="BC184" s="30">
        <v>40950</v>
      </c>
    </row>
    <row r="185" spans="47:55" x14ac:dyDescent="0.3">
      <c r="AU185" s="24"/>
      <c r="AV185" s="34"/>
      <c r="AW185" s="32"/>
      <c r="BA185" s="30" t="s">
        <v>26</v>
      </c>
      <c r="BB185" s="30" t="s">
        <v>2123</v>
      </c>
      <c r="BC185" s="30">
        <v>11050</v>
      </c>
    </row>
    <row r="186" spans="47:55" x14ac:dyDescent="0.3">
      <c r="AU186" s="24"/>
      <c r="AV186" s="34"/>
      <c r="AW186" s="32"/>
      <c r="BA186" s="30" t="s">
        <v>1391</v>
      </c>
      <c r="BB186" s="30" t="s">
        <v>2115</v>
      </c>
      <c r="BC186" s="30">
        <v>27300</v>
      </c>
    </row>
    <row r="187" spans="47:55" x14ac:dyDescent="0.3">
      <c r="AU187" s="24"/>
      <c r="AV187" s="34"/>
      <c r="AW187" s="32"/>
      <c r="BA187" s="30" t="s">
        <v>1393</v>
      </c>
      <c r="BB187" s="30" t="s">
        <v>2130</v>
      </c>
      <c r="BC187" s="30">
        <v>4368</v>
      </c>
    </row>
    <row r="188" spans="47:55" x14ac:dyDescent="0.3">
      <c r="AU188" s="24"/>
      <c r="AV188" s="34"/>
      <c r="AW188" s="32"/>
      <c r="BA188" s="30" t="s">
        <v>1372</v>
      </c>
      <c r="BB188" s="30" t="s">
        <v>1835</v>
      </c>
      <c r="BC188" s="30">
        <v>25506</v>
      </c>
    </row>
    <row r="189" spans="47:55" x14ac:dyDescent="0.3">
      <c r="AU189" s="24"/>
      <c r="AV189" s="34"/>
      <c r="AW189" s="32"/>
      <c r="BA189" s="30" t="s">
        <v>1329</v>
      </c>
      <c r="BB189" s="30" t="s">
        <v>1861</v>
      </c>
      <c r="BC189" s="30">
        <v>10452</v>
      </c>
    </row>
    <row r="190" spans="47:55" x14ac:dyDescent="0.3">
      <c r="AU190" s="24"/>
      <c r="AV190" s="34"/>
      <c r="AW190" s="32"/>
      <c r="BA190" s="30" t="s">
        <v>1330</v>
      </c>
      <c r="BB190" s="30" t="s">
        <v>1890</v>
      </c>
      <c r="BC190" s="30">
        <v>42900</v>
      </c>
    </row>
    <row r="191" spans="47:55" x14ac:dyDescent="0.3">
      <c r="AU191" s="24"/>
      <c r="AV191" s="34"/>
      <c r="AW191" s="32"/>
      <c r="BA191" s="30" t="s">
        <v>1331</v>
      </c>
      <c r="BB191" s="30" t="s">
        <v>1916</v>
      </c>
      <c r="BC191" s="30">
        <v>13780</v>
      </c>
    </row>
    <row r="192" spans="47:55" x14ac:dyDescent="0.3">
      <c r="AU192" s="24"/>
      <c r="AV192" s="34"/>
      <c r="AW192" s="32"/>
      <c r="BA192" s="30" t="s">
        <v>1377</v>
      </c>
      <c r="BB192" s="30" t="s">
        <v>1953</v>
      </c>
      <c r="BC192" s="30">
        <v>65260</v>
      </c>
    </row>
    <row r="193" spans="47:55" x14ac:dyDescent="0.3">
      <c r="AU193" s="24"/>
      <c r="AV193" s="34"/>
      <c r="AW193" s="32"/>
      <c r="BA193" s="30" t="s">
        <v>1332</v>
      </c>
      <c r="BB193" s="30" t="s">
        <v>1994</v>
      </c>
      <c r="BC193" s="30">
        <v>18850</v>
      </c>
    </row>
    <row r="194" spans="47:55" x14ac:dyDescent="0.3">
      <c r="AU194" s="24"/>
      <c r="AV194" s="34"/>
      <c r="AW194" s="32"/>
      <c r="BA194" s="30" t="s">
        <v>1334</v>
      </c>
      <c r="BB194" s="30" t="s">
        <v>2080</v>
      </c>
      <c r="BC194" s="30">
        <v>4160</v>
      </c>
    </row>
    <row r="195" spans="47:55" x14ac:dyDescent="0.3">
      <c r="AU195" s="24"/>
      <c r="AV195" s="34"/>
      <c r="AW195" s="32"/>
      <c r="BA195" s="30" t="s">
        <v>1333</v>
      </c>
      <c r="BB195" s="30" t="s">
        <v>2022</v>
      </c>
      <c r="BC195" s="30">
        <v>1560</v>
      </c>
    </row>
    <row r="196" spans="47:55" x14ac:dyDescent="0.3">
      <c r="AU196" s="24"/>
      <c r="AV196" s="34"/>
      <c r="AW196" s="32"/>
      <c r="BA196" s="30" t="s">
        <v>1333</v>
      </c>
      <c r="BB196" s="30" t="s">
        <v>1907</v>
      </c>
      <c r="BC196" s="30">
        <v>13650</v>
      </c>
    </row>
    <row r="197" spans="47:55" x14ac:dyDescent="0.3">
      <c r="AU197" s="24"/>
      <c r="AV197" s="34"/>
      <c r="AW197" s="32"/>
      <c r="BA197" s="30" t="s">
        <v>1333</v>
      </c>
      <c r="BB197" s="30" t="s">
        <v>1907</v>
      </c>
      <c r="BC197" s="30">
        <v>33800</v>
      </c>
    </row>
    <row r="198" spans="47:55" x14ac:dyDescent="0.3">
      <c r="AU198" s="24"/>
      <c r="AV198" s="34"/>
      <c r="AW198" s="32"/>
      <c r="BA198" s="30" t="s">
        <v>1333</v>
      </c>
      <c r="BB198" s="30" t="s">
        <v>2029</v>
      </c>
      <c r="BC198" s="30">
        <v>11700</v>
      </c>
    </row>
    <row r="199" spans="47:55" x14ac:dyDescent="0.3">
      <c r="AU199" s="24"/>
      <c r="AV199" s="34"/>
      <c r="AW199" s="32"/>
      <c r="BA199" s="30" t="s">
        <v>1333</v>
      </c>
      <c r="BB199" s="30" t="s">
        <v>2047</v>
      </c>
      <c r="BC199" s="30">
        <v>33150</v>
      </c>
    </row>
    <row r="200" spans="47:55" x14ac:dyDescent="0.3">
      <c r="AU200" s="24"/>
      <c r="AV200" s="34"/>
      <c r="AW200" s="32"/>
      <c r="BA200" s="30" t="s">
        <v>1333</v>
      </c>
      <c r="BB200" s="30" t="s">
        <v>2015</v>
      </c>
      <c r="BC200" s="30">
        <v>32500</v>
      </c>
    </row>
    <row r="201" spans="47:55" x14ac:dyDescent="0.3">
      <c r="AU201" s="24"/>
      <c r="AV201" s="34"/>
      <c r="AW201" s="32"/>
      <c r="BA201" s="30" t="s">
        <v>1333</v>
      </c>
      <c r="BB201" s="30" t="s">
        <v>2038</v>
      </c>
      <c r="BC201" s="30">
        <v>18200</v>
      </c>
    </row>
    <row r="202" spans="47:55" x14ac:dyDescent="0.3">
      <c r="AU202" s="24"/>
      <c r="AV202" s="34"/>
      <c r="AW202" s="32"/>
      <c r="BA202" s="30" t="s">
        <v>1333</v>
      </c>
      <c r="BB202" s="30" t="s">
        <v>2028</v>
      </c>
      <c r="BC202" s="30">
        <v>11700</v>
      </c>
    </row>
    <row r="203" spans="47:55" x14ac:dyDescent="0.3">
      <c r="AU203" s="24"/>
      <c r="AV203" s="34"/>
      <c r="AW203" s="32"/>
      <c r="BA203" s="30" t="s">
        <v>1333</v>
      </c>
      <c r="BB203" s="30" t="s">
        <v>2055</v>
      </c>
      <c r="BC203" s="30">
        <v>2730</v>
      </c>
    </row>
    <row r="204" spans="47:55" x14ac:dyDescent="0.3">
      <c r="AU204" s="24"/>
      <c r="AV204" s="34"/>
      <c r="AW204" s="32"/>
      <c r="BA204" s="30" t="s">
        <v>1391</v>
      </c>
      <c r="BB204" s="30" t="s">
        <v>2112</v>
      </c>
      <c r="BC204" s="30">
        <v>1495</v>
      </c>
    </row>
    <row r="205" spans="47:55" x14ac:dyDescent="0.3">
      <c r="AU205" s="24"/>
      <c r="AV205" s="34"/>
      <c r="AW205" s="32"/>
      <c r="BA205" s="30" t="s">
        <v>1393</v>
      </c>
      <c r="BB205" s="30" t="s">
        <v>1414</v>
      </c>
      <c r="BC205" s="30">
        <v>910</v>
      </c>
    </row>
    <row r="206" spans="47:55" x14ac:dyDescent="0.3">
      <c r="AU206" s="24"/>
      <c r="AV206" s="34"/>
      <c r="AW206" s="32"/>
      <c r="BA206" s="30" t="s">
        <v>1372</v>
      </c>
      <c r="BB206" s="30" t="s">
        <v>1849</v>
      </c>
      <c r="BC206" s="30">
        <v>24700</v>
      </c>
    </row>
    <row r="207" spans="47:55" x14ac:dyDescent="0.3">
      <c r="AU207" s="24"/>
      <c r="AV207" s="34"/>
      <c r="AW207" s="32"/>
      <c r="BA207" s="30" t="s">
        <v>1329</v>
      </c>
      <c r="BB207" s="30" t="s">
        <v>1864</v>
      </c>
      <c r="BC207" s="30">
        <v>52000</v>
      </c>
    </row>
    <row r="208" spans="47:55" x14ac:dyDescent="0.3">
      <c r="AU208" s="24"/>
      <c r="AV208" s="34"/>
      <c r="AW208" s="32"/>
      <c r="BA208" s="30" t="s">
        <v>1330</v>
      </c>
      <c r="BB208" s="30" t="s">
        <v>1913</v>
      </c>
      <c r="BC208" s="30">
        <v>25350</v>
      </c>
    </row>
    <row r="209" spans="47:55" x14ac:dyDescent="0.3">
      <c r="AU209" s="24"/>
      <c r="AV209" s="34"/>
      <c r="AW209" s="32"/>
      <c r="BA209" s="30" t="s">
        <v>1331</v>
      </c>
      <c r="BB209" s="30" t="s">
        <v>1916</v>
      </c>
      <c r="BC209" s="30">
        <v>44200</v>
      </c>
    </row>
    <row r="210" spans="47:55" x14ac:dyDescent="0.3">
      <c r="AU210" s="24"/>
      <c r="AV210" s="34"/>
      <c r="AW210" s="32"/>
      <c r="BA210" s="30" t="s">
        <v>1377</v>
      </c>
      <c r="BB210" s="30" t="s">
        <v>1934</v>
      </c>
      <c r="BC210" s="30">
        <v>36400</v>
      </c>
    </row>
    <row r="211" spans="47:55" x14ac:dyDescent="0.3">
      <c r="AU211" s="24"/>
      <c r="AV211" s="34"/>
      <c r="AW211" s="32"/>
      <c r="BA211" s="30" t="s">
        <v>1332</v>
      </c>
      <c r="BB211" s="30" t="s">
        <v>1990</v>
      </c>
      <c r="BC211" s="30">
        <v>8515</v>
      </c>
    </row>
    <row r="212" spans="47:55" x14ac:dyDescent="0.3">
      <c r="AU212" s="24"/>
      <c r="AV212" s="34"/>
      <c r="AW212" s="32"/>
      <c r="BA212" s="30" t="s">
        <v>1334</v>
      </c>
      <c r="BB212" s="30" t="s">
        <v>2074</v>
      </c>
      <c r="BC212" s="30">
        <v>9945</v>
      </c>
    </row>
    <row r="213" spans="47:55" x14ac:dyDescent="0.3">
      <c r="AU213" s="24"/>
      <c r="AV213" s="34"/>
      <c r="AW213" s="32"/>
      <c r="BA213" s="30" t="s">
        <v>1333</v>
      </c>
      <c r="BB213" s="30" t="s">
        <v>2021</v>
      </c>
      <c r="BC213" s="30">
        <v>1495</v>
      </c>
    </row>
    <row r="214" spans="47:55" x14ac:dyDescent="0.3">
      <c r="AU214" s="24"/>
      <c r="AV214" s="34"/>
      <c r="AW214" s="32"/>
      <c r="BA214" s="30" t="s">
        <v>1335</v>
      </c>
      <c r="BB214" s="30" t="s">
        <v>2085</v>
      </c>
      <c r="BC214" s="30">
        <v>4420</v>
      </c>
    </row>
    <row r="215" spans="47:55" x14ac:dyDescent="0.3">
      <c r="AU215" s="24"/>
      <c r="AV215" s="34"/>
      <c r="AW215" s="32"/>
      <c r="BA215" s="30" t="s">
        <v>1377</v>
      </c>
      <c r="BB215" s="30" t="s">
        <v>1951</v>
      </c>
      <c r="BC215" s="30">
        <v>845</v>
      </c>
    </row>
    <row r="216" spans="47:55" x14ac:dyDescent="0.3">
      <c r="AU216" s="24"/>
      <c r="AV216" s="34"/>
      <c r="AW216" s="32"/>
      <c r="BA216" s="30" t="s">
        <v>1332</v>
      </c>
      <c r="BB216" s="30" t="s">
        <v>1991</v>
      </c>
      <c r="BC216" s="30">
        <v>29250</v>
      </c>
    </row>
    <row r="217" spans="47:55" x14ac:dyDescent="0.3">
      <c r="AU217" s="24"/>
      <c r="AV217" s="34"/>
      <c r="AW217" s="32"/>
      <c r="BA217" s="30" t="s">
        <v>1383</v>
      </c>
      <c r="BB217" s="30" t="s">
        <v>2104</v>
      </c>
      <c r="BC217" s="30">
        <v>13000</v>
      </c>
    </row>
    <row r="218" spans="47:55" x14ac:dyDescent="0.3">
      <c r="AU218" s="24"/>
      <c r="AV218" s="34"/>
      <c r="AW218" s="32"/>
      <c r="BA218" s="30" t="s">
        <v>27</v>
      </c>
      <c r="BB218" s="30" t="s">
        <v>27</v>
      </c>
      <c r="BC218" s="30">
        <v>13650</v>
      </c>
    </row>
    <row r="219" spans="47:55" x14ac:dyDescent="0.3">
      <c r="AU219" s="24"/>
      <c r="AV219" s="34"/>
      <c r="AW219" s="32"/>
      <c r="BA219" s="30" t="s">
        <v>1386</v>
      </c>
      <c r="BB219" s="30" t="s">
        <v>2108</v>
      </c>
      <c r="BC219" s="30">
        <v>22100</v>
      </c>
    </row>
    <row r="220" spans="47:55" x14ac:dyDescent="0.3">
      <c r="AU220" s="24"/>
      <c r="AV220" s="34"/>
      <c r="AW220" s="32"/>
      <c r="BA220" s="30" t="s">
        <v>2157</v>
      </c>
      <c r="BB220" s="30" t="s">
        <v>1988</v>
      </c>
      <c r="BC220" s="30">
        <v>36400</v>
      </c>
    </row>
    <row r="221" spans="47:55" x14ac:dyDescent="0.3">
      <c r="AU221" s="24"/>
      <c r="AV221" s="34"/>
      <c r="AW221" s="32"/>
      <c r="BA221" s="30" t="s">
        <v>26</v>
      </c>
      <c r="BB221" s="30" t="s">
        <v>2126</v>
      </c>
      <c r="BC221" s="30">
        <v>2184</v>
      </c>
    </row>
    <row r="222" spans="47:55" x14ac:dyDescent="0.3">
      <c r="AU222" s="24"/>
      <c r="AV222" s="34"/>
      <c r="AW222" s="32"/>
      <c r="BA222" s="30" t="s">
        <v>1391</v>
      </c>
      <c r="BB222" s="30" t="s">
        <v>2118</v>
      </c>
      <c r="BC222" s="30">
        <v>25506</v>
      </c>
    </row>
    <row r="223" spans="47:55" x14ac:dyDescent="0.3">
      <c r="AU223" s="24"/>
      <c r="AV223" s="34"/>
      <c r="AW223" s="32"/>
      <c r="BA223" s="30" t="s">
        <v>1393</v>
      </c>
      <c r="BB223" s="30" t="s">
        <v>2130</v>
      </c>
      <c r="BC223" s="30">
        <v>10452</v>
      </c>
    </row>
    <row r="224" spans="47:55" x14ac:dyDescent="0.3">
      <c r="AU224" s="24"/>
      <c r="AV224" s="34"/>
      <c r="AW224" s="32"/>
      <c r="BA224" s="30" t="s">
        <v>1336</v>
      </c>
      <c r="BB224" s="30" t="s">
        <v>1416</v>
      </c>
      <c r="BC224" s="30">
        <v>10725</v>
      </c>
    </row>
    <row r="225" spans="47:55" x14ac:dyDescent="0.3">
      <c r="AU225" s="24"/>
      <c r="AV225" s="34"/>
      <c r="AW225" s="32"/>
      <c r="BA225" s="30" t="s">
        <v>1338</v>
      </c>
      <c r="BB225" s="30" t="s">
        <v>1452</v>
      </c>
      <c r="BC225" s="30">
        <v>10335</v>
      </c>
    </row>
    <row r="226" spans="47:55" x14ac:dyDescent="0.3">
      <c r="AU226" s="24"/>
      <c r="AV226" s="34"/>
      <c r="AW226" s="32"/>
      <c r="BA226" s="30" t="s">
        <v>1340</v>
      </c>
      <c r="BB226" s="30" t="s">
        <v>1484</v>
      </c>
      <c r="BC226" s="30">
        <v>65260</v>
      </c>
    </row>
    <row r="227" spans="47:55" x14ac:dyDescent="0.3">
      <c r="AU227" s="24"/>
      <c r="AV227" s="34"/>
      <c r="AW227" s="32"/>
      <c r="BA227" s="30" t="s">
        <v>1342</v>
      </c>
      <c r="BB227" s="30" t="s">
        <v>1518</v>
      </c>
      <c r="BC227" s="30">
        <v>18850</v>
      </c>
    </row>
    <row r="228" spans="47:55" x14ac:dyDescent="0.3">
      <c r="AU228" s="24"/>
      <c r="AV228" s="34"/>
      <c r="AW228" s="32"/>
      <c r="BA228" s="30" t="s">
        <v>1344</v>
      </c>
      <c r="BB228" s="30" t="s">
        <v>1542</v>
      </c>
      <c r="BC228" s="30">
        <v>4160</v>
      </c>
    </row>
    <row r="229" spans="47:55" x14ac:dyDescent="0.3">
      <c r="AU229" s="24"/>
      <c r="AV229" s="34"/>
      <c r="AW229" s="32"/>
      <c r="BA229" s="30" t="s">
        <v>1346</v>
      </c>
      <c r="BB229" s="30" t="s">
        <v>1554</v>
      </c>
      <c r="BC229" s="30">
        <v>3120</v>
      </c>
    </row>
    <row r="230" spans="47:55" x14ac:dyDescent="0.3">
      <c r="AU230" s="24"/>
      <c r="AV230" s="34"/>
      <c r="AW230" s="32"/>
      <c r="BA230" s="30" t="s">
        <v>1348</v>
      </c>
      <c r="BB230" s="30" t="s">
        <v>1583</v>
      </c>
      <c r="BC230" s="30">
        <v>40950</v>
      </c>
    </row>
    <row r="231" spans="47:55" x14ac:dyDescent="0.3">
      <c r="AU231" s="24"/>
      <c r="AV231" s="34"/>
      <c r="AW231" s="32"/>
      <c r="BA231" s="30" t="s">
        <v>1350</v>
      </c>
      <c r="BB231" s="30" t="s">
        <v>1597</v>
      </c>
      <c r="BC231" s="30">
        <v>16900</v>
      </c>
    </row>
    <row r="232" spans="47:55" x14ac:dyDescent="0.3">
      <c r="AU232" s="24"/>
      <c r="AV232" s="34"/>
      <c r="AW232" s="32"/>
      <c r="BA232" s="30" t="s">
        <v>1352</v>
      </c>
      <c r="BB232" s="30" t="s">
        <v>1614</v>
      </c>
      <c r="BC232" s="30">
        <v>5850</v>
      </c>
    </row>
    <row r="233" spans="47:55" x14ac:dyDescent="0.3">
      <c r="AU233" s="24"/>
      <c r="AV233" s="34"/>
      <c r="AW233" s="32"/>
      <c r="BA233" s="30" t="s">
        <v>1354</v>
      </c>
      <c r="BB233" s="30" t="s">
        <v>2148</v>
      </c>
      <c r="BC233" s="30">
        <v>44200</v>
      </c>
    </row>
    <row r="234" spans="47:55" x14ac:dyDescent="0.3">
      <c r="AU234" s="24"/>
      <c r="AV234" s="34"/>
      <c r="AW234" s="32"/>
      <c r="BA234" s="30" t="s">
        <v>1356</v>
      </c>
      <c r="BB234" s="30" t="s">
        <v>1634</v>
      </c>
      <c r="BC234" s="30">
        <v>48750</v>
      </c>
    </row>
    <row r="235" spans="47:55" x14ac:dyDescent="0.3">
      <c r="AU235" s="24"/>
      <c r="AV235" s="34"/>
      <c r="AW235" s="32"/>
      <c r="BA235" s="30" t="s">
        <v>1358</v>
      </c>
      <c r="BB235" s="30" t="s">
        <v>1646</v>
      </c>
      <c r="BC235" s="30">
        <v>4550</v>
      </c>
    </row>
    <row r="236" spans="47:55" x14ac:dyDescent="0.3">
      <c r="AU236" s="24"/>
      <c r="AV236" s="34"/>
      <c r="AW236" s="32"/>
      <c r="BA236" s="30" t="s">
        <v>1360</v>
      </c>
      <c r="BB236" s="30" t="s">
        <v>1688</v>
      </c>
      <c r="BC236" s="30">
        <v>5850</v>
      </c>
    </row>
    <row r="237" spans="47:55" x14ac:dyDescent="0.3">
      <c r="AU237" s="24"/>
      <c r="AV237" s="34"/>
      <c r="AW237" s="32"/>
      <c r="BA237" s="30" t="s">
        <v>1362</v>
      </c>
      <c r="BB237" s="30" t="s">
        <v>1725</v>
      </c>
      <c r="BC237" s="30">
        <v>2730</v>
      </c>
    </row>
    <row r="238" spans="47:55" x14ac:dyDescent="0.3">
      <c r="AU238" s="24"/>
      <c r="AV238" s="34"/>
      <c r="AW238" s="32"/>
      <c r="BA238" s="30" t="s">
        <v>1364</v>
      </c>
      <c r="BB238" s="30" t="s">
        <v>1769</v>
      </c>
      <c r="BC238" s="30">
        <v>2990</v>
      </c>
    </row>
    <row r="239" spans="47:55" x14ac:dyDescent="0.3">
      <c r="AU239" s="24"/>
      <c r="AV239" s="34"/>
      <c r="AW239" s="32"/>
      <c r="BA239" s="30" t="s">
        <v>1366</v>
      </c>
      <c r="BB239" s="30" t="s">
        <v>1791</v>
      </c>
      <c r="BC239" s="30">
        <v>455</v>
      </c>
    </row>
    <row r="240" spans="47:55" x14ac:dyDescent="0.3">
      <c r="AU240" s="24"/>
      <c r="AV240" s="34"/>
      <c r="AW240" s="32"/>
      <c r="BA240" s="30" t="s">
        <v>1368</v>
      </c>
      <c r="BB240" s="30" t="s">
        <v>1798</v>
      </c>
      <c r="BC240" s="30">
        <v>37050</v>
      </c>
    </row>
    <row r="241" spans="47:55" x14ac:dyDescent="0.3">
      <c r="AU241" s="24"/>
      <c r="AV241" s="34"/>
      <c r="AW241" s="32"/>
      <c r="BA241" s="30" t="s">
        <v>1327</v>
      </c>
      <c r="BB241" s="30" t="s">
        <v>1809</v>
      </c>
      <c r="BC241" s="30">
        <v>52000</v>
      </c>
    </row>
    <row r="242" spans="47:55" x14ac:dyDescent="0.3">
      <c r="AU242" s="24"/>
      <c r="AV242" s="34"/>
      <c r="AW242" s="32"/>
      <c r="BA242" s="30" t="s">
        <v>1328</v>
      </c>
      <c r="BB242" s="30" t="s">
        <v>1828</v>
      </c>
      <c r="BC242" s="30">
        <v>25350</v>
      </c>
    </row>
    <row r="243" spans="47:55" x14ac:dyDescent="0.3">
      <c r="AU243" s="24"/>
      <c r="AV243" s="34"/>
      <c r="AW243" s="32"/>
      <c r="BA243" s="30" t="s">
        <v>1372</v>
      </c>
      <c r="BB243" s="30" t="s">
        <v>1835</v>
      </c>
      <c r="BC243" s="30">
        <v>11050</v>
      </c>
    </row>
    <row r="244" spans="47:55" x14ac:dyDescent="0.3">
      <c r="AU244" s="24"/>
      <c r="AV244" s="34"/>
      <c r="AW244" s="32"/>
      <c r="BA244" s="30" t="s">
        <v>1329</v>
      </c>
      <c r="BB244" s="30" t="s">
        <v>1880</v>
      </c>
      <c r="BC244" s="30">
        <v>18200</v>
      </c>
    </row>
    <row r="245" spans="47:55" x14ac:dyDescent="0.3">
      <c r="AU245" s="24"/>
      <c r="AV245" s="34"/>
      <c r="AW245" s="32"/>
      <c r="BA245" s="30" t="s">
        <v>1330</v>
      </c>
      <c r="BB245" s="30" t="s">
        <v>1900</v>
      </c>
      <c r="BC245" s="30">
        <v>8515</v>
      </c>
    </row>
    <row r="246" spans="47:55" x14ac:dyDescent="0.3">
      <c r="AU246" s="24"/>
      <c r="AV246" s="34"/>
      <c r="AW246" s="32"/>
      <c r="BA246" s="30" t="s">
        <v>1331</v>
      </c>
      <c r="BB246" s="30" t="s">
        <v>1915</v>
      </c>
      <c r="BC246" s="30">
        <v>39780</v>
      </c>
    </row>
    <row r="247" spans="47:55" x14ac:dyDescent="0.3">
      <c r="AU247" s="24"/>
      <c r="AV247" s="34"/>
      <c r="AW247" s="32"/>
      <c r="BA247" s="30" t="s">
        <v>1377</v>
      </c>
      <c r="BB247" s="30" t="s">
        <v>1944</v>
      </c>
      <c r="BC247" s="30">
        <v>4485</v>
      </c>
    </row>
    <row r="248" spans="47:55" x14ac:dyDescent="0.3">
      <c r="AU248" s="24"/>
      <c r="AV248" s="34"/>
      <c r="AW248" s="32"/>
      <c r="BA248" s="30" t="s">
        <v>1332</v>
      </c>
      <c r="BB248" s="30" t="s">
        <v>1996</v>
      </c>
      <c r="BC248" s="30">
        <v>1105</v>
      </c>
    </row>
    <row r="249" spans="47:55" x14ac:dyDescent="0.3">
      <c r="AU249" s="24"/>
      <c r="AV249" s="34"/>
      <c r="AW249" s="32"/>
      <c r="BA249" s="30" t="s">
        <v>1334</v>
      </c>
      <c r="BB249" s="30" t="s">
        <v>2070</v>
      </c>
      <c r="BC249" s="30">
        <v>2535</v>
      </c>
    </row>
    <row r="250" spans="47:55" x14ac:dyDescent="0.3">
      <c r="AU250" s="24"/>
      <c r="AV250" s="34"/>
      <c r="AW250" s="32"/>
      <c r="BA250" s="30" t="s">
        <v>1333</v>
      </c>
      <c r="BB250" s="30" t="s">
        <v>2033</v>
      </c>
      <c r="BC250" s="30">
        <v>9750</v>
      </c>
    </row>
    <row r="251" spans="47:55" x14ac:dyDescent="0.3">
      <c r="AU251" s="24"/>
      <c r="AV251" s="34"/>
      <c r="AW251" s="32"/>
      <c r="BA251" s="30" t="s">
        <v>1335</v>
      </c>
      <c r="BB251" s="30" t="s">
        <v>2102</v>
      </c>
      <c r="BC251" s="30">
        <v>52000</v>
      </c>
    </row>
    <row r="252" spans="47:55" x14ac:dyDescent="0.3">
      <c r="AU252" s="24"/>
      <c r="AV252" s="34"/>
      <c r="AW252" s="32"/>
      <c r="BA252" s="30" t="s">
        <v>1377</v>
      </c>
      <c r="BB252" s="30" t="s">
        <v>1937</v>
      </c>
      <c r="BC252" s="30">
        <v>13650</v>
      </c>
    </row>
    <row r="253" spans="47:55" x14ac:dyDescent="0.3">
      <c r="AU253" s="24"/>
      <c r="AV253" s="34"/>
      <c r="AW253" s="32"/>
      <c r="BA253" s="30" t="s">
        <v>1332</v>
      </c>
      <c r="BB253" s="30" t="s">
        <v>1995</v>
      </c>
      <c r="BC253" s="30">
        <v>44200</v>
      </c>
    </row>
    <row r="254" spans="47:55" x14ac:dyDescent="0.3">
      <c r="AU254" s="24"/>
      <c r="AV254" s="34"/>
      <c r="AW254" s="32"/>
      <c r="BA254" s="30" t="s">
        <v>1332</v>
      </c>
      <c r="BB254" s="30" t="s">
        <v>1993</v>
      </c>
      <c r="BC254" s="30">
        <v>36400</v>
      </c>
    </row>
    <row r="255" spans="47:55" x14ac:dyDescent="0.3">
      <c r="AU255" s="24"/>
      <c r="AV255" s="34"/>
      <c r="AW255" s="32"/>
      <c r="BA255" s="30" t="s">
        <v>1332</v>
      </c>
      <c r="BB255" s="30" t="s">
        <v>1995</v>
      </c>
      <c r="BC255" s="30">
        <v>2184</v>
      </c>
    </row>
    <row r="256" spans="47:55" x14ac:dyDescent="0.3">
      <c r="AU256" s="24"/>
      <c r="AV256" s="34"/>
      <c r="AW256" s="32"/>
      <c r="BA256" s="30" t="s">
        <v>1332</v>
      </c>
      <c r="BB256" s="30" t="s">
        <v>1994</v>
      </c>
      <c r="BC256" s="30">
        <v>8502</v>
      </c>
    </row>
    <row r="257" spans="47:55" x14ac:dyDescent="0.3">
      <c r="AU257" s="24"/>
      <c r="AV257" s="34"/>
      <c r="AW257" s="32"/>
      <c r="BA257" s="30" t="s">
        <v>1332</v>
      </c>
      <c r="BB257" s="30" t="s">
        <v>1996</v>
      </c>
      <c r="BC257" s="30">
        <v>13936</v>
      </c>
    </row>
    <row r="258" spans="47:55" x14ac:dyDescent="0.3">
      <c r="AU258" s="24"/>
      <c r="AV258" s="34"/>
      <c r="AW258" s="32"/>
      <c r="BA258" s="30" t="s">
        <v>1332</v>
      </c>
      <c r="BB258" s="30" t="s">
        <v>1992</v>
      </c>
      <c r="BC258" s="30">
        <v>42900</v>
      </c>
    </row>
    <row r="259" spans="47:55" x14ac:dyDescent="0.3">
      <c r="AU259" s="24"/>
      <c r="AV259" s="34"/>
      <c r="AW259" s="32"/>
      <c r="BA259" s="30" t="s">
        <v>1391</v>
      </c>
      <c r="BB259" s="30" t="s">
        <v>2118</v>
      </c>
      <c r="BC259" s="30">
        <v>13780</v>
      </c>
    </row>
    <row r="260" spans="47:55" x14ac:dyDescent="0.3">
      <c r="AU260" s="24"/>
      <c r="AV260" s="34"/>
      <c r="AW260" s="32"/>
      <c r="BA260" s="30" t="s">
        <v>1393</v>
      </c>
      <c r="BB260" s="30" t="s">
        <v>2130</v>
      </c>
      <c r="BC260" s="30">
        <v>16315</v>
      </c>
    </row>
    <row r="261" spans="47:55" x14ac:dyDescent="0.3">
      <c r="AU261" s="24"/>
      <c r="AV261" s="34"/>
      <c r="AW261" s="32"/>
      <c r="BA261" s="30" t="s">
        <v>1336</v>
      </c>
      <c r="BB261" s="30" t="s">
        <v>1418</v>
      </c>
      <c r="BC261" s="30">
        <v>18850</v>
      </c>
    </row>
    <row r="262" spans="47:55" x14ac:dyDescent="0.3">
      <c r="AU262" s="24"/>
      <c r="AV262" s="34"/>
      <c r="AW262" s="32"/>
      <c r="BA262" s="30" t="s">
        <v>1338</v>
      </c>
      <c r="BB262" s="30" t="s">
        <v>1451</v>
      </c>
      <c r="BC262" s="30">
        <v>2080</v>
      </c>
    </row>
    <row r="263" spans="47:55" x14ac:dyDescent="0.3">
      <c r="AU263" s="24"/>
      <c r="AV263" s="34"/>
      <c r="AW263" s="32"/>
      <c r="BA263" s="30" t="s">
        <v>1340</v>
      </c>
      <c r="BB263" s="30" t="s">
        <v>1484</v>
      </c>
      <c r="BC263" s="30">
        <v>780</v>
      </c>
    </row>
    <row r="264" spans="47:55" x14ac:dyDescent="0.3">
      <c r="AU264" s="24"/>
      <c r="AV264" s="34"/>
      <c r="AW264" s="32"/>
      <c r="BA264" s="30" t="s">
        <v>1342</v>
      </c>
      <c r="BB264" s="30" t="s">
        <v>1504</v>
      </c>
      <c r="BC264" s="30">
        <v>27300</v>
      </c>
    </row>
    <row r="265" spans="47:55" x14ac:dyDescent="0.3">
      <c r="AU265" s="24"/>
      <c r="AV265" s="34"/>
      <c r="AW265" s="32"/>
      <c r="BA265" s="30" t="s">
        <v>1344</v>
      </c>
      <c r="BB265" s="30" t="s">
        <v>1527</v>
      </c>
      <c r="BC265" s="30">
        <v>8450</v>
      </c>
    </row>
    <row r="266" spans="47:55" x14ac:dyDescent="0.3">
      <c r="AU266" s="24"/>
      <c r="AV266" s="34"/>
      <c r="AW266" s="32"/>
      <c r="BA266" s="30" t="s">
        <v>1346</v>
      </c>
      <c r="BB266" s="30" t="s">
        <v>1554</v>
      </c>
      <c r="BC266" s="30">
        <v>5850</v>
      </c>
    </row>
    <row r="267" spans="47:55" x14ac:dyDescent="0.3">
      <c r="AU267" s="24"/>
      <c r="AV267" s="34"/>
      <c r="AW267" s="32"/>
      <c r="BA267" s="30" t="s">
        <v>1348</v>
      </c>
      <c r="BB267" s="30" t="s">
        <v>1566</v>
      </c>
      <c r="BC267" s="30">
        <v>33150</v>
      </c>
    </row>
    <row r="268" spans="47:55" x14ac:dyDescent="0.3">
      <c r="AU268" s="24"/>
      <c r="AV268" s="34"/>
      <c r="AW268" s="32"/>
      <c r="BA268" s="30" t="s">
        <v>1350</v>
      </c>
      <c r="BB268" s="30" t="s">
        <v>1604</v>
      </c>
      <c r="BC268" s="30">
        <v>48750</v>
      </c>
    </row>
    <row r="269" spans="47:55" x14ac:dyDescent="0.3">
      <c r="AU269" s="24"/>
      <c r="AV269" s="34"/>
      <c r="AW269" s="32"/>
      <c r="BA269" s="30" t="s">
        <v>1352</v>
      </c>
      <c r="BB269" s="30" t="s">
        <v>1614</v>
      </c>
      <c r="BC269" s="30">
        <v>13650</v>
      </c>
    </row>
    <row r="270" spans="47:55" x14ac:dyDescent="0.3">
      <c r="AU270" s="24"/>
      <c r="AV270" s="34"/>
      <c r="AW270" s="32"/>
      <c r="BA270" s="30" t="s">
        <v>1354</v>
      </c>
      <c r="BB270" s="30" t="s">
        <v>2135</v>
      </c>
      <c r="BC270" s="30">
        <v>11700</v>
      </c>
    </row>
    <row r="271" spans="47:55" x14ac:dyDescent="0.3">
      <c r="AU271" s="24"/>
      <c r="AV271" s="34"/>
      <c r="AW271" s="32"/>
      <c r="BA271" s="30" t="s">
        <v>1356</v>
      </c>
      <c r="BB271" s="30" t="s">
        <v>1633</v>
      </c>
      <c r="BC271" s="30">
        <v>5460</v>
      </c>
    </row>
    <row r="272" spans="47:55" x14ac:dyDescent="0.3">
      <c r="AU272" s="24"/>
      <c r="AV272" s="34"/>
      <c r="AW272" s="32"/>
      <c r="BA272" s="30" t="s">
        <v>1358</v>
      </c>
      <c r="BB272" s="30" t="s">
        <v>1666</v>
      </c>
      <c r="BC272" s="30">
        <v>5980</v>
      </c>
    </row>
    <row r="273" spans="47:55" x14ac:dyDescent="0.3">
      <c r="AU273" s="24"/>
      <c r="AV273" s="34"/>
      <c r="AW273" s="32"/>
      <c r="BA273" s="30" t="s">
        <v>1360</v>
      </c>
      <c r="BB273" s="30" t="s">
        <v>1687</v>
      </c>
      <c r="BC273" s="30">
        <v>1365</v>
      </c>
    </row>
    <row r="274" spans="47:55" x14ac:dyDescent="0.3">
      <c r="AU274" s="24"/>
      <c r="AV274" s="34"/>
      <c r="AW274" s="32"/>
      <c r="BA274" s="30" t="s">
        <v>1362</v>
      </c>
      <c r="BB274" s="30" t="s">
        <v>1711</v>
      </c>
      <c r="BC274" s="30">
        <v>37050</v>
      </c>
    </row>
    <row r="275" spans="47:55" x14ac:dyDescent="0.3">
      <c r="AU275" s="24"/>
      <c r="AV275" s="34"/>
      <c r="AW275" s="32"/>
      <c r="BA275" s="30" t="s">
        <v>1364</v>
      </c>
      <c r="BB275" s="30" t="s">
        <v>1743</v>
      </c>
      <c r="BC275" s="30">
        <v>52000</v>
      </c>
    </row>
    <row r="276" spans="47:55" x14ac:dyDescent="0.3">
      <c r="AU276" s="24"/>
      <c r="AV276" s="34"/>
      <c r="AW276" s="32"/>
      <c r="BA276" s="30" t="s">
        <v>1366</v>
      </c>
      <c r="BB276" s="30" t="s">
        <v>1793</v>
      </c>
      <c r="BC276" s="30">
        <v>16900</v>
      </c>
    </row>
    <row r="277" spans="47:55" x14ac:dyDescent="0.3">
      <c r="AU277" s="24"/>
      <c r="AV277" s="34"/>
      <c r="AW277" s="32"/>
      <c r="BA277" s="30" t="s">
        <v>1368</v>
      </c>
      <c r="BB277" s="30" t="s">
        <v>1802</v>
      </c>
      <c r="BC277" s="30">
        <v>44200</v>
      </c>
    </row>
    <row r="278" spans="47:55" x14ac:dyDescent="0.3">
      <c r="AU278" s="24"/>
      <c r="AV278" s="34"/>
      <c r="AW278" s="32"/>
      <c r="BA278" s="30" t="s">
        <v>1327</v>
      </c>
      <c r="BB278" s="30" t="s">
        <v>1809</v>
      </c>
      <c r="BC278" s="30">
        <v>36400</v>
      </c>
    </row>
    <row r="279" spans="47:55" x14ac:dyDescent="0.3">
      <c r="AU279" s="24"/>
      <c r="AV279" s="34"/>
      <c r="AW279" s="32"/>
      <c r="BA279" s="30" t="s">
        <v>1328</v>
      </c>
      <c r="BB279" s="30" t="s">
        <v>1828</v>
      </c>
      <c r="BC279" s="30">
        <v>8515</v>
      </c>
    </row>
    <row r="280" spans="47:55" x14ac:dyDescent="0.3">
      <c r="AU280" s="24"/>
      <c r="AV280" s="34"/>
      <c r="AW280" s="32"/>
      <c r="BA280" s="30" t="s">
        <v>1372</v>
      </c>
      <c r="BB280" s="30" t="s">
        <v>1844</v>
      </c>
      <c r="BC280" s="30">
        <v>9945</v>
      </c>
    </row>
    <row r="281" spans="47:55" x14ac:dyDescent="0.3">
      <c r="AU281" s="24"/>
      <c r="AV281" s="34"/>
      <c r="AW281" s="32"/>
      <c r="BA281" s="30" t="s">
        <v>1329</v>
      </c>
      <c r="BB281" s="30" t="s">
        <v>1873</v>
      </c>
      <c r="BC281" s="30">
        <v>4485</v>
      </c>
    </row>
    <row r="282" spans="47:55" x14ac:dyDescent="0.3">
      <c r="AU282" s="24"/>
      <c r="AV282" s="34"/>
      <c r="AW282" s="32"/>
      <c r="BA282" s="30" t="s">
        <v>1330</v>
      </c>
      <c r="BB282" s="30" t="s">
        <v>1897</v>
      </c>
      <c r="BC282" s="30">
        <v>3315</v>
      </c>
    </row>
    <row r="283" spans="47:55" x14ac:dyDescent="0.3">
      <c r="AU283" s="24"/>
      <c r="AV283" s="34"/>
      <c r="AW283" s="32"/>
      <c r="BA283" s="30" t="s">
        <v>1331</v>
      </c>
      <c r="BB283" s="30" t="s">
        <v>1917</v>
      </c>
      <c r="BC283" s="30">
        <v>845</v>
      </c>
    </row>
    <row r="284" spans="47:55" x14ac:dyDescent="0.3">
      <c r="AU284" s="24"/>
      <c r="AV284" s="34"/>
      <c r="AW284" s="32"/>
      <c r="BA284" s="30" t="s">
        <v>1377</v>
      </c>
      <c r="BB284" s="30" t="s">
        <v>1921</v>
      </c>
      <c r="BC284" s="30">
        <v>29250</v>
      </c>
    </row>
    <row r="285" spans="47:55" x14ac:dyDescent="0.3">
      <c r="AU285" s="24"/>
      <c r="AV285" s="34"/>
      <c r="AW285" s="32"/>
      <c r="BA285" s="30" t="s">
        <v>1332</v>
      </c>
      <c r="BB285" s="30" t="s">
        <v>1992</v>
      </c>
      <c r="BC285" s="30">
        <v>52000</v>
      </c>
    </row>
    <row r="286" spans="47:55" x14ac:dyDescent="0.3">
      <c r="AU286" s="24"/>
      <c r="AV286" s="34"/>
      <c r="AW286" s="32"/>
      <c r="BA286" s="30" t="s">
        <v>1334</v>
      </c>
      <c r="BB286" s="30" t="s">
        <v>2076</v>
      </c>
      <c r="BC286" s="30">
        <v>27300</v>
      </c>
    </row>
    <row r="287" spans="47:55" x14ac:dyDescent="0.3">
      <c r="AU287" s="24"/>
      <c r="AV287" s="34"/>
      <c r="AW287" s="32"/>
      <c r="BA287" s="30" t="s">
        <v>1333</v>
      </c>
      <c r="BB287" s="30" t="s">
        <v>2026</v>
      </c>
      <c r="BC287" s="30">
        <v>33150</v>
      </c>
    </row>
    <row r="288" spans="47:55" x14ac:dyDescent="0.3">
      <c r="AU288" s="24"/>
      <c r="AV288" s="34"/>
      <c r="AW288" s="32"/>
      <c r="BA288" s="30" t="s">
        <v>1335</v>
      </c>
      <c r="BB288" s="30" t="s">
        <v>2099</v>
      </c>
      <c r="BC288" s="30">
        <v>36400</v>
      </c>
    </row>
    <row r="289" spans="47:55" x14ac:dyDescent="0.3">
      <c r="AU289" s="24"/>
      <c r="AV289" s="34"/>
      <c r="AW289" s="32"/>
      <c r="BA289" s="30" t="s">
        <v>1377</v>
      </c>
      <c r="BB289" s="30" t="s">
        <v>1935</v>
      </c>
      <c r="BC289" s="30">
        <v>8736</v>
      </c>
    </row>
    <row r="290" spans="47:55" x14ac:dyDescent="0.3">
      <c r="AU290" s="24"/>
      <c r="AV290" s="34"/>
      <c r="AW290" s="32"/>
      <c r="BA290" s="30" t="s">
        <v>1332</v>
      </c>
      <c r="BB290" s="30" t="s">
        <v>1991</v>
      </c>
      <c r="BC290" s="30">
        <v>25506</v>
      </c>
    </row>
    <row r="291" spans="47:55" x14ac:dyDescent="0.3">
      <c r="AU291" s="24"/>
      <c r="AV291" s="34"/>
      <c r="AW291" s="32"/>
      <c r="BA291" s="30" t="s">
        <v>1383</v>
      </c>
      <c r="BB291" s="30" t="s">
        <v>2105</v>
      </c>
      <c r="BC291" s="30">
        <v>10452</v>
      </c>
    </row>
    <row r="292" spans="47:55" x14ac:dyDescent="0.3">
      <c r="AU292" s="24"/>
      <c r="AV292" s="34"/>
      <c r="AW292" s="32"/>
      <c r="BA292" s="30" t="s">
        <v>27</v>
      </c>
      <c r="BB292" s="30" t="s">
        <v>27</v>
      </c>
      <c r="BC292" s="30">
        <v>42900</v>
      </c>
    </row>
    <row r="293" spans="47:55" x14ac:dyDescent="0.3">
      <c r="AU293" s="24"/>
      <c r="AV293" s="34"/>
      <c r="AW293" s="32"/>
      <c r="BA293" s="30" t="s">
        <v>1386</v>
      </c>
      <c r="BB293" s="30" t="s">
        <v>2108</v>
      </c>
      <c r="BC293" s="30">
        <v>6890</v>
      </c>
    </row>
    <row r="294" spans="47:55" x14ac:dyDescent="0.3">
      <c r="AU294" s="24"/>
      <c r="AV294" s="34"/>
      <c r="AW294" s="32"/>
      <c r="BA294" s="30" t="s">
        <v>2157</v>
      </c>
      <c r="BB294" s="30" t="s">
        <v>1964</v>
      </c>
      <c r="BC294" s="30">
        <v>32630</v>
      </c>
    </row>
    <row r="295" spans="47:55" x14ac:dyDescent="0.3">
      <c r="AU295" s="24"/>
      <c r="AV295" s="34"/>
      <c r="AW295" s="32"/>
      <c r="BA295" s="30" t="s">
        <v>26</v>
      </c>
      <c r="BB295" s="30" t="s">
        <v>2124</v>
      </c>
      <c r="BC295" s="30">
        <v>37700</v>
      </c>
    </row>
    <row r="296" spans="47:55" x14ac:dyDescent="0.3">
      <c r="AU296" s="24"/>
      <c r="AV296" s="34"/>
      <c r="AW296" s="32"/>
      <c r="BA296" s="30" t="s">
        <v>1391</v>
      </c>
      <c r="BB296" s="30" t="s">
        <v>2112</v>
      </c>
      <c r="BC296" s="30">
        <v>4160</v>
      </c>
    </row>
    <row r="297" spans="47:55" x14ac:dyDescent="0.3">
      <c r="AU297" s="24"/>
      <c r="AV297" s="34"/>
      <c r="AW297" s="32"/>
      <c r="BA297" s="30" t="s">
        <v>1393</v>
      </c>
      <c r="BB297" s="30" t="s">
        <v>2131</v>
      </c>
      <c r="BC297" s="30">
        <v>2340</v>
      </c>
    </row>
    <row r="298" spans="47:55" x14ac:dyDescent="0.3">
      <c r="AU298" s="24"/>
      <c r="AV298" s="34"/>
      <c r="AW298" s="32"/>
      <c r="BA298" s="30" t="s">
        <v>1336</v>
      </c>
      <c r="BB298" s="30" t="s">
        <v>1420</v>
      </c>
      <c r="BC298" s="30">
        <v>13650</v>
      </c>
    </row>
    <row r="299" spans="47:55" x14ac:dyDescent="0.3">
      <c r="AU299" s="24"/>
      <c r="AV299" s="34"/>
      <c r="AW299" s="32"/>
      <c r="BA299" s="30" t="s">
        <v>1338</v>
      </c>
      <c r="BB299" s="30" t="s">
        <v>1430</v>
      </c>
      <c r="BC299" s="30">
        <v>33800</v>
      </c>
    </row>
    <row r="300" spans="47:55" x14ac:dyDescent="0.3">
      <c r="AU300" s="24"/>
      <c r="AV300" s="34"/>
      <c r="AW300" s="32"/>
      <c r="BA300" s="30" t="s">
        <v>1340</v>
      </c>
      <c r="BB300" s="30" t="s">
        <v>1464</v>
      </c>
      <c r="BC300" s="30">
        <v>5850</v>
      </c>
    </row>
    <row r="301" spans="47:55" x14ac:dyDescent="0.3">
      <c r="AU301" s="24"/>
      <c r="AV301" s="34"/>
      <c r="AW301" s="32"/>
      <c r="BA301" s="30" t="s">
        <v>1342</v>
      </c>
      <c r="BB301" s="30" t="s">
        <v>1522</v>
      </c>
      <c r="BC301" s="30">
        <v>22100</v>
      </c>
    </row>
    <row r="302" spans="47:55" x14ac:dyDescent="0.3">
      <c r="AU302" s="24"/>
      <c r="AV302" s="34"/>
      <c r="AW302" s="32"/>
      <c r="BA302" s="30" t="s">
        <v>1344</v>
      </c>
      <c r="BB302" s="30" t="s">
        <v>1537</v>
      </c>
      <c r="BC302" s="30">
        <v>48750</v>
      </c>
    </row>
    <row r="303" spans="47:55" x14ac:dyDescent="0.3">
      <c r="AU303" s="24"/>
      <c r="AV303" s="34"/>
      <c r="AW303" s="32"/>
      <c r="BA303" s="30" t="s">
        <v>1346</v>
      </c>
      <c r="BB303" s="30" t="s">
        <v>1555</v>
      </c>
      <c r="BC303" s="30">
        <v>9100</v>
      </c>
    </row>
    <row r="304" spans="47:55" x14ac:dyDescent="0.3">
      <c r="AU304" s="24"/>
      <c r="AV304" s="34"/>
      <c r="AW304" s="32"/>
      <c r="BA304" s="30" t="s">
        <v>1348</v>
      </c>
      <c r="BB304" s="30" t="s">
        <v>1556</v>
      </c>
      <c r="BC304" s="30">
        <v>17550</v>
      </c>
    </row>
    <row r="305" spans="47:55" x14ac:dyDescent="0.3">
      <c r="AU305" s="24"/>
      <c r="AV305" s="34"/>
      <c r="AW305" s="32"/>
      <c r="BA305" s="30" t="s">
        <v>1350</v>
      </c>
      <c r="BB305" s="30" t="s">
        <v>1595</v>
      </c>
      <c r="BC305" s="30">
        <v>8190</v>
      </c>
    </row>
    <row r="306" spans="47:55" x14ac:dyDescent="0.3">
      <c r="AU306" s="24"/>
      <c r="AV306" s="34"/>
      <c r="AW306" s="32"/>
      <c r="BA306" s="30" t="s">
        <v>1352</v>
      </c>
      <c r="BB306" s="30" t="s">
        <v>1618</v>
      </c>
      <c r="BC306" s="30">
        <v>5980</v>
      </c>
    </row>
    <row r="307" spans="47:55" x14ac:dyDescent="0.3">
      <c r="AU307" s="24"/>
      <c r="AV307" s="34"/>
      <c r="AW307" s="32"/>
      <c r="BA307" s="30" t="s">
        <v>1354</v>
      </c>
      <c r="BB307" s="30" t="s">
        <v>2150</v>
      </c>
      <c r="BC307" s="30">
        <v>1365</v>
      </c>
    </row>
    <row r="308" spans="47:55" x14ac:dyDescent="0.3">
      <c r="AU308" s="24"/>
      <c r="AV308" s="34"/>
      <c r="AW308" s="32"/>
      <c r="BA308" s="30" t="s">
        <v>1356</v>
      </c>
      <c r="BB308" s="30" t="s">
        <v>1623</v>
      </c>
      <c r="BC308" s="30">
        <v>12350</v>
      </c>
    </row>
    <row r="309" spans="47:55" x14ac:dyDescent="0.3">
      <c r="AU309" s="24"/>
      <c r="AV309" s="34"/>
      <c r="AW309" s="32"/>
      <c r="BA309" s="30" t="s">
        <v>1358</v>
      </c>
      <c r="BB309" s="30" t="s">
        <v>1657</v>
      </c>
      <c r="BC309" s="30">
        <v>13000</v>
      </c>
    </row>
    <row r="310" spans="47:55" x14ac:dyDescent="0.3">
      <c r="AU310" s="24"/>
      <c r="AV310" s="34"/>
      <c r="AW310" s="32"/>
      <c r="BA310" s="30" t="s">
        <v>1360</v>
      </c>
      <c r="BB310" s="30" t="s">
        <v>1688</v>
      </c>
      <c r="BC310" s="30">
        <v>8450</v>
      </c>
    </row>
    <row r="311" spans="47:55" x14ac:dyDescent="0.3">
      <c r="AU311" s="24"/>
      <c r="AV311" s="34"/>
      <c r="AW311" s="32"/>
      <c r="BA311" s="30" t="s">
        <v>1362</v>
      </c>
      <c r="BB311" s="30" t="s">
        <v>1741</v>
      </c>
      <c r="BC311" s="30">
        <v>22100</v>
      </c>
    </row>
    <row r="312" spans="47:55" x14ac:dyDescent="0.3">
      <c r="AU312" s="24"/>
      <c r="AV312" s="34"/>
      <c r="AW312" s="32"/>
      <c r="BA312" s="30" t="s">
        <v>1364</v>
      </c>
      <c r="BB312" s="30" t="s">
        <v>1769</v>
      </c>
      <c r="BC312" s="30">
        <v>36400</v>
      </c>
    </row>
    <row r="313" spans="47:55" x14ac:dyDescent="0.3">
      <c r="AU313" s="24"/>
      <c r="AV313" s="34"/>
      <c r="AW313" s="32"/>
      <c r="BA313" s="30" t="s">
        <v>1364</v>
      </c>
      <c r="BB313" s="30" t="s">
        <v>1775</v>
      </c>
      <c r="BC313" s="30">
        <v>8515</v>
      </c>
    </row>
    <row r="314" spans="47:55" x14ac:dyDescent="0.3">
      <c r="AU314" s="24"/>
      <c r="AV314" s="34"/>
      <c r="AW314" s="32"/>
      <c r="BA314" s="30" t="s">
        <v>1364</v>
      </c>
      <c r="BB314" s="30" t="s">
        <v>1771</v>
      </c>
      <c r="BC314" s="30">
        <v>9945</v>
      </c>
    </row>
    <row r="315" spans="47:55" x14ac:dyDescent="0.3">
      <c r="AU315" s="24"/>
      <c r="AV315" s="34"/>
      <c r="AW315" s="32"/>
      <c r="BA315" s="30" t="s">
        <v>1364</v>
      </c>
      <c r="BB315" s="30" t="s">
        <v>1773</v>
      </c>
      <c r="BC315" s="30">
        <v>1495</v>
      </c>
    </row>
    <row r="316" spans="47:55" x14ac:dyDescent="0.3">
      <c r="AU316" s="24"/>
      <c r="AV316" s="34"/>
      <c r="AW316" s="32"/>
      <c r="BA316" s="30" t="s">
        <v>1364</v>
      </c>
      <c r="BB316" s="30" t="s">
        <v>1746</v>
      </c>
      <c r="BC316" s="30">
        <v>2210</v>
      </c>
    </row>
    <row r="317" spans="47:55" x14ac:dyDescent="0.3">
      <c r="AU317" s="24"/>
      <c r="AV317" s="34"/>
      <c r="AW317" s="32"/>
      <c r="BA317" s="30" t="s">
        <v>1364</v>
      </c>
      <c r="BB317" s="30" t="s">
        <v>1754</v>
      </c>
      <c r="BC317" s="30">
        <v>2535</v>
      </c>
    </row>
    <row r="318" spans="47:55" x14ac:dyDescent="0.3">
      <c r="AU318" s="24"/>
      <c r="AV318" s="34"/>
      <c r="AW318" s="32"/>
      <c r="BA318" s="30" t="s">
        <v>1364</v>
      </c>
      <c r="BB318" s="30" t="s">
        <v>1756</v>
      </c>
      <c r="BC318" s="30">
        <v>39000</v>
      </c>
    </row>
    <row r="319" spans="47:55" x14ac:dyDescent="0.3">
      <c r="AU319" s="24"/>
      <c r="AV319" s="34"/>
      <c r="AW319" s="32"/>
      <c r="BA319" s="30" t="s">
        <v>1364</v>
      </c>
      <c r="BB319" s="30" t="s">
        <v>1744</v>
      </c>
      <c r="BC319" s="30">
        <v>26000</v>
      </c>
    </row>
    <row r="320" spans="47:55" x14ac:dyDescent="0.3">
      <c r="AU320" s="24"/>
      <c r="AV320" s="34"/>
      <c r="AW320" s="32"/>
      <c r="BA320" s="30" t="s">
        <v>1364</v>
      </c>
      <c r="BB320" s="30" t="s">
        <v>1751</v>
      </c>
      <c r="BC320" s="30">
        <v>54600</v>
      </c>
    </row>
    <row r="321" spans="47:55" x14ac:dyDescent="0.3">
      <c r="AU321" s="24"/>
      <c r="AV321" s="34"/>
      <c r="AW321" s="32"/>
      <c r="BA321" s="30" t="s">
        <v>1364</v>
      </c>
      <c r="BB321" s="30" t="s">
        <v>1742</v>
      </c>
      <c r="BC321" s="30">
        <v>44200</v>
      </c>
    </row>
    <row r="322" spans="47:55" x14ac:dyDescent="0.3">
      <c r="AU322" s="24"/>
      <c r="AV322" s="34"/>
      <c r="AW322" s="32"/>
      <c r="BA322" s="30" t="s">
        <v>1364</v>
      </c>
      <c r="BB322" s="30" t="s">
        <v>1747</v>
      </c>
      <c r="BC322" s="30">
        <v>27300</v>
      </c>
    </row>
    <row r="323" spans="47:55" x14ac:dyDescent="0.3">
      <c r="AU323" s="24"/>
      <c r="AV323" s="34"/>
      <c r="AW323" s="32"/>
      <c r="BA323" s="30" t="s">
        <v>1364</v>
      </c>
      <c r="BB323" s="30" t="s">
        <v>1751</v>
      </c>
      <c r="BC323" s="30">
        <v>8736</v>
      </c>
    </row>
    <row r="324" spans="47:55" x14ac:dyDescent="0.3">
      <c r="AU324" s="24"/>
      <c r="AV324" s="34"/>
      <c r="AW324" s="32"/>
      <c r="BA324" s="30" t="s">
        <v>1364</v>
      </c>
      <c r="BB324" s="30" t="s">
        <v>1750</v>
      </c>
      <c r="BC324" s="30">
        <v>8502</v>
      </c>
    </row>
    <row r="325" spans="47:55" x14ac:dyDescent="0.3">
      <c r="AU325" s="24"/>
      <c r="AV325" s="34"/>
      <c r="AW325" s="32"/>
      <c r="BA325" s="30" t="s">
        <v>1364</v>
      </c>
      <c r="BB325" s="30" t="s">
        <v>1755</v>
      </c>
      <c r="BC325" s="30">
        <v>13936</v>
      </c>
    </row>
    <row r="326" spans="47:55" x14ac:dyDescent="0.3">
      <c r="AU326" s="24"/>
      <c r="AV326" s="34"/>
      <c r="AW326" s="32"/>
      <c r="BA326" s="30" t="s">
        <v>1364</v>
      </c>
      <c r="BB326" s="30" t="s">
        <v>1767</v>
      </c>
      <c r="BC326" s="30">
        <v>42900</v>
      </c>
    </row>
    <row r="327" spans="47:55" x14ac:dyDescent="0.3">
      <c r="AU327" s="24"/>
      <c r="AV327" s="34"/>
      <c r="AW327" s="32"/>
      <c r="BA327" s="30" t="s">
        <v>1364</v>
      </c>
      <c r="BB327" s="30" t="s">
        <v>1749</v>
      </c>
      <c r="BC327" s="30">
        <v>13780</v>
      </c>
    </row>
    <row r="328" spans="47:55" x14ac:dyDescent="0.3">
      <c r="AU328" s="24"/>
      <c r="AV328" s="34"/>
      <c r="AW328" s="32"/>
      <c r="BA328" s="30" t="s">
        <v>1364</v>
      </c>
      <c r="BB328" s="30" t="s">
        <v>1490</v>
      </c>
      <c r="BC328" s="30">
        <v>65260</v>
      </c>
    </row>
    <row r="329" spans="47:55" x14ac:dyDescent="0.3">
      <c r="AU329" s="24"/>
      <c r="AV329" s="34"/>
      <c r="AW329" s="32"/>
      <c r="BA329" s="30" t="s">
        <v>1364</v>
      </c>
      <c r="BB329" s="30" t="s">
        <v>1767</v>
      </c>
      <c r="BC329" s="30">
        <v>37700</v>
      </c>
    </row>
    <row r="330" spans="47:55" x14ac:dyDescent="0.3">
      <c r="AU330" s="24"/>
      <c r="AV330" s="34"/>
      <c r="AW330" s="32"/>
      <c r="BA330" s="30" t="s">
        <v>1364</v>
      </c>
      <c r="BB330" s="30" t="s">
        <v>1772</v>
      </c>
      <c r="BC330" s="30">
        <v>2080</v>
      </c>
    </row>
    <row r="331" spans="47:55" x14ac:dyDescent="0.3">
      <c r="AU331" s="24"/>
      <c r="AV331" s="34"/>
      <c r="AW331" s="32"/>
      <c r="BA331" s="30" t="s">
        <v>1364</v>
      </c>
      <c r="BB331" s="30" t="s">
        <v>1750</v>
      </c>
      <c r="BC331" s="30">
        <v>3120</v>
      </c>
    </row>
    <row r="332" spans="47:55" x14ac:dyDescent="0.3">
      <c r="AU332" s="24"/>
      <c r="AV332" s="34"/>
      <c r="AW332" s="32"/>
      <c r="BA332" s="30" t="s">
        <v>1364</v>
      </c>
      <c r="BB332" s="30" t="s">
        <v>1756</v>
      </c>
      <c r="BC332" s="30">
        <v>27300</v>
      </c>
    </row>
    <row r="333" spans="47:55" x14ac:dyDescent="0.3">
      <c r="AU333" s="24"/>
      <c r="AV333" s="34"/>
      <c r="AW333" s="32"/>
      <c r="BA333" s="30" t="s">
        <v>1364</v>
      </c>
      <c r="BB333" s="30" t="s">
        <v>1753</v>
      </c>
      <c r="BC333" s="30">
        <v>25350</v>
      </c>
    </row>
    <row r="334" spans="47:55" x14ac:dyDescent="0.3">
      <c r="AU334" s="24"/>
      <c r="AV334" s="34"/>
      <c r="AW334" s="32"/>
      <c r="BA334" s="30" t="s">
        <v>1364</v>
      </c>
      <c r="BB334" s="30" t="s">
        <v>1758</v>
      </c>
      <c r="BC334" s="30">
        <v>17550</v>
      </c>
    </row>
    <row r="335" spans="47:55" x14ac:dyDescent="0.3">
      <c r="AU335" s="24"/>
      <c r="AV335" s="34"/>
      <c r="AW335" s="32"/>
      <c r="BA335" s="30" t="s">
        <v>1364</v>
      </c>
      <c r="BB335" s="30" t="s">
        <v>1766</v>
      </c>
      <c r="BC335" s="30">
        <v>33150</v>
      </c>
    </row>
    <row r="336" spans="47:55" x14ac:dyDescent="0.3">
      <c r="AU336" s="24"/>
      <c r="AV336" s="34"/>
      <c r="AW336" s="32"/>
      <c r="BA336" s="30" t="s">
        <v>1364</v>
      </c>
      <c r="BB336" s="30" t="s">
        <v>1761</v>
      </c>
      <c r="BC336" s="30">
        <v>16250</v>
      </c>
    </row>
    <row r="337" spans="47:55" x14ac:dyDescent="0.3">
      <c r="AU337" s="24"/>
      <c r="AV337" s="34"/>
      <c r="AW337" s="32"/>
      <c r="BA337" s="30" t="s">
        <v>1364</v>
      </c>
      <c r="BB337" s="30" t="s">
        <v>1773</v>
      </c>
      <c r="BC337" s="30">
        <v>18200</v>
      </c>
    </row>
    <row r="338" spans="47:55" x14ac:dyDescent="0.3">
      <c r="AU338" s="24"/>
      <c r="AV338" s="34"/>
      <c r="AW338" s="32"/>
      <c r="BA338" s="30" t="s">
        <v>1364</v>
      </c>
      <c r="BB338" s="30" t="s">
        <v>1764</v>
      </c>
      <c r="BC338" s="30">
        <v>23400</v>
      </c>
    </row>
    <row r="339" spans="47:55" x14ac:dyDescent="0.3">
      <c r="AU339" s="24"/>
      <c r="AV339" s="34"/>
      <c r="AW339" s="32"/>
      <c r="BA339" s="30" t="s">
        <v>1364</v>
      </c>
      <c r="BB339" s="30" t="s">
        <v>1747</v>
      </c>
      <c r="BC339" s="30">
        <v>5460</v>
      </c>
    </row>
    <row r="340" spans="47:55" x14ac:dyDescent="0.3">
      <c r="AU340" s="24"/>
      <c r="AV340" s="34"/>
      <c r="AW340" s="32"/>
      <c r="BA340" s="30" t="s">
        <v>1364</v>
      </c>
      <c r="BB340" s="30" t="s">
        <v>1753</v>
      </c>
      <c r="BC340" s="30">
        <v>5980</v>
      </c>
    </row>
    <row r="341" spans="47:55" x14ac:dyDescent="0.3">
      <c r="AU341" s="24"/>
      <c r="AV341" s="34"/>
      <c r="AW341" s="32"/>
      <c r="BA341" s="30" t="s">
        <v>1364</v>
      </c>
      <c r="BB341" s="30" t="s">
        <v>1775</v>
      </c>
      <c r="BC341" s="30">
        <v>455</v>
      </c>
    </row>
    <row r="342" spans="47:55" x14ac:dyDescent="0.3">
      <c r="AU342" s="24"/>
      <c r="AV342" s="34"/>
      <c r="AW342" s="32"/>
      <c r="BA342" s="30" t="s">
        <v>1364</v>
      </c>
      <c r="BB342" s="30" t="s">
        <v>1777</v>
      </c>
      <c r="BC342" s="30">
        <v>24700</v>
      </c>
    </row>
    <row r="343" spans="47:55" x14ac:dyDescent="0.3">
      <c r="AU343" s="24"/>
      <c r="AV343" s="34"/>
      <c r="AW343" s="32"/>
      <c r="BA343" s="30" t="s">
        <v>1364</v>
      </c>
      <c r="BB343" s="30" t="s">
        <v>1759</v>
      </c>
      <c r="BC343" s="30">
        <v>52000</v>
      </c>
    </row>
    <row r="344" spans="47:55" x14ac:dyDescent="0.3">
      <c r="AU344" s="24"/>
      <c r="AV344" s="34"/>
      <c r="AW344" s="32"/>
      <c r="BA344" s="30" t="s">
        <v>1364</v>
      </c>
      <c r="BB344" s="30" t="s">
        <v>1746</v>
      </c>
      <c r="BC344" s="30">
        <v>25350</v>
      </c>
    </row>
    <row r="345" spans="47:55" x14ac:dyDescent="0.3">
      <c r="AU345" s="24"/>
      <c r="AV345" s="34"/>
      <c r="AW345" s="32"/>
      <c r="BA345" s="30" t="s">
        <v>1364</v>
      </c>
      <c r="BB345" s="30" t="s">
        <v>1755</v>
      </c>
      <c r="BC345" s="30">
        <v>11050</v>
      </c>
    </row>
    <row r="346" spans="47:55" x14ac:dyDescent="0.3">
      <c r="AU346" s="24"/>
      <c r="AV346" s="34"/>
      <c r="AW346" s="32"/>
      <c r="BA346" s="30" t="s">
        <v>1364</v>
      </c>
      <c r="BB346" s="30" t="s">
        <v>1767</v>
      </c>
      <c r="BC346" s="30">
        <v>36400</v>
      </c>
    </row>
    <row r="347" spans="47:55" x14ac:dyDescent="0.3">
      <c r="AU347" s="24"/>
      <c r="AV347" s="34"/>
      <c r="AW347" s="32"/>
      <c r="BA347" s="30" t="s">
        <v>1364</v>
      </c>
      <c r="BB347" s="30" t="s">
        <v>1748</v>
      </c>
      <c r="BC347" s="30">
        <v>17030</v>
      </c>
    </row>
    <row r="348" spans="47:55" x14ac:dyDescent="0.3">
      <c r="AU348" s="24"/>
      <c r="AV348" s="34"/>
      <c r="AW348" s="32"/>
      <c r="BA348" s="30" t="s">
        <v>1364</v>
      </c>
      <c r="BB348" s="30" t="s">
        <v>1755</v>
      </c>
      <c r="BC348" s="30">
        <v>19890</v>
      </c>
    </row>
    <row r="349" spans="47:55" x14ac:dyDescent="0.3">
      <c r="AU349" s="24"/>
      <c r="AV349" s="34"/>
      <c r="AW349" s="32"/>
      <c r="BA349" s="30" t="s">
        <v>1364</v>
      </c>
      <c r="BB349" s="30" t="s">
        <v>1761</v>
      </c>
      <c r="BC349" s="30">
        <v>5980</v>
      </c>
    </row>
    <row r="350" spans="47:55" x14ac:dyDescent="0.3">
      <c r="AU350" s="24"/>
      <c r="AV350" s="34"/>
      <c r="AW350" s="32"/>
      <c r="BA350" s="30" t="s">
        <v>1364</v>
      </c>
      <c r="BB350" s="30" t="s">
        <v>1751</v>
      </c>
      <c r="BC350" s="30">
        <v>4420</v>
      </c>
    </row>
    <row r="351" spans="47:55" x14ac:dyDescent="0.3">
      <c r="AU351" s="24"/>
      <c r="AV351" s="34"/>
      <c r="AW351" s="32"/>
      <c r="BA351" s="30" t="s">
        <v>1364</v>
      </c>
      <c r="BB351" s="30" t="s">
        <v>1747</v>
      </c>
      <c r="BC351" s="30">
        <v>845</v>
      </c>
    </row>
    <row r="352" spans="47:55" x14ac:dyDescent="0.3">
      <c r="AU352" s="24"/>
      <c r="AV352" s="34"/>
      <c r="AW352" s="32"/>
      <c r="BA352" s="30" t="s">
        <v>1364</v>
      </c>
      <c r="BB352" s="30" t="s">
        <v>1745</v>
      </c>
      <c r="BC352" s="30">
        <v>19500</v>
      </c>
    </row>
    <row r="353" spans="47:55" x14ac:dyDescent="0.3">
      <c r="AU353" s="24"/>
      <c r="AV353" s="34"/>
      <c r="AW353" s="32"/>
      <c r="BA353" s="30" t="s">
        <v>1364</v>
      </c>
      <c r="BB353" s="30" t="s">
        <v>1757</v>
      </c>
      <c r="BC353" s="30">
        <v>26000</v>
      </c>
    </row>
    <row r="354" spans="47:55" x14ac:dyDescent="0.3">
      <c r="AU354" s="24"/>
      <c r="AV354" s="34"/>
      <c r="AW354" s="32"/>
      <c r="BA354" s="30" t="s">
        <v>1364</v>
      </c>
      <c r="BB354" s="30" t="s">
        <v>1763</v>
      </c>
      <c r="BC354" s="30">
        <v>54600</v>
      </c>
    </row>
    <row r="355" spans="47:55" x14ac:dyDescent="0.3">
      <c r="AU355" s="24"/>
      <c r="AV355" s="34"/>
      <c r="AW355" s="32"/>
      <c r="BA355" s="30" t="s">
        <v>1364</v>
      </c>
      <c r="BB355" s="30" t="s">
        <v>1774</v>
      </c>
      <c r="BC355" s="30">
        <v>33150</v>
      </c>
    </row>
    <row r="356" spans="47:55" x14ac:dyDescent="0.3">
      <c r="AU356" s="24"/>
      <c r="AV356" s="34"/>
      <c r="AW356" s="32"/>
      <c r="BA356" s="30" t="s">
        <v>1364</v>
      </c>
      <c r="BB356" s="30" t="s">
        <v>1776</v>
      </c>
      <c r="BC356" s="30">
        <v>36400</v>
      </c>
    </row>
    <row r="357" spans="47:55" x14ac:dyDescent="0.3">
      <c r="AU357" s="24"/>
      <c r="AV357" s="34"/>
      <c r="AW357" s="32"/>
      <c r="BA357" s="30" t="s">
        <v>1364</v>
      </c>
      <c r="BB357" s="30" t="s">
        <v>1756</v>
      </c>
      <c r="BC357" s="30">
        <v>8736</v>
      </c>
    </row>
    <row r="358" spans="47:55" x14ac:dyDescent="0.3">
      <c r="AU358" s="24"/>
      <c r="AV358" s="34"/>
      <c r="AW358" s="32"/>
      <c r="BA358" s="30" t="s">
        <v>1364</v>
      </c>
      <c r="BB358" s="30" t="s">
        <v>1762</v>
      </c>
      <c r="BC358" s="30">
        <v>25506</v>
      </c>
    </row>
    <row r="359" spans="47:55" x14ac:dyDescent="0.3">
      <c r="AU359" s="24"/>
      <c r="AV359" s="34"/>
      <c r="AW359" s="32"/>
      <c r="BA359" s="30" t="s">
        <v>1364</v>
      </c>
      <c r="BB359" s="30" t="s">
        <v>1762</v>
      </c>
      <c r="BC359" s="30">
        <v>3484</v>
      </c>
    </row>
    <row r="360" spans="47:55" x14ac:dyDescent="0.3">
      <c r="AU360" s="24"/>
      <c r="AV360" s="34"/>
      <c r="AW360" s="32"/>
      <c r="BA360" s="30" t="s">
        <v>1364</v>
      </c>
      <c r="BB360" s="30" t="s">
        <v>1753</v>
      </c>
      <c r="BC360" s="30">
        <v>32175</v>
      </c>
    </row>
    <row r="361" spans="47:55" x14ac:dyDescent="0.3">
      <c r="AU361" s="24"/>
      <c r="AV361" s="34"/>
      <c r="AW361" s="32"/>
      <c r="BA361" s="30" t="s">
        <v>1364</v>
      </c>
      <c r="BB361" s="30" t="s">
        <v>1749</v>
      </c>
      <c r="BC361" s="30">
        <v>3445</v>
      </c>
    </row>
    <row r="362" spans="47:55" x14ac:dyDescent="0.3">
      <c r="AU362" s="24"/>
      <c r="AV362" s="34"/>
      <c r="AW362" s="32"/>
      <c r="BA362" s="30" t="s">
        <v>1364</v>
      </c>
      <c r="BB362" s="30" t="s">
        <v>1759</v>
      </c>
      <c r="BC362" s="30">
        <v>48945</v>
      </c>
    </row>
    <row r="363" spans="47:55" x14ac:dyDescent="0.3">
      <c r="AU363" s="24"/>
      <c r="AV363" s="34"/>
      <c r="AW363" s="32"/>
      <c r="BA363" s="30" t="s">
        <v>1364</v>
      </c>
      <c r="BB363" s="30" t="s">
        <v>1770</v>
      </c>
      <c r="BC363" s="30">
        <v>37700</v>
      </c>
    </row>
    <row r="364" spans="47:55" x14ac:dyDescent="0.3">
      <c r="AU364" s="24"/>
      <c r="AV364" s="34"/>
      <c r="AW364" s="32"/>
      <c r="BA364" s="30" t="s">
        <v>1364</v>
      </c>
      <c r="BB364" s="30" t="s">
        <v>1746</v>
      </c>
      <c r="BC364" s="30">
        <v>3120</v>
      </c>
    </row>
    <row r="365" spans="47:55" x14ac:dyDescent="0.3">
      <c r="AU365" s="24"/>
      <c r="AV365" s="34"/>
      <c r="AW365" s="32"/>
      <c r="BA365" s="30" t="s">
        <v>1364</v>
      </c>
      <c r="BB365" s="30" t="s">
        <v>1777</v>
      </c>
      <c r="BC365" s="30">
        <v>3120</v>
      </c>
    </row>
    <row r="366" spans="47:55" x14ac:dyDescent="0.3">
      <c r="AU366" s="24"/>
      <c r="AV366" s="34"/>
      <c r="AW366" s="32"/>
      <c r="BA366" s="30" t="s">
        <v>1364</v>
      </c>
      <c r="BB366" s="30" t="s">
        <v>1763</v>
      </c>
      <c r="BC366" s="30">
        <v>13650</v>
      </c>
    </row>
    <row r="367" spans="47:55" x14ac:dyDescent="0.3">
      <c r="AU367" s="24"/>
      <c r="AV367" s="34"/>
      <c r="AW367" s="32"/>
      <c r="BA367" s="30" t="s">
        <v>1364</v>
      </c>
      <c r="BB367" s="30" t="s">
        <v>1766</v>
      </c>
      <c r="BC367" s="30">
        <v>25350</v>
      </c>
    </row>
    <row r="368" spans="47:55" x14ac:dyDescent="0.3">
      <c r="AU368" s="24"/>
      <c r="AV368" s="34"/>
      <c r="AW368" s="32"/>
      <c r="BA368" s="30" t="s">
        <v>1364</v>
      </c>
      <c r="BB368" s="30" t="s">
        <v>1754</v>
      </c>
      <c r="BC368" s="30">
        <v>17550</v>
      </c>
    </row>
    <row r="369" spans="47:55" x14ac:dyDescent="0.3">
      <c r="AU369" s="24"/>
      <c r="AV369" s="34"/>
      <c r="AW369" s="32"/>
      <c r="BA369" s="30" t="s">
        <v>1364</v>
      </c>
      <c r="BB369" s="30" t="s">
        <v>1772</v>
      </c>
      <c r="BC369" s="30">
        <v>33150</v>
      </c>
    </row>
    <row r="370" spans="47:55" x14ac:dyDescent="0.3">
      <c r="AU370" s="24"/>
      <c r="AV370" s="34"/>
      <c r="AW370" s="32"/>
      <c r="BA370" s="30" t="s">
        <v>1364</v>
      </c>
      <c r="BB370" s="30" t="s">
        <v>1768</v>
      </c>
      <c r="BC370" s="30">
        <v>48750</v>
      </c>
    </row>
    <row r="371" spans="47:55" x14ac:dyDescent="0.3">
      <c r="AU371" s="24"/>
      <c r="AV371" s="34"/>
      <c r="AW371" s="32"/>
      <c r="BA371" s="30" t="s">
        <v>1364</v>
      </c>
      <c r="BB371" s="30" t="s">
        <v>1765</v>
      </c>
      <c r="BC371" s="30">
        <v>9100</v>
      </c>
    </row>
    <row r="372" spans="47:55" x14ac:dyDescent="0.3">
      <c r="AU372" s="24"/>
      <c r="AV372" s="34"/>
      <c r="AW372" s="32"/>
      <c r="BA372" s="30" t="s">
        <v>1364</v>
      </c>
      <c r="BB372" s="30" t="s">
        <v>1764</v>
      </c>
      <c r="BC372" s="30">
        <v>17550</v>
      </c>
    </row>
    <row r="373" spans="47:55" x14ac:dyDescent="0.3">
      <c r="AU373" s="24"/>
      <c r="AV373" s="34"/>
      <c r="AW373" s="32"/>
      <c r="BA373" s="30" t="s">
        <v>1364</v>
      </c>
      <c r="BB373" s="30" t="s">
        <v>1757</v>
      </c>
      <c r="BC373" s="30">
        <v>8190</v>
      </c>
    </row>
    <row r="374" spans="47:55" x14ac:dyDescent="0.3">
      <c r="AU374" s="24"/>
      <c r="AV374" s="34"/>
      <c r="AW374" s="32"/>
      <c r="BA374" s="30" t="s">
        <v>1364</v>
      </c>
      <c r="BB374" s="30" t="s">
        <v>1752</v>
      </c>
      <c r="BC374" s="30">
        <v>5980</v>
      </c>
    </row>
    <row r="375" spans="47:55" x14ac:dyDescent="0.3">
      <c r="AU375" s="24"/>
      <c r="AV375" s="34"/>
      <c r="AW375" s="32"/>
      <c r="BA375" s="30" t="s">
        <v>1364</v>
      </c>
      <c r="BB375" s="30" t="s">
        <v>1774</v>
      </c>
      <c r="BC375" s="30">
        <v>1365</v>
      </c>
    </row>
    <row r="376" spans="47:55" x14ac:dyDescent="0.3">
      <c r="AU376" s="24"/>
      <c r="AV376" s="34"/>
      <c r="AW376" s="32"/>
      <c r="BA376" s="30" t="s">
        <v>1364</v>
      </c>
      <c r="BB376" s="30" t="s">
        <v>1744</v>
      </c>
      <c r="BC376" s="30">
        <v>49400</v>
      </c>
    </row>
    <row r="377" spans="47:55" x14ac:dyDescent="0.3">
      <c r="AU377" s="24"/>
      <c r="AV377" s="34"/>
      <c r="AW377" s="32"/>
      <c r="BA377" s="30" t="s">
        <v>1364</v>
      </c>
      <c r="BB377" s="30" t="s">
        <v>1776</v>
      </c>
      <c r="BC377" s="30">
        <v>13000</v>
      </c>
    </row>
    <row r="378" spans="47:55" x14ac:dyDescent="0.3">
      <c r="AU378" s="24"/>
      <c r="AV378" s="34"/>
      <c r="AW378" s="32"/>
      <c r="BA378" s="30" t="s">
        <v>1364</v>
      </c>
      <c r="BB378" s="30" t="s">
        <v>1490</v>
      </c>
      <c r="BC378" s="30">
        <v>33800</v>
      </c>
    </row>
    <row r="379" spans="47:55" x14ac:dyDescent="0.3">
      <c r="AU379" s="24"/>
      <c r="AV379" s="34"/>
      <c r="AW379" s="32"/>
      <c r="BA379" s="30" t="s">
        <v>1364</v>
      </c>
      <c r="BB379" s="30" t="s">
        <v>1767</v>
      </c>
      <c r="BC379" s="30">
        <v>22100</v>
      </c>
    </row>
    <row r="380" spans="47:55" x14ac:dyDescent="0.3">
      <c r="AU380" s="24"/>
      <c r="AV380" s="34"/>
      <c r="AW380" s="32"/>
      <c r="BA380" s="30" t="s">
        <v>1364</v>
      </c>
      <c r="BB380" s="30" t="s">
        <v>1762</v>
      </c>
      <c r="BC380" s="30">
        <v>9100</v>
      </c>
    </row>
    <row r="381" spans="47:55" x14ac:dyDescent="0.3">
      <c r="AU381" s="24"/>
      <c r="AV381" s="34"/>
      <c r="AW381" s="32"/>
      <c r="BA381" s="30" t="s">
        <v>1364</v>
      </c>
      <c r="BB381" s="30" t="s">
        <v>1743</v>
      </c>
      <c r="BC381" s="30">
        <v>25545</v>
      </c>
    </row>
    <row r="382" spans="47:55" x14ac:dyDescent="0.3">
      <c r="AU382" s="24"/>
      <c r="AV382" s="34"/>
      <c r="AW382" s="32"/>
      <c r="BA382" s="30" t="s">
        <v>1364</v>
      </c>
      <c r="BB382" s="30" t="s">
        <v>1776</v>
      </c>
      <c r="BC382" s="30">
        <v>9945</v>
      </c>
    </row>
    <row r="383" spans="47:55" x14ac:dyDescent="0.3">
      <c r="AU383" s="24"/>
      <c r="AV383" s="34"/>
      <c r="AW383" s="32"/>
      <c r="BA383" s="30" t="s">
        <v>1364</v>
      </c>
      <c r="BB383" s="30" t="s">
        <v>1745</v>
      </c>
      <c r="BC383" s="30">
        <v>4485</v>
      </c>
    </row>
    <row r="384" spans="47:55" x14ac:dyDescent="0.3">
      <c r="AU384" s="24"/>
      <c r="AV384" s="34"/>
      <c r="AW384" s="32"/>
      <c r="BA384" s="30" t="s">
        <v>1364</v>
      </c>
      <c r="BB384" s="30" t="s">
        <v>1767</v>
      </c>
      <c r="BC384" s="30">
        <v>4420</v>
      </c>
    </row>
    <row r="385" spans="47:55" x14ac:dyDescent="0.3">
      <c r="AU385" s="24"/>
      <c r="AV385" s="34"/>
      <c r="AW385" s="32"/>
      <c r="BA385" s="30" t="s">
        <v>1364</v>
      </c>
      <c r="BB385" s="30" t="s">
        <v>1770</v>
      </c>
      <c r="BC385" s="30">
        <v>3380</v>
      </c>
    </row>
    <row r="386" spans="47:55" x14ac:dyDescent="0.3">
      <c r="AU386" s="24"/>
      <c r="AV386" s="34"/>
      <c r="AW386" s="32"/>
      <c r="BA386" s="30" t="s">
        <v>1364</v>
      </c>
      <c r="BB386" s="30" t="s">
        <v>1754</v>
      </c>
      <c r="BC386" s="30">
        <v>19500</v>
      </c>
    </row>
    <row r="387" spans="47:55" x14ac:dyDescent="0.3">
      <c r="AU387" s="24"/>
      <c r="AV387" s="34"/>
      <c r="AW387" s="32"/>
      <c r="BA387" s="30" t="s">
        <v>1364</v>
      </c>
      <c r="BB387" s="30" t="s">
        <v>1776</v>
      </c>
      <c r="BC387" s="30">
        <v>13000</v>
      </c>
    </row>
    <row r="388" spans="47:55" x14ac:dyDescent="0.3">
      <c r="AU388" s="24"/>
      <c r="AV388" s="34"/>
      <c r="AW388" s="32"/>
      <c r="BA388" s="30" t="s">
        <v>1364</v>
      </c>
      <c r="BB388" s="30" t="s">
        <v>1763</v>
      </c>
      <c r="BC388" s="30">
        <v>13650</v>
      </c>
    </row>
    <row r="389" spans="47:55" x14ac:dyDescent="0.3">
      <c r="AU389" s="24"/>
      <c r="AV389" s="34"/>
      <c r="AW389" s="32"/>
      <c r="BA389" s="30" t="s">
        <v>1364</v>
      </c>
      <c r="BB389" s="30" t="s">
        <v>1753</v>
      </c>
      <c r="BC389" s="30">
        <v>44200</v>
      </c>
    </row>
    <row r="390" spans="47:55" x14ac:dyDescent="0.3">
      <c r="AU390" s="24"/>
      <c r="AV390" s="34"/>
      <c r="AW390" s="32"/>
      <c r="BA390" s="30" t="s">
        <v>1364</v>
      </c>
      <c r="BB390" s="30" t="s">
        <v>1747</v>
      </c>
      <c r="BC390" s="30">
        <v>18200</v>
      </c>
    </row>
    <row r="391" spans="47:55" x14ac:dyDescent="0.3">
      <c r="AU391" s="24"/>
      <c r="AV391" s="34"/>
      <c r="AW391" s="32"/>
      <c r="BA391" s="30" t="s">
        <v>1364</v>
      </c>
      <c r="BB391" s="30" t="s">
        <v>1755</v>
      </c>
      <c r="BC391" s="30">
        <v>2184</v>
      </c>
    </row>
    <row r="392" spans="47:55" x14ac:dyDescent="0.3">
      <c r="AU392" s="24"/>
      <c r="AV392" s="34"/>
      <c r="AW392" s="32"/>
      <c r="BA392" s="30" t="s">
        <v>1364</v>
      </c>
      <c r="BB392" s="30" t="s">
        <v>1742</v>
      </c>
      <c r="BC392" s="30">
        <v>25506</v>
      </c>
    </row>
    <row r="393" spans="47:55" x14ac:dyDescent="0.3">
      <c r="AU393" s="24"/>
      <c r="AV393" s="34"/>
      <c r="AW393" s="32"/>
      <c r="BA393" s="30" t="s">
        <v>1364</v>
      </c>
      <c r="BB393" s="30" t="s">
        <v>1755</v>
      </c>
      <c r="BC393" s="30">
        <v>3484</v>
      </c>
    </row>
    <row r="394" spans="47:55" x14ac:dyDescent="0.3">
      <c r="AU394" s="24"/>
      <c r="AV394" s="34"/>
      <c r="AW394" s="32"/>
      <c r="BA394" s="30" t="s">
        <v>1364</v>
      </c>
      <c r="BB394" s="30" t="s">
        <v>1750</v>
      </c>
      <c r="BC394" s="30">
        <v>42900</v>
      </c>
    </row>
    <row r="395" spans="47:55" x14ac:dyDescent="0.3">
      <c r="AU395" s="24"/>
      <c r="AV395" s="34"/>
      <c r="AW395" s="32"/>
      <c r="BA395" s="30" t="s">
        <v>1364</v>
      </c>
      <c r="BB395" s="30" t="s">
        <v>1774</v>
      </c>
      <c r="BC395" s="30">
        <v>10335</v>
      </c>
    </row>
    <row r="396" spans="47:55" x14ac:dyDescent="0.3">
      <c r="AU396" s="24"/>
      <c r="AV396" s="34"/>
      <c r="AW396" s="32"/>
      <c r="BA396" s="30" t="s">
        <v>1364</v>
      </c>
      <c r="BB396" s="30" t="s">
        <v>1759</v>
      </c>
      <c r="BC396" s="30">
        <v>16315</v>
      </c>
    </row>
    <row r="397" spans="47:55" x14ac:dyDescent="0.3">
      <c r="AU397" s="24"/>
      <c r="AV397" s="34"/>
      <c r="AW397" s="32"/>
      <c r="BA397" s="30" t="s">
        <v>1364</v>
      </c>
      <c r="BB397" s="30" t="s">
        <v>1774</v>
      </c>
      <c r="BC397" s="30">
        <v>18850</v>
      </c>
    </row>
    <row r="398" spans="47:55" x14ac:dyDescent="0.3">
      <c r="AU398" s="24"/>
      <c r="AV398" s="34"/>
      <c r="AW398" s="32"/>
      <c r="BA398" s="30" t="s">
        <v>1364</v>
      </c>
      <c r="BB398" s="30" t="s">
        <v>1758</v>
      </c>
      <c r="BC398" s="30">
        <v>1040</v>
      </c>
    </row>
    <row r="399" spans="47:55" x14ac:dyDescent="0.3">
      <c r="AU399" s="24"/>
      <c r="AV399" s="34"/>
      <c r="AW399" s="32"/>
      <c r="BA399" s="30" t="s">
        <v>1364</v>
      </c>
      <c r="BB399" s="30" t="s">
        <v>1769</v>
      </c>
      <c r="BC399" s="30">
        <v>780</v>
      </c>
    </row>
    <row r="400" spans="47:55" x14ac:dyDescent="0.3">
      <c r="AU400" s="24"/>
      <c r="AV400" s="34"/>
      <c r="AW400" s="32"/>
      <c r="BA400" s="30" t="s">
        <v>1364</v>
      </c>
      <c r="BB400" s="30" t="s">
        <v>1768</v>
      </c>
      <c r="BC400" s="30">
        <v>13650</v>
      </c>
    </row>
    <row r="401" spans="47:55" x14ac:dyDescent="0.3">
      <c r="AU401" s="24"/>
      <c r="AV401" s="34"/>
      <c r="AW401" s="32"/>
      <c r="BA401" s="30" t="s">
        <v>1364</v>
      </c>
      <c r="BB401" s="30" t="s">
        <v>1776</v>
      </c>
      <c r="BC401" s="30">
        <v>25350</v>
      </c>
    </row>
    <row r="402" spans="47:55" x14ac:dyDescent="0.3">
      <c r="AU402" s="24"/>
      <c r="AV402" s="34"/>
      <c r="AW402" s="32"/>
      <c r="BA402" s="30" t="s">
        <v>1364</v>
      </c>
      <c r="BB402" s="30" t="s">
        <v>1752</v>
      </c>
      <c r="BC402" s="30">
        <v>23400</v>
      </c>
    </row>
    <row r="403" spans="47:55" x14ac:dyDescent="0.3">
      <c r="AU403" s="24"/>
      <c r="AV403" s="34"/>
      <c r="AW403" s="32"/>
      <c r="BA403" s="30" t="s">
        <v>1364</v>
      </c>
      <c r="BB403" s="30" t="s">
        <v>1771</v>
      </c>
      <c r="BC403" s="30">
        <v>11050</v>
      </c>
    </row>
    <row r="404" spans="47:55" x14ac:dyDescent="0.3">
      <c r="AU404" s="24"/>
      <c r="AV404" s="34"/>
      <c r="AW404" s="32"/>
      <c r="BA404" s="30" t="s">
        <v>1364</v>
      </c>
      <c r="BB404" s="30" t="s">
        <v>1751</v>
      </c>
      <c r="BC404" s="30">
        <v>65000</v>
      </c>
    </row>
    <row r="405" spans="47:55" x14ac:dyDescent="0.3">
      <c r="AU405" s="24"/>
      <c r="AV405" s="34"/>
      <c r="AW405" s="32"/>
      <c r="BA405" s="30" t="s">
        <v>1364</v>
      </c>
      <c r="BB405" s="30" t="s">
        <v>1762</v>
      </c>
      <c r="BC405" s="30">
        <v>13650</v>
      </c>
    </row>
    <row r="406" spans="47:55" x14ac:dyDescent="0.3">
      <c r="AU406" s="24"/>
      <c r="AV406" s="34"/>
      <c r="AW406" s="32"/>
      <c r="BA406" s="30" t="s">
        <v>1364</v>
      </c>
      <c r="BB406" s="30" t="s">
        <v>1753</v>
      </c>
      <c r="BC406" s="30">
        <v>5850</v>
      </c>
    </row>
    <row r="407" spans="47:55" x14ac:dyDescent="0.3">
      <c r="AU407" s="24"/>
      <c r="AV407" s="34"/>
      <c r="AW407" s="32"/>
      <c r="BA407" s="30" t="s">
        <v>1364</v>
      </c>
      <c r="BB407" s="30" t="s">
        <v>1769</v>
      </c>
      <c r="BC407" s="30">
        <v>2730</v>
      </c>
    </row>
    <row r="408" spans="47:55" x14ac:dyDescent="0.3">
      <c r="AU408" s="24"/>
      <c r="AV408" s="34"/>
      <c r="AW408" s="32"/>
      <c r="BA408" s="30" t="s">
        <v>1364</v>
      </c>
      <c r="BB408" s="30" t="s">
        <v>1766</v>
      </c>
      <c r="BC408" s="30">
        <v>4485</v>
      </c>
    </row>
    <row r="409" spans="47:55" x14ac:dyDescent="0.3">
      <c r="AU409" s="24"/>
      <c r="AV409" s="34"/>
      <c r="AW409" s="32"/>
      <c r="BA409" s="30" t="s">
        <v>1364</v>
      </c>
      <c r="BB409" s="30" t="s">
        <v>1758</v>
      </c>
      <c r="BC409" s="30">
        <v>455</v>
      </c>
    </row>
    <row r="410" spans="47:55" x14ac:dyDescent="0.3">
      <c r="AU410" s="24"/>
      <c r="AV410" s="34"/>
      <c r="AW410" s="32"/>
      <c r="BA410" s="30" t="s">
        <v>1364</v>
      </c>
      <c r="BB410" s="30" t="s">
        <v>1490</v>
      </c>
      <c r="BC410" s="30">
        <v>12350</v>
      </c>
    </row>
    <row r="411" spans="47:55" x14ac:dyDescent="0.3">
      <c r="AU411" s="24"/>
      <c r="AV411" s="34"/>
      <c r="AW411" s="32"/>
      <c r="BA411" s="30" t="s">
        <v>1364</v>
      </c>
      <c r="BB411" s="30" t="s">
        <v>1777</v>
      </c>
      <c r="BC411" s="30">
        <v>26000</v>
      </c>
    </row>
    <row r="412" spans="47:55" x14ac:dyDescent="0.3">
      <c r="AU412" s="24"/>
      <c r="AV412" s="34"/>
      <c r="AW412" s="32"/>
      <c r="BA412" s="30" t="s">
        <v>1364</v>
      </c>
      <c r="BB412" s="30" t="s">
        <v>1767</v>
      </c>
      <c r="BC412" s="30">
        <v>8450</v>
      </c>
    </row>
    <row r="413" spans="47:55" x14ac:dyDescent="0.3">
      <c r="AU413" s="24"/>
      <c r="AV413" s="34"/>
      <c r="AW413" s="32"/>
      <c r="BA413" s="30" t="s">
        <v>1364</v>
      </c>
      <c r="BB413" s="30" t="s">
        <v>1774</v>
      </c>
      <c r="BC413" s="30">
        <v>11050</v>
      </c>
    </row>
    <row r="414" spans="47:55" x14ac:dyDescent="0.3">
      <c r="AU414" s="24"/>
      <c r="AV414" s="34"/>
      <c r="AW414" s="32"/>
      <c r="BA414" s="30" t="s">
        <v>1364</v>
      </c>
      <c r="BB414" s="30" t="s">
        <v>1749</v>
      </c>
      <c r="BC414" s="30">
        <v>27300</v>
      </c>
    </row>
    <row r="415" spans="47:55" x14ac:dyDescent="0.3">
      <c r="AU415" s="24"/>
      <c r="AV415" s="34"/>
      <c r="AW415" s="32"/>
      <c r="BA415" s="30" t="s">
        <v>1364</v>
      </c>
      <c r="BB415" s="30" t="s">
        <v>1744</v>
      </c>
      <c r="BC415" s="30">
        <v>25545</v>
      </c>
    </row>
    <row r="416" spans="47:55" x14ac:dyDescent="0.3">
      <c r="AU416" s="24"/>
      <c r="AV416" s="34"/>
      <c r="AW416" s="32"/>
      <c r="BA416" s="30" t="s">
        <v>1364</v>
      </c>
      <c r="BB416" s="30" t="s">
        <v>1742</v>
      </c>
      <c r="BC416" s="30">
        <v>29835</v>
      </c>
    </row>
    <row r="417" spans="47:55" x14ac:dyDescent="0.3">
      <c r="AU417" s="24"/>
      <c r="AV417" s="34"/>
      <c r="AW417" s="32"/>
      <c r="BA417" s="30" t="s">
        <v>1364</v>
      </c>
      <c r="BB417" s="30" t="s">
        <v>1760</v>
      </c>
      <c r="BC417" s="30">
        <v>5980</v>
      </c>
    </row>
    <row r="418" spans="47:55" x14ac:dyDescent="0.3">
      <c r="AU418" s="24"/>
      <c r="AV418" s="34"/>
      <c r="AW418" s="32"/>
      <c r="BA418" s="30" t="s">
        <v>1364</v>
      </c>
      <c r="BB418" s="30" t="s">
        <v>1773</v>
      </c>
      <c r="BC418" s="30">
        <v>3315</v>
      </c>
    </row>
    <row r="419" spans="47:55" x14ac:dyDescent="0.3">
      <c r="AU419" s="24"/>
      <c r="AV419" s="34"/>
      <c r="AW419" s="32"/>
      <c r="BA419" s="30" t="s">
        <v>1364</v>
      </c>
      <c r="BB419" s="30" t="s">
        <v>1771</v>
      </c>
      <c r="BC419" s="30">
        <v>3380</v>
      </c>
    </row>
    <row r="420" spans="47:55" x14ac:dyDescent="0.3">
      <c r="AU420" s="24"/>
      <c r="AV420" s="34"/>
      <c r="AW420" s="32"/>
      <c r="BA420" s="30" t="s">
        <v>1364</v>
      </c>
      <c r="BB420" s="30" t="s">
        <v>1771</v>
      </c>
      <c r="BC420" s="30">
        <v>9750</v>
      </c>
    </row>
    <row r="421" spans="47:55" x14ac:dyDescent="0.3">
      <c r="AU421" s="24"/>
      <c r="AV421" s="34"/>
      <c r="AW421" s="32"/>
      <c r="BA421" s="30" t="s">
        <v>1364</v>
      </c>
      <c r="BB421" s="30" t="s">
        <v>1766</v>
      </c>
      <c r="BC421" s="30">
        <v>52000</v>
      </c>
    </row>
    <row r="422" spans="47:55" x14ac:dyDescent="0.3">
      <c r="AU422" s="24"/>
      <c r="AV422" s="34"/>
      <c r="AW422" s="32"/>
      <c r="BA422" s="30" t="s">
        <v>1364</v>
      </c>
      <c r="BB422" s="30" t="s">
        <v>1746</v>
      </c>
      <c r="BC422" s="30">
        <v>40950</v>
      </c>
    </row>
    <row r="423" spans="47:55" x14ac:dyDescent="0.3">
      <c r="AU423" s="24"/>
      <c r="AV423" s="34"/>
      <c r="AW423" s="32"/>
      <c r="BA423" s="30" t="s">
        <v>1364</v>
      </c>
      <c r="BB423" s="30" t="s">
        <v>1747</v>
      </c>
      <c r="BC423" s="30">
        <v>33150</v>
      </c>
    </row>
    <row r="424" spans="47:55" x14ac:dyDescent="0.3">
      <c r="AU424" s="24"/>
      <c r="AV424" s="34"/>
      <c r="AW424" s="32"/>
      <c r="BA424" s="30" t="s">
        <v>1364</v>
      </c>
      <c r="BB424" s="30" t="s">
        <v>1754</v>
      </c>
      <c r="BC424" s="30">
        <v>36400</v>
      </c>
    </row>
    <row r="425" spans="47:55" x14ac:dyDescent="0.3">
      <c r="AU425" s="24"/>
      <c r="AV425" s="34"/>
      <c r="AW425" s="32"/>
      <c r="BA425" s="30" t="s">
        <v>1364</v>
      </c>
      <c r="BB425" s="30" t="s">
        <v>1758</v>
      </c>
      <c r="BC425" s="30">
        <v>2184</v>
      </c>
    </row>
    <row r="426" spans="47:55" x14ac:dyDescent="0.3">
      <c r="AU426" s="24"/>
      <c r="AV426" s="34"/>
      <c r="AW426" s="32"/>
      <c r="BA426" s="30" t="s">
        <v>1364</v>
      </c>
      <c r="BB426" s="30" t="s">
        <v>1749</v>
      </c>
      <c r="BC426" s="30">
        <v>34008</v>
      </c>
    </row>
    <row r="427" spans="47:55" x14ac:dyDescent="0.3">
      <c r="AU427" s="24"/>
      <c r="AV427" s="34"/>
      <c r="AW427" s="32"/>
      <c r="BA427" s="30" t="s">
        <v>1364</v>
      </c>
      <c r="BB427" s="30" t="s">
        <v>1754</v>
      </c>
      <c r="BC427" s="30">
        <v>13936</v>
      </c>
    </row>
    <row r="428" spans="47:55" x14ac:dyDescent="0.3">
      <c r="AU428" s="24"/>
      <c r="AV428" s="34"/>
      <c r="AW428" s="32"/>
      <c r="BA428" s="30" t="s">
        <v>1364</v>
      </c>
      <c r="BB428" s="30" t="s">
        <v>1764</v>
      </c>
      <c r="BC428" s="30">
        <v>21450</v>
      </c>
    </row>
    <row r="429" spans="47:55" x14ac:dyDescent="0.3">
      <c r="AU429" s="24"/>
      <c r="AV429" s="34"/>
      <c r="AW429" s="32"/>
      <c r="BA429" s="30" t="s">
        <v>1364</v>
      </c>
      <c r="BB429" s="30" t="s">
        <v>1761</v>
      </c>
      <c r="BC429" s="30">
        <v>10335</v>
      </c>
    </row>
    <row r="430" spans="47:55" x14ac:dyDescent="0.3">
      <c r="AU430" s="24"/>
      <c r="AV430" s="34"/>
      <c r="AW430" s="32"/>
      <c r="BA430" s="30" t="s">
        <v>1364</v>
      </c>
      <c r="BB430" s="30" t="s">
        <v>1744</v>
      </c>
      <c r="BC430" s="30">
        <v>65260</v>
      </c>
    </row>
    <row r="431" spans="47:55" x14ac:dyDescent="0.3">
      <c r="AU431" s="24"/>
      <c r="AV431" s="34"/>
      <c r="AW431" s="32"/>
      <c r="BA431" s="30" t="s">
        <v>1364</v>
      </c>
      <c r="BB431" s="30" t="s">
        <v>1754</v>
      </c>
      <c r="BC431" s="30">
        <v>56550</v>
      </c>
    </row>
    <row r="432" spans="47:55" x14ac:dyDescent="0.3">
      <c r="AU432" s="24"/>
      <c r="AV432" s="34"/>
      <c r="AW432" s="32"/>
      <c r="BA432" s="30" t="s">
        <v>1364</v>
      </c>
      <c r="BB432" s="30" t="s">
        <v>1768</v>
      </c>
      <c r="BC432" s="30">
        <v>1040</v>
      </c>
    </row>
    <row r="433" spans="47:55" x14ac:dyDescent="0.3">
      <c r="AU433" s="24"/>
      <c r="AV433" s="34"/>
      <c r="AW433" s="32"/>
      <c r="BA433" s="30" t="s">
        <v>1364</v>
      </c>
      <c r="BB433" s="30" t="s">
        <v>1767</v>
      </c>
      <c r="BC433" s="30">
        <v>3120</v>
      </c>
    </row>
    <row r="434" spans="47:55" x14ac:dyDescent="0.3">
      <c r="AU434" s="24"/>
      <c r="AV434" s="34"/>
      <c r="AW434" s="32"/>
      <c r="BA434" s="30" t="s">
        <v>1364</v>
      </c>
      <c r="BB434" s="30" t="s">
        <v>1777</v>
      </c>
      <c r="BC434" s="30">
        <v>27300</v>
      </c>
    </row>
    <row r="435" spans="47:55" x14ac:dyDescent="0.3">
      <c r="AU435" s="24"/>
      <c r="AV435" s="34"/>
      <c r="AW435" s="32"/>
      <c r="BA435" s="30" t="s">
        <v>1364</v>
      </c>
      <c r="BB435" s="30" t="s">
        <v>1763</v>
      </c>
      <c r="BC435" s="30">
        <v>16900</v>
      </c>
    </row>
    <row r="436" spans="47:55" x14ac:dyDescent="0.3">
      <c r="AU436" s="24"/>
      <c r="AV436" s="34"/>
      <c r="AW436" s="32"/>
      <c r="BA436" s="30" t="s">
        <v>1364</v>
      </c>
      <c r="BB436" s="30" t="s">
        <v>1742</v>
      </c>
      <c r="BC436" s="30">
        <v>5850</v>
      </c>
    </row>
    <row r="437" spans="47:55" x14ac:dyDescent="0.3">
      <c r="AU437" s="24"/>
      <c r="AV437" s="34"/>
      <c r="AW437" s="32"/>
      <c r="BA437" s="30" t="s">
        <v>1364</v>
      </c>
      <c r="BB437" s="30" t="s">
        <v>1753</v>
      </c>
      <c r="BC437" s="30">
        <v>22100</v>
      </c>
    </row>
    <row r="438" spans="47:55" x14ac:dyDescent="0.3">
      <c r="AU438" s="24"/>
      <c r="AV438" s="34"/>
      <c r="AW438" s="32"/>
      <c r="BA438" s="30" t="s">
        <v>1364</v>
      </c>
      <c r="BB438" s="30" t="s">
        <v>1758</v>
      </c>
      <c r="BC438" s="30">
        <v>32500</v>
      </c>
    </row>
    <row r="439" spans="47:55" x14ac:dyDescent="0.3">
      <c r="AU439" s="24"/>
      <c r="AV439" s="34"/>
      <c r="AW439" s="32"/>
      <c r="BA439" s="30" t="s">
        <v>1364</v>
      </c>
      <c r="BB439" s="30" t="s">
        <v>1769</v>
      </c>
      <c r="BC439" s="30">
        <v>18200</v>
      </c>
    </row>
    <row r="440" spans="47:55" x14ac:dyDescent="0.3">
      <c r="AU440" s="24"/>
      <c r="AV440" s="34"/>
      <c r="AW440" s="32"/>
      <c r="BA440" s="30" t="s">
        <v>1364</v>
      </c>
      <c r="BB440" s="30" t="s">
        <v>1760</v>
      </c>
      <c r="BC440" s="30">
        <v>11700</v>
      </c>
    </row>
    <row r="441" spans="47:55" x14ac:dyDescent="0.3">
      <c r="AU441" s="24"/>
      <c r="AV441" s="34"/>
      <c r="AW441" s="32"/>
      <c r="BA441" s="30" t="s">
        <v>1364</v>
      </c>
      <c r="BB441" s="30" t="s">
        <v>1761</v>
      </c>
      <c r="BC441" s="30">
        <v>8190</v>
      </c>
    </row>
    <row r="442" spans="47:55" x14ac:dyDescent="0.3">
      <c r="AU442" s="24"/>
      <c r="AV442" s="34"/>
      <c r="AW442" s="32"/>
      <c r="BA442" s="30" t="s">
        <v>1364</v>
      </c>
      <c r="BB442" s="30" t="s">
        <v>1777</v>
      </c>
      <c r="BC442" s="30">
        <v>4485</v>
      </c>
    </row>
    <row r="443" spans="47:55" x14ac:dyDescent="0.3">
      <c r="AU443" s="24"/>
      <c r="AV443" s="34"/>
      <c r="AW443" s="32"/>
      <c r="BA443" s="30" t="s">
        <v>1364</v>
      </c>
      <c r="BB443" s="30" t="s">
        <v>1762</v>
      </c>
      <c r="BC443" s="30">
        <v>455</v>
      </c>
    </row>
    <row r="444" spans="47:55" x14ac:dyDescent="0.3">
      <c r="AU444" s="24"/>
      <c r="AV444" s="34"/>
      <c r="AW444" s="32"/>
      <c r="BA444" s="30" t="s">
        <v>1364</v>
      </c>
      <c r="BB444" s="30" t="s">
        <v>1760</v>
      </c>
      <c r="BC444" s="30">
        <v>37050</v>
      </c>
    </row>
    <row r="445" spans="47:55" x14ac:dyDescent="0.3">
      <c r="AU445" s="24"/>
      <c r="AV445" s="34"/>
      <c r="AW445" s="32"/>
      <c r="BA445" s="30" t="s">
        <v>1393</v>
      </c>
      <c r="BB445" s="30" t="s">
        <v>2130</v>
      </c>
      <c r="BC445" s="30">
        <v>52000</v>
      </c>
    </row>
    <row r="446" spans="47:55" x14ac:dyDescent="0.3">
      <c r="AU446" s="24"/>
      <c r="AV446" s="34"/>
      <c r="AW446" s="32"/>
      <c r="BA446" s="30" t="s">
        <v>1336</v>
      </c>
      <c r="BB446" s="30" t="s">
        <v>1422</v>
      </c>
      <c r="BC446" s="30">
        <v>33800</v>
      </c>
    </row>
    <row r="447" spans="47:55" x14ac:dyDescent="0.3">
      <c r="AU447" s="24"/>
      <c r="AV447" s="34"/>
      <c r="AW447" s="32"/>
      <c r="BA447" s="30" t="s">
        <v>1338</v>
      </c>
      <c r="BB447" s="30" t="s">
        <v>1438</v>
      </c>
      <c r="BC447" s="30">
        <v>33150</v>
      </c>
    </row>
    <row r="448" spans="47:55" x14ac:dyDescent="0.3">
      <c r="AU448" s="24"/>
      <c r="AV448" s="34"/>
      <c r="AW448" s="32"/>
      <c r="BA448" s="30" t="s">
        <v>1340</v>
      </c>
      <c r="BB448" s="30" t="s">
        <v>1479</v>
      </c>
      <c r="BC448" s="30">
        <v>9100</v>
      </c>
    </row>
    <row r="449" spans="47:55" x14ac:dyDescent="0.3">
      <c r="AU449" s="24"/>
      <c r="AV449" s="34"/>
      <c r="AW449" s="32"/>
      <c r="BA449" s="30" t="s">
        <v>1342</v>
      </c>
      <c r="BB449" s="30" t="s">
        <v>1501</v>
      </c>
      <c r="BC449" s="30">
        <v>34060</v>
      </c>
    </row>
    <row r="450" spans="47:55" x14ac:dyDescent="0.3">
      <c r="AU450" s="24"/>
      <c r="AV450" s="34"/>
      <c r="AW450" s="32"/>
      <c r="BA450" s="30" t="s">
        <v>1344</v>
      </c>
      <c r="BB450" s="30" t="s">
        <v>1546</v>
      </c>
      <c r="BC450" s="30">
        <v>29835</v>
      </c>
    </row>
    <row r="451" spans="47:55" x14ac:dyDescent="0.3">
      <c r="AU451" s="24"/>
      <c r="AV451" s="34"/>
      <c r="AW451" s="32"/>
      <c r="BA451" s="30" t="s">
        <v>1346</v>
      </c>
      <c r="BB451" s="30" t="s">
        <v>1554</v>
      </c>
      <c r="BC451" s="30">
        <v>2990</v>
      </c>
    </row>
    <row r="452" spans="47:55" x14ac:dyDescent="0.3">
      <c r="AU452" s="24"/>
      <c r="AV452" s="34"/>
      <c r="AW452" s="32"/>
      <c r="BA452" s="30" t="s">
        <v>1348</v>
      </c>
      <c r="BB452" s="30" t="s">
        <v>1573</v>
      </c>
      <c r="BC452" s="30">
        <v>2210</v>
      </c>
    </row>
    <row r="453" spans="47:55" x14ac:dyDescent="0.3">
      <c r="AU453" s="24"/>
      <c r="AV453" s="34"/>
      <c r="AW453" s="32"/>
      <c r="BA453" s="30" t="s">
        <v>1350</v>
      </c>
      <c r="BB453" s="30" t="s">
        <v>1605</v>
      </c>
      <c r="BC453" s="30">
        <v>845</v>
      </c>
    </row>
    <row r="454" spans="47:55" x14ac:dyDescent="0.3">
      <c r="AU454" s="24"/>
      <c r="AV454" s="34"/>
      <c r="AW454" s="32"/>
      <c r="BA454" s="30" t="s">
        <v>1352</v>
      </c>
      <c r="BB454" s="30" t="s">
        <v>1616</v>
      </c>
      <c r="BC454" s="30">
        <v>9750</v>
      </c>
    </row>
    <row r="455" spans="47:55" x14ac:dyDescent="0.3">
      <c r="AU455" s="24"/>
      <c r="AV455" s="34"/>
      <c r="AW455" s="32"/>
      <c r="BA455" s="30" t="s">
        <v>1354</v>
      </c>
      <c r="BB455" s="30" t="s">
        <v>2146</v>
      </c>
      <c r="BC455" s="30">
        <v>26000</v>
      </c>
    </row>
    <row r="456" spans="47:55" x14ac:dyDescent="0.3">
      <c r="AU456" s="24"/>
      <c r="AV456" s="34"/>
      <c r="AW456" s="32"/>
      <c r="BA456" s="30" t="s">
        <v>1356</v>
      </c>
      <c r="BB456" s="30" t="s">
        <v>1638</v>
      </c>
      <c r="BC456" s="30">
        <v>40950</v>
      </c>
    </row>
    <row r="457" spans="47:55" x14ac:dyDescent="0.3">
      <c r="AU457" s="24"/>
      <c r="AV457" s="34"/>
      <c r="AW457" s="32"/>
      <c r="BA457" s="30" t="s">
        <v>1358</v>
      </c>
      <c r="BB457" s="30" t="s">
        <v>1665</v>
      </c>
      <c r="BC457" s="30">
        <v>33150</v>
      </c>
    </row>
    <row r="458" spans="47:55" x14ac:dyDescent="0.3">
      <c r="AU458" s="24"/>
      <c r="AV458" s="34"/>
      <c r="AW458" s="32"/>
      <c r="BA458" s="30" t="s">
        <v>1360</v>
      </c>
      <c r="BB458" s="30" t="s">
        <v>1689</v>
      </c>
      <c r="BC458" s="30">
        <v>36400</v>
      </c>
    </row>
    <row r="459" spans="47:55" x14ac:dyDescent="0.3">
      <c r="AU459" s="24"/>
      <c r="AV459" s="34"/>
      <c r="AW459" s="32"/>
      <c r="BA459" s="30" t="s">
        <v>1362</v>
      </c>
      <c r="BB459" s="30" t="s">
        <v>1722</v>
      </c>
      <c r="BC459" s="30">
        <v>6552</v>
      </c>
    </row>
    <row r="460" spans="47:55" x14ac:dyDescent="0.3">
      <c r="AU460" s="24"/>
      <c r="AV460" s="34"/>
      <c r="AW460" s="32"/>
      <c r="BA460" s="30" t="s">
        <v>1364</v>
      </c>
      <c r="BB460" s="30" t="s">
        <v>1748</v>
      </c>
      <c r="BC460" s="30">
        <v>8502</v>
      </c>
    </row>
    <row r="461" spans="47:55" x14ac:dyDescent="0.3">
      <c r="AU461" s="24"/>
      <c r="AV461" s="34"/>
      <c r="AW461" s="32"/>
      <c r="BA461" s="30" t="s">
        <v>1366</v>
      </c>
      <c r="BB461" s="30" t="s">
        <v>1780</v>
      </c>
      <c r="BC461" s="30">
        <v>6968</v>
      </c>
    </row>
    <row r="462" spans="47:55" x14ac:dyDescent="0.3">
      <c r="AU462" s="24"/>
      <c r="AV462" s="34"/>
      <c r="AW462" s="32"/>
      <c r="BA462" s="30" t="s">
        <v>1368</v>
      </c>
      <c r="BB462" s="30" t="s">
        <v>1796</v>
      </c>
      <c r="BC462" s="30">
        <v>32175</v>
      </c>
    </row>
    <row r="463" spans="47:55" x14ac:dyDescent="0.3">
      <c r="AU463" s="24"/>
      <c r="AV463" s="34"/>
      <c r="AW463" s="32"/>
      <c r="BA463" s="30" t="s">
        <v>1327</v>
      </c>
      <c r="BB463" s="30" t="s">
        <v>1808</v>
      </c>
      <c r="BC463" s="30">
        <v>10335</v>
      </c>
    </row>
    <row r="464" spans="47:55" x14ac:dyDescent="0.3">
      <c r="AU464" s="24"/>
      <c r="AV464" s="34"/>
      <c r="AW464" s="32"/>
      <c r="BA464" s="30" t="s">
        <v>1328</v>
      </c>
      <c r="BB464" s="30" t="s">
        <v>1816</v>
      </c>
      <c r="BC464" s="30">
        <v>65260</v>
      </c>
    </row>
    <row r="465" spans="47:55" x14ac:dyDescent="0.3">
      <c r="AU465" s="24"/>
      <c r="AV465" s="34"/>
      <c r="AW465" s="32"/>
      <c r="BA465" s="30" t="s">
        <v>1372</v>
      </c>
      <c r="BB465" s="30" t="s">
        <v>1847</v>
      </c>
      <c r="BC465" s="30">
        <v>75400</v>
      </c>
    </row>
    <row r="466" spans="47:55" x14ac:dyDescent="0.3">
      <c r="AU466" s="24"/>
      <c r="AV466" s="34"/>
      <c r="AW466" s="32"/>
      <c r="BA466" s="30" t="s">
        <v>1329</v>
      </c>
      <c r="BB466" s="30" t="s">
        <v>1862</v>
      </c>
      <c r="BC466" s="30">
        <v>2080</v>
      </c>
    </row>
    <row r="467" spans="47:55" x14ac:dyDescent="0.3">
      <c r="AU467" s="24"/>
      <c r="AV467" s="34"/>
      <c r="AW467" s="32"/>
      <c r="BA467" s="30" t="s">
        <v>1330</v>
      </c>
      <c r="BB467" s="30" t="s">
        <v>1905</v>
      </c>
      <c r="BC467" s="30">
        <v>2340</v>
      </c>
    </row>
    <row r="468" spans="47:55" x14ac:dyDescent="0.3">
      <c r="AU468" s="24"/>
      <c r="AV468" s="34"/>
      <c r="AW468" s="32"/>
      <c r="BA468" s="30" t="s">
        <v>1331</v>
      </c>
      <c r="BB468" s="30" t="s">
        <v>1916</v>
      </c>
      <c r="BC468" s="30">
        <v>40950</v>
      </c>
    </row>
    <row r="469" spans="47:55" x14ac:dyDescent="0.3">
      <c r="AU469" s="24"/>
      <c r="AV469" s="34"/>
      <c r="AW469" s="32"/>
      <c r="BA469" s="30" t="s">
        <v>1377</v>
      </c>
      <c r="BB469" s="30" t="s">
        <v>1939</v>
      </c>
      <c r="BC469" s="30">
        <v>16900</v>
      </c>
    </row>
    <row r="470" spans="47:55" x14ac:dyDescent="0.3">
      <c r="AU470" s="24"/>
      <c r="AV470" s="34"/>
      <c r="AW470" s="32"/>
      <c r="BA470" s="30" t="s">
        <v>1332</v>
      </c>
      <c r="BB470" s="30" t="s">
        <v>1996</v>
      </c>
      <c r="BC470" s="30">
        <v>17550</v>
      </c>
    </row>
    <row r="471" spans="47:55" x14ac:dyDescent="0.3">
      <c r="AU471" s="24"/>
      <c r="AV471" s="34"/>
      <c r="AW471" s="32"/>
      <c r="BA471" s="30" t="s">
        <v>1334</v>
      </c>
      <c r="BB471" s="30" t="s">
        <v>2079</v>
      </c>
      <c r="BC471" s="30">
        <v>44200</v>
      </c>
    </row>
    <row r="472" spans="47:55" x14ac:dyDescent="0.3">
      <c r="AU472" s="24"/>
      <c r="AV472" s="34"/>
      <c r="AW472" s="32"/>
      <c r="BA472" s="30" t="s">
        <v>1333</v>
      </c>
      <c r="BB472" s="30" t="s">
        <v>2012</v>
      </c>
      <c r="BC472" s="30">
        <v>16250</v>
      </c>
    </row>
    <row r="473" spans="47:55" x14ac:dyDescent="0.3">
      <c r="AU473" s="24"/>
      <c r="AV473" s="34"/>
      <c r="AW473" s="32"/>
      <c r="BA473" s="30" t="s">
        <v>1335</v>
      </c>
      <c r="BB473" s="30" t="s">
        <v>2095</v>
      </c>
      <c r="BC473" s="30">
        <v>18200</v>
      </c>
    </row>
    <row r="474" spans="47:55" x14ac:dyDescent="0.3">
      <c r="AU474" s="24"/>
      <c r="AV474" s="34"/>
      <c r="AW474" s="32"/>
      <c r="BA474" s="30" t="s">
        <v>1377</v>
      </c>
      <c r="BB474" s="30" t="s">
        <v>1936</v>
      </c>
      <c r="BC474" s="30">
        <v>23400</v>
      </c>
    </row>
    <row r="475" spans="47:55" x14ac:dyDescent="0.3">
      <c r="AU475" s="24"/>
      <c r="AV475" s="34"/>
      <c r="AW475" s="32"/>
      <c r="BA475" s="30" t="s">
        <v>1332</v>
      </c>
      <c r="BB475" s="30" t="s">
        <v>1991</v>
      </c>
      <c r="BC475" s="30">
        <v>8190</v>
      </c>
    </row>
    <row r="476" spans="47:55" x14ac:dyDescent="0.3">
      <c r="AU476" s="24"/>
      <c r="AV476" s="34"/>
      <c r="AW476" s="32"/>
      <c r="BA476" s="30" t="s">
        <v>1383</v>
      </c>
      <c r="BB476" s="30" t="s">
        <v>2106</v>
      </c>
      <c r="BC476" s="30">
        <v>2990</v>
      </c>
    </row>
    <row r="477" spans="47:55" x14ac:dyDescent="0.3">
      <c r="AU477" s="24"/>
      <c r="AV477" s="34"/>
      <c r="AW477" s="32"/>
      <c r="BA477" s="30" t="s">
        <v>27</v>
      </c>
      <c r="BB477" s="30" t="s">
        <v>27</v>
      </c>
      <c r="BC477" s="30">
        <v>1365</v>
      </c>
    </row>
    <row r="478" spans="47:55" x14ac:dyDescent="0.3">
      <c r="AU478" s="24"/>
      <c r="AV478" s="34"/>
      <c r="AW478" s="32"/>
      <c r="BA478" s="30" t="s">
        <v>1386</v>
      </c>
      <c r="BB478" s="30" t="s">
        <v>1386</v>
      </c>
      <c r="BC478" s="30">
        <v>12350</v>
      </c>
    </row>
    <row r="479" spans="47:55" x14ac:dyDescent="0.3">
      <c r="AU479" s="24"/>
      <c r="AV479" s="34"/>
      <c r="AW479" s="32"/>
      <c r="BA479" s="30" t="s">
        <v>2157</v>
      </c>
      <c r="BB479" s="30" t="s">
        <v>1967</v>
      </c>
      <c r="BC479" s="30">
        <v>26000</v>
      </c>
    </row>
    <row r="480" spans="47:55" x14ac:dyDescent="0.3">
      <c r="AU480" s="24"/>
      <c r="AV480" s="34"/>
      <c r="AW480" s="32"/>
      <c r="BA480" s="30" t="s">
        <v>26</v>
      </c>
      <c r="BB480" s="30" t="s">
        <v>2125</v>
      </c>
      <c r="BC480" s="30">
        <v>16900</v>
      </c>
    </row>
    <row r="481" spans="47:55" x14ac:dyDescent="0.3">
      <c r="AU481" s="24"/>
      <c r="AV481" s="34"/>
      <c r="AW481" s="32"/>
      <c r="BA481" s="30" t="s">
        <v>1391</v>
      </c>
      <c r="BB481" s="30" t="s">
        <v>2113</v>
      </c>
      <c r="BC481" s="30">
        <v>44200</v>
      </c>
    </row>
    <row r="482" spans="47:55" x14ac:dyDescent="0.3">
      <c r="AU482" s="24"/>
      <c r="AV482" s="34"/>
      <c r="AW482" s="32"/>
      <c r="BA482" s="30" t="s">
        <v>1393</v>
      </c>
      <c r="BB482" s="30" t="s">
        <v>2131</v>
      </c>
      <c r="BC482" s="30">
        <v>9100</v>
      </c>
    </row>
    <row r="483" spans="47:55" x14ac:dyDescent="0.3">
      <c r="AU483" s="24"/>
      <c r="AV483" s="34"/>
      <c r="AW483" s="32"/>
      <c r="BA483" s="30" t="s">
        <v>1336</v>
      </c>
      <c r="BB483" s="30" t="s">
        <v>1423</v>
      </c>
      <c r="BC483" s="30">
        <v>34060</v>
      </c>
    </row>
    <row r="484" spans="47:55" x14ac:dyDescent="0.3">
      <c r="AU484" s="24"/>
      <c r="AV484" s="34"/>
      <c r="AW484" s="32"/>
      <c r="BA484" s="30" t="s">
        <v>1338</v>
      </c>
      <c r="BB484" s="30" t="s">
        <v>1452</v>
      </c>
      <c r="BC484" s="30">
        <v>29835</v>
      </c>
    </row>
    <row r="485" spans="47:55" x14ac:dyDescent="0.3">
      <c r="AU485" s="24"/>
      <c r="AV485" s="34"/>
      <c r="AW485" s="32"/>
      <c r="BA485" s="30" t="s">
        <v>1340</v>
      </c>
      <c r="BB485" s="30" t="s">
        <v>1465</v>
      </c>
      <c r="BC485" s="30">
        <v>5980</v>
      </c>
    </row>
    <row r="486" spans="47:55" x14ac:dyDescent="0.3">
      <c r="AU486" s="24"/>
      <c r="AV486" s="34"/>
      <c r="AW486" s="32"/>
      <c r="BA486" s="30" t="s">
        <v>1342</v>
      </c>
      <c r="BB486" s="30" t="s">
        <v>1492</v>
      </c>
      <c r="BC486" s="30">
        <v>4420</v>
      </c>
    </row>
    <row r="487" spans="47:55" x14ac:dyDescent="0.3">
      <c r="AU487" s="24"/>
      <c r="AV487" s="34"/>
      <c r="AW487" s="32"/>
      <c r="BA487" s="30" t="s">
        <v>1344</v>
      </c>
      <c r="BB487" s="30" t="s">
        <v>1535</v>
      </c>
      <c r="BC487" s="30">
        <v>3380</v>
      </c>
    </row>
    <row r="488" spans="47:55" x14ac:dyDescent="0.3">
      <c r="AU488" s="24"/>
      <c r="AV488" s="34"/>
      <c r="AW488" s="32"/>
      <c r="BA488" s="30" t="s">
        <v>1346</v>
      </c>
      <c r="BB488" s="30" t="s">
        <v>1555</v>
      </c>
      <c r="BC488" s="30">
        <v>19500</v>
      </c>
    </row>
    <row r="489" spans="47:55" x14ac:dyDescent="0.3">
      <c r="AU489" s="24"/>
      <c r="AV489" s="34"/>
      <c r="AW489" s="32"/>
      <c r="BA489" s="30" t="s">
        <v>1348</v>
      </c>
      <c r="BB489" s="30" t="s">
        <v>1586</v>
      </c>
      <c r="BC489" s="30">
        <v>26000</v>
      </c>
    </row>
    <row r="490" spans="47:55" x14ac:dyDescent="0.3">
      <c r="AU490" s="24"/>
      <c r="AV490" s="34"/>
      <c r="AW490" s="32"/>
      <c r="BA490" s="30" t="s">
        <v>1348</v>
      </c>
      <c r="BB490" s="30" t="s">
        <v>1558</v>
      </c>
      <c r="BC490" s="30">
        <v>13650</v>
      </c>
    </row>
    <row r="491" spans="47:55" x14ac:dyDescent="0.3">
      <c r="AU491" s="24"/>
      <c r="AV491" s="34"/>
      <c r="AW491" s="32"/>
      <c r="BA491" s="30" t="s">
        <v>1348</v>
      </c>
      <c r="BB491" s="30" t="s">
        <v>1566</v>
      </c>
      <c r="BC491" s="30">
        <v>44200</v>
      </c>
    </row>
    <row r="492" spans="47:55" x14ac:dyDescent="0.3">
      <c r="AU492" s="24"/>
      <c r="AV492" s="34"/>
      <c r="AW492" s="32"/>
      <c r="BA492" s="30" t="s">
        <v>1348</v>
      </c>
      <c r="BB492" s="30" t="s">
        <v>1558</v>
      </c>
      <c r="BC492" s="30">
        <v>27300</v>
      </c>
    </row>
    <row r="493" spans="47:55" x14ac:dyDescent="0.3">
      <c r="AU493" s="24"/>
      <c r="AV493" s="34"/>
      <c r="AW493" s="32"/>
      <c r="BA493" s="30" t="s">
        <v>1348</v>
      </c>
      <c r="BB493" s="30" t="s">
        <v>1569</v>
      </c>
      <c r="BC493" s="30">
        <v>4368</v>
      </c>
    </row>
    <row r="494" spans="47:55" x14ac:dyDescent="0.3">
      <c r="AU494" s="24"/>
      <c r="AV494" s="34"/>
      <c r="AW494" s="32"/>
      <c r="BA494" s="30" t="s">
        <v>1348</v>
      </c>
      <c r="BB494" s="30" t="s">
        <v>1584</v>
      </c>
      <c r="BC494" s="30">
        <v>25506</v>
      </c>
    </row>
    <row r="495" spans="47:55" x14ac:dyDescent="0.3">
      <c r="AU495" s="24"/>
      <c r="AV495" s="34"/>
      <c r="AW495" s="32"/>
      <c r="BA495" s="30" t="s">
        <v>1348</v>
      </c>
      <c r="BB495" s="30" t="s">
        <v>1587</v>
      </c>
      <c r="BC495" s="30">
        <v>6968</v>
      </c>
    </row>
    <row r="496" spans="47:55" x14ac:dyDescent="0.3">
      <c r="AU496" s="24"/>
      <c r="AV496" s="34"/>
      <c r="AW496" s="32"/>
      <c r="BA496" s="30" t="s">
        <v>1348</v>
      </c>
      <c r="BB496" s="30" t="s">
        <v>1585</v>
      </c>
      <c r="BC496" s="30">
        <v>42900</v>
      </c>
    </row>
    <row r="497" spans="47:55" x14ac:dyDescent="0.3">
      <c r="AU497" s="24"/>
      <c r="AV497" s="34"/>
      <c r="AW497" s="32"/>
      <c r="BA497" s="30" t="s">
        <v>1348</v>
      </c>
      <c r="BB497" s="30" t="s">
        <v>1576</v>
      </c>
      <c r="BC497" s="30">
        <v>13780</v>
      </c>
    </row>
    <row r="498" spans="47:55" x14ac:dyDescent="0.3">
      <c r="AU498" s="24"/>
      <c r="AV498" s="34"/>
      <c r="AW498" s="32"/>
      <c r="BA498" s="30" t="s">
        <v>1348</v>
      </c>
      <c r="BB498" s="30" t="s">
        <v>1563</v>
      </c>
      <c r="BC498" s="30">
        <v>32630</v>
      </c>
    </row>
    <row r="499" spans="47:55" x14ac:dyDescent="0.3">
      <c r="AU499" s="24"/>
      <c r="AV499" s="34"/>
      <c r="AW499" s="32"/>
      <c r="BA499" s="30" t="s">
        <v>1348</v>
      </c>
      <c r="BB499" s="30" t="s">
        <v>1581</v>
      </c>
      <c r="BC499" s="30">
        <v>18850</v>
      </c>
    </row>
    <row r="500" spans="47:55" x14ac:dyDescent="0.3">
      <c r="AU500" s="24"/>
      <c r="AV500" s="34"/>
      <c r="AW500" s="32"/>
      <c r="BA500" s="30" t="s">
        <v>1348</v>
      </c>
      <c r="BB500" s="30" t="s">
        <v>1586</v>
      </c>
      <c r="BC500" s="30">
        <v>2080</v>
      </c>
    </row>
    <row r="501" spans="47:55" x14ac:dyDescent="0.3">
      <c r="AU501" s="24"/>
      <c r="AV501" s="34"/>
      <c r="AW501" s="32"/>
      <c r="BA501" s="30" t="s">
        <v>1348</v>
      </c>
      <c r="BB501" s="30" t="s">
        <v>1559</v>
      </c>
      <c r="BC501" s="30">
        <v>2340</v>
      </c>
    </row>
    <row r="502" spans="47:55" x14ac:dyDescent="0.3">
      <c r="AU502" s="24"/>
      <c r="AV502" s="34"/>
      <c r="AW502" s="32"/>
      <c r="BA502" s="30" t="s">
        <v>1348</v>
      </c>
      <c r="BB502" s="30" t="s">
        <v>1581</v>
      </c>
      <c r="BC502" s="30">
        <v>13650</v>
      </c>
    </row>
    <row r="503" spans="47:55" x14ac:dyDescent="0.3">
      <c r="AU503" s="24"/>
      <c r="AV503" s="34"/>
      <c r="AW503" s="32"/>
      <c r="BA503" s="30" t="s">
        <v>1348</v>
      </c>
      <c r="BB503" s="30" t="s">
        <v>1558</v>
      </c>
      <c r="BC503" s="30">
        <v>16900</v>
      </c>
    </row>
    <row r="504" spans="47:55" x14ac:dyDescent="0.3">
      <c r="AU504" s="24"/>
      <c r="AV504" s="34"/>
      <c r="AW504" s="32"/>
      <c r="BA504" s="30" t="s">
        <v>1348</v>
      </c>
      <c r="BB504" s="30" t="s">
        <v>1577</v>
      </c>
      <c r="BC504" s="30">
        <v>23400</v>
      </c>
    </row>
    <row r="505" spans="47:55" x14ac:dyDescent="0.3">
      <c r="AU505" s="24"/>
      <c r="AV505" s="34"/>
      <c r="AW505" s="32"/>
      <c r="BA505" s="30" t="s">
        <v>1348</v>
      </c>
      <c r="BB505" s="30" t="s">
        <v>1585</v>
      </c>
      <c r="BC505" s="30">
        <v>11050</v>
      </c>
    </row>
    <row r="506" spans="47:55" x14ac:dyDescent="0.3">
      <c r="AU506" s="24"/>
      <c r="AV506" s="34"/>
      <c r="AW506" s="32"/>
      <c r="BA506" s="30" t="s">
        <v>1348</v>
      </c>
      <c r="BB506" s="30" t="s">
        <v>1569</v>
      </c>
      <c r="BC506" s="30">
        <v>48750</v>
      </c>
    </row>
    <row r="507" spans="47:55" x14ac:dyDescent="0.3">
      <c r="AU507" s="24"/>
      <c r="AV507" s="34"/>
      <c r="AW507" s="32"/>
      <c r="BA507" s="30" t="s">
        <v>1348</v>
      </c>
      <c r="BB507" s="30" t="s">
        <v>1558</v>
      </c>
      <c r="BC507" s="30">
        <v>4550</v>
      </c>
    </row>
    <row r="508" spans="47:55" x14ac:dyDescent="0.3">
      <c r="AU508" s="24"/>
      <c r="AV508" s="34"/>
      <c r="AW508" s="32"/>
      <c r="BA508" s="30" t="s">
        <v>1348</v>
      </c>
      <c r="BB508" s="30" t="s">
        <v>1566</v>
      </c>
      <c r="BC508" s="30">
        <v>11700</v>
      </c>
    </row>
    <row r="509" spans="47:55" x14ac:dyDescent="0.3">
      <c r="AU509" s="24"/>
      <c r="AV509" s="34"/>
      <c r="AW509" s="32"/>
      <c r="BA509" s="30" t="s">
        <v>1348</v>
      </c>
      <c r="BB509" s="30" t="s">
        <v>1587</v>
      </c>
      <c r="BC509" s="30">
        <v>10920</v>
      </c>
    </row>
    <row r="510" spans="47:55" x14ac:dyDescent="0.3">
      <c r="AU510" s="24"/>
      <c r="AV510" s="34"/>
      <c r="AW510" s="32"/>
      <c r="BA510" s="30" t="s">
        <v>1348</v>
      </c>
      <c r="BB510" s="30" t="s">
        <v>1588</v>
      </c>
      <c r="BC510" s="30">
        <v>4485</v>
      </c>
    </row>
    <row r="511" spans="47:55" x14ac:dyDescent="0.3">
      <c r="AU511" s="24"/>
      <c r="AV511" s="34"/>
      <c r="AW511" s="32"/>
      <c r="BA511" s="30" t="s">
        <v>1348</v>
      </c>
      <c r="BB511" s="30" t="s">
        <v>1582</v>
      </c>
      <c r="BC511" s="30">
        <v>1820</v>
      </c>
    </row>
    <row r="512" spans="47:55" x14ac:dyDescent="0.3">
      <c r="AU512" s="24"/>
      <c r="AV512" s="34"/>
      <c r="AW512" s="32"/>
      <c r="BA512" s="30" t="s">
        <v>1348</v>
      </c>
      <c r="BB512" s="30" t="s">
        <v>1564</v>
      </c>
      <c r="BC512" s="30">
        <v>12350</v>
      </c>
    </row>
    <row r="513" spans="47:55" x14ac:dyDescent="0.3">
      <c r="AU513" s="24"/>
      <c r="AV513" s="34"/>
      <c r="AW513" s="32"/>
      <c r="BA513" s="30" t="s">
        <v>1348</v>
      </c>
      <c r="BB513" s="30" t="s">
        <v>1588</v>
      </c>
      <c r="BC513" s="30">
        <v>26000</v>
      </c>
    </row>
    <row r="514" spans="47:55" x14ac:dyDescent="0.3">
      <c r="AU514" s="24"/>
      <c r="AV514" s="34"/>
      <c r="AW514" s="32"/>
      <c r="BA514" s="30" t="s">
        <v>1348</v>
      </c>
      <c r="BB514" s="30" t="s">
        <v>1586</v>
      </c>
      <c r="BC514" s="30">
        <v>25350</v>
      </c>
    </row>
    <row r="515" spans="47:55" x14ac:dyDescent="0.3">
      <c r="AU515" s="24"/>
      <c r="AV515" s="34"/>
      <c r="AW515" s="32"/>
      <c r="BA515" s="30" t="s">
        <v>1348</v>
      </c>
      <c r="BB515" s="30" t="s">
        <v>1567</v>
      </c>
      <c r="BC515" s="30">
        <v>11050</v>
      </c>
    </row>
    <row r="516" spans="47:55" x14ac:dyDescent="0.3">
      <c r="AU516" s="24"/>
      <c r="AV516" s="34"/>
      <c r="AW516" s="32"/>
      <c r="BA516" s="30" t="s">
        <v>1348</v>
      </c>
      <c r="BB516" s="30" t="s">
        <v>1563</v>
      </c>
      <c r="BC516" s="30">
        <v>27300</v>
      </c>
    </row>
    <row r="517" spans="47:55" x14ac:dyDescent="0.3">
      <c r="AU517" s="24"/>
      <c r="AV517" s="34"/>
      <c r="AW517" s="32"/>
      <c r="BA517" s="30" t="s">
        <v>1348</v>
      </c>
      <c r="BB517" s="30" t="s">
        <v>1562</v>
      </c>
      <c r="BC517" s="30">
        <v>25545</v>
      </c>
    </row>
    <row r="518" spans="47:55" x14ac:dyDescent="0.3">
      <c r="AU518" s="24"/>
      <c r="AV518" s="34"/>
      <c r="AW518" s="32"/>
      <c r="BA518" s="30" t="s">
        <v>1348</v>
      </c>
      <c r="BB518" s="30" t="s">
        <v>1571</v>
      </c>
      <c r="BC518" s="30">
        <v>39780</v>
      </c>
    </row>
    <row r="519" spans="47:55" x14ac:dyDescent="0.3">
      <c r="AU519" s="24"/>
      <c r="AV519" s="34"/>
      <c r="AW519" s="32"/>
      <c r="BA519" s="30" t="s">
        <v>1348</v>
      </c>
      <c r="BB519" s="30" t="s">
        <v>1565</v>
      </c>
      <c r="BC519" s="30">
        <v>5980</v>
      </c>
    </row>
    <row r="520" spans="47:55" x14ac:dyDescent="0.3">
      <c r="AU520" s="24"/>
      <c r="AV520" s="34"/>
      <c r="AW520" s="32"/>
      <c r="BA520" s="30" t="s">
        <v>1348</v>
      </c>
      <c r="BB520" s="30" t="s">
        <v>1575</v>
      </c>
      <c r="BC520" s="30">
        <v>3315</v>
      </c>
    </row>
    <row r="521" spans="47:55" x14ac:dyDescent="0.3">
      <c r="AU521" s="24"/>
      <c r="AV521" s="34"/>
      <c r="AW521" s="32"/>
      <c r="BA521" s="30" t="s">
        <v>1348</v>
      </c>
      <c r="BB521" s="30" t="s">
        <v>1574</v>
      </c>
      <c r="BC521" s="30">
        <v>845</v>
      </c>
    </row>
    <row r="522" spans="47:55" x14ac:dyDescent="0.3">
      <c r="AU522" s="24"/>
      <c r="AV522" s="34"/>
      <c r="AW522" s="32"/>
      <c r="BA522" s="30" t="s">
        <v>1348</v>
      </c>
      <c r="BB522" s="30" t="s">
        <v>1581</v>
      </c>
      <c r="BC522" s="30">
        <v>19500</v>
      </c>
    </row>
    <row r="523" spans="47:55" x14ac:dyDescent="0.3">
      <c r="AU523" s="24"/>
      <c r="AV523" s="34"/>
      <c r="AW523" s="32"/>
      <c r="BA523" s="30" t="s">
        <v>1348</v>
      </c>
      <c r="BB523" s="30" t="s">
        <v>1561</v>
      </c>
      <c r="BC523" s="30">
        <v>13000</v>
      </c>
    </row>
    <row r="524" spans="47:55" x14ac:dyDescent="0.3">
      <c r="AU524" s="24"/>
      <c r="AV524" s="34"/>
      <c r="AW524" s="32"/>
      <c r="BA524" s="30" t="s">
        <v>1348</v>
      </c>
      <c r="BB524" s="30" t="s">
        <v>1579</v>
      </c>
      <c r="BC524" s="30">
        <v>40950</v>
      </c>
    </row>
    <row r="525" spans="47:55" x14ac:dyDescent="0.3">
      <c r="AU525" s="24"/>
      <c r="AV525" s="34"/>
      <c r="AW525" s="32"/>
      <c r="BA525" s="30" t="s">
        <v>1348</v>
      </c>
      <c r="BB525" s="30" t="s">
        <v>1562</v>
      </c>
      <c r="BC525" s="30">
        <v>22100</v>
      </c>
    </row>
    <row r="526" spans="47:55" x14ac:dyDescent="0.3">
      <c r="AU526" s="24"/>
      <c r="AV526" s="34"/>
      <c r="AW526" s="32"/>
      <c r="BA526" s="30" t="s">
        <v>1348</v>
      </c>
      <c r="BB526" s="30" t="s">
        <v>1585</v>
      </c>
      <c r="BC526" s="30">
        <v>18200</v>
      </c>
    </row>
    <row r="527" spans="47:55" x14ac:dyDescent="0.3">
      <c r="AU527" s="24"/>
      <c r="AV527" s="34"/>
      <c r="AW527" s="32"/>
      <c r="BA527" s="30" t="s">
        <v>1348</v>
      </c>
      <c r="BB527" s="30" t="s">
        <v>1563</v>
      </c>
      <c r="BC527" s="30">
        <v>4368</v>
      </c>
    </row>
    <row r="528" spans="47:55" x14ac:dyDescent="0.3">
      <c r="AU528" s="24"/>
      <c r="AV528" s="34"/>
      <c r="AW528" s="32"/>
      <c r="BA528" s="30" t="s">
        <v>1348</v>
      </c>
      <c r="BB528" s="30" t="s">
        <v>1582</v>
      </c>
      <c r="BC528" s="30">
        <v>34008</v>
      </c>
    </row>
    <row r="529" spans="47:55" x14ac:dyDescent="0.3">
      <c r="AU529" s="24"/>
      <c r="AV529" s="34"/>
      <c r="AW529" s="32"/>
      <c r="BA529" s="30" t="s">
        <v>1348</v>
      </c>
      <c r="BB529" s="30" t="s">
        <v>1561</v>
      </c>
      <c r="BC529" s="30">
        <v>13936</v>
      </c>
    </row>
    <row r="530" spans="47:55" x14ac:dyDescent="0.3">
      <c r="AU530" s="24"/>
      <c r="AV530" s="34"/>
      <c r="AW530" s="32"/>
      <c r="BA530" s="30" t="s">
        <v>1348</v>
      </c>
      <c r="BB530" s="30" t="s">
        <v>1569</v>
      </c>
      <c r="BC530" s="30">
        <v>21450</v>
      </c>
    </row>
    <row r="531" spans="47:55" x14ac:dyDescent="0.3">
      <c r="AU531" s="24"/>
      <c r="AV531" s="34"/>
      <c r="AW531" s="32"/>
      <c r="BA531" s="30" t="s">
        <v>1348</v>
      </c>
      <c r="BB531" s="30" t="s">
        <v>1586</v>
      </c>
      <c r="BC531" s="30">
        <v>6890</v>
      </c>
    </row>
    <row r="532" spans="47:55" x14ac:dyDescent="0.3">
      <c r="AU532" s="24"/>
      <c r="AV532" s="34"/>
      <c r="AW532" s="32"/>
      <c r="BA532" s="30" t="s">
        <v>1348</v>
      </c>
      <c r="BB532" s="30" t="s">
        <v>1565</v>
      </c>
      <c r="BC532" s="30">
        <v>32630</v>
      </c>
    </row>
    <row r="533" spans="47:55" x14ac:dyDescent="0.3">
      <c r="AU533" s="24"/>
      <c r="AV533" s="34"/>
      <c r="AW533" s="32"/>
      <c r="BA533" s="30" t="s">
        <v>1348</v>
      </c>
      <c r="BB533" s="30" t="s">
        <v>1561</v>
      </c>
      <c r="BC533" s="30">
        <v>56550</v>
      </c>
    </row>
    <row r="534" spans="47:55" x14ac:dyDescent="0.3">
      <c r="AU534" s="24"/>
      <c r="AV534" s="34"/>
      <c r="AW534" s="32"/>
      <c r="BA534" s="30" t="s">
        <v>1348</v>
      </c>
      <c r="BB534" s="30" t="s">
        <v>1579</v>
      </c>
      <c r="BC534" s="30">
        <v>1040</v>
      </c>
    </row>
    <row r="535" spans="47:55" x14ac:dyDescent="0.3">
      <c r="AU535" s="24"/>
      <c r="AV535" s="34"/>
      <c r="AW535" s="32"/>
      <c r="BA535" s="30" t="s">
        <v>1348</v>
      </c>
      <c r="BB535" s="30" t="s">
        <v>1559</v>
      </c>
      <c r="BC535" s="30">
        <v>2340</v>
      </c>
    </row>
    <row r="536" spans="47:55" x14ac:dyDescent="0.3">
      <c r="AU536" s="24"/>
      <c r="AV536" s="34"/>
      <c r="AW536" s="32"/>
      <c r="BA536" s="30" t="s">
        <v>1348</v>
      </c>
      <c r="BB536" s="30" t="s">
        <v>1568</v>
      </c>
      <c r="BC536" s="30">
        <v>27300</v>
      </c>
    </row>
    <row r="537" spans="47:55" x14ac:dyDescent="0.3">
      <c r="AU537" s="24"/>
      <c r="AV537" s="34"/>
      <c r="AW537" s="32"/>
      <c r="BA537" s="30" t="s">
        <v>1348</v>
      </c>
      <c r="BB537" s="30" t="s">
        <v>1577</v>
      </c>
      <c r="BC537" s="30">
        <v>16900</v>
      </c>
    </row>
    <row r="538" spans="47:55" x14ac:dyDescent="0.3">
      <c r="AU538" s="24"/>
      <c r="AV538" s="34"/>
      <c r="AW538" s="32"/>
      <c r="BA538" s="30" t="s">
        <v>1348</v>
      </c>
      <c r="BB538" s="30" t="s">
        <v>1585</v>
      </c>
      <c r="BC538" s="30">
        <v>11700</v>
      </c>
    </row>
    <row r="539" spans="47:55" x14ac:dyDescent="0.3">
      <c r="AU539" s="24"/>
      <c r="AV539" s="34"/>
      <c r="AW539" s="32"/>
      <c r="BA539" s="30" t="s">
        <v>1348</v>
      </c>
      <c r="BB539" s="30" t="s">
        <v>1557</v>
      </c>
      <c r="BC539" s="30">
        <v>33150</v>
      </c>
    </row>
    <row r="540" spans="47:55" x14ac:dyDescent="0.3">
      <c r="AU540" s="24"/>
      <c r="AV540" s="34"/>
      <c r="AW540" s="32"/>
      <c r="BA540" s="30" t="s">
        <v>1348</v>
      </c>
      <c r="BB540" s="30" t="s">
        <v>1563</v>
      </c>
      <c r="BC540" s="30">
        <v>32500</v>
      </c>
    </row>
    <row r="541" spans="47:55" x14ac:dyDescent="0.3">
      <c r="AU541" s="24"/>
      <c r="AV541" s="34"/>
      <c r="AW541" s="32"/>
      <c r="BA541" s="30" t="s">
        <v>1348</v>
      </c>
      <c r="BB541" s="30" t="s">
        <v>1587</v>
      </c>
      <c r="BC541" s="30">
        <v>4550</v>
      </c>
    </row>
    <row r="542" spans="47:55" x14ac:dyDescent="0.3">
      <c r="AU542" s="24"/>
      <c r="AV542" s="34"/>
      <c r="AW542" s="32"/>
      <c r="BA542" s="30" t="s">
        <v>1348</v>
      </c>
      <c r="BB542" s="30" t="s">
        <v>1557</v>
      </c>
      <c r="BC542" s="30">
        <v>5850</v>
      </c>
    </row>
    <row r="543" spans="47:55" x14ac:dyDescent="0.3">
      <c r="AU543" s="24"/>
      <c r="AV543" s="34"/>
      <c r="AW543" s="32"/>
      <c r="BA543" s="30" t="s">
        <v>1348</v>
      </c>
      <c r="BB543" s="30" t="s">
        <v>1581</v>
      </c>
      <c r="BC543" s="30">
        <v>8190</v>
      </c>
    </row>
    <row r="544" spans="47:55" x14ac:dyDescent="0.3">
      <c r="AU544" s="24"/>
      <c r="AV544" s="34"/>
      <c r="AW544" s="32"/>
      <c r="BA544" s="30" t="s">
        <v>1348</v>
      </c>
      <c r="BB544" s="30" t="s">
        <v>1568</v>
      </c>
      <c r="BC544" s="30">
        <v>5980</v>
      </c>
    </row>
    <row r="545" spans="47:55" x14ac:dyDescent="0.3">
      <c r="AU545" s="24"/>
      <c r="AV545" s="34"/>
      <c r="AW545" s="32"/>
      <c r="BA545" s="30" t="s">
        <v>1348</v>
      </c>
      <c r="BB545" s="30" t="s">
        <v>1576</v>
      </c>
      <c r="BC545" s="30">
        <v>1820</v>
      </c>
    </row>
    <row r="546" spans="47:55" x14ac:dyDescent="0.3">
      <c r="AU546" s="24"/>
      <c r="AV546" s="34"/>
      <c r="AW546" s="32"/>
      <c r="BA546" s="30" t="s">
        <v>1348</v>
      </c>
      <c r="BB546" s="30" t="s">
        <v>1556</v>
      </c>
      <c r="BC546" s="30">
        <v>37050</v>
      </c>
    </row>
    <row r="547" spans="47:55" x14ac:dyDescent="0.3">
      <c r="AU547" s="24"/>
      <c r="AV547" s="34"/>
      <c r="AW547" s="32"/>
      <c r="BA547" s="30" t="s">
        <v>1348</v>
      </c>
      <c r="BB547" s="30" t="s">
        <v>1564</v>
      </c>
      <c r="BC547" s="30">
        <v>13000</v>
      </c>
    </row>
    <row r="548" spans="47:55" x14ac:dyDescent="0.3">
      <c r="AU548" s="24"/>
      <c r="AV548" s="34"/>
      <c r="AW548" s="32"/>
      <c r="BA548" s="30" t="s">
        <v>1348</v>
      </c>
      <c r="BB548" s="30" t="s">
        <v>1575</v>
      </c>
      <c r="BC548" s="30">
        <v>33800</v>
      </c>
    </row>
    <row r="549" spans="47:55" x14ac:dyDescent="0.3">
      <c r="AU549" s="24"/>
      <c r="AV549" s="34"/>
      <c r="AW549" s="32"/>
      <c r="BA549" s="30" t="s">
        <v>1348</v>
      </c>
      <c r="BB549" s="30" t="s">
        <v>1574</v>
      </c>
      <c r="BC549" s="30">
        <v>22100</v>
      </c>
    </row>
    <row r="550" spans="47:55" x14ac:dyDescent="0.3">
      <c r="AU550" s="24"/>
      <c r="AV550" s="34"/>
      <c r="AW550" s="32"/>
      <c r="BA550" s="30" t="s">
        <v>1348</v>
      </c>
      <c r="BB550" s="30" t="s">
        <v>1583</v>
      </c>
      <c r="BC550" s="30">
        <v>27300</v>
      </c>
    </row>
    <row r="551" spans="47:55" x14ac:dyDescent="0.3">
      <c r="AU551" s="24"/>
      <c r="AV551" s="34"/>
      <c r="AW551" s="32"/>
      <c r="BA551" s="30" t="s">
        <v>1348</v>
      </c>
      <c r="BB551" s="30" t="s">
        <v>1568</v>
      </c>
      <c r="BC551" s="30">
        <v>17030</v>
      </c>
    </row>
    <row r="552" spans="47:55" x14ac:dyDescent="0.3">
      <c r="AU552" s="24"/>
      <c r="AV552" s="34"/>
      <c r="AW552" s="32"/>
      <c r="BA552" s="30" t="s">
        <v>1348</v>
      </c>
      <c r="BB552" s="30" t="s">
        <v>1568</v>
      </c>
      <c r="BC552" s="30">
        <v>39780</v>
      </c>
    </row>
    <row r="553" spans="47:55" x14ac:dyDescent="0.3">
      <c r="AU553" s="24"/>
      <c r="AV553" s="34"/>
      <c r="AW553" s="32"/>
      <c r="BA553" s="30" t="s">
        <v>1348</v>
      </c>
      <c r="BB553" s="30" t="s">
        <v>1558</v>
      </c>
      <c r="BC553" s="30">
        <v>5980</v>
      </c>
    </row>
    <row r="554" spans="47:55" x14ac:dyDescent="0.3">
      <c r="AU554" s="24"/>
      <c r="AV554" s="34"/>
      <c r="AW554" s="32"/>
      <c r="BA554" s="30" t="s">
        <v>1348</v>
      </c>
      <c r="BB554" s="30" t="s">
        <v>1557</v>
      </c>
      <c r="BC554" s="30">
        <v>1105</v>
      </c>
    </row>
    <row r="555" spans="47:55" x14ac:dyDescent="0.3">
      <c r="AU555" s="24"/>
      <c r="AV555" s="34"/>
      <c r="AW555" s="32"/>
      <c r="BA555" s="30" t="s">
        <v>1348</v>
      </c>
      <c r="BB555" s="30" t="s">
        <v>1566</v>
      </c>
      <c r="BC555" s="30">
        <v>3380</v>
      </c>
    </row>
    <row r="556" spans="47:55" x14ac:dyDescent="0.3">
      <c r="AU556" s="24"/>
      <c r="AV556" s="34"/>
      <c r="AW556" s="32"/>
      <c r="BA556" s="30" t="s">
        <v>1348</v>
      </c>
      <c r="BB556" s="30" t="s">
        <v>1561</v>
      </c>
      <c r="BC556" s="30">
        <v>19500</v>
      </c>
    </row>
    <row r="557" spans="47:55" x14ac:dyDescent="0.3">
      <c r="AU557" s="24"/>
      <c r="AV557" s="34"/>
      <c r="AW557" s="32"/>
      <c r="BA557" s="30" t="s">
        <v>1348</v>
      </c>
      <c r="BB557" s="30" t="s">
        <v>1569</v>
      </c>
      <c r="BC557" s="30">
        <v>26000</v>
      </c>
    </row>
    <row r="558" spans="47:55" x14ac:dyDescent="0.3">
      <c r="AU558" s="24"/>
      <c r="AV558" s="34"/>
      <c r="AW558" s="32"/>
      <c r="BA558" s="30" t="s">
        <v>1348</v>
      </c>
      <c r="BB558" s="30" t="s">
        <v>1565</v>
      </c>
      <c r="BC558" s="30">
        <v>40950</v>
      </c>
    </row>
    <row r="559" spans="47:55" x14ac:dyDescent="0.3">
      <c r="AU559" s="24"/>
      <c r="AV559" s="34"/>
      <c r="AW559" s="32"/>
      <c r="BA559" s="30" t="s">
        <v>1348</v>
      </c>
      <c r="BB559" s="30" t="s">
        <v>1588</v>
      </c>
      <c r="BC559" s="30">
        <v>33150</v>
      </c>
    </row>
    <row r="560" spans="47:55" x14ac:dyDescent="0.3">
      <c r="AU560" s="24"/>
      <c r="AV560" s="34"/>
      <c r="AW560" s="32"/>
      <c r="BA560" s="30" t="s">
        <v>1348</v>
      </c>
      <c r="BB560" s="30" t="s">
        <v>1575</v>
      </c>
      <c r="BC560" s="30">
        <v>36400</v>
      </c>
    </row>
    <row r="561" spans="47:55" x14ac:dyDescent="0.3">
      <c r="AU561" s="24"/>
      <c r="AV561" s="34"/>
      <c r="AW561" s="32"/>
      <c r="BA561" s="30" t="s">
        <v>1348</v>
      </c>
      <c r="BB561" s="30" t="s">
        <v>1585</v>
      </c>
      <c r="BC561" s="30">
        <v>4368</v>
      </c>
    </row>
    <row r="562" spans="47:55" x14ac:dyDescent="0.3">
      <c r="AU562" s="24"/>
      <c r="AV562" s="34"/>
      <c r="AW562" s="32"/>
      <c r="BA562" s="30" t="s">
        <v>1348</v>
      </c>
      <c r="BB562" s="30" t="s">
        <v>1574</v>
      </c>
      <c r="BC562" s="30">
        <v>8502</v>
      </c>
    </row>
    <row r="563" spans="47:55" x14ac:dyDescent="0.3">
      <c r="AU563" s="24"/>
      <c r="AV563" s="34"/>
      <c r="AW563" s="32"/>
      <c r="BA563" s="30" t="s">
        <v>1348</v>
      </c>
      <c r="BB563" s="30" t="s">
        <v>1573</v>
      </c>
      <c r="BC563" s="30">
        <v>13936</v>
      </c>
    </row>
    <row r="564" spans="47:55" x14ac:dyDescent="0.3">
      <c r="AU564" s="24"/>
      <c r="AV564" s="34"/>
      <c r="AW564" s="32"/>
      <c r="BA564" s="30" t="s">
        <v>1348</v>
      </c>
      <c r="BB564" s="30" t="s">
        <v>1565</v>
      </c>
      <c r="BC564" s="30">
        <v>10725</v>
      </c>
    </row>
    <row r="565" spans="47:55" x14ac:dyDescent="0.3">
      <c r="AU565" s="24"/>
      <c r="AV565" s="34"/>
      <c r="AW565" s="32"/>
      <c r="BA565" s="30" t="s">
        <v>1348</v>
      </c>
      <c r="BB565" s="30" t="s">
        <v>1570</v>
      </c>
      <c r="BC565" s="30">
        <v>3445</v>
      </c>
    </row>
    <row r="566" spans="47:55" x14ac:dyDescent="0.3">
      <c r="AU566" s="24"/>
      <c r="AV566" s="34"/>
      <c r="AW566" s="32"/>
      <c r="BA566" s="30" t="s">
        <v>1348</v>
      </c>
      <c r="BB566" s="30" t="s">
        <v>1562</v>
      </c>
      <c r="BC566" s="30">
        <v>16315</v>
      </c>
    </row>
    <row r="567" spans="47:55" x14ac:dyDescent="0.3">
      <c r="AU567" s="24"/>
      <c r="AV567" s="34"/>
      <c r="AW567" s="32"/>
      <c r="BA567" s="30" t="s">
        <v>1348</v>
      </c>
      <c r="BB567" s="30" t="s">
        <v>1560</v>
      </c>
      <c r="BC567" s="30">
        <v>37700</v>
      </c>
    </row>
    <row r="568" spans="47:55" x14ac:dyDescent="0.3">
      <c r="AU568" s="24"/>
      <c r="AV568" s="34"/>
      <c r="AW568" s="32"/>
      <c r="BA568" s="30" t="s">
        <v>1348</v>
      </c>
      <c r="BB568" s="30" t="s">
        <v>1558</v>
      </c>
      <c r="BC568" s="30">
        <v>3120</v>
      </c>
    </row>
    <row r="569" spans="47:55" x14ac:dyDescent="0.3">
      <c r="AU569" s="24"/>
      <c r="AV569" s="34"/>
      <c r="AW569" s="32"/>
      <c r="BA569" s="30" t="s">
        <v>1348</v>
      </c>
      <c r="BB569" s="30" t="s">
        <v>1559</v>
      </c>
      <c r="BC569" s="30">
        <v>780</v>
      </c>
    </row>
    <row r="570" spans="47:55" x14ac:dyDescent="0.3">
      <c r="AU570" s="24"/>
      <c r="AV570" s="34"/>
      <c r="AW570" s="32"/>
      <c r="BA570" s="30" t="s">
        <v>1348</v>
      </c>
      <c r="BB570" s="30" t="s">
        <v>1557</v>
      </c>
      <c r="BC570" s="30">
        <v>13650</v>
      </c>
    </row>
    <row r="571" spans="47:55" x14ac:dyDescent="0.3">
      <c r="AU571" s="24"/>
      <c r="AV571" s="34"/>
      <c r="AW571" s="32"/>
      <c r="BA571" s="30" t="s">
        <v>1348</v>
      </c>
      <c r="BB571" s="30" t="s">
        <v>1578</v>
      </c>
      <c r="BC571" s="30">
        <v>16900</v>
      </c>
    </row>
    <row r="572" spans="47:55" x14ac:dyDescent="0.3">
      <c r="AU572" s="24"/>
      <c r="AV572" s="34"/>
      <c r="AW572" s="32"/>
      <c r="BA572" s="30" t="s">
        <v>1348</v>
      </c>
      <c r="BB572" s="30" t="s">
        <v>1564</v>
      </c>
      <c r="BC572" s="30">
        <v>11700</v>
      </c>
    </row>
    <row r="573" spans="47:55" x14ac:dyDescent="0.3">
      <c r="AU573" s="24"/>
      <c r="AV573" s="34"/>
      <c r="AW573" s="32"/>
      <c r="BA573" s="30" t="s">
        <v>1348</v>
      </c>
      <c r="BB573" s="30" t="s">
        <v>1587</v>
      </c>
      <c r="BC573" s="30">
        <v>22100</v>
      </c>
    </row>
    <row r="574" spans="47:55" x14ac:dyDescent="0.3">
      <c r="AU574" s="24"/>
      <c r="AV574" s="34"/>
      <c r="AW574" s="32"/>
      <c r="BA574" s="30" t="s">
        <v>1348</v>
      </c>
      <c r="BB574" s="30" t="s">
        <v>1562</v>
      </c>
      <c r="BC574" s="30">
        <v>16250</v>
      </c>
    </row>
    <row r="575" spans="47:55" x14ac:dyDescent="0.3">
      <c r="AU575" s="24"/>
      <c r="AV575" s="34"/>
      <c r="AW575" s="32"/>
      <c r="BA575" s="30" t="s">
        <v>1348</v>
      </c>
      <c r="BB575" s="30" t="s">
        <v>1558</v>
      </c>
      <c r="BC575" s="30">
        <v>9100</v>
      </c>
    </row>
    <row r="576" spans="47:55" x14ac:dyDescent="0.3">
      <c r="AU576" s="24"/>
      <c r="AV576" s="34"/>
      <c r="AW576" s="32"/>
      <c r="BA576" s="30" t="s">
        <v>1348</v>
      </c>
      <c r="BB576" s="30" t="s">
        <v>1579</v>
      </c>
      <c r="BC576" s="30">
        <v>5850</v>
      </c>
    </row>
    <row r="577" spans="47:55" x14ac:dyDescent="0.3">
      <c r="AU577" s="24"/>
      <c r="AV577" s="34"/>
      <c r="AW577" s="32"/>
      <c r="BA577" s="30" t="s">
        <v>1348</v>
      </c>
      <c r="BB577" s="30" t="s">
        <v>1577</v>
      </c>
      <c r="BC577" s="30">
        <v>5460</v>
      </c>
    </row>
    <row r="578" spans="47:55" x14ac:dyDescent="0.3">
      <c r="AU578" s="24"/>
      <c r="AV578" s="34"/>
      <c r="AW578" s="32"/>
      <c r="BA578" s="30" t="s">
        <v>1348</v>
      </c>
      <c r="BB578" s="30" t="s">
        <v>1588</v>
      </c>
      <c r="BC578" s="30">
        <v>1495</v>
      </c>
    </row>
    <row r="579" spans="47:55" x14ac:dyDescent="0.3">
      <c r="AU579" s="24"/>
      <c r="AV579" s="34"/>
      <c r="AW579" s="32"/>
      <c r="BA579" s="30" t="s">
        <v>1348</v>
      </c>
      <c r="BB579" s="30" t="s">
        <v>1580</v>
      </c>
      <c r="BC579" s="30">
        <v>1820</v>
      </c>
    </row>
    <row r="580" spans="47:55" x14ac:dyDescent="0.3">
      <c r="AU580" s="24"/>
      <c r="AV580" s="34"/>
      <c r="AW580" s="32"/>
      <c r="BA580" s="30" t="s">
        <v>1348</v>
      </c>
      <c r="BB580" s="30" t="s">
        <v>1571</v>
      </c>
      <c r="BC580" s="30">
        <v>12350</v>
      </c>
    </row>
    <row r="581" spans="47:55" x14ac:dyDescent="0.3">
      <c r="AU581" s="24"/>
      <c r="AV581" s="34"/>
      <c r="AW581" s="32"/>
      <c r="BA581" s="30" t="s">
        <v>1348</v>
      </c>
      <c r="BB581" s="30" t="s">
        <v>1588</v>
      </c>
      <c r="BC581" s="30">
        <v>26000</v>
      </c>
    </row>
    <row r="582" spans="47:55" x14ac:dyDescent="0.3">
      <c r="AU582" s="24"/>
      <c r="AV582" s="34"/>
      <c r="AW582" s="32"/>
      <c r="BA582" s="30" t="s">
        <v>1348</v>
      </c>
      <c r="BB582" s="30" t="s">
        <v>1588</v>
      </c>
      <c r="BC582" s="30">
        <v>8450</v>
      </c>
    </row>
    <row r="583" spans="47:55" x14ac:dyDescent="0.3">
      <c r="AU583" s="24"/>
      <c r="AV583" s="34"/>
      <c r="AW583" s="32"/>
      <c r="BA583" s="30" t="s">
        <v>1348</v>
      </c>
      <c r="BB583" s="30" t="s">
        <v>1556</v>
      </c>
      <c r="BC583" s="30">
        <v>44200</v>
      </c>
    </row>
    <row r="584" spans="47:55" x14ac:dyDescent="0.3">
      <c r="AU584" s="24"/>
      <c r="AV584" s="34"/>
      <c r="AW584" s="32"/>
      <c r="BA584" s="30" t="s">
        <v>1348</v>
      </c>
      <c r="BB584" s="30" t="s">
        <v>1572</v>
      </c>
      <c r="BC584" s="30">
        <v>18200</v>
      </c>
    </row>
    <row r="585" spans="47:55" x14ac:dyDescent="0.3">
      <c r="AU585" s="24"/>
      <c r="AV585" s="34"/>
      <c r="AW585" s="32"/>
      <c r="BA585" s="30" t="s">
        <v>1348</v>
      </c>
      <c r="BB585" s="30" t="s">
        <v>1582</v>
      </c>
      <c r="BC585" s="30">
        <v>17030</v>
      </c>
    </row>
    <row r="586" spans="47:55" x14ac:dyDescent="0.3">
      <c r="AU586" s="24"/>
      <c r="AV586" s="34"/>
      <c r="AW586" s="32"/>
      <c r="BA586" s="30" t="s">
        <v>1348</v>
      </c>
      <c r="BB586" s="30" t="s">
        <v>1561</v>
      </c>
      <c r="BC586" s="30">
        <v>19890</v>
      </c>
    </row>
    <row r="587" spans="47:55" x14ac:dyDescent="0.3">
      <c r="AU587" s="24"/>
      <c r="AV587" s="34"/>
      <c r="AW587" s="32"/>
      <c r="BA587" s="30" t="s">
        <v>1348</v>
      </c>
      <c r="BB587" s="30" t="s">
        <v>1575</v>
      </c>
      <c r="BC587" s="30">
        <v>1495</v>
      </c>
    </row>
    <row r="588" spans="47:55" x14ac:dyDescent="0.3">
      <c r="AU588" s="24"/>
      <c r="AV588" s="34"/>
      <c r="AW588" s="32"/>
      <c r="BA588" s="30" t="s">
        <v>1348</v>
      </c>
      <c r="BB588" s="30" t="s">
        <v>1587</v>
      </c>
      <c r="BC588" s="30">
        <v>4420</v>
      </c>
    </row>
    <row r="589" spans="47:55" x14ac:dyDescent="0.3">
      <c r="AU589" s="24"/>
      <c r="AV589" s="34"/>
      <c r="AW589" s="32"/>
      <c r="BA589" s="30" t="s">
        <v>1348</v>
      </c>
      <c r="BB589" s="30" t="s">
        <v>1582</v>
      </c>
      <c r="BC589" s="30">
        <v>845</v>
      </c>
    </row>
    <row r="590" spans="47:55" x14ac:dyDescent="0.3">
      <c r="AU590" s="24"/>
      <c r="AV590" s="34"/>
      <c r="AW590" s="32"/>
      <c r="BA590" s="30" t="s">
        <v>1348</v>
      </c>
      <c r="BB590" s="30" t="s">
        <v>1579</v>
      </c>
      <c r="BC590" s="30">
        <v>29250</v>
      </c>
    </row>
    <row r="591" spans="47:55" x14ac:dyDescent="0.3">
      <c r="AU591" s="24"/>
      <c r="AV591" s="34"/>
      <c r="AW591" s="32"/>
      <c r="BA591" s="30" t="s">
        <v>1348</v>
      </c>
      <c r="BB591" s="30" t="s">
        <v>1564</v>
      </c>
      <c r="BC591" s="30">
        <v>39000</v>
      </c>
    </row>
    <row r="592" spans="47:55" x14ac:dyDescent="0.3">
      <c r="AU592" s="24"/>
      <c r="AV592" s="34"/>
      <c r="AW592" s="32"/>
      <c r="BA592" s="30" t="s">
        <v>1348</v>
      </c>
      <c r="BB592" s="30" t="s">
        <v>1571</v>
      </c>
      <c r="BC592" s="30">
        <v>54600</v>
      </c>
    </row>
    <row r="593" spans="47:55" x14ac:dyDescent="0.3">
      <c r="AU593" s="24"/>
      <c r="AV593" s="34"/>
      <c r="AW593" s="32"/>
      <c r="BA593" s="30" t="s">
        <v>1348</v>
      </c>
      <c r="BB593" s="30" t="s">
        <v>1576</v>
      </c>
      <c r="BC593" s="30">
        <v>11050</v>
      </c>
    </row>
    <row r="594" spans="47:55" x14ac:dyDescent="0.3">
      <c r="AU594" s="24"/>
      <c r="AV594" s="34"/>
      <c r="AW594" s="32"/>
      <c r="BA594" s="30" t="s">
        <v>1348</v>
      </c>
      <c r="BB594" s="30" t="s">
        <v>1572</v>
      </c>
      <c r="BC594" s="30">
        <v>18200</v>
      </c>
    </row>
    <row r="595" spans="47:55" x14ac:dyDescent="0.3">
      <c r="AU595" s="24"/>
      <c r="AV595" s="34"/>
      <c r="AW595" s="32"/>
      <c r="BA595" s="30" t="s">
        <v>1348</v>
      </c>
      <c r="BB595" s="30" t="s">
        <v>1558</v>
      </c>
      <c r="BC595" s="30">
        <v>2184</v>
      </c>
    </row>
    <row r="596" spans="47:55" x14ac:dyDescent="0.3">
      <c r="AU596" s="24"/>
      <c r="AV596" s="34"/>
      <c r="AW596" s="32"/>
      <c r="BA596" s="30" t="s">
        <v>1348</v>
      </c>
      <c r="BB596" s="30" t="s">
        <v>1584</v>
      </c>
      <c r="BC596" s="30">
        <v>34008</v>
      </c>
    </row>
    <row r="597" spans="47:55" x14ac:dyDescent="0.3">
      <c r="AU597" s="24"/>
      <c r="AV597" s="34"/>
      <c r="AW597" s="32"/>
      <c r="BA597" s="30" t="s">
        <v>1348</v>
      </c>
      <c r="BB597" s="30" t="s">
        <v>1588</v>
      </c>
      <c r="BC597" s="30">
        <v>13936</v>
      </c>
    </row>
    <row r="598" spans="47:55" x14ac:dyDescent="0.3">
      <c r="AU598" s="24"/>
      <c r="AV598" s="34"/>
      <c r="AW598" s="32"/>
      <c r="BA598" s="30" t="s">
        <v>1348</v>
      </c>
      <c r="BB598" s="30" t="s">
        <v>1556</v>
      </c>
      <c r="BC598" s="30">
        <v>10725</v>
      </c>
    </row>
    <row r="599" spans="47:55" x14ac:dyDescent="0.3">
      <c r="AU599" s="24"/>
      <c r="AV599" s="34"/>
      <c r="AW599" s="32"/>
      <c r="BA599" s="30" t="s">
        <v>1348</v>
      </c>
      <c r="BB599" s="30" t="s">
        <v>1563</v>
      </c>
      <c r="BC599" s="30">
        <v>3445</v>
      </c>
    </row>
    <row r="600" spans="47:55" x14ac:dyDescent="0.3">
      <c r="AU600" s="24"/>
      <c r="AV600" s="34"/>
      <c r="AW600" s="32"/>
      <c r="BA600" s="30" t="s">
        <v>1348</v>
      </c>
      <c r="BB600" s="30" t="s">
        <v>1585</v>
      </c>
      <c r="BC600" s="30">
        <v>16315</v>
      </c>
    </row>
    <row r="601" spans="47:55" x14ac:dyDescent="0.3">
      <c r="AU601" s="24"/>
      <c r="AV601" s="34"/>
      <c r="AW601" s="32"/>
      <c r="BA601" s="30" t="s">
        <v>1348</v>
      </c>
      <c r="BB601" s="30" t="s">
        <v>1587</v>
      </c>
      <c r="BC601" s="30">
        <v>37700</v>
      </c>
    </row>
    <row r="602" spans="47:55" x14ac:dyDescent="0.3">
      <c r="AU602" s="24"/>
      <c r="AV602" s="34"/>
      <c r="AW602" s="32"/>
      <c r="BA602" s="30" t="s">
        <v>1348</v>
      </c>
      <c r="BB602" s="30" t="s">
        <v>1578</v>
      </c>
      <c r="BC602" s="30">
        <v>2080</v>
      </c>
    </row>
    <row r="603" spans="47:55" x14ac:dyDescent="0.3">
      <c r="AU603" s="24"/>
      <c r="AV603" s="34"/>
      <c r="AW603" s="32"/>
      <c r="BA603" s="30" t="s">
        <v>1348</v>
      </c>
      <c r="BB603" s="30" t="s">
        <v>1561</v>
      </c>
      <c r="BC603" s="30">
        <v>3120</v>
      </c>
    </row>
    <row r="604" spans="47:55" x14ac:dyDescent="0.3">
      <c r="AU604" s="24"/>
      <c r="AV604" s="34"/>
      <c r="AW604" s="32"/>
      <c r="BA604" s="30" t="s">
        <v>1348</v>
      </c>
      <c r="BB604" s="30" t="s">
        <v>1587</v>
      </c>
      <c r="BC604" s="30">
        <v>27300</v>
      </c>
    </row>
    <row r="605" spans="47:55" x14ac:dyDescent="0.3">
      <c r="AU605" s="24"/>
      <c r="AV605" s="34"/>
      <c r="AW605" s="32"/>
      <c r="BA605" s="30" t="s">
        <v>1348</v>
      </c>
      <c r="BB605" s="30" t="s">
        <v>1583</v>
      </c>
      <c r="BC605" s="30">
        <v>16900</v>
      </c>
    </row>
    <row r="606" spans="47:55" x14ac:dyDescent="0.3">
      <c r="AU606" s="24"/>
      <c r="AV606" s="34"/>
      <c r="AW606" s="32"/>
      <c r="BA606" s="30" t="s">
        <v>1348</v>
      </c>
      <c r="BB606" s="30" t="s">
        <v>1586</v>
      </c>
      <c r="BC606" s="30">
        <v>17550</v>
      </c>
    </row>
    <row r="607" spans="47:55" x14ac:dyDescent="0.3">
      <c r="AU607" s="24"/>
      <c r="AV607" s="34"/>
      <c r="AW607" s="32"/>
      <c r="BA607" s="30" t="s">
        <v>1348</v>
      </c>
      <c r="BB607" s="30" t="s">
        <v>1566</v>
      </c>
      <c r="BC607" s="30">
        <v>11050</v>
      </c>
    </row>
    <row r="608" spans="47:55" x14ac:dyDescent="0.3">
      <c r="AU608" s="24"/>
      <c r="AV608" s="34"/>
      <c r="AW608" s="32"/>
      <c r="BA608" s="30" t="s">
        <v>1348</v>
      </c>
      <c r="BB608" s="30" t="s">
        <v>1580</v>
      </c>
      <c r="BC608" s="30">
        <v>16250</v>
      </c>
    </row>
    <row r="609" spans="47:55" x14ac:dyDescent="0.3">
      <c r="AU609" s="24"/>
      <c r="AV609" s="34"/>
      <c r="AW609" s="32"/>
      <c r="BA609" s="30" t="s">
        <v>1348</v>
      </c>
      <c r="BB609" s="30" t="s">
        <v>1579</v>
      </c>
      <c r="BC609" s="30">
        <v>13650</v>
      </c>
    </row>
    <row r="610" spans="47:55" x14ac:dyDescent="0.3">
      <c r="AU610" s="24"/>
      <c r="AV610" s="34"/>
      <c r="AW610" s="32"/>
      <c r="BA610" s="30" t="s">
        <v>1348</v>
      </c>
      <c r="BB610" s="30" t="s">
        <v>1585</v>
      </c>
      <c r="BC610" s="30">
        <v>5850</v>
      </c>
    </row>
    <row r="611" spans="47:55" x14ac:dyDescent="0.3">
      <c r="AU611" s="24"/>
      <c r="AV611" s="34"/>
      <c r="AW611" s="32"/>
      <c r="BA611" s="30" t="s">
        <v>1348</v>
      </c>
      <c r="BB611" s="30" t="s">
        <v>1569</v>
      </c>
      <c r="BC611" s="30">
        <v>2730</v>
      </c>
    </row>
    <row r="612" spans="47:55" x14ac:dyDescent="0.3">
      <c r="AU612" s="24"/>
      <c r="AV612" s="34"/>
      <c r="AW612" s="32"/>
      <c r="BA612" s="30" t="s">
        <v>1348</v>
      </c>
      <c r="BB612" s="30" t="s">
        <v>1588</v>
      </c>
      <c r="BC612" s="30">
        <v>5980</v>
      </c>
    </row>
    <row r="613" spans="47:55" x14ac:dyDescent="0.3">
      <c r="AU613" s="24"/>
      <c r="AV613" s="34"/>
      <c r="AW613" s="32"/>
      <c r="BA613" s="30" t="s">
        <v>1348</v>
      </c>
      <c r="BB613" s="30" t="s">
        <v>1571</v>
      </c>
      <c r="BC613" s="30">
        <v>1365</v>
      </c>
    </row>
    <row r="614" spans="47:55" x14ac:dyDescent="0.3">
      <c r="AU614" s="24"/>
      <c r="AV614" s="34"/>
      <c r="AW614" s="32"/>
      <c r="BA614" s="30" t="s">
        <v>1348</v>
      </c>
      <c r="BB614" s="30" t="s">
        <v>1562</v>
      </c>
      <c r="BC614" s="30">
        <v>12350</v>
      </c>
    </row>
    <row r="615" spans="47:55" x14ac:dyDescent="0.3">
      <c r="AU615" s="24"/>
      <c r="AV615" s="34"/>
      <c r="AW615" s="32"/>
      <c r="BA615" s="30" t="s">
        <v>1348</v>
      </c>
      <c r="BB615" s="30" t="s">
        <v>1556</v>
      </c>
      <c r="BC615" s="30">
        <v>39000</v>
      </c>
    </row>
    <row r="616" spans="47:55" x14ac:dyDescent="0.3">
      <c r="AU616" s="24"/>
      <c r="AV616" s="34"/>
      <c r="AW616" s="32"/>
      <c r="BA616" s="30" t="s">
        <v>1348</v>
      </c>
      <c r="BB616" s="30" t="s">
        <v>1565</v>
      </c>
      <c r="BC616" s="30">
        <v>16900</v>
      </c>
    </row>
    <row r="617" spans="47:55" x14ac:dyDescent="0.3">
      <c r="AU617" s="24"/>
      <c r="AV617" s="34"/>
      <c r="AW617" s="32"/>
      <c r="BA617" s="30" t="s">
        <v>1348</v>
      </c>
      <c r="BB617" s="30" t="s">
        <v>1568</v>
      </c>
      <c r="BC617" s="30">
        <v>22100</v>
      </c>
    </row>
    <row r="618" spans="47:55" x14ac:dyDescent="0.3">
      <c r="AU618" s="24"/>
      <c r="AV618" s="34"/>
      <c r="AW618" s="32"/>
      <c r="BA618" s="30" t="s">
        <v>1348</v>
      </c>
      <c r="BB618" s="30" t="s">
        <v>1558</v>
      </c>
      <c r="BC618" s="30">
        <v>18200</v>
      </c>
    </row>
    <row r="619" spans="47:55" x14ac:dyDescent="0.3">
      <c r="AU619" s="24"/>
      <c r="AV619" s="34"/>
      <c r="AW619" s="32"/>
      <c r="BA619" s="30" t="s">
        <v>1348</v>
      </c>
      <c r="BB619" s="30" t="s">
        <v>1583</v>
      </c>
      <c r="BC619" s="30">
        <v>17030</v>
      </c>
    </row>
    <row r="620" spans="47:55" x14ac:dyDescent="0.3">
      <c r="AU620" s="24"/>
      <c r="AV620" s="34"/>
      <c r="AW620" s="32"/>
      <c r="BA620" s="30" t="s">
        <v>1348</v>
      </c>
      <c r="BB620" s="30" t="s">
        <v>1567</v>
      </c>
      <c r="BC620" s="30">
        <v>9945</v>
      </c>
    </row>
    <row r="621" spans="47:55" x14ac:dyDescent="0.3">
      <c r="AU621" s="24"/>
      <c r="AV621" s="34"/>
      <c r="AW621" s="32"/>
      <c r="BA621" s="30" t="s">
        <v>1348</v>
      </c>
      <c r="BB621" s="30" t="s">
        <v>1580</v>
      </c>
      <c r="BC621" s="30">
        <v>2990</v>
      </c>
    </row>
    <row r="622" spans="47:55" x14ac:dyDescent="0.3">
      <c r="AU622" s="24"/>
      <c r="AV622" s="34"/>
      <c r="AW622" s="32"/>
      <c r="BA622" s="30" t="s">
        <v>1348</v>
      </c>
      <c r="BB622" s="30" t="s">
        <v>1563</v>
      </c>
      <c r="BC622" s="30">
        <v>4420</v>
      </c>
    </row>
    <row r="623" spans="47:55" x14ac:dyDescent="0.3">
      <c r="AU623" s="24"/>
      <c r="AV623" s="34"/>
      <c r="AW623" s="32"/>
      <c r="BA623" s="30" t="s">
        <v>1348</v>
      </c>
      <c r="BB623" s="30" t="s">
        <v>1584</v>
      </c>
      <c r="BC623" s="30">
        <v>3380</v>
      </c>
    </row>
    <row r="624" spans="47:55" x14ac:dyDescent="0.3">
      <c r="AU624" s="24"/>
      <c r="AV624" s="34"/>
      <c r="AW624" s="32"/>
      <c r="BA624" s="30" t="s">
        <v>1348</v>
      </c>
      <c r="BB624" s="30" t="s">
        <v>1579</v>
      </c>
      <c r="BC624" s="30">
        <v>19500</v>
      </c>
    </row>
    <row r="625" spans="47:55" x14ac:dyDescent="0.3">
      <c r="AU625" s="24"/>
      <c r="AV625" s="34"/>
      <c r="AW625" s="32"/>
      <c r="BA625" s="30" t="s">
        <v>1348</v>
      </c>
      <c r="BB625" s="30" t="s">
        <v>1562</v>
      </c>
      <c r="BC625" s="30">
        <v>13000</v>
      </c>
    </row>
    <row r="626" spans="47:55" x14ac:dyDescent="0.3">
      <c r="AU626" s="24"/>
      <c r="AV626" s="34"/>
      <c r="AW626" s="32"/>
      <c r="BA626" s="30" t="s">
        <v>1348</v>
      </c>
      <c r="BB626" s="30" t="s">
        <v>1557</v>
      </c>
      <c r="BC626" s="30">
        <v>27300</v>
      </c>
    </row>
    <row r="627" spans="47:55" x14ac:dyDescent="0.3">
      <c r="AU627" s="24"/>
      <c r="AV627" s="34"/>
      <c r="AW627" s="32"/>
      <c r="BA627" s="30" t="s">
        <v>1348</v>
      </c>
      <c r="BB627" s="30" t="s">
        <v>1569</v>
      </c>
      <c r="BC627" s="30">
        <v>33150</v>
      </c>
    </row>
    <row r="628" spans="47:55" x14ac:dyDescent="0.3">
      <c r="AU628" s="24"/>
      <c r="AV628" s="34"/>
      <c r="AW628" s="32"/>
      <c r="BA628" s="30" t="s">
        <v>1348</v>
      </c>
      <c r="BB628" s="30" t="s">
        <v>1565</v>
      </c>
      <c r="BC628" s="30">
        <v>36400</v>
      </c>
    </row>
    <row r="629" spans="47:55" x14ac:dyDescent="0.3">
      <c r="AU629" s="24"/>
      <c r="AV629" s="34"/>
      <c r="AW629" s="32"/>
      <c r="BA629" s="30" t="s">
        <v>1348</v>
      </c>
      <c r="BB629" s="30" t="s">
        <v>1564</v>
      </c>
      <c r="BC629" s="30">
        <v>6552</v>
      </c>
    </row>
    <row r="630" spans="47:55" x14ac:dyDescent="0.3">
      <c r="AU630" s="24"/>
      <c r="AV630" s="34"/>
      <c r="AW630" s="32"/>
      <c r="BA630" s="30" t="s">
        <v>1348</v>
      </c>
      <c r="BB630" s="30" t="s">
        <v>1581</v>
      </c>
      <c r="BC630" s="30">
        <v>34008</v>
      </c>
    </row>
    <row r="631" spans="47:55" x14ac:dyDescent="0.3">
      <c r="AU631" s="24"/>
      <c r="AV631" s="34"/>
      <c r="AW631" s="32"/>
      <c r="BA631" s="30" t="s">
        <v>1348</v>
      </c>
      <c r="BB631" s="30" t="s">
        <v>1558</v>
      </c>
      <c r="BC631" s="30">
        <v>10452</v>
      </c>
    </row>
    <row r="632" spans="47:55" x14ac:dyDescent="0.3">
      <c r="AU632" s="24"/>
      <c r="AV632" s="34"/>
      <c r="AW632" s="32"/>
      <c r="BA632" s="30" t="s">
        <v>1348</v>
      </c>
      <c r="BB632" s="30" t="s">
        <v>1576</v>
      </c>
      <c r="BC632" s="30">
        <v>21450</v>
      </c>
    </row>
    <row r="633" spans="47:55" x14ac:dyDescent="0.3">
      <c r="AU633" s="24"/>
      <c r="AV633" s="34"/>
      <c r="AW633" s="32"/>
      <c r="BA633" s="30" t="s">
        <v>1348</v>
      </c>
      <c r="BB633" s="30" t="s">
        <v>1578</v>
      </c>
      <c r="BC633" s="30">
        <v>13780</v>
      </c>
    </row>
    <row r="634" spans="47:55" x14ac:dyDescent="0.3">
      <c r="AU634" s="24"/>
      <c r="AV634" s="34"/>
      <c r="AW634" s="32"/>
      <c r="BA634" s="30" t="s">
        <v>1348</v>
      </c>
      <c r="BB634" s="30" t="s">
        <v>1564</v>
      </c>
      <c r="BC634" s="30">
        <v>16315</v>
      </c>
    </row>
    <row r="635" spans="47:55" x14ac:dyDescent="0.3">
      <c r="AU635" s="24"/>
      <c r="AV635" s="34"/>
      <c r="AW635" s="32"/>
      <c r="BA635" s="30" t="s">
        <v>1348</v>
      </c>
      <c r="BB635" s="30" t="s">
        <v>1581</v>
      </c>
      <c r="BC635" s="30">
        <v>37700</v>
      </c>
    </row>
    <row r="636" spans="47:55" x14ac:dyDescent="0.3">
      <c r="AU636" s="24"/>
      <c r="AV636" s="34"/>
      <c r="AW636" s="32"/>
      <c r="BA636" s="30" t="s">
        <v>1348</v>
      </c>
      <c r="BB636" s="30" t="s">
        <v>1558</v>
      </c>
      <c r="BC636" s="30">
        <v>4160</v>
      </c>
    </row>
    <row r="637" spans="47:55" x14ac:dyDescent="0.3">
      <c r="AU637" s="24"/>
      <c r="AV637" s="34"/>
      <c r="AW637" s="32"/>
      <c r="BA637" s="30" t="s">
        <v>1348</v>
      </c>
      <c r="BB637" s="30" t="s">
        <v>1580</v>
      </c>
      <c r="BC637" s="30">
        <v>3120</v>
      </c>
    </row>
    <row r="638" spans="47:55" x14ac:dyDescent="0.3">
      <c r="AU638" s="24"/>
      <c r="AV638" s="34"/>
      <c r="AW638" s="32"/>
      <c r="BA638" s="30" t="s">
        <v>1348</v>
      </c>
      <c r="BB638" s="30" t="s">
        <v>1560</v>
      </c>
      <c r="BC638" s="30">
        <v>27300</v>
      </c>
    </row>
    <row r="639" spans="47:55" x14ac:dyDescent="0.3">
      <c r="AU639" s="24"/>
      <c r="AV639" s="34"/>
      <c r="AW639" s="32"/>
      <c r="BA639" s="30" t="s">
        <v>1348</v>
      </c>
      <c r="BB639" s="30" t="s">
        <v>1586</v>
      </c>
      <c r="BC639" s="30">
        <v>25350</v>
      </c>
    </row>
    <row r="640" spans="47:55" x14ac:dyDescent="0.3">
      <c r="AU640" s="24"/>
      <c r="AV640" s="34"/>
      <c r="AW640" s="32"/>
      <c r="BA640" s="30" t="s">
        <v>1348</v>
      </c>
      <c r="BB640" s="30" t="s">
        <v>1557</v>
      </c>
      <c r="BC640" s="30">
        <v>11700</v>
      </c>
    </row>
    <row r="641" spans="47:55" x14ac:dyDescent="0.3">
      <c r="AU641" s="24"/>
      <c r="AV641" s="34"/>
      <c r="AW641" s="32"/>
      <c r="BA641" s="30" t="s">
        <v>1356</v>
      </c>
      <c r="BB641" s="30" t="s">
        <v>1633</v>
      </c>
      <c r="BC641" s="30">
        <v>44200</v>
      </c>
    </row>
    <row r="642" spans="47:55" x14ac:dyDescent="0.3">
      <c r="AU642" s="24"/>
      <c r="AV642" s="34"/>
      <c r="AW642" s="32"/>
      <c r="BA642" s="30" t="s">
        <v>1358</v>
      </c>
      <c r="BB642" s="30" t="s">
        <v>1654</v>
      </c>
      <c r="BC642" s="30">
        <v>32500</v>
      </c>
    </row>
    <row r="643" spans="47:55" x14ac:dyDescent="0.3">
      <c r="AU643" s="24"/>
      <c r="AV643" s="34"/>
      <c r="AW643" s="32"/>
      <c r="BA643" s="30" t="s">
        <v>1360</v>
      </c>
      <c r="BB643" s="30" t="s">
        <v>1676</v>
      </c>
      <c r="BC643" s="30">
        <v>13650</v>
      </c>
    </row>
    <row r="644" spans="47:55" x14ac:dyDescent="0.3">
      <c r="AU644" s="24"/>
      <c r="AV644" s="34"/>
      <c r="AW644" s="32"/>
      <c r="BA644" s="30" t="s">
        <v>1362</v>
      </c>
      <c r="BB644" s="30" t="s">
        <v>1707</v>
      </c>
      <c r="BC644" s="30">
        <v>5850</v>
      </c>
    </row>
    <row r="645" spans="47:55" x14ac:dyDescent="0.3">
      <c r="AU645" s="24"/>
      <c r="AV645" s="34"/>
      <c r="AW645" s="32"/>
      <c r="BA645" s="30" t="s">
        <v>1364</v>
      </c>
      <c r="BB645" s="30" t="s">
        <v>1773</v>
      </c>
      <c r="BC645" s="30">
        <v>5460</v>
      </c>
    </row>
    <row r="646" spans="47:55" x14ac:dyDescent="0.3">
      <c r="AU646" s="24"/>
      <c r="AV646" s="34"/>
      <c r="AW646" s="32"/>
      <c r="BA646" s="30" t="s">
        <v>1366</v>
      </c>
      <c r="BB646" s="30" t="s">
        <v>1793</v>
      </c>
      <c r="BC646" s="30">
        <v>4485</v>
      </c>
    </row>
    <row r="647" spans="47:55" x14ac:dyDescent="0.3">
      <c r="AU647" s="24"/>
      <c r="AV647" s="34"/>
      <c r="AW647" s="32"/>
      <c r="BA647" s="30" t="s">
        <v>1368</v>
      </c>
      <c r="BB647" s="30" t="s">
        <v>1804</v>
      </c>
      <c r="BC647" s="30">
        <v>455</v>
      </c>
    </row>
    <row r="648" spans="47:55" x14ac:dyDescent="0.3">
      <c r="AU648" s="24"/>
      <c r="AV648" s="34"/>
      <c r="AW648" s="32"/>
      <c r="BA648" s="30" t="s">
        <v>1327</v>
      </c>
      <c r="BB648" s="30" t="s">
        <v>1808</v>
      </c>
      <c r="BC648" s="30">
        <v>24700</v>
      </c>
    </row>
    <row r="649" spans="47:55" x14ac:dyDescent="0.3">
      <c r="AU649" s="24"/>
      <c r="AV649" s="34"/>
      <c r="AW649" s="32"/>
      <c r="BA649" s="30" t="s">
        <v>1328</v>
      </c>
      <c r="BB649" s="30" t="s">
        <v>1824</v>
      </c>
      <c r="BC649" s="30">
        <v>13000</v>
      </c>
    </row>
    <row r="650" spans="47:55" x14ac:dyDescent="0.3">
      <c r="AU650" s="24"/>
      <c r="AV650" s="34"/>
      <c r="AW650" s="32"/>
      <c r="BA650" s="30" t="s">
        <v>1372</v>
      </c>
      <c r="BB650" s="30" t="s">
        <v>1853</v>
      </c>
      <c r="BC650" s="30">
        <v>16900</v>
      </c>
    </row>
    <row r="651" spans="47:55" x14ac:dyDescent="0.3">
      <c r="AU651" s="24"/>
      <c r="AV651" s="34"/>
      <c r="AW651" s="32"/>
      <c r="BA651" s="30" t="s">
        <v>1329</v>
      </c>
      <c r="BB651" s="30" t="s">
        <v>1872</v>
      </c>
      <c r="BC651" s="30">
        <v>22100</v>
      </c>
    </row>
    <row r="652" spans="47:55" x14ac:dyDescent="0.3">
      <c r="AU652" s="24"/>
      <c r="AV652" s="34"/>
      <c r="AW652" s="32"/>
      <c r="BA652" s="30" t="s">
        <v>1330</v>
      </c>
      <c r="BB652" s="30" t="s">
        <v>1894</v>
      </c>
      <c r="BC652" s="30">
        <v>36400</v>
      </c>
    </row>
    <row r="653" spans="47:55" x14ac:dyDescent="0.3">
      <c r="AU653" s="24"/>
      <c r="AV653" s="34"/>
      <c r="AW653" s="32"/>
      <c r="BA653" s="30" t="s">
        <v>1331</v>
      </c>
      <c r="BB653" s="30" t="s">
        <v>1918</v>
      </c>
      <c r="BC653" s="30">
        <v>25545</v>
      </c>
    </row>
    <row r="654" spans="47:55" x14ac:dyDescent="0.3">
      <c r="AU654" s="24"/>
      <c r="AV654" s="34"/>
      <c r="AW654" s="32"/>
      <c r="BA654" s="30" t="s">
        <v>1377</v>
      </c>
      <c r="BB654" s="30" t="s">
        <v>1947</v>
      </c>
      <c r="BC654" s="30">
        <v>19890</v>
      </c>
    </row>
    <row r="655" spans="47:55" x14ac:dyDescent="0.3">
      <c r="AU655" s="24"/>
      <c r="AV655" s="34"/>
      <c r="AW655" s="32"/>
      <c r="BA655" s="30" t="s">
        <v>1332</v>
      </c>
      <c r="BB655" s="30" t="s">
        <v>1996</v>
      </c>
      <c r="BC655" s="30">
        <v>1495</v>
      </c>
    </row>
    <row r="656" spans="47:55" x14ac:dyDescent="0.3">
      <c r="AU656" s="24"/>
      <c r="AV656" s="34"/>
      <c r="AW656" s="32"/>
      <c r="BA656" s="30" t="s">
        <v>1334</v>
      </c>
      <c r="BB656" s="30" t="s">
        <v>2071</v>
      </c>
      <c r="BC656" s="30">
        <v>3315</v>
      </c>
    </row>
    <row r="657" spans="47:55" x14ac:dyDescent="0.3">
      <c r="AU657" s="24"/>
      <c r="AV657" s="34"/>
      <c r="AW657" s="32"/>
      <c r="BA657" s="30" t="s">
        <v>1333</v>
      </c>
      <c r="BB657" s="30" t="s">
        <v>2014</v>
      </c>
      <c r="BC657" s="30">
        <v>2535</v>
      </c>
    </row>
    <row r="658" spans="47:55" x14ac:dyDescent="0.3">
      <c r="AU658" s="24"/>
      <c r="AV658" s="34"/>
      <c r="AW658" s="32"/>
      <c r="BA658" s="30" t="s">
        <v>1333</v>
      </c>
      <c r="BB658" s="30" t="s">
        <v>2030</v>
      </c>
      <c r="BC658" s="30">
        <v>29250</v>
      </c>
    </row>
    <row r="659" spans="47:55" x14ac:dyDescent="0.3">
      <c r="AU659" s="24"/>
      <c r="AV659" s="34"/>
      <c r="AW659" s="32"/>
      <c r="BA659" s="30" t="s">
        <v>1333</v>
      </c>
      <c r="BB659" s="30" t="s">
        <v>2034</v>
      </c>
      <c r="BC659" s="30">
        <v>39000</v>
      </c>
    </row>
    <row r="660" spans="47:55" x14ac:dyDescent="0.3">
      <c r="AU660" s="24"/>
      <c r="AV660" s="34"/>
      <c r="AW660" s="32"/>
      <c r="BA660" s="30" t="s">
        <v>1333</v>
      </c>
      <c r="BB660" s="30" t="s">
        <v>2020</v>
      </c>
      <c r="BC660" s="30">
        <v>40950</v>
      </c>
    </row>
    <row r="661" spans="47:55" x14ac:dyDescent="0.3">
      <c r="AU661" s="24"/>
      <c r="AV661" s="34"/>
      <c r="AW661" s="32"/>
      <c r="BA661" s="30" t="s">
        <v>1333</v>
      </c>
      <c r="BB661" s="30" t="s">
        <v>2024</v>
      </c>
      <c r="BC661" s="30">
        <v>44200</v>
      </c>
    </row>
    <row r="662" spans="47:55" x14ac:dyDescent="0.3">
      <c r="AU662" s="24"/>
      <c r="AV662" s="34"/>
      <c r="AW662" s="32"/>
      <c r="BA662" s="30" t="s">
        <v>1333</v>
      </c>
      <c r="BB662" s="30" t="s">
        <v>2034</v>
      </c>
      <c r="BC662" s="30">
        <v>18200</v>
      </c>
    </row>
    <row r="663" spans="47:55" x14ac:dyDescent="0.3">
      <c r="AU663" s="24"/>
      <c r="AV663" s="34"/>
      <c r="AW663" s="32"/>
      <c r="BA663" s="30" t="s">
        <v>1333</v>
      </c>
      <c r="BB663" s="30" t="s">
        <v>2063</v>
      </c>
      <c r="BC663" s="30">
        <v>8736</v>
      </c>
    </row>
    <row r="664" spans="47:55" x14ac:dyDescent="0.3">
      <c r="AU664" s="24"/>
      <c r="AV664" s="34"/>
      <c r="AW664" s="32"/>
      <c r="BA664" s="30" t="s">
        <v>1333</v>
      </c>
      <c r="BB664" s="30" t="s">
        <v>2008</v>
      </c>
      <c r="BC664" s="30">
        <v>25506</v>
      </c>
    </row>
    <row r="665" spans="47:55" x14ac:dyDescent="0.3">
      <c r="AU665" s="24"/>
      <c r="AV665" s="34"/>
      <c r="AW665" s="32"/>
      <c r="BA665" s="30" t="s">
        <v>1333</v>
      </c>
      <c r="BB665" s="30" t="s">
        <v>2042</v>
      </c>
      <c r="BC665" s="30">
        <v>13936</v>
      </c>
    </row>
    <row r="666" spans="47:55" x14ac:dyDescent="0.3">
      <c r="AU666" s="24"/>
      <c r="AV666" s="34"/>
      <c r="AW666" s="32"/>
      <c r="BA666" s="30" t="s">
        <v>1333</v>
      </c>
      <c r="BB666" s="30" t="s">
        <v>2043</v>
      </c>
      <c r="BC666" s="30">
        <v>32175</v>
      </c>
    </row>
    <row r="667" spans="47:55" x14ac:dyDescent="0.3">
      <c r="AU667" s="24"/>
      <c r="AV667" s="34"/>
      <c r="AW667" s="32"/>
      <c r="BA667" s="30" t="s">
        <v>1333</v>
      </c>
      <c r="BB667" s="30" t="s">
        <v>2001</v>
      </c>
      <c r="BC667" s="30">
        <v>13780</v>
      </c>
    </row>
    <row r="668" spans="47:55" x14ac:dyDescent="0.3">
      <c r="AU668" s="24"/>
      <c r="AV668" s="34"/>
      <c r="AW668" s="32"/>
      <c r="BA668" s="30" t="s">
        <v>1333</v>
      </c>
      <c r="BB668" s="30" t="s">
        <v>2009</v>
      </c>
      <c r="BC668" s="30">
        <v>48945</v>
      </c>
    </row>
    <row r="669" spans="47:55" x14ac:dyDescent="0.3">
      <c r="AU669" s="24"/>
      <c r="AV669" s="34"/>
      <c r="AW669" s="32"/>
      <c r="BA669" s="30" t="s">
        <v>1333</v>
      </c>
      <c r="BB669" s="30" t="s">
        <v>2014</v>
      </c>
      <c r="BC669" s="30">
        <v>75400</v>
      </c>
    </row>
    <row r="670" spans="47:55" x14ac:dyDescent="0.3">
      <c r="AU670" s="24"/>
      <c r="AV670" s="34"/>
      <c r="AW670" s="32"/>
      <c r="BA670" s="30" t="s">
        <v>1333</v>
      </c>
      <c r="BB670" s="30" t="s">
        <v>2030</v>
      </c>
      <c r="BC670" s="30">
        <v>2080</v>
      </c>
    </row>
    <row r="671" spans="47:55" x14ac:dyDescent="0.3">
      <c r="AU671" s="24"/>
      <c r="AV671" s="34"/>
      <c r="AW671" s="32"/>
      <c r="BA671" s="30" t="s">
        <v>1333</v>
      </c>
      <c r="BB671" s="30" t="s">
        <v>2039</v>
      </c>
      <c r="BC671" s="30">
        <v>2340</v>
      </c>
    </row>
    <row r="672" spans="47:55" x14ac:dyDescent="0.3">
      <c r="AU672" s="24"/>
      <c r="AV672" s="34"/>
      <c r="AW672" s="32"/>
      <c r="BA672" s="30" t="s">
        <v>1333</v>
      </c>
      <c r="BB672" s="30" t="s">
        <v>2042</v>
      </c>
      <c r="BC672" s="30">
        <v>40950</v>
      </c>
    </row>
    <row r="673" spans="47:55" x14ac:dyDescent="0.3">
      <c r="AU673" s="24"/>
      <c r="AV673" s="34"/>
      <c r="AW673" s="32"/>
      <c r="BA673" s="30" t="s">
        <v>1333</v>
      </c>
      <c r="BB673" s="30" t="s">
        <v>2005</v>
      </c>
      <c r="BC673" s="30">
        <v>25350</v>
      </c>
    </row>
    <row r="674" spans="47:55" x14ac:dyDescent="0.3">
      <c r="AU674" s="24"/>
      <c r="AV674" s="34"/>
      <c r="AW674" s="32"/>
      <c r="BA674" s="30" t="s">
        <v>1333</v>
      </c>
      <c r="BB674" s="30" t="s">
        <v>2050</v>
      </c>
      <c r="BC674" s="30">
        <v>11700</v>
      </c>
    </row>
    <row r="675" spans="47:55" x14ac:dyDescent="0.3">
      <c r="AU675" s="24"/>
      <c r="AV675" s="34"/>
      <c r="AW675" s="32"/>
      <c r="BA675" s="30" t="s">
        <v>1333</v>
      </c>
      <c r="BB675" s="30" t="s">
        <v>1612</v>
      </c>
      <c r="BC675" s="30">
        <v>33150</v>
      </c>
    </row>
    <row r="676" spans="47:55" x14ac:dyDescent="0.3">
      <c r="AU676" s="24"/>
      <c r="AV676" s="34"/>
      <c r="AW676" s="32"/>
      <c r="BA676" s="30" t="s">
        <v>1333</v>
      </c>
      <c r="BB676" s="30" t="s">
        <v>1997</v>
      </c>
      <c r="BC676" s="30">
        <v>32500</v>
      </c>
    </row>
    <row r="677" spans="47:55" x14ac:dyDescent="0.3">
      <c r="AU677" s="24"/>
      <c r="AV677" s="34"/>
      <c r="AW677" s="32"/>
      <c r="BA677" s="30" t="s">
        <v>1333</v>
      </c>
      <c r="BB677" s="30" t="s">
        <v>2045</v>
      </c>
      <c r="BC677" s="30">
        <v>18200</v>
      </c>
    </row>
    <row r="678" spans="47:55" x14ac:dyDescent="0.3">
      <c r="AU678" s="24"/>
      <c r="AV678" s="34"/>
      <c r="AW678" s="32"/>
      <c r="BA678" s="30" t="s">
        <v>1333</v>
      </c>
      <c r="BB678" s="30" t="s">
        <v>2064</v>
      </c>
      <c r="BC678" s="30">
        <v>5850</v>
      </c>
    </row>
    <row r="679" spans="47:55" x14ac:dyDescent="0.3">
      <c r="AU679" s="24"/>
      <c r="AV679" s="34"/>
      <c r="AW679" s="32"/>
      <c r="BA679" s="30" t="s">
        <v>1333</v>
      </c>
      <c r="BB679" s="30" t="s">
        <v>2050</v>
      </c>
      <c r="BC679" s="30">
        <v>2730</v>
      </c>
    </row>
    <row r="680" spans="47:55" x14ac:dyDescent="0.3">
      <c r="AU680" s="24"/>
      <c r="AV680" s="34"/>
      <c r="AW680" s="32"/>
      <c r="BA680" s="30" t="s">
        <v>1333</v>
      </c>
      <c r="BB680" s="30" t="s">
        <v>2011</v>
      </c>
      <c r="BC680" s="30">
        <v>4485</v>
      </c>
    </row>
    <row r="681" spans="47:55" x14ac:dyDescent="0.3">
      <c r="AU681" s="24"/>
      <c r="AV681" s="34"/>
      <c r="AW681" s="32"/>
      <c r="BA681" s="30" t="s">
        <v>1333</v>
      </c>
      <c r="BB681" s="30" t="s">
        <v>2030</v>
      </c>
      <c r="BC681" s="30">
        <v>1820</v>
      </c>
    </row>
    <row r="682" spans="47:55" x14ac:dyDescent="0.3">
      <c r="AU682" s="24"/>
      <c r="AV682" s="34"/>
      <c r="AW682" s="32"/>
      <c r="BA682" s="30" t="s">
        <v>1333</v>
      </c>
      <c r="BB682" s="30" t="s">
        <v>2050</v>
      </c>
      <c r="BC682" s="30">
        <v>12350</v>
      </c>
    </row>
    <row r="683" spans="47:55" x14ac:dyDescent="0.3">
      <c r="AU683" s="24"/>
      <c r="AV683" s="34"/>
      <c r="AW683" s="32"/>
      <c r="BA683" s="30" t="s">
        <v>1333</v>
      </c>
      <c r="BB683" s="30" t="s">
        <v>2058</v>
      </c>
      <c r="BC683" s="30">
        <v>26000</v>
      </c>
    </row>
    <row r="684" spans="47:55" x14ac:dyDescent="0.3">
      <c r="AU684" s="24"/>
      <c r="AV684" s="34"/>
      <c r="AW684" s="32"/>
      <c r="BA684" s="30" t="s">
        <v>1333</v>
      </c>
      <c r="BB684" s="30" t="s">
        <v>2054</v>
      </c>
      <c r="BC684" s="30">
        <v>25350</v>
      </c>
    </row>
    <row r="685" spans="47:55" x14ac:dyDescent="0.3">
      <c r="AU685" s="24"/>
      <c r="AV685" s="34"/>
      <c r="AW685" s="32"/>
      <c r="BA685" s="30" t="s">
        <v>1333</v>
      </c>
      <c r="BB685" s="30" t="s">
        <v>2054</v>
      </c>
      <c r="BC685" s="30">
        <v>11050</v>
      </c>
    </row>
    <row r="686" spans="47:55" x14ac:dyDescent="0.3">
      <c r="AU686" s="24"/>
      <c r="AV686" s="34"/>
      <c r="AW686" s="32"/>
      <c r="BA686" s="30" t="s">
        <v>1333</v>
      </c>
      <c r="BB686" s="30" t="s">
        <v>1998</v>
      </c>
      <c r="BC686" s="30">
        <v>9100</v>
      </c>
    </row>
    <row r="687" spans="47:55" x14ac:dyDescent="0.3">
      <c r="AU687" s="24"/>
      <c r="AV687" s="34"/>
      <c r="AW687" s="32"/>
      <c r="BA687" s="30" t="s">
        <v>1333</v>
      </c>
      <c r="BB687" s="30" t="s">
        <v>2054</v>
      </c>
      <c r="BC687" s="30">
        <v>17030</v>
      </c>
    </row>
    <row r="688" spans="47:55" x14ac:dyDescent="0.3">
      <c r="AU688" s="24"/>
      <c r="AV688" s="34"/>
      <c r="AW688" s="32"/>
      <c r="BA688" s="30" t="s">
        <v>1333</v>
      </c>
      <c r="BB688" s="30" t="s">
        <v>2050</v>
      </c>
      <c r="BC688" s="30">
        <v>29835</v>
      </c>
    </row>
    <row r="689" spans="47:55" x14ac:dyDescent="0.3">
      <c r="AU689" s="24"/>
      <c r="AV689" s="34"/>
      <c r="AW689" s="32"/>
      <c r="BA689" s="30" t="s">
        <v>1333</v>
      </c>
      <c r="BB689" s="30" t="s">
        <v>2013</v>
      </c>
      <c r="BC689" s="30">
        <v>5980</v>
      </c>
    </row>
    <row r="690" spans="47:55" x14ac:dyDescent="0.3">
      <c r="AU690" s="24"/>
      <c r="AV690" s="34"/>
      <c r="AW690" s="32"/>
      <c r="BA690" s="30" t="s">
        <v>1333</v>
      </c>
      <c r="BB690" s="30" t="s">
        <v>2066</v>
      </c>
      <c r="BC690" s="30">
        <v>2210</v>
      </c>
    </row>
    <row r="691" spans="47:55" x14ac:dyDescent="0.3">
      <c r="AU691" s="24"/>
      <c r="AV691" s="34"/>
      <c r="AW691" s="32"/>
      <c r="BA691" s="30" t="s">
        <v>1333</v>
      </c>
      <c r="BB691" s="30" t="s">
        <v>2008</v>
      </c>
      <c r="BC691" s="30">
        <v>3380</v>
      </c>
    </row>
    <row r="692" spans="47:55" x14ac:dyDescent="0.3">
      <c r="AU692" s="24"/>
      <c r="AV692" s="34"/>
      <c r="AW692" s="32"/>
      <c r="BA692" s="30" t="s">
        <v>1333</v>
      </c>
      <c r="BB692" s="30" t="s">
        <v>2005</v>
      </c>
      <c r="BC692" s="30">
        <v>19500</v>
      </c>
    </row>
    <row r="693" spans="47:55" x14ac:dyDescent="0.3">
      <c r="AU693" s="24"/>
      <c r="AV693" s="34"/>
      <c r="AW693" s="32"/>
      <c r="BA693" s="30" t="s">
        <v>1333</v>
      </c>
      <c r="BB693" s="30" t="s">
        <v>2060</v>
      </c>
      <c r="BC693" s="30">
        <v>52000</v>
      </c>
    </row>
    <row r="694" spans="47:55" x14ac:dyDescent="0.3">
      <c r="AU694" s="24"/>
      <c r="AV694" s="34"/>
      <c r="AW694" s="32"/>
      <c r="BA694" s="30" t="s">
        <v>1333</v>
      </c>
      <c r="BB694" s="30" t="s">
        <v>2047</v>
      </c>
      <c r="BC694" s="30">
        <v>27300</v>
      </c>
    </row>
    <row r="695" spans="47:55" x14ac:dyDescent="0.3">
      <c r="AU695" s="24"/>
      <c r="AV695" s="34"/>
      <c r="AW695" s="32"/>
      <c r="BA695" s="30" t="s">
        <v>1333</v>
      </c>
      <c r="BB695" s="30" t="s">
        <v>1528</v>
      </c>
      <c r="BC695" s="30">
        <v>44200</v>
      </c>
    </row>
    <row r="696" spans="47:55" x14ac:dyDescent="0.3">
      <c r="AU696" s="24"/>
      <c r="AV696" s="34"/>
      <c r="AW696" s="32"/>
      <c r="BA696" s="30" t="s">
        <v>1333</v>
      </c>
      <c r="BB696" s="30" t="s">
        <v>2053</v>
      </c>
      <c r="BC696" s="30">
        <v>36400</v>
      </c>
    </row>
    <row r="697" spans="47:55" x14ac:dyDescent="0.3">
      <c r="AU697" s="24"/>
      <c r="AV697" s="34"/>
      <c r="AW697" s="32"/>
      <c r="BA697" s="30" t="s">
        <v>1333</v>
      </c>
      <c r="BB697" s="30" t="s">
        <v>2017</v>
      </c>
      <c r="BC697" s="30">
        <v>4368</v>
      </c>
    </row>
    <row r="698" spans="47:55" x14ac:dyDescent="0.3">
      <c r="AU698" s="24"/>
      <c r="AV698" s="34"/>
      <c r="AW698" s="32"/>
      <c r="BA698" s="30" t="s">
        <v>1333</v>
      </c>
      <c r="BB698" s="30" t="s">
        <v>2056</v>
      </c>
      <c r="BC698" s="30">
        <v>17004</v>
      </c>
    </row>
    <row r="699" spans="47:55" x14ac:dyDescent="0.3">
      <c r="AU699" s="24"/>
      <c r="AV699" s="34"/>
      <c r="AW699" s="32"/>
      <c r="BA699" s="30" t="s">
        <v>1333</v>
      </c>
      <c r="BB699" s="30" t="s">
        <v>2057</v>
      </c>
      <c r="BC699" s="30">
        <v>3484</v>
      </c>
    </row>
    <row r="700" spans="47:55" x14ac:dyDescent="0.3">
      <c r="AU700" s="24"/>
      <c r="AV700" s="34"/>
      <c r="AW700" s="32"/>
      <c r="BA700" s="30" t="s">
        <v>1333</v>
      </c>
      <c r="BB700" s="30" t="s">
        <v>2060</v>
      </c>
      <c r="BC700" s="30">
        <v>21450</v>
      </c>
    </row>
    <row r="701" spans="47:55" x14ac:dyDescent="0.3">
      <c r="AU701" s="24"/>
      <c r="AV701" s="34"/>
      <c r="AW701" s="32"/>
      <c r="BA701" s="30" t="s">
        <v>1333</v>
      </c>
      <c r="BB701" s="30" t="s">
        <v>2021</v>
      </c>
      <c r="BC701" s="30">
        <v>3445</v>
      </c>
    </row>
    <row r="702" spans="47:55" x14ac:dyDescent="0.3">
      <c r="AU702" s="24"/>
      <c r="AV702" s="34"/>
      <c r="AW702" s="32"/>
      <c r="BA702" s="30" t="s">
        <v>1333</v>
      </c>
      <c r="BB702" s="30" t="s">
        <v>2000</v>
      </c>
      <c r="BC702" s="30">
        <v>48945</v>
      </c>
    </row>
    <row r="703" spans="47:55" x14ac:dyDescent="0.3">
      <c r="AU703" s="24"/>
      <c r="AV703" s="34"/>
      <c r="AW703" s="32"/>
      <c r="BA703" s="30" t="s">
        <v>1333</v>
      </c>
      <c r="BB703" s="30" t="s">
        <v>2036</v>
      </c>
      <c r="BC703" s="30">
        <v>75400</v>
      </c>
    </row>
    <row r="704" spans="47:55" x14ac:dyDescent="0.3">
      <c r="AU704" s="24"/>
      <c r="AV704" s="34"/>
      <c r="AW704" s="32"/>
      <c r="BA704" s="30" t="s">
        <v>1333</v>
      </c>
      <c r="BB704" s="30" t="s">
        <v>2001</v>
      </c>
      <c r="BC704" s="30">
        <v>1040</v>
      </c>
    </row>
    <row r="705" spans="47:55" x14ac:dyDescent="0.3">
      <c r="AU705" s="24"/>
      <c r="AV705" s="34"/>
      <c r="AW705" s="32"/>
      <c r="BA705" s="30" t="s">
        <v>1333</v>
      </c>
      <c r="BB705" s="30" t="s">
        <v>2013</v>
      </c>
      <c r="BC705" s="30">
        <v>2340</v>
      </c>
    </row>
    <row r="706" spans="47:55" x14ac:dyDescent="0.3">
      <c r="AU706" s="24"/>
      <c r="AV706" s="34"/>
      <c r="AW706" s="32"/>
      <c r="BA706" s="30" t="s">
        <v>1333</v>
      </c>
      <c r="BB706" s="30" t="s">
        <v>2007</v>
      </c>
      <c r="BC706" s="30">
        <v>27300</v>
      </c>
    </row>
    <row r="707" spans="47:55" x14ac:dyDescent="0.3">
      <c r="AU707" s="24"/>
      <c r="AV707" s="34"/>
      <c r="AW707" s="32"/>
      <c r="BA707" s="30" t="s">
        <v>1333</v>
      </c>
      <c r="BB707" s="30" t="s">
        <v>2021</v>
      </c>
      <c r="BC707" s="30">
        <v>16900</v>
      </c>
    </row>
    <row r="708" spans="47:55" x14ac:dyDescent="0.3">
      <c r="AU708" s="24"/>
      <c r="AV708" s="34"/>
      <c r="AW708" s="32"/>
      <c r="BA708" s="30" t="s">
        <v>1333</v>
      </c>
      <c r="BB708" s="30" t="s">
        <v>2013</v>
      </c>
      <c r="BC708" s="30">
        <v>17550</v>
      </c>
    </row>
    <row r="709" spans="47:55" x14ac:dyDescent="0.3">
      <c r="AU709" s="24"/>
      <c r="AV709" s="34"/>
      <c r="AW709" s="32"/>
      <c r="BA709" s="30" t="s">
        <v>1333</v>
      </c>
      <c r="BB709" s="30" t="s">
        <v>2017</v>
      </c>
      <c r="BC709" s="30">
        <v>33150</v>
      </c>
    </row>
    <row r="710" spans="47:55" x14ac:dyDescent="0.3">
      <c r="AU710" s="24"/>
      <c r="AV710" s="34"/>
      <c r="AW710" s="32"/>
      <c r="BA710" s="30" t="s">
        <v>1333</v>
      </c>
      <c r="BB710" s="30" t="s">
        <v>2013</v>
      </c>
      <c r="BC710" s="30">
        <v>48750</v>
      </c>
    </row>
    <row r="711" spans="47:55" x14ac:dyDescent="0.3">
      <c r="AU711" s="24"/>
      <c r="AV711" s="34"/>
      <c r="AW711" s="32"/>
      <c r="BA711" s="30" t="s">
        <v>1333</v>
      </c>
      <c r="BB711" s="30" t="s">
        <v>2057</v>
      </c>
      <c r="BC711" s="30">
        <v>9100</v>
      </c>
    </row>
    <row r="712" spans="47:55" x14ac:dyDescent="0.3">
      <c r="AU712" s="24"/>
      <c r="AV712" s="34"/>
      <c r="AW712" s="32"/>
      <c r="BA712" s="30" t="s">
        <v>1333</v>
      </c>
      <c r="BB712" s="30" t="s">
        <v>2066</v>
      </c>
      <c r="BC712" s="30">
        <v>5850</v>
      </c>
    </row>
    <row r="713" spans="47:55" x14ac:dyDescent="0.3">
      <c r="AU713" s="24"/>
      <c r="AV713" s="34"/>
      <c r="AW713" s="32"/>
      <c r="BA713" s="30" t="s">
        <v>1333</v>
      </c>
      <c r="BB713" s="30" t="s">
        <v>2045</v>
      </c>
      <c r="BC713" s="30">
        <v>10920</v>
      </c>
    </row>
    <row r="714" spans="47:55" x14ac:dyDescent="0.3">
      <c r="AU714" s="24"/>
      <c r="AV714" s="34"/>
      <c r="AW714" s="32"/>
      <c r="BA714" s="30" t="s">
        <v>1333</v>
      </c>
      <c r="BB714" s="30" t="s">
        <v>2058</v>
      </c>
      <c r="BC714" s="30">
        <v>2990</v>
      </c>
    </row>
    <row r="715" spans="47:55" x14ac:dyDescent="0.3">
      <c r="AU715" s="24"/>
      <c r="AV715" s="34"/>
      <c r="AW715" s="32"/>
      <c r="BA715" s="30" t="s">
        <v>1333</v>
      </c>
      <c r="BB715" s="30" t="s">
        <v>2009</v>
      </c>
      <c r="BC715" s="30">
        <v>910</v>
      </c>
    </row>
    <row r="716" spans="47:55" x14ac:dyDescent="0.3">
      <c r="AU716" s="24"/>
      <c r="AV716" s="34"/>
      <c r="AW716" s="32"/>
      <c r="BA716" s="30" t="s">
        <v>1333</v>
      </c>
      <c r="BB716" s="30" t="s">
        <v>2059</v>
      </c>
      <c r="BC716" s="30">
        <v>49400</v>
      </c>
    </row>
    <row r="717" spans="47:55" x14ac:dyDescent="0.3">
      <c r="AU717" s="24"/>
      <c r="AV717" s="34"/>
      <c r="AW717" s="32"/>
      <c r="BA717" s="30" t="s">
        <v>1333</v>
      </c>
      <c r="BB717" s="30" t="s">
        <v>2058</v>
      </c>
      <c r="BC717" s="30">
        <v>39000</v>
      </c>
    </row>
    <row r="718" spans="47:55" x14ac:dyDescent="0.3">
      <c r="AU718" s="24"/>
      <c r="AV718" s="34"/>
      <c r="AW718" s="32"/>
      <c r="BA718" s="30" t="s">
        <v>1333</v>
      </c>
      <c r="BB718" s="30" t="s">
        <v>2038</v>
      </c>
      <c r="BC718" s="30">
        <v>33800</v>
      </c>
    </row>
    <row r="719" spans="47:55" x14ac:dyDescent="0.3">
      <c r="AU719" s="24"/>
      <c r="AV719" s="34"/>
      <c r="AW719" s="32"/>
      <c r="BA719" s="30" t="s">
        <v>1333</v>
      </c>
      <c r="BB719" s="30" t="s">
        <v>2027</v>
      </c>
      <c r="BC719" s="30">
        <v>33150</v>
      </c>
    </row>
    <row r="720" spans="47:55" x14ac:dyDescent="0.3">
      <c r="AU720" s="24"/>
      <c r="AV720" s="34"/>
      <c r="AW720" s="32"/>
      <c r="BA720" s="30" t="s">
        <v>1333</v>
      </c>
      <c r="BB720" s="30" t="s">
        <v>2012</v>
      </c>
      <c r="BC720" s="30">
        <v>27300</v>
      </c>
    </row>
    <row r="721" spans="47:55" x14ac:dyDescent="0.3">
      <c r="AU721" s="24"/>
      <c r="AV721" s="34"/>
      <c r="AW721" s="32"/>
      <c r="BA721" s="30" t="s">
        <v>1333</v>
      </c>
      <c r="BB721" s="30" t="s">
        <v>2024</v>
      </c>
      <c r="BC721" s="30">
        <v>17030</v>
      </c>
    </row>
    <row r="722" spans="47:55" x14ac:dyDescent="0.3">
      <c r="AU722" s="24"/>
      <c r="AV722" s="34"/>
      <c r="AW722" s="32"/>
      <c r="BA722" s="30" t="s">
        <v>1333</v>
      </c>
      <c r="BB722" s="30" t="s">
        <v>2040</v>
      </c>
      <c r="BC722" s="30">
        <v>29835</v>
      </c>
    </row>
    <row r="723" spans="47:55" x14ac:dyDescent="0.3">
      <c r="AU723" s="24"/>
      <c r="AV723" s="34"/>
      <c r="AW723" s="32"/>
      <c r="BA723" s="30" t="s">
        <v>1333</v>
      </c>
      <c r="BB723" s="30" t="s">
        <v>2047</v>
      </c>
      <c r="BC723" s="30">
        <v>4485</v>
      </c>
    </row>
    <row r="724" spans="47:55" x14ac:dyDescent="0.3">
      <c r="AU724" s="24"/>
      <c r="AV724" s="34"/>
      <c r="AW724" s="32"/>
      <c r="BA724" s="30" t="s">
        <v>1333</v>
      </c>
      <c r="BB724" s="30" t="s">
        <v>2024</v>
      </c>
      <c r="BC724" s="30">
        <v>3315</v>
      </c>
    </row>
    <row r="725" spans="47:55" x14ac:dyDescent="0.3">
      <c r="AU725" s="24"/>
      <c r="AV725" s="34"/>
      <c r="AW725" s="32"/>
      <c r="BA725" s="30" t="s">
        <v>1333</v>
      </c>
      <c r="BB725" s="30" t="s">
        <v>2016</v>
      </c>
      <c r="BC725" s="30">
        <v>2535</v>
      </c>
    </row>
    <row r="726" spans="47:55" x14ac:dyDescent="0.3">
      <c r="AU726" s="25"/>
      <c r="AV726" s="34"/>
      <c r="AW726" s="32"/>
      <c r="BA726" s="30" t="s">
        <v>1333</v>
      </c>
      <c r="BB726" s="30" t="s">
        <v>2024</v>
      </c>
      <c r="BC726" s="30">
        <v>29250</v>
      </c>
    </row>
    <row r="727" spans="47:55" x14ac:dyDescent="0.3">
      <c r="BA727" s="30" t="s">
        <v>1333</v>
      </c>
      <c r="BB727" s="30" t="s">
        <v>2034</v>
      </c>
      <c r="BC727" s="30">
        <v>52000</v>
      </c>
    </row>
    <row r="728" spans="47:55" x14ac:dyDescent="0.3">
      <c r="BA728" s="30" t="s">
        <v>1333</v>
      </c>
      <c r="BB728" s="30" t="s">
        <v>1612</v>
      </c>
      <c r="BC728" s="30">
        <v>40950</v>
      </c>
    </row>
    <row r="729" spans="47:55" x14ac:dyDescent="0.3">
      <c r="BA729" s="30" t="s">
        <v>1333</v>
      </c>
      <c r="BB729" s="30" t="s">
        <v>2033</v>
      </c>
      <c r="BC729" s="30">
        <v>44200</v>
      </c>
    </row>
    <row r="730" spans="47:55" x14ac:dyDescent="0.3">
      <c r="BA730" s="30" t="s">
        <v>1333</v>
      </c>
      <c r="BB730" s="30" t="s">
        <v>1528</v>
      </c>
      <c r="BC730" s="30">
        <v>18200</v>
      </c>
    </row>
    <row r="731" spans="47:55" x14ac:dyDescent="0.3">
      <c r="BA731" s="30" t="s">
        <v>1333</v>
      </c>
      <c r="BB731" s="30" t="s">
        <v>2026</v>
      </c>
      <c r="BC731" s="30">
        <v>4368</v>
      </c>
    </row>
    <row r="732" spans="47:55" x14ac:dyDescent="0.3">
      <c r="BA732" s="30" t="s">
        <v>1333</v>
      </c>
      <c r="BB732" s="30" t="s">
        <v>2007</v>
      </c>
      <c r="BC732" s="30">
        <v>25506</v>
      </c>
    </row>
    <row r="733" spans="47:55" x14ac:dyDescent="0.3">
      <c r="BA733" s="30" t="s">
        <v>1333</v>
      </c>
      <c r="BB733" s="30" t="s">
        <v>2003</v>
      </c>
      <c r="BC733" s="30">
        <v>10452</v>
      </c>
    </row>
    <row r="734" spans="47:55" x14ac:dyDescent="0.3">
      <c r="BA734" s="30" t="s">
        <v>1333</v>
      </c>
      <c r="BB734" s="30" t="s">
        <v>2038</v>
      </c>
      <c r="BC734" s="30">
        <v>10725</v>
      </c>
    </row>
    <row r="735" spans="47:55" x14ac:dyDescent="0.3">
      <c r="BA735" s="30" t="s">
        <v>1333</v>
      </c>
      <c r="BB735" s="30" t="s">
        <v>2027</v>
      </c>
      <c r="BC735" s="30">
        <v>10335</v>
      </c>
    </row>
    <row r="736" spans="47:55" x14ac:dyDescent="0.3">
      <c r="BA736" s="30" t="s">
        <v>1333</v>
      </c>
      <c r="BB736" s="30" t="s">
        <v>2041</v>
      </c>
      <c r="BC736" s="30">
        <v>48945</v>
      </c>
    </row>
    <row r="737" spans="53:55" x14ac:dyDescent="0.3">
      <c r="BA737" s="30" t="s">
        <v>1333</v>
      </c>
      <c r="BB737" s="30" t="s">
        <v>2004</v>
      </c>
      <c r="BC737" s="30">
        <v>75400</v>
      </c>
    </row>
    <row r="738" spans="53:55" x14ac:dyDescent="0.3">
      <c r="BA738" s="30" t="s">
        <v>1333</v>
      </c>
      <c r="BB738" s="30" t="s">
        <v>2004</v>
      </c>
      <c r="BC738" s="30">
        <v>3120</v>
      </c>
    </row>
    <row r="739" spans="53:55" x14ac:dyDescent="0.3">
      <c r="BA739" s="30" t="s">
        <v>1333</v>
      </c>
      <c r="BB739" s="30" t="s">
        <v>2045</v>
      </c>
      <c r="BC739" s="30">
        <v>2340</v>
      </c>
    </row>
    <row r="740" spans="53:55" x14ac:dyDescent="0.3">
      <c r="BA740" s="30" t="s">
        <v>1333</v>
      </c>
      <c r="BB740" s="30" t="s">
        <v>2058</v>
      </c>
      <c r="BC740" s="30">
        <v>54600</v>
      </c>
    </row>
    <row r="741" spans="53:55" x14ac:dyDescent="0.3">
      <c r="BA741" s="30" t="s">
        <v>1333</v>
      </c>
      <c r="BB741" s="30" t="s">
        <v>2027</v>
      </c>
      <c r="BC741" s="30">
        <v>8450</v>
      </c>
    </row>
    <row r="742" spans="53:55" x14ac:dyDescent="0.3">
      <c r="BA742" s="30" t="s">
        <v>1333</v>
      </c>
      <c r="BB742" s="30" t="s">
        <v>2064</v>
      </c>
      <c r="BC742" s="30">
        <v>11700</v>
      </c>
    </row>
    <row r="743" spans="53:55" x14ac:dyDescent="0.3">
      <c r="BA743" s="30" t="s">
        <v>1333</v>
      </c>
      <c r="BB743" s="30" t="s">
        <v>2022</v>
      </c>
      <c r="BC743" s="30">
        <v>33150</v>
      </c>
    </row>
    <row r="744" spans="53:55" x14ac:dyDescent="0.3">
      <c r="BA744" s="30" t="s">
        <v>1333</v>
      </c>
      <c r="BB744" s="30" t="s">
        <v>2039</v>
      </c>
      <c r="BC744" s="30">
        <v>16250</v>
      </c>
    </row>
    <row r="745" spans="53:55" x14ac:dyDescent="0.3">
      <c r="BA745" s="30" t="s">
        <v>1333</v>
      </c>
      <c r="BB745" s="30" t="s">
        <v>2062</v>
      </c>
      <c r="BC745" s="30">
        <v>4550</v>
      </c>
    </row>
    <row r="746" spans="53:55" x14ac:dyDescent="0.3">
      <c r="BA746" s="30" t="s">
        <v>1333</v>
      </c>
      <c r="BB746" s="30" t="s">
        <v>2055</v>
      </c>
      <c r="BC746" s="30">
        <v>11700</v>
      </c>
    </row>
    <row r="747" spans="53:55" x14ac:dyDescent="0.3">
      <c r="BA747" s="30" t="s">
        <v>1333</v>
      </c>
      <c r="BB747" s="30" t="s">
        <v>1998</v>
      </c>
      <c r="BC747" s="30">
        <v>2730</v>
      </c>
    </row>
    <row r="748" spans="53:55" x14ac:dyDescent="0.3">
      <c r="BA748" s="30" t="s">
        <v>1333</v>
      </c>
      <c r="BB748" s="30" t="s">
        <v>2058</v>
      </c>
      <c r="BC748" s="30">
        <v>5980</v>
      </c>
    </row>
    <row r="749" spans="53:55" x14ac:dyDescent="0.3">
      <c r="BA749" s="30" t="s">
        <v>1333</v>
      </c>
      <c r="BB749" s="30" t="s">
        <v>2008</v>
      </c>
      <c r="BC749" s="30">
        <v>910</v>
      </c>
    </row>
    <row r="750" spans="53:55" x14ac:dyDescent="0.3">
      <c r="BA750" s="30" t="s">
        <v>1333</v>
      </c>
      <c r="BB750" s="30" t="s">
        <v>2032</v>
      </c>
      <c r="BC750" s="30">
        <v>49400</v>
      </c>
    </row>
    <row r="751" spans="53:55" x14ac:dyDescent="0.3">
      <c r="BA751" s="30" t="s">
        <v>1333</v>
      </c>
      <c r="BB751" s="30" t="s">
        <v>2048</v>
      </c>
      <c r="BC751" s="30">
        <v>13000</v>
      </c>
    </row>
    <row r="752" spans="53:55" x14ac:dyDescent="0.3">
      <c r="BA752" s="30" t="s">
        <v>1333</v>
      </c>
      <c r="BB752" s="30" t="s">
        <v>2034</v>
      </c>
      <c r="BC752" s="30">
        <v>33800</v>
      </c>
    </row>
    <row r="753" spans="53:55" x14ac:dyDescent="0.3">
      <c r="BA753" s="30" t="s">
        <v>1333</v>
      </c>
      <c r="BB753" s="30" t="s">
        <v>2011</v>
      </c>
      <c r="BC753" s="30">
        <v>44200</v>
      </c>
    </row>
    <row r="754" spans="53:55" x14ac:dyDescent="0.3">
      <c r="BA754" s="30" t="s">
        <v>1333</v>
      </c>
      <c r="BB754" s="30" t="s">
        <v>2023</v>
      </c>
      <c r="BC754" s="30">
        <v>36400</v>
      </c>
    </row>
    <row r="755" spans="53:55" x14ac:dyDescent="0.3">
      <c r="BA755" s="30" t="s">
        <v>1333</v>
      </c>
      <c r="BB755" s="30" t="s">
        <v>2005</v>
      </c>
      <c r="BC755" s="30">
        <v>8515</v>
      </c>
    </row>
    <row r="756" spans="53:55" x14ac:dyDescent="0.3">
      <c r="BA756" s="30" t="s">
        <v>1333</v>
      </c>
      <c r="BB756" s="30" t="s">
        <v>2048</v>
      </c>
      <c r="BC756" s="30">
        <v>9945</v>
      </c>
    </row>
    <row r="757" spans="53:55" x14ac:dyDescent="0.3">
      <c r="BA757" s="30" t="s">
        <v>1333</v>
      </c>
      <c r="BB757" s="30" t="s">
        <v>2016</v>
      </c>
      <c r="BC757" s="30">
        <v>5980</v>
      </c>
    </row>
    <row r="758" spans="53:55" x14ac:dyDescent="0.3">
      <c r="BA758" s="30" t="s">
        <v>1333</v>
      </c>
      <c r="BB758" s="30" t="s">
        <v>2039</v>
      </c>
      <c r="BC758" s="30">
        <v>3315</v>
      </c>
    </row>
    <row r="759" spans="53:55" x14ac:dyDescent="0.3">
      <c r="BA759" s="30" t="s">
        <v>1333</v>
      </c>
      <c r="BB759" s="30" t="s">
        <v>2028</v>
      </c>
      <c r="BC759" s="30">
        <v>845</v>
      </c>
    </row>
    <row r="760" spans="53:55" x14ac:dyDescent="0.3">
      <c r="BA760" s="30" t="s">
        <v>1333</v>
      </c>
      <c r="BB760" s="30" t="s">
        <v>2061</v>
      </c>
      <c r="BC760" s="30">
        <v>39000</v>
      </c>
    </row>
    <row r="761" spans="53:55" x14ac:dyDescent="0.3">
      <c r="BA761" s="30" t="s">
        <v>1333</v>
      </c>
      <c r="BB761" s="30" t="s">
        <v>2061</v>
      </c>
      <c r="BC761" s="30">
        <v>39000</v>
      </c>
    </row>
    <row r="762" spans="53:55" x14ac:dyDescent="0.3">
      <c r="BA762" s="30" t="s">
        <v>1333</v>
      </c>
      <c r="BB762" s="30" t="s">
        <v>2067</v>
      </c>
      <c r="BC762" s="30">
        <v>40950</v>
      </c>
    </row>
    <row r="763" spans="53:55" x14ac:dyDescent="0.3">
      <c r="BA763" s="30" t="s">
        <v>1333</v>
      </c>
      <c r="BB763" s="30" t="s">
        <v>2030</v>
      </c>
      <c r="BC763" s="30">
        <v>11050</v>
      </c>
    </row>
    <row r="764" spans="53:55" x14ac:dyDescent="0.3">
      <c r="BA764" s="30" t="s">
        <v>1333</v>
      </c>
      <c r="BB764" s="30" t="s">
        <v>2015</v>
      </c>
      <c r="BC764" s="30">
        <v>18200</v>
      </c>
    </row>
    <row r="765" spans="53:55" x14ac:dyDescent="0.3">
      <c r="BA765" s="30" t="s">
        <v>1333</v>
      </c>
      <c r="BB765" s="30" t="s">
        <v>2060</v>
      </c>
      <c r="BC765" s="30">
        <v>8736</v>
      </c>
    </row>
    <row r="766" spans="53:55" x14ac:dyDescent="0.3">
      <c r="BA766" s="30" t="s">
        <v>1333</v>
      </c>
      <c r="BB766" s="30" t="s">
        <v>2056</v>
      </c>
      <c r="BC766" s="30">
        <v>25506</v>
      </c>
    </row>
    <row r="767" spans="53:55" x14ac:dyDescent="0.3">
      <c r="BA767" s="30" t="s">
        <v>1333</v>
      </c>
      <c r="BB767" s="30" t="s">
        <v>2029</v>
      </c>
      <c r="BC767" s="30">
        <v>6968</v>
      </c>
    </row>
    <row r="768" spans="53:55" x14ac:dyDescent="0.3">
      <c r="BA768" s="30" t="s">
        <v>1333</v>
      </c>
      <c r="BB768" s="30" t="s">
        <v>2061</v>
      </c>
      <c r="BC768" s="30">
        <v>42900</v>
      </c>
    </row>
    <row r="769" spans="53:55" x14ac:dyDescent="0.3">
      <c r="BA769" s="30" t="s">
        <v>1333</v>
      </c>
      <c r="BB769" s="30" t="s">
        <v>2033</v>
      </c>
      <c r="BC769" s="30">
        <v>6890</v>
      </c>
    </row>
    <row r="770" spans="53:55" x14ac:dyDescent="0.3">
      <c r="BA770" s="30" t="s">
        <v>1333</v>
      </c>
      <c r="BB770" s="30" t="s">
        <v>2034</v>
      </c>
      <c r="BC770" s="30">
        <v>65260</v>
      </c>
    </row>
    <row r="771" spans="53:55" x14ac:dyDescent="0.3">
      <c r="BA771" s="30" t="s">
        <v>1333</v>
      </c>
      <c r="BB771" s="30" t="s">
        <v>2003</v>
      </c>
      <c r="BC771" s="30">
        <v>37700</v>
      </c>
    </row>
    <row r="772" spans="53:55" x14ac:dyDescent="0.3">
      <c r="BA772" s="30" t="s">
        <v>1333</v>
      </c>
      <c r="BB772" s="30" t="s">
        <v>2055</v>
      </c>
      <c r="BC772" s="30">
        <v>1040</v>
      </c>
    </row>
    <row r="773" spans="53:55" x14ac:dyDescent="0.3">
      <c r="BA773" s="30" t="s">
        <v>1333</v>
      </c>
      <c r="BB773" s="30" t="s">
        <v>2065</v>
      </c>
      <c r="BC773" s="30">
        <v>780</v>
      </c>
    </row>
    <row r="774" spans="53:55" x14ac:dyDescent="0.3">
      <c r="BA774" s="30" t="s">
        <v>1333</v>
      </c>
      <c r="BB774" s="30" t="s">
        <v>2059</v>
      </c>
      <c r="BC774" s="30">
        <v>13650</v>
      </c>
    </row>
    <row r="775" spans="53:55" x14ac:dyDescent="0.3">
      <c r="BA775" s="30" t="s">
        <v>1333</v>
      </c>
      <c r="BB775" s="30" t="s">
        <v>2060</v>
      </c>
      <c r="BC775" s="30">
        <v>16900</v>
      </c>
    </row>
    <row r="776" spans="53:55" x14ac:dyDescent="0.3">
      <c r="BA776" s="30" t="s">
        <v>1333</v>
      </c>
      <c r="BB776" s="30" t="s">
        <v>2046</v>
      </c>
      <c r="BC776" s="30">
        <v>23400</v>
      </c>
    </row>
    <row r="777" spans="53:55" x14ac:dyDescent="0.3">
      <c r="BA777" s="30" t="s">
        <v>1333</v>
      </c>
      <c r="BB777" s="30" t="s">
        <v>2058</v>
      </c>
      <c r="BC777" s="30">
        <v>44200</v>
      </c>
    </row>
    <row r="778" spans="53:55" x14ac:dyDescent="0.3">
      <c r="BA778" s="30" t="s">
        <v>1333</v>
      </c>
      <c r="BB778" s="30" t="s">
        <v>2011</v>
      </c>
      <c r="BC778" s="30">
        <v>32500</v>
      </c>
    </row>
    <row r="779" spans="53:55" x14ac:dyDescent="0.3">
      <c r="BA779" s="30" t="s">
        <v>1333</v>
      </c>
      <c r="BB779" s="30" t="s">
        <v>2029</v>
      </c>
      <c r="BC779" s="30">
        <v>13650</v>
      </c>
    </row>
    <row r="780" spans="53:55" x14ac:dyDescent="0.3">
      <c r="BA780" s="30" t="s">
        <v>1333</v>
      </c>
      <c r="BB780" s="30" t="s">
        <v>2030</v>
      </c>
      <c r="BC780" s="30">
        <v>11700</v>
      </c>
    </row>
    <row r="781" spans="53:55" x14ac:dyDescent="0.3">
      <c r="BA781" s="30" t="s">
        <v>1333</v>
      </c>
      <c r="BB781" s="30" t="s">
        <v>2008</v>
      </c>
      <c r="BC781" s="30">
        <v>5460</v>
      </c>
    </row>
    <row r="782" spans="53:55" x14ac:dyDescent="0.3">
      <c r="BA782" s="30" t="s">
        <v>1333</v>
      </c>
      <c r="BB782" s="30" t="s">
        <v>2067</v>
      </c>
      <c r="BC782" s="30">
        <v>1495</v>
      </c>
    </row>
    <row r="783" spans="53:55" x14ac:dyDescent="0.3">
      <c r="BA783" s="30" t="s">
        <v>1333</v>
      </c>
      <c r="BB783" s="30" t="s">
        <v>1907</v>
      </c>
      <c r="BC783" s="30">
        <v>1820</v>
      </c>
    </row>
    <row r="784" spans="53:55" x14ac:dyDescent="0.3">
      <c r="BA784" s="30" t="s">
        <v>1333</v>
      </c>
      <c r="BB784" s="30" t="s">
        <v>2042</v>
      </c>
      <c r="BC784" s="30">
        <v>24700</v>
      </c>
    </row>
    <row r="785" spans="53:55" x14ac:dyDescent="0.3">
      <c r="BA785" s="30" t="s">
        <v>1333</v>
      </c>
      <c r="BB785" s="30" t="s">
        <v>2067</v>
      </c>
      <c r="BC785" s="30">
        <v>39000</v>
      </c>
    </row>
    <row r="786" spans="53:55" x14ac:dyDescent="0.3">
      <c r="BA786" s="30" t="s">
        <v>1333</v>
      </c>
      <c r="BB786" s="30" t="s">
        <v>2037</v>
      </c>
      <c r="BC786" s="30">
        <v>33800</v>
      </c>
    </row>
    <row r="787" spans="53:55" x14ac:dyDescent="0.3">
      <c r="BA787" s="30" t="s">
        <v>1333</v>
      </c>
      <c r="BB787" s="30" t="s">
        <v>1997</v>
      </c>
      <c r="BC787" s="30">
        <v>33150</v>
      </c>
    </row>
    <row r="788" spans="53:55" x14ac:dyDescent="0.3">
      <c r="BA788" s="30" t="s">
        <v>1333</v>
      </c>
      <c r="BB788" s="30" t="s">
        <v>2004</v>
      </c>
      <c r="BC788" s="30">
        <v>9100</v>
      </c>
    </row>
    <row r="789" spans="53:55" x14ac:dyDescent="0.3">
      <c r="BA789" s="30" t="s">
        <v>1333</v>
      </c>
      <c r="BB789" s="30" t="s">
        <v>2034</v>
      </c>
      <c r="BC789" s="30">
        <v>8515</v>
      </c>
    </row>
    <row r="790" spans="53:55" x14ac:dyDescent="0.3">
      <c r="BA790" s="30" t="s">
        <v>1333</v>
      </c>
      <c r="BB790" s="30" t="s">
        <v>2064</v>
      </c>
      <c r="BC790" s="30">
        <v>39780</v>
      </c>
    </row>
    <row r="791" spans="53:55" x14ac:dyDescent="0.3">
      <c r="BA791" s="30" t="s">
        <v>1333</v>
      </c>
      <c r="BB791" s="30" t="s">
        <v>2003</v>
      </c>
      <c r="BC791" s="30">
        <v>5980</v>
      </c>
    </row>
    <row r="792" spans="53:55" x14ac:dyDescent="0.3">
      <c r="BA792" s="30" t="s">
        <v>1333</v>
      </c>
      <c r="BB792" s="30" t="s">
        <v>2063</v>
      </c>
      <c r="BC792" s="30">
        <v>4420</v>
      </c>
    </row>
    <row r="793" spans="53:55" x14ac:dyDescent="0.3">
      <c r="BA793" s="30" t="s">
        <v>1333</v>
      </c>
      <c r="BB793" s="30" t="s">
        <v>2040</v>
      </c>
      <c r="BC793" s="30">
        <v>2535</v>
      </c>
    </row>
    <row r="794" spans="53:55" x14ac:dyDescent="0.3">
      <c r="BA794" s="30" t="s">
        <v>1333</v>
      </c>
      <c r="BB794" s="30" t="s">
        <v>2036</v>
      </c>
      <c r="BC794" s="30">
        <v>39000</v>
      </c>
    </row>
    <row r="795" spans="53:55" x14ac:dyDescent="0.3">
      <c r="BA795" s="30" t="s">
        <v>1333</v>
      </c>
      <c r="BB795" s="30" t="s">
        <v>2019</v>
      </c>
      <c r="BC795" s="30">
        <v>39000</v>
      </c>
    </row>
    <row r="796" spans="53:55" x14ac:dyDescent="0.3">
      <c r="BA796" s="30" t="s">
        <v>1333</v>
      </c>
      <c r="BB796" s="30" t="s">
        <v>2066</v>
      </c>
      <c r="BC796" s="30">
        <v>27300</v>
      </c>
    </row>
    <row r="797" spans="53:55" x14ac:dyDescent="0.3">
      <c r="BA797" s="30" t="s">
        <v>1333</v>
      </c>
      <c r="BB797" s="30" t="s">
        <v>2012</v>
      </c>
      <c r="BC797" s="30">
        <v>11050</v>
      </c>
    </row>
    <row r="798" spans="53:55" x14ac:dyDescent="0.3">
      <c r="BA798" s="30" t="s">
        <v>1333</v>
      </c>
      <c r="BB798" s="30" t="s">
        <v>2013</v>
      </c>
      <c r="BC798" s="30">
        <v>9100</v>
      </c>
    </row>
    <row r="799" spans="53:55" x14ac:dyDescent="0.3">
      <c r="BA799" s="30" t="s">
        <v>1333</v>
      </c>
      <c r="BB799" s="30" t="s">
        <v>2050</v>
      </c>
      <c r="BC799" s="30">
        <v>8736</v>
      </c>
    </row>
    <row r="800" spans="53:55" x14ac:dyDescent="0.3">
      <c r="BA800" s="30" t="s">
        <v>1333</v>
      </c>
      <c r="BB800" s="30" t="s">
        <v>2047</v>
      </c>
      <c r="BC800" s="30">
        <v>25506</v>
      </c>
    </row>
    <row r="801" spans="53:55" x14ac:dyDescent="0.3">
      <c r="BA801" s="30" t="s">
        <v>1333</v>
      </c>
      <c r="BB801" s="30" t="s">
        <v>2032</v>
      </c>
      <c r="BC801" s="30">
        <v>3484</v>
      </c>
    </row>
    <row r="802" spans="53:55" x14ac:dyDescent="0.3">
      <c r="BA802" s="30" t="s">
        <v>1333</v>
      </c>
      <c r="BB802" s="30" t="s">
        <v>2037</v>
      </c>
      <c r="BC802" s="30">
        <v>32175</v>
      </c>
    </row>
    <row r="803" spans="53:55" x14ac:dyDescent="0.3">
      <c r="BA803" s="30" t="s">
        <v>1333</v>
      </c>
      <c r="BB803" s="30" t="s">
        <v>2003</v>
      </c>
      <c r="BC803" s="30">
        <v>6890</v>
      </c>
    </row>
    <row r="804" spans="53:55" x14ac:dyDescent="0.3">
      <c r="BA804" s="30" t="s">
        <v>1333</v>
      </c>
      <c r="BB804" s="30" t="s">
        <v>2053</v>
      </c>
      <c r="BC804" s="30">
        <v>65260</v>
      </c>
    </row>
    <row r="805" spans="53:55" x14ac:dyDescent="0.3">
      <c r="BA805" s="30" t="s">
        <v>1333</v>
      </c>
      <c r="BB805" s="30" t="s">
        <v>2016</v>
      </c>
      <c r="BC805" s="30">
        <v>56550</v>
      </c>
    </row>
    <row r="806" spans="53:55" x14ac:dyDescent="0.3">
      <c r="BA806" s="30" t="s">
        <v>1333</v>
      </c>
      <c r="BB806" s="30" t="s">
        <v>2020</v>
      </c>
      <c r="BC806" s="30">
        <v>1040</v>
      </c>
    </row>
    <row r="807" spans="53:55" x14ac:dyDescent="0.3">
      <c r="BA807" s="30" t="s">
        <v>1333</v>
      </c>
      <c r="BB807" s="30" t="s">
        <v>2058</v>
      </c>
      <c r="BC807" s="30">
        <v>1560</v>
      </c>
    </row>
    <row r="808" spans="53:55" x14ac:dyDescent="0.3">
      <c r="BA808" s="30" t="s">
        <v>1333</v>
      </c>
      <c r="BB808" s="30" t="s">
        <v>2032</v>
      </c>
      <c r="BC808" s="30">
        <v>54600</v>
      </c>
    </row>
    <row r="809" spans="53:55" x14ac:dyDescent="0.3">
      <c r="BA809" s="30" t="s">
        <v>1333</v>
      </c>
      <c r="BB809" s="30" t="s">
        <v>2063</v>
      </c>
      <c r="BC809" s="30">
        <v>16900</v>
      </c>
    </row>
    <row r="810" spans="53:55" x14ac:dyDescent="0.3">
      <c r="BA810" s="30" t="s">
        <v>1333</v>
      </c>
      <c r="BB810" s="30" t="s">
        <v>2029</v>
      </c>
      <c r="BC810" s="30">
        <v>11700</v>
      </c>
    </row>
    <row r="811" spans="53:55" x14ac:dyDescent="0.3">
      <c r="BA811" s="30" t="s">
        <v>1333</v>
      </c>
      <c r="BB811" s="30" t="s">
        <v>2049</v>
      </c>
      <c r="BC811" s="30">
        <v>33150</v>
      </c>
    </row>
    <row r="812" spans="53:55" x14ac:dyDescent="0.3">
      <c r="BA812" s="30" t="s">
        <v>1333</v>
      </c>
      <c r="BB812" s="30" t="s">
        <v>2033</v>
      </c>
      <c r="BC812" s="30">
        <v>32500</v>
      </c>
    </row>
    <row r="813" spans="53:55" x14ac:dyDescent="0.3">
      <c r="BA813" s="30" t="s">
        <v>1333</v>
      </c>
      <c r="BB813" s="30" t="s">
        <v>2015</v>
      </c>
      <c r="BC813" s="30">
        <v>13650</v>
      </c>
    </row>
    <row r="814" spans="53:55" x14ac:dyDescent="0.3">
      <c r="BA814" s="30" t="s">
        <v>1333</v>
      </c>
      <c r="BB814" s="30" t="s">
        <v>2006</v>
      </c>
      <c r="BC814" s="30">
        <v>11700</v>
      </c>
    </row>
    <row r="815" spans="53:55" x14ac:dyDescent="0.3">
      <c r="BA815" s="30" t="s">
        <v>1333</v>
      </c>
      <c r="BB815" s="30" t="s">
        <v>1907</v>
      </c>
      <c r="BC815" s="30">
        <v>8190</v>
      </c>
    </row>
    <row r="816" spans="53:55" x14ac:dyDescent="0.3">
      <c r="BA816" s="30" t="s">
        <v>1333</v>
      </c>
      <c r="BB816" s="30" t="s">
        <v>2004</v>
      </c>
      <c r="BC816" s="30">
        <v>2990</v>
      </c>
    </row>
    <row r="817" spans="53:55" x14ac:dyDescent="0.3">
      <c r="BA817" s="30" t="s">
        <v>1333</v>
      </c>
      <c r="BB817" s="30" t="s">
        <v>2002</v>
      </c>
      <c r="BC817" s="30">
        <v>1820</v>
      </c>
    </row>
    <row r="818" spans="53:55" x14ac:dyDescent="0.3">
      <c r="BA818" s="30" t="s">
        <v>1333</v>
      </c>
      <c r="BB818" s="30" t="s">
        <v>2016</v>
      </c>
      <c r="BC818" s="30">
        <v>12350</v>
      </c>
    </row>
    <row r="819" spans="53:55" x14ac:dyDescent="0.3">
      <c r="BA819" s="30" t="s">
        <v>1333</v>
      </c>
      <c r="BB819" s="30" t="s">
        <v>1612</v>
      </c>
      <c r="BC819" s="30">
        <v>39000</v>
      </c>
    </row>
    <row r="820" spans="53:55" x14ac:dyDescent="0.3">
      <c r="BA820" s="30" t="s">
        <v>1333</v>
      </c>
      <c r="BB820" s="30" t="s">
        <v>2012</v>
      </c>
      <c r="BC820" s="30">
        <v>8450</v>
      </c>
    </row>
    <row r="821" spans="53:55" x14ac:dyDescent="0.3">
      <c r="BA821" s="30" t="s">
        <v>1333</v>
      </c>
      <c r="BB821" s="30" t="s">
        <v>2019</v>
      </c>
      <c r="BC821" s="30">
        <v>33150</v>
      </c>
    </row>
    <row r="822" spans="53:55" x14ac:dyDescent="0.3">
      <c r="BA822" s="30" t="s">
        <v>1333</v>
      </c>
      <c r="BB822" s="30" t="s">
        <v>2057</v>
      </c>
      <c r="BC822" s="30">
        <v>27300</v>
      </c>
    </row>
    <row r="823" spans="53:55" x14ac:dyDescent="0.3">
      <c r="BA823" s="30" t="s">
        <v>1333</v>
      </c>
      <c r="BB823" s="30" t="s">
        <v>2037</v>
      </c>
      <c r="BC823" s="30">
        <v>8515</v>
      </c>
    </row>
    <row r="824" spans="53:55" x14ac:dyDescent="0.3">
      <c r="BA824" s="30" t="s">
        <v>1333</v>
      </c>
      <c r="BB824" s="30" t="s">
        <v>2052</v>
      </c>
      <c r="BC824" s="30">
        <v>29835</v>
      </c>
    </row>
    <row r="825" spans="53:55" x14ac:dyDescent="0.3">
      <c r="BA825" s="30" t="s">
        <v>1333</v>
      </c>
      <c r="BB825" s="30" t="s">
        <v>2065</v>
      </c>
      <c r="BC825" s="30">
        <v>1495</v>
      </c>
    </row>
    <row r="826" spans="53:55" x14ac:dyDescent="0.3">
      <c r="BA826" s="30" t="s">
        <v>1333</v>
      </c>
      <c r="BB826" s="30" t="s">
        <v>2047</v>
      </c>
      <c r="BC826" s="30">
        <v>4420</v>
      </c>
    </row>
    <row r="827" spans="53:55" x14ac:dyDescent="0.3">
      <c r="BA827" s="30" t="s">
        <v>1333</v>
      </c>
      <c r="BB827" s="30" t="s">
        <v>2005</v>
      </c>
      <c r="BC827" s="30">
        <v>3380</v>
      </c>
    </row>
    <row r="828" spans="53:55" x14ac:dyDescent="0.3">
      <c r="BA828" s="30" t="s">
        <v>1333</v>
      </c>
      <c r="BB828" s="30" t="s">
        <v>2060</v>
      </c>
      <c r="BC828" s="30">
        <v>39000</v>
      </c>
    </row>
    <row r="829" spans="53:55" x14ac:dyDescent="0.3">
      <c r="BA829" s="30" t="s">
        <v>1333</v>
      </c>
      <c r="BB829" s="30" t="s">
        <v>2029</v>
      </c>
      <c r="BC829" s="30">
        <v>39000</v>
      </c>
    </row>
    <row r="830" spans="53:55" x14ac:dyDescent="0.3">
      <c r="BA830" s="30" t="s">
        <v>1333</v>
      </c>
      <c r="BB830" s="30" t="s">
        <v>2066</v>
      </c>
      <c r="BC830" s="30">
        <v>40950</v>
      </c>
    </row>
    <row r="831" spans="53:55" x14ac:dyDescent="0.3">
      <c r="BA831" s="30" t="s">
        <v>1333</v>
      </c>
      <c r="BB831" s="30" t="s">
        <v>2008</v>
      </c>
      <c r="BC831" s="30">
        <v>11050</v>
      </c>
    </row>
    <row r="832" spans="53:55" x14ac:dyDescent="0.3">
      <c r="BA832" s="30" t="s">
        <v>1333</v>
      </c>
      <c r="BB832" s="30" t="s">
        <v>2030</v>
      </c>
      <c r="BC832" s="30">
        <v>27300</v>
      </c>
    </row>
    <row r="833" spans="53:55" x14ac:dyDescent="0.3">
      <c r="BA833" s="30" t="s">
        <v>1333</v>
      </c>
      <c r="BB833" s="30" t="s">
        <v>2046</v>
      </c>
      <c r="BC833" s="30">
        <v>4368</v>
      </c>
    </row>
    <row r="834" spans="53:55" x14ac:dyDescent="0.3">
      <c r="BA834" s="30" t="s">
        <v>1333</v>
      </c>
      <c r="BB834" s="30" t="s">
        <v>2017</v>
      </c>
      <c r="BC834" s="30">
        <v>25506</v>
      </c>
    </row>
    <row r="835" spans="53:55" x14ac:dyDescent="0.3">
      <c r="BA835" s="30" t="s">
        <v>1333</v>
      </c>
      <c r="BB835" s="30" t="s">
        <v>2008</v>
      </c>
      <c r="BC835" s="30">
        <v>6968</v>
      </c>
    </row>
    <row r="836" spans="53:55" x14ac:dyDescent="0.3">
      <c r="BA836" s="30" t="s">
        <v>1333</v>
      </c>
      <c r="BB836" s="30" t="s">
        <v>2037</v>
      </c>
      <c r="BC836" s="30">
        <v>42900</v>
      </c>
    </row>
    <row r="837" spans="53:55" x14ac:dyDescent="0.3">
      <c r="BA837" s="30" t="s">
        <v>1333</v>
      </c>
      <c r="BB837" s="30" t="s">
        <v>2032</v>
      </c>
      <c r="BC837" s="30">
        <v>3445</v>
      </c>
    </row>
    <row r="838" spans="53:55" x14ac:dyDescent="0.3">
      <c r="BA838" s="30" t="s">
        <v>1333</v>
      </c>
      <c r="BB838" s="30" t="s">
        <v>1528</v>
      </c>
      <c r="BC838" s="30">
        <v>48945</v>
      </c>
    </row>
    <row r="839" spans="53:55" x14ac:dyDescent="0.3">
      <c r="BA839" s="30" t="s">
        <v>1333</v>
      </c>
      <c r="BB839" s="30" t="s">
        <v>2018</v>
      </c>
      <c r="BC839" s="30">
        <v>56550</v>
      </c>
    </row>
    <row r="840" spans="53:55" x14ac:dyDescent="0.3">
      <c r="BA840" s="30" t="s">
        <v>1333</v>
      </c>
      <c r="BB840" s="30" t="s">
        <v>2056</v>
      </c>
      <c r="BC840" s="30">
        <v>3120</v>
      </c>
    </row>
    <row r="841" spans="53:55" x14ac:dyDescent="0.3">
      <c r="BA841" s="30" t="s">
        <v>1333</v>
      </c>
      <c r="BB841" s="30" t="s">
        <v>1997</v>
      </c>
      <c r="BC841" s="30">
        <v>3120</v>
      </c>
    </row>
    <row r="842" spans="53:55" x14ac:dyDescent="0.3">
      <c r="BA842" s="30" t="s">
        <v>1333</v>
      </c>
      <c r="BB842" s="30" t="s">
        <v>2049</v>
      </c>
      <c r="BC842" s="30">
        <v>40950</v>
      </c>
    </row>
    <row r="843" spans="53:55" x14ac:dyDescent="0.3">
      <c r="BA843" s="30" t="s">
        <v>1333</v>
      </c>
      <c r="BB843" s="30" t="s">
        <v>2057</v>
      </c>
      <c r="BC843" s="30">
        <v>25350</v>
      </c>
    </row>
    <row r="844" spans="53:55" x14ac:dyDescent="0.3">
      <c r="BA844" s="30" t="s">
        <v>1333</v>
      </c>
      <c r="BB844" s="30" t="s">
        <v>2026</v>
      </c>
      <c r="BC844" s="30">
        <v>23400</v>
      </c>
    </row>
    <row r="845" spans="53:55" x14ac:dyDescent="0.3">
      <c r="BA845" s="30" t="s">
        <v>1333</v>
      </c>
      <c r="BB845" s="30" t="s">
        <v>1528</v>
      </c>
      <c r="BC845" s="30">
        <v>11050</v>
      </c>
    </row>
    <row r="846" spans="53:55" x14ac:dyDescent="0.3">
      <c r="BA846" s="30" t="s">
        <v>1333</v>
      </c>
      <c r="BB846" s="30" t="s">
        <v>2017</v>
      </c>
      <c r="BC846" s="30">
        <v>65000</v>
      </c>
    </row>
    <row r="847" spans="53:55" x14ac:dyDescent="0.3">
      <c r="BA847" s="30" t="s">
        <v>1333</v>
      </c>
      <c r="BB847" s="30" t="s">
        <v>2030</v>
      </c>
      <c r="BC847" s="30">
        <v>9100</v>
      </c>
    </row>
    <row r="848" spans="53:55" x14ac:dyDescent="0.3">
      <c r="BA848" s="30" t="s">
        <v>1333</v>
      </c>
      <c r="BB848" s="30" t="s">
        <v>2027</v>
      </c>
      <c r="BC848" s="30">
        <v>5850</v>
      </c>
    </row>
    <row r="849" spans="53:55" x14ac:dyDescent="0.3">
      <c r="BA849" s="30" t="s">
        <v>1333</v>
      </c>
      <c r="BB849" s="30" t="s">
        <v>2006</v>
      </c>
      <c r="BC849" s="30">
        <v>2730</v>
      </c>
    </row>
    <row r="850" spans="53:55" x14ac:dyDescent="0.3">
      <c r="BA850" s="30" t="s">
        <v>1333</v>
      </c>
      <c r="BB850" s="30" t="s">
        <v>2037</v>
      </c>
      <c r="BC850" s="30">
        <v>2990</v>
      </c>
    </row>
    <row r="851" spans="53:55" x14ac:dyDescent="0.3">
      <c r="BA851" s="30" t="s">
        <v>1333</v>
      </c>
      <c r="BB851" s="30" t="s">
        <v>2066</v>
      </c>
      <c r="BC851" s="30">
        <v>455</v>
      </c>
    </row>
    <row r="852" spans="53:55" x14ac:dyDescent="0.3">
      <c r="BA852" s="30" t="s">
        <v>1333</v>
      </c>
      <c r="BB852" s="30" t="s">
        <v>2005</v>
      </c>
      <c r="BC852" s="30">
        <v>37050</v>
      </c>
    </row>
    <row r="853" spans="53:55" x14ac:dyDescent="0.3">
      <c r="BA853" s="30" t="s">
        <v>1333</v>
      </c>
      <c r="BB853" s="30" t="s">
        <v>2040</v>
      </c>
      <c r="BC853" s="30">
        <v>26000</v>
      </c>
    </row>
    <row r="854" spans="53:55" x14ac:dyDescent="0.3">
      <c r="BA854" s="30" t="s">
        <v>1333</v>
      </c>
      <c r="BB854" s="30" t="s">
        <v>2019</v>
      </c>
      <c r="BC854" s="30">
        <v>8450</v>
      </c>
    </row>
    <row r="855" spans="53:55" x14ac:dyDescent="0.3">
      <c r="BA855" s="30" t="s">
        <v>1333</v>
      </c>
      <c r="BB855" s="30" t="s">
        <v>2018</v>
      </c>
      <c r="BC855" s="30">
        <v>44200</v>
      </c>
    </row>
    <row r="856" spans="53:55" x14ac:dyDescent="0.3">
      <c r="BA856" s="30" t="s">
        <v>1333</v>
      </c>
      <c r="BB856" s="30" t="s">
        <v>2004</v>
      </c>
      <c r="BC856" s="30">
        <v>36400</v>
      </c>
    </row>
    <row r="857" spans="53:55" x14ac:dyDescent="0.3">
      <c r="BA857" s="30" t="s">
        <v>1333</v>
      </c>
      <c r="BB857" s="30" t="s">
        <v>2064</v>
      </c>
      <c r="BC857" s="30">
        <v>25545</v>
      </c>
    </row>
    <row r="858" spans="53:55" x14ac:dyDescent="0.3">
      <c r="BA858" s="30" t="s">
        <v>1333</v>
      </c>
      <c r="BB858" s="30" t="s">
        <v>2040</v>
      </c>
      <c r="BC858" s="30">
        <v>9945</v>
      </c>
    </row>
    <row r="859" spans="53:55" x14ac:dyDescent="0.3">
      <c r="BA859" s="30" t="s">
        <v>1333</v>
      </c>
      <c r="BB859" s="30" t="s">
        <v>2014</v>
      </c>
      <c r="BC859" s="30">
        <v>4485</v>
      </c>
    </row>
    <row r="860" spans="53:55" x14ac:dyDescent="0.3">
      <c r="BA860" s="30" t="s">
        <v>1333</v>
      </c>
      <c r="BB860" s="30" t="s">
        <v>2043</v>
      </c>
      <c r="BC860" s="30">
        <v>1105</v>
      </c>
    </row>
    <row r="861" spans="53:55" x14ac:dyDescent="0.3">
      <c r="BA861" s="30" t="s">
        <v>1333</v>
      </c>
      <c r="BB861" s="30" t="s">
        <v>2054</v>
      </c>
      <c r="BC861" s="30">
        <v>3380</v>
      </c>
    </row>
    <row r="862" spans="53:55" x14ac:dyDescent="0.3">
      <c r="BA862" s="30" t="s">
        <v>1333</v>
      </c>
      <c r="BB862" s="30" t="s">
        <v>2025</v>
      </c>
      <c r="BC862" s="30">
        <v>39000</v>
      </c>
    </row>
    <row r="863" spans="53:55" x14ac:dyDescent="0.3">
      <c r="BA863" s="30" t="s">
        <v>1333</v>
      </c>
      <c r="BB863" s="30" t="s">
        <v>2062</v>
      </c>
      <c r="BC863" s="30">
        <v>13000</v>
      </c>
    </row>
    <row r="864" spans="53:55" x14ac:dyDescent="0.3">
      <c r="BA864" s="30" t="s">
        <v>1333</v>
      </c>
      <c r="BB864" s="30" t="s">
        <v>1999</v>
      </c>
      <c r="BC864" s="30">
        <v>40950</v>
      </c>
    </row>
    <row r="865" spans="53:55" x14ac:dyDescent="0.3">
      <c r="BA865" s="30" t="s">
        <v>1333</v>
      </c>
      <c r="BB865" s="30" t="s">
        <v>1997</v>
      </c>
      <c r="BC865" s="30">
        <v>22100</v>
      </c>
    </row>
    <row r="866" spans="53:55" x14ac:dyDescent="0.3">
      <c r="BA866" s="30" t="s">
        <v>1333</v>
      </c>
      <c r="BB866" s="30" t="s">
        <v>2058</v>
      </c>
      <c r="BC866" s="30">
        <v>9100</v>
      </c>
    </row>
    <row r="867" spans="53:55" x14ac:dyDescent="0.3">
      <c r="BA867" s="30" t="s">
        <v>1333</v>
      </c>
      <c r="BB867" s="30" t="s">
        <v>2041</v>
      </c>
      <c r="BC867" s="30">
        <v>4368</v>
      </c>
    </row>
    <row r="868" spans="53:55" x14ac:dyDescent="0.3">
      <c r="BA868" s="30" t="s">
        <v>1333</v>
      </c>
      <c r="BB868" s="30" t="s">
        <v>2019</v>
      </c>
      <c r="BC868" s="30">
        <v>17004</v>
      </c>
    </row>
    <row r="869" spans="53:55" x14ac:dyDescent="0.3">
      <c r="BA869" s="30" t="s">
        <v>1333</v>
      </c>
      <c r="BB869" s="30" t="s">
        <v>2055</v>
      </c>
      <c r="BC869" s="30">
        <v>13936</v>
      </c>
    </row>
    <row r="870" spans="53:55" x14ac:dyDescent="0.3">
      <c r="BA870" s="30" t="s">
        <v>1333</v>
      </c>
      <c r="BB870" s="30" t="s">
        <v>2058</v>
      </c>
      <c r="BC870" s="30">
        <v>42900</v>
      </c>
    </row>
    <row r="871" spans="53:55" x14ac:dyDescent="0.3">
      <c r="BA871" s="30" t="s">
        <v>1333</v>
      </c>
      <c r="BB871" s="30" t="s">
        <v>2064</v>
      </c>
      <c r="BC871" s="30">
        <v>3445</v>
      </c>
    </row>
    <row r="872" spans="53:55" x14ac:dyDescent="0.3">
      <c r="BA872" s="30" t="s">
        <v>1333</v>
      </c>
      <c r="BB872" s="30" t="s">
        <v>1998</v>
      </c>
      <c r="BC872" s="30">
        <v>32630</v>
      </c>
    </row>
    <row r="873" spans="53:55" x14ac:dyDescent="0.3">
      <c r="BA873" s="30" t="s">
        <v>1333</v>
      </c>
      <c r="BB873" s="30" t="s">
        <v>2010</v>
      </c>
      <c r="BC873" s="30">
        <v>18850</v>
      </c>
    </row>
    <row r="874" spans="53:55" x14ac:dyDescent="0.3">
      <c r="BA874" s="30" t="s">
        <v>1333</v>
      </c>
      <c r="BB874" s="30" t="s">
        <v>2049</v>
      </c>
      <c r="BC874" s="30">
        <v>4160</v>
      </c>
    </row>
    <row r="875" spans="53:55" x14ac:dyDescent="0.3">
      <c r="BA875" s="30" t="s">
        <v>1333</v>
      </c>
      <c r="BB875" s="30" t="s">
        <v>2034</v>
      </c>
      <c r="BC875" s="30">
        <v>2340</v>
      </c>
    </row>
    <row r="876" spans="53:55" x14ac:dyDescent="0.3">
      <c r="BA876" s="30" t="s">
        <v>1333</v>
      </c>
      <c r="BB876" s="30" t="s">
        <v>2030</v>
      </c>
      <c r="BC876" s="30">
        <v>13650</v>
      </c>
    </row>
    <row r="877" spans="53:55" x14ac:dyDescent="0.3">
      <c r="BA877" s="30" t="s">
        <v>1333</v>
      </c>
      <c r="BB877" s="30" t="s">
        <v>2039</v>
      </c>
      <c r="BC877" s="30">
        <v>8450</v>
      </c>
    </row>
    <row r="878" spans="53:55" x14ac:dyDescent="0.3">
      <c r="BA878" s="30" t="s">
        <v>1333</v>
      </c>
      <c r="BB878" s="30" t="s">
        <v>2064</v>
      </c>
      <c r="BC878" s="30">
        <v>11700</v>
      </c>
    </row>
    <row r="879" spans="53:55" x14ac:dyDescent="0.3">
      <c r="BA879" s="30" t="s">
        <v>1333</v>
      </c>
      <c r="BB879" s="30" t="s">
        <v>2053</v>
      </c>
      <c r="BC879" s="30">
        <v>22100</v>
      </c>
    </row>
    <row r="880" spans="53:55" x14ac:dyDescent="0.3">
      <c r="BA880" s="30" t="s">
        <v>1333</v>
      </c>
      <c r="BB880" s="30" t="s">
        <v>2006</v>
      </c>
      <c r="BC880" s="30">
        <v>65000</v>
      </c>
    </row>
    <row r="881" spans="53:55" x14ac:dyDescent="0.3">
      <c r="BA881" s="30" t="s">
        <v>1333</v>
      </c>
      <c r="BB881" s="30" t="s">
        <v>2049</v>
      </c>
      <c r="BC881" s="30">
        <v>13650</v>
      </c>
    </row>
    <row r="882" spans="53:55" x14ac:dyDescent="0.3">
      <c r="BA882" s="30" t="s">
        <v>1333</v>
      </c>
      <c r="BB882" s="30" t="s">
        <v>2065</v>
      </c>
      <c r="BC882" s="30">
        <v>5850</v>
      </c>
    </row>
    <row r="883" spans="53:55" x14ac:dyDescent="0.3">
      <c r="BA883" s="30" t="s">
        <v>1333</v>
      </c>
      <c r="BB883" s="30" t="s">
        <v>2064</v>
      </c>
      <c r="BC883" s="30">
        <v>10920</v>
      </c>
    </row>
    <row r="884" spans="53:55" x14ac:dyDescent="0.3">
      <c r="BA884" s="30" t="s">
        <v>1333</v>
      </c>
      <c r="BB884" s="30" t="s">
        <v>2017</v>
      </c>
      <c r="BC884" s="30">
        <v>5980</v>
      </c>
    </row>
    <row r="885" spans="53:55" x14ac:dyDescent="0.3">
      <c r="BA885" s="30" t="s">
        <v>1333</v>
      </c>
      <c r="BB885" s="30" t="s">
        <v>2001</v>
      </c>
      <c r="BC885" s="30">
        <v>1365</v>
      </c>
    </row>
    <row r="886" spans="53:55" x14ac:dyDescent="0.3">
      <c r="BA886" s="30" t="s">
        <v>1333</v>
      </c>
      <c r="BB886" s="30" t="s">
        <v>2013</v>
      </c>
      <c r="BC886" s="30">
        <v>49400</v>
      </c>
    </row>
    <row r="887" spans="53:55" x14ac:dyDescent="0.3">
      <c r="BA887" s="30" t="s">
        <v>1333</v>
      </c>
      <c r="BB887" s="30" t="s">
        <v>2038</v>
      </c>
      <c r="BC887" s="30">
        <v>39000</v>
      </c>
    </row>
    <row r="888" spans="53:55" x14ac:dyDescent="0.3">
      <c r="BA888" s="30" t="s">
        <v>1333</v>
      </c>
      <c r="BB888" s="30" t="s">
        <v>2021</v>
      </c>
      <c r="BC888" s="30">
        <v>16900</v>
      </c>
    </row>
    <row r="889" spans="53:55" x14ac:dyDescent="0.3">
      <c r="BA889" s="30" t="s">
        <v>1333</v>
      </c>
      <c r="BB889" s="30" t="s">
        <v>1528</v>
      </c>
      <c r="BC889" s="30">
        <v>22100</v>
      </c>
    </row>
    <row r="890" spans="53:55" x14ac:dyDescent="0.3">
      <c r="BA890" s="30" t="s">
        <v>1333</v>
      </c>
      <c r="BB890" s="30" t="s">
        <v>2039</v>
      </c>
      <c r="BC890" s="30">
        <v>27300</v>
      </c>
    </row>
    <row r="891" spans="53:55" x14ac:dyDescent="0.3">
      <c r="BA891" s="30" t="s">
        <v>1333</v>
      </c>
      <c r="BB891" s="30" t="s">
        <v>2022</v>
      </c>
      <c r="BC891" s="30">
        <v>25545</v>
      </c>
    </row>
    <row r="892" spans="53:55" x14ac:dyDescent="0.3">
      <c r="BA892" s="30" t="s">
        <v>1333</v>
      </c>
      <c r="BB892" s="30" t="s">
        <v>2021</v>
      </c>
      <c r="BC892" s="30">
        <v>19890</v>
      </c>
    </row>
    <row r="893" spans="53:55" x14ac:dyDescent="0.3">
      <c r="BA893" s="30" t="s">
        <v>1333</v>
      </c>
      <c r="BB893" s="30" t="s">
        <v>2035</v>
      </c>
      <c r="BC893" s="30">
        <v>2990</v>
      </c>
    </row>
    <row r="894" spans="53:55" x14ac:dyDescent="0.3">
      <c r="BA894" s="30" t="s">
        <v>1333</v>
      </c>
      <c r="BB894" s="30" t="s">
        <v>2030</v>
      </c>
      <c r="BC894" s="30">
        <v>3315</v>
      </c>
    </row>
    <row r="895" spans="53:55" x14ac:dyDescent="0.3">
      <c r="BA895" s="30" t="s">
        <v>1333</v>
      </c>
      <c r="BB895" s="30" t="s">
        <v>2025</v>
      </c>
      <c r="BC895" s="30">
        <v>1690</v>
      </c>
    </row>
    <row r="896" spans="53:55" x14ac:dyDescent="0.3">
      <c r="BA896" s="30" t="s">
        <v>1333</v>
      </c>
      <c r="BB896" s="30" t="s">
        <v>2049</v>
      </c>
      <c r="BC896" s="30">
        <v>29250</v>
      </c>
    </row>
    <row r="897" spans="53:55" x14ac:dyDescent="0.3">
      <c r="BA897" s="30" t="s">
        <v>1333</v>
      </c>
      <c r="BB897" s="30" t="s">
        <v>2017</v>
      </c>
      <c r="BC897" s="30">
        <v>13000</v>
      </c>
    </row>
    <row r="898" spans="53:55" x14ac:dyDescent="0.3">
      <c r="BA898" s="30" t="s">
        <v>1333</v>
      </c>
      <c r="BB898" s="30" t="s">
        <v>2020</v>
      </c>
      <c r="BC898" s="30">
        <v>40950</v>
      </c>
    </row>
    <row r="899" spans="53:55" x14ac:dyDescent="0.3">
      <c r="BA899" s="30" t="s">
        <v>1333</v>
      </c>
      <c r="BB899" s="30" t="s">
        <v>2058</v>
      </c>
      <c r="BC899" s="30">
        <v>22100</v>
      </c>
    </row>
    <row r="900" spans="53:55" x14ac:dyDescent="0.3">
      <c r="BA900" s="30" t="s">
        <v>1333</v>
      </c>
      <c r="BB900" s="30" t="s">
        <v>2042</v>
      </c>
      <c r="BC900" s="30">
        <v>36400</v>
      </c>
    </row>
    <row r="901" spans="53:55" x14ac:dyDescent="0.3">
      <c r="BA901" s="30" t="s">
        <v>1333</v>
      </c>
      <c r="BB901" s="30" t="s">
        <v>2043</v>
      </c>
      <c r="BC901" s="30">
        <v>6552</v>
      </c>
    </row>
    <row r="902" spans="53:55" x14ac:dyDescent="0.3">
      <c r="BA902" s="30" t="s">
        <v>1333</v>
      </c>
      <c r="BB902" s="30" t="s">
        <v>2007</v>
      </c>
      <c r="BC902" s="30">
        <v>34008</v>
      </c>
    </row>
    <row r="903" spans="53:55" x14ac:dyDescent="0.3">
      <c r="BA903" s="30" t="s">
        <v>1333</v>
      </c>
      <c r="BB903" s="30" t="s">
        <v>2027</v>
      </c>
      <c r="BC903" s="30">
        <v>10452</v>
      </c>
    </row>
    <row r="904" spans="53:55" x14ac:dyDescent="0.3">
      <c r="BA904" s="30" t="s">
        <v>1333</v>
      </c>
      <c r="BB904" s="30" t="s">
        <v>2010</v>
      </c>
      <c r="BC904" s="30">
        <v>42900</v>
      </c>
    </row>
    <row r="905" spans="53:55" x14ac:dyDescent="0.3">
      <c r="BA905" s="30" t="s">
        <v>1333</v>
      </c>
      <c r="BB905" s="30" t="s">
        <v>2000</v>
      </c>
      <c r="BC905" s="30">
        <v>10335</v>
      </c>
    </row>
    <row r="906" spans="53:55" x14ac:dyDescent="0.3">
      <c r="BA906" s="30" t="s">
        <v>1333</v>
      </c>
      <c r="BB906" s="30" t="s">
        <v>2010</v>
      </c>
      <c r="BC906" s="30">
        <v>16315</v>
      </c>
    </row>
    <row r="907" spans="53:55" x14ac:dyDescent="0.3">
      <c r="BA907" s="30" t="s">
        <v>1333</v>
      </c>
      <c r="BB907" s="30" t="s">
        <v>2013</v>
      </c>
      <c r="BC907" s="30">
        <v>37700</v>
      </c>
    </row>
    <row r="908" spans="53:55" x14ac:dyDescent="0.3">
      <c r="BA908" s="30" t="s">
        <v>1333</v>
      </c>
      <c r="BB908" s="30" t="s">
        <v>2020</v>
      </c>
      <c r="BC908" s="30">
        <v>1040</v>
      </c>
    </row>
    <row r="909" spans="53:55" x14ac:dyDescent="0.3">
      <c r="BA909" s="30" t="s">
        <v>1333</v>
      </c>
      <c r="BB909" s="30" t="s">
        <v>2011</v>
      </c>
      <c r="BC909" s="30">
        <v>780</v>
      </c>
    </row>
    <row r="910" spans="53:55" x14ac:dyDescent="0.3">
      <c r="BA910" s="30" t="s">
        <v>1333</v>
      </c>
      <c r="BB910" s="30" t="s">
        <v>2033</v>
      </c>
      <c r="BC910" s="30">
        <v>40950</v>
      </c>
    </row>
    <row r="911" spans="53:55" x14ac:dyDescent="0.3">
      <c r="BA911" s="30" t="s">
        <v>1333</v>
      </c>
      <c r="BB911" s="30" t="s">
        <v>2003</v>
      </c>
      <c r="BC911" s="30">
        <v>25350</v>
      </c>
    </row>
    <row r="912" spans="53:55" x14ac:dyDescent="0.3">
      <c r="BA912" s="30" t="s">
        <v>1333</v>
      </c>
      <c r="BB912" s="30" t="s">
        <v>2067</v>
      </c>
      <c r="BC912" s="30">
        <v>17550</v>
      </c>
    </row>
    <row r="913" spans="53:55" x14ac:dyDescent="0.3">
      <c r="BA913" s="30" t="s">
        <v>1333</v>
      </c>
      <c r="BB913" s="30" t="s">
        <v>2055</v>
      </c>
      <c r="BC913" s="30">
        <v>22100</v>
      </c>
    </row>
    <row r="914" spans="53:55" x14ac:dyDescent="0.3">
      <c r="BA914" s="30" t="s">
        <v>1333</v>
      </c>
      <c r="BB914" s="30" t="s">
        <v>2023</v>
      </c>
      <c r="BC914" s="30">
        <v>48750</v>
      </c>
    </row>
    <row r="915" spans="53:55" x14ac:dyDescent="0.3">
      <c r="BA915" s="30" t="s">
        <v>1333</v>
      </c>
      <c r="BB915" s="30" t="s">
        <v>1528</v>
      </c>
      <c r="BC915" s="30">
        <v>4550</v>
      </c>
    </row>
    <row r="916" spans="53:55" x14ac:dyDescent="0.3">
      <c r="BA916" s="30" t="s">
        <v>1333</v>
      </c>
      <c r="BB916" s="30" t="s">
        <v>2006</v>
      </c>
      <c r="BC916" s="30">
        <v>23400</v>
      </c>
    </row>
    <row r="917" spans="53:55" x14ac:dyDescent="0.3">
      <c r="BA917" s="30" t="s">
        <v>1333</v>
      </c>
      <c r="BB917" s="30" t="s">
        <v>1999</v>
      </c>
      <c r="BC917" s="30">
        <v>10920</v>
      </c>
    </row>
    <row r="918" spans="53:55" x14ac:dyDescent="0.3">
      <c r="BA918" s="30" t="s">
        <v>1333</v>
      </c>
      <c r="BB918" s="30" t="s">
        <v>2057</v>
      </c>
      <c r="BC918" s="30">
        <v>4485</v>
      </c>
    </row>
    <row r="919" spans="53:55" x14ac:dyDescent="0.3">
      <c r="BA919" s="30" t="s">
        <v>1333</v>
      </c>
      <c r="BB919" s="30" t="s">
        <v>2062</v>
      </c>
      <c r="BC919" s="30">
        <v>1365</v>
      </c>
    </row>
    <row r="920" spans="53:55" x14ac:dyDescent="0.3">
      <c r="BA920" s="30" t="s">
        <v>1333</v>
      </c>
      <c r="BB920" s="30" t="s">
        <v>2032</v>
      </c>
      <c r="BC920" s="30">
        <v>37050</v>
      </c>
    </row>
    <row r="921" spans="53:55" x14ac:dyDescent="0.3">
      <c r="BA921" s="30" t="s">
        <v>1333</v>
      </c>
      <c r="BB921" s="30" t="s">
        <v>2027</v>
      </c>
      <c r="BC921" s="30">
        <v>39000</v>
      </c>
    </row>
    <row r="922" spans="53:55" x14ac:dyDescent="0.3">
      <c r="BA922" s="30" t="s">
        <v>1333</v>
      </c>
      <c r="BB922" s="30" t="s">
        <v>2065</v>
      </c>
      <c r="BC922" s="30">
        <v>8450</v>
      </c>
    </row>
    <row r="923" spans="53:55" x14ac:dyDescent="0.3">
      <c r="BA923" s="30" t="s">
        <v>1333</v>
      </c>
      <c r="BB923" s="30" t="s">
        <v>2042</v>
      </c>
      <c r="BC923" s="30">
        <v>33150</v>
      </c>
    </row>
    <row r="924" spans="53:55" x14ac:dyDescent="0.3">
      <c r="BA924" s="30" t="s">
        <v>1333</v>
      </c>
      <c r="BB924" s="30" t="s">
        <v>2031</v>
      </c>
      <c r="BC924" s="30">
        <v>18200</v>
      </c>
    </row>
    <row r="925" spans="53:55" x14ac:dyDescent="0.3">
      <c r="BA925" s="30" t="s">
        <v>1333</v>
      </c>
      <c r="BB925" s="30" t="s">
        <v>2063</v>
      </c>
      <c r="BC925" s="30">
        <v>25545</v>
      </c>
    </row>
    <row r="926" spans="53:55" x14ac:dyDescent="0.3">
      <c r="BA926" s="30" t="s">
        <v>1333</v>
      </c>
      <c r="BB926" s="30" t="s">
        <v>1612</v>
      </c>
      <c r="BC926" s="30">
        <v>29835</v>
      </c>
    </row>
    <row r="927" spans="53:55" x14ac:dyDescent="0.3">
      <c r="BA927" s="30" t="s">
        <v>1333</v>
      </c>
      <c r="BB927" s="30" t="s">
        <v>1528</v>
      </c>
      <c r="BC927" s="30">
        <v>1495</v>
      </c>
    </row>
    <row r="928" spans="53:55" x14ac:dyDescent="0.3">
      <c r="BA928" s="30" t="s">
        <v>1333</v>
      </c>
      <c r="BB928" s="30" t="s">
        <v>2026</v>
      </c>
      <c r="BC928" s="30">
        <v>3315</v>
      </c>
    </row>
    <row r="929" spans="53:55" x14ac:dyDescent="0.3">
      <c r="BA929" s="30" t="s">
        <v>1333</v>
      </c>
      <c r="BB929" s="30" t="s">
        <v>2037</v>
      </c>
      <c r="BC929" s="30">
        <v>2535</v>
      </c>
    </row>
    <row r="930" spans="53:55" x14ac:dyDescent="0.3">
      <c r="BA930" s="30" t="s">
        <v>1333</v>
      </c>
      <c r="BB930" s="30" t="s">
        <v>2019</v>
      </c>
      <c r="BC930" s="30">
        <v>9750</v>
      </c>
    </row>
    <row r="931" spans="53:55" x14ac:dyDescent="0.3">
      <c r="BA931" s="30" t="s">
        <v>1333</v>
      </c>
      <c r="BB931" s="30" t="s">
        <v>2033</v>
      </c>
      <c r="BC931" s="30">
        <v>52000</v>
      </c>
    </row>
    <row r="932" spans="53:55" x14ac:dyDescent="0.3">
      <c r="BA932" s="30" t="s">
        <v>1333</v>
      </c>
      <c r="BB932" s="30" t="s">
        <v>1612</v>
      </c>
      <c r="BC932" s="30">
        <v>54600</v>
      </c>
    </row>
    <row r="933" spans="53:55" x14ac:dyDescent="0.3">
      <c r="BA933" s="30" t="s">
        <v>1333</v>
      </c>
      <c r="BB933" s="30" t="s">
        <v>2018</v>
      </c>
      <c r="BC933" s="30">
        <v>22100</v>
      </c>
    </row>
    <row r="934" spans="53:55" x14ac:dyDescent="0.3">
      <c r="BA934" s="30" t="s">
        <v>1350</v>
      </c>
      <c r="BB934" s="30" t="s">
        <v>1600</v>
      </c>
      <c r="BC934" s="30">
        <v>27300</v>
      </c>
    </row>
    <row r="935" spans="53:55" x14ac:dyDescent="0.3">
      <c r="BA935" s="30" t="s">
        <v>1352</v>
      </c>
      <c r="BB935" s="30" t="s">
        <v>1612</v>
      </c>
      <c r="BC935" s="30">
        <v>6552</v>
      </c>
    </row>
    <row r="936" spans="53:55" x14ac:dyDescent="0.3">
      <c r="BA936" s="30" t="s">
        <v>1354</v>
      </c>
      <c r="BB936" s="30" t="s">
        <v>2140</v>
      </c>
      <c r="BC936" s="30">
        <v>34008</v>
      </c>
    </row>
    <row r="937" spans="53:55" x14ac:dyDescent="0.3">
      <c r="BA937" s="30" t="s">
        <v>1356</v>
      </c>
      <c r="BB937" s="30" t="s">
        <v>1642</v>
      </c>
      <c r="BC937" s="30">
        <v>6968</v>
      </c>
    </row>
    <row r="938" spans="53:55" x14ac:dyDescent="0.3">
      <c r="BA938" s="30" t="s">
        <v>1358</v>
      </c>
      <c r="BB938" s="30" t="s">
        <v>1649</v>
      </c>
      <c r="BC938" s="30">
        <v>21450</v>
      </c>
    </row>
    <row r="939" spans="53:55" x14ac:dyDescent="0.3">
      <c r="BA939" s="30" t="s">
        <v>1360</v>
      </c>
      <c r="BB939" s="30" t="s">
        <v>1686</v>
      </c>
      <c r="BC939" s="30">
        <v>3445</v>
      </c>
    </row>
    <row r="940" spans="53:55" x14ac:dyDescent="0.3">
      <c r="BA940" s="30" t="s">
        <v>1362</v>
      </c>
      <c r="BB940" s="30" t="s">
        <v>1731</v>
      </c>
      <c r="BC940" s="30">
        <v>48945</v>
      </c>
    </row>
    <row r="941" spans="53:55" x14ac:dyDescent="0.3">
      <c r="BA941" s="30" t="s">
        <v>1364</v>
      </c>
      <c r="BB941" s="30" t="s">
        <v>1773</v>
      </c>
      <c r="BC941" s="30">
        <v>56550</v>
      </c>
    </row>
    <row r="942" spans="53:55" x14ac:dyDescent="0.3">
      <c r="BA942" s="30" t="s">
        <v>1364</v>
      </c>
      <c r="BB942" s="30" t="s">
        <v>1749</v>
      </c>
      <c r="BC942" s="30">
        <v>4160</v>
      </c>
    </row>
    <row r="943" spans="53:55" x14ac:dyDescent="0.3">
      <c r="BA943" s="30" t="s">
        <v>1364</v>
      </c>
      <c r="BB943" s="30" t="s">
        <v>1746</v>
      </c>
      <c r="BC943" s="30">
        <v>3120</v>
      </c>
    </row>
    <row r="944" spans="53:55" x14ac:dyDescent="0.3">
      <c r="BA944" s="30" t="s">
        <v>1364</v>
      </c>
      <c r="BB944" s="30" t="s">
        <v>1742</v>
      </c>
      <c r="BC944" s="30">
        <v>27300</v>
      </c>
    </row>
    <row r="945" spans="53:55" x14ac:dyDescent="0.3">
      <c r="BA945" s="30" t="s">
        <v>1364</v>
      </c>
      <c r="BB945" s="30" t="s">
        <v>1751</v>
      </c>
      <c r="BC945" s="30">
        <v>16900</v>
      </c>
    </row>
    <row r="946" spans="53:55" x14ac:dyDescent="0.3">
      <c r="BA946" s="30" t="s">
        <v>1364</v>
      </c>
      <c r="BB946" s="30" t="s">
        <v>1749</v>
      </c>
      <c r="BC946" s="30">
        <v>5850</v>
      </c>
    </row>
    <row r="947" spans="53:55" x14ac:dyDescent="0.3">
      <c r="BA947" s="30" t="s">
        <v>1364</v>
      </c>
      <c r="BB947" s="30" t="s">
        <v>1774</v>
      </c>
      <c r="BC947" s="30">
        <v>44200</v>
      </c>
    </row>
    <row r="948" spans="53:55" x14ac:dyDescent="0.3">
      <c r="BA948" s="30" t="s">
        <v>1364</v>
      </c>
      <c r="BB948" s="30" t="s">
        <v>1754</v>
      </c>
      <c r="BC948" s="30">
        <v>32500</v>
      </c>
    </row>
    <row r="949" spans="53:55" x14ac:dyDescent="0.3">
      <c r="BA949" s="30" t="s">
        <v>1364</v>
      </c>
      <c r="BB949" s="30" t="s">
        <v>1490</v>
      </c>
      <c r="BC949" s="30">
        <v>13650</v>
      </c>
    </row>
    <row r="950" spans="53:55" x14ac:dyDescent="0.3">
      <c r="BA950" s="30" t="s">
        <v>1364</v>
      </c>
      <c r="BB950" s="30" t="s">
        <v>1776</v>
      </c>
      <c r="BC950" s="30">
        <v>11700</v>
      </c>
    </row>
    <row r="951" spans="53:55" x14ac:dyDescent="0.3">
      <c r="BA951" s="30" t="s">
        <v>1364</v>
      </c>
      <c r="BB951" s="30" t="s">
        <v>1764</v>
      </c>
      <c r="BC951" s="30">
        <v>5460</v>
      </c>
    </row>
    <row r="952" spans="53:55" x14ac:dyDescent="0.3">
      <c r="BA952" s="30" t="s">
        <v>1364</v>
      </c>
      <c r="BB952" s="30" t="s">
        <v>1744</v>
      </c>
      <c r="BC952" s="30">
        <v>5980</v>
      </c>
    </row>
    <row r="953" spans="53:55" x14ac:dyDescent="0.3">
      <c r="BA953" s="30" t="s">
        <v>1364</v>
      </c>
      <c r="BB953" s="30" t="s">
        <v>1755</v>
      </c>
      <c r="BC953" s="30">
        <v>1820</v>
      </c>
    </row>
    <row r="954" spans="53:55" x14ac:dyDescent="0.3">
      <c r="BA954" s="30" t="s">
        <v>1364</v>
      </c>
      <c r="BB954" s="30" t="s">
        <v>1758</v>
      </c>
      <c r="BC954" s="30">
        <v>37050</v>
      </c>
    </row>
    <row r="955" spans="53:55" x14ac:dyDescent="0.3">
      <c r="BA955" s="30" t="s">
        <v>1364</v>
      </c>
      <c r="BB955" s="30" t="s">
        <v>1776</v>
      </c>
      <c r="BC955" s="30">
        <v>52000</v>
      </c>
    </row>
    <row r="956" spans="53:55" x14ac:dyDescent="0.3">
      <c r="BA956" s="30" t="s">
        <v>1364</v>
      </c>
      <c r="BB956" s="30" t="s">
        <v>1766</v>
      </c>
      <c r="BC956" s="30">
        <v>33800</v>
      </c>
    </row>
    <row r="957" spans="53:55" x14ac:dyDescent="0.3">
      <c r="BA957" s="30" t="s">
        <v>1364</v>
      </c>
      <c r="BB957" s="30" t="s">
        <v>1752</v>
      </c>
      <c r="BC957" s="30">
        <v>22100</v>
      </c>
    </row>
    <row r="958" spans="53:55" x14ac:dyDescent="0.3">
      <c r="BA958" s="30" t="s">
        <v>1364</v>
      </c>
      <c r="BB958" s="30" t="s">
        <v>1759</v>
      </c>
      <c r="BC958" s="30">
        <v>36400</v>
      </c>
    </row>
    <row r="959" spans="53:55" x14ac:dyDescent="0.3">
      <c r="BA959" s="30" t="s">
        <v>1364</v>
      </c>
      <c r="BB959" s="30" t="s">
        <v>1490</v>
      </c>
      <c r="BC959" s="30">
        <v>17030</v>
      </c>
    </row>
    <row r="960" spans="53:55" x14ac:dyDescent="0.3">
      <c r="BA960" s="30" t="s">
        <v>1364</v>
      </c>
      <c r="BB960" s="30" t="s">
        <v>1752</v>
      </c>
      <c r="BC960" s="30">
        <v>39780</v>
      </c>
    </row>
    <row r="961" spans="53:55" x14ac:dyDescent="0.3">
      <c r="BA961" s="30" t="s">
        <v>1364</v>
      </c>
      <c r="BB961" s="30" t="s">
        <v>1768</v>
      </c>
      <c r="BC961" s="30">
        <v>1495</v>
      </c>
    </row>
    <row r="962" spans="53:55" x14ac:dyDescent="0.3">
      <c r="BA962" s="30" t="s">
        <v>1364</v>
      </c>
      <c r="BB962" s="30" t="s">
        <v>1757</v>
      </c>
      <c r="BC962" s="30">
        <v>2210</v>
      </c>
    </row>
    <row r="963" spans="53:55" x14ac:dyDescent="0.3">
      <c r="BA963" s="30" t="s">
        <v>1364</v>
      </c>
      <c r="BB963" s="30" t="s">
        <v>1770</v>
      </c>
      <c r="BC963" s="30">
        <v>2535</v>
      </c>
    </row>
    <row r="964" spans="53:55" x14ac:dyDescent="0.3">
      <c r="BA964" s="30" t="s">
        <v>1364</v>
      </c>
      <c r="BB964" s="30" t="s">
        <v>1769</v>
      </c>
      <c r="BC964" s="30">
        <v>29250</v>
      </c>
    </row>
    <row r="965" spans="53:55" x14ac:dyDescent="0.3">
      <c r="BA965" s="30" t="s">
        <v>1364</v>
      </c>
      <c r="BB965" s="30" t="s">
        <v>1743</v>
      </c>
      <c r="BC965" s="30">
        <v>13000</v>
      </c>
    </row>
    <row r="966" spans="53:55" x14ac:dyDescent="0.3">
      <c r="BA966" s="30" t="s">
        <v>1364</v>
      </c>
      <c r="BB966" s="30" t="s">
        <v>1759</v>
      </c>
      <c r="BC966" s="30">
        <v>27300</v>
      </c>
    </row>
    <row r="967" spans="53:55" x14ac:dyDescent="0.3">
      <c r="BA967" s="30" t="s">
        <v>1364</v>
      </c>
      <c r="BB967" s="30" t="s">
        <v>1743</v>
      </c>
      <c r="BC967" s="30">
        <v>44200</v>
      </c>
    </row>
    <row r="968" spans="53:55" x14ac:dyDescent="0.3">
      <c r="BA968" s="30" t="s">
        <v>1364</v>
      </c>
      <c r="BB968" s="30" t="s">
        <v>1762</v>
      </c>
      <c r="BC968" s="30">
        <v>36400</v>
      </c>
    </row>
    <row r="969" spans="53:55" x14ac:dyDescent="0.3">
      <c r="BA969" s="30" t="s">
        <v>1364</v>
      </c>
      <c r="BB969" s="30" t="s">
        <v>1756</v>
      </c>
      <c r="BC969" s="30">
        <v>4368</v>
      </c>
    </row>
    <row r="970" spans="53:55" x14ac:dyDescent="0.3">
      <c r="BA970" s="30" t="s">
        <v>1364</v>
      </c>
      <c r="BB970" s="30" t="s">
        <v>1750</v>
      </c>
      <c r="BC970" s="30">
        <v>34008</v>
      </c>
    </row>
    <row r="971" spans="53:55" x14ac:dyDescent="0.3">
      <c r="BA971" s="30" t="s">
        <v>1364</v>
      </c>
      <c r="BB971" s="30" t="s">
        <v>1751</v>
      </c>
      <c r="BC971" s="30">
        <v>6968</v>
      </c>
    </row>
    <row r="972" spans="53:55" x14ac:dyDescent="0.3">
      <c r="BA972" s="30" t="s">
        <v>1364</v>
      </c>
      <c r="BB972" s="30" t="s">
        <v>1757</v>
      </c>
      <c r="BC972" s="30">
        <v>21450</v>
      </c>
    </row>
    <row r="973" spans="53:55" x14ac:dyDescent="0.3">
      <c r="BA973" s="30" t="s">
        <v>1364</v>
      </c>
      <c r="BB973" s="30" t="s">
        <v>1772</v>
      </c>
      <c r="BC973" s="30">
        <v>13780</v>
      </c>
    </row>
    <row r="974" spans="53:55" x14ac:dyDescent="0.3">
      <c r="BA974" s="30" t="s">
        <v>1364</v>
      </c>
      <c r="BB974" s="30" t="s">
        <v>1768</v>
      </c>
      <c r="BC974" s="30">
        <v>48945</v>
      </c>
    </row>
    <row r="975" spans="53:55" x14ac:dyDescent="0.3">
      <c r="BA975" s="30" t="s">
        <v>1364</v>
      </c>
      <c r="BB975" s="30" t="s">
        <v>1748</v>
      </c>
      <c r="BC975" s="30">
        <v>75400</v>
      </c>
    </row>
    <row r="976" spans="53:55" x14ac:dyDescent="0.3">
      <c r="BA976" s="30" t="s">
        <v>1364</v>
      </c>
      <c r="BB976" s="30" t="s">
        <v>1770</v>
      </c>
      <c r="BC976" s="30">
        <v>3120</v>
      </c>
    </row>
    <row r="977" spans="53:55" x14ac:dyDescent="0.3">
      <c r="BA977" s="30" t="s">
        <v>1364</v>
      </c>
      <c r="BB977" s="30" t="s">
        <v>1747</v>
      </c>
      <c r="BC977" s="30">
        <v>3120</v>
      </c>
    </row>
    <row r="978" spans="53:55" x14ac:dyDescent="0.3">
      <c r="BA978" s="30" t="s">
        <v>1364</v>
      </c>
      <c r="BB978" s="30" t="s">
        <v>1752</v>
      </c>
      <c r="BC978" s="30">
        <v>27300</v>
      </c>
    </row>
    <row r="979" spans="53:55" x14ac:dyDescent="0.3">
      <c r="BA979" s="30" t="s">
        <v>1364</v>
      </c>
      <c r="BB979" s="30" t="s">
        <v>1770</v>
      </c>
      <c r="BC979" s="30">
        <v>25350</v>
      </c>
    </row>
    <row r="980" spans="53:55" x14ac:dyDescent="0.3">
      <c r="BA980" s="30" t="s">
        <v>1364</v>
      </c>
      <c r="BB980" s="30" t="s">
        <v>1753</v>
      </c>
      <c r="BC980" s="30">
        <v>23400</v>
      </c>
    </row>
    <row r="981" spans="53:55" x14ac:dyDescent="0.3">
      <c r="BA981" s="30" t="s">
        <v>1364</v>
      </c>
      <c r="BB981" s="30" t="s">
        <v>1745</v>
      </c>
      <c r="BC981" s="30">
        <v>44200</v>
      </c>
    </row>
    <row r="982" spans="53:55" x14ac:dyDescent="0.3">
      <c r="BA982" s="30" t="s">
        <v>1364</v>
      </c>
      <c r="BB982" s="30" t="s">
        <v>1764</v>
      </c>
      <c r="BC982" s="30">
        <v>65000</v>
      </c>
    </row>
    <row r="983" spans="53:55" x14ac:dyDescent="0.3">
      <c r="BA983" s="30" t="s">
        <v>1364</v>
      </c>
      <c r="BB983" s="30" t="s">
        <v>1745</v>
      </c>
      <c r="BC983" s="30">
        <v>9100</v>
      </c>
    </row>
    <row r="984" spans="53:55" x14ac:dyDescent="0.3">
      <c r="BA984" s="30" t="s">
        <v>1364</v>
      </c>
      <c r="BB984" s="30" t="s">
        <v>1765</v>
      </c>
      <c r="BC984" s="30">
        <v>23400</v>
      </c>
    </row>
    <row r="985" spans="53:55" x14ac:dyDescent="0.3">
      <c r="BA985" s="30" t="s">
        <v>1364</v>
      </c>
      <c r="BB985" s="30" t="s">
        <v>1757</v>
      </c>
      <c r="BC985" s="30">
        <v>10920</v>
      </c>
    </row>
    <row r="986" spans="53:55" x14ac:dyDescent="0.3">
      <c r="BA986" s="30" t="s">
        <v>1364</v>
      </c>
      <c r="BB986" s="30" t="s">
        <v>1776</v>
      </c>
      <c r="BC986" s="30">
        <v>1495</v>
      </c>
    </row>
    <row r="987" spans="53:55" x14ac:dyDescent="0.3">
      <c r="BA987" s="30" t="s">
        <v>1364</v>
      </c>
      <c r="BB987" s="30" t="s">
        <v>1776</v>
      </c>
      <c r="BC987" s="30">
        <v>455</v>
      </c>
    </row>
    <row r="988" spans="53:55" x14ac:dyDescent="0.3">
      <c r="BA988" s="30" t="s">
        <v>1364</v>
      </c>
      <c r="BB988" s="30" t="s">
        <v>1761</v>
      </c>
      <c r="BC988" s="30">
        <v>49400</v>
      </c>
    </row>
    <row r="989" spans="53:55" x14ac:dyDescent="0.3">
      <c r="BA989" s="30" t="s">
        <v>1364</v>
      </c>
      <c r="BB989" s="30" t="s">
        <v>1747</v>
      </c>
      <c r="BC989" s="30">
        <v>26000</v>
      </c>
    </row>
    <row r="990" spans="53:55" x14ac:dyDescent="0.3">
      <c r="BA990" s="30" t="s">
        <v>1364</v>
      </c>
      <c r="BB990" s="30" t="s">
        <v>1760</v>
      </c>
      <c r="BC990" s="30">
        <v>25350</v>
      </c>
    </row>
    <row r="991" spans="53:55" x14ac:dyDescent="0.3">
      <c r="BA991" s="30" t="s">
        <v>1364</v>
      </c>
      <c r="BB991" s="30" t="s">
        <v>1748</v>
      </c>
      <c r="BC991" s="30">
        <v>44200</v>
      </c>
    </row>
    <row r="992" spans="53:55" x14ac:dyDescent="0.3">
      <c r="BA992" s="30" t="s">
        <v>1364</v>
      </c>
      <c r="BB992" s="30" t="s">
        <v>1759</v>
      </c>
      <c r="BC992" s="30">
        <v>36400</v>
      </c>
    </row>
    <row r="993" spans="53:55" x14ac:dyDescent="0.3">
      <c r="BA993" s="30" t="s">
        <v>1364</v>
      </c>
      <c r="BB993" s="30" t="s">
        <v>1777</v>
      </c>
      <c r="BC993" s="30">
        <v>8515</v>
      </c>
    </row>
    <row r="994" spans="53:55" x14ac:dyDescent="0.3">
      <c r="BA994" s="30" t="s">
        <v>1364</v>
      </c>
      <c r="BB994" s="30" t="s">
        <v>1743</v>
      </c>
      <c r="BC994" s="30">
        <v>19890</v>
      </c>
    </row>
    <row r="995" spans="53:55" x14ac:dyDescent="0.3">
      <c r="BA995" s="30" t="s">
        <v>1364</v>
      </c>
      <c r="BB995" s="30" t="s">
        <v>1759</v>
      </c>
      <c r="BC995" s="30">
        <v>1495</v>
      </c>
    </row>
    <row r="996" spans="53:55" x14ac:dyDescent="0.3">
      <c r="BA996" s="30" t="s">
        <v>1364</v>
      </c>
      <c r="BB996" s="30" t="s">
        <v>1764</v>
      </c>
      <c r="BC996" s="30">
        <v>2210</v>
      </c>
    </row>
    <row r="997" spans="53:55" x14ac:dyDescent="0.3">
      <c r="BA997" s="30" t="s">
        <v>1364</v>
      </c>
      <c r="BB997" s="30" t="s">
        <v>1761</v>
      </c>
      <c r="BC997" s="30">
        <v>1690</v>
      </c>
    </row>
    <row r="998" spans="53:55" x14ac:dyDescent="0.3">
      <c r="BA998" s="30" t="s">
        <v>1364</v>
      </c>
      <c r="BB998" s="30" t="s">
        <v>1490</v>
      </c>
      <c r="BC998" s="30">
        <v>39000</v>
      </c>
    </row>
    <row r="999" spans="53:55" x14ac:dyDescent="0.3">
      <c r="BA999" s="30" t="s">
        <v>1364</v>
      </c>
      <c r="BB999" s="30" t="s">
        <v>1748</v>
      </c>
      <c r="BC999" s="30">
        <v>39000</v>
      </c>
    </row>
    <row r="1000" spans="53:55" x14ac:dyDescent="0.3">
      <c r="BA1000" s="30" t="s">
        <v>1364</v>
      </c>
      <c r="BB1000" s="30" t="s">
        <v>1766</v>
      </c>
      <c r="BC1000" s="30">
        <v>27300</v>
      </c>
    </row>
    <row r="1001" spans="53:55" x14ac:dyDescent="0.3">
      <c r="BA1001" s="30" t="s">
        <v>1364</v>
      </c>
      <c r="BB1001" s="30" t="s">
        <v>1764</v>
      </c>
      <c r="BC1001" s="30">
        <v>11050</v>
      </c>
    </row>
    <row r="1002" spans="53:55" x14ac:dyDescent="0.3">
      <c r="BA1002" s="30" t="s">
        <v>1364</v>
      </c>
      <c r="BB1002" s="30" t="s">
        <v>1772</v>
      </c>
      <c r="BC1002" s="30">
        <v>36400</v>
      </c>
    </row>
    <row r="1003" spans="53:55" x14ac:dyDescent="0.3">
      <c r="BA1003" s="30" t="s">
        <v>1364</v>
      </c>
      <c r="BB1003" s="30" t="s">
        <v>1767</v>
      </c>
      <c r="BC1003" s="30">
        <v>6552</v>
      </c>
    </row>
    <row r="1004" spans="53:55" x14ac:dyDescent="0.3">
      <c r="BA1004" s="30" t="s">
        <v>1364</v>
      </c>
      <c r="BB1004" s="30" t="s">
        <v>1747</v>
      </c>
      <c r="BC1004" s="30">
        <v>17004</v>
      </c>
    </row>
    <row r="1005" spans="53:55" x14ac:dyDescent="0.3">
      <c r="BA1005" s="30" t="s">
        <v>1364</v>
      </c>
      <c r="BB1005" s="30" t="s">
        <v>1777</v>
      </c>
      <c r="BC1005" s="30">
        <v>13936</v>
      </c>
    </row>
    <row r="1006" spans="53:55" x14ac:dyDescent="0.3">
      <c r="BA1006" s="30" t="s">
        <v>1364</v>
      </c>
      <c r="BB1006" s="30" t="s">
        <v>1751</v>
      </c>
      <c r="BC1006" s="30">
        <v>32175</v>
      </c>
    </row>
    <row r="1007" spans="53:55" x14ac:dyDescent="0.3">
      <c r="BA1007" s="30" t="s">
        <v>1364</v>
      </c>
      <c r="BB1007" s="30" t="s">
        <v>1764</v>
      </c>
      <c r="BC1007" s="30">
        <v>3445</v>
      </c>
    </row>
    <row r="1008" spans="53:55" x14ac:dyDescent="0.3">
      <c r="BA1008" s="30" t="s">
        <v>1364</v>
      </c>
      <c r="BB1008" s="30" t="s">
        <v>1761</v>
      </c>
      <c r="BC1008" s="30">
        <v>16315</v>
      </c>
    </row>
    <row r="1009" spans="53:55" x14ac:dyDescent="0.3">
      <c r="BA1009" s="30" t="s">
        <v>1364</v>
      </c>
      <c r="BB1009" s="30" t="s">
        <v>1748</v>
      </c>
      <c r="BC1009" s="30">
        <v>18850</v>
      </c>
    </row>
    <row r="1010" spans="53:55" x14ac:dyDescent="0.3">
      <c r="BA1010" s="30" t="s">
        <v>1364</v>
      </c>
      <c r="BB1010" s="30" t="s">
        <v>1777</v>
      </c>
      <c r="BC1010" s="30">
        <v>2080</v>
      </c>
    </row>
    <row r="1011" spans="53:55" x14ac:dyDescent="0.3">
      <c r="BA1011" s="30" t="s">
        <v>1364</v>
      </c>
      <c r="BB1011" s="30" t="s">
        <v>1776</v>
      </c>
      <c r="BC1011" s="30">
        <v>1560</v>
      </c>
    </row>
    <row r="1012" spans="53:55" x14ac:dyDescent="0.3">
      <c r="BA1012" s="30" t="s">
        <v>1364</v>
      </c>
      <c r="BB1012" s="30" t="s">
        <v>1775</v>
      </c>
      <c r="BC1012" s="30">
        <v>54600</v>
      </c>
    </row>
    <row r="1013" spans="53:55" x14ac:dyDescent="0.3">
      <c r="BA1013" s="30" t="s">
        <v>1364</v>
      </c>
      <c r="BB1013" s="30" t="s">
        <v>1747</v>
      </c>
      <c r="BC1013" s="30">
        <v>16900</v>
      </c>
    </row>
    <row r="1014" spans="53:55" x14ac:dyDescent="0.3">
      <c r="BA1014" s="30" t="s">
        <v>1364</v>
      </c>
      <c r="BB1014" s="30" t="s">
        <v>1761</v>
      </c>
      <c r="BC1014" s="30">
        <v>17550</v>
      </c>
    </row>
    <row r="1015" spans="53:55" x14ac:dyDescent="0.3">
      <c r="BA1015" s="30" t="s">
        <v>1364</v>
      </c>
      <c r="BB1015" s="30" t="s">
        <v>1756</v>
      </c>
      <c r="BC1015" s="30">
        <v>33150</v>
      </c>
    </row>
    <row r="1016" spans="53:55" x14ac:dyDescent="0.3">
      <c r="BA1016" s="30" t="s">
        <v>1364</v>
      </c>
      <c r="BB1016" s="30" t="s">
        <v>1777</v>
      </c>
      <c r="BC1016" s="30">
        <v>32500</v>
      </c>
    </row>
    <row r="1017" spans="53:55" x14ac:dyDescent="0.3">
      <c r="BA1017" s="30" t="s">
        <v>1364</v>
      </c>
      <c r="BB1017" s="30" t="s">
        <v>1757</v>
      </c>
      <c r="BC1017" s="30">
        <v>18200</v>
      </c>
    </row>
    <row r="1018" spans="53:55" x14ac:dyDescent="0.3">
      <c r="BA1018" s="30" t="s">
        <v>1364</v>
      </c>
      <c r="BB1018" s="30" t="s">
        <v>1776</v>
      </c>
      <c r="BC1018" s="30">
        <v>17550</v>
      </c>
    </row>
    <row r="1019" spans="53:55" x14ac:dyDescent="0.3">
      <c r="BA1019" s="30" t="s">
        <v>1364</v>
      </c>
      <c r="BB1019" s="30" t="s">
        <v>1777</v>
      </c>
      <c r="BC1019" s="30">
        <v>2730</v>
      </c>
    </row>
    <row r="1020" spans="53:55" x14ac:dyDescent="0.3">
      <c r="BA1020" s="30" t="s">
        <v>1364</v>
      </c>
      <c r="BB1020" s="30" t="s">
        <v>1490</v>
      </c>
      <c r="BC1020" s="30">
        <v>5980</v>
      </c>
    </row>
    <row r="1021" spans="53:55" x14ac:dyDescent="0.3">
      <c r="BA1021" s="30" t="s">
        <v>1364</v>
      </c>
      <c r="BB1021" s="30" t="s">
        <v>1777</v>
      </c>
      <c r="BC1021" s="30">
        <v>1820</v>
      </c>
    </row>
    <row r="1022" spans="53:55" x14ac:dyDescent="0.3">
      <c r="BA1022" s="30" t="s">
        <v>1364</v>
      </c>
      <c r="BB1022" s="30" t="s">
        <v>1777</v>
      </c>
      <c r="BC1022" s="30">
        <v>37050</v>
      </c>
    </row>
    <row r="1023" spans="53:55" x14ac:dyDescent="0.3">
      <c r="BA1023" s="30" t="s">
        <v>1364</v>
      </c>
      <c r="BB1023" s="30" t="s">
        <v>1490</v>
      </c>
      <c r="BC1023" s="30">
        <v>26000</v>
      </c>
    </row>
    <row r="1024" spans="53:55" x14ac:dyDescent="0.3">
      <c r="BA1024" s="30" t="s">
        <v>1364</v>
      </c>
      <c r="BB1024" s="30" t="s">
        <v>1750</v>
      </c>
      <c r="BC1024" s="30">
        <v>33800</v>
      </c>
    </row>
    <row r="1025" spans="53:55" x14ac:dyDescent="0.3">
      <c r="BA1025" s="30" t="s">
        <v>1364</v>
      </c>
      <c r="BB1025" s="30" t="s">
        <v>1769</v>
      </c>
      <c r="BC1025" s="30">
        <v>44200</v>
      </c>
    </row>
    <row r="1026" spans="53:55" x14ac:dyDescent="0.3">
      <c r="BA1026" s="30" t="s">
        <v>1364</v>
      </c>
      <c r="BB1026" s="30" t="s">
        <v>1749</v>
      </c>
      <c r="BC1026" s="30">
        <v>9100</v>
      </c>
    </row>
    <row r="1027" spans="53:55" x14ac:dyDescent="0.3">
      <c r="BA1027" s="30" t="s">
        <v>1364</v>
      </c>
      <c r="BB1027" s="30" t="s">
        <v>1746</v>
      </c>
      <c r="BC1027" s="30">
        <v>8515</v>
      </c>
    </row>
    <row r="1028" spans="53:55" x14ac:dyDescent="0.3">
      <c r="BA1028" s="30" t="s">
        <v>1364</v>
      </c>
      <c r="BB1028" s="30" t="s">
        <v>1751</v>
      </c>
      <c r="BC1028" s="30">
        <v>9945</v>
      </c>
    </row>
    <row r="1029" spans="53:55" x14ac:dyDescent="0.3">
      <c r="BA1029" s="30" t="s">
        <v>1364</v>
      </c>
      <c r="BB1029" s="30" t="s">
        <v>1745</v>
      </c>
      <c r="BC1029" s="30">
        <v>5980</v>
      </c>
    </row>
    <row r="1030" spans="53:55" x14ac:dyDescent="0.3">
      <c r="BA1030" s="30" t="s">
        <v>1364</v>
      </c>
      <c r="BB1030" s="30" t="s">
        <v>1753</v>
      </c>
      <c r="BC1030" s="30">
        <v>3315</v>
      </c>
    </row>
    <row r="1031" spans="53:55" x14ac:dyDescent="0.3">
      <c r="BA1031" s="30" t="s">
        <v>1364</v>
      </c>
      <c r="BB1031" s="30" t="s">
        <v>1763</v>
      </c>
      <c r="BC1031" s="30">
        <v>845</v>
      </c>
    </row>
    <row r="1032" spans="53:55" x14ac:dyDescent="0.3">
      <c r="BA1032" s="30" t="s">
        <v>1364</v>
      </c>
      <c r="BB1032" s="30" t="s">
        <v>1766</v>
      </c>
      <c r="BC1032" s="30">
        <v>19500</v>
      </c>
    </row>
    <row r="1033" spans="53:55" x14ac:dyDescent="0.3">
      <c r="BA1033" s="30" t="s">
        <v>1364</v>
      </c>
      <c r="BB1033" s="30" t="s">
        <v>1763</v>
      </c>
      <c r="BC1033" s="30">
        <v>13000</v>
      </c>
    </row>
    <row r="1034" spans="53:55" x14ac:dyDescent="0.3">
      <c r="BA1034" s="30" t="s">
        <v>1364</v>
      </c>
      <c r="BB1034" s="30" t="s">
        <v>1744</v>
      </c>
      <c r="BC1034" s="30">
        <v>40950</v>
      </c>
    </row>
    <row r="1035" spans="53:55" x14ac:dyDescent="0.3">
      <c r="BA1035" s="30" t="s">
        <v>1364</v>
      </c>
      <c r="BB1035" s="30" t="s">
        <v>1748</v>
      </c>
      <c r="BC1035" s="30">
        <v>22100</v>
      </c>
    </row>
    <row r="1036" spans="53:55" x14ac:dyDescent="0.3">
      <c r="BA1036" s="30" t="s">
        <v>1364</v>
      </c>
      <c r="BB1036" s="30" t="s">
        <v>1775</v>
      </c>
      <c r="BC1036" s="30">
        <v>27300</v>
      </c>
    </row>
    <row r="1037" spans="53:55" x14ac:dyDescent="0.3">
      <c r="BA1037" s="30" t="s">
        <v>1364</v>
      </c>
      <c r="BB1037" s="30" t="s">
        <v>1776</v>
      </c>
      <c r="BC1037" s="30">
        <v>8736</v>
      </c>
    </row>
    <row r="1038" spans="53:55" x14ac:dyDescent="0.3">
      <c r="BA1038" s="30" t="s">
        <v>1364</v>
      </c>
      <c r="BB1038" s="30" t="s">
        <v>1776</v>
      </c>
      <c r="BC1038" s="30">
        <v>25506</v>
      </c>
    </row>
    <row r="1039" spans="53:55" x14ac:dyDescent="0.3">
      <c r="BA1039" s="30" t="s">
        <v>1364</v>
      </c>
      <c r="BB1039" s="30" t="s">
        <v>1742</v>
      </c>
      <c r="BC1039" s="30">
        <v>13936</v>
      </c>
    </row>
    <row r="1040" spans="53:55" x14ac:dyDescent="0.3">
      <c r="BA1040" s="30" t="s">
        <v>1364</v>
      </c>
      <c r="BB1040" s="30" t="s">
        <v>1774</v>
      </c>
      <c r="BC1040" s="30">
        <v>32175</v>
      </c>
    </row>
    <row r="1041" spans="53:55" x14ac:dyDescent="0.3">
      <c r="BA1041" s="30" t="s">
        <v>1364</v>
      </c>
      <c r="BB1041" s="30" t="s">
        <v>1775</v>
      </c>
      <c r="BC1041" s="30">
        <v>13780</v>
      </c>
    </row>
    <row r="1042" spans="53:55" x14ac:dyDescent="0.3">
      <c r="BA1042" s="30" t="s">
        <v>1364</v>
      </c>
      <c r="BB1042" s="30" t="s">
        <v>1776</v>
      </c>
      <c r="BC1042" s="30">
        <v>16315</v>
      </c>
    </row>
    <row r="1043" spans="53:55" x14ac:dyDescent="0.3">
      <c r="BA1043" s="30" t="s">
        <v>1364</v>
      </c>
      <c r="BB1043" s="30" t="s">
        <v>1742</v>
      </c>
      <c r="BC1043" s="30">
        <v>18850</v>
      </c>
    </row>
    <row r="1044" spans="53:55" x14ac:dyDescent="0.3">
      <c r="BA1044" s="30" t="s">
        <v>1364</v>
      </c>
      <c r="BB1044" s="30" t="s">
        <v>1754</v>
      </c>
      <c r="BC1044" s="30">
        <v>3120</v>
      </c>
    </row>
    <row r="1045" spans="53:55" x14ac:dyDescent="0.3">
      <c r="BA1045" s="30" t="s">
        <v>1364</v>
      </c>
      <c r="BB1045" s="30" t="s">
        <v>1742</v>
      </c>
      <c r="BC1045" s="30">
        <v>780</v>
      </c>
    </row>
    <row r="1046" spans="53:55" x14ac:dyDescent="0.3">
      <c r="BA1046" s="30" t="s">
        <v>1364</v>
      </c>
      <c r="BB1046" s="30" t="s">
        <v>1761</v>
      </c>
      <c r="BC1046" s="30">
        <v>40950</v>
      </c>
    </row>
    <row r="1047" spans="53:55" x14ac:dyDescent="0.3">
      <c r="BA1047" s="30" t="s">
        <v>1364</v>
      </c>
      <c r="BB1047" s="30" t="s">
        <v>1774</v>
      </c>
      <c r="BC1047" s="30">
        <v>16900</v>
      </c>
    </row>
    <row r="1048" spans="53:55" x14ac:dyDescent="0.3">
      <c r="BA1048" s="30" t="s">
        <v>1364</v>
      </c>
      <c r="BB1048" s="30" t="s">
        <v>1754</v>
      </c>
      <c r="BC1048" s="30">
        <v>23400</v>
      </c>
    </row>
    <row r="1049" spans="53:55" x14ac:dyDescent="0.3">
      <c r="BA1049" s="30" t="s">
        <v>1364</v>
      </c>
      <c r="BB1049" s="30" t="s">
        <v>1756</v>
      </c>
      <c r="BC1049" s="30">
        <v>11050</v>
      </c>
    </row>
    <row r="1050" spans="53:55" x14ac:dyDescent="0.3">
      <c r="BA1050" s="30" t="s">
        <v>1364</v>
      </c>
      <c r="BB1050" s="30" t="s">
        <v>1775</v>
      </c>
      <c r="BC1050" s="30">
        <v>32500</v>
      </c>
    </row>
    <row r="1051" spans="53:55" x14ac:dyDescent="0.3">
      <c r="BA1051" s="30" t="s">
        <v>1364</v>
      </c>
      <c r="BB1051" s="30" t="s">
        <v>1754</v>
      </c>
      <c r="BC1051" s="30">
        <v>18200</v>
      </c>
    </row>
    <row r="1052" spans="53:55" x14ac:dyDescent="0.3">
      <c r="BA1052" s="30" t="s">
        <v>1364</v>
      </c>
      <c r="BB1052" s="30" t="s">
        <v>1752</v>
      </c>
      <c r="BC1052" s="30">
        <v>23400</v>
      </c>
    </row>
    <row r="1053" spans="53:55" x14ac:dyDescent="0.3">
      <c r="BA1053" s="30" t="s">
        <v>1364</v>
      </c>
      <c r="BB1053" s="30" t="s">
        <v>1750</v>
      </c>
      <c r="BC1053" s="30">
        <v>2730</v>
      </c>
    </row>
    <row r="1054" spans="53:55" x14ac:dyDescent="0.3">
      <c r="BA1054" s="30" t="s">
        <v>1364</v>
      </c>
      <c r="BB1054" s="30" t="s">
        <v>1757</v>
      </c>
      <c r="BC1054" s="30">
        <v>4485</v>
      </c>
    </row>
    <row r="1055" spans="53:55" x14ac:dyDescent="0.3">
      <c r="BA1055" s="30" t="s">
        <v>1364</v>
      </c>
      <c r="BB1055" s="30" t="s">
        <v>1747</v>
      </c>
      <c r="BC1055" s="30">
        <v>455</v>
      </c>
    </row>
    <row r="1056" spans="53:55" x14ac:dyDescent="0.3">
      <c r="BA1056" s="30" t="s">
        <v>1364</v>
      </c>
      <c r="BB1056" s="30" t="s">
        <v>1761</v>
      </c>
      <c r="BC1056" s="30">
        <v>49400</v>
      </c>
    </row>
    <row r="1057" spans="53:55" x14ac:dyDescent="0.3">
      <c r="BA1057" s="30" t="s">
        <v>1364</v>
      </c>
      <c r="BB1057" s="30" t="s">
        <v>1760</v>
      </c>
      <c r="BC1057" s="30">
        <v>26000</v>
      </c>
    </row>
    <row r="1058" spans="53:55" x14ac:dyDescent="0.3">
      <c r="BA1058" s="30" t="s">
        <v>1364</v>
      </c>
      <c r="BB1058" s="30" t="s">
        <v>1756</v>
      </c>
      <c r="BC1058" s="30">
        <v>16900</v>
      </c>
    </row>
    <row r="1059" spans="53:55" x14ac:dyDescent="0.3">
      <c r="BA1059" s="30" t="s">
        <v>1364</v>
      </c>
      <c r="BB1059" s="30" t="s">
        <v>1753</v>
      </c>
      <c r="BC1059" s="30">
        <v>11050</v>
      </c>
    </row>
    <row r="1060" spans="53:55" x14ac:dyDescent="0.3">
      <c r="BA1060" s="30" t="s">
        <v>1364</v>
      </c>
      <c r="BB1060" s="30" t="s">
        <v>1776</v>
      </c>
      <c r="BC1060" s="30">
        <v>9100</v>
      </c>
    </row>
    <row r="1061" spans="53:55" x14ac:dyDescent="0.3">
      <c r="BA1061" s="30" t="s">
        <v>1364</v>
      </c>
      <c r="BB1061" s="30" t="s">
        <v>1760</v>
      </c>
      <c r="BC1061" s="30">
        <v>8515</v>
      </c>
    </row>
    <row r="1062" spans="53:55" x14ac:dyDescent="0.3">
      <c r="BA1062" s="30" t="s">
        <v>1364</v>
      </c>
      <c r="BB1062" s="30" t="s">
        <v>1762</v>
      </c>
      <c r="BC1062" s="30">
        <v>19890</v>
      </c>
    </row>
    <row r="1063" spans="53:55" x14ac:dyDescent="0.3">
      <c r="BA1063" s="30" t="s">
        <v>1364</v>
      </c>
      <c r="BB1063" s="30" t="s">
        <v>1754</v>
      </c>
      <c r="BC1063" s="30">
        <v>4485</v>
      </c>
    </row>
    <row r="1064" spans="53:55" x14ac:dyDescent="0.3">
      <c r="BA1064" s="30" t="s">
        <v>1364</v>
      </c>
      <c r="BB1064" s="30" t="s">
        <v>1768</v>
      </c>
      <c r="BC1064" s="30">
        <v>2210</v>
      </c>
    </row>
    <row r="1065" spans="53:55" x14ac:dyDescent="0.3">
      <c r="BA1065" s="30" t="s">
        <v>1364</v>
      </c>
      <c r="BB1065" s="30" t="s">
        <v>1765</v>
      </c>
      <c r="BC1065" s="30">
        <v>845</v>
      </c>
    </row>
    <row r="1066" spans="53:55" x14ac:dyDescent="0.3">
      <c r="BA1066" s="30" t="s">
        <v>1364</v>
      </c>
      <c r="BB1066" s="30" t="s">
        <v>1746</v>
      </c>
      <c r="BC1066" s="30">
        <v>39000</v>
      </c>
    </row>
    <row r="1067" spans="53:55" x14ac:dyDescent="0.3">
      <c r="BA1067" s="30" t="s">
        <v>1364</v>
      </c>
      <c r="BB1067" s="30" t="s">
        <v>1751</v>
      </c>
      <c r="BC1067" s="30">
        <v>52000</v>
      </c>
    </row>
    <row r="1068" spans="53:55" x14ac:dyDescent="0.3">
      <c r="BA1068" s="30" t="s">
        <v>1364</v>
      </c>
      <c r="BB1068" s="30" t="s">
        <v>1749</v>
      </c>
      <c r="BC1068" s="30">
        <v>27300</v>
      </c>
    </row>
    <row r="1069" spans="53:55" x14ac:dyDescent="0.3">
      <c r="BA1069" s="30" t="s">
        <v>1364</v>
      </c>
      <c r="BB1069" s="30" t="s">
        <v>1763</v>
      </c>
      <c r="BC1069" s="30">
        <v>22100</v>
      </c>
    </row>
    <row r="1070" spans="53:55" x14ac:dyDescent="0.3">
      <c r="BA1070" s="30" t="s">
        <v>1364</v>
      </c>
      <c r="BB1070" s="30" t="s">
        <v>1747</v>
      </c>
      <c r="BC1070" s="30">
        <v>9100</v>
      </c>
    </row>
    <row r="1071" spans="53:55" x14ac:dyDescent="0.3">
      <c r="BA1071" s="30" t="s">
        <v>1364</v>
      </c>
      <c r="BB1071" s="30" t="s">
        <v>1749</v>
      </c>
      <c r="BC1071" s="30">
        <v>4368</v>
      </c>
    </row>
    <row r="1072" spans="53:55" x14ac:dyDescent="0.3">
      <c r="BA1072" s="30" t="s">
        <v>1364</v>
      </c>
      <c r="BB1072" s="30" t="s">
        <v>1490</v>
      </c>
      <c r="BC1072" s="30">
        <v>17004</v>
      </c>
    </row>
    <row r="1073" spans="53:55" x14ac:dyDescent="0.3">
      <c r="BA1073" s="30" t="s">
        <v>1364</v>
      </c>
      <c r="BB1073" s="30" t="s">
        <v>1759</v>
      </c>
      <c r="BC1073" s="30">
        <v>6968</v>
      </c>
    </row>
    <row r="1074" spans="53:55" x14ac:dyDescent="0.3">
      <c r="BA1074" s="30" t="s">
        <v>1364</v>
      </c>
      <c r="BB1074" s="30" t="s">
        <v>1754</v>
      </c>
      <c r="BC1074" s="30">
        <v>32175</v>
      </c>
    </row>
    <row r="1075" spans="53:55" x14ac:dyDescent="0.3">
      <c r="BA1075" s="30" t="s">
        <v>1364</v>
      </c>
      <c r="BB1075" s="30" t="s">
        <v>1750</v>
      </c>
      <c r="BC1075" s="30">
        <v>10335</v>
      </c>
    </row>
    <row r="1076" spans="53:55" x14ac:dyDescent="0.3">
      <c r="BA1076" s="30" t="s">
        <v>1364</v>
      </c>
      <c r="BB1076" s="30" t="s">
        <v>1771</v>
      </c>
      <c r="BC1076" s="30">
        <v>65260</v>
      </c>
    </row>
    <row r="1077" spans="53:55" x14ac:dyDescent="0.3">
      <c r="BA1077" s="30" t="s">
        <v>1340</v>
      </c>
      <c r="BB1077" s="30" t="s">
        <v>1473</v>
      </c>
      <c r="BC1077" s="30">
        <v>75400</v>
      </c>
    </row>
    <row r="1078" spans="53:55" x14ac:dyDescent="0.3">
      <c r="BA1078" s="30" t="s">
        <v>1342</v>
      </c>
      <c r="BB1078" s="30" t="s">
        <v>1519</v>
      </c>
      <c r="BC1078" s="30">
        <v>3120</v>
      </c>
    </row>
    <row r="1079" spans="53:55" x14ac:dyDescent="0.3">
      <c r="BA1079" s="30" t="s">
        <v>1344</v>
      </c>
      <c r="BB1079" s="30" t="s">
        <v>1530</v>
      </c>
      <c r="BC1079" s="30">
        <v>2340</v>
      </c>
    </row>
    <row r="1080" spans="53:55" x14ac:dyDescent="0.3">
      <c r="BA1080" s="30" t="s">
        <v>1346</v>
      </c>
      <c r="BB1080" s="30" t="s">
        <v>1554</v>
      </c>
      <c r="BC1080" s="30">
        <v>40950</v>
      </c>
    </row>
    <row r="1081" spans="53:55" x14ac:dyDescent="0.3">
      <c r="BA1081" s="30" t="s">
        <v>1348</v>
      </c>
      <c r="BB1081" s="30" t="s">
        <v>1584</v>
      </c>
      <c r="BC1081" s="30">
        <v>8450</v>
      </c>
    </row>
    <row r="1082" spans="53:55" x14ac:dyDescent="0.3">
      <c r="BA1082" s="30" t="s">
        <v>1348</v>
      </c>
      <c r="BB1082" s="30" t="s">
        <v>1586</v>
      </c>
      <c r="BC1082" s="30">
        <v>23400</v>
      </c>
    </row>
    <row r="1083" spans="53:55" x14ac:dyDescent="0.3">
      <c r="BA1083" s="30" t="s">
        <v>1348</v>
      </c>
      <c r="BB1083" s="30" t="s">
        <v>1564</v>
      </c>
      <c r="BC1083" s="30">
        <v>22100</v>
      </c>
    </row>
    <row r="1084" spans="53:55" x14ac:dyDescent="0.3">
      <c r="BA1084" s="30" t="s">
        <v>1348</v>
      </c>
      <c r="BB1084" s="30" t="s">
        <v>1579</v>
      </c>
      <c r="BC1084" s="30">
        <v>32500</v>
      </c>
    </row>
    <row r="1085" spans="53:55" x14ac:dyDescent="0.3">
      <c r="BA1085" s="30" t="s">
        <v>1348</v>
      </c>
      <c r="BB1085" s="30" t="s">
        <v>1583</v>
      </c>
      <c r="BC1085" s="30">
        <v>13650</v>
      </c>
    </row>
    <row r="1086" spans="53:55" x14ac:dyDescent="0.3">
      <c r="BA1086" s="30" t="s">
        <v>1348</v>
      </c>
      <c r="BB1086" s="30" t="s">
        <v>1558</v>
      </c>
      <c r="BC1086" s="30">
        <v>17550</v>
      </c>
    </row>
    <row r="1087" spans="53:55" x14ac:dyDescent="0.3">
      <c r="BA1087" s="30" t="s">
        <v>1348</v>
      </c>
      <c r="BB1087" s="30" t="s">
        <v>1570</v>
      </c>
      <c r="BC1087" s="30">
        <v>10920</v>
      </c>
    </row>
    <row r="1088" spans="53:55" x14ac:dyDescent="0.3">
      <c r="BA1088" s="30" t="s">
        <v>1348</v>
      </c>
      <c r="BB1088" s="30" t="s">
        <v>1582</v>
      </c>
      <c r="BC1088" s="30">
        <v>2990</v>
      </c>
    </row>
    <row r="1089" spans="53:55" x14ac:dyDescent="0.3">
      <c r="BA1089" s="30" t="s">
        <v>1348</v>
      </c>
      <c r="BB1089" s="30" t="s">
        <v>1561</v>
      </c>
      <c r="BC1089" s="30">
        <v>910</v>
      </c>
    </row>
    <row r="1090" spans="53:55" x14ac:dyDescent="0.3">
      <c r="BA1090" s="30" t="s">
        <v>1348</v>
      </c>
      <c r="BB1090" s="30" t="s">
        <v>1583</v>
      </c>
      <c r="BC1090" s="30">
        <v>49400</v>
      </c>
    </row>
    <row r="1091" spans="53:55" x14ac:dyDescent="0.3">
      <c r="BA1091" s="30" t="s">
        <v>1348</v>
      </c>
      <c r="BB1091" s="30" t="s">
        <v>1585</v>
      </c>
      <c r="BC1091" s="30">
        <v>13000</v>
      </c>
    </row>
    <row r="1092" spans="53:55" x14ac:dyDescent="0.3">
      <c r="BA1092" s="30" t="s">
        <v>1348</v>
      </c>
      <c r="BB1092" s="30" t="s">
        <v>1580</v>
      </c>
      <c r="BC1092" s="30">
        <v>8450</v>
      </c>
    </row>
    <row r="1093" spans="53:55" x14ac:dyDescent="0.3">
      <c r="BA1093" s="30" t="s">
        <v>1348</v>
      </c>
      <c r="BB1093" s="30" t="s">
        <v>1571</v>
      </c>
      <c r="BC1093" s="30">
        <v>11050</v>
      </c>
    </row>
    <row r="1094" spans="53:55" x14ac:dyDescent="0.3">
      <c r="BA1094" s="30" t="s">
        <v>1348</v>
      </c>
      <c r="BB1094" s="30" t="s">
        <v>1569</v>
      </c>
      <c r="BC1094" s="30">
        <v>18200</v>
      </c>
    </row>
    <row r="1095" spans="53:55" x14ac:dyDescent="0.3">
      <c r="BA1095" s="30" t="s">
        <v>1348</v>
      </c>
      <c r="BB1095" s="30" t="s">
        <v>1584</v>
      </c>
      <c r="BC1095" s="30">
        <v>17030</v>
      </c>
    </row>
    <row r="1096" spans="53:55" x14ac:dyDescent="0.3">
      <c r="BA1096" s="30" t="s">
        <v>1348</v>
      </c>
      <c r="BB1096" s="30" t="s">
        <v>1558</v>
      </c>
      <c r="BC1096" s="30">
        <v>29835</v>
      </c>
    </row>
    <row r="1097" spans="53:55" x14ac:dyDescent="0.3">
      <c r="BA1097" s="30" t="s">
        <v>1348</v>
      </c>
      <c r="BB1097" s="30" t="s">
        <v>1571</v>
      </c>
      <c r="BC1097" s="30">
        <v>5980</v>
      </c>
    </row>
    <row r="1098" spans="53:55" x14ac:dyDescent="0.3">
      <c r="BA1098" s="30" t="s">
        <v>1348</v>
      </c>
      <c r="BB1098" s="30" t="s">
        <v>1586</v>
      </c>
      <c r="BC1098" s="30">
        <v>2210</v>
      </c>
    </row>
    <row r="1099" spans="53:55" x14ac:dyDescent="0.3">
      <c r="BA1099" s="30" t="s">
        <v>1348</v>
      </c>
      <c r="BB1099" s="30" t="s">
        <v>1567</v>
      </c>
      <c r="BC1099" s="30">
        <v>2535</v>
      </c>
    </row>
    <row r="1100" spans="53:55" x14ac:dyDescent="0.3">
      <c r="BA1100" s="30" t="s">
        <v>1348</v>
      </c>
      <c r="BB1100" s="30" t="s">
        <v>1572</v>
      </c>
      <c r="BC1100" s="30">
        <v>9750</v>
      </c>
    </row>
    <row r="1101" spans="53:55" x14ac:dyDescent="0.3">
      <c r="BA1101" s="30" t="s">
        <v>1348</v>
      </c>
      <c r="BB1101" s="30" t="s">
        <v>1587</v>
      </c>
      <c r="BC1101" s="30">
        <v>39000</v>
      </c>
    </row>
    <row r="1102" spans="53:55" x14ac:dyDescent="0.3">
      <c r="BA1102" s="30" t="s">
        <v>1348</v>
      </c>
      <c r="BB1102" s="30" t="s">
        <v>1585</v>
      </c>
      <c r="BC1102" s="30">
        <v>13650</v>
      </c>
    </row>
    <row r="1103" spans="53:55" x14ac:dyDescent="0.3">
      <c r="BA1103" s="30" t="s">
        <v>1348</v>
      </c>
      <c r="BB1103" s="30" t="s">
        <v>1573</v>
      </c>
      <c r="BC1103" s="30">
        <v>22100</v>
      </c>
    </row>
    <row r="1104" spans="53:55" x14ac:dyDescent="0.3">
      <c r="BA1104" s="30" t="s">
        <v>1348</v>
      </c>
      <c r="BB1104" s="30" t="s">
        <v>1560</v>
      </c>
      <c r="BC1104" s="30">
        <v>36400</v>
      </c>
    </row>
    <row r="1105" spans="53:55" x14ac:dyDescent="0.3">
      <c r="BA1105" s="30" t="s">
        <v>1348</v>
      </c>
      <c r="BB1105" s="30" t="s">
        <v>1564</v>
      </c>
      <c r="BC1105" s="30">
        <v>4368</v>
      </c>
    </row>
    <row r="1106" spans="53:55" x14ac:dyDescent="0.3">
      <c r="BA1106" s="30" t="s">
        <v>1348</v>
      </c>
      <c r="BB1106" s="30" t="s">
        <v>1562</v>
      </c>
      <c r="BC1106" s="30">
        <v>25506</v>
      </c>
    </row>
    <row r="1107" spans="53:55" x14ac:dyDescent="0.3">
      <c r="BA1107" s="30" t="s">
        <v>1348</v>
      </c>
      <c r="BB1107" s="30" t="s">
        <v>1580</v>
      </c>
      <c r="BC1107" s="30">
        <v>3484</v>
      </c>
    </row>
    <row r="1108" spans="53:55" x14ac:dyDescent="0.3">
      <c r="BA1108" s="30" t="s">
        <v>1348</v>
      </c>
      <c r="BB1108" s="30" t="s">
        <v>1581</v>
      </c>
      <c r="BC1108" s="30">
        <v>21450</v>
      </c>
    </row>
    <row r="1109" spans="53:55" x14ac:dyDescent="0.3">
      <c r="BA1109" s="30" t="s">
        <v>1348</v>
      </c>
      <c r="BB1109" s="30" t="s">
        <v>1572</v>
      </c>
      <c r="BC1109" s="30">
        <v>3445</v>
      </c>
    </row>
    <row r="1110" spans="53:55" x14ac:dyDescent="0.3">
      <c r="BA1110" s="30" t="s">
        <v>1348</v>
      </c>
      <c r="BB1110" s="30" t="s">
        <v>1564</v>
      </c>
      <c r="BC1110" s="30">
        <v>48945</v>
      </c>
    </row>
    <row r="1111" spans="53:55" x14ac:dyDescent="0.3">
      <c r="BA1111" s="30" t="s">
        <v>1348</v>
      </c>
      <c r="BB1111" s="30" t="s">
        <v>1565</v>
      </c>
      <c r="BC1111" s="30">
        <v>37700</v>
      </c>
    </row>
    <row r="1112" spans="53:55" x14ac:dyDescent="0.3">
      <c r="BA1112" s="30" t="s">
        <v>1348</v>
      </c>
      <c r="BB1112" s="30" t="s">
        <v>1561</v>
      </c>
      <c r="BC1112" s="30">
        <v>3120</v>
      </c>
    </row>
    <row r="1113" spans="53:55" x14ac:dyDescent="0.3">
      <c r="BA1113" s="30" t="s">
        <v>1348</v>
      </c>
      <c r="BB1113" s="30" t="s">
        <v>1565</v>
      </c>
      <c r="BC1113" s="30">
        <v>3120</v>
      </c>
    </row>
    <row r="1114" spans="53:55" x14ac:dyDescent="0.3">
      <c r="BA1114" s="30" t="s">
        <v>1348</v>
      </c>
      <c r="BB1114" s="30" t="s">
        <v>1564</v>
      </c>
      <c r="BC1114" s="30">
        <v>54600</v>
      </c>
    </row>
    <row r="1115" spans="53:55" x14ac:dyDescent="0.3">
      <c r="BA1115" s="30" t="s">
        <v>1348</v>
      </c>
      <c r="BB1115" s="30" t="s">
        <v>1574</v>
      </c>
      <c r="BC1115" s="30">
        <v>33800</v>
      </c>
    </row>
    <row r="1116" spans="53:55" x14ac:dyDescent="0.3">
      <c r="BA1116" s="30" t="s">
        <v>1348</v>
      </c>
      <c r="BB1116" s="30" t="s">
        <v>1574</v>
      </c>
      <c r="BC1116" s="30">
        <v>23400</v>
      </c>
    </row>
    <row r="1117" spans="53:55" x14ac:dyDescent="0.3">
      <c r="BA1117" s="30" t="s">
        <v>1348</v>
      </c>
      <c r="BB1117" s="30" t="s">
        <v>1568</v>
      </c>
      <c r="BC1117" s="30">
        <v>22100</v>
      </c>
    </row>
    <row r="1118" spans="53:55" x14ac:dyDescent="0.3">
      <c r="BA1118" s="30" t="s">
        <v>1348</v>
      </c>
      <c r="BB1118" s="30" t="s">
        <v>1561</v>
      </c>
      <c r="BC1118" s="30">
        <v>16250</v>
      </c>
    </row>
    <row r="1119" spans="53:55" x14ac:dyDescent="0.3">
      <c r="BA1119" s="30" t="s">
        <v>1348</v>
      </c>
      <c r="BB1119" s="30" t="s">
        <v>1573</v>
      </c>
      <c r="BC1119" s="30">
        <v>13650</v>
      </c>
    </row>
    <row r="1120" spans="53:55" x14ac:dyDescent="0.3">
      <c r="BA1120" s="30" t="s">
        <v>1348</v>
      </c>
      <c r="BB1120" s="30" t="s">
        <v>1570</v>
      </c>
      <c r="BC1120" s="30">
        <v>11700</v>
      </c>
    </row>
    <row r="1121" spans="53:55" x14ac:dyDescent="0.3">
      <c r="BA1121" s="30" t="s">
        <v>1348</v>
      </c>
      <c r="BB1121" s="30" t="s">
        <v>1566</v>
      </c>
      <c r="BC1121" s="30">
        <v>2730</v>
      </c>
    </row>
    <row r="1122" spans="53:55" x14ac:dyDescent="0.3">
      <c r="BA1122" s="30" t="s">
        <v>1348</v>
      </c>
      <c r="BB1122" s="30" t="s">
        <v>1565</v>
      </c>
      <c r="BC1122" s="30">
        <v>5980</v>
      </c>
    </row>
    <row r="1123" spans="53:55" x14ac:dyDescent="0.3">
      <c r="BA1123" s="30" t="s">
        <v>1348</v>
      </c>
      <c r="BB1123" s="30" t="s">
        <v>1582</v>
      </c>
      <c r="BC1123" s="30">
        <v>1820</v>
      </c>
    </row>
    <row r="1124" spans="53:55" x14ac:dyDescent="0.3">
      <c r="BA1124" s="30" t="s">
        <v>1348</v>
      </c>
      <c r="BB1124" s="30" t="s">
        <v>1563</v>
      </c>
      <c r="BC1124" s="30">
        <v>12350</v>
      </c>
    </row>
    <row r="1125" spans="53:55" x14ac:dyDescent="0.3">
      <c r="BA1125" s="30" t="s">
        <v>1348</v>
      </c>
      <c r="BB1125" s="30" t="s">
        <v>1588</v>
      </c>
      <c r="BC1125" s="30">
        <v>39000</v>
      </c>
    </row>
    <row r="1126" spans="53:55" x14ac:dyDescent="0.3">
      <c r="BA1126" s="30" t="s">
        <v>1348</v>
      </c>
      <c r="BB1126" s="30" t="s">
        <v>1572</v>
      </c>
      <c r="BC1126" s="30">
        <v>25350</v>
      </c>
    </row>
    <row r="1127" spans="53:55" x14ac:dyDescent="0.3">
      <c r="BA1127" s="30" t="s">
        <v>1348</v>
      </c>
      <c r="BB1127" s="30" t="s">
        <v>1585</v>
      </c>
      <c r="BC1127" s="30">
        <v>33150</v>
      </c>
    </row>
    <row r="1128" spans="53:55" x14ac:dyDescent="0.3">
      <c r="BA1128" s="30" t="s">
        <v>1348</v>
      </c>
      <c r="BB1128" s="30" t="s">
        <v>1573</v>
      </c>
      <c r="BC1128" s="30">
        <v>27300</v>
      </c>
    </row>
    <row r="1129" spans="53:55" x14ac:dyDescent="0.3">
      <c r="BA1129" s="30" t="s">
        <v>1348</v>
      </c>
      <c r="BB1129" s="30" t="s">
        <v>1580</v>
      </c>
      <c r="BC1129" s="30">
        <v>25545</v>
      </c>
    </row>
    <row r="1130" spans="53:55" x14ac:dyDescent="0.3">
      <c r="BA1130" s="30" t="s">
        <v>1348</v>
      </c>
      <c r="BB1130" s="30" t="s">
        <v>1584</v>
      </c>
      <c r="BC1130" s="30">
        <v>9945</v>
      </c>
    </row>
    <row r="1131" spans="53:55" x14ac:dyDescent="0.3">
      <c r="BA1131" s="30" t="s">
        <v>1348</v>
      </c>
      <c r="BB1131" s="30" t="s">
        <v>1573</v>
      </c>
      <c r="BC1131" s="30">
        <v>2990</v>
      </c>
    </row>
    <row r="1132" spans="53:55" x14ac:dyDescent="0.3">
      <c r="BA1132" s="30" t="s">
        <v>1348</v>
      </c>
      <c r="BB1132" s="30" t="s">
        <v>1572</v>
      </c>
      <c r="BC1132" s="30">
        <v>4420</v>
      </c>
    </row>
    <row r="1133" spans="53:55" x14ac:dyDescent="0.3">
      <c r="BA1133" s="30" t="s">
        <v>1348</v>
      </c>
      <c r="BB1133" s="30" t="s">
        <v>1562</v>
      </c>
      <c r="BC1133" s="30">
        <v>1690</v>
      </c>
    </row>
    <row r="1134" spans="53:55" x14ac:dyDescent="0.3">
      <c r="BA1134" s="30" t="s">
        <v>1348</v>
      </c>
      <c r="BB1134" s="30" t="s">
        <v>1584</v>
      </c>
      <c r="BC1134" s="30">
        <v>19500</v>
      </c>
    </row>
    <row r="1135" spans="53:55" x14ac:dyDescent="0.3">
      <c r="BA1135" s="30" t="s">
        <v>1348</v>
      </c>
      <c r="BB1135" s="30" t="s">
        <v>1581</v>
      </c>
      <c r="BC1135" s="30">
        <v>26000</v>
      </c>
    </row>
    <row r="1136" spans="53:55" x14ac:dyDescent="0.3">
      <c r="BA1136" s="30" t="s">
        <v>1348</v>
      </c>
      <c r="BB1136" s="30" t="s">
        <v>1575</v>
      </c>
      <c r="BC1136" s="30">
        <v>40950</v>
      </c>
    </row>
    <row r="1137" spans="53:55" x14ac:dyDescent="0.3">
      <c r="BA1137" s="30" t="s">
        <v>1348</v>
      </c>
      <c r="BB1137" s="30" t="s">
        <v>1575</v>
      </c>
      <c r="BC1137" s="30">
        <v>44200</v>
      </c>
    </row>
    <row r="1138" spans="53:55" x14ac:dyDescent="0.3">
      <c r="BA1138" s="30" t="s">
        <v>1348</v>
      </c>
      <c r="BB1138" s="30" t="s">
        <v>1560</v>
      </c>
      <c r="BC1138" s="30">
        <v>27300</v>
      </c>
    </row>
    <row r="1139" spans="53:55" x14ac:dyDescent="0.3">
      <c r="BA1139" s="30" t="s">
        <v>1348</v>
      </c>
      <c r="BB1139" s="30" t="s">
        <v>1584</v>
      </c>
      <c r="BC1139" s="30">
        <v>8736</v>
      </c>
    </row>
    <row r="1140" spans="53:55" x14ac:dyDescent="0.3">
      <c r="BA1140" s="30" t="s">
        <v>1348</v>
      </c>
      <c r="BB1140" s="30" t="s">
        <v>1583</v>
      </c>
      <c r="BC1140" s="30">
        <v>17004</v>
      </c>
    </row>
    <row r="1141" spans="53:55" x14ac:dyDescent="0.3">
      <c r="BA1141" s="30" t="s">
        <v>1348</v>
      </c>
      <c r="BB1141" s="30" t="s">
        <v>1558</v>
      </c>
      <c r="BC1141" s="30">
        <v>13936</v>
      </c>
    </row>
    <row r="1142" spans="53:55" x14ac:dyDescent="0.3">
      <c r="BA1142" s="30" t="s">
        <v>1348</v>
      </c>
      <c r="BB1142" s="30" t="s">
        <v>1569</v>
      </c>
      <c r="BC1142" s="30">
        <v>32175</v>
      </c>
    </row>
    <row r="1143" spans="53:55" x14ac:dyDescent="0.3">
      <c r="BA1143" s="30" t="s">
        <v>1348</v>
      </c>
      <c r="BB1143" s="30" t="s">
        <v>1571</v>
      </c>
      <c r="BC1143" s="30">
        <v>13780</v>
      </c>
    </row>
    <row r="1144" spans="53:55" x14ac:dyDescent="0.3">
      <c r="BA1144" s="30" t="s">
        <v>1348</v>
      </c>
      <c r="BB1144" s="30" t="s">
        <v>1581</v>
      </c>
      <c r="BC1144" s="30">
        <v>48945</v>
      </c>
    </row>
    <row r="1145" spans="53:55" x14ac:dyDescent="0.3">
      <c r="BA1145" s="30" t="s">
        <v>1348</v>
      </c>
      <c r="BB1145" s="30" t="s">
        <v>1568</v>
      </c>
      <c r="BC1145" s="30">
        <v>56550</v>
      </c>
    </row>
    <row r="1146" spans="53:55" x14ac:dyDescent="0.3">
      <c r="BA1146" s="30" t="s">
        <v>1348</v>
      </c>
      <c r="BB1146" s="30" t="s">
        <v>1585</v>
      </c>
      <c r="BC1146" s="30">
        <v>3120</v>
      </c>
    </row>
    <row r="1147" spans="53:55" x14ac:dyDescent="0.3">
      <c r="BA1147" s="30" t="s">
        <v>1348</v>
      </c>
      <c r="BB1147" s="30" t="s">
        <v>1583</v>
      </c>
      <c r="BC1147" s="30">
        <v>1560</v>
      </c>
    </row>
    <row r="1148" spans="53:55" x14ac:dyDescent="0.3">
      <c r="BA1148" s="30" t="s">
        <v>1348</v>
      </c>
      <c r="BB1148" s="30" t="s">
        <v>1576</v>
      </c>
      <c r="BC1148" s="30">
        <v>13650</v>
      </c>
    </row>
    <row r="1149" spans="53:55" x14ac:dyDescent="0.3">
      <c r="BA1149" s="30" t="s">
        <v>1348</v>
      </c>
      <c r="BB1149" s="30" t="s">
        <v>1569</v>
      </c>
      <c r="BC1149" s="30">
        <v>25350</v>
      </c>
    </row>
    <row r="1150" spans="53:55" x14ac:dyDescent="0.3">
      <c r="BA1150" s="30" t="s">
        <v>1348</v>
      </c>
      <c r="BB1150" s="30" t="s">
        <v>1580</v>
      </c>
      <c r="BC1150" s="30">
        <v>17550</v>
      </c>
    </row>
    <row r="1151" spans="53:55" x14ac:dyDescent="0.3">
      <c r="BA1151" s="30" t="s">
        <v>1348</v>
      </c>
      <c r="BB1151" s="30" t="s">
        <v>1563</v>
      </c>
      <c r="BC1151" s="30">
        <v>22100</v>
      </c>
    </row>
    <row r="1152" spans="53:55" x14ac:dyDescent="0.3">
      <c r="BA1152" s="30" t="s">
        <v>1348</v>
      </c>
      <c r="BB1152" s="30" t="s">
        <v>1561</v>
      </c>
      <c r="BC1152" s="30">
        <v>65000</v>
      </c>
    </row>
    <row r="1153" spans="53:55" x14ac:dyDescent="0.3">
      <c r="BA1153" s="30" t="s">
        <v>1348</v>
      </c>
      <c r="BB1153" s="30" t="s">
        <v>1582</v>
      </c>
      <c r="BC1153" s="30">
        <v>9100</v>
      </c>
    </row>
    <row r="1154" spans="53:55" x14ac:dyDescent="0.3">
      <c r="BA1154" s="30" t="s">
        <v>1348</v>
      </c>
      <c r="BB1154" s="30" t="s">
        <v>1565</v>
      </c>
      <c r="BC1154" s="30">
        <v>17550</v>
      </c>
    </row>
    <row r="1155" spans="53:55" x14ac:dyDescent="0.3">
      <c r="BA1155" s="30" t="s">
        <v>1348</v>
      </c>
      <c r="BB1155" s="30" t="s">
        <v>1585</v>
      </c>
      <c r="BC1155" s="30">
        <v>10920</v>
      </c>
    </row>
    <row r="1156" spans="53:55" x14ac:dyDescent="0.3">
      <c r="BA1156" s="30" t="s">
        <v>1348</v>
      </c>
      <c r="BB1156" s="30" t="s">
        <v>1577</v>
      </c>
      <c r="BC1156" s="30">
        <v>4485</v>
      </c>
    </row>
    <row r="1157" spans="53:55" x14ac:dyDescent="0.3">
      <c r="BA1157" s="30" t="s">
        <v>1348</v>
      </c>
      <c r="BB1157" s="30" t="s">
        <v>1562</v>
      </c>
      <c r="BC1157" s="30">
        <v>455</v>
      </c>
    </row>
    <row r="1158" spans="53:55" x14ac:dyDescent="0.3">
      <c r="BA1158" s="30" t="s">
        <v>1348</v>
      </c>
      <c r="BB1158" s="30" t="s">
        <v>1560</v>
      </c>
      <c r="BC1158" s="30">
        <v>12350</v>
      </c>
    </row>
    <row r="1159" spans="53:55" x14ac:dyDescent="0.3">
      <c r="BA1159" s="30" t="s">
        <v>1348</v>
      </c>
      <c r="BB1159" s="30" t="s">
        <v>1566</v>
      </c>
      <c r="BC1159" s="30">
        <v>52000</v>
      </c>
    </row>
    <row r="1160" spans="53:55" x14ac:dyDescent="0.3">
      <c r="BA1160" s="30" t="s">
        <v>1348</v>
      </c>
      <c r="BB1160" s="30" t="s">
        <v>1586</v>
      </c>
      <c r="BC1160" s="30">
        <v>16900</v>
      </c>
    </row>
    <row r="1161" spans="53:55" x14ac:dyDescent="0.3">
      <c r="BA1161" s="30" t="s">
        <v>1348</v>
      </c>
      <c r="BB1161" s="30" t="s">
        <v>1578</v>
      </c>
      <c r="BC1161" s="30">
        <v>33150</v>
      </c>
    </row>
    <row r="1162" spans="53:55" x14ac:dyDescent="0.3">
      <c r="BA1162" s="30" t="s">
        <v>1348</v>
      </c>
      <c r="BB1162" s="30" t="s">
        <v>1587</v>
      </c>
      <c r="BC1162" s="30">
        <v>18200</v>
      </c>
    </row>
    <row r="1163" spans="53:55" x14ac:dyDescent="0.3">
      <c r="BA1163" s="30" t="s">
        <v>1348</v>
      </c>
      <c r="BB1163" s="30" t="s">
        <v>1558</v>
      </c>
      <c r="BC1163" s="30">
        <v>25545</v>
      </c>
    </row>
    <row r="1164" spans="53:55" x14ac:dyDescent="0.3">
      <c r="BA1164" s="30" t="s">
        <v>1348</v>
      </c>
      <c r="BB1164" s="30" t="s">
        <v>1581</v>
      </c>
      <c r="BC1164" s="30">
        <v>29835</v>
      </c>
    </row>
    <row r="1165" spans="53:55" x14ac:dyDescent="0.3">
      <c r="BA1165" s="30" t="s">
        <v>1348</v>
      </c>
      <c r="BB1165" s="30" t="s">
        <v>1580</v>
      </c>
      <c r="BC1165" s="30">
        <v>1495</v>
      </c>
    </row>
    <row r="1166" spans="53:55" x14ac:dyDescent="0.3">
      <c r="BA1166" s="30" t="s">
        <v>1348</v>
      </c>
      <c r="BB1166" s="30" t="s">
        <v>1581</v>
      </c>
      <c r="BC1166" s="30">
        <v>1105</v>
      </c>
    </row>
    <row r="1167" spans="53:55" x14ac:dyDescent="0.3">
      <c r="BA1167" s="30" t="s">
        <v>1348</v>
      </c>
      <c r="BB1167" s="30" t="s">
        <v>1588</v>
      </c>
      <c r="BC1167" s="30">
        <v>3380</v>
      </c>
    </row>
    <row r="1168" spans="53:55" x14ac:dyDescent="0.3">
      <c r="BA1168" s="30" t="s">
        <v>1348</v>
      </c>
      <c r="BB1168" s="30" t="s">
        <v>1565</v>
      </c>
      <c r="BC1168" s="30">
        <v>29250</v>
      </c>
    </row>
    <row r="1169" spans="53:55" x14ac:dyDescent="0.3">
      <c r="BA1169" s="30" t="s">
        <v>1348</v>
      </c>
      <c r="BB1169" s="30" t="s">
        <v>1566</v>
      </c>
      <c r="BC1169" s="30">
        <v>26000</v>
      </c>
    </row>
    <row r="1170" spans="53:55" x14ac:dyDescent="0.3">
      <c r="BA1170" s="30" t="s">
        <v>1348</v>
      </c>
      <c r="BB1170" s="30" t="s">
        <v>1586</v>
      </c>
      <c r="BC1170" s="30">
        <v>27300</v>
      </c>
    </row>
    <row r="1171" spans="53:55" x14ac:dyDescent="0.3">
      <c r="BA1171" s="30" t="s">
        <v>1348</v>
      </c>
      <c r="BB1171" s="30" t="s">
        <v>1588</v>
      </c>
      <c r="BC1171" s="30">
        <v>22100</v>
      </c>
    </row>
    <row r="1172" spans="53:55" x14ac:dyDescent="0.3">
      <c r="BA1172" s="30" t="s">
        <v>1348</v>
      </c>
      <c r="BB1172" s="30" t="s">
        <v>1570</v>
      </c>
      <c r="BC1172" s="30">
        <v>9100</v>
      </c>
    </row>
    <row r="1173" spans="53:55" x14ac:dyDescent="0.3">
      <c r="BA1173" s="30" t="s">
        <v>1348</v>
      </c>
      <c r="BB1173" s="30" t="s">
        <v>1563</v>
      </c>
      <c r="BC1173" s="30">
        <v>8736</v>
      </c>
    </row>
    <row r="1174" spans="53:55" x14ac:dyDescent="0.3">
      <c r="BA1174" s="30" t="s">
        <v>1334</v>
      </c>
      <c r="BB1174" s="30" t="s">
        <v>2075</v>
      </c>
      <c r="BC1174" s="30">
        <v>34008</v>
      </c>
    </row>
    <row r="1175" spans="53:55" x14ac:dyDescent="0.3">
      <c r="BA1175" s="30" t="s">
        <v>1333</v>
      </c>
      <c r="BB1175" s="30" t="s">
        <v>2002</v>
      </c>
      <c r="BC1175" s="30">
        <v>10452</v>
      </c>
    </row>
    <row r="1176" spans="53:55" x14ac:dyDescent="0.3">
      <c r="BA1176" s="30" t="s">
        <v>1335</v>
      </c>
      <c r="BB1176" s="30" t="s">
        <v>2092</v>
      </c>
      <c r="BC1176" s="30">
        <v>10725</v>
      </c>
    </row>
    <row r="1177" spans="53:55" x14ac:dyDescent="0.3">
      <c r="BA1177" s="30" t="s">
        <v>1377</v>
      </c>
      <c r="BB1177" s="30" t="s">
        <v>1949</v>
      </c>
      <c r="BC1177" s="30">
        <v>10335</v>
      </c>
    </row>
    <row r="1178" spans="53:55" x14ac:dyDescent="0.3">
      <c r="BA1178" s="30" t="s">
        <v>1332</v>
      </c>
      <c r="BB1178" s="30" t="s">
        <v>1990</v>
      </c>
      <c r="BC1178" s="30">
        <v>32630</v>
      </c>
    </row>
    <row r="1179" spans="53:55" x14ac:dyDescent="0.3">
      <c r="BA1179" s="30" t="s">
        <v>1383</v>
      </c>
      <c r="BB1179" s="30" t="s">
        <v>2106</v>
      </c>
      <c r="BC1179" s="30">
        <v>18850</v>
      </c>
    </row>
    <row r="1180" spans="53:55" x14ac:dyDescent="0.3">
      <c r="BA1180" s="30" t="s">
        <v>27</v>
      </c>
      <c r="BB1180" s="30" t="s">
        <v>27</v>
      </c>
      <c r="BC1180" s="30">
        <v>2080</v>
      </c>
    </row>
    <row r="1181" spans="53:55" x14ac:dyDescent="0.3">
      <c r="BA1181" s="30" t="s">
        <v>1386</v>
      </c>
      <c r="BB1181" s="30" t="s">
        <v>1386</v>
      </c>
      <c r="BC1181" s="30">
        <v>780</v>
      </c>
    </row>
    <row r="1182" spans="53:55" x14ac:dyDescent="0.3">
      <c r="BA1182" s="30" t="s">
        <v>2157</v>
      </c>
      <c r="BB1182" s="30" t="s">
        <v>1986</v>
      </c>
      <c r="BC1182" s="30">
        <v>27300</v>
      </c>
    </row>
    <row r="1183" spans="53:55" x14ac:dyDescent="0.3">
      <c r="BA1183" s="30" t="s">
        <v>26</v>
      </c>
      <c r="BB1183" s="30" t="s">
        <v>2126</v>
      </c>
      <c r="BC1183" s="30">
        <v>25350</v>
      </c>
    </row>
    <row r="1184" spans="53:55" x14ac:dyDescent="0.3">
      <c r="BA1184" s="30" t="s">
        <v>1391</v>
      </c>
      <c r="BB1184" s="30" t="s">
        <v>2110</v>
      </c>
      <c r="BC1184" s="30">
        <v>5850</v>
      </c>
    </row>
    <row r="1185" spans="53:55" x14ac:dyDescent="0.3">
      <c r="BA1185" s="30" t="s">
        <v>1393</v>
      </c>
      <c r="BB1185" s="30" t="s">
        <v>2130</v>
      </c>
      <c r="BC1185" s="30">
        <v>44200</v>
      </c>
    </row>
    <row r="1186" spans="53:55" x14ac:dyDescent="0.3">
      <c r="BA1186" s="30" t="s">
        <v>1336</v>
      </c>
      <c r="BB1186" s="30" t="s">
        <v>1419</v>
      </c>
      <c r="BC1186" s="30">
        <v>65000</v>
      </c>
    </row>
    <row r="1187" spans="53:55" x14ac:dyDescent="0.3">
      <c r="BA1187" s="30" t="s">
        <v>1338</v>
      </c>
      <c r="BB1187" s="30" t="s">
        <v>1441</v>
      </c>
      <c r="BC1187" s="30">
        <v>13650</v>
      </c>
    </row>
    <row r="1188" spans="53:55" x14ac:dyDescent="0.3">
      <c r="BA1188" s="30" t="s">
        <v>1340</v>
      </c>
      <c r="BB1188" s="30" t="s">
        <v>1470</v>
      </c>
      <c r="BC1188" s="30">
        <v>23400</v>
      </c>
    </row>
    <row r="1189" spans="53:55" x14ac:dyDescent="0.3">
      <c r="BA1189" s="30" t="s">
        <v>1342</v>
      </c>
      <c r="BB1189" s="30" t="s">
        <v>1502</v>
      </c>
      <c r="BC1189" s="30">
        <v>2730</v>
      </c>
    </row>
    <row r="1190" spans="53:55" x14ac:dyDescent="0.3">
      <c r="BA1190" s="30" t="s">
        <v>1342</v>
      </c>
      <c r="BB1190" s="30" t="s">
        <v>1524</v>
      </c>
      <c r="BC1190" s="30">
        <v>4485</v>
      </c>
    </row>
    <row r="1191" spans="53:55" x14ac:dyDescent="0.3">
      <c r="BA1191" s="30" t="s">
        <v>1342</v>
      </c>
      <c r="BB1191" s="30" t="s">
        <v>1524</v>
      </c>
      <c r="BC1191" s="30">
        <v>910</v>
      </c>
    </row>
    <row r="1192" spans="53:55" x14ac:dyDescent="0.3">
      <c r="BA1192" s="30" t="s">
        <v>1342</v>
      </c>
      <c r="BB1192" s="30" t="s">
        <v>1515</v>
      </c>
      <c r="BC1192" s="30">
        <v>49400</v>
      </c>
    </row>
    <row r="1193" spans="53:55" x14ac:dyDescent="0.3">
      <c r="BA1193" s="30" t="s">
        <v>1342</v>
      </c>
      <c r="BB1193" s="30" t="s">
        <v>1520</v>
      </c>
      <c r="BC1193" s="30">
        <v>39000</v>
      </c>
    </row>
    <row r="1194" spans="53:55" x14ac:dyDescent="0.3">
      <c r="BA1194" s="30" t="s">
        <v>1342</v>
      </c>
      <c r="BB1194" s="30" t="s">
        <v>1499</v>
      </c>
      <c r="BC1194" s="30">
        <v>16900</v>
      </c>
    </row>
    <row r="1195" spans="53:55" x14ac:dyDescent="0.3">
      <c r="BA1195" s="30" t="s">
        <v>1342</v>
      </c>
      <c r="BB1195" s="30" t="s">
        <v>1496</v>
      </c>
      <c r="BC1195" s="30">
        <v>22100</v>
      </c>
    </row>
    <row r="1196" spans="53:55" x14ac:dyDescent="0.3">
      <c r="BA1196" s="30" t="s">
        <v>1342</v>
      </c>
      <c r="BB1196" s="30" t="s">
        <v>1515</v>
      </c>
      <c r="BC1196" s="30">
        <v>9100</v>
      </c>
    </row>
    <row r="1197" spans="53:55" x14ac:dyDescent="0.3">
      <c r="BA1197" s="30" t="s">
        <v>1342</v>
      </c>
      <c r="BB1197" s="30" t="s">
        <v>1510</v>
      </c>
      <c r="BC1197" s="30">
        <v>25545</v>
      </c>
    </row>
    <row r="1198" spans="53:55" x14ac:dyDescent="0.3">
      <c r="BA1198" s="30" t="s">
        <v>1342</v>
      </c>
      <c r="BB1198" s="30" t="s">
        <v>1498</v>
      </c>
      <c r="BC1198" s="30">
        <v>19890</v>
      </c>
    </row>
    <row r="1199" spans="53:55" x14ac:dyDescent="0.3">
      <c r="BA1199" s="30" t="s">
        <v>1342</v>
      </c>
      <c r="BB1199" s="30" t="s">
        <v>1497</v>
      </c>
      <c r="BC1199" s="30">
        <v>2990</v>
      </c>
    </row>
    <row r="1200" spans="53:55" x14ac:dyDescent="0.3">
      <c r="BA1200" s="30" t="s">
        <v>1342</v>
      </c>
      <c r="BB1200" s="30" t="s">
        <v>1495</v>
      </c>
      <c r="BC1200" s="30">
        <v>4420</v>
      </c>
    </row>
    <row r="1201" spans="53:55" x14ac:dyDescent="0.3">
      <c r="BA1201" s="30" t="s">
        <v>1342</v>
      </c>
      <c r="BB1201" s="30" t="s">
        <v>1490</v>
      </c>
      <c r="BC1201" s="30">
        <v>1690</v>
      </c>
    </row>
    <row r="1202" spans="53:55" x14ac:dyDescent="0.3">
      <c r="BA1202" s="30" t="s">
        <v>1342</v>
      </c>
      <c r="BB1202" s="30" t="s">
        <v>1514</v>
      </c>
      <c r="BC1202" s="30">
        <v>39000</v>
      </c>
    </row>
    <row r="1203" spans="53:55" x14ac:dyDescent="0.3">
      <c r="BA1203" s="30" t="s">
        <v>1327</v>
      </c>
      <c r="BB1203" s="30" t="s">
        <v>1811</v>
      </c>
      <c r="BC1203" s="30">
        <v>52000</v>
      </c>
    </row>
    <row r="1204" spans="53:55" x14ac:dyDescent="0.3">
      <c r="BA1204" s="30" t="s">
        <v>1328</v>
      </c>
      <c r="BB1204" s="30" t="s">
        <v>1823</v>
      </c>
      <c r="BC1204" s="30">
        <v>27300</v>
      </c>
    </row>
    <row r="1205" spans="53:55" x14ac:dyDescent="0.3">
      <c r="BA1205" s="30" t="s">
        <v>1372</v>
      </c>
      <c r="BB1205" s="30" t="s">
        <v>1844</v>
      </c>
      <c r="BC1205" s="30">
        <v>11050</v>
      </c>
    </row>
    <row r="1206" spans="53:55" x14ac:dyDescent="0.3">
      <c r="BA1206" s="30" t="s">
        <v>1329</v>
      </c>
      <c r="BB1206" s="30" t="s">
        <v>1879</v>
      </c>
      <c r="BC1206" s="30">
        <v>36400</v>
      </c>
    </row>
    <row r="1207" spans="53:55" x14ac:dyDescent="0.3">
      <c r="BA1207" s="30" t="s">
        <v>1330</v>
      </c>
      <c r="BB1207" s="30" t="s">
        <v>1893</v>
      </c>
      <c r="BC1207" s="30">
        <v>6552</v>
      </c>
    </row>
    <row r="1208" spans="53:55" x14ac:dyDescent="0.3">
      <c r="BA1208" s="30" t="s">
        <v>1331</v>
      </c>
      <c r="BB1208" s="30" t="s">
        <v>1916</v>
      </c>
      <c r="BC1208" s="30">
        <v>8502</v>
      </c>
    </row>
    <row r="1209" spans="53:55" x14ac:dyDescent="0.3">
      <c r="BA1209" s="30" t="s">
        <v>1377</v>
      </c>
      <c r="BB1209" s="30" t="s">
        <v>1929</v>
      </c>
      <c r="BC1209" s="30">
        <v>13936</v>
      </c>
    </row>
    <row r="1210" spans="53:55" x14ac:dyDescent="0.3">
      <c r="BA1210" s="30" t="s">
        <v>1332</v>
      </c>
      <c r="BB1210" s="30" t="s">
        <v>1992</v>
      </c>
      <c r="BC1210" s="30">
        <v>21450</v>
      </c>
    </row>
    <row r="1211" spans="53:55" x14ac:dyDescent="0.3">
      <c r="BA1211" s="30" t="s">
        <v>1334</v>
      </c>
      <c r="BB1211" s="30" t="s">
        <v>2077</v>
      </c>
      <c r="BC1211" s="30">
        <v>10335</v>
      </c>
    </row>
    <row r="1212" spans="53:55" x14ac:dyDescent="0.3">
      <c r="BA1212" s="30" t="s">
        <v>1333</v>
      </c>
      <c r="BB1212" s="30" t="s">
        <v>2027</v>
      </c>
      <c r="BC1212" s="30">
        <v>65260</v>
      </c>
    </row>
    <row r="1213" spans="53:55" x14ac:dyDescent="0.3">
      <c r="BA1213" s="30" t="s">
        <v>1335</v>
      </c>
      <c r="BB1213" s="30" t="s">
        <v>2103</v>
      </c>
      <c r="BC1213" s="30">
        <v>75400</v>
      </c>
    </row>
    <row r="1214" spans="53:55" x14ac:dyDescent="0.3">
      <c r="BA1214" s="30" t="s">
        <v>1377</v>
      </c>
      <c r="BB1214" s="30" t="s">
        <v>1938</v>
      </c>
      <c r="BC1214" s="30">
        <v>2080</v>
      </c>
    </row>
    <row r="1215" spans="53:55" x14ac:dyDescent="0.3">
      <c r="BA1215" s="30" t="s">
        <v>1332</v>
      </c>
      <c r="BB1215" s="30" t="s">
        <v>1993</v>
      </c>
      <c r="BC1215" s="30">
        <v>1560</v>
      </c>
    </row>
    <row r="1216" spans="53:55" x14ac:dyDescent="0.3">
      <c r="BA1216" s="30" t="s">
        <v>1383</v>
      </c>
      <c r="BB1216" s="30" t="s">
        <v>2106</v>
      </c>
      <c r="BC1216" s="30">
        <v>54600</v>
      </c>
    </row>
    <row r="1217" spans="53:55" x14ac:dyDescent="0.3">
      <c r="BA1217" s="30" t="s">
        <v>1342</v>
      </c>
      <c r="BB1217" s="30" t="s">
        <v>1507</v>
      </c>
      <c r="BC1217" s="30">
        <v>16900</v>
      </c>
    </row>
    <row r="1218" spans="53:55" x14ac:dyDescent="0.3">
      <c r="BA1218" s="30" t="s">
        <v>1342</v>
      </c>
      <c r="BB1218" s="30" t="s">
        <v>1493</v>
      </c>
      <c r="BC1218" s="30">
        <v>17550</v>
      </c>
    </row>
    <row r="1219" spans="53:55" x14ac:dyDescent="0.3">
      <c r="BA1219" s="30" t="s">
        <v>1342</v>
      </c>
      <c r="BB1219" s="30" t="s">
        <v>1512</v>
      </c>
      <c r="BC1219" s="30">
        <v>33150</v>
      </c>
    </row>
    <row r="1220" spans="53:55" x14ac:dyDescent="0.3">
      <c r="BA1220" s="30" t="s">
        <v>1342</v>
      </c>
      <c r="BB1220" s="30" t="s">
        <v>1492</v>
      </c>
      <c r="BC1220" s="30">
        <v>48750</v>
      </c>
    </row>
    <row r="1221" spans="53:55" x14ac:dyDescent="0.3">
      <c r="BA1221" s="30" t="s">
        <v>1342</v>
      </c>
      <c r="BB1221" s="30" t="s">
        <v>1498</v>
      </c>
      <c r="BC1221" s="30">
        <v>13650</v>
      </c>
    </row>
    <row r="1222" spans="53:55" x14ac:dyDescent="0.3">
      <c r="BA1222" s="30" t="s">
        <v>1342</v>
      </c>
      <c r="BB1222" s="30" t="s">
        <v>1501</v>
      </c>
      <c r="BC1222" s="30">
        <v>5850</v>
      </c>
    </row>
    <row r="1223" spans="53:55" x14ac:dyDescent="0.3">
      <c r="BA1223" s="30" t="s">
        <v>1342</v>
      </c>
      <c r="BB1223" s="30" t="s">
        <v>1522</v>
      </c>
      <c r="BC1223" s="30">
        <v>10920</v>
      </c>
    </row>
    <row r="1224" spans="53:55" x14ac:dyDescent="0.3">
      <c r="BA1224" s="30" t="s">
        <v>1342</v>
      </c>
      <c r="BB1224" s="30" t="s">
        <v>1524</v>
      </c>
      <c r="BC1224" s="30">
        <v>1495</v>
      </c>
    </row>
    <row r="1225" spans="53:55" x14ac:dyDescent="0.3">
      <c r="BA1225" s="30" t="s">
        <v>1342</v>
      </c>
      <c r="BB1225" s="30" t="s">
        <v>1488</v>
      </c>
      <c r="BC1225" s="30">
        <v>1365</v>
      </c>
    </row>
    <row r="1226" spans="53:55" x14ac:dyDescent="0.3">
      <c r="BA1226" s="30" t="s">
        <v>1342</v>
      </c>
      <c r="BB1226" s="30" t="s">
        <v>1505</v>
      </c>
      <c r="BC1226" s="30">
        <v>49400</v>
      </c>
    </row>
    <row r="1227" spans="53:55" x14ac:dyDescent="0.3">
      <c r="BA1227" s="30" t="s">
        <v>1342</v>
      </c>
      <c r="BB1227" s="30" t="s">
        <v>1517</v>
      </c>
      <c r="BC1227" s="30">
        <v>26000</v>
      </c>
    </row>
    <row r="1228" spans="53:55" x14ac:dyDescent="0.3">
      <c r="BA1228" s="30" t="s">
        <v>1342</v>
      </c>
      <c r="BB1228" s="30" t="s">
        <v>1499</v>
      </c>
      <c r="BC1228" s="30">
        <v>8450</v>
      </c>
    </row>
    <row r="1229" spans="53:55" x14ac:dyDescent="0.3">
      <c r="BA1229" s="30" t="s">
        <v>1342</v>
      </c>
      <c r="BB1229" s="30" t="s">
        <v>1523</v>
      </c>
      <c r="BC1229" s="30">
        <v>11050</v>
      </c>
    </row>
    <row r="1230" spans="53:55" x14ac:dyDescent="0.3">
      <c r="BA1230" s="30" t="s">
        <v>1342</v>
      </c>
      <c r="BB1230" s="30" t="s">
        <v>1489</v>
      </c>
      <c r="BC1230" s="30">
        <v>27300</v>
      </c>
    </row>
    <row r="1231" spans="53:55" x14ac:dyDescent="0.3">
      <c r="BA1231" s="30" t="s">
        <v>1352</v>
      </c>
      <c r="BB1231" s="30" t="s">
        <v>1613</v>
      </c>
      <c r="BC1231" s="30">
        <v>25545</v>
      </c>
    </row>
    <row r="1232" spans="53:55" x14ac:dyDescent="0.3">
      <c r="BA1232" s="30" t="s">
        <v>1354</v>
      </c>
      <c r="BB1232" s="30" t="s">
        <v>2148</v>
      </c>
      <c r="BC1232" s="30">
        <v>39780</v>
      </c>
    </row>
    <row r="1233" spans="53:55" x14ac:dyDescent="0.3">
      <c r="BA1233" s="30" t="s">
        <v>1356</v>
      </c>
      <c r="BB1233" s="30" t="s">
        <v>1632</v>
      </c>
      <c r="BC1233" s="30">
        <v>4485</v>
      </c>
    </row>
    <row r="1234" spans="53:55" x14ac:dyDescent="0.3">
      <c r="BA1234" s="30" t="s">
        <v>1342</v>
      </c>
      <c r="BB1234" s="30" t="s">
        <v>1514</v>
      </c>
      <c r="BC1234" s="30">
        <v>1105</v>
      </c>
    </row>
    <row r="1235" spans="53:55" x14ac:dyDescent="0.3">
      <c r="BA1235" s="30" t="s">
        <v>1342</v>
      </c>
      <c r="BB1235" s="30" t="s">
        <v>1519</v>
      </c>
      <c r="BC1235" s="30">
        <v>3380</v>
      </c>
    </row>
    <row r="1236" spans="53:55" x14ac:dyDescent="0.3">
      <c r="BA1236" s="30" t="s">
        <v>1342</v>
      </c>
      <c r="BB1236" s="30" t="s">
        <v>1495</v>
      </c>
      <c r="BC1236" s="30">
        <v>9750</v>
      </c>
    </row>
    <row r="1237" spans="53:55" x14ac:dyDescent="0.3">
      <c r="BA1237" s="30" t="s">
        <v>1342</v>
      </c>
      <c r="BB1237" s="30" t="s">
        <v>1503</v>
      </c>
      <c r="BC1237" s="30">
        <v>39000</v>
      </c>
    </row>
    <row r="1238" spans="53:55" x14ac:dyDescent="0.3">
      <c r="BA1238" s="30" t="s">
        <v>1342</v>
      </c>
      <c r="BB1238" s="30" t="s">
        <v>1502</v>
      </c>
      <c r="BC1238" s="30">
        <v>40950</v>
      </c>
    </row>
    <row r="1239" spans="53:55" x14ac:dyDescent="0.3">
      <c r="BA1239" s="30" t="s">
        <v>1342</v>
      </c>
      <c r="BB1239" s="30" t="s">
        <v>1524</v>
      </c>
      <c r="BC1239" s="30">
        <v>11050</v>
      </c>
    </row>
    <row r="1240" spans="53:55" x14ac:dyDescent="0.3">
      <c r="BA1240" s="30" t="s">
        <v>1342</v>
      </c>
      <c r="BB1240" s="30" t="s">
        <v>1525</v>
      </c>
      <c r="BC1240" s="30">
        <v>9100</v>
      </c>
    </row>
    <row r="1241" spans="53:55" x14ac:dyDescent="0.3">
      <c r="BA1241" s="30" t="s">
        <v>1342</v>
      </c>
      <c r="BB1241" s="30" t="s">
        <v>1515</v>
      </c>
      <c r="BC1241" s="30">
        <v>4368</v>
      </c>
    </row>
    <row r="1242" spans="53:55" x14ac:dyDescent="0.3">
      <c r="BA1242" s="30" t="s">
        <v>1342</v>
      </c>
      <c r="BB1242" s="30" t="s">
        <v>1503</v>
      </c>
      <c r="BC1242" s="30">
        <v>8502</v>
      </c>
    </row>
    <row r="1243" spans="53:55" x14ac:dyDescent="0.3">
      <c r="BA1243" s="30" t="s">
        <v>1342</v>
      </c>
      <c r="BB1243" s="30" t="s">
        <v>1505</v>
      </c>
      <c r="BC1243" s="30">
        <v>6968</v>
      </c>
    </row>
    <row r="1244" spans="53:55" x14ac:dyDescent="0.3">
      <c r="BA1244" s="30" t="s">
        <v>1342</v>
      </c>
      <c r="BB1244" s="30" t="s">
        <v>1502</v>
      </c>
      <c r="BC1244" s="30">
        <v>10725</v>
      </c>
    </row>
    <row r="1245" spans="53:55" x14ac:dyDescent="0.3">
      <c r="BA1245" s="30" t="s">
        <v>1342</v>
      </c>
      <c r="BB1245" s="30" t="s">
        <v>1494</v>
      </c>
      <c r="BC1245" s="30">
        <v>13780</v>
      </c>
    </row>
    <row r="1246" spans="53:55" x14ac:dyDescent="0.3">
      <c r="BA1246" s="30" t="s">
        <v>1342</v>
      </c>
      <c r="BB1246" s="30" t="s">
        <v>1520</v>
      </c>
      <c r="BC1246" s="30">
        <v>48945</v>
      </c>
    </row>
    <row r="1247" spans="53:55" x14ac:dyDescent="0.3">
      <c r="BA1247" s="30" t="s">
        <v>1342</v>
      </c>
      <c r="BB1247" s="30" t="s">
        <v>1496</v>
      </c>
      <c r="BC1247" s="30">
        <v>75400</v>
      </c>
    </row>
    <row r="1248" spans="53:55" x14ac:dyDescent="0.3">
      <c r="BA1248" s="30" t="s">
        <v>1334</v>
      </c>
      <c r="BB1248" s="30" t="s">
        <v>2074</v>
      </c>
      <c r="BC1248" s="30">
        <v>4160</v>
      </c>
    </row>
    <row r="1249" spans="53:55" x14ac:dyDescent="0.3">
      <c r="BA1249" s="30" t="s">
        <v>1333</v>
      </c>
      <c r="BB1249" s="30" t="s">
        <v>2042</v>
      </c>
      <c r="BC1249" s="30">
        <v>1560</v>
      </c>
    </row>
    <row r="1250" spans="53:55" x14ac:dyDescent="0.3">
      <c r="BA1250" s="30" t="s">
        <v>1335</v>
      </c>
      <c r="BB1250" s="30" t="s">
        <v>2093</v>
      </c>
      <c r="BC1250" s="30">
        <v>54600</v>
      </c>
    </row>
    <row r="1251" spans="53:55" x14ac:dyDescent="0.3">
      <c r="BA1251" s="30" t="s">
        <v>1377</v>
      </c>
      <c r="BB1251" s="30" t="s">
        <v>1926</v>
      </c>
      <c r="BC1251" s="30">
        <v>33800</v>
      </c>
    </row>
    <row r="1252" spans="53:55" x14ac:dyDescent="0.3">
      <c r="BA1252" s="30" t="s">
        <v>1332</v>
      </c>
      <c r="BB1252" s="30" t="s">
        <v>1994</v>
      </c>
      <c r="BC1252" s="30">
        <v>17550</v>
      </c>
    </row>
    <row r="1253" spans="53:55" x14ac:dyDescent="0.3">
      <c r="BA1253" s="30" t="s">
        <v>1342</v>
      </c>
      <c r="BB1253" s="30" t="s">
        <v>1498</v>
      </c>
      <c r="BC1253" s="30">
        <v>44200</v>
      </c>
    </row>
    <row r="1254" spans="53:55" x14ac:dyDescent="0.3">
      <c r="BA1254" s="30" t="s">
        <v>1342</v>
      </c>
      <c r="BB1254" s="30" t="s">
        <v>1490</v>
      </c>
      <c r="BC1254" s="30">
        <v>48750</v>
      </c>
    </row>
    <row r="1255" spans="53:55" x14ac:dyDescent="0.3">
      <c r="BA1255" s="30" t="s">
        <v>1342</v>
      </c>
      <c r="BB1255" s="30" t="s">
        <v>1492</v>
      </c>
      <c r="BC1255" s="30">
        <v>9100</v>
      </c>
    </row>
    <row r="1256" spans="53:55" x14ac:dyDescent="0.3">
      <c r="BA1256" s="30" t="s">
        <v>1342</v>
      </c>
      <c r="BB1256" s="30" t="s">
        <v>1494</v>
      </c>
      <c r="BC1256" s="30">
        <v>23400</v>
      </c>
    </row>
    <row r="1257" spans="53:55" x14ac:dyDescent="0.3">
      <c r="BA1257" s="30" t="s">
        <v>1342</v>
      </c>
      <c r="BB1257" s="30" t="s">
        <v>1520</v>
      </c>
      <c r="BC1257" s="30">
        <v>10920</v>
      </c>
    </row>
    <row r="1258" spans="53:55" x14ac:dyDescent="0.3">
      <c r="BA1258" s="30" t="s">
        <v>1342</v>
      </c>
      <c r="BB1258" s="30" t="s">
        <v>1506</v>
      </c>
      <c r="BC1258" s="30">
        <v>4485</v>
      </c>
    </row>
    <row r="1259" spans="53:55" x14ac:dyDescent="0.3">
      <c r="BA1259" s="30" t="s">
        <v>1342</v>
      </c>
      <c r="BB1259" s="30" t="s">
        <v>1496</v>
      </c>
      <c r="BC1259" s="30">
        <v>1820</v>
      </c>
    </row>
    <row r="1260" spans="53:55" x14ac:dyDescent="0.3">
      <c r="BA1260" s="30" t="s">
        <v>1342</v>
      </c>
      <c r="BB1260" s="30" t="s">
        <v>1504</v>
      </c>
      <c r="BC1260" s="30">
        <v>49400</v>
      </c>
    </row>
    <row r="1261" spans="53:55" x14ac:dyDescent="0.3">
      <c r="BA1261" s="30" t="s">
        <v>1342</v>
      </c>
      <c r="BB1261" s="30" t="s">
        <v>1488</v>
      </c>
      <c r="BC1261" s="30">
        <v>39000</v>
      </c>
    </row>
    <row r="1262" spans="53:55" x14ac:dyDescent="0.3">
      <c r="BA1262" s="30" t="s">
        <v>1342</v>
      </c>
      <c r="BB1262" s="30" t="s">
        <v>1506</v>
      </c>
      <c r="BC1262" s="30">
        <v>16900</v>
      </c>
    </row>
    <row r="1263" spans="53:55" x14ac:dyDescent="0.3">
      <c r="BA1263" s="30" t="s">
        <v>1342</v>
      </c>
      <c r="BB1263" s="30" t="s">
        <v>1511</v>
      </c>
      <c r="BC1263" s="30">
        <v>22100</v>
      </c>
    </row>
    <row r="1264" spans="53:55" x14ac:dyDescent="0.3">
      <c r="BA1264" s="30" t="s">
        <v>1342</v>
      </c>
      <c r="BB1264" s="30" t="s">
        <v>1491</v>
      </c>
      <c r="BC1264" s="30">
        <v>18200</v>
      </c>
    </row>
    <row r="1265" spans="53:55" x14ac:dyDescent="0.3">
      <c r="BA1265" s="30" t="s">
        <v>1342</v>
      </c>
      <c r="BB1265" s="30" t="s">
        <v>1507</v>
      </c>
      <c r="BC1265" s="30">
        <v>8515</v>
      </c>
    </row>
    <row r="1266" spans="53:55" x14ac:dyDescent="0.3">
      <c r="BA1266" s="30" t="s">
        <v>1342</v>
      </c>
      <c r="BB1266" s="30" t="s">
        <v>1514</v>
      </c>
      <c r="BC1266" s="30">
        <v>29835</v>
      </c>
    </row>
    <row r="1267" spans="53:55" x14ac:dyDescent="0.3">
      <c r="BA1267" s="30" t="s">
        <v>1350</v>
      </c>
      <c r="BB1267" s="30" t="s">
        <v>1603</v>
      </c>
      <c r="BC1267" s="30">
        <v>1495</v>
      </c>
    </row>
    <row r="1268" spans="53:55" x14ac:dyDescent="0.3">
      <c r="BA1268" s="30" t="s">
        <v>1352</v>
      </c>
      <c r="BB1268" s="30" t="s">
        <v>1616</v>
      </c>
      <c r="BC1268" s="30">
        <v>1105</v>
      </c>
    </row>
    <row r="1269" spans="53:55" x14ac:dyDescent="0.3">
      <c r="BA1269" s="30" t="s">
        <v>1354</v>
      </c>
      <c r="BB1269" s="30" t="s">
        <v>2142</v>
      </c>
      <c r="BC1269" s="30">
        <v>2535</v>
      </c>
    </row>
    <row r="1270" spans="53:55" x14ac:dyDescent="0.3">
      <c r="BA1270" s="30" t="s">
        <v>1356</v>
      </c>
      <c r="BB1270" s="30" t="s">
        <v>1631</v>
      </c>
      <c r="BC1270" s="30">
        <v>29250</v>
      </c>
    </row>
    <row r="1271" spans="53:55" x14ac:dyDescent="0.3">
      <c r="BA1271" s="30" t="s">
        <v>1358</v>
      </c>
      <c r="BB1271" s="30" t="s">
        <v>1651</v>
      </c>
      <c r="BC1271" s="30">
        <v>13000</v>
      </c>
    </row>
    <row r="1272" spans="53:55" x14ac:dyDescent="0.3">
      <c r="BA1272" s="30" t="s">
        <v>1342</v>
      </c>
      <c r="BB1272" s="30" t="s">
        <v>1519</v>
      </c>
      <c r="BC1272" s="30">
        <v>40950</v>
      </c>
    </row>
    <row r="1273" spans="53:55" x14ac:dyDescent="0.3">
      <c r="BA1273" s="30" t="s">
        <v>1342</v>
      </c>
      <c r="BB1273" s="30" t="s">
        <v>1506</v>
      </c>
      <c r="BC1273" s="30">
        <v>22100</v>
      </c>
    </row>
    <row r="1274" spans="53:55" x14ac:dyDescent="0.3">
      <c r="BA1274" s="30" t="s">
        <v>1342</v>
      </c>
      <c r="BB1274" s="30" t="s">
        <v>1518</v>
      </c>
      <c r="BC1274" s="30">
        <v>18200</v>
      </c>
    </row>
    <row r="1275" spans="53:55" x14ac:dyDescent="0.3">
      <c r="BA1275" s="30" t="s">
        <v>1342</v>
      </c>
      <c r="BB1275" s="30" t="s">
        <v>1520</v>
      </c>
      <c r="BC1275" s="30">
        <v>4368</v>
      </c>
    </row>
    <row r="1276" spans="53:55" x14ac:dyDescent="0.3">
      <c r="BA1276" s="30" t="s">
        <v>1342</v>
      </c>
      <c r="BB1276" s="30" t="s">
        <v>1496</v>
      </c>
      <c r="BC1276" s="30">
        <v>17004</v>
      </c>
    </row>
    <row r="1277" spans="53:55" x14ac:dyDescent="0.3">
      <c r="BA1277" s="30" t="s">
        <v>1342</v>
      </c>
      <c r="BB1277" s="30" t="s">
        <v>1490</v>
      </c>
      <c r="BC1277" s="30">
        <v>6968</v>
      </c>
    </row>
    <row r="1278" spans="53:55" x14ac:dyDescent="0.3">
      <c r="BA1278" s="30" t="s">
        <v>1342</v>
      </c>
      <c r="BB1278" s="30" t="s">
        <v>1514</v>
      </c>
      <c r="BC1278" s="30">
        <v>10725</v>
      </c>
    </row>
    <row r="1279" spans="53:55" x14ac:dyDescent="0.3">
      <c r="BA1279" s="30" t="s">
        <v>1342</v>
      </c>
      <c r="BB1279" s="30" t="s">
        <v>1525</v>
      </c>
      <c r="BC1279" s="30">
        <v>6890</v>
      </c>
    </row>
    <row r="1280" spans="53:55" x14ac:dyDescent="0.3">
      <c r="BA1280" s="30" t="s">
        <v>1342</v>
      </c>
      <c r="BB1280" s="30" t="s">
        <v>1505</v>
      </c>
      <c r="BC1280" s="30">
        <v>48945</v>
      </c>
    </row>
    <row r="1281" spans="53:55" x14ac:dyDescent="0.3">
      <c r="BA1281" s="30" t="s">
        <v>1342</v>
      </c>
      <c r="BB1281" s="30" t="s">
        <v>1503</v>
      </c>
      <c r="BC1281" s="30">
        <v>37700</v>
      </c>
    </row>
    <row r="1282" spans="53:55" x14ac:dyDescent="0.3">
      <c r="BA1282" s="30" t="s">
        <v>1342</v>
      </c>
      <c r="BB1282" s="30" t="s">
        <v>1495</v>
      </c>
      <c r="BC1282" s="30">
        <v>3120</v>
      </c>
    </row>
    <row r="1283" spans="53:55" x14ac:dyDescent="0.3">
      <c r="BA1283" s="30" t="s">
        <v>1342</v>
      </c>
      <c r="BB1283" s="30" t="s">
        <v>1497</v>
      </c>
      <c r="BC1283" s="30">
        <v>3120</v>
      </c>
    </row>
    <row r="1284" spans="53:55" x14ac:dyDescent="0.3">
      <c r="BA1284" s="30" t="s">
        <v>1342</v>
      </c>
      <c r="BB1284" s="30" t="s">
        <v>1507</v>
      </c>
      <c r="BC1284" s="30">
        <v>13650</v>
      </c>
    </row>
    <row r="1285" spans="53:55" x14ac:dyDescent="0.3">
      <c r="BA1285" s="30" t="s">
        <v>1342</v>
      </c>
      <c r="BB1285" s="30" t="s">
        <v>1491</v>
      </c>
      <c r="BC1285" s="30">
        <v>16900</v>
      </c>
    </row>
    <row r="1286" spans="53:55" x14ac:dyDescent="0.3">
      <c r="BA1286" s="30" t="s">
        <v>1333</v>
      </c>
      <c r="BB1286" s="30" t="s">
        <v>2059</v>
      </c>
      <c r="BC1286" s="30">
        <v>17550</v>
      </c>
    </row>
    <row r="1287" spans="53:55" x14ac:dyDescent="0.3">
      <c r="BA1287" s="30" t="s">
        <v>1335</v>
      </c>
      <c r="BB1287" s="30" t="s">
        <v>2089</v>
      </c>
      <c r="BC1287" s="30">
        <v>44200</v>
      </c>
    </row>
    <row r="1288" spans="53:55" x14ac:dyDescent="0.3">
      <c r="BA1288" s="30" t="s">
        <v>1377</v>
      </c>
      <c r="BB1288" s="30" t="s">
        <v>1952</v>
      </c>
      <c r="BC1288" s="30">
        <v>48750</v>
      </c>
    </row>
    <row r="1289" spans="53:55" x14ac:dyDescent="0.3">
      <c r="BA1289" s="30" t="s">
        <v>1332</v>
      </c>
      <c r="BB1289" s="30" t="s">
        <v>1993</v>
      </c>
      <c r="BC1289" s="30">
        <v>4550</v>
      </c>
    </row>
    <row r="1290" spans="53:55" x14ac:dyDescent="0.3">
      <c r="BA1290" s="30" t="s">
        <v>1383</v>
      </c>
      <c r="BB1290" s="30" t="s">
        <v>2105</v>
      </c>
      <c r="BC1290" s="30">
        <v>5850</v>
      </c>
    </row>
    <row r="1291" spans="53:55" x14ac:dyDescent="0.3">
      <c r="BA1291" s="30" t="s">
        <v>27</v>
      </c>
      <c r="BB1291" s="30" t="s">
        <v>27</v>
      </c>
      <c r="BC1291" s="30">
        <v>2730</v>
      </c>
    </row>
    <row r="1292" spans="53:55" x14ac:dyDescent="0.3">
      <c r="BA1292" s="30" t="s">
        <v>1342</v>
      </c>
      <c r="BB1292" s="30" t="s">
        <v>1497</v>
      </c>
      <c r="BC1292" s="30">
        <v>5980</v>
      </c>
    </row>
    <row r="1293" spans="53:55" x14ac:dyDescent="0.3">
      <c r="BA1293" s="30" t="s">
        <v>1342</v>
      </c>
      <c r="BB1293" s="30" t="s">
        <v>1506</v>
      </c>
      <c r="BC1293" s="30">
        <v>910</v>
      </c>
    </row>
    <row r="1294" spans="53:55" x14ac:dyDescent="0.3">
      <c r="BA1294" s="30" t="s">
        <v>1342</v>
      </c>
      <c r="BB1294" s="30" t="s">
        <v>1519</v>
      </c>
      <c r="BC1294" s="30">
        <v>12350</v>
      </c>
    </row>
    <row r="1295" spans="53:55" x14ac:dyDescent="0.3">
      <c r="BA1295" s="30" t="s">
        <v>1342</v>
      </c>
      <c r="BB1295" s="30" t="s">
        <v>1497</v>
      </c>
      <c r="BC1295" s="30">
        <v>39000</v>
      </c>
    </row>
    <row r="1296" spans="53:55" x14ac:dyDescent="0.3">
      <c r="BA1296" s="30" t="s">
        <v>1342</v>
      </c>
      <c r="BB1296" s="30" t="s">
        <v>1519</v>
      </c>
      <c r="BC1296" s="30">
        <v>16900</v>
      </c>
    </row>
    <row r="1297" spans="53:55" x14ac:dyDescent="0.3">
      <c r="BA1297" s="30" t="s">
        <v>1342</v>
      </c>
      <c r="BB1297" s="30" t="s">
        <v>1519</v>
      </c>
      <c r="BC1297" s="30">
        <v>11050</v>
      </c>
    </row>
    <row r="1298" spans="53:55" x14ac:dyDescent="0.3">
      <c r="BA1298" s="30" t="s">
        <v>1342</v>
      </c>
      <c r="BB1298" s="30" t="s">
        <v>1506</v>
      </c>
      <c r="BC1298" s="30">
        <v>9100</v>
      </c>
    </row>
    <row r="1299" spans="53:55" x14ac:dyDescent="0.3">
      <c r="BA1299" s="30" t="s">
        <v>1342</v>
      </c>
      <c r="BB1299" s="30" t="s">
        <v>1525</v>
      </c>
      <c r="BC1299" s="30">
        <v>8515</v>
      </c>
    </row>
    <row r="1300" spans="53:55" x14ac:dyDescent="0.3">
      <c r="BA1300" s="30" t="s">
        <v>1342</v>
      </c>
      <c r="BB1300" s="30" t="s">
        <v>1519</v>
      </c>
      <c r="BC1300" s="30">
        <v>39780</v>
      </c>
    </row>
    <row r="1301" spans="53:55" x14ac:dyDescent="0.3">
      <c r="BA1301" s="30" t="s">
        <v>1342</v>
      </c>
      <c r="BB1301" s="30" t="s">
        <v>1513</v>
      </c>
      <c r="BC1301" s="30">
        <v>2990</v>
      </c>
    </row>
    <row r="1302" spans="53:55" x14ac:dyDescent="0.3">
      <c r="BA1302" s="30" t="s">
        <v>1342</v>
      </c>
      <c r="BB1302" s="30" t="s">
        <v>1515</v>
      </c>
      <c r="BC1302" s="30">
        <v>1105</v>
      </c>
    </row>
    <row r="1303" spans="53:55" x14ac:dyDescent="0.3">
      <c r="BA1303" s="30" t="s">
        <v>1342</v>
      </c>
      <c r="BB1303" s="30" t="s">
        <v>1488</v>
      </c>
      <c r="BC1303" s="30">
        <v>1690</v>
      </c>
    </row>
    <row r="1304" spans="53:55" x14ac:dyDescent="0.3">
      <c r="BA1304" s="30" t="s">
        <v>1342</v>
      </c>
      <c r="BB1304" s="30" t="s">
        <v>1518</v>
      </c>
      <c r="BC1304" s="30">
        <v>19500</v>
      </c>
    </row>
    <row r="1305" spans="53:55" x14ac:dyDescent="0.3">
      <c r="BA1305" s="30" t="s">
        <v>1342</v>
      </c>
      <c r="BB1305" s="30" t="s">
        <v>1494</v>
      </c>
      <c r="BC1305" s="30">
        <v>52000</v>
      </c>
    </row>
    <row r="1306" spans="53:55" x14ac:dyDescent="0.3">
      <c r="BA1306" s="30" t="s">
        <v>1354</v>
      </c>
      <c r="BB1306" s="30" t="s">
        <v>2141</v>
      </c>
      <c r="BC1306" s="30">
        <v>13650</v>
      </c>
    </row>
    <row r="1307" spans="53:55" x14ac:dyDescent="0.3">
      <c r="BA1307" s="30" t="s">
        <v>1356</v>
      </c>
      <c r="BB1307" s="30" t="s">
        <v>1628</v>
      </c>
      <c r="BC1307" s="30">
        <v>44200</v>
      </c>
    </row>
    <row r="1308" spans="53:55" x14ac:dyDescent="0.3">
      <c r="BA1308" s="30" t="s">
        <v>1358</v>
      </c>
      <c r="BB1308" s="30" t="s">
        <v>1659</v>
      </c>
      <c r="BC1308" s="30">
        <v>27300</v>
      </c>
    </row>
    <row r="1309" spans="53:55" x14ac:dyDescent="0.3">
      <c r="BA1309" s="30" t="s">
        <v>1360</v>
      </c>
      <c r="BB1309" s="30" t="s">
        <v>1685</v>
      </c>
      <c r="BC1309" s="30">
        <v>4368</v>
      </c>
    </row>
    <row r="1310" spans="53:55" x14ac:dyDescent="0.3">
      <c r="BA1310" s="30" t="s">
        <v>1342</v>
      </c>
      <c r="BB1310" s="30" t="s">
        <v>1511</v>
      </c>
      <c r="BC1310" s="30">
        <v>25506</v>
      </c>
    </row>
    <row r="1311" spans="53:55" x14ac:dyDescent="0.3">
      <c r="BA1311" s="30" t="s">
        <v>1342</v>
      </c>
      <c r="BB1311" s="30" t="s">
        <v>1519</v>
      </c>
      <c r="BC1311" s="30">
        <v>6968</v>
      </c>
    </row>
    <row r="1312" spans="53:55" x14ac:dyDescent="0.3">
      <c r="BA1312" s="30" t="s">
        <v>1342</v>
      </c>
      <c r="BB1312" s="30" t="s">
        <v>1520</v>
      </c>
      <c r="BC1312" s="30">
        <v>32175</v>
      </c>
    </row>
    <row r="1313" spans="53:55" x14ac:dyDescent="0.3">
      <c r="BA1313" s="30" t="s">
        <v>1342</v>
      </c>
      <c r="BB1313" s="30" t="s">
        <v>1513</v>
      </c>
      <c r="BC1313" s="30">
        <v>3445</v>
      </c>
    </row>
    <row r="1314" spans="53:55" x14ac:dyDescent="0.3">
      <c r="BA1314" s="30" t="s">
        <v>1342</v>
      </c>
      <c r="BB1314" s="30" t="s">
        <v>1502</v>
      </c>
      <c r="BC1314" s="30">
        <v>48945</v>
      </c>
    </row>
    <row r="1315" spans="53:55" x14ac:dyDescent="0.3">
      <c r="BA1315" s="30" t="s">
        <v>1342</v>
      </c>
      <c r="BB1315" s="30" t="s">
        <v>1498</v>
      </c>
      <c r="BC1315" s="30">
        <v>37700</v>
      </c>
    </row>
    <row r="1316" spans="53:55" x14ac:dyDescent="0.3">
      <c r="BA1316" s="30" t="s">
        <v>1342</v>
      </c>
      <c r="BB1316" s="30" t="s">
        <v>1493</v>
      </c>
      <c r="BC1316" s="30">
        <v>4160</v>
      </c>
    </row>
    <row r="1317" spans="53:55" x14ac:dyDescent="0.3">
      <c r="BA1317" s="30" t="s">
        <v>1342</v>
      </c>
      <c r="BB1317" s="30" t="s">
        <v>1504</v>
      </c>
      <c r="BC1317" s="30">
        <v>1560</v>
      </c>
    </row>
    <row r="1318" spans="53:55" x14ac:dyDescent="0.3">
      <c r="BA1318" s="30" t="s">
        <v>1342</v>
      </c>
      <c r="BB1318" s="30" t="s">
        <v>1499</v>
      </c>
      <c r="BC1318" s="30">
        <v>40950</v>
      </c>
    </row>
    <row r="1319" spans="53:55" x14ac:dyDescent="0.3">
      <c r="BA1319" s="30" t="s">
        <v>1342</v>
      </c>
      <c r="BB1319" s="30" t="s">
        <v>1515</v>
      </c>
      <c r="BC1319" s="30">
        <v>8450</v>
      </c>
    </row>
    <row r="1320" spans="53:55" x14ac:dyDescent="0.3">
      <c r="BA1320" s="30" t="s">
        <v>1342</v>
      </c>
      <c r="BB1320" s="30" t="s">
        <v>1499</v>
      </c>
      <c r="BC1320" s="30">
        <v>23400</v>
      </c>
    </row>
    <row r="1321" spans="53:55" x14ac:dyDescent="0.3">
      <c r="BA1321" s="30" t="s">
        <v>1342</v>
      </c>
      <c r="BB1321" s="30" t="s">
        <v>1525</v>
      </c>
      <c r="BC1321" s="30">
        <v>22100</v>
      </c>
    </row>
    <row r="1322" spans="53:55" x14ac:dyDescent="0.3">
      <c r="BA1322" s="30" t="s">
        <v>1342</v>
      </c>
      <c r="BB1322" s="30" t="s">
        <v>1490</v>
      </c>
      <c r="BC1322" s="30">
        <v>65000</v>
      </c>
    </row>
    <row r="1323" spans="53:55" x14ac:dyDescent="0.3">
      <c r="BA1323" s="30" t="s">
        <v>1342</v>
      </c>
      <c r="BB1323" s="30" t="s">
        <v>1522</v>
      </c>
      <c r="BC1323" s="30">
        <v>9100</v>
      </c>
    </row>
    <row r="1324" spans="53:55" x14ac:dyDescent="0.3">
      <c r="BA1324" s="30" t="s">
        <v>1335</v>
      </c>
      <c r="BB1324" s="30" t="s">
        <v>2084</v>
      </c>
      <c r="BC1324" s="30">
        <v>17550</v>
      </c>
    </row>
    <row r="1325" spans="53:55" x14ac:dyDescent="0.3">
      <c r="BA1325" s="30" t="s">
        <v>1377</v>
      </c>
      <c r="BB1325" s="30" t="s">
        <v>1936</v>
      </c>
      <c r="BC1325" s="30">
        <v>8190</v>
      </c>
    </row>
    <row r="1326" spans="53:55" x14ac:dyDescent="0.3">
      <c r="BA1326" s="30" t="s">
        <v>1332</v>
      </c>
      <c r="BB1326" s="30" t="s">
        <v>1989</v>
      </c>
      <c r="BC1326" s="30">
        <v>2990</v>
      </c>
    </row>
    <row r="1327" spans="53:55" x14ac:dyDescent="0.3">
      <c r="BA1327" s="30" t="s">
        <v>1383</v>
      </c>
      <c r="BB1327" s="30" t="s">
        <v>2105</v>
      </c>
      <c r="BC1327" s="30">
        <v>455</v>
      </c>
    </row>
    <row r="1328" spans="53:55" x14ac:dyDescent="0.3">
      <c r="BA1328" s="30" t="s">
        <v>1342</v>
      </c>
      <c r="BB1328" s="30" t="s">
        <v>1518</v>
      </c>
      <c r="BC1328" s="30">
        <v>49400</v>
      </c>
    </row>
    <row r="1329" spans="53:55" x14ac:dyDescent="0.3">
      <c r="BA1329" s="30" t="s">
        <v>1342</v>
      </c>
      <c r="BB1329" s="30" t="s">
        <v>1505</v>
      </c>
      <c r="BC1329" s="30">
        <v>26000</v>
      </c>
    </row>
    <row r="1330" spans="53:55" x14ac:dyDescent="0.3">
      <c r="BA1330" s="30" t="s">
        <v>1342</v>
      </c>
      <c r="BB1330" s="30" t="s">
        <v>1512</v>
      </c>
      <c r="BC1330" s="30">
        <v>25350</v>
      </c>
    </row>
    <row r="1331" spans="53:55" x14ac:dyDescent="0.3">
      <c r="BA1331" s="30" t="s">
        <v>1342</v>
      </c>
      <c r="BB1331" s="30" t="s">
        <v>1525</v>
      </c>
      <c r="BC1331" s="30">
        <v>44200</v>
      </c>
    </row>
    <row r="1332" spans="53:55" x14ac:dyDescent="0.3">
      <c r="BA1332" s="30" t="s">
        <v>1342</v>
      </c>
      <c r="BB1332" s="30" t="s">
        <v>1524</v>
      </c>
      <c r="BC1332" s="30">
        <v>18200</v>
      </c>
    </row>
    <row r="1333" spans="53:55" x14ac:dyDescent="0.3">
      <c r="BA1333" s="30" t="s">
        <v>1342</v>
      </c>
      <c r="BB1333" s="30" t="s">
        <v>1501</v>
      </c>
      <c r="BC1333" s="30">
        <v>17030</v>
      </c>
    </row>
    <row r="1334" spans="53:55" x14ac:dyDescent="0.3">
      <c r="BA1334" s="30" t="s">
        <v>1342</v>
      </c>
      <c r="BB1334" s="30" t="s">
        <v>1519</v>
      </c>
      <c r="BC1334" s="30">
        <v>9945</v>
      </c>
    </row>
    <row r="1335" spans="53:55" x14ac:dyDescent="0.3">
      <c r="BA1335" s="30" t="s">
        <v>1342</v>
      </c>
      <c r="BB1335" s="30" t="s">
        <v>1507</v>
      </c>
      <c r="BC1335" s="30">
        <v>4485</v>
      </c>
    </row>
    <row r="1336" spans="53:55" x14ac:dyDescent="0.3">
      <c r="BA1336" s="30" t="s">
        <v>1342</v>
      </c>
      <c r="BB1336" s="30" t="s">
        <v>1492</v>
      </c>
      <c r="BC1336" s="30">
        <v>3315</v>
      </c>
    </row>
    <row r="1337" spans="53:55" x14ac:dyDescent="0.3">
      <c r="BA1337" s="30" t="s">
        <v>1342</v>
      </c>
      <c r="BB1337" s="30" t="s">
        <v>1523</v>
      </c>
      <c r="BC1337" s="30">
        <v>1690</v>
      </c>
    </row>
    <row r="1338" spans="53:55" x14ac:dyDescent="0.3">
      <c r="BA1338" s="30" t="s">
        <v>1342</v>
      </c>
      <c r="BB1338" s="30" t="s">
        <v>1495</v>
      </c>
      <c r="BC1338" s="30">
        <v>9750</v>
      </c>
    </row>
    <row r="1339" spans="53:55" x14ac:dyDescent="0.3">
      <c r="BA1339" s="30" t="s">
        <v>1342</v>
      </c>
      <c r="BB1339" s="30" t="s">
        <v>1500</v>
      </c>
      <c r="BC1339" s="30">
        <v>52000</v>
      </c>
    </row>
    <row r="1340" spans="53:55" x14ac:dyDescent="0.3">
      <c r="BA1340" s="30" t="s">
        <v>1342</v>
      </c>
      <c r="BB1340" s="30" t="s">
        <v>1495</v>
      </c>
      <c r="BC1340" s="30">
        <v>40950</v>
      </c>
    </row>
    <row r="1341" spans="53:55" x14ac:dyDescent="0.3">
      <c r="BA1341" s="30" t="s">
        <v>1342</v>
      </c>
      <c r="BB1341" s="30" t="s">
        <v>1521</v>
      </c>
      <c r="BC1341" s="30">
        <v>22100</v>
      </c>
    </row>
    <row r="1342" spans="53:55" x14ac:dyDescent="0.3">
      <c r="BA1342" s="30" t="s">
        <v>1352</v>
      </c>
      <c r="BB1342" s="30" t="s">
        <v>1611</v>
      </c>
      <c r="BC1342" s="30">
        <v>9100</v>
      </c>
    </row>
    <row r="1343" spans="53:55" x14ac:dyDescent="0.3">
      <c r="BA1343" s="30" t="s">
        <v>1354</v>
      </c>
      <c r="BB1343" s="30" t="s">
        <v>2151</v>
      </c>
      <c r="BC1343" s="30">
        <v>4368</v>
      </c>
    </row>
    <row r="1344" spans="53:55" x14ac:dyDescent="0.3">
      <c r="BA1344" s="30" t="s">
        <v>1356</v>
      </c>
      <c r="BB1344" s="30" t="s">
        <v>1640</v>
      </c>
      <c r="BC1344" s="30">
        <v>34008</v>
      </c>
    </row>
    <row r="1345" spans="53:55" x14ac:dyDescent="0.3">
      <c r="BA1345" s="30" t="s">
        <v>1358</v>
      </c>
      <c r="BB1345" s="30" t="s">
        <v>1647</v>
      </c>
      <c r="BC1345" s="30">
        <v>3484</v>
      </c>
    </row>
    <row r="1346" spans="53:55" x14ac:dyDescent="0.3">
      <c r="BA1346" s="30" t="s">
        <v>1360</v>
      </c>
      <c r="BB1346" s="30" t="s">
        <v>1679</v>
      </c>
      <c r="BC1346" s="30">
        <v>21450</v>
      </c>
    </row>
    <row r="1347" spans="53:55" x14ac:dyDescent="0.3">
      <c r="BA1347" s="30" t="s">
        <v>1362</v>
      </c>
      <c r="BB1347" s="30" t="s">
        <v>1708</v>
      </c>
      <c r="BC1347" s="30">
        <v>13780</v>
      </c>
    </row>
    <row r="1348" spans="53:55" x14ac:dyDescent="0.3">
      <c r="BA1348" s="30" t="s">
        <v>1364</v>
      </c>
      <c r="BB1348" s="30" t="s">
        <v>1776</v>
      </c>
      <c r="BC1348" s="30">
        <v>65260</v>
      </c>
    </row>
    <row r="1349" spans="53:55" x14ac:dyDescent="0.3">
      <c r="BA1349" s="30" t="s">
        <v>1366</v>
      </c>
      <c r="BB1349" s="30" t="s">
        <v>1792</v>
      </c>
      <c r="BC1349" s="30">
        <v>37700</v>
      </c>
    </row>
    <row r="1350" spans="53:55" x14ac:dyDescent="0.3">
      <c r="BA1350" s="30" t="s">
        <v>1368</v>
      </c>
      <c r="BB1350" s="30" t="s">
        <v>1798</v>
      </c>
      <c r="BC1350" s="30">
        <v>1040</v>
      </c>
    </row>
    <row r="1351" spans="53:55" x14ac:dyDescent="0.3">
      <c r="BA1351" s="30" t="s">
        <v>1327</v>
      </c>
      <c r="BB1351" s="30" t="s">
        <v>1810</v>
      </c>
      <c r="BC1351" s="30">
        <v>2340</v>
      </c>
    </row>
    <row r="1352" spans="53:55" x14ac:dyDescent="0.3">
      <c r="BA1352" s="30" t="s">
        <v>1328</v>
      </c>
      <c r="BB1352" s="30" t="s">
        <v>1818</v>
      </c>
      <c r="BC1352" s="30">
        <v>54600</v>
      </c>
    </row>
    <row r="1353" spans="53:55" x14ac:dyDescent="0.3">
      <c r="BA1353" s="30" t="s">
        <v>1372</v>
      </c>
      <c r="BB1353" s="30" t="s">
        <v>1849</v>
      </c>
      <c r="BC1353" s="30">
        <v>16900</v>
      </c>
    </row>
    <row r="1354" spans="53:55" x14ac:dyDescent="0.3">
      <c r="BA1354" s="30" t="s">
        <v>1329</v>
      </c>
      <c r="BB1354" s="30" t="s">
        <v>1873</v>
      </c>
      <c r="BC1354" s="30">
        <v>11700</v>
      </c>
    </row>
    <row r="1355" spans="53:55" x14ac:dyDescent="0.3">
      <c r="BA1355" s="30" t="s">
        <v>1330</v>
      </c>
      <c r="BB1355" s="30" t="s">
        <v>1890</v>
      </c>
      <c r="BC1355" s="30">
        <v>22100</v>
      </c>
    </row>
    <row r="1356" spans="53:55" x14ac:dyDescent="0.3">
      <c r="BA1356" s="30" t="s">
        <v>1331</v>
      </c>
      <c r="BB1356" s="30" t="s">
        <v>1915</v>
      </c>
      <c r="BC1356" s="30">
        <v>16250</v>
      </c>
    </row>
    <row r="1357" spans="53:55" x14ac:dyDescent="0.3">
      <c r="BA1357" s="30" t="s">
        <v>1377</v>
      </c>
      <c r="BB1357" s="30" t="s">
        <v>1933</v>
      </c>
      <c r="BC1357" s="30">
        <v>13650</v>
      </c>
    </row>
    <row r="1358" spans="53:55" x14ac:dyDescent="0.3">
      <c r="BA1358" s="30" t="s">
        <v>1332</v>
      </c>
      <c r="BB1358" s="30" t="s">
        <v>1990</v>
      </c>
      <c r="BC1358" s="30">
        <v>17550</v>
      </c>
    </row>
    <row r="1359" spans="53:55" x14ac:dyDescent="0.3">
      <c r="BA1359" s="30" t="s">
        <v>1334</v>
      </c>
      <c r="BB1359" s="30" t="s">
        <v>2069</v>
      </c>
      <c r="BC1359" s="30">
        <v>5460</v>
      </c>
    </row>
    <row r="1360" spans="53:55" x14ac:dyDescent="0.3">
      <c r="BA1360" s="30" t="s">
        <v>1333</v>
      </c>
      <c r="BB1360" s="30" t="s">
        <v>2056</v>
      </c>
      <c r="BC1360" s="30">
        <v>5980</v>
      </c>
    </row>
    <row r="1361" spans="53:55" x14ac:dyDescent="0.3">
      <c r="BA1361" s="30" t="s">
        <v>1335</v>
      </c>
      <c r="BB1361" s="30" t="s">
        <v>2095</v>
      </c>
      <c r="BC1361" s="30">
        <v>1820</v>
      </c>
    </row>
    <row r="1362" spans="53:55" x14ac:dyDescent="0.3">
      <c r="BA1362" s="30" t="s">
        <v>1377</v>
      </c>
      <c r="BB1362" s="30" t="s">
        <v>1947</v>
      </c>
      <c r="BC1362" s="30">
        <v>24700</v>
      </c>
    </row>
    <row r="1363" spans="53:55" x14ac:dyDescent="0.3">
      <c r="BA1363" s="30" t="s">
        <v>1332</v>
      </c>
      <c r="BB1363" s="30" t="s">
        <v>1993</v>
      </c>
      <c r="BC1363" s="30">
        <v>13000</v>
      </c>
    </row>
    <row r="1364" spans="53:55" x14ac:dyDescent="0.3">
      <c r="BA1364" s="30" t="s">
        <v>1383</v>
      </c>
      <c r="BB1364" s="30" t="s">
        <v>2104</v>
      </c>
      <c r="BC1364" s="30">
        <v>33800</v>
      </c>
    </row>
    <row r="1365" spans="53:55" x14ac:dyDescent="0.3">
      <c r="BA1365" s="30" t="s">
        <v>27</v>
      </c>
      <c r="BB1365" s="30" t="s">
        <v>27</v>
      </c>
      <c r="BC1365" s="30">
        <v>33150</v>
      </c>
    </row>
    <row r="1366" spans="53:55" x14ac:dyDescent="0.3">
      <c r="BA1366" s="30" t="s">
        <v>1386</v>
      </c>
      <c r="BB1366" s="30" t="s">
        <v>2107</v>
      </c>
      <c r="BC1366" s="30">
        <v>36400</v>
      </c>
    </row>
    <row r="1367" spans="53:55" x14ac:dyDescent="0.3">
      <c r="BA1367" s="30" t="s">
        <v>2157</v>
      </c>
      <c r="BB1367" s="30" t="s">
        <v>1960</v>
      </c>
      <c r="BC1367" s="30">
        <v>34060</v>
      </c>
    </row>
    <row r="1368" spans="53:55" x14ac:dyDescent="0.3">
      <c r="BA1368" s="30" t="s">
        <v>26</v>
      </c>
      <c r="BB1368" s="30" t="s">
        <v>2125</v>
      </c>
      <c r="BC1368" s="30">
        <v>39780</v>
      </c>
    </row>
    <row r="1369" spans="53:55" x14ac:dyDescent="0.3">
      <c r="BA1369" s="30" t="s">
        <v>1391</v>
      </c>
      <c r="BB1369" s="30" t="s">
        <v>2112</v>
      </c>
      <c r="BC1369" s="30">
        <v>5980</v>
      </c>
    </row>
    <row r="1370" spans="53:55" x14ac:dyDescent="0.3">
      <c r="BA1370" s="30" t="s">
        <v>1393</v>
      </c>
      <c r="BB1370" s="30" t="s">
        <v>2131</v>
      </c>
      <c r="BC1370" s="30">
        <v>2210</v>
      </c>
    </row>
    <row r="1371" spans="53:55" x14ac:dyDescent="0.3">
      <c r="BA1371" s="30" t="s">
        <v>1336</v>
      </c>
      <c r="BB1371" s="30" t="s">
        <v>1427</v>
      </c>
      <c r="BC1371" s="30">
        <v>3380</v>
      </c>
    </row>
    <row r="1372" spans="53:55" x14ac:dyDescent="0.3">
      <c r="BA1372" s="30" t="s">
        <v>1338</v>
      </c>
      <c r="BB1372" s="30" t="s">
        <v>1434</v>
      </c>
      <c r="BC1372" s="30">
        <v>29250</v>
      </c>
    </row>
    <row r="1373" spans="53:55" x14ac:dyDescent="0.3">
      <c r="BA1373" s="30" t="s">
        <v>1340</v>
      </c>
      <c r="BB1373" s="30" t="s">
        <v>1469</v>
      </c>
      <c r="BC1373" s="30">
        <v>13000</v>
      </c>
    </row>
    <row r="1374" spans="53:55" x14ac:dyDescent="0.3">
      <c r="BA1374" s="30" t="s">
        <v>1342</v>
      </c>
      <c r="BB1374" s="30" t="s">
        <v>1516</v>
      </c>
      <c r="BC1374" s="30">
        <v>40950</v>
      </c>
    </row>
    <row r="1375" spans="53:55" x14ac:dyDescent="0.3">
      <c r="BA1375" s="30" t="s">
        <v>1342</v>
      </c>
      <c r="BB1375" s="30" t="s">
        <v>1506</v>
      </c>
      <c r="BC1375" s="30">
        <v>44200</v>
      </c>
    </row>
    <row r="1376" spans="53:55" x14ac:dyDescent="0.3">
      <c r="BA1376" s="30" t="s">
        <v>1342</v>
      </c>
      <c r="BB1376" s="30" t="s">
        <v>1507</v>
      </c>
      <c r="BC1376" s="30">
        <v>9100</v>
      </c>
    </row>
    <row r="1377" spans="53:55" x14ac:dyDescent="0.3">
      <c r="BA1377" s="30" t="s">
        <v>1342</v>
      </c>
      <c r="BB1377" s="30" t="s">
        <v>1502</v>
      </c>
      <c r="BC1377" s="30">
        <v>4368</v>
      </c>
    </row>
    <row r="1378" spans="53:55" x14ac:dyDescent="0.3">
      <c r="BA1378" s="30" t="s">
        <v>1342</v>
      </c>
      <c r="BB1378" s="30" t="s">
        <v>1515</v>
      </c>
      <c r="BC1378" s="30">
        <v>34008</v>
      </c>
    </row>
    <row r="1379" spans="53:55" x14ac:dyDescent="0.3">
      <c r="BA1379" s="30" t="s">
        <v>1342</v>
      </c>
      <c r="BB1379" s="30" t="s">
        <v>1516</v>
      </c>
      <c r="BC1379" s="30">
        <v>13936</v>
      </c>
    </row>
    <row r="1380" spans="53:55" x14ac:dyDescent="0.3">
      <c r="BA1380" s="30" t="s">
        <v>1342</v>
      </c>
      <c r="BB1380" s="30" t="s">
        <v>1491</v>
      </c>
      <c r="BC1380" s="30">
        <v>21450</v>
      </c>
    </row>
    <row r="1381" spans="53:55" x14ac:dyDescent="0.3">
      <c r="BA1381" s="30" t="s">
        <v>1342</v>
      </c>
      <c r="BB1381" s="30" t="s">
        <v>1523</v>
      </c>
      <c r="BC1381" s="30">
        <v>6890</v>
      </c>
    </row>
    <row r="1382" spans="53:55" x14ac:dyDescent="0.3">
      <c r="BA1382" s="30" t="s">
        <v>1342</v>
      </c>
      <c r="BB1382" s="30" t="s">
        <v>1515</v>
      </c>
      <c r="BC1382" s="30">
        <v>48945</v>
      </c>
    </row>
    <row r="1383" spans="53:55" x14ac:dyDescent="0.3">
      <c r="BA1383" s="30" t="s">
        <v>1342</v>
      </c>
      <c r="BB1383" s="30" t="s">
        <v>1514</v>
      </c>
      <c r="BC1383" s="30">
        <v>18850</v>
      </c>
    </row>
    <row r="1384" spans="53:55" x14ac:dyDescent="0.3">
      <c r="BA1384" s="30" t="s">
        <v>1342</v>
      </c>
      <c r="BB1384" s="30" t="s">
        <v>1516</v>
      </c>
      <c r="BC1384" s="30">
        <v>4160</v>
      </c>
    </row>
    <row r="1385" spans="53:55" x14ac:dyDescent="0.3">
      <c r="BA1385" s="30" t="s">
        <v>1342</v>
      </c>
      <c r="BB1385" s="30" t="s">
        <v>1500</v>
      </c>
      <c r="BC1385" s="30">
        <v>780</v>
      </c>
    </row>
    <row r="1386" spans="53:55" x14ac:dyDescent="0.3">
      <c r="BA1386" s="30" t="s">
        <v>1342</v>
      </c>
      <c r="BB1386" s="30" t="s">
        <v>1503</v>
      </c>
      <c r="BC1386" s="30">
        <v>40950</v>
      </c>
    </row>
    <row r="1387" spans="53:55" x14ac:dyDescent="0.3">
      <c r="BA1387" s="30" t="s">
        <v>1342</v>
      </c>
      <c r="BB1387" s="30" t="s">
        <v>1498</v>
      </c>
      <c r="BC1387" s="30">
        <v>25350</v>
      </c>
    </row>
    <row r="1388" spans="53:55" x14ac:dyDescent="0.3">
      <c r="BA1388" s="30" t="s">
        <v>1342</v>
      </c>
      <c r="BB1388" s="30" t="s">
        <v>1494</v>
      </c>
      <c r="BC1388" s="30">
        <v>11700</v>
      </c>
    </row>
    <row r="1389" spans="53:55" x14ac:dyDescent="0.3">
      <c r="BA1389" s="30" t="s">
        <v>1328</v>
      </c>
      <c r="BB1389" s="30" t="s">
        <v>1816</v>
      </c>
      <c r="BC1389" s="30">
        <v>44200</v>
      </c>
    </row>
    <row r="1390" spans="53:55" x14ac:dyDescent="0.3">
      <c r="BA1390" s="30" t="s">
        <v>1372</v>
      </c>
      <c r="BB1390" s="30" t="s">
        <v>1848</v>
      </c>
      <c r="BC1390" s="30">
        <v>65000</v>
      </c>
    </row>
    <row r="1391" spans="53:55" x14ac:dyDescent="0.3">
      <c r="BA1391" s="30" t="s">
        <v>1329</v>
      </c>
      <c r="BB1391" s="30" t="s">
        <v>1879</v>
      </c>
      <c r="BC1391" s="30">
        <v>13650</v>
      </c>
    </row>
    <row r="1392" spans="53:55" x14ac:dyDescent="0.3">
      <c r="BA1392" s="30" t="s">
        <v>1330</v>
      </c>
      <c r="BB1392" s="30" t="s">
        <v>1896</v>
      </c>
      <c r="BC1392" s="30">
        <v>5850</v>
      </c>
    </row>
    <row r="1393" spans="53:55" x14ac:dyDescent="0.3">
      <c r="BA1393" s="30" t="s">
        <v>1331</v>
      </c>
      <c r="BB1393" s="30" t="s">
        <v>1917</v>
      </c>
      <c r="BC1393" s="30">
        <v>10920</v>
      </c>
    </row>
    <row r="1394" spans="53:55" x14ac:dyDescent="0.3">
      <c r="BA1394" s="30" t="s">
        <v>1377</v>
      </c>
      <c r="BB1394" s="30" t="s">
        <v>1929</v>
      </c>
      <c r="BC1394" s="30">
        <v>1495</v>
      </c>
    </row>
    <row r="1395" spans="53:55" x14ac:dyDescent="0.3">
      <c r="BA1395" s="30" t="s">
        <v>1332</v>
      </c>
      <c r="BB1395" s="30" t="s">
        <v>1989</v>
      </c>
      <c r="BC1395" s="30">
        <v>910</v>
      </c>
    </row>
    <row r="1396" spans="53:55" x14ac:dyDescent="0.3">
      <c r="BA1396" s="30" t="s">
        <v>1334</v>
      </c>
      <c r="BB1396" s="30" t="s">
        <v>2073</v>
      </c>
      <c r="BC1396" s="30">
        <v>12350</v>
      </c>
    </row>
    <row r="1397" spans="53:55" x14ac:dyDescent="0.3">
      <c r="BA1397" s="30" t="s">
        <v>1333</v>
      </c>
      <c r="BB1397" s="30" t="s">
        <v>2064</v>
      </c>
      <c r="BC1397" s="30">
        <v>52000</v>
      </c>
    </row>
    <row r="1398" spans="53:55" x14ac:dyDescent="0.3">
      <c r="BA1398" s="30" t="s">
        <v>1335</v>
      </c>
      <c r="BB1398" s="30" t="s">
        <v>2091</v>
      </c>
      <c r="BC1398" s="30">
        <v>8450</v>
      </c>
    </row>
    <row r="1399" spans="53:55" x14ac:dyDescent="0.3">
      <c r="BA1399" s="30" t="s">
        <v>1377</v>
      </c>
      <c r="BB1399" s="30" t="s">
        <v>1927</v>
      </c>
      <c r="BC1399" s="30">
        <v>22100</v>
      </c>
    </row>
    <row r="1400" spans="53:55" x14ac:dyDescent="0.3">
      <c r="BA1400" s="30" t="s">
        <v>1332</v>
      </c>
      <c r="BB1400" s="30" t="s">
        <v>1995</v>
      </c>
      <c r="BC1400" s="30">
        <v>9100</v>
      </c>
    </row>
    <row r="1401" spans="53:55" x14ac:dyDescent="0.3">
      <c r="BA1401" s="30" t="s">
        <v>1383</v>
      </c>
      <c r="BB1401" s="30" t="s">
        <v>2104</v>
      </c>
      <c r="BC1401" s="30">
        <v>17030</v>
      </c>
    </row>
    <row r="1402" spans="53:55" x14ac:dyDescent="0.3">
      <c r="BA1402" s="30" t="s">
        <v>27</v>
      </c>
      <c r="BB1402" s="30" t="s">
        <v>27</v>
      </c>
      <c r="BC1402" s="30">
        <v>19890</v>
      </c>
    </row>
    <row r="1403" spans="53:55" x14ac:dyDescent="0.3">
      <c r="BA1403" s="30" t="s">
        <v>1386</v>
      </c>
      <c r="BB1403" s="30" t="s">
        <v>2108</v>
      </c>
      <c r="BC1403" s="30">
        <v>2990</v>
      </c>
    </row>
    <row r="1404" spans="53:55" x14ac:dyDescent="0.3">
      <c r="BA1404" s="30" t="s">
        <v>2157</v>
      </c>
      <c r="BB1404" s="30" t="s">
        <v>1966</v>
      </c>
      <c r="BC1404" s="30">
        <v>2210</v>
      </c>
    </row>
    <row r="1405" spans="53:55" x14ac:dyDescent="0.3">
      <c r="BA1405" s="30" t="s">
        <v>26</v>
      </c>
      <c r="BB1405" s="30" t="s">
        <v>2128</v>
      </c>
      <c r="BC1405" s="30">
        <v>2535</v>
      </c>
    </row>
    <row r="1406" spans="53:55" x14ac:dyDescent="0.3">
      <c r="BA1406" s="30" t="s">
        <v>1391</v>
      </c>
      <c r="BB1406" s="30" t="s">
        <v>2112</v>
      </c>
      <c r="BC1406" s="30">
        <v>39000</v>
      </c>
    </row>
    <row r="1407" spans="53:55" x14ac:dyDescent="0.3">
      <c r="BA1407" s="30" t="s">
        <v>1393</v>
      </c>
      <c r="BB1407" s="30" t="s">
        <v>2132</v>
      </c>
      <c r="BC1407" s="30">
        <v>26000</v>
      </c>
    </row>
    <row r="1408" spans="53:55" x14ac:dyDescent="0.3">
      <c r="BA1408" s="30" t="s">
        <v>1336</v>
      </c>
      <c r="BB1408" s="30" t="s">
        <v>1416</v>
      </c>
      <c r="BC1408" s="30">
        <v>27300</v>
      </c>
    </row>
    <row r="1409" spans="53:55" x14ac:dyDescent="0.3">
      <c r="BA1409" s="30" t="s">
        <v>1338</v>
      </c>
      <c r="BB1409" s="30" t="s">
        <v>1433</v>
      </c>
      <c r="BC1409" s="30">
        <v>44200</v>
      </c>
    </row>
    <row r="1410" spans="53:55" x14ac:dyDescent="0.3">
      <c r="BA1410" s="30" t="s">
        <v>1342</v>
      </c>
      <c r="BB1410" s="30" t="s">
        <v>1501</v>
      </c>
      <c r="BC1410" s="30">
        <v>9100</v>
      </c>
    </row>
    <row r="1411" spans="53:55" x14ac:dyDescent="0.3">
      <c r="BA1411" s="30" t="s">
        <v>1342</v>
      </c>
      <c r="BB1411" s="30" t="s">
        <v>1491</v>
      </c>
      <c r="BC1411" s="30">
        <v>2184</v>
      </c>
    </row>
    <row r="1412" spans="53:55" x14ac:dyDescent="0.3">
      <c r="BA1412" s="30" t="s">
        <v>1342</v>
      </c>
      <c r="BB1412" s="30" t="s">
        <v>1502</v>
      </c>
      <c r="BC1412" s="30">
        <v>8502</v>
      </c>
    </row>
    <row r="1413" spans="53:55" x14ac:dyDescent="0.3">
      <c r="BA1413" s="30" t="s">
        <v>1342</v>
      </c>
      <c r="BB1413" s="30" t="s">
        <v>1516</v>
      </c>
      <c r="BC1413" s="30">
        <v>10452</v>
      </c>
    </row>
    <row r="1414" spans="53:55" x14ac:dyDescent="0.3">
      <c r="BA1414" s="30" t="s">
        <v>1342</v>
      </c>
      <c r="BB1414" s="30" t="s">
        <v>1496</v>
      </c>
      <c r="BC1414" s="30">
        <v>42900</v>
      </c>
    </row>
    <row r="1415" spans="53:55" x14ac:dyDescent="0.3">
      <c r="BA1415" s="30" t="s">
        <v>1342</v>
      </c>
      <c r="BB1415" s="30" t="s">
        <v>1520</v>
      </c>
      <c r="BC1415" s="30">
        <v>3445</v>
      </c>
    </row>
    <row r="1416" spans="53:55" x14ac:dyDescent="0.3">
      <c r="BA1416" s="30" t="s">
        <v>1342</v>
      </c>
      <c r="BB1416" s="30" t="s">
        <v>1492</v>
      </c>
      <c r="BC1416" s="30">
        <v>32630</v>
      </c>
    </row>
    <row r="1417" spans="53:55" x14ac:dyDescent="0.3">
      <c r="BA1417" s="30" t="s">
        <v>1342</v>
      </c>
      <c r="BB1417" s="30" t="s">
        <v>1498</v>
      </c>
      <c r="BC1417" s="30">
        <v>56550</v>
      </c>
    </row>
    <row r="1418" spans="53:55" x14ac:dyDescent="0.3">
      <c r="BA1418" s="30" t="s">
        <v>1342</v>
      </c>
      <c r="BB1418" s="30" t="s">
        <v>1517</v>
      </c>
      <c r="BC1418" s="30">
        <v>1040</v>
      </c>
    </row>
    <row r="1419" spans="53:55" x14ac:dyDescent="0.3">
      <c r="BA1419" s="30" t="s">
        <v>1342</v>
      </c>
      <c r="BB1419" s="30" t="s">
        <v>1501</v>
      </c>
      <c r="BC1419" s="30">
        <v>2340</v>
      </c>
    </row>
    <row r="1420" spans="53:55" x14ac:dyDescent="0.3">
      <c r="BA1420" s="30" t="s">
        <v>1342</v>
      </c>
      <c r="BB1420" s="30" t="s">
        <v>1489</v>
      </c>
      <c r="BC1420" s="30">
        <v>40950</v>
      </c>
    </row>
    <row r="1421" spans="53:55" x14ac:dyDescent="0.3">
      <c r="BA1421" s="30" t="s">
        <v>1342</v>
      </c>
      <c r="BB1421" s="30" t="s">
        <v>1521</v>
      </c>
      <c r="BC1421" s="30">
        <v>25350</v>
      </c>
    </row>
    <row r="1422" spans="53:55" x14ac:dyDescent="0.3">
      <c r="BA1422" s="30" t="s">
        <v>1342</v>
      </c>
      <c r="BB1422" s="30" t="s">
        <v>1499</v>
      </c>
      <c r="BC1422" s="30">
        <v>23400</v>
      </c>
    </row>
    <row r="1423" spans="53:55" x14ac:dyDescent="0.3">
      <c r="BA1423" s="30" t="s">
        <v>1342</v>
      </c>
      <c r="BB1423" s="30" t="s">
        <v>1513</v>
      </c>
      <c r="BC1423" s="30">
        <v>22100</v>
      </c>
    </row>
    <row r="1424" spans="53:55" x14ac:dyDescent="0.3">
      <c r="BA1424" s="30" t="s">
        <v>1368</v>
      </c>
      <c r="BB1424" s="30" t="s">
        <v>1803</v>
      </c>
      <c r="BC1424" s="30">
        <v>32500</v>
      </c>
    </row>
    <row r="1425" spans="53:55" x14ac:dyDescent="0.3">
      <c r="BA1425" s="30" t="s">
        <v>1327</v>
      </c>
      <c r="BB1425" s="30" t="s">
        <v>1807</v>
      </c>
      <c r="BC1425" s="30">
        <v>9100</v>
      </c>
    </row>
    <row r="1426" spans="53:55" x14ac:dyDescent="0.3">
      <c r="BA1426" s="30" t="s">
        <v>1328</v>
      </c>
      <c r="BB1426" s="30" t="s">
        <v>1817</v>
      </c>
      <c r="BC1426" s="30">
        <v>23400</v>
      </c>
    </row>
    <row r="1427" spans="53:55" x14ac:dyDescent="0.3">
      <c r="BA1427" s="30" t="s">
        <v>1372</v>
      </c>
      <c r="BB1427" s="30" t="s">
        <v>1830</v>
      </c>
      <c r="BC1427" s="30">
        <v>8190</v>
      </c>
    </row>
    <row r="1428" spans="53:55" x14ac:dyDescent="0.3">
      <c r="BA1428" s="30" t="s">
        <v>1329</v>
      </c>
      <c r="BB1428" s="30" t="s">
        <v>1869</v>
      </c>
      <c r="BC1428" s="30">
        <v>4485</v>
      </c>
    </row>
    <row r="1429" spans="53:55" x14ac:dyDescent="0.3">
      <c r="BA1429" s="30" t="s">
        <v>1330</v>
      </c>
      <c r="BB1429" s="30" t="s">
        <v>1913</v>
      </c>
      <c r="BC1429" s="30">
        <v>1820</v>
      </c>
    </row>
    <row r="1430" spans="53:55" x14ac:dyDescent="0.3">
      <c r="BA1430" s="30" t="s">
        <v>1331</v>
      </c>
      <c r="BB1430" s="30" t="s">
        <v>1916</v>
      </c>
      <c r="BC1430" s="30">
        <v>12350</v>
      </c>
    </row>
    <row r="1431" spans="53:55" x14ac:dyDescent="0.3">
      <c r="BA1431" s="30" t="s">
        <v>1377</v>
      </c>
      <c r="BB1431" s="30" t="s">
        <v>1931</v>
      </c>
      <c r="BC1431" s="30">
        <v>13000</v>
      </c>
    </row>
    <row r="1432" spans="53:55" x14ac:dyDescent="0.3">
      <c r="BA1432" s="30" t="s">
        <v>1332</v>
      </c>
      <c r="BB1432" s="30" t="s">
        <v>1990</v>
      </c>
      <c r="BC1432" s="30">
        <v>8450</v>
      </c>
    </row>
    <row r="1433" spans="53:55" x14ac:dyDescent="0.3">
      <c r="BA1433" s="30" t="s">
        <v>1334</v>
      </c>
      <c r="BB1433" s="30" t="s">
        <v>2070</v>
      </c>
      <c r="BC1433" s="30">
        <v>11050</v>
      </c>
    </row>
    <row r="1434" spans="53:55" x14ac:dyDescent="0.3">
      <c r="BA1434" s="30" t="s">
        <v>1333</v>
      </c>
      <c r="BB1434" s="30" t="s">
        <v>2010</v>
      </c>
      <c r="BC1434" s="30">
        <v>9100</v>
      </c>
    </row>
    <row r="1435" spans="53:55" x14ac:dyDescent="0.3">
      <c r="BA1435" s="30" t="s">
        <v>1335</v>
      </c>
      <c r="BB1435" s="30" t="s">
        <v>2081</v>
      </c>
      <c r="BC1435" s="30">
        <v>25545</v>
      </c>
    </row>
    <row r="1436" spans="53:55" x14ac:dyDescent="0.3">
      <c r="BA1436" s="30" t="s">
        <v>1377</v>
      </c>
      <c r="BB1436" s="30" t="s">
        <v>1922</v>
      </c>
      <c r="BC1436" s="30">
        <v>29835</v>
      </c>
    </row>
    <row r="1437" spans="53:55" x14ac:dyDescent="0.3">
      <c r="BA1437" s="30" t="s">
        <v>1332</v>
      </c>
      <c r="BB1437" s="30" t="s">
        <v>1996</v>
      </c>
      <c r="BC1437" s="30">
        <v>2990</v>
      </c>
    </row>
    <row r="1438" spans="53:55" x14ac:dyDescent="0.3">
      <c r="BA1438" s="30" t="s">
        <v>1383</v>
      </c>
      <c r="BB1438" s="30" t="s">
        <v>2104</v>
      </c>
      <c r="BC1438" s="30">
        <v>4420</v>
      </c>
    </row>
    <row r="1439" spans="53:55" x14ac:dyDescent="0.3">
      <c r="BA1439" s="30" t="s">
        <v>27</v>
      </c>
      <c r="BB1439" s="30" t="s">
        <v>27</v>
      </c>
      <c r="BC1439" s="30">
        <v>845</v>
      </c>
    </row>
    <row r="1440" spans="53:55" x14ac:dyDescent="0.3">
      <c r="BA1440" s="30" t="s">
        <v>1342</v>
      </c>
      <c r="BB1440" s="30" t="s">
        <v>1516</v>
      </c>
      <c r="BC1440" s="30">
        <v>9750</v>
      </c>
    </row>
    <row r="1441" spans="53:55" x14ac:dyDescent="0.3">
      <c r="BA1441" s="30" t="s">
        <v>1342</v>
      </c>
      <c r="BB1441" s="30" t="s">
        <v>1507</v>
      </c>
      <c r="BC1441" s="30">
        <v>13000</v>
      </c>
    </row>
    <row r="1442" spans="53:55" x14ac:dyDescent="0.3">
      <c r="BA1442" s="30" t="s">
        <v>1342</v>
      </c>
      <c r="BB1442" s="30" t="s">
        <v>1503</v>
      </c>
      <c r="BC1442" s="30">
        <v>27300</v>
      </c>
    </row>
    <row r="1443" spans="53:55" x14ac:dyDescent="0.3">
      <c r="BA1443" s="30" t="s">
        <v>1342</v>
      </c>
      <c r="BB1443" s="30" t="s">
        <v>1519</v>
      </c>
      <c r="BC1443" s="30">
        <v>11050</v>
      </c>
    </row>
    <row r="1444" spans="53:55" x14ac:dyDescent="0.3">
      <c r="BA1444" s="30" t="s">
        <v>1342</v>
      </c>
      <c r="BB1444" s="30" t="s">
        <v>1510</v>
      </c>
      <c r="BC1444" s="30">
        <v>18200</v>
      </c>
    </row>
    <row r="1445" spans="53:55" x14ac:dyDescent="0.3">
      <c r="BA1445" s="30" t="s">
        <v>1342</v>
      </c>
      <c r="BB1445" s="30" t="s">
        <v>1508</v>
      </c>
      <c r="BC1445" s="30">
        <v>8736</v>
      </c>
    </row>
    <row r="1446" spans="53:55" x14ac:dyDescent="0.3">
      <c r="BA1446" s="30" t="s">
        <v>1342</v>
      </c>
      <c r="BB1446" s="30" t="s">
        <v>1501</v>
      </c>
      <c r="BC1446" s="30">
        <v>17004</v>
      </c>
    </row>
    <row r="1447" spans="53:55" x14ac:dyDescent="0.3">
      <c r="BA1447" s="30" t="s">
        <v>1342</v>
      </c>
      <c r="BB1447" s="30" t="s">
        <v>1522</v>
      </c>
      <c r="BC1447" s="30">
        <v>6968</v>
      </c>
    </row>
    <row r="1448" spans="53:55" x14ac:dyDescent="0.3">
      <c r="BA1448" s="30" t="s">
        <v>1342</v>
      </c>
      <c r="BB1448" s="30" t="s">
        <v>1519</v>
      </c>
      <c r="BC1448" s="30">
        <v>32175</v>
      </c>
    </row>
    <row r="1449" spans="53:55" x14ac:dyDescent="0.3">
      <c r="BA1449" s="30" t="s">
        <v>1342</v>
      </c>
      <c r="BB1449" s="30" t="s">
        <v>1509</v>
      </c>
      <c r="BC1449" s="30">
        <v>10335</v>
      </c>
    </row>
    <row r="1450" spans="53:55" x14ac:dyDescent="0.3">
      <c r="BA1450" s="30" t="s">
        <v>1342</v>
      </c>
      <c r="BB1450" s="30" t="s">
        <v>1503</v>
      </c>
      <c r="BC1450" s="30">
        <v>32630</v>
      </c>
    </row>
    <row r="1451" spans="53:55" x14ac:dyDescent="0.3">
      <c r="BA1451" s="30" t="s">
        <v>1342</v>
      </c>
      <c r="BB1451" s="30" t="s">
        <v>1509</v>
      </c>
      <c r="BC1451" s="30">
        <v>37700</v>
      </c>
    </row>
    <row r="1452" spans="53:55" x14ac:dyDescent="0.3">
      <c r="BA1452" s="30" t="s">
        <v>1342</v>
      </c>
      <c r="BB1452" s="30" t="s">
        <v>1514</v>
      </c>
      <c r="BC1452" s="30">
        <v>4160</v>
      </c>
    </row>
    <row r="1453" spans="53:55" x14ac:dyDescent="0.3">
      <c r="BA1453" s="30" t="s">
        <v>1342</v>
      </c>
      <c r="BB1453" s="30" t="s">
        <v>1495</v>
      </c>
      <c r="BC1453" s="30">
        <v>780</v>
      </c>
    </row>
    <row r="1454" spans="53:55" x14ac:dyDescent="0.3">
      <c r="BA1454" s="30" t="s">
        <v>1354</v>
      </c>
      <c r="BB1454" s="30" t="s">
        <v>2146</v>
      </c>
      <c r="BC1454" s="30">
        <v>13650</v>
      </c>
    </row>
    <row r="1455" spans="53:55" x14ac:dyDescent="0.3">
      <c r="BA1455" s="30" t="s">
        <v>1356</v>
      </c>
      <c r="BB1455" s="30" t="s">
        <v>1638</v>
      </c>
      <c r="BC1455" s="30">
        <v>33800</v>
      </c>
    </row>
    <row r="1456" spans="53:55" x14ac:dyDescent="0.3">
      <c r="BA1456" s="30" t="s">
        <v>1358</v>
      </c>
      <c r="BB1456" s="30" t="s">
        <v>1649</v>
      </c>
      <c r="BC1456" s="30">
        <v>17550</v>
      </c>
    </row>
    <row r="1457" spans="53:55" x14ac:dyDescent="0.3">
      <c r="BA1457" s="30" t="s">
        <v>1360</v>
      </c>
      <c r="BB1457" s="30" t="s">
        <v>1680</v>
      </c>
      <c r="BC1457" s="30">
        <v>33150</v>
      </c>
    </row>
    <row r="1458" spans="53:55" x14ac:dyDescent="0.3">
      <c r="BA1458" s="30" t="s">
        <v>1362</v>
      </c>
      <c r="BB1458" s="30" t="s">
        <v>1693</v>
      </c>
      <c r="BC1458" s="30">
        <v>32500</v>
      </c>
    </row>
    <row r="1459" spans="53:55" x14ac:dyDescent="0.3">
      <c r="BA1459" s="30" t="s">
        <v>1364</v>
      </c>
      <c r="BB1459" s="30" t="s">
        <v>1746</v>
      </c>
      <c r="BC1459" s="30">
        <v>9100</v>
      </c>
    </row>
    <row r="1460" spans="53:55" x14ac:dyDescent="0.3">
      <c r="BA1460" s="30" t="s">
        <v>1366</v>
      </c>
      <c r="BB1460" s="30" t="s">
        <v>1792</v>
      </c>
      <c r="BC1460" s="30">
        <v>17550</v>
      </c>
    </row>
    <row r="1461" spans="53:55" x14ac:dyDescent="0.3">
      <c r="BA1461" s="30" t="s">
        <v>1368</v>
      </c>
      <c r="BB1461" s="30" t="s">
        <v>1799</v>
      </c>
      <c r="BC1461" s="30">
        <v>8190</v>
      </c>
    </row>
    <row r="1462" spans="53:55" x14ac:dyDescent="0.3">
      <c r="BA1462" s="30" t="s">
        <v>1327</v>
      </c>
      <c r="BB1462" s="30" t="s">
        <v>1815</v>
      </c>
      <c r="BC1462" s="30">
        <v>4485</v>
      </c>
    </row>
    <row r="1463" spans="53:55" x14ac:dyDescent="0.3">
      <c r="BA1463" s="30" t="s">
        <v>1328</v>
      </c>
      <c r="BB1463" s="30" t="s">
        <v>1822</v>
      </c>
      <c r="BC1463" s="30">
        <v>1820</v>
      </c>
    </row>
    <row r="1464" spans="53:55" x14ac:dyDescent="0.3">
      <c r="BA1464" s="30" t="s">
        <v>1372</v>
      </c>
      <c r="BB1464" s="30" t="s">
        <v>1831</v>
      </c>
      <c r="BC1464" s="30">
        <v>24700</v>
      </c>
    </row>
    <row r="1465" spans="53:55" x14ac:dyDescent="0.3">
      <c r="BA1465" s="30" t="s">
        <v>1329</v>
      </c>
      <c r="BB1465" s="30" t="s">
        <v>1868</v>
      </c>
      <c r="BC1465" s="30">
        <v>39000</v>
      </c>
    </row>
    <row r="1466" spans="53:55" x14ac:dyDescent="0.3">
      <c r="BA1466" s="30" t="s">
        <v>1330</v>
      </c>
      <c r="BB1466" s="30" t="s">
        <v>1891</v>
      </c>
      <c r="BC1466" s="30">
        <v>8450</v>
      </c>
    </row>
    <row r="1467" spans="53:55" x14ac:dyDescent="0.3">
      <c r="BA1467" s="30" t="s">
        <v>1331</v>
      </c>
      <c r="BB1467" s="30" t="s">
        <v>1918</v>
      </c>
      <c r="BC1467" s="30">
        <v>44200</v>
      </c>
    </row>
    <row r="1468" spans="53:55" x14ac:dyDescent="0.3">
      <c r="BA1468" s="30" t="s">
        <v>1377</v>
      </c>
      <c r="BB1468" s="30" t="s">
        <v>1948</v>
      </c>
      <c r="BC1468" s="30">
        <v>36400</v>
      </c>
    </row>
    <row r="1469" spans="53:55" x14ac:dyDescent="0.3">
      <c r="BA1469" s="30" t="s">
        <v>1332</v>
      </c>
      <c r="BB1469" s="30" t="s">
        <v>1996</v>
      </c>
      <c r="BC1469" s="30">
        <v>25545</v>
      </c>
    </row>
    <row r="1470" spans="53:55" x14ac:dyDescent="0.3">
      <c r="BA1470" s="30" t="s">
        <v>1334</v>
      </c>
      <c r="BB1470" s="30" t="s">
        <v>2069</v>
      </c>
      <c r="BC1470" s="30">
        <v>29835</v>
      </c>
    </row>
    <row r="1471" spans="53:55" x14ac:dyDescent="0.3">
      <c r="BA1471" s="30" t="s">
        <v>1333</v>
      </c>
      <c r="BB1471" s="30" t="s">
        <v>2035</v>
      </c>
      <c r="BC1471" s="30">
        <v>1495</v>
      </c>
    </row>
    <row r="1472" spans="53:55" x14ac:dyDescent="0.3">
      <c r="BA1472" s="30" t="s">
        <v>1335</v>
      </c>
      <c r="BB1472" s="30" t="s">
        <v>2097</v>
      </c>
      <c r="BC1472" s="30">
        <v>1105</v>
      </c>
    </row>
    <row r="1473" spans="53:55" x14ac:dyDescent="0.3">
      <c r="BA1473" s="30" t="s">
        <v>1377</v>
      </c>
      <c r="BB1473" s="30" t="s">
        <v>1953</v>
      </c>
      <c r="BC1473" s="30">
        <v>3380</v>
      </c>
    </row>
    <row r="1474" spans="53:55" x14ac:dyDescent="0.3">
      <c r="BA1474" s="30" t="s">
        <v>1332</v>
      </c>
      <c r="BB1474" s="30" t="s">
        <v>1996</v>
      </c>
      <c r="BC1474" s="30">
        <v>29250</v>
      </c>
    </row>
    <row r="1475" spans="53:55" x14ac:dyDescent="0.3">
      <c r="BA1475" s="30" t="s">
        <v>1383</v>
      </c>
      <c r="BB1475" s="30" t="s">
        <v>2105</v>
      </c>
      <c r="BC1475" s="30">
        <v>52000</v>
      </c>
    </row>
    <row r="1476" spans="53:55" x14ac:dyDescent="0.3">
      <c r="BA1476" s="30" t="s">
        <v>27</v>
      </c>
      <c r="BB1476" s="30" t="s">
        <v>27</v>
      </c>
      <c r="BC1476" s="30">
        <v>13650</v>
      </c>
    </row>
    <row r="1477" spans="53:55" x14ac:dyDescent="0.3">
      <c r="BA1477" s="30" t="s">
        <v>1386</v>
      </c>
      <c r="BB1477" s="30" t="s">
        <v>1386</v>
      </c>
      <c r="BC1477" s="30">
        <v>22100</v>
      </c>
    </row>
    <row r="1478" spans="53:55" x14ac:dyDescent="0.3">
      <c r="BA1478" s="30" t="s">
        <v>2157</v>
      </c>
      <c r="BB1478" s="30" t="s">
        <v>1963</v>
      </c>
      <c r="BC1478" s="30">
        <v>27300</v>
      </c>
    </row>
    <row r="1479" spans="53:55" x14ac:dyDescent="0.3">
      <c r="BA1479" s="30" t="s">
        <v>26</v>
      </c>
      <c r="BB1479" s="30" t="s">
        <v>2125</v>
      </c>
      <c r="BC1479" s="30">
        <v>4368</v>
      </c>
    </row>
    <row r="1480" spans="53:55" x14ac:dyDescent="0.3">
      <c r="BA1480" s="30" t="s">
        <v>1391</v>
      </c>
      <c r="BB1480" s="30" t="s">
        <v>2111</v>
      </c>
      <c r="BC1480" s="30">
        <v>34008</v>
      </c>
    </row>
    <row r="1481" spans="53:55" x14ac:dyDescent="0.3">
      <c r="BA1481" s="30" t="s">
        <v>1393</v>
      </c>
      <c r="BB1481" s="30" t="s">
        <v>2130</v>
      </c>
      <c r="BC1481" s="30">
        <v>3484</v>
      </c>
    </row>
    <row r="1482" spans="53:55" x14ac:dyDescent="0.3">
      <c r="BA1482" s="30" t="s">
        <v>1336</v>
      </c>
      <c r="BB1482" s="30" t="s">
        <v>1424</v>
      </c>
      <c r="BC1482" s="30">
        <v>32175</v>
      </c>
    </row>
    <row r="1483" spans="53:55" x14ac:dyDescent="0.3">
      <c r="BA1483" s="30" t="s">
        <v>1338</v>
      </c>
      <c r="BB1483" s="30" t="s">
        <v>1441</v>
      </c>
      <c r="BC1483" s="30">
        <v>3445</v>
      </c>
    </row>
    <row r="1484" spans="53:55" x14ac:dyDescent="0.3">
      <c r="BA1484" s="30" t="s">
        <v>1340</v>
      </c>
      <c r="BB1484" s="30" t="s">
        <v>1479</v>
      </c>
      <c r="BC1484" s="30">
        <v>16315</v>
      </c>
    </row>
    <row r="1485" spans="53:55" x14ac:dyDescent="0.3">
      <c r="BA1485" s="30" t="s">
        <v>1342</v>
      </c>
      <c r="BB1485" s="30" t="s">
        <v>1498</v>
      </c>
      <c r="BC1485" s="30">
        <v>18850</v>
      </c>
    </row>
    <row r="1486" spans="53:55" x14ac:dyDescent="0.3">
      <c r="BA1486" s="30" t="s">
        <v>1342</v>
      </c>
      <c r="BB1486" s="30" t="s">
        <v>1519</v>
      </c>
      <c r="BC1486" s="30">
        <v>2080</v>
      </c>
    </row>
    <row r="1487" spans="53:55" x14ac:dyDescent="0.3">
      <c r="BA1487" s="30" t="s">
        <v>1342</v>
      </c>
      <c r="BB1487" s="30" t="s">
        <v>1524</v>
      </c>
      <c r="BC1487" s="30">
        <v>1560</v>
      </c>
    </row>
    <row r="1488" spans="53:55" x14ac:dyDescent="0.3">
      <c r="BA1488" s="30" t="s">
        <v>1342</v>
      </c>
      <c r="BB1488" s="30" t="s">
        <v>1514</v>
      </c>
      <c r="BC1488" s="30">
        <v>27300</v>
      </c>
    </row>
    <row r="1489" spans="53:55" x14ac:dyDescent="0.3">
      <c r="BA1489" s="30" t="s">
        <v>1342</v>
      </c>
      <c r="BB1489" s="30" t="s">
        <v>1511</v>
      </c>
      <c r="BC1489" s="30">
        <v>16900</v>
      </c>
    </row>
    <row r="1490" spans="53:55" x14ac:dyDescent="0.3">
      <c r="BA1490" s="30" t="s">
        <v>1342</v>
      </c>
      <c r="BB1490" s="30" t="s">
        <v>1488</v>
      </c>
      <c r="BC1490" s="30">
        <v>17550</v>
      </c>
    </row>
    <row r="1491" spans="53:55" x14ac:dyDescent="0.3">
      <c r="BA1491" s="30" t="s">
        <v>1342</v>
      </c>
      <c r="BB1491" s="30" t="s">
        <v>1499</v>
      </c>
      <c r="BC1491" s="30">
        <v>11050</v>
      </c>
    </row>
    <row r="1492" spans="53:55" x14ac:dyDescent="0.3">
      <c r="BA1492" s="30" t="s">
        <v>1342</v>
      </c>
      <c r="BB1492" s="30" t="s">
        <v>1503</v>
      </c>
      <c r="BC1492" s="30">
        <v>16250</v>
      </c>
    </row>
    <row r="1493" spans="53:55" x14ac:dyDescent="0.3">
      <c r="BA1493" s="30" t="s">
        <v>1342</v>
      </c>
      <c r="BB1493" s="30" t="s">
        <v>1520</v>
      </c>
      <c r="BC1493" s="30">
        <v>4550</v>
      </c>
    </row>
    <row r="1494" spans="53:55" x14ac:dyDescent="0.3">
      <c r="BA1494" s="30" t="s">
        <v>1342</v>
      </c>
      <c r="BB1494" s="30" t="s">
        <v>1493</v>
      </c>
      <c r="BC1494" s="30">
        <v>17550</v>
      </c>
    </row>
    <row r="1495" spans="53:55" x14ac:dyDescent="0.3">
      <c r="BA1495" s="30" t="s">
        <v>1342</v>
      </c>
      <c r="BB1495" s="30" t="s">
        <v>1491</v>
      </c>
      <c r="BC1495" s="30">
        <v>8190</v>
      </c>
    </row>
    <row r="1496" spans="53:55" x14ac:dyDescent="0.3">
      <c r="BA1496" s="30" t="s">
        <v>1342</v>
      </c>
      <c r="BB1496" s="30" t="s">
        <v>1521</v>
      </c>
      <c r="BC1496" s="30">
        <v>1495</v>
      </c>
    </row>
    <row r="1497" spans="53:55" x14ac:dyDescent="0.3">
      <c r="BA1497" s="30" t="s">
        <v>1342</v>
      </c>
      <c r="BB1497" s="30" t="s">
        <v>1500</v>
      </c>
      <c r="BC1497" s="30">
        <v>1365</v>
      </c>
    </row>
    <row r="1498" spans="53:55" x14ac:dyDescent="0.3">
      <c r="BA1498" s="30" t="s">
        <v>1342</v>
      </c>
      <c r="BB1498" s="30" t="s">
        <v>1511</v>
      </c>
      <c r="BC1498" s="30">
        <v>24700</v>
      </c>
    </row>
    <row r="1499" spans="53:55" x14ac:dyDescent="0.3">
      <c r="BA1499" s="30" t="s">
        <v>1342</v>
      </c>
      <c r="BB1499" s="30" t="s">
        <v>1516</v>
      </c>
      <c r="BC1499" s="30">
        <v>26000</v>
      </c>
    </row>
    <row r="1500" spans="53:55" x14ac:dyDescent="0.3">
      <c r="BA1500" s="30" t="s">
        <v>1328</v>
      </c>
      <c r="BB1500" s="30" t="s">
        <v>1829</v>
      </c>
      <c r="BC1500" s="30">
        <v>16900</v>
      </c>
    </row>
    <row r="1501" spans="53:55" x14ac:dyDescent="0.3">
      <c r="BA1501" s="30" t="s">
        <v>1372</v>
      </c>
      <c r="BB1501" s="30" t="s">
        <v>1831</v>
      </c>
      <c r="BC1501" s="30">
        <v>11050</v>
      </c>
    </row>
    <row r="1502" spans="53:55" x14ac:dyDescent="0.3">
      <c r="BA1502" s="30" t="s">
        <v>1329</v>
      </c>
      <c r="BB1502" s="30" t="s">
        <v>1869</v>
      </c>
      <c r="BC1502" s="30">
        <v>9100</v>
      </c>
    </row>
    <row r="1503" spans="53:55" x14ac:dyDescent="0.3">
      <c r="BA1503" s="30" t="s">
        <v>1330</v>
      </c>
      <c r="BB1503" s="30" t="s">
        <v>1912</v>
      </c>
      <c r="BC1503" s="30">
        <v>8515</v>
      </c>
    </row>
    <row r="1504" spans="53:55" x14ac:dyDescent="0.3">
      <c r="BA1504" s="30" t="s">
        <v>1331</v>
      </c>
      <c r="BB1504" s="30" t="s">
        <v>1917</v>
      </c>
      <c r="BC1504" s="30">
        <v>19890</v>
      </c>
    </row>
    <row r="1505" spans="53:55" x14ac:dyDescent="0.3">
      <c r="BA1505" s="30" t="s">
        <v>1377</v>
      </c>
      <c r="BB1505" s="30" t="s">
        <v>1941</v>
      </c>
      <c r="BC1505" s="30">
        <v>1495</v>
      </c>
    </row>
    <row r="1506" spans="53:55" x14ac:dyDescent="0.3">
      <c r="BA1506" s="30" t="s">
        <v>1332</v>
      </c>
      <c r="BB1506" s="30" t="s">
        <v>1991</v>
      </c>
      <c r="BC1506" s="30">
        <v>2210</v>
      </c>
    </row>
    <row r="1507" spans="53:55" x14ac:dyDescent="0.3">
      <c r="BA1507" s="30" t="s">
        <v>1334</v>
      </c>
      <c r="BB1507" s="30" t="s">
        <v>2071</v>
      </c>
      <c r="BC1507" s="30">
        <v>3380</v>
      </c>
    </row>
    <row r="1508" spans="53:55" x14ac:dyDescent="0.3">
      <c r="BA1508" s="30" t="s">
        <v>1333</v>
      </c>
      <c r="BB1508" s="30" t="s">
        <v>1612</v>
      </c>
      <c r="BC1508" s="30">
        <v>39000</v>
      </c>
    </row>
    <row r="1509" spans="53:55" x14ac:dyDescent="0.3">
      <c r="BA1509" s="30" t="s">
        <v>1335</v>
      </c>
      <c r="BB1509" s="30" t="s">
        <v>2083</v>
      </c>
      <c r="BC1509" s="30">
        <v>52000</v>
      </c>
    </row>
    <row r="1510" spans="53:55" x14ac:dyDescent="0.3">
      <c r="BA1510" s="30" t="s">
        <v>1377</v>
      </c>
      <c r="BB1510" s="30" t="s">
        <v>1954</v>
      </c>
      <c r="BC1510" s="30">
        <v>13650</v>
      </c>
    </row>
    <row r="1511" spans="53:55" x14ac:dyDescent="0.3">
      <c r="BA1511" s="30" t="s">
        <v>1332</v>
      </c>
      <c r="BB1511" s="30" t="s">
        <v>1996</v>
      </c>
      <c r="BC1511" s="30">
        <v>33150</v>
      </c>
    </row>
    <row r="1512" spans="53:55" x14ac:dyDescent="0.3">
      <c r="BA1512" s="30" t="s">
        <v>1383</v>
      </c>
      <c r="BB1512" s="30" t="s">
        <v>2104</v>
      </c>
      <c r="BC1512" s="30">
        <v>36400</v>
      </c>
    </row>
    <row r="1513" spans="53:55" x14ac:dyDescent="0.3">
      <c r="BA1513" s="30" t="s">
        <v>27</v>
      </c>
      <c r="BB1513" s="30" t="s">
        <v>27</v>
      </c>
      <c r="BC1513" s="30">
        <v>8736</v>
      </c>
    </row>
    <row r="1514" spans="53:55" x14ac:dyDescent="0.3">
      <c r="BA1514" s="30" t="s">
        <v>1386</v>
      </c>
      <c r="BB1514" s="30" t="s">
        <v>2107</v>
      </c>
      <c r="BC1514" s="30">
        <v>34008</v>
      </c>
    </row>
    <row r="1515" spans="53:55" x14ac:dyDescent="0.3">
      <c r="BA1515" s="30" t="s">
        <v>2157</v>
      </c>
      <c r="BB1515" s="30" t="s">
        <v>1976</v>
      </c>
      <c r="BC1515" s="30">
        <v>6968</v>
      </c>
    </row>
    <row r="1516" spans="53:55" x14ac:dyDescent="0.3">
      <c r="BA1516" s="30" t="s">
        <v>26</v>
      </c>
      <c r="BB1516" s="30" t="s">
        <v>2122</v>
      </c>
      <c r="BC1516" s="30">
        <v>21450</v>
      </c>
    </row>
    <row r="1517" spans="53:55" x14ac:dyDescent="0.3">
      <c r="BA1517" s="30" t="s">
        <v>1391</v>
      </c>
      <c r="BB1517" s="30" t="s">
        <v>2116</v>
      </c>
      <c r="BC1517" s="30">
        <v>10335</v>
      </c>
    </row>
    <row r="1518" spans="53:55" x14ac:dyDescent="0.3">
      <c r="BA1518" s="30" t="s">
        <v>1393</v>
      </c>
      <c r="BB1518" s="30" t="s">
        <v>2131</v>
      </c>
      <c r="BC1518" s="30">
        <v>48945</v>
      </c>
    </row>
    <row r="1519" spans="53:55" x14ac:dyDescent="0.3">
      <c r="BA1519" s="30" t="s">
        <v>1336</v>
      </c>
      <c r="BB1519" s="30" t="s">
        <v>1424</v>
      </c>
      <c r="BC1519" s="30">
        <v>37700</v>
      </c>
    </row>
    <row r="1520" spans="53:55" x14ac:dyDescent="0.3">
      <c r="BA1520" s="30" t="s">
        <v>1338</v>
      </c>
      <c r="BB1520" s="30" t="s">
        <v>1435</v>
      </c>
      <c r="BC1520" s="30">
        <v>1040</v>
      </c>
    </row>
    <row r="1521" spans="53:55" x14ac:dyDescent="0.3">
      <c r="BA1521" s="30" t="s">
        <v>1340</v>
      </c>
      <c r="BB1521" s="30" t="s">
        <v>1460</v>
      </c>
      <c r="BC1521" s="30">
        <v>1560</v>
      </c>
    </row>
    <row r="1522" spans="53:55" x14ac:dyDescent="0.3">
      <c r="BA1522" s="30" t="s">
        <v>1342</v>
      </c>
      <c r="BB1522" s="30" t="s">
        <v>1490</v>
      </c>
      <c r="BC1522" s="30">
        <v>40950</v>
      </c>
    </row>
    <row r="1523" spans="53:55" x14ac:dyDescent="0.3">
      <c r="BA1523" s="30" t="s">
        <v>1344</v>
      </c>
      <c r="BB1523" s="30" t="s">
        <v>1551</v>
      </c>
      <c r="BC1523" s="30">
        <v>25350</v>
      </c>
    </row>
    <row r="1524" spans="53:55" x14ac:dyDescent="0.3">
      <c r="BA1524" s="30" t="s">
        <v>1346</v>
      </c>
      <c r="BB1524" s="30" t="s">
        <v>1555</v>
      </c>
      <c r="BC1524" s="30">
        <v>17550</v>
      </c>
    </row>
    <row r="1525" spans="53:55" x14ac:dyDescent="0.3">
      <c r="BA1525" s="30" t="s">
        <v>1348</v>
      </c>
      <c r="BB1525" s="30" t="s">
        <v>1562</v>
      </c>
      <c r="BC1525" s="30">
        <v>44200</v>
      </c>
    </row>
    <row r="1526" spans="53:55" x14ac:dyDescent="0.3">
      <c r="BA1526" s="30" t="s">
        <v>1348</v>
      </c>
      <c r="BB1526" s="30" t="s">
        <v>1574</v>
      </c>
      <c r="BC1526" s="30">
        <v>48750</v>
      </c>
    </row>
    <row r="1527" spans="53:55" x14ac:dyDescent="0.3">
      <c r="BA1527" s="30" t="s">
        <v>1348</v>
      </c>
      <c r="BB1527" s="30" t="s">
        <v>1565</v>
      </c>
      <c r="BC1527" s="30">
        <v>4550</v>
      </c>
    </row>
    <row r="1528" spans="53:55" x14ac:dyDescent="0.3">
      <c r="BA1528" s="30" t="s">
        <v>1348</v>
      </c>
      <c r="BB1528" s="30" t="s">
        <v>1588</v>
      </c>
      <c r="BC1528" s="30">
        <v>17550</v>
      </c>
    </row>
    <row r="1529" spans="53:55" x14ac:dyDescent="0.3">
      <c r="BA1529" s="30" t="s">
        <v>1348</v>
      </c>
      <c r="BB1529" s="30" t="s">
        <v>1560</v>
      </c>
      <c r="BC1529" s="30">
        <v>5460</v>
      </c>
    </row>
    <row r="1530" spans="53:55" x14ac:dyDescent="0.3">
      <c r="BA1530" s="30" t="s">
        <v>1348</v>
      </c>
      <c r="BB1530" s="30" t="s">
        <v>1574</v>
      </c>
      <c r="BC1530" s="30">
        <v>5980</v>
      </c>
    </row>
    <row r="1531" spans="53:55" x14ac:dyDescent="0.3">
      <c r="BA1531" s="30" t="s">
        <v>1348</v>
      </c>
      <c r="BB1531" s="30" t="s">
        <v>1568</v>
      </c>
      <c r="BC1531" s="30">
        <v>1820</v>
      </c>
    </row>
    <row r="1532" spans="53:55" x14ac:dyDescent="0.3">
      <c r="BA1532" s="30" t="s">
        <v>1348</v>
      </c>
      <c r="BB1532" s="30" t="s">
        <v>1568</v>
      </c>
      <c r="BC1532" s="30">
        <v>12350</v>
      </c>
    </row>
    <row r="1533" spans="53:55" x14ac:dyDescent="0.3">
      <c r="BA1533" s="30" t="s">
        <v>1348</v>
      </c>
      <c r="BB1533" s="30" t="s">
        <v>1578</v>
      </c>
      <c r="BC1533" s="30">
        <v>26000</v>
      </c>
    </row>
    <row r="1534" spans="53:55" x14ac:dyDescent="0.3">
      <c r="BA1534" s="30" t="s">
        <v>1348</v>
      </c>
      <c r="BB1534" s="30" t="s">
        <v>1563</v>
      </c>
      <c r="BC1534" s="30">
        <v>8450</v>
      </c>
    </row>
    <row r="1535" spans="53:55" x14ac:dyDescent="0.3">
      <c r="BA1535" s="30" t="s">
        <v>1348</v>
      </c>
      <c r="BB1535" s="30" t="s">
        <v>1582</v>
      </c>
      <c r="BC1535" s="30">
        <v>44200</v>
      </c>
    </row>
    <row r="1536" spans="53:55" x14ac:dyDescent="0.3">
      <c r="BA1536" s="30" t="s">
        <v>1348</v>
      </c>
      <c r="BB1536" s="30" t="s">
        <v>1559</v>
      </c>
      <c r="BC1536" s="30">
        <v>36400</v>
      </c>
    </row>
    <row r="1537" spans="53:55" x14ac:dyDescent="0.3">
      <c r="BA1537" s="30" t="s">
        <v>1348</v>
      </c>
      <c r="BB1537" s="30" t="s">
        <v>1563</v>
      </c>
      <c r="BC1537" s="30">
        <v>34060</v>
      </c>
    </row>
    <row r="1538" spans="53:55" x14ac:dyDescent="0.3">
      <c r="BA1538" s="30" t="s">
        <v>1348</v>
      </c>
      <c r="BB1538" s="30" t="s">
        <v>1570</v>
      </c>
      <c r="BC1538" s="30">
        <v>19890</v>
      </c>
    </row>
    <row r="1539" spans="53:55" x14ac:dyDescent="0.3">
      <c r="BA1539" s="30" t="s">
        <v>1348</v>
      </c>
      <c r="BB1539" s="30" t="s">
        <v>1586</v>
      </c>
      <c r="BC1539" s="30">
        <v>1495</v>
      </c>
    </row>
    <row r="1540" spans="53:55" x14ac:dyDescent="0.3">
      <c r="BA1540" s="30" t="s">
        <v>1348</v>
      </c>
      <c r="BB1540" s="30" t="s">
        <v>1559</v>
      </c>
      <c r="BC1540" s="30">
        <v>1105</v>
      </c>
    </row>
    <row r="1541" spans="53:55" x14ac:dyDescent="0.3">
      <c r="BA1541" s="30" t="s">
        <v>1348</v>
      </c>
      <c r="BB1541" s="30" t="s">
        <v>1571</v>
      </c>
      <c r="BC1541" s="30">
        <v>2535</v>
      </c>
    </row>
    <row r="1542" spans="53:55" x14ac:dyDescent="0.3">
      <c r="BA1542" s="30" t="s">
        <v>1348</v>
      </c>
      <c r="BB1542" s="30" t="s">
        <v>1557</v>
      </c>
      <c r="BC1542" s="30">
        <v>29250</v>
      </c>
    </row>
    <row r="1543" spans="53:55" x14ac:dyDescent="0.3">
      <c r="BA1543" s="30" t="s">
        <v>1348</v>
      </c>
      <c r="BB1543" s="30" t="s">
        <v>1569</v>
      </c>
      <c r="BC1543" s="30">
        <v>13000</v>
      </c>
    </row>
    <row r="1544" spans="53:55" x14ac:dyDescent="0.3">
      <c r="BA1544" s="30" t="s">
        <v>1348</v>
      </c>
      <c r="BB1544" s="30" t="s">
        <v>1578</v>
      </c>
      <c r="BC1544" s="30">
        <v>27300</v>
      </c>
    </row>
    <row r="1545" spans="53:55" x14ac:dyDescent="0.3">
      <c r="BA1545" s="30" t="s">
        <v>1348</v>
      </c>
      <c r="BB1545" s="30" t="s">
        <v>1566</v>
      </c>
      <c r="BC1545" s="30">
        <v>22100</v>
      </c>
    </row>
    <row r="1546" spans="53:55" x14ac:dyDescent="0.3">
      <c r="BA1546" s="30" t="s">
        <v>1348</v>
      </c>
      <c r="BB1546" s="30" t="s">
        <v>1580</v>
      </c>
      <c r="BC1546" s="30">
        <v>36400</v>
      </c>
    </row>
    <row r="1547" spans="53:55" x14ac:dyDescent="0.3">
      <c r="BA1547" s="30" t="s">
        <v>1348</v>
      </c>
      <c r="BB1547" s="30" t="s">
        <v>1559</v>
      </c>
      <c r="BC1547" s="30">
        <v>2184</v>
      </c>
    </row>
    <row r="1548" spans="53:55" x14ac:dyDescent="0.3">
      <c r="BA1548" s="30" t="s">
        <v>1348</v>
      </c>
      <c r="BB1548" s="30" t="s">
        <v>1581</v>
      </c>
      <c r="BC1548" s="30">
        <v>17004</v>
      </c>
    </row>
    <row r="1549" spans="53:55" x14ac:dyDescent="0.3">
      <c r="BA1549" s="30" t="s">
        <v>1348</v>
      </c>
      <c r="BB1549" s="30" t="s">
        <v>1575</v>
      </c>
      <c r="BC1549" s="30">
        <v>10452</v>
      </c>
    </row>
    <row r="1550" spans="53:55" x14ac:dyDescent="0.3">
      <c r="BA1550" s="30" t="s">
        <v>1348</v>
      </c>
      <c r="BB1550" s="30" t="s">
        <v>1587</v>
      </c>
      <c r="BC1550" s="30">
        <v>10725</v>
      </c>
    </row>
    <row r="1551" spans="53:55" x14ac:dyDescent="0.3">
      <c r="BA1551" s="30" t="s">
        <v>1348</v>
      </c>
      <c r="BB1551" s="30" t="s">
        <v>1569</v>
      </c>
      <c r="BC1551" s="30">
        <v>6890</v>
      </c>
    </row>
    <row r="1552" spans="53:55" x14ac:dyDescent="0.3">
      <c r="BA1552" s="30" t="s">
        <v>1348</v>
      </c>
      <c r="BB1552" s="30" t="s">
        <v>1559</v>
      </c>
      <c r="BC1552" s="30">
        <v>16315</v>
      </c>
    </row>
    <row r="1553" spans="53:55" x14ac:dyDescent="0.3">
      <c r="BA1553" s="30" t="s">
        <v>1348</v>
      </c>
      <c r="BB1553" s="30" t="s">
        <v>1561</v>
      </c>
      <c r="BC1553" s="30">
        <v>18850</v>
      </c>
    </row>
    <row r="1554" spans="53:55" x14ac:dyDescent="0.3">
      <c r="BA1554" s="30" t="s">
        <v>1348</v>
      </c>
      <c r="BB1554" s="30" t="s">
        <v>1575</v>
      </c>
      <c r="BC1554" s="30">
        <v>1040</v>
      </c>
    </row>
    <row r="1555" spans="53:55" x14ac:dyDescent="0.3">
      <c r="BA1555" s="30" t="s">
        <v>1348</v>
      </c>
      <c r="BB1555" s="30" t="s">
        <v>1563</v>
      </c>
      <c r="BC1555" s="30">
        <v>780</v>
      </c>
    </row>
    <row r="1556" spans="53:55" x14ac:dyDescent="0.3">
      <c r="BA1556" s="30" t="s">
        <v>1348</v>
      </c>
      <c r="BB1556" s="30" t="s">
        <v>1572</v>
      </c>
      <c r="BC1556" s="30">
        <v>27300</v>
      </c>
    </row>
    <row r="1557" spans="53:55" x14ac:dyDescent="0.3">
      <c r="BA1557" s="30" t="s">
        <v>1348</v>
      </c>
      <c r="BB1557" s="30" t="s">
        <v>1559</v>
      </c>
      <c r="BC1557" s="30">
        <v>16900</v>
      </c>
    </row>
    <row r="1558" spans="53:55" x14ac:dyDescent="0.3">
      <c r="BA1558" s="30" t="s">
        <v>1348</v>
      </c>
      <c r="BB1558" s="30" t="s">
        <v>1563</v>
      </c>
      <c r="BC1558" s="30">
        <v>5850</v>
      </c>
    </row>
    <row r="1559" spans="53:55" x14ac:dyDescent="0.3">
      <c r="BA1559" s="30" t="s">
        <v>1348</v>
      </c>
      <c r="BB1559" s="30" t="s">
        <v>1583</v>
      </c>
      <c r="BC1559" s="30">
        <v>22100</v>
      </c>
    </row>
    <row r="1560" spans="53:55" x14ac:dyDescent="0.3">
      <c r="BA1560" s="30" t="s">
        <v>1348</v>
      </c>
      <c r="BB1560" s="30" t="s">
        <v>1585</v>
      </c>
      <c r="BC1560" s="30">
        <v>65000</v>
      </c>
    </row>
    <row r="1561" spans="53:55" x14ac:dyDescent="0.3">
      <c r="BA1561" s="30" t="s">
        <v>1348</v>
      </c>
      <c r="BB1561" s="30" t="s">
        <v>1571</v>
      </c>
      <c r="BC1561" s="30">
        <v>13650</v>
      </c>
    </row>
    <row r="1562" spans="53:55" x14ac:dyDescent="0.3">
      <c r="BA1562" s="30" t="s">
        <v>1348</v>
      </c>
      <c r="BB1562" s="30" t="s">
        <v>1569</v>
      </c>
      <c r="BC1562" s="30">
        <v>17550</v>
      </c>
    </row>
    <row r="1563" spans="53:55" x14ac:dyDescent="0.3">
      <c r="BA1563" s="30" t="s">
        <v>1348</v>
      </c>
      <c r="BB1563" s="30" t="s">
        <v>1579</v>
      </c>
      <c r="BC1563" s="30">
        <v>5460</v>
      </c>
    </row>
    <row r="1564" spans="53:55" x14ac:dyDescent="0.3">
      <c r="BA1564" s="30" t="s">
        <v>1348</v>
      </c>
      <c r="BB1564" s="30" t="s">
        <v>1571</v>
      </c>
      <c r="BC1564" s="30">
        <v>4485</v>
      </c>
    </row>
    <row r="1565" spans="53:55" x14ac:dyDescent="0.3">
      <c r="BA1565" s="30" t="s">
        <v>1348</v>
      </c>
      <c r="BB1565" s="30" t="s">
        <v>1570</v>
      </c>
      <c r="BC1565" s="30">
        <v>1820</v>
      </c>
    </row>
    <row r="1566" spans="53:55" x14ac:dyDescent="0.3">
      <c r="BA1566" s="30" t="s">
        <v>1348</v>
      </c>
      <c r="BB1566" s="30" t="s">
        <v>1588</v>
      </c>
      <c r="BC1566" s="30">
        <v>24700</v>
      </c>
    </row>
    <row r="1567" spans="53:55" x14ac:dyDescent="0.3">
      <c r="BA1567" s="30" t="s">
        <v>1348</v>
      </c>
      <c r="BB1567" s="30" t="s">
        <v>1577</v>
      </c>
      <c r="BC1567" s="30">
        <v>26000</v>
      </c>
    </row>
    <row r="1568" spans="53:55" x14ac:dyDescent="0.3">
      <c r="BA1568" s="30" t="s">
        <v>1348</v>
      </c>
      <c r="BB1568" s="30" t="s">
        <v>1569</v>
      </c>
      <c r="BC1568" s="30">
        <v>25350</v>
      </c>
    </row>
    <row r="1569" spans="53:55" x14ac:dyDescent="0.3">
      <c r="BA1569" s="30" t="s">
        <v>1348</v>
      </c>
      <c r="BB1569" s="30" t="s">
        <v>1573</v>
      </c>
      <c r="BC1569" s="30">
        <v>33150</v>
      </c>
    </row>
    <row r="1570" spans="53:55" x14ac:dyDescent="0.3">
      <c r="BA1570" s="30" t="s">
        <v>1348</v>
      </c>
      <c r="BB1570" s="30" t="s">
        <v>1570</v>
      </c>
      <c r="BC1570" s="30">
        <v>36400</v>
      </c>
    </row>
    <row r="1571" spans="53:55" x14ac:dyDescent="0.3">
      <c r="BA1571" s="30" t="s">
        <v>1348</v>
      </c>
      <c r="BB1571" s="30" t="s">
        <v>1567</v>
      </c>
      <c r="BC1571" s="30">
        <v>34060</v>
      </c>
    </row>
    <row r="1572" spans="53:55" x14ac:dyDescent="0.3">
      <c r="BA1572" s="30" t="s">
        <v>1348</v>
      </c>
      <c r="BB1572" s="30" t="s">
        <v>1588</v>
      </c>
      <c r="BC1572" s="30">
        <v>9945</v>
      </c>
    </row>
    <row r="1573" spans="53:55" x14ac:dyDescent="0.3">
      <c r="BA1573" s="30" t="s">
        <v>1348</v>
      </c>
      <c r="BB1573" s="30" t="s">
        <v>1567</v>
      </c>
      <c r="BC1573" s="30">
        <v>4485</v>
      </c>
    </row>
    <row r="1574" spans="53:55" x14ac:dyDescent="0.3">
      <c r="BA1574" s="30" t="s">
        <v>1348</v>
      </c>
      <c r="BB1574" s="30" t="s">
        <v>1575</v>
      </c>
      <c r="BC1574" s="30">
        <v>2210</v>
      </c>
    </row>
    <row r="1575" spans="53:55" x14ac:dyDescent="0.3">
      <c r="BA1575" s="30" t="s">
        <v>1348</v>
      </c>
      <c r="BB1575" s="30" t="s">
        <v>1579</v>
      </c>
      <c r="BC1575" s="30">
        <v>2535</v>
      </c>
    </row>
    <row r="1576" spans="53:55" x14ac:dyDescent="0.3">
      <c r="BA1576" s="30" t="s">
        <v>1348</v>
      </c>
      <c r="BB1576" s="30" t="s">
        <v>1572</v>
      </c>
      <c r="BC1576" s="30">
        <v>39000</v>
      </c>
    </row>
    <row r="1577" spans="53:55" x14ac:dyDescent="0.3">
      <c r="BA1577" s="30" t="s">
        <v>1348</v>
      </c>
      <c r="BB1577" s="30" t="s">
        <v>1583</v>
      </c>
      <c r="BC1577" s="30">
        <v>26000</v>
      </c>
    </row>
    <row r="1578" spans="53:55" x14ac:dyDescent="0.3">
      <c r="BA1578" s="30" t="s">
        <v>1348</v>
      </c>
      <c r="BB1578" s="30" t="s">
        <v>1575</v>
      </c>
      <c r="BC1578" s="30">
        <v>13650</v>
      </c>
    </row>
    <row r="1579" spans="53:55" x14ac:dyDescent="0.3">
      <c r="BA1579" s="30" t="s">
        <v>1348</v>
      </c>
      <c r="BB1579" s="30" t="s">
        <v>1587</v>
      </c>
      <c r="BC1579" s="30">
        <v>44200</v>
      </c>
    </row>
    <row r="1580" spans="53:55" x14ac:dyDescent="0.3">
      <c r="BA1580" s="30" t="s">
        <v>1348</v>
      </c>
      <c r="BB1580" s="30" t="s">
        <v>1570</v>
      </c>
      <c r="BC1580" s="30">
        <v>9100</v>
      </c>
    </row>
    <row r="1581" spans="53:55" x14ac:dyDescent="0.3">
      <c r="BA1581" s="30" t="s">
        <v>1348</v>
      </c>
      <c r="BB1581" s="30" t="s">
        <v>1571</v>
      </c>
      <c r="BC1581" s="30">
        <v>8736</v>
      </c>
    </row>
    <row r="1582" spans="53:55" x14ac:dyDescent="0.3">
      <c r="BA1582" s="30" t="s">
        <v>1348</v>
      </c>
      <c r="BB1582" s="30" t="s">
        <v>1586</v>
      </c>
      <c r="BC1582" s="30">
        <v>25506</v>
      </c>
    </row>
    <row r="1583" spans="53:55" x14ac:dyDescent="0.3">
      <c r="BA1583" s="30" t="s">
        <v>1348</v>
      </c>
      <c r="BB1583" s="30" t="s">
        <v>1577</v>
      </c>
      <c r="BC1583" s="30">
        <v>3484</v>
      </c>
    </row>
    <row r="1584" spans="53:55" x14ac:dyDescent="0.3">
      <c r="BA1584" s="30" t="s">
        <v>1348</v>
      </c>
      <c r="BB1584" s="30" t="s">
        <v>1556</v>
      </c>
      <c r="BC1584" s="30">
        <v>32175</v>
      </c>
    </row>
    <row r="1585" spans="53:55" x14ac:dyDescent="0.3">
      <c r="BA1585" s="30" t="s">
        <v>1348</v>
      </c>
      <c r="BB1585" s="30" t="s">
        <v>1559</v>
      </c>
      <c r="BC1585" s="30">
        <v>13780</v>
      </c>
    </row>
    <row r="1586" spans="53:55" x14ac:dyDescent="0.3">
      <c r="BA1586" s="30" t="s">
        <v>1348</v>
      </c>
      <c r="BB1586" s="30" t="s">
        <v>1567</v>
      </c>
      <c r="BC1586" s="30">
        <v>65260</v>
      </c>
    </row>
    <row r="1587" spans="53:55" x14ac:dyDescent="0.3">
      <c r="BA1587" s="30" t="s">
        <v>1348</v>
      </c>
      <c r="BB1587" s="30" t="s">
        <v>1583</v>
      </c>
      <c r="BC1587" s="30">
        <v>37700</v>
      </c>
    </row>
    <row r="1588" spans="53:55" x14ac:dyDescent="0.3">
      <c r="BA1588" s="30" t="s">
        <v>1348</v>
      </c>
      <c r="BB1588" s="30" t="s">
        <v>1556</v>
      </c>
      <c r="BC1588" s="30">
        <v>4160</v>
      </c>
    </row>
    <row r="1589" spans="53:55" x14ac:dyDescent="0.3">
      <c r="BA1589" s="30" t="s">
        <v>1348</v>
      </c>
      <c r="BB1589" s="30" t="s">
        <v>1560</v>
      </c>
      <c r="BC1589" s="30">
        <v>780</v>
      </c>
    </row>
    <row r="1590" spans="53:55" x14ac:dyDescent="0.3">
      <c r="BA1590" s="30" t="s">
        <v>1348</v>
      </c>
      <c r="BB1590" s="30" t="s">
        <v>1567</v>
      </c>
      <c r="BC1590" s="30">
        <v>13650</v>
      </c>
    </row>
    <row r="1591" spans="53:55" x14ac:dyDescent="0.3">
      <c r="BA1591" s="30" t="s">
        <v>1348</v>
      </c>
      <c r="BB1591" s="30" t="s">
        <v>1569</v>
      </c>
      <c r="BC1591" s="30">
        <v>8450</v>
      </c>
    </row>
    <row r="1592" spans="53:55" x14ac:dyDescent="0.3">
      <c r="BA1592" s="30" t="s">
        <v>1348</v>
      </c>
      <c r="BB1592" s="30" t="s">
        <v>1570</v>
      </c>
      <c r="BC1592" s="30">
        <v>11700</v>
      </c>
    </row>
    <row r="1593" spans="53:55" x14ac:dyDescent="0.3">
      <c r="BA1593" s="30" t="s">
        <v>1348</v>
      </c>
      <c r="BB1593" s="30" t="s">
        <v>1571</v>
      </c>
      <c r="BC1593" s="30">
        <v>11050</v>
      </c>
    </row>
    <row r="1594" spans="53:55" x14ac:dyDescent="0.3">
      <c r="BA1594" s="30" t="s">
        <v>1348</v>
      </c>
      <c r="BB1594" s="30" t="s">
        <v>1561</v>
      </c>
      <c r="BC1594" s="30">
        <v>16250</v>
      </c>
    </row>
    <row r="1595" spans="53:55" x14ac:dyDescent="0.3">
      <c r="BA1595" s="30" t="s">
        <v>1348</v>
      </c>
      <c r="BB1595" s="30" t="s">
        <v>1580</v>
      </c>
      <c r="BC1595" s="30">
        <v>13650</v>
      </c>
    </row>
    <row r="1596" spans="53:55" x14ac:dyDescent="0.3">
      <c r="BA1596" s="30" t="s">
        <v>1348</v>
      </c>
      <c r="BB1596" s="30" t="s">
        <v>1580</v>
      </c>
      <c r="BC1596" s="30">
        <v>17550</v>
      </c>
    </row>
    <row r="1597" spans="53:55" x14ac:dyDescent="0.3">
      <c r="BA1597" s="30" t="s">
        <v>1348</v>
      </c>
      <c r="BB1597" s="30" t="s">
        <v>1576</v>
      </c>
      <c r="BC1597" s="30">
        <v>8190</v>
      </c>
    </row>
    <row r="1598" spans="53:55" x14ac:dyDescent="0.3">
      <c r="BA1598" s="30" t="s">
        <v>1348</v>
      </c>
      <c r="BB1598" s="30" t="s">
        <v>1563</v>
      </c>
      <c r="BC1598" s="30">
        <v>5980</v>
      </c>
    </row>
    <row r="1599" spans="53:55" x14ac:dyDescent="0.3">
      <c r="BA1599" s="30" t="s">
        <v>1348</v>
      </c>
      <c r="BB1599" s="30" t="s">
        <v>1557</v>
      </c>
      <c r="BC1599" s="30">
        <v>910</v>
      </c>
    </row>
    <row r="1600" spans="53:55" x14ac:dyDescent="0.3">
      <c r="BA1600" s="30" t="s">
        <v>1348</v>
      </c>
      <c r="BB1600" s="30" t="s">
        <v>1556</v>
      </c>
      <c r="BC1600" s="30">
        <v>49400</v>
      </c>
    </row>
    <row r="1601" spans="53:55" x14ac:dyDescent="0.3">
      <c r="BA1601" s="30" t="s">
        <v>1348</v>
      </c>
      <c r="BB1601" s="30" t="s">
        <v>1562</v>
      </c>
      <c r="BC1601" s="30">
        <v>26000</v>
      </c>
    </row>
    <row r="1602" spans="53:55" x14ac:dyDescent="0.3">
      <c r="BA1602" s="30" t="s">
        <v>1348</v>
      </c>
      <c r="BB1602" s="30" t="s">
        <v>1577</v>
      </c>
      <c r="BC1602" s="30">
        <v>25350</v>
      </c>
    </row>
    <row r="1603" spans="53:55" x14ac:dyDescent="0.3">
      <c r="BA1603" s="30" t="s">
        <v>1348</v>
      </c>
      <c r="BB1603" s="30" t="s">
        <v>1563</v>
      </c>
      <c r="BC1603" s="30">
        <v>44200</v>
      </c>
    </row>
    <row r="1604" spans="53:55" x14ac:dyDescent="0.3">
      <c r="BA1604" s="30" t="s">
        <v>1348</v>
      </c>
      <c r="BB1604" s="30" t="s">
        <v>1579</v>
      </c>
      <c r="BC1604" s="30">
        <v>36400</v>
      </c>
    </row>
    <row r="1605" spans="53:55" x14ac:dyDescent="0.3">
      <c r="BA1605" s="30" t="s">
        <v>1348</v>
      </c>
      <c r="BB1605" s="30" t="s">
        <v>1570</v>
      </c>
      <c r="BC1605" s="30">
        <v>8515</v>
      </c>
    </row>
    <row r="1606" spans="53:55" x14ac:dyDescent="0.3">
      <c r="BA1606" s="30" t="s">
        <v>1348</v>
      </c>
      <c r="BB1606" s="30" t="s">
        <v>1583</v>
      </c>
      <c r="BC1606" s="30">
        <v>39780</v>
      </c>
    </row>
    <row r="1607" spans="53:55" x14ac:dyDescent="0.3">
      <c r="BA1607" s="30" t="s">
        <v>1348</v>
      </c>
      <c r="BB1607" s="30" t="s">
        <v>1583</v>
      </c>
      <c r="BC1607" s="30">
        <v>2990</v>
      </c>
    </row>
    <row r="1608" spans="53:55" x14ac:dyDescent="0.3">
      <c r="BA1608" s="30" t="s">
        <v>1348</v>
      </c>
      <c r="BB1608" s="30" t="s">
        <v>1566</v>
      </c>
      <c r="BC1608" s="30">
        <v>3315</v>
      </c>
    </row>
    <row r="1609" spans="53:55" x14ac:dyDescent="0.3">
      <c r="BA1609" s="30" t="s">
        <v>1348</v>
      </c>
      <c r="BB1609" s="30" t="s">
        <v>1561</v>
      </c>
      <c r="BC1609" s="30">
        <v>3380</v>
      </c>
    </row>
    <row r="1610" spans="53:55" x14ac:dyDescent="0.3">
      <c r="BA1610" s="30" t="s">
        <v>1348</v>
      </c>
      <c r="BB1610" s="30" t="s">
        <v>1585</v>
      </c>
      <c r="BC1610" s="30">
        <v>19500</v>
      </c>
    </row>
    <row r="1611" spans="53:55" x14ac:dyDescent="0.3">
      <c r="BA1611" s="30" t="s">
        <v>1348</v>
      </c>
      <c r="BB1611" s="30" t="s">
        <v>1568</v>
      </c>
      <c r="BC1611" s="30">
        <v>52000</v>
      </c>
    </row>
    <row r="1612" spans="53:55" x14ac:dyDescent="0.3">
      <c r="BA1612" s="30" t="s">
        <v>1348</v>
      </c>
      <c r="BB1612" s="30" t="s">
        <v>1581</v>
      </c>
      <c r="BC1612" s="30">
        <v>13650</v>
      </c>
    </row>
    <row r="1613" spans="53:55" x14ac:dyDescent="0.3">
      <c r="BA1613" s="30" t="s">
        <v>1348</v>
      </c>
      <c r="BB1613" s="30" t="s">
        <v>1574</v>
      </c>
      <c r="BC1613" s="30">
        <v>44200</v>
      </c>
    </row>
    <row r="1614" spans="53:55" x14ac:dyDescent="0.3">
      <c r="BA1614" s="30" t="s">
        <v>1348</v>
      </c>
      <c r="BB1614" s="30" t="s">
        <v>1578</v>
      </c>
      <c r="BC1614" s="30">
        <v>36400</v>
      </c>
    </row>
    <row r="1615" spans="53:55" x14ac:dyDescent="0.3">
      <c r="BA1615" s="30" t="s">
        <v>1348</v>
      </c>
      <c r="BB1615" s="30" t="s">
        <v>1564</v>
      </c>
      <c r="BC1615" s="30">
        <v>6552</v>
      </c>
    </row>
    <row r="1616" spans="53:55" x14ac:dyDescent="0.3">
      <c r="BA1616" s="30" t="s">
        <v>1348</v>
      </c>
      <c r="BB1616" s="30" t="s">
        <v>1573</v>
      </c>
      <c r="BC1616" s="30">
        <v>8502</v>
      </c>
    </row>
    <row r="1617" spans="53:55" x14ac:dyDescent="0.3">
      <c r="BA1617" s="30" t="s">
        <v>1348</v>
      </c>
      <c r="BB1617" s="30" t="s">
        <v>1581</v>
      </c>
      <c r="BC1617" s="30">
        <v>10452</v>
      </c>
    </row>
    <row r="1618" spans="53:55" x14ac:dyDescent="0.3">
      <c r="BA1618" s="30" t="s">
        <v>1348</v>
      </c>
      <c r="BB1618" s="30" t="s">
        <v>1569</v>
      </c>
      <c r="BC1618" s="30">
        <v>32175</v>
      </c>
    </row>
    <row r="1619" spans="53:55" x14ac:dyDescent="0.3">
      <c r="BA1619" s="30" t="s">
        <v>1348</v>
      </c>
      <c r="BB1619" s="30" t="s">
        <v>1568</v>
      </c>
      <c r="BC1619" s="30">
        <v>10335</v>
      </c>
    </row>
    <row r="1620" spans="53:55" x14ac:dyDescent="0.3">
      <c r="BA1620" s="30" t="s">
        <v>1348</v>
      </c>
      <c r="BB1620" s="30" t="s">
        <v>1585</v>
      </c>
      <c r="BC1620" s="30">
        <v>48945</v>
      </c>
    </row>
    <row r="1621" spans="53:55" x14ac:dyDescent="0.3">
      <c r="BA1621" s="30" t="s">
        <v>1348</v>
      </c>
      <c r="BB1621" s="30" t="s">
        <v>1588</v>
      </c>
      <c r="BC1621" s="30">
        <v>56550</v>
      </c>
    </row>
    <row r="1622" spans="53:55" x14ac:dyDescent="0.3">
      <c r="BA1622" s="30" t="s">
        <v>1348</v>
      </c>
      <c r="BB1622" s="30" t="s">
        <v>1558</v>
      </c>
      <c r="BC1622" s="30">
        <v>3120</v>
      </c>
    </row>
    <row r="1623" spans="53:55" x14ac:dyDescent="0.3">
      <c r="BA1623" s="30" t="s">
        <v>1348</v>
      </c>
      <c r="BB1623" s="30" t="s">
        <v>1588</v>
      </c>
      <c r="BC1623" s="30">
        <v>780</v>
      </c>
    </row>
    <row r="1624" spans="53:55" x14ac:dyDescent="0.3">
      <c r="BA1624" s="30" t="s">
        <v>1348</v>
      </c>
      <c r="BB1624" s="30" t="s">
        <v>1572</v>
      </c>
      <c r="BC1624" s="30">
        <v>54600</v>
      </c>
    </row>
    <row r="1625" spans="53:55" x14ac:dyDescent="0.3">
      <c r="BA1625" s="30" t="s">
        <v>1348</v>
      </c>
      <c r="BB1625" s="30" t="s">
        <v>1575</v>
      </c>
      <c r="BC1625" s="30">
        <v>25350</v>
      </c>
    </row>
    <row r="1626" spans="53:55" x14ac:dyDescent="0.3">
      <c r="BA1626" s="30" t="s">
        <v>1348</v>
      </c>
      <c r="BB1626" s="30" t="s">
        <v>1559</v>
      </c>
      <c r="BC1626" s="30">
        <v>17550</v>
      </c>
    </row>
    <row r="1627" spans="53:55" x14ac:dyDescent="0.3">
      <c r="BA1627" s="30" t="s">
        <v>1348</v>
      </c>
      <c r="BB1627" s="30" t="s">
        <v>1565</v>
      </c>
      <c r="BC1627" s="30">
        <v>33150</v>
      </c>
    </row>
    <row r="1628" spans="53:55" x14ac:dyDescent="0.3">
      <c r="BA1628" s="30" t="s">
        <v>1348</v>
      </c>
      <c r="BB1628" s="30" t="s">
        <v>1581</v>
      </c>
      <c r="BC1628" s="30">
        <v>16250</v>
      </c>
    </row>
    <row r="1629" spans="53:55" x14ac:dyDescent="0.3">
      <c r="BA1629" s="30" t="s">
        <v>1348</v>
      </c>
      <c r="BB1629" s="30" t="s">
        <v>1586</v>
      </c>
      <c r="BC1629" s="30">
        <v>18200</v>
      </c>
    </row>
    <row r="1630" spans="53:55" x14ac:dyDescent="0.3">
      <c r="BA1630" s="30" t="s">
        <v>1348</v>
      </c>
      <c r="BB1630" s="30" t="s">
        <v>1574</v>
      </c>
      <c r="BC1630" s="30">
        <v>11700</v>
      </c>
    </row>
    <row r="1631" spans="53:55" x14ac:dyDescent="0.3">
      <c r="BA1631" s="30" t="s">
        <v>1348</v>
      </c>
      <c r="BB1631" s="30" t="s">
        <v>1586</v>
      </c>
      <c r="BC1631" s="30">
        <v>5460</v>
      </c>
    </row>
    <row r="1632" spans="53:55" x14ac:dyDescent="0.3">
      <c r="BA1632" s="30" t="s">
        <v>1348</v>
      </c>
      <c r="BB1632" s="30" t="s">
        <v>1583</v>
      </c>
      <c r="BC1632" s="30">
        <v>4485</v>
      </c>
    </row>
    <row r="1633" spans="53:55" x14ac:dyDescent="0.3">
      <c r="BA1633" s="30" t="s">
        <v>1348</v>
      </c>
      <c r="BB1633" s="30" t="s">
        <v>1573</v>
      </c>
      <c r="BC1633" s="30">
        <v>455</v>
      </c>
    </row>
    <row r="1634" spans="53:55" x14ac:dyDescent="0.3">
      <c r="BA1634" s="30" t="s">
        <v>1348</v>
      </c>
      <c r="BB1634" s="30" t="s">
        <v>1559</v>
      </c>
      <c r="BC1634" s="30">
        <v>49400</v>
      </c>
    </row>
    <row r="1635" spans="53:55" x14ac:dyDescent="0.3">
      <c r="BA1635" s="30" t="s">
        <v>1348</v>
      </c>
      <c r="BB1635" s="30" t="s">
        <v>1560</v>
      </c>
      <c r="BC1635" s="30">
        <v>39000</v>
      </c>
    </row>
    <row r="1636" spans="53:55" x14ac:dyDescent="0.3">
      <c r="BA1636" s="30" t="s">
        <v>1348</v>
      </c>
      <c r="BB1636" s="30" t="s">
        <v>1574</v>
      </c>
      <c r="BC1636" s="30">
        <v>33800</v>
      </c>
    </row>
    <row r="1637" spans="53:55" x14ac:dyDescent="0.3">
      <c r="BA1637" s="30" t="s">
        <v>1348</v>
      </c>
      <c r="BB1637" s="30" t="s">
        <v>1570</v>
      </c>
      <c r="BC1637" s="30">
        <v>33150</v>
      </c>
    </row>
    <row r="1638" spans="53:55" x14ac:dyDescent="0.3">
      <c r="BA1638" s="30" t="s">
        <v>1348</v>
      </c>
      <c r="BB1638" s="30" t="s">
        <v>1561</v>
      </c>
      <c r="BC1638" s="30">
        <v>9100</v>
      </c>
    </row>
    <row r="1639" spans="53:55" x14ac:dyDescent="0.3">
      <c r="BA1639" s="30" t="s">
        <v>1348</v>
      </c>
      <c r="BB1639" s="30" t="s">
        <v>1578</v>
      </c>
      <c r="BC1639" s="30">
        <v>17030</v>
      </c>
    </row>
    <row r="1640" spans="53:55" x14ac:dyDescent="0.3">
      <c r="BA1640" s="30" t="s">
        <v>1348</v>
      </c>
      <c r="BB1640" s="30" t="s">
        <v>1561</v>
      </c>
      <c r="BC1640" s="30">
        <v>39780</v>
      </c>
    </row>
    <row r="1641" spans="53:55" x14ac:dyDescent="0.3">
      <c r="BA1641" s="30" t="s">
        <v>1348</v>
      </c>
      <c r="BB1641" s="30" t="s">
        <v>1577</v>
      </c>
      <c r="BC1641" s="30">
        <v>1495</v>
      </c>
    </row>
    <row r="1642" spans="53:55" x14ac:dyDescent="0.3">
      <c r="BA1642" s="30" t="s">
        <v>1348</v>
      </c>
      <c r="BB1642" s="30" t="s">
        <v>1578</v>
      </c>
      <c r="BC1642" s="30">
        <v>1105</v>
      </c>
    </row>
    <row r="1643" spans="53:55" x14ac:dyDescent="0.3">
      <c r="BA1643" s="30" t="s">
        <v>1348</v>
      </c>
      <c r="BB1643" s="30" t="s">
        <v>1573</v>
      </c>
      <c r="BC1643" s="30">
        <v>845</v>
      </c>
    </row>
    <row r="1644" spans="53:55" x14ac:dyDescent="0.3">
      <c r="BA1644" s="30" t="s">
        <v>1348</v>
      </c>
      <c r="BB1644" s="30" t="s">
        <v>1572</v>
      </c>
      <c r="BC1644" s="30">
        <v>39000</v>
      </c>
    </row>
    <row r="1645" spans="53:55" x14ac:dyDescent="0.3">
      <c r="BA1645" s="30" t="s">
        <v>1348</v>
      </c>
      <c r="BB1645" s="30" t="s">
        <v>1560</v>
      </c>
      <c r="BC1645" s="30">
        <v>13000</v>
      </c>
    </row>
    <row r="1646" spans="53:55" x14ac:dyDescent="0.3">
      <c r="BA1646" s="30" t="s">
        <v>1348</v>
      </c>
      <c r="BB1646" s="30" t="s">
        <v>1574</v>
      </c>
      <c r="BC1646" s="30">
        <v>40950</v>
      </c>
    </row>
    <row r="1647" spans="53:55" x14ac:dyDescent="0.3">
      <c r="BA1647" s="30" t="s">
        <v>1348</v>
      </c>
      <c r="BB1647" s="30" t="s">
        <v>1562</v>
      </c>
      <c r="BC1647" s="30">
        <v>44200</v>
      </c>
    </row>
    <row r="1648" spans="53:55" x14ac:dyDescent="0.3">
      <c r="BA1648" s="30" t="s">
        <v>1348</v>
      </c>
      <c r="BB1648" s="30" t="s">
        <v>1559</v>
      </c>
      <c r="BC1648" s="30">
        <v>36400</v>
      </c>
    </row>
    <row r="1649" spans="53:55" x14ac:dyDescent="0.3">
      <c r="BA1649" s="30" t="s">
        <v>1348</v>
      </c>
      <c r="BB1649" s="30" t="s">
        <v>1587</v>
      </c>
      <c r="BC1649" s="30">
        <v>2184</v>
      </c>
    </row>
    <row r="1650" spans="53:55" x14ac:dyDescent="0.3">
      <c r="BA1650" s="30" t="s">
        <v>1348</v>
      </c>
      <c r="BB1650" s="30" t="s">
        <v>1581</v>
      </c>
      <c r="BC1650" s="30">
        <v>17004</v>
      </c>
    </row>
    <row r="1651" spans="53:55" x14ac:dyDescent="0.3">
      <c r="BA1651" s="30" t="s">
        <v>1348</v>
      </c>
      <c r="BB1651" s="30" t="s">
        <v>1562</v>
      </c>
      <c r="BC1651" s="30">
        <v>10452</v>
      </c>
    </row>
    <row r="1652" spans="53:55" x14ac:dyDescent="0.3">
      <c r="BA1652" s="30" t="s">
        <v>1348</v>
      </c>
      <c r="BB1652" s="30" t="s">
        <v>1563</v>
      </c>
      <c r="BC1652" s="30">
        <v>42900</v>
      </c>
    </row>
    <row r="1653" spans="53:55" x14ac:dyDescent="0.3">
      <c r="BA1653" s="30" t="s">
        <v>1348</v>
      </c>
      <c r="BB1653" s="30" t="s">
        <v>1588</v>
      </c>
      <c r="BC1653" s="30">
        <v>10335</v>
      </c>
    </row>
    <row r="1654" spans="53:55" x14ac:dyDescent="0.3">
      <c r="BA1654" s="30" t="s">
        <v>1348</v>
      </c>
      <c r="BB1654" s="30" t="s">
        <v>1587</v>
      </c>
      <c r="BC1654" s="30">
        <v>48945</v>
      </c>
    </row>
    <row r="1655" spans="53:55" x14ac:dyDescent="0.3">
      <c r="BA1655" s="30" t="s">
        <v>1348</v>
      </c>
      <c r="BB1655" s="30" t="s">
        <v>1557</v>
      </c>
      <c r="BC1655" s="30">
        <v>18850</v>
      </c>
    </row>
    <row r="1656" spans="53:55" x14ac:dyDescent="0.3">
      <c r="BA1656" s="30" t="s">
        <v>1348</v>
      </c>
      <c r="BB1656" s="30" t="s">
        <v>1562</v>
      </c>
      <c r="BC1656" s="30">
        <v>2080</v>
      </c>
    </row>
    <row r="1657" spans="53:55" x14ac:dyDescent="0.3">
      <c r="BA1657" s="30" t="s">
        <v>1348</v>
      </c>
      <c r="BB1657" s="30" t="s">
        <v>1587</v>
      </c>
      <c r="BC1657" s="30">
        <v>3120</v>
      </c>
    </row>
    <row r="1658" spans="53:55" x14ac:dyDescent="0.3">
      <c r="BA1658" s="30" t="s">
        <v>1348</v>
      </c>
      <c r="BB1658" s="30" t="s">
        <v>1576</v>
      </c>
      <c r="BC1658" s="30">
        <v>40950</v>
      </c>
    </row>
    <row r="1659" spans="53:55" x14ac:dyDescent="0.3">
      <c r="BA1659" s="30" t="s">
        <v>1348</v>
      </c>
      <c r="BB1659" s="30" t="s">
        <v>1558</v>
      </c>
      <c r="BC1659" s="30">
        <v>8450</v>
      </c>
    </row>
    <row r="1660" spans="53:55" x14ac:dyDescent="0.3">
      <c r="BA1660" s="30" t="s">
        <v>1348</v>
      </c>
      <c r="BB1660" s="30" t="s">
        <v>1576</v>
      </c>
      <c r="BC1660" s="30">
        <v>23400</v>
      </c>
    </row>
    <row r="1661" spans="53:55" x14ac:dyDescent="0.3">
      <c r="BA1661" s="30" t="s">
        <v>1348</v>
      </c>
      <c r="BB1661" s="30" t="s">
        <v>1572</v>
      </c>
      <c r="BC1661" s="30">
        <v>44200</v>
      </c>
    </row>
    <row r="1662" spans="53:55" x14ac:dyDescent="0.3">
      <c r="BA1662" s="30" t="s">
        <v>1348</v>
      </c>
      <c r="BB1662" s="30" t="s">
        <v>1580</v>
      </c>
      <c r="BC1662" s="30">
        <v>65000</v>
      </c>
    </row>
    <row r="1663" spans="53:55" x14ac:dyDescent="0.3">
      <c r="BA1663" s="30" t="s">
        <v>1348</v>
      </c>
      <c r="BB1663" s="30" t="s">
        <v>1568</v>
      </c>
      <c r="BC1663" s="30">
        <v>18200</v>
      </c>
    </row>
    <row r="1664" spans="53:55" x14ac:dyDescent="0.3">
      <c r="BA1664" s="30" t="s">
        <v>26</v>
      </c>
      <c r="BB1664" s="30" t="s">
        <v>2129</v>
      </c>
      <c r="BC1664" s="30">
        <v>23400</v>
      </c>
    </row>
    <row r="1665" spans="53:55" x14ac:dyDescent="0.3">
      <c r="BA1665" s="30" t="s">
        <v>1391</v>
      </c>
      <c r="BB1665" s="30" t="s">
        <v>2111</v>
      </c>
      <c r="BC1665" s="30">
        <v>10920</v>
      </c>
    </row>
    <row r="1666" spans="53:55" x14ac:dyDescent="0.3">
      <c r="BA1666" s="30" t="s">
        <v>1393</v>
      </c>
      <c r="BB1666" s="30" t="s">
        <v>2131</v>
      </c>
      <c r="BC1666" s="30">
        <v>2990</v>
      </c>
    </row>
    <row r="1667" spans="53:55" x14ac:dyDescent="0.3">
      <c r="BA1667" s="30" t="s">
        <v>1336</v>
      </c>
      <c r="BB1667" s="30" t="s">
        <v>1428</v>
      </c>
      <c r="BC1667" s="30">
        <v>455</v>
      </c>
    </row>
    <row r="1668" spans="53:55" x14ac:dyDescent="0.3">
      <c r="BA1668" s="30" t="s">
        <v>1338</v>
      </c>
      <c r="BB1668" s="30" t="s">
        <v>1454</v>
      </c>
      <c r="BC1668" s="30">
        <v>12350</v>
      </c>
    </row>
    <row r="1669" spans="53:55" x14ac:dyDescent="0.3">
      <c r="BA1669" s="30" t="s">
        <v>1340</v>
      </c>
      <c r="BB1669" s="30" t="s">
        <v>1485</v>
      </c>
      <c r="BC1669" s="30">
        <v>52000</v>
      </c>
    </row>
    <row r="1670" spans="53:55" x14ac:dyDescent="0.3">
      <c r="BA1670" s="30" t="s">
        <v>1342</v>
      </c>
      <c r="BB1670" s="30" t="s">
        <v>1490</v>
      </c>
      <c r="BC1670" s="30">
        <v>16900</v>
      </c>
    </row>
    <row r="1671" spans="53:55" x14ac:dyDescent="0.3">
      <c r="BA1671" s="30" t="s">
        <v>1344</v>
      </c>
      <c r="BB1671" s="30" t="s">
        <v>1538</v>
      </c>
      <c r="BC1671" s="30">
        <v>44200</v>
      </c>
    </row>
    <row r="1672" spans="53:55" x14ac:dyDescent="0.3">
      <c r="BA1672" s="30" t="s">
        <v>1346</v>
      </c>
      <c r="BB1672" s="30" t="s">
        <v>1555</v>
      </c>
      <c r="BC1672" s="30">
        <v>36400</v>
      </c>
    </row>
    <row r="1673" spans="53:55" x14ac:dyDescent="0.3">
      <c r="BA1673" s="30" t="s">
        <v>1348</v>
      </c>
      <c r="BB1673" s="30" t="s">
        <v>1568</v>
      </c>
      <c r="BC1673" s="30">
        <v>25545</v>
      </c>
    </row>
    <row r="1674" spans="53:55" x14ac:dyDescent="0.3">
      <c r="BA1674" s="30" t="s">
        <v>1350</v>
      </c>
      <c r="BB1674" s="30" t="s">
        <v>1604</v>
      </c>
      <c r="BC1674" s="30">
        <v>39780</v>
      </c>
    </row>
    <row r="1675" spans="53:55" x14ac:dyDescent="0.3">
      <c r="BA1675" s="30" t="s">
        <v>1352</v>
      </c>
      <c r="BB1675" s="30" t="s">
        <v>1619</v>
      </c>
      <c r="BC1675" s="30">
        <v>5980</v>
      </c>
    </row>
    <row r="1676" spans="53:55" x14ac:dyDescent="0.3">
      <c r="BA1676" s="30" t="s">
        <v>1354</v>
      </c>
      <c r="BB1676" s="30" t="s">
        <v>2137</v>
      </c>
      <c r="BC1676" s="30">
        <v>1105</v>
      </c>
    </row>
    <row r="1677" spans="53:55" x14ac:dyDescent="0.3">
      <c r="BA1677" s="30" t="s">
        <v>1356</v>
      </c>
      <c r="BB1677" s="30" t="s">
        <v>1644</v>
      </c>
      <c r="BC1677" s="30">
        <v>3380</v>
      </c>
    </row>
    <row r="1678" spans="53:55" x14ac:dyDescent="0.3">
      <c r="BA1678" s="30" t="s">
        <v>1358</v>
      </c>
      <c r="BB1678" s="30" t="s">
        <v>1658</v>
      </c>
      <c r="BC1678" s="30">
        <v>9750</v>
      </c>
    </row>
    <row r="1679" spans="53:55" x14ac:dyDescent="0.3">
      <c r="BA1679" s="30" t="s">
        <v>1360</v>
      </c>
      <c r="BB1679" s="30" t="s">
        <v>1679</v>
      </c>
      <c r="BC1679" s="30">
        <v>26000</v>
      </c>
    </row>
    <row r="1680" spans="53:55" x14ac:dyDescent="0.3">
      <c r="BA1680" s="30" t="s">
        <v>1362</v>
      </c>
      <c r="BB1680" s="30" t="s">
        <v>1722</v>
      </c>
      <c r="BC1680" s="30">
        <v>13650</v>
      </c>
    </row>
    <row r="1681" spans="53:55" x14ac:dyDescent="0.3">
      <c r="BA1681" s="30" t="s">
        <v>1364</v>
      </c>
      <c r="BB1681" s="30" t="s">
        <v>1755</v>
      </c>
      <c r="BC1681" s="30">
        <v>11050</v>
      </c>
    </row>
    <row r="1682" spans="53:55" x14ac:dyDescent="0.3">
      <c r="BA1682" s="30" t="s">
        <v>1366</v>
      </c>
      <c r="BB1682" s="30" t="s">
        <v>1780</v>
      </c>
      <c r="BC1682" s="30">
        <v>36400</v>
      </c>
    </row>
    <row r="1683" spans="53:55" x14ac:dyDescent="0.3">
      <c r="BA1683" s="30" t="s">
        <v>1368</v>
      </c>
      <c r="BB1683" s="30" t="s">
        <v>1795</v>
      </c>
      <c r="BC1683" s="30">
        <v>8736</v>
      </c>
    </row>
    <row r="1684" spans="53:55" x14ac:dyDescent="0.3">
      <c r="BA1684" s="30" t="s">
        <v>1327</v>
      </c>
      <c r="BB1684" s="30" t="s">
        <v>1807</v>
      </c>
      <c r="BC1684" s="30">
        <v>25506</v>
      </c>
    </row>
    <row r="1685" spans="53:55" x14ac:dyDescent="0.3">
      <c r="BA1685" s="30" t="s">
        <v>1328</v>
      </c>
      <c r="BB1685" s="30" t="s">
        <v>1819</v>
      </c>
      <c r="BC1685" s="30">
        <v>6968</v>
      </c>
    </row>
    <row r="1686" spans="53:55" x14ac:dyDescent="0.3">
      <c r="BA1686" s="30" t="s">
        <v>1372</v>
      </c>
      <c r="BB1686" s="30" t="s">
        <v>1847</v>
      </c>
      <c r="BC1686" s="30">
        <v>21450</v>
      </c>
    </row>
    <row r="1687" spans="53:55" x14ac:dyDescent="0.3">
      <c r="BA1687" s="30" t="s">
        <v>1329</v>
      </c>
      <c r="BB1687" s="30" t="s">
        <v>1875</v>
      </c>
      <c r="BC1687" s="30">
        <v>13780</v>
      </c>
    </row>
    <row r="1688" spans="53:55" x14ac:dyDescent="0.3">
      <c r="BA1688" s="30" t="s">
        <v>1330</v>
      </c>
      <c r="BB1688" s="30" t="s">
        <v>1891</v>
      </c>
      <c r="BC1688" s="30">
        <v>65260</v>
      </c>
    </row>
    <row r="1689" spans="53:55" x14ac:dyDescent="0.3">
      <c r="BA1689" s="30" t="s">
        <v>1331</v>
      </c>
      <c r="BB1689" s="30" t="s">
        <v>1915</v>
      </c>
      <c r="BC1689" s="30">
        <v>37700</v>
      </c>
    </row>
    <row r="1690" spans="53:55" x14ac:dyDescent="0.3">
      <c r="BA1690" s="30" t="s">
        <v>1377</v>
      </c>
      <c r="BB1690" s="30" t="s">
        <v>1920</v>
      </c>
      <c r="BC1690" s="30">
        <v>4160</v>
      </c>
    </row>
    <row r="1691" spans="53:55" x14ac:dyDescent="0.3">
      <c r="BA1691" s="30" t="s">
        <v>1332</v>
      </c>
      <c r="BB1691" s="30" t="s">
        <v>1995</v>
      </c>
      <c r="BC1691" s="30">
        <v>1560</v>
      </c>
    </row>
    <row r="1692" spans="53:55" x14ac:dyDescent="0.3">
      <c r="BA1692" s="30" t="s">
        <v>1334</v>
      </c>
      <c r="BB1692" s="30" t="s">
        <v>2080</v>
      </c>
      <c r="BC1692" s="30">
        <v>54600</v>
      </c>
    </row>
    <row r="1693" spans="53:55" x14ac:dyDescent="0.3">
      <c r="BA1693" s="30" t="s">
        <v>1333</v>
      </c>
      <c r="BB1693" s="30" t="s">
        <v>2044</v>
      </c>
      <c r="BC1693" s="30">
        <v>8450</v>
      </c>
    </row>
    <row r="1694" spans="53:55" x14ac:dyDescent="0.3">
      <c r="BA1694" s="30" t="s">
        <v>1335</v>
      </c>
      <c r="BB1694" s="30" t="s">
        <v>2099</v>
      </c>
      <c r="BC1694" s="30">
        <v>23400</v>
      </c>
    </row>
    <row r="1695" spans="53:55" x14ac:dyDescent="0.3">
      <c r="BA1695" s="30" t="s">
        <v>1377</v>
      </c>
      <c r="BB1695" s="30" t="s">
        <v>1930</v>
      </c>
      <c r="BC1695" s="30">
        <v>22100</v>
      </c>
    </row>
    <row r="1696" spans="53:55" x14ac:dyDescent="0.3">
      <c r="BA1696" s="30" t="s">
        <v>1332</v>
      </c>
      <c r="BB1696" s="30" t="s">
        <v>1990</v>
      </c>
      <c r="BC1696" s="30">
        <v>48750</v>
      </c>
    </row>
    <row r="1697" spans="53:55" x14ac:dyDescent="0.3">
      <c r="BA1697" s="30" t="s">
        <v>1383</v>
      </c>
      <c r="BB1697" s="30" t="s">
        <v>2105</v>
      </c>
      <c r="BC1697" s="30">
        <v>9100</v>
      </c>
    </row>
    <row r="1698" spans="53:55" x14ac:dyDescent="0.3">
      <c r="BA1698" s="30" t="s">
        <v>27</v>
      </c>
      <c r="BB1698" s="30" t="s">
        <v>27</v>
      </c>
      <c r="BC1698" s="30">
        <v>11700</v>
      </c>
    </row>
    <row r="1699" spans="53:55" x14ac:dyDescent="0.3">
      <c r="BA1699" s="30" t="s">
        <v>1386</v>
      </c>
      <c r="BB1699" s="30" t="s">
        <v>2108</v>
      </c>
      <c r="BC1699" s="30">
        <v>8190</v>
      </c>
    </row>
    <row r="1700" spans="53:55" x14ac:dyDescent="0.3">
      <c r="BA1700" s="30" t="s">
        <v>2157</v>
      </c>
      <c r="BB1700" s="30" t="s">
        <v>1958</v>
      </c>
      <c r="BC1700" s="30">
        <v>2990</v>
      </c>
    </row>
    <row r="1701" spans="53:55" x14ac:dyDescent="0.3">
      <c r="BA1701" s="30" t="s">
        <v>26</v>
      </c>
      <c r="BB1701" s="30" t="s">
        <v>2121</v>
      </c>
      <c r="BC1701" s="30">
        <v>1365</v>
      </c>
    </row>
    <row r="1702" spans="53:55" x14ac:dyDescent="0.3">
      <c r="BA1702" s="30" t="s">
        <v>26</v>
      </c>
      <c r="BB1702" s="30" t="s">
        <v>2126</v>
      </c>
      <c r="BC1702" s="30">
        <v>37050</v>
      </c>
    </row>
    <row r="1703" spans="53:55" x14ac:dyDescent="0.3">
      <c r="BA1703" s="30" t="s">
        <v>26</v>
      </c>
      <c r="BB1703" s="30" t="s">
        <v>2120</v>
      </c>
      <c r="BC1703" s="30">
        <v>26000</v>
      </c>
    </row>
    <row r="1704" spans="53:55" x14ac:dyDescent="0.3">
      <c r="BA1704" s="30" t="s">
        <v>26</v>
      </c>
      <c r="BB1704" s="30" t="s">
        <v>2121</v>
      </c>
      <c r="BC1704" s="30">
        <v>8450</v>
      </c>
    </row>
    <row r="1705" spans="53:55" x14ac:dyDescent="0.3">
      <c r="BA1705" s="30" t="s">
        <v>26</v>
      </c>
      <c r="BB1705" s="30" t="s">
        <v>2127</v>
      </c>
      <c r="BC1705" s="30">
        <v>44200</v>
      </c>
    </row>
    <row r="1706" spans="53:55" x14ac:dyDescent="0.3">
      <c r="BA1706" s="30" t="s">
        <v>26</v>
      </c>
      <c r="BB1706" s="30" t="s">
        <v>2124</v>
      </c>
      <c r="BC1706" s="30">
        <v>18200</v>
      </c>
    </row>
    <row r="1707" spans="53:55" x14ac:dyDescent="0.3">
      <c r="BA1707" s="30" t="s">
        <v>26</v>
      </c>
      <c r="BB1707" s="30" t="s">
        <v>2129</v>
      </c>
      <c r="BC1707" s="30">
        <v>34060</v>
      </c>
    </row>
    <row r="1708" spans="53:55" x14ac:dyDescent="0.3">
      <c r="BA1708" s="30" t="s">
        <v>26</v>
      </c>
      <c r="BB1708" s="30" t="s">
        <v>2129</v>
      </c>
      <c r="BC1708" s="30">
        <v>19890</v>
      </c>
    </row>
    <row r="1709" spans="53:55" x14ac:dyDescent="0.3">
      <c r="BA1709" s="30" t="s">
        <v>26</v>
      </c>
      <c r="BB1709" s="30" t="s">
        <v>2127</v>
      </c>
      <c r="BC1709" s="30">
        <v>1495</v>
      </c>
    </row>
    <row r="1710" spans="53:55" x14ac:dyDescent="0.3">
      <c r="BA1710" s="30" t="s">
        <v>26</v>
      </c>
      <c r="BB1710" s="30" t="s">
        <v>2119</v>
      </c>
      <c r="BC1710" s="30">
        <v>2210</v>
      </c>
    </row>
    <row r="1711" spans="53:55" x14ac:dyDescent="0.3">
      <c r="BA1711" s="30" t="s">
        <v>26</v>
      </c>
      <c r="BB1711" s="30" t="s">
        <v>2126</v>
      </c>
      <c r="BC1711" s="30">
        <v>845</v>
      </c>
    </row>
    <row r="1712" spans="53:55" x14ac:dyDescent="0.3">
      <c r="BA1712" s="30" t="s">
        <v>26</v>
      </c>
      <c r="BB1712" s="30" t="s">
        <v>2128</v>
      </c>
      <c r="BC1712" s="30">
        <v>29250</v>
      </c>
    </row>
    <row r="1713" spans="53:55" x14ac:dyDescent="0.3">
      <c r="BA1713" s="30" t="s">
        <v>26</v>
      </c>
      <c r="BB1713" s="30" t="s">
        <v>2126</v>
      </c>
      <c r="BC1713" s="30">
        <v>26000</v>
      </c>
    </row>
    <row r="1714" spans="53:55" x14ac:dyDescent="0.3">
      <c r="BA1714" s="30" t="s">
        <v>26</v>
      </c>
      <c r="BB1714" s="30" t="s">
        <v>2128</v>
      </c>
      <c r="BC1714" s="30">
        <v>13650</v>
      </c>
    </row>
    <row r="1715" spans="53:55" x14ac:dyDescent="0.3">
      <c r="BA1715" s="30" t="s">
        <v>26</v>
      </c>
      <c r="BB1715" s="30" t="s">
        <v>2120</v>
      </c>
      <c r="BC1715" s="30">
        <v>22100</v>
      </c>
    </row>
    <row r="1716" spans="53:55" x14ac:dyDescent="0.3">
      <c r="BA1716" s="30" t="s">
        <v>26</v>
      </c>
      <c r="BB1716" s="30" t="s">
        <v>2126</v>
      </c>
      <c r="BC1716" s="30">
        <v>27300</v>
      </c>
    </row>
    <row r="1717" spans="53:55" x14ac:dyDescent="0.3">
      <c r="BA1717" s="30" t="s">
        <v>26</v>
      </c>
      <c r="BB1717" s="30" t="s">
        <v>2128</v>
      </c>
      <c r="BC1717" s="30">
        <v>4368</v>
      </c>
    </row>
    <row r="1718" spans="53:55" x14ac:dyDescent="0.3">
      <c r="BA1718" s="30" t="s">
        <v>26</v>
      </c>
      <c r="BB1718" s="30" t="s">
        <v>2129</v>
      </c>
      <c r="BC1718" s="30">
        <v>17004</v>
      </c>
    </row>
    <row r="1719" spans="53:55" x14ac:dyDescent="0.3">
      <c r="BA1719" s="30" t="s">
        <v>26</v>
      </c>
      <c r="BB1719" s="30" t="s">
        <v>2129</v>
      </c>
      <c r="BC1719" s="30">
        <v>13936</v>
      </c>
    </row>
    <row r="1720" spans="53:55" x14ac:dyDescent="0.3">
      <c r="BA1720" s="30" t="s">
        <v>26</v>
      </c>
      <c r="BB1720" s="30" t="s">
        <v>2123</v>
      </c>
      <c r="BC1720" s="30">
        <v>42900</v>
      </c>
    </row>
    <row r="1721" spans="53:55" x14ac:dyDescent="0.3">
      <c r="BA1721" s="30" t="s">
        <v>26</v>
      </c>
      <c r="BB1721" s="30" t="s">
        <v>2122</v>
      </c>
      <c r="BC1721" s="30">
        <v>13780</v>
      </c>
    </row>
    <row r="1722" spans="53:55" x14ac:dyDescent="0.3">
      <c r="BA1722" s="30" t="s">
        <v>26</v>
      </c>
      <c r="BB1722" s="30" t="s">
        <v>2127</v>
      </c>
      <c r="BC1722" s="30">
        <v>48945</v>
      </c>
    </row>
    <row r="1723" spans="53:55" x14ac:dyDescent="0.3">
      <c r="BA1723" s="30" t="s">
        <v>26</v>
      </c>
      <c r="BB1723" s="30" t="s">
        <v>2124</v>
      </c>
      <c r="BC1723" s="30">
        <v>75400</v>
      </c>
    </row>
    <row r="1724" spans="53:55" x14ac:dyDescent="0.3">
      <c r="BA1724" s="30" t="s">
        <v>26</v>
      </c>
      <c r="BB1724" s="30" t="s">
        <v>2123</v>
      </c>
      <c r="BC1724" s="30">
        <v>4160</v>
      </c>
    </row>
    <row r="1725" spans="53:55" x14ac:dyDescent="0.3">
      <c r="BA1725" s="30" t="s">
        <v>26</v>
      </c>
      <c r="BB1725" s="30" t="s">
        <v>2128</v>
      </c>
      <c r="BC1725" s="30">
        <v>2340</v>
      </c>
    </row>
    <row r="1726" spans="53:55" x14ac:dyDescent="0.3">
      <c r="BA1726" s="30" t="s">
        <v>26</v>
      </c>
      <c r="BB1726" s="30" t="s">
        <v>2120</v>
      </c>
      <c r="BC1726" s="30">
        <v>27300</v>
      </c>
    </row>
    <row r="1727" spans="53:55" x14ac:dyDescent="0.3">
      <c r="BA1727" s="30" t="s">
        <v>26</v>
      </c>
      <c r="BB1727" s="30" t="s">
        <v>2128</v>
      </c>
      <c r="BC1727" s="30">
        <v>16900</v>
      </c>
    </row>
    <row r="1728" spans="53:55" x14ac:dyDescent="0.3">
      <c r="BA1728" s="30" t="s">
        <v>26</v>
      </c>
      <c r="BB1728" s="30" t="s">
        <v>2123</v>
      </c>
      <c r="BC1728" s="30">
        <v>11700</v>
      </c>
    </row>
    <row r="1729" spans="53:55" x14ac:dyDescent="0.3">
      <c r="BA1729" s="30" t="s">
        <v>26</v>
      </c>
      <c r="BB1729" s="30" t="s">
        <v>2129</v>
      </c>
      <c r="BC1729" s="30">
        <v>22100</v>
      </c>
    </row>
    <row r="1730" spans="53:55" x14ac:dyDescent="0.3">
      <c r="BA1730" s="30" t="s">
        <v>26</v>
      </c>
      <c r="BB1730" s="30" t="s">
        <v>2127</v>
      </c>
      <c r="BC1730" s="30">
        <v>32500</v>
      </c>
    </row>
    <row r="1731" spans="53:55" x14ac:dyDescent="0.3">
      <c r="BA1731" s="30" t="s">
        <v>26</v>
      </c>
      <c r="BB1731" s="30" t="s">
        <v>2128</v>
      </c>
      <c r="BC1731" s="30">
        <v>9100</v>
      </c>
    </row>
    <row r="1732" spans="53:55" x14ac:dyDescent="0.3">
      <c r="BA1732" s="30" t="s">
        <v>26</v>
      </c>
      <c r="BB1732" s="30" t="s">
        <v>2127</v>
      </c>
      <c r="BC1732" s="30">
        <v>11700</v>
      </c>
    </row>
    <row r="1733" spans="53:55" x14ac:dyDescent="0.3">
      <c r="BA1733" s="30" t="s">
        <v>26</v>
      </c>
      <c r="BB1733" s="30" t="s">
        <v>2128</v>
      </c>
      <c r="BC1733" s="30">
        <v>10920</v>
      </c>
    </row>
    <row r="1734" spans="53:55" x14ac:dyDescent="0.3">
      <c r="BA1734" s="30" t="s">
        <v>26</v>
      </c>
      <c r="BB1734" s="30" t="s">
        <v>2129</v>
      </c>
      <c r="BC1734" s="30">
        <v>4485</v>
      </c>
    </row>
    <row r="1735" spans="53:55" x14ac:dyDescent="0.3">
      <c r="BA1735" s="30" t="s">
        <v>26</v>
      </c>
      <c r="BB1735" s="30" t="s">
        <v>2124</v>
      </c>
      <c r="BC1735" s="30">
        <v>1820</v>
      </c>
    </row>
    <row r="1736" spans="53:55" x14ac:dyDescent="0.3">
      <c r="BA1736" s="30" t="s">
        <v>26</v>
      </c>
      <c r="BB1736" s="30" t="s">
        <v>2127</v>
      </c>
      <c r="BC1736" s="30">
        <v>12350</v>
      </c>
    </row>
    <row r="1737" spans="53:55" x14ac:dyDescent="0.3">
      <c r="BA1737" s="30" t="s">
        <v>26</v>
      </c>
      <c r="BB1737" s="30" t="s">
        <v>2125</v>
      </c>
      <c r="BC1737" s="30">
        <v>39000</v>
      </c>
    </row>
    <row r="1738" spans="53:55" x14ac:dyDescent="0.3">
      <c r="BA1738" s="30" t="s">
        <v>26</v>
      </c>
      <c r="BB1738" s="30" t="s">
        <v>2119</v>
      </c>
      <c r="BC1738" s="30">
        <v>25350</v>
      </c>
    </row>
    <row r="1739" spans="53:55" x14ac:dyDescent="0.3">
      <c r="BA1739" s="30" t="s">
        <v>26</v>
      </c>
      <c r="BB1739" s="30" t="s">
        <v>2123</v>
      </c>
      <c r="BC1739" s="30">
        <v>11050</v>
      </c>
    </row>
    <row r="1740" spans="53:55" x14ac:dyDescent="0.3">
      <c r="BA1740" s="30" t="s">
        <v>26</v>
      </c>
      <c r="BB1740" s="30" t="s">
        <v>2127</v>
      </c>
      <c r="BC1740" s="30">
        <v>27300</v>
      </c>
    </row>
    <row r="1741" spans="53:55" x14ac:dyDescent="0.3">
      <c r="BA1741" s="30" t="s">
        <v>26</v>
      </c>
      <c r="BB1741" s="30" t="s">
        <v>2119</v>
      </c>
      <c r="BC1741" s="30">
        <v>34060</v>
      </c>
    </row>
    <row r="1742" spans="53:55" x14ac:dyDescent="0.3">
      <c r="BA1742" s="30" t="s">
        <v>26</v>
      </c>
      <c r="BB1742" s="30" t="s">
        <v>2128</v>
      </c>
      <c r="BC1742" s="30">
        <v>39780</v>
      </c>
    </row>
    <row r="1743" spans="53:55" x14ac:dyDescent="0.3">
      <c r="BA1743" s="30" t="s">
        <v>26</v>
      </c>
      <c r="BB1743" s="30" t="s">
        <v>2119</v>
      </c>
      <c r="BC1743" s="30">
        <v>4485</v>
      </c>
    </row>
    <row r="1744" spans="53:55" x14ac:dyDescent="0.3">
      <c r="BA1744" s="30" t="s">
        <v>26</v>
      </c>
      <c r="BB1744" s="30" t="s">
        <v>2122</v>
      </c>
      <c r="BC1744" s="30">
        <v>3315</v>
      </c>
    </row>
    <row r="1745" spans="53:55" x14ac:dyDescent="0.3">
      <c r="BA1745" s="30" t="s">
        <v>26</v>
      </c>
      <c r="BB1745" s="30" t="s">
        <v>2126</v>
      </c>
      <c r="BC1745" s="30">
        <v>2535</v>
      </c>
    </row>
    <row r="1746" spans="53:55" x14ac:dyDescent="0.3">
      <c r="BA1746" s="30" t="s">
        <v>26</v>
      </c>
      <c r="BB1746" s="30" t="s">
        <v>2129</v>
      </c>
      <c r="BC1746" s="30">
        <v>9750</v>
      </c>
    </row>
    <row r="1747" spans="53:55" x14ac:dyDescent="0.3">
      <c r="BA1747" s="30" t="s">
        <v>26</v>
      </c>
      <c r="BB1747" s="30" t="s">
        <v>2125</v>
      </c>
      <c r="BC1747" s="30">
        <v>52000</v>
      </c>
    </row>
    <row r="1748" spans="53:55" x14ac:dyDescent="0.3">
      <c r="BA1748" s="30" t="s">
        <v>26</v>
      </c>
      <c r="BB1748" s="30" t="s">
        <v>2128</v>
      </c>
      <c r="BC1748" s="30">
        <v>40950</v>
      </c>
    </row>
    <row r="1749" spans="53:55" x14ac:dyDescent="0.3">
      <c r="BA1749" s="30" t="s">
        <v>26</v>
      </c>
      <c r="BB1749" s="30" t="s">
        <v>2127</v>
      </c>
      <c r="BC1749" s="30">
        <v>33150</v>
      </c>
    </row>
    <row r="1750" spans="53:55" x14ac:dyDescent="0.3">
      <c r="BA1750" s="30" t="s">
        <v>26</v>
      </c>
      <c r="BB1750" s="30" t="s">
        <v>2119</v>
      </c>
      <c r="BC1750" s="30">
        <v>36400</v>
      </c>
    </row>
    <row r="1751" spans="53:55" x14ac:dyDescent="0.3">
      <c r="BA1751" s="30" t="s">
        <v>26</v>
      </c>
      <c r="BB1751" s="30" t="s">
        <v>2128</v>
      </c>
      <c r="BC1751" s="30">
        <v>8736</v>
      </c>
    </row>
    <row r="1752" spans="53:55" x14ac:dyDescent="0.3">
      <c r="BA1752" s="30" t="s">
        <v>26</v>
      </c>
      <c r="BB1752" s="30" t="s">
        <v>2128</v>
      </c>
      <c r="BC1752" s="30">
        <v>25506</v>
      </c>
    </row>
    <row r="1753" spans="53:55" x14ac:dyDescent="0.3">
      <c r="BA1753" s="30" t="s">
        <v>26</v>
      </c>
      <c r="BB1753" s="30" t="s">
        <v>2120</v>
      </c>
      <c r="BC1753" s="30">
        <v>10452</v>
      </c>
    </row>
    <row r="1754" spans="53:55" x14ac:dyDescent="0.3">
      <c r="BA1754" s="30" t="s">
        <v>26</v>
      </c>
      <c r="BB1754" s="30" t="s">
        <v>2128</v>
      </c>
      <c r="BC1754" s="30">
        <v>10725</v>
      </c>
    </row>
    <row r="1755" spans="53:55" x14ac:dyDescent="0.3">
      <c r="BA1755" s="30" t="s">
        <v>26</v>
      </c>
      <c r="BB1755" s="30" t="s">
        <v>2124</v>
      </c>
      <c r="BC1755" s="30">
        <v>3445</v>
      </c>
    </row>
    <row r="1756" spans="53:55" x14ac:dyDescent="0.3">
      <c r="BA1756" s="30" t="s">
        <v>26</v>
      </c>
      <c r="BB1756" s="30" t="s">
        <v>2126</v>
      </c>
      <c r="BC1756" s="30">
        <v>48945</v>
      </c>
    </row>
    <row r="1757" spans="53:55" x14ac:dyDescent="0.3">
      <c r="BA1757" s="30" t="s">
        <v>26</v>
      </c>
      <c r="BB1757" s="30" t="s">
        <v>2120</v>
      </c>
      <c r="BC1757" s="30">
        <v>37700</v>
      </c>
    </row>
    <row r="1758" spans="53:55" x14ac:dyDescent="0.3">
      <c r="BA1758" s="30" t="s">
        <v>26</v>
      </c>
      <c r="BB1758" s="30" t="s">
        <v>2119</v>
      </c>
      <c r="BC1758" s="30">
        <v>4160</v>
      </c>
    </row>
    <row r="1759" spans="53:55" x14ac:dyDescent="0.3">
      <c r="BA1759" s="30" t="s">
        <v>26</v>
      </c>
      <c r="BB1759" s="30" t="s">
        <v>2121</v>
      </c>
      <c r="BC1759" s="30">
        <v>3120</v>
      </c>
    </row>
    <row r="1760" spans="53:55" x14ac:dyDescent="0.3">
      <c r="BA1760" s="30" t="s">
        <v>26</v>
      </c>
      <c r="BB1760" s="30" t="s">
        <v>2120</v>
      </c>
      <c r="BC1760" s="30">
        <v>13650</v>
      </c>
    </row>
    <row r="1761" spans="53:55" x14ac:dyDescent="0.3">
      <c r="BA1761" s="30" t="s">
        <v>26</v>
      </c>
      <c r="BB1761" s="30" t="s">
        <v>2126</v>
      </c>
      <c r="BC1761" s="30">
        <v>33800</v>
      </c>
    </row>
    <row r="1762" spans="53:55" x14ac:dyDescent="0.3">
      <c r="BA1762" s="30" t="s">
        <v>26</v>
      </c>
      <c r="BB1762" s="30" t="s">
        <v>2127</v>
      </c>
      <c r="BC1762" s="30">
        <v>23400</v>
      </c>
    </row>
    <row r="1763" spans="53:55" x14ac:dyDescent="0.3">
      <c r="BA1763" s="30" t="s">
        <v>26</v>
      </c>
      <c r="BB1763" s="30" t="s">
        <v>2120</v>
      </c>
      <c r="BC1763" s="30">
        <v>44200</v>
      </c>
    </row>
    <row r="1764" spans="53:55" x14ac:dyDescent="0.3">
      <c r="BA1764" s="30" t="s">
        <v>26</v>
      </c>
      <c r="BB1764" s="30" t="s">
        <v>2121</v>
      </c>
      <c r="BC1764" s="30">
        <v>48750</v>
      </c>
    </row>
    <row r="1765" spans="53:55" x14ac:dyDescent="0.3">
      <c r="BA1765" s="30" t="s">
        <v>26</v>
      </c>
      <c r="BB1765" s="30" t="s">
        <v>2128</v>
      </c>
      <c r="BC1765" s="30">
        <v>4550</v>
      </c>
    </row>
    <row r="1766" spans="53:55" x14ac:dyDescent="0.3">
      <c r="BA1766" s="30" t="s">
        <v>26</v>
      </c>
      <c r="BB1766" s="30" t="s">
        <v>2128</v>
      </c>
      <c r="BC1766" s="30">
        <v>23400</v>
      </c>
    </row>
    <row r="1767" spans="53:55" x14ac:dyDescent="0.3">
      <c r="BA1767" s="30" t="s">
        <v>26</v>
      </c>
      <c r="BB1767" s="30" t="s">
        <v>2128</v>
      </c>
      <c r="BC1767" s="30">
        <v>10920</v>
      </c>
    </row>
    <row r="1768" spans="53:55" x14ac:dyDescent="0.3">
      <c r="BA1768" s="30" t="s">
        <v>26</v>
      </c>
      <c r="BB1768" s="30" t="s">
        <v>2121</v>
      </c>
      <c r="BC1768" s="30">
        <v>4485</v>
      </c>
    </row>
    <row r="1769" spans="53:55" x14ac:dyDescent="0.3">
      <c r="BA1769" s="30" t="s">
        <v>26</v>
      </c>
      <c r="BB1769" s="30" t="s">
        <v>2125</v>
      </c>
      <c r="BC1769" s="30">
        <v>455</v>
      </c>
    </row>
    <row r="1770" spans="53:55" x14ac:dyDescent="0.3">
      <c r="BA1770" s="30" t="s">
        <v>26</v>
      </c>
      <c r="BB1770" s="30" t="s">
        <v>2123</v>
      </c>
      <c r="BC1770" s="30">
        <v>49400</v>
      </c>
    </row>
    <row r="1771" spans="53:55" x14ac:dyDescent="0.3">
      <c r="BA1771" s="30" t="s">
        <v>26</v>
      </c>
      <c r="BB1771" s="30" t="s">
        <v>2121</v>
      </c>
      <c r="BC1771" s="30">
        <v>39000</v>
      </c>
    </row>
    <row r="1772" spans="53:55" x14ac:dyDescent="0.3">
      <c r="BA1772" s="30" t="s">
        <v>26</v>
      </c>
      <c r="BB1772" s="30" t="s">
        <v>2121</v>
      </c>
      <c r="BC1772" s="30">
        <v>8450</v>
      </c>
    </row>
    <row r="1773" spans="53:55" x14ac:dyDescent="0.3">
      <c r="BA1773" s="30" t="s">
        <v>26</v>
      </c>
      <c r="BB1773" s="30" t="s">
        <v>2119</v>
      </c>
      <c r="BC1773" s="30">
        <v>44200</v>
      </c>
    </row>
    <row r="1774" spans="53:55" x14ac:dyDescent="0.3">
      <c r="BA1774" s="30" t="s">
        <v>26</v>
      </c>
      <c r="BB1774" s="30" t="s">
        <v>2128</v>
      </c>
      <c r="BC1774" s="30">
        <v>27300</v>
      </c>
    </row>
    <row r="1775" spans="53:55" x14ac:dyDescent="0.3">
      <c r="BA1775" s="30" t="s">
        <v>26</v>
      </c>
      <c r="BB1775" s="30" t="s">
        <v>2121</v>
      </c>
      <c r="BC1775" s="30">
        <v>25545</v>
      </c>
    </row>
    <row r="1776" spans="53:55" x14ac:dyDescent="0.3">
      <c r="BA1776" s="30" t="s">
        <v>26</v>
      </c>
      <c r="BB1776" s="30" t="s">
        <v>2125</v>
      </c>
      <c r="BC1776" s="30">
        <v>39780</v>
      </c>
    </row>
    <row r="1777" spans="53:55" x14ac:dyDescent="0.3">
      <c r="BA1777" s="30" t="s">
        <v>26</v>
      </c>
      <c r="BB1777" s="30" t="s">
        <v>2124</v>
      </c>
      <c r="BC1777" s="30">
        <v>2990</v>
      </c>
    </row>
    <row r="1778" spans="53:55" x14ac:dyDescent="0.3">
      <c r="BA1778" s="30" t="s">
        <v>26</v>
      </c>
      <c r="BB1778" s="30" t="s">
        <v>2121</v>
      </c>
      <c r="BC1778" s="30">
        <v>4420</v>
      </c>
    </row>
    <row r="1779" spans="53:55" x14ac:dyDescent="0.3">
      <c r="BA1779" s="30" t="s">
        <v>26</v>
      </c>
      <c r="BB1779" s="30" t="s">
        <v>2123</v>
      </c>
      <c r="BC1779" s="30">
        <v>1690</v>
      </c>
    </row>
    <row r="1780" spans="53:55" x14ac:dyDescent="0.3">
      <c r="BA1780" s="30" t="s">
        <v>26</v>
      </c>
      <c r="BB1780" s="30" t="s">
        <v>2124</v>
      </c>
      <c r="BC1780" s="30">
        <v>39000</v>
      </c>
    </row>
    <row r="1781" spans="53:55" x14ac:dyDescent="0.3">
      <c r="BA1781" s="30" t="s">
        <v>26</v>
      </c>
      <c r="BB1781" s="30" t="s">
        <v>2126</v>
      </c>
      <c r="BC1781" s="30">
        <v>26000</v>
      </c>
    </row>
    <row r="1782" spans="53:55" x14ac:dyDescent="0.3">
      <c r="BA1782" s="30" t="s">
        <v>26</v>
      </c>
      <c r="BB1782" s="30" t="s">
        <v>2126</v>
      </c>
      <c r="BC1782" s="30">
        <v>27300</v>
      </c>
    </row>
    <row r="1783" spans="53:55" x14ac:dyDescent="0.3">
      <c r="BA1783" s="30" t="s">
        <v>26</v>
      </c>
      <c r="BB1783" s="30" t="s">
        <v>2126</v>
      </c>
      <c r="BC1783" s="30">
        <v>33150</v>
      </c>
    </row>
    <row r="1784" spans="53:55" x14ac:dyDescent="0.3">
      <c r="BA1784" s="30" t="s">
        <v>26</v>
      </c>
      <c r="BB1784" s="30" t="s">
        <v>2129</v>
      </c>
      <c r="BC1784" s="30">
        <v>18200</v>
      </c>
    </row>
    <row r="1785" spans="53:55" x14ac:dyDescent="0.3">
      <c r="BA1785" s="30" t="s">
        <v>26</v>
      </c>
      <c r="BB1785" s="30" t="s">
        <v>2123</v>
      </c>
      <c r="BC1785" s="30">
        <v>4368</v>
      </c>
    </row>
    <row r="1786" spans="53:55" x14ac:dyDescent="0.3">
      <c r="BA1786" s="30" t="s">
        <v>26</v>
      </c>
      <c r="BB1786" s="30" t="s">
        <v>2128</v>
      </c>
      <c r="BC1786" s="30">
        <v>8502</v>
      </c>
    </row>
    <row r="1787" spans="53:55" x14ac:dyDescent="0.3">
      <c r="BA1787" s="30" t="s">
        <v>26</v>
      </c>
      <c r="BB1787" s="30" t="s">
        <v>2122</v>
      </c>
      <c r="BC1787" s="30">
        <v>10452</v>
      </c>
    </row>
    <row r="1788" spans="53:55" x14ac:dyDescent="0.3">
      <c r="BA1788" s="30" t="s">
        <v>26</v>
      </c>
      <c r="BB1788" s="30" t="s">
        <v>2124</v>
      </c>
      <c r="BC1788" s="30">
        <v>42900</v>
      </c>
    </row>
    <row r="1789" spans="53:55" x14ac:dyDescent="0.3">
      <c r="BA1789" s="30" t="s">
        <v>26</v>
      </c>
      <c r="BB1789" s="30" t="s">
        <v>2122</v>
      </c>
      <c r="BC1789" s="30">
        <v>3445</v>
      </c>
    </row>
    <row r="1790" spans="53:55" x14ac:dyDescent="0.3">
      <c r="BA1790" s="30" t="s">
        <v>26</v>
      </c>
      <c r="BB1790" s="30" t="s">
        <v>2125</v>
      </c>
      <c r="BC1790" s="30">
        <v>32630</v>
      </c>
    </row>
    <row r="1791" spans="53:55" x14ac:dyDescent="0.3">
      <c r="BA1791" s="30" t="s">
        <v>26</v>
      </c>
      <c r="BB1791" s="30" t="s">
        <v>2129</v>
      </c>
      <c r="BC1791" s="30">
        <v>75400</v>
      </c>
    </row>
    <row r="1792" spans="53:55" x14ac:dyDescent="0.3">
      <c r="BA1792" s="30" t="s">
        <v>26</v>
      </c>
      <c r="BB1792" s="30" t="s">
        <v>2124</v>
      </c>
      <c r="BC1792" s="30">
        <v>3120</v>
      </c>
    </row>
    <row r="1793" spans="53:55" x14ac:dyDescent="0.3">
      <c r="BA1793" s="30" t="s">
        <v>26</v>
      </c>
      <c r="BB1793" s="30" t="s">
        <v>2123</v>
      </c>
      <c r="BC1793" s="30">
        <v>780</v>
      </c>
    </row>
    <row r="1794" spans="53:55" x14ac:dyDescent="0.3">
      <c r="BA1794" s="30" t="s">
        <v>26</v>
      </c>
      <c r="BB1794" s="30" t="s">
        <v>2122</v>
      </c>
      <c r="BC1794" s="30">
        <v>54600</v>
      </c>
    </row>
    <row r="1795" spans="53:55" x14ac:dyDescent="0.3">
      <c r="BA1795" s="30" t="s">
        <v>26</v>
      </c>
      <c r="BB1795" s="30" t="s">
        <v>2127</v>
      </c>
      <c r="BC1795" s="30">
        <v>16900</v>
      </c>
    </row>
    <row r="1796" spans="53:55" x14ac:dyDescent="0.3">
      <c r="BA1796" s="30" t="s">
        <v>26</v>
      </c>
      <c r="BB1796" s="30" t="s">
        <v>2121</v>
      </c>
      <c r="BC1796" s="30">
        <v>11700</v>
      </c>
    </row>
    <row r="1797" spans="53:55" x14ac:dyDescent="0.3">
      <c r="BA1797" s="30" t="s">
        <v>26</v>
      </c>
      <c r="BB1797" s="30" t="s">
        <v>2125</v>
      </c>
      <c r="BC1797" s="30">
        <v>44200</v>
      </c>
    </row>
    <row r="1798" spans="53:55" x14ac:dyDescent="0.3">
      <c r="BA1798" s="30" t="s">
        <v>26</v>
      </c>
      <c r="BB1798" s="30" t="s">
        <v>2125</v>
      </c>
      <c r="BC1798" s="30">
        <v>32500</v>
      </c>
    </row>
    <row r="1799" spans="53:55" x14ac:dyDescent="0.3">
      <c r="BA1799" s="30" t="s">
        <v>26</v>
      </c>
      <c r="BB1799" s="30" t="s">
        <v>2129</v>
      </c>
      <c r="BC1799" s="30">
        <v>13650</v>
      </c>
    </row>
    <row r="1800" spans="53:55" x14ac:dyDescent="0.3">
      <c r="BA1800" s="30" t="s">
        <v>26</v>
      </c>
      <c r="BB1800" s="30" t="s">
        <v>2125</v>
      </c>
      <c r="BC1800" s="30">
        <v>5850</v>
      </c>
    </row>
    <row r="1801" spans="53:55" x14ac:dyDescent="0.3">
      <c r="BA1801" s="30" t="s">
        <v>26</v>
      </c>
      <c r="BB1801" s="30" t="s">
        <v>2122</v>
      </c>
      <c r="BC1801" s="30">
        <v>2730</v>
      </c>
    </row>
    <row r="1802" spans="53:55" x14ac:dyDescent="0.3">
      <c r="BA1802" s="30" t="s">
        <v>26</v>
      </c>
      <c r="BB1802" s="30" t="s">
        <v>2124</v>
      </c>
      <c r="BC1802" s="30">
        <v>5980</v>
      </c>
    </row>
    <row r="1803" spans="53:55" x14ac:dyDescent="0.3">
      <c r="BA1803" s="30" t="s">
        <v>26</v>
      </c>
      <c r="BB1803" s="30" t="s">
        <v>2127</v>
      </c>
      <c r="BC1803" s="30">
        <v>455</v>
      </c>
    </row>
    <row r="1804" spans="53:55" x14ac:dyDescent="0.3">
      <c r="BA1804" s="30" t="s">
        <v>26</v>
      </c>
      <c r="BB1804" s="30" t="s">
        <v>2129</v>
      </c>
      <c r="BC1804" s="30">
        <v>49400</v>
      </c>
    </row>
    <row r="1805" spans="53:55" x14ac:dyDescent="0.3">
      <c r="BA1805" s="30" t="s">
        <v>26</v>
      </c>
      <c r="BB1805" s="30" t="s">
        <v>2122</v>
      </c>
      <c r="BC1805" s="30">
        <v>13000</v>
      </c>
    </row>
    <row r="1806" spans="53:55" x14ac:dyDescent="0.3">
      <c r="BA1806" s="30" t="s">
        <v>26</v>
      </c>
      <c r="BB1806" s="30" t="s">
        <v>2121</v>
      </c>
      <c r="BC1806" s="30">
        <v>8450</v>
      </c>
    </row>
    <row r="1807" spans="53:55" x14ac:dyDescent="0.3">
      <c r="BA1807" s="30" t="s">
        <v>26</v>
      </c>
      <c r="BB1807" s="30" t="s">
        <v>2121</v>
      </c>
      <c r="BC1807" s="30">
        <v>22100</v>
      </c>
    </row>
    <row r="1808" spans="53:55" x14ac:dyDescent="0.3">
      <c r="BA1808" s="30" t="s">
        <v>26</v>
      </c>
      <c r="BB1808" s="30" t="s">
        <v>2122</v>
      </c>
      <c r="BC1808" s="30">
        <v>9100</v>
      </c>
    </row>
    <row r="1809" spans="53:55" x14ac:dyDescent="0.3">
      <c r="BA1809" s="30" t="s">
        <v>26</v>
      </c>
      <c r="BB1809" s="30" t="s">
        <v>2125</v>
      </c>
      <c r="BC1809" s="30">
        <v>17030</v>
      </c>
    </row>
    <row r="1810" spans="53:55" x14ac:dyDescent="0.3">
      <c r="BA1810" s="30" t="s">
        <v>26</v>
      </c>
      <c r="BB1810" s="30" t="s">
        <v>2128</v>
      </c>
      <c r="BC1810" s="30">
        <v>29835</v>
      </c>
    </row>
    <row r="1811" spans="53:55" x14ac:dyDescent="0.3">
      <c r="BA1811" s="30" t="s">
        <v>26</v>
      </c>
      <c r="BB1811" s="30" t="s">
        <v>2128</v>
      </c>
      <c r="BC1811" s="30">
        <v>1495</v>
      </c>
    </row>
    <row r="1812" spans="53:55" x14ac:dyDescent="0.3">
      <c r="BA1812" s="30" t="s">
        <v>26</v>
      </c>
      <c r="BB1812" s="30" t="s">
        <v>2121</v>
      </c>
      <c r="BC1812" s="30">
        <v>1105</v>
      </c>
    </row>
    <row r="1813" spans="53:55" x14ac:dyDescent="0.3">
      <c r="BA1813" s="30" t="s">
        <v>26</v>
      </c>
      <c r="BB1813" s="30" t="s">
        <v>2126</v>
      </c>
      <c r="BC1813" s="30">
        <v>3380</v>
      </c>
    </row>
    <row r="1814" spans="53:55" x14ac:dyDescent="0.3">
      <c r="BA1814" s="30" t="s">
        <v>26</v>
      </c>
      <c r="BB1814" s="30" t="s">
        <v>2129</v>
      </c>
      <c r="BC1814" s="30">
        <v>29250</v>
      </c>
    </row>
    <row r="1815" spans="53:55" x14ac:dyDescent="0.3">
      <c r="BA1815" s="30" t="s">
        <v>26</v>
      </c>
      <c r="BB1815" s="30" t="s">
        <v>2126</v>
      </c>
      <c r="BC1815" s="30">
        <v>26000</v>
      </c>
    </row>
    <row r="1816" spans="53:55" x14ac:dyDescent="0.3">
      <c r="BA1816" s="30" t="s">
        <v>26</v>
      </c>
      <c r="BB1816" s="30" t="s">
        <v>2121</v>
      </c>
      <c r="BC1816" s="30">
        <v>40950</v>
      </c>
    </row>
    <row r="1817" spans="53:55" x14ac:dyDescent="0.3">
      <c r="BA1817" s="30" t="s">
        <v>26</v>
      </c>
      <c r="BB1817" s="30" t="s">
        <v>2129</v>
      </c>
      <c r="BC1817" s="30">
        <v>44200</v>
      </c>
    </row>
    <row r="1818" spans="53:55" x14ac:dyDescent="0.3">
      <c r="BA1818" s="30" t="s">
        <v>26</v>
      </c>
      <c r="BB1818" s="30" t="s">
        <v>2124</v>
      </c>
      <c r="BC1818" s="30">
        <v>18200</v>
      </c>
    </row>
    <row r="1819" spans="53:55" x14ac:dyDescent="0.3">
      <c r="BA1819" s="30" t="s">
        <v>26</v>
      </c>
      <c r="BB1819" s="30" t="s">
        <v>2128</v>
      </c>
      <c r="BC1819" s="30">
        <v>2184</v>
      </c>
    </row>
    <row r="1820" spans="53:55" x14ac:dyDescent="0.3">
      <c r="BA1820" s="30" t="s">
        <v>1346</v>
      </c>
      <c r="BB1820" s="30" t="s">
        <v>1555</v>
      </c>
      <c r="BC1820" s="30">
        <v>25506</v>
      </c>
    </row>
    <row r="1821" spans="53:55" x14ac:dyDescent="0.3">
      <c r="BA1821" s="30" t="s">
        <v>1348</v>
      </c>
      <c r="BB1821" s="30" t="s">
        <v>1561</v>
      </c>
      <c r="BC1821" s="30">
        <v>13936</v>
      </c>
    </row>
    <row r="1822" spans="53:55" x14ac:dyDescent="0.3">
      <c r="BA1822" s="30" t="s">
        <v>1350</v>
      </c>
      <c r="BB1822" s="30" t="s">
        <v>1591</v>
      </c>
      <c r="BC1822" s="30">
        <v>21450</v>
      </c>
    </row>
    <row r="1823" spans="53:55" x14ac:dyDescent="0.3">
      <c r="BA1823" s="30" t="s">
        <v>1352</v>
      </c>
      <c r="BB1823" s="30" t="s">
        <v>1615</v>
      </c>
      <c r="BC1823" s="30">
        <v>6890</v>
      </c>
    </row>
    <row r="1824" spans="53:55" x14ac:dyDescent="0.3">
      <c r="BA1824" s="30" t="s">
        <v>1354</v>
      </c>
      <c r="BB1824" s="30" t="s">
        <v>2141</v>
      </c>
      <c r="BC1824" s="30">
        <v>48945</v>
      </c>
    </row>
    <row r="1825" spans="53:55" x14ac:dyDescent="0.3">
      <c r="BA1825" s="30" t="s">
        <v>1356</v>
      </c>
      <c r="BB1825" s="30" t="s">
        <v>1636</v>
      </c>
      <c r="BC1825" s="30">
        <v>37700</v>
      </c>
    </row>
    <row r="1826" spans="53:55" x14ac:dyDescent="0.3">
      <c r="BA1826" s="30" t="s">
        <v>1358</v>
      </c>
      <c r="BB1826" s="30" t="s">
        <v>1654</v>
      </c>
      <c r="BC1826" s="30">
        <v>2080</v>
      </c>
    </row>
    <row r="1827" spans="53:55" x14ac:dyDescent="0.3">
      <c r="BA1827" s="30" t="s">
        <v>26</v>
      </c>
      <c r="BB1827" s="30" t="s">
        <v>2127</v>
      </c>
      <c r="BC1827" s="30">
        <v>3120</v>
      </c>
    </row>
    <row r="1828" spans="53:55" x14ac:dyDescent="0.3">
      <c r="BA1828" s="30" t="s">
        <v>26</v>
      </c>
      <c r="BB1828" s="30" t="s">
        <v>2120</v>
      </c>
      <c r="BC1828" s="30">
        <v>27300</v>
      </c>
    </row>
    <row r="1829" spans="53:55" x14ac:dyDescent="0.3">
      <c r="BA1829" s="30" t="s">
        <v>26</v>
      </c>
      <c r="BB1829" s="30" t="s">
        <v>2127</v>
      </c>
      <c r="BC1829" s="30">
        <v>33800</v>
      </c>
    </row>
    <row r="1830" spans="53:55" x14ac:dyDescent="0.3">
      <c r="BA1830" s="30" t="s">
        <v>26</v>
      </c>
      <c r="BB1830" s="30" t="s">
        <v>2119</v>
      </c>
      <c r="BC1830" s="30">
        <v>23400</v>
      </c>
    </row>
    <row r="1831" spans="53:55" x14ac:dyDescent="0.3">
      <c r="BA1831" s="30" t="s">
        <v>26</v>
      </c>
      <c r="BB1831" s="30" t="s">
        <v>2126</v>
      </c>
      <c r="BC1831" s="30">
        <v>33150</v>
      </c>
    </row>
    <row r="1832" spans="53:55" x14ac:dyDescent="0.3">
      <c r="BA1832" s="30" t="s">
        <v>26</v>
      </c>
      <c r="BB1832" s="30" t="s">
        <v>2123</v>
      </c>
      <c r="BC1832" s="30">
        <v>32500</v>
      </c>
    </row>
    <row r="1833" spans="53:55" x14ac:dyDescent="0.3">
      <c r="BA1833" s="30" t="s">
        <v>26</v>
      </c>
      <c r="BB1833" s="30" t="s">
        <v>2127</v>
      </c>
      <c r="BC1833" s="30">
        <v>4550</v>
      </c>
    </row>
    <row r="1834" spans="53:55" x14ac:dyDescent="0.3">
      <c r="BA1834" s="30" t="s">
        <v>26</v>
      </c>
      <c r="BB1834" s="30" t="s">
        <v>2119</v>
      </c>
      <c r="BC1834" s="30">
        <v>5850</v>
      </c>
    </row>
    <row r="1835" spans="53:55" x14ac:dyDescent="0.3">
      <c r="BA1835" s="30" t="s">
        <v>26</v>
      </c>
      <c r="BB1835" s="30" t="s">
        <v>2124</v>
      </c>
      <c r="BC1835" s="30">
        <v>10920</v>
      </c>
    </row>
    <row r="1836" spans="53:55" x14ac:dyDescent="0.3">
      <c r="BA1836" s="30" t="s">
        <v>26</v>
      </c>
      <c r="BB1836" s="30" t="s">
        <v>2121</v>
      </c>
      <c r="BC1836" s="30">
        <v>4485</v>
      </c>
    </row>
    <row r="1837" spans="53:55" x14ac:dyDescent="0.3">
      <c r="BA1837" s="30" t="s">
        <v>26</v>
      </c>
      <c r="BB1837" s="30" t="s">
        <v>2121</v>
      </c>
      <c r="BC1837" s="30">
        <v>1365</v>
      </c>
    </row>
    <row r="1838" spans="53:55" x14ac:dyDescent="0.3">
      <c r="BA1838" s="30" t="s">
        <v>1377</v>
      </c>
      <c r="BB1838" s="30" t="s">
        <v>1934</v>
      </c>
      <c r="BC1838" s="30">
        <v>37050</v>
      </c>
    </row>
    <row r="1839" spans="53:55" x14ac:dyDescent="0.3">
      <c r="BA1839" s="30" t="s">
        <v>1332</v>
      </c>
      <c r="BB1839" s="30" t="s">
        <v>1990</v>
      </c>
      <c r="BC1839" s="30">
        <v>52000</v>
      </c>
    </row>
    <row r="1840" spans="53:55" x14ac:dyDescent="0.3">
      <c r="BA1840" s="30" t="s">
        <v>1334</v>
      </c>
      <c r="BB1840" s="30" t="s">
        <v>2072</v>
      </c>
      <c r="BC1840" s="30">
        <v>33800</v>
      </c>
    </row>
    <row r="1841" spans="53:55" x14ac:dyDescent="0.3">
      <c r="BA1841" s="30" t="s">
        <v>1333</v>
      </c>
      <c r="BB1841" s="30" t="s">
        <v>2054</v>
      </c>
      <c r="BC1841" s="30">
        <v>33150</v>
      </c>
    </row>
    <row r="1842" spans="53:55" x14ac:dyDescent="0.3">
      <c r="BA1842" s="30" t="s">
        <v>1335</v>
      </c>
      <c r="BB1842" s="30" t="s">
        <v>2084</v>
      </c>
      <c r="BC1842" s="30">
        <v>36400</v>
      </c>
    </row>
    <row r="1843" spans="53:55" x14ac:dyDescent="0.3">
      <c r="BA1843" s="30" t="s">
        <v>1377</v>
      </c>
      <c r="BB1843" s="30" t="s">
        <v>1925</v>
      </c>
      <c r="BC1843" s="30">
        <v>25545</v>
      </c>
    </row>
    <row r="1844" spans="53:55" x14ac:dyDescent="0.3">
      <c r="BA1844" s="30" t="s">
        <v>1332</v>
      </c>
      <c r="BB1844" s="30" t="s">
        <v>1989</v>
      </c>
      <c r="BC1844" s="30">
        <v>39780</v>
      </c>
    </row>
    <row r="1845" spans="53:55" x14ac:dyDescent="0.3">
      <c r="BA1845" s="30" t="s">
        <v>1383</v>
      </c>
      <c r="BB1845" s="30" t="s">
        <v>2104</v>
      </c>
      <c r="BC1845" s="30">
        <v>5980</v>
      </c>
    </row>
    <row r="1846" spans="53:55" x14ac:dyDescent="0.3">
      <c r="BA1846" s="30" t="s">
        <v>27</v>
      </c>
      <c r="BB1846" s="30" t="s">
        <v>27</v>
      </c>
      <c r="BC1846" s="30">
        <v>3315</v>
      </c>
    </row>
    <row r="1847" spans="53:55" x14ac:dyDescent="0.3">
      <c r="BA1847" s="30" t="s">
        <v>1386</v>
      </c>
      <c r="BB1847" s="30" t="s">
        <v>2108</v>
      </c>
      <c r="BC1847" s="30">
        <v>1690</v>
      </c>
    </row>
    <row r="1848" spans="53:55" x14ac:dyDescent="0.3">
      <c r="BA1848" s="30" t="s">
        <v>2157</v>
      </c>
      <c r="BB1848" s="30" t="s">
        <v>1988</v>
      </c>
      <c r="BC1848" s="30">
        <v>19500</v>
      </c>
    </row>
    <row r="1849" spans="53:55" x14ac:dyDescent="0.3">
      <c r="BA1849" s="30" t="s">
        <v>26</v>
      </c>
      <c r="BB1849" s="30" t="s">
        <v>2125</v>
      </c>
      <c r="BC1849" s="30">
        <v>52000</v>
      </c>
    </row>
    <row r="1850" spans="53:55" x14ac:dyDescent="0.3">
      <c r="BA1850" s="30" t="s">
        <v>26</v>
      </c>
      <c r="BB1850" s="30" t="s">
        <v>2128</v>
      </c>
      <c r="BC1850" s="30">
        <v>13650</v>
      </c>
    </row>
    <row r="1851" spans="53:55" x14ac:dyDescent="0.3">
      <c r="BA1851" s="30" t="s">
        <v>26</v>
      </c>
      <c r="BB1851" s="30" t="s">
        <v>2121</v>
      </c>
      <c r="BC1851" s="30">
        <v>11050</v>
      </c>
    </row>
    <row r="1852" spans="53:55" x14ac:dyDescent="0.3">
      <c r="BA1852" s="30" t="s">
        <v>26</v>
      </c>
      <c r="BB1852" s="30" t="s">
        <v>2128</v>
      </c>
      <c r="BC1852" s="30">
        <v>9100</v>
      </c>
    </row>
    <row r="1853" spans="53:55" x14ac:dyDescent="0.3">
      <c r="BA1853" s="30" t="s">
        <v>26</v>
      </c>
      <c r="BB1853" s="30" t="s">
        <v>2120</v>
      </c>
      <c r="BC1853" s="30">
        <v>8736</v>
      </c>
    </row>
    <row r="1854" spans="53:55" x14ac:dyDescent="0.3">
      <c r="BA1854" s="30" t="s">
        <v>26</v>
      </c>
      <c r="BB1854" s="30" t="s">
        <v>2124</v>
      </c>
      <c r="BC1854" s="30">
        <v>17004</v>
      </c>
    </row>
    <row r="1855" spans="53:55" x14ac:dyDescent="0.3">
      <c r="BA1855" s="30" t="s">
        <v>26</v>
      </c>
      <c r="BB1855" s="30" t="s">
        <v>2128</v>
      </c>
      <c r="BC1855" s="30">
        <v>6968</v>
      </c>
    </row>
    <row r="1856" spans="53:55" x14ac:dyDescent="0.3">
      <c r="BA1856" s="30" t="s">
        <v>26</v>
      </c>
      <c r="BB1856" s="30" t="s">
        <v>2122</v>
      </c>
      <c r="BC1856" s="30">
        <v>42900</v>
      </c>
    </row>
    <row r="1857" spans="53:55" x14ac:dyDescent="0.3">
      <c r="BA1857" s="30" t="s">
        <v>26</v>
      </c>
      <c r="BB1857" s="30" t="s">
        <v>2126</v>
      </c>
      <c r="BC1857" s="30">
        <v>6890</v>
      </c>
    </row>
    <row r="1858" spans="53:55" x14ac:dyDescent="0.3">
      <c r="BA1858" s="30" t="s">
        <v>26</v>
      </c>
      <c r="BB1858" s="30" t="s">
        <v>2123</v>
      </c>
      <c r="BC1858" s="30">
        <v>48945</v>
      </c>
    </row>
    <row r="1859" spans="53:55" x14ac:dyDescent="0.3">
      <c r="BA1859" s="30" t="s">
        <v>26</v>
      </c>
      <c r="BB1859" s="30" t="s">
        <v>2119</v>
      </c>
      <c r="BC1859" s="30">
        <v>37700</v>
      </c>
    </row>
    <row r="1860" spans="53:55" x14ac:dyDescent="0.3">
      <c r="BA1860" s="30" t="s">
        <v>26</v>
      </c>
      <c r="BB1860" s="30" t="s">
        <v>2123</v>
      </c>
      <c r="BC1860" s="30">
        <v>1040</v>
      </c>
    </row>
    <row r="1861" spans="53:55" x14ac:dyDescent="0.3">
      <c r="BA1861" s="30" t="s">
        <v>1354</v>
      </c>
      <c r="BB1861" s="30" t="s">
        <v>2148</v>
      </c>
      <c r="BC1861" s="30">
        <v>2340</v>
      </c>
    </row>
    <row r="1862" spans="53:55" x14ac:dyDescent="0.3">
      <c r="BA1862" s="30" t="s">
        <v>1356</v>
      </c>
      <c r="BB1862" s="30" t="s">
        <v>1639</v>
      </c>
      <c r="BC1862" s="30">
        <v>27300</v>
      </c>
    </row>
    <row r="1863" spans="53:55" x14ac:dyDescent="0.3">
      <c r="BA1863" s="30" t="s">
        <v>1358</v>
      </c>
      <c r="BB1863" s="30" t="s">
        <v>1674</v>
      </c>
      <c r="BC1863" s="30">
        <v>8450</v>
      </c>
    </row>
    <row r="1864" spans="53:55" x14ac:dyDescent="0.3">
      <c r="BA1864" s="30" t="s">
        <v>1360</v>
      </c>
      <c r="BB1864" s="30" t="s">
        <v>1679</v>
      </c>
      <c r="BC1864" s="30">
        <v>23400</v>
      </c>
    </row>
    <row r="1865" spans="53:55" x14ac:dyDescent="0.3">
      <c r="BA1865" s="30" t="s">
        <v>1362</v>
      </c>
      <c r="BB1865" s="30" t="s">
        <v>1695</v>
      </c>
      <c r="BC1865" s="30">
        <v>22100</v>
      </c>
    </row>
    <row r="1866" spans="53:55" x14ac:dyDescent="0.3">
      <c r="BA1866" s="30" t="s">
        <v>1364</v>
      </c>
      <c r="BB1866" s="30" t="s">
        <v>1770</v>
      </c>
      <c r="BC1866" s="30">
        <v>48750</v>
      </c>
    </row>
    <row r="1867" spans="53:55" x14ac:dyDescent="0.3">
      <c r="BA1867" s="30" t="s">
        <v>1366</v>
      </c>
      <c r="BB1867" s="30" t="s">
        <v>1786</v>
      </c>
      <c r="BC1867" s="30">
        <v>13650</v>
      </c>
    </row>
    <row r="1868" spans="53:55" x14ac:dyDescent="0.3">
      <c r="BA1868" s="30" t="s">
        <v>1368</v>
      </c>
      <c r="BB1868" s="30" t="s">
        <v>1794</v>
      </c>
      <c r="BC1868" s="30">
        <v>17550</v>
      </c>
    </row>
    <row r="1869" spans="53:55" x14ac:dyDescent="0.3">
      <c r="BA1869" s="30" t="s">
        <v>1327</v>
      </c>
      <c r="BB1869" s="30" t="s">
        <v>1815</v>
      </c>
      <c r="BC1869" s="30">
        <v>10920</v>
      </c>
    </row>
    <row r="1870" spans="53:55" x14ac:dyDescent="0.3">
      <c r="BA1870" s="30" t="s">
        <v>26</v>
      </c>
      <c r="BB1870" s="30" t="s">
        <v>2123</v>
      </c>
      <c r="BC1870" s="30">
        <v>1495</v>
      </c>
    </row>
    <row r="1871" spans="53:55" x14ac:dyDescent="0.3">
      <c r="BA1871" s="30" t="s">
        <v>26</v>
      </c>
      <c r="BB1871" s="30" t="s">
        <v>2123</v>
      </c>
      <c r="BC1871" s="30">
        <v>455</v>
      </c>
    </row>
    <row r="1872" spans="53:55" x14ac:dyDescent="0.3">
      <c r="BA1872" s="30" t="s">
        <v>26</v>
      </c>
      <c r="BB1872" s="30" t="s">
        <v>2126</v>
      </c>
      <c r="BC1872" s="30">
        <v>49400</v>
      </c>
    </row>
    <row r="1873" spans="53:55" x14ac:dyDescent="0.3">
      <c r="BA1873" s="30" t="s">
        <v>26</v>
      </c>
      <c r="BB1873" s="30" t="s">
        <v>2122</v>
      </c>
      <c r="BC1873" s="30">
        <v>13000</v>
      </c>
    </row>
    <row r="1874" spans="53:55" x14ac:dyDescent="0.3">
      <c r="BA1874" s="30" t="s">
        <v>26</v>
      </c>
      <c r="BB1874" s="30" t="s">
        <v>2129</v>
      </c>
      <c r="BC1874" s="30">
        <v>33800</v>
      </c>
    </row>
    <row r="1875" spans="53:55" x14ac:dyDescent="0.3">
      <c r="BA1875" s="30" t="s">
        <v>26</v>
      </c>
      <c r="BB1875" s="30" t="s">
        <v>2122</v>
      </c>
      <c r="BC1875" s="30">
        <v>11050</v>
      </c>
    </row>
    <row r="1876" spans="53:55" x14ac:dyDescent="0.3">
      <c r="BA1876" s="30" t="s">
        <v>26</v>
      </c>
      <c r="BB1876" s="30" t="s">
        <v>2128</v>
      </c>
      <c r="BC1876" s="30">
        <v>36400</v>
      </c>
    </row>
    <row r="1877" spans="53:55" x14ac:dyDescent="0.3">
      <c r="BA1877" s="30" t="s">
        <v>26</v>
      </c>
      <c r="BB1877" s="30" t="s">
        <v>2121</v>
      </c>
      <c r="BC1877" s="30">
        <v>25545</v>
      </c>
    </row>
    <row r="1878" spans="53:55" x14ac:dyDescent="0.3">
      <c r="BA1878" s="30" t="s">
        <v>26</v>
      </c>
      <c r="BB1878" s="30" t="s">
        <v>2127</v>
      </c>
      <c r="BC1878" s="30">
        <v>39780</v>
      </c>
    </row>
    <row r="1879" spans="53:55" x14ac:dyDescent="0.3">
      <c r="BA1879" s="30" t="s">
        <v>26</v>
      </c>
      <c r="BB1879" s="30" t="s">
        <v>2125</v>
      </c>
      <c r="BC1879" s="30">
        <v>4485</v>
      </c>
    </row>
    <row r="1880" spans="53:55" x14ac:dyDescent="0.3">
      <c r="BA1880" s="30" t="s">
        <v>26</v>
      </c>
      <c r="BB1880" s="30" t="s">
        <v>2120</v>
      </c>
      <c r="BC1880" s="30">
        <v>2210</v>
      </c>
    </row>
    <row r="1881" spans="53:55" x14ac:dyDescent="0.3">
      <c r="BA1881" s="30" t="s">
        <v>1332</v>
      </c>
      <c r="BB1881" s="30" t="s">
        <v>1992</v>
      </c>
      <c r="BC1881" s="30">
        <v>3380</v>
      </c>
    </row>
    <row r="1882" spans="53:55" x14ac:dyDescent="0.3">
      <c r="BA1882" s="30" t="s">
        <v>1383</v>
      </c>
      <c r="BB1882" s="30" t="s">
        <v>2106</v>
      </c>
      <c r="BC1882" s="30">
        <v>19500</v>
      </c>
    </row>
    <row r="1883" spans="53:55" x14ac:dyDescent="0.3">
      <c r="BA1883" s="30" t="s">
        <v>27</v>
      </c>
      <c r="BB1883" s="30" t="s">
        <v>27</v>
      </c>
      <c r="BC1883" s="30">
        <v>39000</v>
      </c>
    </row>
    <row r="1884" spans="53:55" x14ac:dyDescent="0.3">
      <c r="BA1884" s="30" t="s">
        <v>1386</v>
      </c>
      <c r="BB1884" s="30" t="s">
        <v>1386</v>
      </c>
      <c r="BC1884" s="30">
        <v>40950</v>
      </c>
    </row>
    <row r="1885" spans="53:55" x14ac:dyDescent="0.3">
      <c r="BA1885" s="30" t="s">
        <v>2157</v>
      </c>
      <c r="BB1885" s="30" t="s">
        <v>1975</v>
      </c>
      <c r="BC1885" s="30">
        <v>22100</v>
      </c>
    </row>
    <row r="1886" spans="53:55" x14ac:dyDescent="0.3">
      <c r="BA1886" s="30" t="s">
        <v>26</v>
      </c>
      <c r="BB1886" s="30" t="s">
        <v>2119</v>
      </c>
      <c r="BC1886" s="30">
        <v>9100</v>
      </c>
    </row>
    <row r="1887" spans="53:55" x14ac:dyDescent="0.3">
      <c r="BA1887" s="30" t="s">
        <v>1391</v>
      </c>
      <c r="BB1887" s="30" t="s">
        <v>2115</v>
      </c>
      <c r="BC1887" s="30">
        <v>2184</v>
      </c>
    </row>
    <row r="1888" spans="53:55" x14ac:dyDescent="0.3">
      <c r="BA1888" s="30" t="s">
        <v>1393</v>
      </c>
      <c r="BB1888" s="30" t="s">
        <v>2132</v>
      </c>
      <c r="BC1888" s="30">
        <v>25506</v>
      </c>
    </row>
    <row r="1889" spans="53:55" x14ac:dyDescent="0.3">
      <c r="BA1889" s="30" t="s">
        <v>1336</v>
      </c>
      <c r="BB1889" s="30" t="s">
        <v>1421</v>
      </c>
      <c r="BC1889" s="30">
        <v>10452</v>
      </c>
    </row>
    <row r="1890" spans="53:55" x14ac:dyDescent="0.3">
      <c r="BA1890" s="30" t="s">
        <v>1338</v>
      </c>
      <c r="BB1890" s="30" t="s">
        <v>1444</v>
      </c>
      <c r="BC1890" s="30">
        <v>21450</v>
      </c>
    </row>
    <row r="1891" spans="53:55" x14ac:dyDescent="0.3">
      <c r="BA1891" s="30" t="s">
        <v>26</v>
      </c>
      <c r="BB1891" s="30" t="s">
        <v>2126</v>
      </c>
      <c r="BC1891" s="30">
        <v>10335</v>
      </c>
    </row>
    <row r="1892" spans="53:55" x14ac:dyDescent="0.3">
      <c r="BA1892" s="30" t="s">
        <v>26</v>
      </c>
      <c r="BB1892" s="30" t="s">
        <v>2122</v>
      </c>
      <c r="BC1892" s="30">
        <v>65260</v>
      </c>
    </row>
    <row r="1893" spans="53:55" x14ac:dyDescent="0.3">
      <c r="BA1893" s="30" t="s">
        <v>26</v>
      </c>
      <c r="BB1893" s="30" t="s">
        <v>2123</v>
      </c>
      <c r="BC1893" s="30">
        <v>18850</v>
      </c>
    </row>
    <row r="1894" spans="53:55" x14ac:dyDescent="0.3">
      <c r="BA1894" s="30" t="s">
        <v>26</v>
      </c>
      <c r="BB1894" s="30" t="s">
        <v>2128</v>
      </c>
      <c r="BC1894" s="30">
        <v>3120</v>
      </c>
    </row>
    <row r="1895" spans="53:55" x14ac:dyDescent="0.3">
      <c r="BA1895" s="30" t="s">
        <v>26</v>
      </c>
      <c r="BB1895" s="30" t="s">
        <v>2122</v>
      </c>
      <c r="BC1895" s="30">
        <v>780</v>
      </c>
    </row>
    <row r="1896" spans="53:55" x14ac:dyDescent="0.3">
      <c r="BA1896" s="30" t="s">
        <v>26</v>
      </c>
      <c r="BB1896" s="30" t="s">
        <v>2123</v>
      </c>
      <c r="BC1896" s="30">
        <v>54600</v>
      </c>
    </row>
    <row r="1897" spans="53:55" x14ac:dyDescent="0.3">
      <c r="BA1897" s="30" t="s">
        <v>26</v>
      </c>
      <c r="BB1897" s="30" t="s">
        <v>2128</v>
      </c>
      <c r="BC1897" s="30">
        <v>8450</v>
      </c>
    </row>
    <row r="1898" spans="53:55" x14ac:dyDescent="0.3">
      <c r="BA1898" s="30" t="s">
        <v>26</v>
      </c>
      <c r="BB1898" s="30" t="s">
        <v>2126</v>
      </c>
      <c r="BC1898" s="30">
        <v>17550</v>
      </c>
    </row>
    <row r="1899" spans="53:55" x14ac:dyDescent="0.3">
      <c r="BA1899" s="30" t="s">
        <v>26</v>
      </c>
      <c r="BB1899" s="30" t="s">
        <v>2122</v>
      </c>
      <c r="BC1899" s="30">
        <v>44200</v>
      </c>
    </row>
    <row r="1900" spans="53:55" x14ac:dyDescent="0.3">
      <c r="BA1900" s="30" t="s">
        <v>26</v>
      </c>
      <c r="BB1900" s="30" t="s">
        <v>2127</v>
      </c>
      <c r="BC1900" s="30">
        <v>65000</v>
      </c>
    </row>
    <row r="1901" spans="53:55" x14ac:dyDescent="0.3">
      <c r="BA1901" s="30" t="s">
        <v>26</v>
      </c>
      <c r="BB1901" s="30" t="s">
        <v>2125</v>
      </c>
      <c r="BC1901" s="30">
        <v>9100</v>
      </c>
    </row>
    <row r="1902" spans="53:55" x14ac:dyDescent="0.3">
      <c r="BA1902" s="30" t="s">
        <v>1362</v>
      </c>
      <c r="BB1902" s="30" t="s">
        <v>1700</v>
      </c>
      <c r="BC1902" s="30">
        <v>17550</v>
      </c>
    </row>
    <row r="1903" spans="53:55" x14ac:dyDescent="0.3">
      <c r="BA1903" s="30" t="s">
        <v>1364</v>
      </c>
      <c r="BB1903" s="30" t="s">
        <v>1746</v>
      </c>
      <c r="BC1903" s="30">
        <v>5460</v>
      </c>
    </row>
    <row r="1904" spans="53:55" x14ac:dyDescent="0.3">
      <c r="BA1904" s="30" t="s">
        <v>1366</v>
      </c>
      <c r="BB1904" s="30" t="s">
        <v>1784</v>
      </c>
      <c r="BC1904" s="30">
        <v>2990</v>
      </c>
    </row>
    <row r="1905" spans="53:55" x14ac:dyDescent="0.3">
      <c r="BA1905" s="30" t="s">
        <v>1368</v>
      </c>
      <c r="BB1905" s="30" t="s">
        <v>1794</v>
      </c>
      <c r="BC1905" s="30">
        <v>455</v>
      </c>
    </row>
    <row r="1906" spans="53:55" x14ac:dyDescent="0.3">
      <c r="BA1906" s="30" t="s">
        <v>1327</v>
      </c>
      <c r="BB1906" s="30" t="s">
        <v>1810</v>
      </c>
      <c r="BC1906" s="30">
        <v>12350</v>
      </c>
    </row>
    <row r="1907" spans="53:55" x14ac:dyDescent="0.3">
      <c r="BA1907" s="30" t="s">
        <v>1328</v>
      </c>
      <c r="BB1907" s="30" t="s">
        <v>1828</v>
      </c>
      <c r="BC1907" s="30">
        <v>13000</v>
      </c>
    </row>
    <row r="1908" spans="53:55" x14ac:dyDescent="0.3">
      <c r="BA1908" s="30" t="s">
        <v>1372</v>
      </c>
      <c r="BB1908" s="30" t="s">
        <v>1832</v>
      </c>
      <c r="BC1908" s="30">
        <v>25350</v>
      </c>
    </row>
    <row r="1909" spans="53:55" x14ac:dyDescent="0.3">
      <c r="BA1909" s="30" t="s">
        <v>1329</v>
      </c>
      <c r="BB1909" s="30" t="s">
        <v>1869</v>
      </c>
      <c r="BC1909" s="30">
        <v>11050</v>
      </c>
    </row>
    <row r="1910" spans="53:55" x14ac:dyDescent="0.3">
      <c r="BA1910" s="30" t="s">
        <v>1330</v>
      </c>
      <c r="BB1910" s="30" t="s">
        <v>1891</v>
      </c>
      <c r="BC1910" s="30">
        <v>18200</v>
      </c>
    </row>
    <row r="1911" spans="53:55" x14ac:dyDescent="0.3">
      <c r="BA1911" s="30" t="s">
        <v>1331</v>
      </c>
      <c r="BB1911" s="30" t="s">
        <v>1916</v>
      </c>
      <c r="BC1911" s="30">
        <v>34060</v>
      </c>
    </row>
    <row r="1912" spans="53:55" x14ac:dyDescent="0.3">
      <c r="BA1912" s="30" t="s">
        <v>1377</v>
      </c>
      <c r="BB1912" s="30" t="s">
        <v>1954</v>
      </c>
      <c r="BC1912" s="30">
        <v>9945</v>
      </c>
    </row>
    <row r="1913" spans="53:55" x14ac:dyDescent="0.3">
      <c r="BA1913" s="30" t="s">
        <v>1332</v>
      </c>
      <c r="BB1913" s="30" t="s">
        <v>1995</v>
      </c>
      <c r="BC1913" s="30">
        <v>4485</v>
      </c>
    </row>
    <row r="1914" spans="53:55" x14ac:dyDescent="0.3">
      <c r="BA1914" s="30" t="s">
        <v>1334</v>
      </c>
      <c r="BB1914" s="30" t="s">
        <v>2071</v>
      </c>
      <c r="BC1914" s="30">
        <v>3315</v>
      </c>
    </row>
    <row r="1915" spans="53:55" x14ac:dyDescent="0.3">
      <c r="BA1915" s="30" t="s">
        <v>1333</v>
      </c>
      <c r="BB1915" s="30" t="s">
        <v>2023</v>
      </c>
      <c r="BC1915" s="30">
        <v>3380</v>
      </c>
    </row>
    <row r="1916" spans="53:55" x14ac:dyDescent="0.3">
      <c r="BA1916" s="30" t="s">
        <v>1335</v>
      </c>
      <c r="BB1916" s="30" t="s">
        <v>2101</v>
      </c>
      <c r="BC1916" s="30">
        <v>29250</v>
      </c>
    </row>
    <row r="1917" spans="53:55" x14ac:dyDescent="0.3">
      <c r="BA1917" s="30" t="s">
        <v>1377</v>
      </c>
      <c r="BB1917" s="30" t="s">
        <v>1919</v>
      </c>
      <c r="BC1917" s="30">
        <v>39000</v>
      </c>
    </row>
    <row r="1918" spans="53:55" x14ac:dyDescent="0.3">
      <c r="BA1918" s="30" t="s">
        <v>1332</v>
      </c>
      <c r="BB1918" s="30" t="s">
        <v>1992</v>
      </c>
      <c r="BC1918" s="30">
        <v>13650</v>
      </c>
    </row>
    <row r="1919" spans="53:55" x14ac:dyDescent="0.3">
      <c r="BA1919" s="30" t="s">
        <v>1383</v>
      </c>
      <c r="BB1919" s="30" t="s">
        <v>2105</v>
      </c>
      <c r="BC1919" s="30">
        <v>44200</v>
      </c>
    </row>
    <row r="1920" spans="53:55" x14ac:dyDescent="0.3">
      <c r="BA1920" s="30" t="s">
        <v>27</v>
      </c>
      <c r="BB1920" s="30" t="s">
        <v>27</v>
      </c>
      <c r="BC1920" s="30">
        <v>9100</v>
      </c>
    </row>
    <row r="1921" spans="53:55" x14ac:dyDescent="0.3">
      <c r="BA1921" s="30" t="s">
        <v>1386</v>
      </c>
      <c r="BB1921" s="30" t="s">
        <v>2108</v>
      </c>
      <c r="BC1921" s="30">
        <v>2184</v>
      </c>
    </row>
    <row r="1922" spans="53:55" x14ac:dyDescent="0.3">
      <c r="BA1922" s="30" t="s">
        <v>2157</v>
      </c>
      <c r="BB1922" s="30" t="s">
        <v>1959</v>
      </c>
      <c r="BC1922" s="30">
        <v>17004</v>
      </c>
    </row>
    <row r="1923" spans="53:55" x14ac:dyDescent="0.3">
      <c r="BA1923" s="30" t="s">
        <v>26</v>
      </c>
      <c r="BB1923" s="30" t="s">
        <v>2127</v>
      </c>
      <c r="BC1923" s="30">
        <v>10452</v>
      </c>
    </row>
    <row r="1924" spans="53:55" x14ac:dyDescent="0.3">
      <c r="BA1924" s="30" t="s">
        <v>1391</v>
      </c>
      <c r="BB1924" s="30" t="s">
        <v>2118</v>
      </c>
      <c r="BC1924" s="30">
        <v>21450</v>
      </c>
    </row>
    <row r="1925" spans="53:55" x14ac:dyDescent="0.3">
      <c r="BA1925" s="30" t="s">
        <v>1393</v>
      </c>
      <c r="BB1925" s="30" t="s">
        <v>2132</v>
      </c>
      <c r="BC1925" s="30">
        <v>10335</v>
      </c>
    </row>
    <row r="1926" spans="53:55" x14ac:dyDescent="0.3">
      <c r="BA1926" s="30" t="s">
        <v>1336</v>
      </c>
      <c r="BB1926" s="30" t="s">
        <v>1420</v>
      </c>
      <c r="BC1926" s="30">
        <v>48945</v>
      </c>
    </row>
    <row r="1927" spans="53:55" x14ac:dyDescent="0.3">
      <c r="BA1927" s="30" t="s">
        <v>1338</v>
      </c>
      <c r="BB1927" s="30" t="s">
        <v>1440</v>
      </c>
      <c r="BC1927" s="30">
        <v>56550</v>
      </c>
    </row>
    <row r="1928" spans="53:55" x14ac:dyDescent="0.3">
      <c r="BA1928" s="30" t="s">
        <v>1340</v>
      </c>
      <c r="BB1928" s="30" t="s">
        <v>1460</v>
      </c>
      <c r="BC1928" s="30">
        <v>3120</v>
      </c>
    </row>
    <row r="1929" spans="53:55" x14ac:dyDescent="0.3">
      <c r="BA1929" s="30" t="s">
        <v>1342</v>
      </c>
      <c r="BB1929" s="30" t="s">
        <v>1520</v>
      </c>
      <c r="BC1929" s="30">
        <v>780</v>
      </c>
    </row>
    <row r="1930" spans="53:55" x14ac:dyDescent="0.3">
      <c r="BA1930" s="30" t="s">
        <v>1344</v>
      </c>
      <c r="BB1930" s="30" t="s">
        <v>1531</v>
      </c>
      <c r="BC1930" s="30">
        <v>13650</v>
      </c>
    </row>
    <row r="1931" spans="53:55" x14ac:dyDescent="0.3">
      <c r="BA1931" s="30" t="s">
        <v>1346</v>
      </c>
      <c r="BB1931" s="30" t="s">
        <v>1555</v>
      </c>
      <c r="BC1931" s="30">
        <v>16900</v>
      </c>
    </row>
    <row r="1932" spans="53:55" x14ac:dyDescent="0.3">
      <c r="BA1932" s="30" t="s">
        <v>1348</v>
      </c>
      <c r="BB1932" s="30" t="s">
        <v>1580</v>
      </c>
      <c r="BC1932" s="30">
        <v>23400</v>
      </c>
    </row>
    <row r="1933" spans="53:55" x14ac:dyDescent="0.3">
      <c r="BA1933" s="30" t="s">
        <v>1350</v>
      </c>
      <c r="BB1933" s="30" t="s">
        <v>1610</v>
      </c>
      <c r="BC1933" s="30">
        <v>11050</v>
      </c>
    </row>
    <row r="1934" spans="53:55" x14ac:dyDescent="0.3">
      <c r="BA1934" s="30" t="s">
        <v>1352</v>
      </c>
      <c r="BB1934" s="30" t="s">
        <v>1615</v>
      </c>
      <c r="BC1934" s="30">
        <v>32500</v>
      </c>
    </row>
    <row r="1935" spans="53:55" x14ac:dyDescent="0.3">
      <c r="BA1935" s="30" t="s">
        <v>1354</v>
      </c>
      <c r="BB1935" s="30" t="s">
        <v>2137</v>
      </c>
      <c r="BC1935" s="30">
        <v>13650</v>
      </c>
    </row>
    <row r="1936" spans="53:55" x14ac:dyDescent="0.3">
      <c r="BA1936" s="30" t="s">
        <v>1356</v>
      </c>
      <c r="BB1936" s="30" t="s">
        <v>1629</v>
      </c>
      <c r="BC1936" s="30">
        <v>11700</v>
      </c>
    </row>
    <row r="1937" spans="53:55" x14ac:dyDescent="0.3">
      <c r="BA1937" s="30" t="s">
        <v>1358</v>
      </c>
      <c r="BB1937" s="30" t="s">
        <v>1669</v>
      </c>
      <c r="BC1937" s="30">
        <v>5460</v>
      </c>
    </row>
    <row r="1938" spans="53:55" x14ac:dyDescent="0.3">
      <c r="BA1938" s="30" t="s">
        <v>1360</v>
      </c>
      <c r="BB1938" s="30" t="s">
        <v>1680</v>
      </c>
      <c r="BC1938" s="30">
        <v>5980</v>
      </c>
    </row>
    <row r="1939" spans="53:55" x14ac:dyDescent="0.3">
      <c r="BA1939" s="30" t="s">
        <v>1362</v>
      </c>
      <c r="BB1939" s="30" t="s">
        <v>1708</v>
      </c>
      <c r="BC1939" s="30">
        <v>910</v>
      </c>
    </row>
    <row r="1940" spans="53:55" x14ac:dyDescent="0.3">
      <c r="BA1940" s="30" t="s">
        <v>1364</v>
      </c>
      <c r="BB1940" s="30" t="s">
        <v>1754</v>
      </c>
      <c r="BC1940" s="30">
        <v>37050</v>
      </c>
    </row>
    <row r="1941" spans="53:55" x14ac:dyDescent="0.3">
      <c r="BA1941" s="30" t="s">
        <v>1364</v>
      </c>
      <c r="BB1941" s="30" t="s">
        <v>1773</v>
      </c>
      <c r="BC1941" s="30">
        <v>52000</v>
      </c>
    </row>
    <row r="1942" spans="53:55" x14ac:dyDescent="0.3">
      <c r="BA1942" s="30" t="s">
        <v>1364</v>
      </c>
      <c r="BB1942" s="30" t="s">
        <v>1762</v>
      </c>
      <c r="BC1942" s="30">
        <v>16900</v>
      </c>
    </row>
    <row r="1943" spans="53:55" x14ac:dyDescent="0.3">
      <c r="BA1943" s="30" t="s">
        <v>1364</v>
      </c>
      <c r="BB1943" s="30" t="s">
        <v>1760</v>
      </c>
      <c r="BC1943" s="30">
        <v>22100</v>
      </c>
    </row>
    <row r="1944" spans="53:55" x14ac:dyDescent="0.3">
      <c r="BA1944" s="30" t="s">
        <v>1364</v>
      </c>
      <c r="BB1944" s="30" t="s">
        <v>1748</v>
      </c>
      <c r="BC1944" s="30">
        <v>18200</v>
      </c>
    </row>
    <row r="1945" spans="53:55" x14ac:dyDescent="0.3">
      <c r="BA1945" s="30" t="s">
        <v>1364</v>
      </c>
      <c r="BB1945" s="30" t="s">
        <v>1760</v>
      </c>
      <c r="BC1945" s="30">
        <v>17030</v>
      </c>
    </row>
    <row r="1946" spans="53:55" x14ac:dyDescent="0.3">
      <c r="BA1946" s="30" t="s">
        <v>1364</v>
      </c>
      <c r="BB1946" s="30" t="s">
        <v>1763</v>
      </c>
      <c r="BC1946" s="30">
        <v>19890</v>
      </c>
    </row>
    <row r="1947" spans="53:55" x14ac:dyDescent="0.3">
      <c r="BA1947" s="30" t="s">
        <v>1364</v>
      </c>
      <c r="BB1947" s="30" t="s">
        <v>1751</v>
      </c>
      <c r="BC1947" s="30">
        <v>1495</v>
      </c>
    </row>
    <row r="1948" spans="53:55" x14ac:dyDescent="0.3">
      <c r="BA1948" s="30" t="s">
        <v>1364</v>
      </c>
      <c r="BB1948" s="30" t="s">
        <v>1747</v>
      </c>
      <c r="BC1948" s="30">
        <v>4420</v>
      </c>
    </row>
    <row r="1949" spans="53:55" x14ac:dyDescent="0.3">
      <c r="BA1949" s="30" t="s">
        <v>1364</v>
      </c>
      <c r="BB1949" s="30" t="s">
        <v>1754</v>
      </c>
      <c r="BC1949" s="30">
        <v>845</v>
      </c>
    </row>
    <row r="1950" spans="53:55" x14ac:dyDescent="0.3">
      <c r="BA1950" s="30" t="s">
        <v>1364</v>
      </c>
      <c r="BB1950" s="30" t="s">
        <v>1772</v>
      </c>
      <c r="BC1950" s="30">
        <v>9750</v>
      </c>
    </row>
    <row r="1951" spans="53:55" x14ac:dyDescent="0.3">
      <c r="BA1951" s="30" t="s">
        <v>1364</v>
      </c>
      <c r="BB1951" s="30" t="s">
        <v>1758</v>
      </c>
      <c r="BC1951" s="30">
        <v>52000</v>
      </c>
    </row>
    <row r="1952" spans="53:55" x14ac:dyDescent="0.3">
      <c r="BA1952" s="30" t="s">
        <v>1364</v>
      </c>
      <c r="BB1952" s="30" t="s">
        <v>1772</v>
      </c>
      <c r="BC1952" s="30">
        <v>54600</v>
      </c>
    </row>
    <row r="1953" spans="53:55" x14ac:dyDescent="0.3">
      <c r="BA1953" s="30" t="s">
        <v>1364</v>
      </c>
      <c r="BB1953" s="30" t="s">
        <v>1770</v>
      </c>
      <c r="BC1953" s="30">
        <v>44200</v>
      </c>
    </row>
    <row r="1954" spans="53:55" x14ac:dyDescent="0.3">
      <c r="BA1954" s="30" t="s">
        <v>1364</v>
      </c>
      <c r="BB1954" s="30" t="s">
        <v>1767</v>
      </c>
      <c r="BC1954" s="30">
        <v>18200</v>
      </c>
    </row>
    <row r="1955" spans="53:55" x14ac:dyDescent="0.3">
      <c r="BA1955" s="30" t="s">
        <v>1364</v>
      </c>
      <c r="BB1955" s="30" t="s">
        <v>1773</v>
      </c>
      <c r="BC1955" s="30">
        <v>6552</v>
      </c>
    </row>
    <row r="1956" spans="53:55" x14ac:dyDescent="0.3">
      <c r="BA1956" s="30" t="s">
        <v>1364</v>
      </c>
      <c r="BB1956" s="30" t="s">
        <v>1762</v>
      </c>
      <c r="BC1956" s="30">
        <v>17004</v>
      </c>
    </row>
    <row r="1957" spans="53:55" x14ac:dyDescent="0.3">
      <c r="BA1957" s="30" t="s">
        <v>1364</v>
      </c>
      <c r="BB1957" s="30" t="s">
        <v>1774</v>
      </c>
      <c r="BC1957" s="30">
        <v>6968</v>
      </c>
    </row>
    <row r="1958" spans="53:55" x14ac:dyDescent="0.3">
      <c r="BA1958" s="30" t="s">
        <v>1364</v>
      </c>
      <c r="BB1958" s="30" t="s">
        <v>1742</v>
      </c>
      <c r="BC1958" s="30">
        <v>42900</v>
      </c>
    </row>
    <row r="1959" spans="53:55" x14ac:dyDescent="0.3">
      <c r="BA1959" s="30" t="s">
        <v>1364</v>
      </c>
      <c r="BB1959" s="30" t="s">
        <v>1759</v>
      </c>
      <c r="BC1959" s="30">
        <v>6890</v>
      </c>
    </row>
    <row r="1960" spans="53:55" x14ac:dyDescent="0.3">
      <c r="BA1960" s="30" t="s">
        <v>1364</v>
      </c>
      <c r="BB1960" s="30" t="s">
        <v>1746</v>
      </c>
      <c r="BC1960" s="30">
        <v>32630</v>
      </c>
    </row>
    <row r="1961" spans="53:55" x14ac:dyDescent="0.3">
      <c r="BA1961" s="30" t="s">
        <v>1364</v>
      </c>
      <c r="BB1961" s="30" t="s">
        <v>1772</v>
      </c>
      <c r="BC1961" s="30">
        <v>75400</v>
      </c>
    </row>
    <row r="1962" spans="53:55" x14ac:dyDescent="0.3">
      <c r="BA1962" s="30" t="s">
        <v>1364</v>
      </c>
      <c r="BB1962" s="30" t="s">
        <v>1761</v>
      </c>
      <c r="BC1962" s="30">
        <v>4160</v>
      </c>
    </row>
    <row r="1963" spans="53:55" x14ac:dyDescent="0.3">
      <c r="BA1963" s="30" t="s">
        <v>1364</v>
      </c>
      <c r="BB1963" s="30" t="s">
        <v>1760</v>
      </c>
      <c r="BC1963" s="30">
        <v>1560</v>
      </c>
    </row>
    <row r="1964" spans="53:55" x14ac:dyDescent="0.3">
      <c r="BA1964" s="30" t="s">
        <v>1364</v>
      </c>
      <c r="BB1964" s="30" t="s">
        <v>1753</v>
      </c>
      <c r="BC1964" s="30">
        <v>54600</v>
      </c>
    </row>
    <row r="1965" spans="53:55" x14ac:dyDescent="0.3">
      <c r="BA1965" s="30" t="s">
        <v>1364</v>
      </c>
      <c r="BB1965" s="30" t="s">
        <v>1775</v>
      </c>
      <c r="BC1965" s="30">
        <v>33800</v>
      </c>
    </row>
    <row r="1966" spans="53:55" x14ac:dyDescent="0.3">
      <c r="BA1966" s="30" t="s">
        <v>1364</v>
      </c>
      <c r="BB1966" s="30" t="s">
        <v>1776</v>
      </c>
      <c r="BC1966" s="30">
        <v>23400</v>
      </c>
    </row>
    <row r="1967" spans="53:55" x14ac:dyDescent="0.3">
      <c r="BA1967" s="30" t="s">
        <v>1364</v>
      </c>
      <c r="BB1967" s="30" t="s">
        <v>1765</v>
      </c>
      <c r="BC1967" s="30">
        <v>11050</v>
      </c>
    </row>
    <row r="1968" spans="53:55" x14ac:dyDescent="0.3">
      <c r="BA1968" s="30" t="s">
        <v>1364</v>
      </c>
      <c r="BB1968" s="30" t="s">
        <v>1769</v>
      </c>
      <c r="BC1968" s="30">
        <v>32500</v>
      </c>
    </row>
    <row r="1969" spans="53:55" x14ac:dyDescent="0.3">
      <c r="BA1969" s="30" t="s">
        <v>1364</v>
      </c>
      <c r="BB1969" s="30" t="s">
        <v>1763</v>
      </c>
      <c r="BC1969" s="30">
        <v>18200</v>
      </c>
    </row>
    <row r="1970" spans="53:55" x14ac:dyDescent="0.3">
      <c r="BA1970" s="30" t="s">
        <v>1364</v>
      </c>
      <c r="BB1970" s="30" t="s">
        <v>1743</v>
      </c>
      <c r="BC1970" s="30">
        <v>23400</v>
      </c>
    </row>
    <row r="1971" spans="53:55" x14ac:dyDescent="0.3">
      <c r="BA1971" s="30" t="s">
        <v>1364</v>
      </c>
      <c r="BB1971" s="30" t="s">
        <v>1758</v>
      </c>
      <c r="BC1971" s="30">
        <v>5460</v>
      </c>
    </row>
    <row r="1972" spans="53:55" x14ac:dyDescent="0.3">
      <c r="BA1972" s="30" t="s">
        <v>1364</v>
      </c>
      <c r="BB1972" s="30" t="s">
        <v>1771</v>
      </c>
      <c r="BC1972" s="30">
        <v>2990</v>
      </c>
    </row>
    <row r="1973" spans="53:55" x14ac:dyDescent="0.3">
      <c r="BA1973" s="30" t="s">
        <v>1364</v>
      </c>
      <c r="BB1973" s="30" t="s">
        <v>1759</v>
      </c>
      <c r="BC1973" s="30">
        <v>1365</v>
      </c>
    </row>
    <row r="1974" spans="53:55" x14ac:dyDescent="0.3">
      <c r="BA1974" s="30" t="s">
        <v>1364</v>
      </c>
      <c r="BB1974" s="30" t="s">
        <v>1773</v>
      </c>
      <c r="BC1974" s="30">
        <v>49400</v>
      </c>
    </row>
    <row r="1975" spans="53:55" x14ac:dyDescent="0.3">
      <c r="BA1975" s="30" t="s">
        <v>1364</v>
      </c>
      <c r="BB1975" s="30" t="s">
        <v>1747</v>
      </c>
      <c r="BC1975" s="30">
        <v>39000</v>
      </c>
    </row>
    <row r="1976" spans="53:55" x14ac:dyDescent="0.3">
      <c r="BA1976" s="30" t="s">
        <v>1364</v>
      </c>
      <c r="BB1976" s="30" t="s">
        <v>1767</v>
      </c>
      <c r="BC1976" s="30">
        <v>25350</v>
      </c>
    </row>
    <row r="1977" spans="53:55" x14ac:dyDescent="0.3">
      <c r="BA1977" s="30" t="s">
        <v>1364</v>
      </c>
      <c r="BB1977" s="30" t="s">
        <v>1761</v>
      </c>
      <c r="BC1977" s="30">
        <v>11050</v>
      </c>
    </row>
    <row r="1978" spans="53:55" x14ac:dyDescent="0.3">
      <c r="BA1978" s="30" t="s">
        <v>1364</v>
      </c>
      <c r="BB1978" s="30" t="s">
        <v>1745</v>
      </c>
      <c r="BC1978" s="30">
        <v>9100</v>
      </c>
    </row>
    <row r="1979" spans="53:55" x14ac:dyDescent="0.3">
      <c r="BA1979" s="30" t="s">
        <v>1364</v>
      </c>
      <c r="BB1979" s="30" t="s">
        <v>1490</v>
      </c>
      <c r="BC1979" s="30">
        <v>8515</v>
      </c>
    </row>
    <row r="1980" spans="53:55" x14ac:dyDescent="0.3">
      <c r="BA1980" s="30" t="s">
        <v>1364</v>
      </c>
      <c r="BB1980" s="30" t="s">
        <v>1753</v>
      </c>
      <c r="BC1980" s="30">
        <v>19890</v>
      </c>
    </row>
    <row r="1981" spans="53:55" x14ac:dyDescent="0.3">
      <c r="BA1981" s="30" t="s">
        <v>1364</v>
      </c>
      <c r="BB1981" s="30" t="s">
        <v>1761</v>
      </c>
      <c r="BC1981" s="30">
        <v>2990</v>
      </c>
    </row>
    <row r="1982" spans="53:55" x14ac:dyDescent="0.3">
      <c r="BA1982" s="30" t="s">
        <v>1364</v>
      </c>
      <c r="BB1982" s="30" t="s">
        <v>1749</v>
      </c>
      <c r="BC1982" s="30">
        <v>2210</v>
      </c>
    </row>
    <row r="1983" spans="53:55" x14ac:dyDescent="0.3">
      <c r="BA1983" s="30" t="s">
        <v>1364</v>
      </c>
      <c r="BB1983" s="30" t="s">
        <v>1757</v>
      </c>
      <c r="BC1983" s="30">
        <v>845</v>
      </c>
    </row>
    <row r="1984" spans="53:55" x14ac:dyDescent="0.3">
      <c r="BA1984" s="30" t="s">
        <v>1364</v>
      </c>
      <c r="BB1984" s="30" t="s">
        <v>1755</v>
      </c>
      <c r="BC1984" s="30">
        <v>19500</v>
      </c>
    </row>
    <row r="1985" spans="53:55" x14ac:dyDescent="0.3">
      <c r="BA1985" s="30" t="s">
        <v>1364</v>
      </c>
      <c r="BB1985" s="30" t="s">
        <v>1753</v>
      </c>
      <c r="BC1985" s="30">
        <v>39000</v>
      </c>
    </row>
    <row r="1986" spans="53:55" x14ac:dyDescent="0.3">
      <c r="BA1986" s="30" t="s">
        <v>1364</v>
      </c>
      <c r="BB1986" s="30" t="s">
        <v>1755</v>
      </c>
      <c r="BC1986" s="30">
        <v>27300</v>
      </c>
    </row>
    <row r="1987" spans="53:55" x14ac:dyDescent="0.3">
      <c r="BA1987" s="30" t="s">
        <v>1364</v>
      </c>
      <c r="BB1987" s="30" t="s">
        <v>1760</v>
      </c>
      <c r="BC1987" s="30">
        <v>44200</v>
      </c>
    </row>
    <row r="1988" spans="53:55" x14ac:dyDescent="0.3">
      <c r="BA1988" s="30" t="s">
        <v>1364</v>
      </c>
      <c r="BB1988" s="30" t="s">
        <v>1762</v>
      </c>
      <c r="BC1988" s="30">
        <v>27300</v>
      </c>
    </row>
    <row r="1989" spans="53:55" x14ac:dyDescent="0.3">
      <c r="BA1989" s="30" t="s">
        <v>1364</v>
      </c>
      <c r="BB1989" s="30" t="s">
        <v>1774</v>
      </c>
      <c r="BC1989" s="30">
        <v>6552</v>
      </c>
    </row>
    <row r="1990" spans="53:55" x14ac:dyDescent="0.3">
      <c r="BA1990" s="30" t="s">
        <v>1364</v>
      </c>
      <c r="BB1990" s="30" t="s">
        <v>1749</v>
      </c>
      <c r="BC1990" s="30">
        <v>25506</v>
      </c>
    </row>
    <row r="1991" spans="53:55" x14ac:dyDescent="0.3">
      <c r="BA1991" s="30" t="s">
        <v>1364</v>
      </c>
      <c r="BB1991" s="30" t="s">
        <v>1769</v>
      </c>
      <c r="BC1991" s="30">
        <v>13936</v>
      </c>
    </row>
    <row r="1992" spans="53:55" x14ac:dyDescent="0.3">
      <c r="BA1992" s="30" t="s">
        <v>1364</v>
      </c>
      <c r="BB1992" s="30" t="s">
        <v>1775</v>
      </c>
      <c r="BC1992" s="30">
        <v>10725</v>
      </c>
    </row>
    <row r="1993" spans="53:55" x14ac:dyDescent="0.3">
      <c r="BA1993" s="30" t="s">
        <v>1364</v>
      </c>
      <c r="BB1993" s="30" t="s">
        <v>1773</v>
      </c>
      <c r="BC1993" s="30">
        <v>6890</v>
      </c>
    </row>
    <row r="1994" spans="53:55" x14ac:dyDescent="0.3">
      <c r="BA1994" s="30" t="s">
        <v>1364</v>
      </c>
      <c r="BB1994" s="30" t="s">
        <v>1755</v>
      </c>
      <c r="BC1994" s="30">
        <v>48945</v>
      </c>
    </row>
    <row r="1995" spans="53:55" x14ac:dyDescent="0.3">
      <c r="BA1995" s="30" t="s">
        <v>1364</v>
      </c>
      <c r="BB1995" s="30" t="s">
        <v>1766</v>
      </c>
      <c r="BC1995" s="30">
        <v>56550</v>
      </c>
    </row>
    <row r="1996" spans="53:55" x14ac:dyDescent="0.3">
      <c r="BA1996" s="30" t="s">
        <v>1364</v>
      </c>
      <c r="BB1996" s="30" t="s">
        <v>1753</v>
      </c>
      <c r="BC1996" s="30">
        <v>2080</v>
      </c>
    </row>
    <row r="1997" spans="53:55" x14ac:dyDescent="0.3">
      <c r="BA1997" s="30" t="s">
        <v>1364</v>
      </c>
      <c r="BB1997" s="30" t="s">
        <v>1743</v>
      </c>
      <c r="BC1997" s="30">
        <v>2340</v>
      </c>
    </row>
    <row r="1998" spans="53:55" x14ac:dyDescent="0.3">
      <c r="BA1998" s="30" t="s">
        <v>1364</v>
      </c>
      <c r="BB1998" s="30" t="s">
        <v>1759</v>
      </c>
      <c r="BC1998" s="30">
        <v>40950</v>
      </c>
    </row>
    <row r="1999" spans="53:55" x14ac:dyDescent="0.3">
      <c r="BA1999" s="30" t="s">
        <v>1364</v>
      </c>
      <c r="BB1999" s="30" t="s">
        <v>1772</v>
      </c>
      <c r="BC1999" s="30">
        <v>33800</v>
      </c>
    </row>
    <row r="2000" spans="53:55" x14ac:dyDescent="0.3">
      <c r="BA2000" s="30" t="s">
        <v>1364</v>
      </c>
      <c r="BB2000" s="30" t="s">
        <v>1751</v>
      </c>
      <c r="BC2000" s="30">
        <v>23400</v>
      </c>
    </row>
    <row r="2001" spans="53:55" x14ac:dyDescent="0.3">
      <c r="BA2001" s="30" t="s">
        <v>1364</v>
      </c>
      <c r="BB2001" s="30" t="s">
        <v>1754</v>
      </c>
      <c r="BC2001" s="30">
        <v>33150</v>
      </c>
    </row>
    <row r="2002" spans="53:55" x14ac:dyDescent="0.3">
      <c r="BA2002" s="30" t="s">
        <v>1364</v>
      </c>
      <c r="BB2002" s="30" t="s">
        <v>1751</v>
      </c>
      <c r="BC2002" s="30">
        <v>65000</v>
      </c>
    </row>
    <row r="2003" spans="53:55" x14ac:dyDescent="0.3">
      <c r="BA2003" s="30" t="s">
        <v>1364</v>
      </c>
      <c r="BB2003" s="30" t="s">
        <v>1754</v>
      </c>
      <c r="BC2003" s="30">
        <v>4550</v>
      </c>
    </row>
    <row r="2004" spans="53:55" x14ac:dyDescent="0.3">
      <c r="BA2004" s="30" t="s">
        <v>1364</v>
      </c>
      <c r="BB2004" s="30" t="s">
        <v>1490</v>
      </c>
      <c r="BC2004" s="30">
        <v>5850</v>
      </c>
    </row>
    <row r="2005" spans="53:55" x14ac:dyDescent="0.3">
      <c r="BA2005" s="30" t="s">
        <v>1364</v>
      </c>
      <c r="BB2005" s="30" t="s">
        <v>1773</v>
      </c>
      <c r="BC2005" s="30">
        <v>10920</v>
      </c>
    </row>
    <row r="2006" spans="53:55" x14ac:dyDescent="0.3">
      <c r="BA2006" s="30" t="s">
        <v>1364</v>
      </c>
      <c r="BB2006" s="30" t="s">
        <v>1746</v>
      </c>
      <c r="BC2006" s="30">
        <v>2990</v>
      </c>
    </row>
    <row r="2007" spans="53:55" x14ac:dyDescent="0.3">
      <c r="BA2007" s="30" t="s">
        <v>1364</v>
      </c>
      <c r="BB2007" s="30" t="s">
        <v>1754</v>
      </c>
      <c r="BC2007" s="30">
        <v>455</v>
      </c>
    </row>
    <row r="2008" spans="53:55" x14ac:dyDescent="0.3">
      <c r="BA2008" s="30" t="s">
        <v>1364</v>
      </c>
      <c r="BB2008" s="30" t="s">
        <v>1777</v>
      </c>
      <c r="BC2008" s="30">
        <v>12350</v>
      </c>
    </row>
    <row r="2009" spans="53:55" x14ac:dyDescent="0.3">
      <c r="BA2009" s="30" t="s">
        <v>1364</v>
      </c>
      <c r="BB2009" s="30" t="s">
        <v>1760</v>
      </c>
      <c r="BC2009" s="30">
        <v>26000</v>
      </c>
    </row>
    <row r="2010" spans="53:55" x14ac:dyDescent="0.3">
      <c r="BA2010" s="30" t="s">
        <v>1364</v>
      </c>
      <c r="BB2010" s="30" t="s">
        <v>1755</v>
      </c>
      <c r="BC2010" s="30">
        <v>25350</v>
      </c>
    </row>
    <row r="2011" spans="53:55" x14ac:dyDescent="0.3">
      <c r="BA2011" s="30" t="s">
        <v>1364</v>
      </c>
      <c r="BB2011" s="30" t="s">
        <v>1775</v>
      </c>
      <c r="BC2011" s="30">
        <v>22100</v>
      </c>
    </row>
    <row r="2012" spans="53:55" x14ac:dyDescent="0.3">
      <c r="BA2012" s="30" t="s">
        <v>1364</v>
      </c>
      <c r="BB2012" s="30" t="s">
        <v>1776</v>
      </c>
      <c r="BC2012" s="30">
        <v>9100</v>
      </c>
    </row>
    <row r="2013" spans="53:55" x14ac:dyDescent="0.3">
      <c r="BA2013" s="30" t="s">
        <v>1364</v>
      </c>
      <c r="BB2013" s="30" t="s">
        <v>1490</v>
      </c>
      <c r="BC2013" s="30">
        <v>34060</v>
      </c>
    </row>
    <row r="2014" spans="53:55" x14ac:dyDescent="0.3">
      <c r="BA2014" s="30" t="s">
        <v>1364</v>
      </c>
      <c r="BB2014" s="30" t="s">
        <v>1754</v>
      </c>
      <c r="BC2014" s="30">
        <v>39780</v>
      </c>
    </row>
    <row r="2015" spans="53:55" x14ac:dyDescent="0.3">
      <c r="BA2015" s="30" t="s">
        <v>1364</v>
      </c>
      <c r="BB2015" s="30" t="s">
        <v>1766</v>
      </c>
      <c r="BC2015" s="30">
        <v>4485</v>
      </c>
    </row>
    <row r="2016" spans="53:55" x14ac:dyDescent="0.3">
      <c r="BA2016" s="30" t="s">
        <v>1364</v>
      </c>
      <c r="BB2016" s="30" t="s">
        <v>1768</v>
      </c>
      <c r="BC2016" s="30">
        <v>2210</v>
      </c>
    </row>
    <row r="2017" spans="53:55" x14ac:dyDescent="0.3">
      <c r="BA2017" s="30" t="s">
        <v>1364</v>
      </c>
      <c r="BB2017" s="30" t="s">
        <v>1773</v>
      </c>
      <c r="BC2017" s="30">
        <v>845</v>
      </c>
    </row>
    <row r="2018" spans="53:55" x14ac:dyDescent="0.3">
      <c r="BA2018" s="30" t="s">
        <v>1364</v>
      </c>
      <c r="BB2018" s="30" t="s">
        <v>1771</v>
      </c>
      <c r="BC2018" s="30">
        <v>29250</v>
      </c>
    </row>
    <row r="2019" spans="53:55" x14ac:dyDescent="0.3">
      <c r="BA2019" s="30" t="s">
        <v>1364</v>
      </c>
      <c r="BB2019" s="30" t="s">
        <v>1761</v>
      </c>
      <c r="BC2019" s="30">
        <v>26000</v>
      </c>
    </row>
    <row r="2020" spans="53:55" x14ac:dyDescent="0.3">
      <c r="BA2020" s="30" t="s">
        <v>1364</v>
      </c>
      <c r="BB2020" s="30" t="s">
        <v>1749</v>
      </c>
      <c r="BC2020" s="30">
        <v>27300</v>
      </c>
    </row>
    <row r="2021" spans="53:55" x14ac:dyDescent="0.3">
      <c r="BA2021" s="30" t="s">
        <v>1364</v>
      </c>
      <c r="BB2021" s="30" t="s">
        <v>1752</v>
      </c>
      <c r="BC2021" s="30">
        <v>22100</v>
      </c>
    </row>
    <row r="2022" spans="53:55" x14ac:dyDescent="0.3">
      <c r="BA2022" s="30" t="s">
        <v>1364</v>
      </c>
      <c r="BB2022" s="30" t="s">
        <v>1745</v>
      </c>
      <c r="BC2022" s="30">
        <v>9100</v>
      </c>
    </row>
    <row r="2023" spans="53:55" x14ac:dyDescent="0.3">
      <c r="BA2023" s="30" t="s">
        <v>1364</v>
      </c>
      <c r="BB2023" s="30" t="s">
        <v>1771</v>
      </c>
      <c r="BC2023" s="30">
        <v>4368</v>
      </c>
    </row>
    <row r="2024" spans="53:55" x14ac:dyDescent="0.3">
      <c r="BA2024" s="30" t="s">
        <v>1364</v>
      </c>
      <c r="BB2024" s="30" t="s">
        <v>1755</v>
      </c>
      <c r="BC2024" s="30">
        <v>34008</v>
      </c>
    </row>
    <row r="2025" spans="53:55" x14ac:dyDescent="0.3">
      <c r="BA2025" s="30" t="s">
        <v>1364</v>
      </c>
      <c r="BB2025" s="30" t="s">
        <v>1769</v>
      </c>
      <c r="BC2025" s="30">
        <v>3484</v>
      </c>
    </row>
    <row r="2026" spans="53:55" x14ac:dyDescent="0.3">
      <c r="BA2026" s="30" t="s">
        <v>1364</v>
      </c>
      <c r="BB2026" s="30" t="s">
        <v>1759</v>
      </c>
      <c r="BC2026" s="30">
        <v>21450</v>
      </c>
    </row>
    <row r="2027" spans="53:55" x14ac:dyDescent="0.3">
      <c r="BA2027" s="30" t="s">
        <v>1364</v>
      </c>
      <c r="BB2027" s="30" t="s">
        <v>1755</v>
      </c>
      <c r="BC2027" s="30">
        <v>3445</v>
      </c>
    </row>
    <row r="2028" spans="53:55" x14ac:dyDescent="0.3">
      <c r="BA2028" s="30" t="s">
        <v>1364</v>
      </c>
      <c r="BB2028" s="30" t="s">
        <v>1753</v>
      </c>
      <c r="BC2028" s="30">
        <v>48945</v>
      </c>
    </row>
    <row r="2029" spans="53:55" x14ac:dyDescent="0.3">
      <c r="BA2029" s="30" t="s">
        <v>1364</v>
      </c>
      <c r="BB2029" s="30" t="s">
        <v>1755</v>
      </c>
      <c r="BC2029" s="30">
        <v>75400</v>
      </c>
    </row>
    <row r="2030" spans="53:55" x14ac:dyDescent="0.3">
      <c r="BA2030" s="30" t="s">
        <v>1364</v>
      </c>
      <c r="BB2030" s="30" t="s">
        <v>1768</v>
      </c>
      <c r="BC2030" s="30">
        <v>1040</v>
      </c>
    </row>
    <row r="2031" spans="53:55" x14ac:dyDescent="0.3">
      <c r="BA2031" s="30" t="s">
        <v>1364</v>
      </c>
      <c r="BB2031" s="30" t="s">
        <v>1768</v>
      </c>
      <c r="BC2031" s="30">
        <v>1560</v>
      </c>
    </row>
    <row r="2032" spans="53:55" x14ac:dyDescent="0.3">
      <c r="BA2032" s="30" t="s">
        <v>1364</v>
      </c>
      <c r="BB2032" s="30" t="s">
        <v>1744</v>
      </c>
      <c r="BC2032" s="30">
        <v>13650</v>
      </c>
    </row>
    <row r="2033" spans="53:55" x14ac:dyDescent="0.3">
      <c r="BA2033" s="30" t="s">
        <v>1364</v>
      </c>
      <c r="BB2033" s="30" t="s">
        <v>1760</v>
      </c>
      <c r="BC2033" s="30">
        <v>25350</v>
      </c>
    </row>
    <row r="2034" spans="53:55" x14ac:dyDescent="0.3">
      <c r="BA2034" s="30" t="s">
        <v>1364</v>
      </c>
      <c r="BB2034" s="30" t="s">
        <v>1766</v>
      </c>
      <c r="BC2034" s="30">
        <v>17550</v>
      </c>
    </row>
    <row r="2035" spans="53:55" x14ac:dyDescent="0.3">
      <c r="BA2035" s="30" t="s">
        <v>1364</v>
      </c>
      <c r="BB2035" s="30" t="s">
        <v>1776</v>
      </c>
      <c r="BC2035" s="30">
        <v>22100</v>
      </c>
    </row>
    <row r="2036" spans="53:55" x14ac:dyDescent="0.3">
      <c r="BA2036" s="30" t="s">
        <v>1364</v>
      </c>
      <c r="BB2036" s="30" t="s">
        <v>1748</v>
      </c>
      <c r="BC2036" s="30">
        <v>16250</v>
      </c>
    </row>
    <row r="2037" spans="53:55" x14ac:dyDescent="0.3">
      <c r="BA2037" s="30" t="s">
        <v>1364</v>
      </c>
      <c r="BB2037" s="30" t="s">
        <v>1745</v>
      </c>
      <c r="BC2037" s="30">
        <v>4550</v>
      </c>
    </row>
    <row r="2038" spans="53:55" x14ac:dyDescent="0.3">
      <c r="BA2038" s="30" t="s">
        <v>1364</v>
      </c>
      <c r="BB2038" s="30" t="s">
        <v>1744</v>
      </c>
      <c r="BC2038" s="30">
        <v>17550</v>
      </c>
    </row>
    <row r="2039" spans="53:55" x14ac:dyDescent="0.3">
      <c r="BA2039" s="30" t="s">
        <v>1364</v>
      </c>
      <c r="BB2039" s="30" t="s">
        <v>1742</v>
      </c>
      <c r="BC2039" s="30">
        <v>5460</v>
      </c>
    </row>
    <row r="2040" spans="53:55" x14ac:dyDescent="0.3">
      <c r="BA2040" s="30" t="s">
        <v>1364</v>
      </c>
      <c r="BB2040" s="30" t="s">
        <v>1760</v>
      </c>
      <c r="BC2040" s="30">
        <v>4485</v>
      </c>
    </row>
    <row r="2041" spans="53:55" x14ac:dyDescent="0.3">
      <c r="BA2041" s="30" t="s">
        <v>1364</v>
      </c>
      <c r="BB2041" s="30" t="s">
        <v>1748</v>
      </c>
      <c r="BC2041" s="30">
        <v>1820</v>
      </c>
    </row>
    <row r="2042" spans="53:55" x14ac:dyDescent="0.3">
      <c r="BA2042" s="30" t="s">
        <v>1364</v>
      </c>
      <c r="BB2042" s="30" t="s">
        <v>1750</v>
      </c>
      <c r="BC2042" s="30">
        <v>49400</v>
      </c>
    </row>
    <row r="2043" spans="53:55" x14ac:dyDescent="0.3">
      <c r="BA2043" s="30" t="s">
        <v>1364</v>
      </c>
      <c r="BB2043" s="30" t="s">
        <v>1742</v>
      </c>
      <c r="BC2043" s="30">
        <v>26000</v>
      </c>
    </row>
    <row r="2044" spans="53:55" x14ac:dyDescent="0.3">
      <c r="BA2044" s="30" t="s">
        <v>1364</v>
      </c>
      <c r="BB2044" s="30" t="s">
        <v>1751</v>
      </c>
      <c r="BC2044" s="30">
        <v>25350</v>
      </c>
    </row>
    <row r="2045" spans="53:55" x14ac:dyDescent="0.3">
      <c r="BA2045" s="30" t="s">
        <v>1364</v>
      </c>
      <c r="BB2045" s="30" t="s">
        <v>1764</v>
      </c>
      <c r="BC2045" s="30">
        <v>22100</v>
      </c>
    </row>
    <row r="2046" spans="53:55" x14ac:dyDescent="0.3">
      <c r="BA2046" s="30" t="s">
        <v>1364</v>
      </c>
      <c r="BB2046" s="30" t="s">
        <v>1746</v>
      </c>
      <c r="BC2046" s="30">
        <v>18200</v>
      </c>
    </row>
    <row r="2047" spans="53:55" x14ac:dyDescent="0.3">
      <c r="BA2047" s="30" t="s">
        <v>1364</v>
      </c>
      <c r="BB2047" s="30" t="s">
        <v>1751</v>
      </c>
      <c r="BC2047" s="30">
        <v>17030</v>
      </c>
    </row>
    <row r="2048" spans="53:55" x14ac:dyDescent="0.3">
      <c r="BA2048" s="30" t="s">
        <v>1364</v>
      </c>
      <c r="BB2048" s="30" t="s">
        <v>1774</v>
      </c>
      <c r="BC2048" s="30">
        <v>9945</v>
      </c>
    </row>
    <row r="2049" spans="53:55" x14ac:dyDescent="0.3">
      <c r="BA2049" s="30" t="s">
        <v>1364</v>
      </c>
      <c r="BB2049" s="30" t="s">
        <v>1766</v>
      </c>
      <c r="BC2049" s="30">
        <v>2990</v>
      </c>
    </row>
    <row r="2050" spans="53:55" x14ac:dyDescent="0.3">
      <c r="BA2050" s="30" t="s">
        <v>1364</v>
      </c>
      <c r="BB2050" s="30" t="s">
        <v>1747</v>
      </c>
      <c r="BC2050" s="30">
        <v>4420</v>
      </c>
    </row>
    <row r="2051" spans="53:55" x14ac:dyDescent="0.3">
      <c r="BA2051" s="30" t="s">
        <v>1364</v>
      </c>
      <c r="BB2051" s="30" t="s">
        <v>1752</v>
      </c>
      <c r="BC2051" s="30">
        <v>1690</v>
      </c>
    </row>
    <row r="2052" spans="53:55" x14ac:dyDescent="0.3">
      <c r="BA2052" s="30" t="s">
        <v>1364</v>
      </c>
      <c r="BB2052" s="30" t="s">
        <v>1744</v>
      </c>
      <c r="BC2052" s="30">
        <v>9750</v>
      </c>
    </row>
    <row r="2053" spans="53:55" x14ac:dyDescent="0.3">
      <c r="BA2053" s="30" t="s">
        <v>1364</v>
      </c>
      <c r="BB2053" s="30" t="s">
        <v>1767</v>
      </c>
      <c r="BC2053" s="30">
        <v>26000</v>
      </c>
    </row>
    <row r="2054" spans="53:55" x14ac:dyDescent="0.3">
      <c r="BA2054" s="30" t="s">
        <v>1364</v>
      </c>
      <c r="BB2054" s="30" t="s">
        <v>1761</v>
      </c>
      <c r="BC2054" s="30">
        <v>13650</v>
      </c>
    </row>
    <row r="2055" spans="53:55" x14ac:dyDescent="0.3">
      <c r="BA2055" s="30" t="s">
        <v>1364</v>
      </c>
      <c r="BB2055" s="30" t="s">
        <v>1751</v>
      </c>
      <c r="BC2055" s="30">
        <v>33150</v>
      </c>
    </row>
    <row r="2056" spans="53:55" x14ac:dyDescent="0.3">
      <c r="BA2056" s="30" t="s">
        <v>1364</v>
      </c>
      <c r="BB2056" s="30" t="s">
        <v>1764</v>
      </c>
      <c r="BC2056" s="30">
        <v>9100</v>
      </c>
    </row>
    <row r="2057" spans="53:55" x14ac:dyDescent="0.3">
      <c r="BA2057" s="30" t="s">
        <v>1364</v>
      </c>
      <c r="BB2057" s="30" t="s">
        <v>1770</v>
      </c>
      <c r="BC2057" s="30">
        <v>2184</v>
      </c>
    </row>
    <row r="2058" spans="53:55" x14ac:dyDescent="0.3">
      <c r="BA2058" s="30" t="s">
        <v>1364</v>
      </c>
      <c r="BB2058" s="30" t="s">
        <v>1743</v>
      </c>
      <c r="BC2058" s="30">
        <v>25506</v>
      </c>
    </row>
    <row r="2059" spans="53:55" x14ac:dyDescent="0.3">
      <c r="BA2059" s="30" t="s">
        <v>1364</v>
      </c>
      <c r="BB2059" s="30" t="s">
        <v>1744</v>
      </c>
      <c r="BC2059" s="30">
        <v>13936</v>
      </c>
    </row>
    <row r="2060" spans="53:55" x14ac:dyDescent="0.3">
      <c r="BA2060" s="30" t="s">
        <v>1364</v>
      </c>
      <c r="BB2060" s="30" t="s">
        <v>1767</v>
      </c>
      <c r="BC2060" s="30">
        <v>42900</v>
      </c>
    </row>
    <row r="2061" spans="53:55" x14ac:dyDescent="0.3">
      <c r="BA2061" s="30" t="s">
        <v>1364</v>
      </c>
      <c r="BB2061" s="30" t="s">
        <v>1767</v>
      </c>
      <c r="BC2061" s="30">
        <v>6890</v>
      </c>
    </row>
    <row r="2062" spans="53:55" x14ac:dyDescent="0.3">
      <c r="BA2062" s="30" t="s">
        <v>1364</v>
      </c>
      <c r="BB2062" s="30" t="s">
        <v>1761</v>
      </c>
      <c r="BC2062" s="30">
        <v>48945</v>
      </c>
    </row>
    <row r="2063" spans="53:55" x14ac:dyDescent="0.3">
      <c r="BA2063" s="30" t="s">
        <v>1364</v>
      </c>
      <c r="BB2063" s="30" t="s">
        <v>1752</v>
      </c>
      <c r="BC2063" s="30">
        <v>18850</v>
      </c>
    </row>
    <row r="2064" spans="53:55" x14ac:dyDescent="0.3">
      <c r="BA2064" s="30" t="s">
        <v>1364</v>
      </c>
      <c r="BB2064" s="30" t="s">
        <v>1762</v>
      </c>
      <c r="BC2064" s="30">
        <v>3120</v>
      </c>
    </row>
    <row r="2065" spans="53:55" x14ac:dyDescent="0.3">
      <c r="BA2065" s="30" t="s">
        <v>1364</v>
      </c>
      <c r="BB2065" s="30" t="s">
        <v>1768</v>
      </c>
      <c r="BC2065" s="30">
        <v>3120</v>
      </c>
    </row>
    <row r="2066" spans="53:55" x14ac:dyDescent="0.3">
      <c r="BA2066" s="30" t="s">
        <v>1364</v>
      </c>
      <c r="BB2066" s="30" t="s">
        <v>1756</v>
      </c>
      <c r="BC2066" s="30">
        <v>27300</v>
      </c>
    </row>
    <row r="2067" spans="53:55" x14ac:dyDescent="0.3">
      <c r="BA2067" s="30" t="s">
        <v>1364</v>
      </c>
      <c r="BB2067" s="30" t="s">
        <v>1768</v>
      </c>
      <c r="BC2067" s="30">
        <v>16900</v>
      </c>
    </row>
    <row r="2068" spans="53:55" x14ac:dyDescent="0.3">
      <c r="BA2068" s="30" t="s">
        <v>1364</v>
      </c>
      <c r="BB2068" s="30" t="s">
        <v>1766</v>
      </c>
      <c r="BC2068" s="30">
        <v>5850</v>
      </c>
    </row>
    <row r="2069" spans="53:55" x14ac:dyDescent="0.3">
      <c r="BA2069" s="30" t="s">
        <v>1364</v>
      </c>
      <c r="BB2069" s="30" t="s">
        <v>1766</v>
      </c>
      <c r="BC2069" s="30">
        <v>44200</v>
      </c>
    </row>
    <row r="2070" spans="53:55" x14ac:dyDescent="0.3">
      <c r="BA2070" s="30" t="s">
        <v>1364</v>
      </c>
      <c r="BB2070" s="30" t="s">
        <v>1760</v>
      </c>
      <c r="BC2070" s="30">
        <v>65000</v>
      </c>
    </row>
    <row r="2071" spans="53:55" x14ac:dyDescent="0.3">
      <c r="BA2071" s="30" t="s">
        <v>1364</v>
      </c>
      <c r="BB2071" s="30" t="s">
        <v>1762</v>
      </c>
      <c r="BC2071" s="30">
        <v>9100</v>
      </c>
    </row>
    <row r="2072" spans="53:55" x14ac:dyDescent="0.3">
      <c r="BA2072" s="30" t="s">
        <v>1364</v>
      </c>
      <c r="BB2072" s="30" t="s">
        <v>1775</v>
      </c>
      <c r="BC2072" s="30">
        <v>17550</v>
      </c>
    </row>
    <row r="2073" spans="53:55" x14ac:dyDescent="0.3">
      <c r="BA2073" s="30" t="s">
        <v>1364</v>
      </c>
      <c r="BB2073" s="30" t="s">
        <v>1742</v>
      </c>
      <c r="BC2073" s="30">
        <v>10920</v>
      </c>
    </row>
    <row r="2074" spans="53:55" x14ac:dyDescent="0.3">
      <c r="BA2074" s="30" t="s">
        <v>1364</v>
      </c>
      <c r="BB2074" s="30" t="s">
        <v>1770</v>
      </c>
      <c r="BC2074" s="30">
        <v>4485</v>
      </c>
    </row>
    <row r="2075" spans="53:55" x14ac:dyDescent="0.3">
      <c r="BA2075" s="30" t="s">
        <v>1364</v>
      </c>
      <c r="BB2075" s="30" t="s">
        <v>1767</v>
      </c>
      <c r="BC2075" s="30">
        <v>455</v>
      </c>
    </row>
    <row r="2076" spans="53:55" x14ac:dyDescent="0.3">
      <c r="BA2076" s="30" t="s">
        <v>1364</v>
      </c>
      <c r="BB2076" s="30" t="s">
        <v>1768</v>
      </c>
      <c r="BC2076" s="30">
        <v>24700</v>
      </c>
    </row>
    <row r="2077" spans="53:55" x14ac:dyDescent="0.3">
      <c r="BA2077" s="30" t="s">
        <v>1364</v>
      </c>
      <c r="BB2077" s="30" t="s">
        <v>1742</v>
      </c>
      <c r="BC2077" s="30">
        <v>26000</v>
      </c>
    </row>
    <row r="2078" spans="53:55" x14ac:dyDescent="0.3">
      <c r="BA2078" s="30" t="s">
        <v>1364</v>
      </c>
      <c r="BB2078" s="30" t="s">
        <v>1490</v>
      </c>
      <c r="BC2078" s="30">
        <v>33800</v>
      </c>
    </row>
    <row r="2079" spans="53:55" x14ac:dyDescent="0.3">
      <c r="BA2079" s="30" t="s">
        <v>1364</v>
      </c>
      <c r="BB2079" s="30" t="s">
        <v>1747</v>
      </c>
      <c r="BC2079" s="30">
        <v>33150</v>
      </c>
    </row>
    <row r="2080" spans="53:55" x14ac:dyDescent="0.3">
      <c r="BA2080" s="30" t="s">
        <v>1364</v>
      </c>
      <c r="BB2080" s="30" t="s">
        <v>1745</v>
      </c>
      <c r="BC2080" s="30">
        <v>36400</v>
      </c>
    </row>
    <row r="2081" spans="53:55" x14ac:dyDescent="0.3">
      <c r="BA2081" s="30" t="s">
        <v>1364</v>
      </c>
      <c r="BB2081" s="30" t="s">
        <v>1771</v>
      </c>
      <c r="BC2081" s="30">
        <v>17030</v>
      </c>
    </row>
    <row r="2082" spans="53:55" x14ac:dyDescent="0.3">
      <c r="BA2082" s="30" t="s">
        <v>1364</v>
      </c>
      <c r="BB2082" s="30" t="s">
        <v>1749</v>
      </c>
      <c r="BC2082" s="30">
        <v>29835</v>
      </c>
    </row>
    <row r="2083" spans="53:55" x14ac:dyDescent="0.3">
      <c r="BA2083" s="30" t="s">
        <v>1364</v>
      </c>
      <c r="BB2083" s="30" t="s">
        <v>1762</v>
      </c>
      <c r="BC2083" s="30">
        <v>5980</v>
      </c>
    </row>
    <row r="2084" spans="53:55" x14ac:dyDescent="0.3">
      <c r="BA2084" s="30" t="s">
        <v>1364</v>
      </c>
      <c r="BB2084" s="30" t="s">
        <v>1757</v>
      </c>
      <c r="BC2084" s="30">
        <v>2210</v>
      </c>
    </row>
    <row r="2085" spans="53:55" x14ac:dyDescent="0.3">
      <c r="BA2085" s="30" t="s">
        <v>1364</v>
      </c>
      <c r="BB2085" s="30" t="s">
        <v>1746</v>
      </c>
      <c r="BC2085" s="30">
        <v>3380</v>
      </c>
    </row>
    <row r="2086" spans="53:55" x14ac:dyDescent="0.3">
      <c r="BA2086" s="30" t="s">
        <v>1364</v>
      </c>
      <c r="BB2086" s="30" t="s">
        <v>1754</v>
      </c>
      <c r="BC2086" s="30">
        <v>9750</v>
      </c>
    </row>
    <row r="2087" spans="53:55" x14ac:dyDescent="0.3">
      <c r="BA2087" s="30" t="s">
        <v>1364</v>
      </c>
      <c r="BB2087" s="30" t="s">
        <v>1775</v>
      </c>
      <c r="BC2087" s="30">
        <v>52000</v>
      </c>
    </row>
    <row r="2088" spans="53:55" x14ac:dyDescent="0.3">
      <c r="BA2088" s="30" t="s">
        <v>1364</v>
      </c>
      <c r="BB2088" s="30" t="s">
        <v>1762</v>
      </c>
      <c r="BC2088" s="30">
        <v>54600</v>
      </c>
    </row>
    <row r="2089" spans="53:55" x14ac:dyDescent="0.3">
      <c r="BA2089" s="30" t="s">
        <v>1364</v>
      </c>
      <c r="BB2089" s="30" t="s">
        <v>1762</v>
      </c>
      <c r="BC2089" s="30">
        <v>11050</v>
      </c>
    </row>
    <row r="2090" spans="53:55" x14ac:dyDescent="0.3">
      <c r="BA2090" s="30" t="s">
        <v>1364</v>
      </c>
      <c r="BB2090" s="30" t="s">
        <v>1766</v>
      </c>
      <c r="BC2090" s="30">
        <v>9100</v>
      </c>
    </row>
    <row r="2091" spans="53:55" x14ac:dyDescent="0.3">
      <c r="BA2091" s="30" t="s">
        <v>1364</v>
      </c>
      <c r="BB2091" s="30" t="s">
        <v>1747</v>
      </c>
      <c r="BC2091" s="30">
        <v>8736</v>
      </c>
    </row>
    <row r="2092" spans="53:55" x14ac:dyDescent="0.3">
      <c r="BA2092" s="30" t="s">
        <v>1364</v>
      </c>
      <c r="BB2092" s="30" t="s">
        <v>1744</v>
      </c>
      <c r="BC2092" s="30">
        <v>34008</v>
      </c>
    </row>
    <row r="2093" spans="53:55" x14ac:dyDescent="0.3">
      <c r="BA2093" s="30" t="s">
        <v>1364</v>
      </c>
      <c r="BB2093" s="30" t="s">
        <v>1749</v>
      </c>
      <c r="BC2093" s="30">
        <v>10452</v>
      </c>
    </row>
    <row r="2094" spans="53:55" x14ac:dyDescent="0.3">
      <c r="BA2094" s="30" t="s">
        <v>1364</v>
      </c>
      <c r="BB2094" s="30" t="s">
        <v>1745</v>
      </c>
      <c r="BC2094" s="30">
        <v>10725</v>
      </c>
    </row>
    <row r="2095" spans="53:55" x14ac:dyDescent="0.3">
      <c r="BA2095" s="30" t="s">
        <v>1364</v>
      </c>
      <c r="BB2095" s="30" t="s">
        <v>1762</v>
      </c>
      <c r="BC2095" s="30">
        <v>13780</v>
      </c>
    </row>
    <row r="2096" spans="53:55" x14ac:dyDescent="0.3">
      <c r="BA2096" s="30" t="s">
        <v>1364</v>
      </c>
      <c r="BB2096" s="30" t="s">
        <v>1747</v>
      </c>
      <c r="BC2096" s="30">
        <v>65260</v>
      </c>
    </row>
    <row r="2097" spans="53:55" x14ac:dyDescent="0.3">
      <c r="BA2097" s="30" t="s">
        <v>1364</v>
      </c>
      <c r="BB2097" s="30" t="s">
        <v>1751</v>
      </c>
      <c r="BC2097" s="30">
        <v>56550</v>
      </c>
    </row>
    <row r="2098" spans="53:55" x14ac:dyDescent="0.3">
      <c r="BA2098" s="30" t="s">
        <v>1364</v>
      </c>
      <c r="BB2098" s="30" t="s">
        <v>1764</v>
      </c>
      <c r="BC2098" s="30">
        <v>1040</v>
      </c>
    </row>
    <row r="2099" spans="53:55" x14ac:dyDescent="0.3">
      <c r="BA2099" s="30" t="s">
        <v>1364</v>
      </c>
      <c r="BB2099" s="30" t="s">
        <v>1749</v>
      </c>
      <c r="BC2099" s="30">
        <v>780</v>
      </c>
    </row>
    <row r="2100" spans="53:55" x14ac:dyDescent="0.3">
      <c r="BA2100" s="30" t="s">
        <v>1364</v>
      </c>
      <c r="BB2100" s="30" t="s">
        <v>1765</v>
      </c>
      <c r="BC2100" s="30">
        <v>40950</v>
      </c>
    </row>
    <row r="2101" spans="53:55" x14ac:dyDescent="0.3">
      <c r="BA2101" s="30" t="s">
        <v>1364</v>
      </c>
      <c r="BB2101" s="30" t="s">
        <v>1743</v>
      </c>
      <c r="BC2101" s="30">
        <v>8450</v>
      </c>
    </row>
    <row r="2102" spans="53:55" x14ac:dyDescent="0.3">
      <c r="BA2102" s="30" t="s">
        <v>1364</v>
      </c>
      <c r="BB2102" s="30" t="s">
        <v>1754</v>
      </c>
      <c r="BC2102" s="30">
        <v>23400</v>
      </c>
    </row>
    <row r="2103" spans="53:55" x14ac:dyDescent="0.3">
      <c r="BA2103" s="30" t="s">
        <v>1364</v>
      </c>
      <c r="BB2103" s="30" t="s">
        <v>1764</v>
      </c>
      <c r="BC2103" s="30">
        <v>22100</v>
      </c>
    </row>
    <row r="2104" spans="53:55" x14ac:dyDescent="0.3">
      <c r="BA2104" s="30" t="s">
        <v>1364</v>
      </c>
      <c r="BB2104" s="30" t="s">
        <v>1750</v>
      </c>
      <c r="BC2104" s="30">
        <v>65000</v>
      </c>
    </row>
    <row r="2105" spans="53:55" x14ac:dyDescent="0.3">
      <c r="BA2105" s="30" t="s">
        <v>1364</v>
      </c>
      <c r="BB2105" s="30" t="s">
        <v>1760</v>
      </c>
      <c r="BC2105" s="30">
        <v>18200</v>
      </c>
    </row>
    <row r="2106" spans="53:55" x14ac:dyDescent="0.3">
      <c r="BA2106" s="30" t="s">
        <v>1364</v>
      </c>
      <c r="BB2106" s="30" t="s">
        <v>1763</v>
      </c>
      <c r="BC2106" s="30">
        <v>23400</v>
      </c>
    </row>
    <row r="2107" spans="53:55" x14ac:dyDescent="0.3">
      <c r="BA2107" s="30" t="s">
        <v>1364</v>
      </c>
      <c r="BB2107" s="30" t="s">
        <v>1775</v>
      </c>
      <c r="BC2107" s="30">
        <v>10920</v>
      </c>
    </row>
    <row r="2108" spans="53:55" x14ac:dyDescent="0.3">
      <c r="BA2108" s="30" t="s">
        <v>1364</v>
      </c>
      <c r="BB2108" s="30" t="s">
        <v>1750</v>
      </c>
      <c r="BC2108" s="30">
        <v>2990</v>
      </c>
    </row>
    <row r="2109" spans="53:55" x14ac:dyDescent="0.3">
      <c r="BA2109" s="30" t="s">
        <v>1364</v>
      </c>
      <c r="BB2109" s="30" t="s">
        <v>1747</v>
      </c>
      <c r="BC2109" s="30">
        <v>910</v>
      </c>
    </row>
    <row r="2110" spans="53:55" x14ac:dyDescent="0.3">
      <c r="BA2110" s="30" t="s">
        <v>1364</v>
      </c>
      <c r="BB2110" s="30" t="s">
        <v>1755</v>
      </c>
      <c r="BC2110" s="30">
        <v>24700</v>
      </c>
    </row>
    <row r="2111" spans="53:55" x14ac:dyDescent="0.3">
      <c r="BA2111" s="30" t="s">
        <v>1364</v>
      </c>
      <c r="BB2111" s="30" t="s">
        <v>1755</v>
      </c>
      <c r="BC2111" s="30">
        <v>52000</v>
      </c>
    </row>
    <row r="2112" spans="53:55" x14ac:dyDescent="0.3">
      <c r="BA2112" s="30" t="s">
        <v>1364</v>
      </c>
      <c r="BB2112" s="30" t="s">
        <v>1761</v>
      </c>
      <c r="BC2112" s="30">
        <v>25350</v>
      </c>
    </row>
    <row r="2113" spans="53:55" x14ac:dyDescent="0.3">
      <c r="BA2113" s="30" t="s">
        <v>1364</v>
      </c>
      <c r="BB2113" s="30" t="s">
        <v>1771</v>
      </c>
      <c r="BC2113" s="30">
        <v>11050</v>
      </c>
    </row>
    <row r="2114" spans="53:55" x14ac:dyDescent="0.3">
      <c r="BA2114" s="30" t="s">
        <v>1364</v>
      </c>
      <c r="BB2114" s="30" t="s">
        <v>1744</v>
      </c>
      <c r="BC2114" s="30">
        <v>9100</v>
      </c>
    </row>
    <row r="2115" spans="53:55" x14ac:dyDescent="0.3">
      <c r="BA2115" s="30" t="s">
        <v>1364</v>
      </c>
      <c r="BB2115" s="30" t="s">
        <v>1759</v>
      </c>
      <c r="BC2115" s="30">
        <v>17030</v>
      </c>
    </row>
    <row r="2116" spans="53:55" x14ac:dyDescent="0.3">
      <c r="BA2116" s="30" t="s">
        <v>1364</v>
      </c>
      <c r="BB2116" s="30" t="s">
        <v>1772</v>
      </c>
      <c r="BC2116" s="30">
        <v>19890</v>
      </c>
    </row>
    <row r="2117" spans="53:55" x14ac:dyDescent="0.3">
      <c r="BA2117" s="30" t="s">
        <v>1364</v>
      </c>
      <c r="BB2117" s="30" t="s">
        <v>1755</v>
      </c>
      <c r="BC2117" s="30">
        <v>5980</v>
      </c>
    </row>
    <row r="2118" spans="53:55" x14ac:dyDescent="0.3">
      <c r="BA2118" s="30" t="s">
        <v>1364</v>
      </c>
      <c r="BB2118" s="30" t="s">
        <v>1748</v>
      </c>
      <c r="BC2118" s="30">
        <v>2210</v>
      </c>
    </row>
    <row r="2119" spans="53:55" x14ac:dyDescent="0.3">
      <c r="BA2119" s="30" t="s">
        <v>1364</v>
      </c>
      <c r="BB2119" s="30" t="s">
        <v>1746</v>
      </c>
      <c r="BC2119" s="30">
        <v>1690</v>
      </c>
    </row>
    <row r="2120" spans="53:55" x14ac:dyDescent="0.3">
      <c r="BA2120" s="30" t="s">
        <v>1364</v>
      </c>
      <c r="BB2120" s="30" t="s">
        <v>1764</v>
      </c>
      <c r="BC2120" s="30">
        <v>29250</v>
      </c>
    </row>
    <row r="2121" spans="53:55" x14ac:dyDescent="0.3">
      <c r="BA2121" s="30" t="s">
        <v>1364</v>
      </c>
      <c r="BB2121" s="30" t="s">
        <v>1759</v>
      </c>
      <c r="BC2121" s="30">
        <v>52000</v>
      </c>
    </row>
    <row r="2122" spans="53:55" x14ac:dyDescent="0.3">
      <c r="BA2122" s="30" t="s">
        <v>1364</v>
      </c>
      <c r="BB2122" s="30" t="s">
        <v>1749</v>
      </c>
      <c r="BC2122" s="30">
        <v>27300</v>
      </c>
    </row>
    <row r="2123" spans="53:55" x14ac:dyDescent="0.3">
      <c r="BA2123" s="30" t="s">
        <v>1364</v>
      </c>
      <c r="BB2123" s="30" t="s">
        <v>1744</v>
      </c>
      <c r="BC2123" s="30">
        <v>44200</v>
      </c>
    </row>
    <row r="2124" spans="53:55" x14ac:dyDescent="0.3">
      <c r="BA2124" s="30" t="s">
        <v>1364</v>
      </c>
      <c r="BB2124" s="30" t="s">
        <v>1765</v>
      </c>
      <c r="BC2124" s="30">
        <v>36400</v>
      </c>
    </row>
    <row r="2125" spans="53:55" x14ac:dyDescent="0.3">
      <c r="BA2125" s="30" t="s">
        <v>1364</v>
      </c>
      <c r="BB2125" s="30" t="s">
        <v>1754</v>
      </c>
      <c r="BC2125" s="30">
        <v>4368</v>
      </c>
    </row>
    <row r="2126" spans="53:55" x14ac:dyDescent="0.3">
      <c r="BA2126" s="30" t="s">
        <v>1364</v>
      </c>
      <c r="BB2126" s="30" t="s">
        <v>1766</v>
      </c>
      <c r="BC2126" s="30">
        <v>25506</v>
      </c>
    </row>
    <row r="2127" spans="53:55" x14ac:dyDescent="0.3">
      <c r="BA2127" s="30" t="s">
        <v>1364</v>
      </c>
      <c r="BB2127" s="30" t="s">
        <v>1775</v>
      </c>
      <c r="BC2127" s="30">
        <v>6968</v>
      </c>
    </row>
    <row r="2128" spans="53:55" x14ac:dyDescent="0.3">
      <c r="BA2128" s="30" t="s">
        <v>1364</v>
      </c>
      <c r="BB2128" s="30" t="s">
        <v>1748</v>
      </c>
      <c r="BC2128" s="30">
        <v>10725</v>
      </c>
    </row>
    <row r="2129" spans="53:55" x14ac:dyDescent="0.3">
      <c r="BA2129" s="30" t="s">
        <v>1364</v>
      </c>
      <c r="BB2129" s="30" t="s">
        <v>1743</v>
      </c>
      <c r="BC2129" s="30">
        <v>13780</v>
      </c>
    </row>
    <row r="2130" spans="53:55" x14ac:dyDescent="0.3">
      <c r="BA2130" s="30" t="s">
        <v>1364</v>
      </c>
      <c r="BB2130" s="30" t="s">
        <v>1768</v>
      </c>
      <c r="BC2130" s="30">
        <v>32630</v>
      </c>
    </row>
    <row r="2131" spans="53:55" x14ac:dyDescent="0.3">
      <c r="BA2131" s="30" t="s">
        <v>1364</v>
      </c>
      <c r="BB2131" s="30" t="s">
        <v>1752</v>
      </c>
      <c r="BC2131" s="30">
        <v>75400</v>
      </c>
    </row>
    <row r="2132" spans="53:55" x14ac:dyDescent="0.3">
      <c r="BA2132" s="30" t="s">
        <v>1364</v>
      </c>
      <c r="BB2132" s="30" t="s">
        <v>1746</v>
      </c>
      <c r="BC2132" s="30">
        <v>1040</v>
      </c>
    </row>
    <row r="2133" spans="53:55" x14ac:dyDescent="0.3">
      <c r="BA2133" s="30" t="s">
        <v>1364</v>
      </c>
      <c r="BB2133" s="30" t="s">
        <v>1761</v>
      </c>
      <c r="BC2133" s="30">
        <v>780</v>
      </c>
    </row>
    <row r="2134" spans="53:55" x14ac:dyDescent="0.3">
      <c r="BA2134" s="30" t="s">
        <v>1364</v>
      </c>
      <c r="BB2134" s="30" t="s">
        <v>1754</v>
      </c>
      <c r="BC2134" s="30">
        <v>13650</v>
      </c>
    </row>
    <row r="2135" spans="53:55" x14ac:dyDescent="0.3">
      <c r="BA2135" s="30" t="s">
        <v>1364</v>
      </c>
      <c r="BB2135" s="30" t="s">
        <v>1769</v>
      </c>
      <c r="BC2135" s="30">
        <v>16900</v>
      </c>
    </row>
    <row r="2136" spans="53:55" x14ac:dyDescent="0.3">
      <c r="BA2136" s="30" t="s">
        <v>1364</v>
      </c>
      <c r="BB2136" s="30" t="s">
        <v>1769</v>
      </c>
      <c r="BC2136" s="30">
        <v>11700</v>
      </c>
    </row>
    <row r="2137" spans="53:55" x14ac:dyDescent="0.3">
      <c r="BA2137" s="30" t="s">
        <v>1364</v>
      </c>
      <c r="BB2137" s="30" t="s">
        <v>1760</v>
      </c>
      <c r="BC2137" s="30">
        <v>22100</v>
      </c>
    </row>
    <row r="2138" spans="53:55" x14ac:dyDescent="0.3">
      <c r="BA2138" s="30" t="s">
        <v>1364</v>
      </c>
      <c r="BB2138" s="30" t="s">
        <v>1755</v>
      </c>
      <c r="BC2138" s="30">
        <v>48750</v>
      </c>
    </row>
    <row r="2139" spans="53:55" x14ac:dyDescent="0.3">
      <c r="BA2139" s="30" t="s">
        <v>1364</v>
      </c>
      <c r="BB2139" s="30" t="s">
        <v>1759</v>
      </c>
      <c r="BC2139" s="30">
        <v>4550</v>
      </c>
    </row>
    <row r="2140" spans="53:55" x14ac:dyDescent="0.3">
      <c r="BA2140" s="30" t="s">
        <v>1364</v>
      </c>
      <c r="BB2140" s="30" t="s">
        <v>1746</v>
      </c>
      <c r="BC2140" s="30">
        <v>5850</v>
      </c>
    </row>
    <row r="2141" spans="53:55" x14ac:dyDescent="0.3">
      <c r="BA2141" s="30" t="s">
        <v>1364</v>
      </c>
      <c r="BB2141" s="30" t="s">
        <v>1773</v>
      </c>
      <c r="BC2141" s="30">
        <v>5460</v>
      </c>
    </row>
    <row r="2142" spans="53:55" x14ac:dyDescent="0.3">
      <c r="BA2142" s="30" t="s">
        <v>1364</v>
      </c>
      <c r="BB2142" s="30" t="s">
        <v>1771</v>
      </c>
      <c r="BC2142" s="30">
        <v>4485</v>
      </c>
    </row>
    <row r="2143" spans="53:55" x14ac:dyDescent="0.3">
      <c r="BA2143" s="30" t="s">
        <v>1364</v>
      </c>
      <c r="BB2143" s="30" t="s">
        <v>1742</v>
      </c>
      <c r="BC2143" s="30">
        <v>1820</v>
      </c>
    </row>
    <row r="2144" spans="53:55" x14ac:dyDescent="0.3">
      <c r="BA2144" s="30" t="s">
        <v>1364</v>
      </c>
      <c r="BB2144" s="30" t="s">
        <v>1763</v>
      </c>
      <c r="BC2144" s="30">
        <v>37050</v>
      </c>
    </row>
    <row r="2145" spans="53:55" x14ac:dyDescent="0.3">
      <c r="BA2145" s="30" t="s">
        <v>1364</v>
      </c>
      <c r="BB2145" s="30" t="s">
        <v>1767</v>
      </c>
      <c r="BC2145" s="30">
        <v>26000</v>
      </c>
    </row>
    <row r="2146" spans="53:55" x14ac:dyDescent="0.3">
      <c r="BA2146" s="30" t="s">
        <v>1364</v>
      </c>
      <c r="BB2146" s="30" t="s">
        <v>1755</v>
      </c>
      <c r="BC2146" s="30">
        <v>8450</v>
      </c>
    </row>
    <row r="2147" spans="53:55" x14ac:dyDescent="0.3">
      <c r="BA2147" s="30" t="s">
        <v>1364</v>
      </c>
      <c r="BB2147" s="30" t="s">
        <v>1770</v>
      </c>
      <c r="BC2147" s="30">
        <v>11050</v>
      </c>
    </row>
    <row r="2148" spans="53:55" x14ac:dyDescent="0.3">
      <c r="BA2148" s="30" t="s">
        <v>1364</v>
      </c>
      <c r="BB2148" s="30" t="s">
        <v>1756</v>
      </c>
      <c r="BC2148" s="30">
        <v>27300</v>
      </c>
    </row>
    <row r="2149" spans="53:55" x14ac:dyDescent="0.3">
      <c r="BA2149" s="30" t="s">
        <v>1364</v>
      </c>
      <c r="BB2149" s="30" t="s">
        <v>1747</v>
      </c>
      <c r="BC2149" s="30">
        <v>34060</v>
      </c>
    </row>
    <row r="2150" spans="53:55" x14ac:dyDescent="0.3">
      <c r="BA2150" s="30" t="s">
        <v>1364</v>
      </c>
      <c r="BB2150" s="30" t="s">
        <v>1770</v>
      </c>
      <c r="BC2150" s="30">
        <v>39780</v>
      </c>
    </row>
    <row r="2151" spans="53:55" x14ac:dyDescent="0.3">
      <c r="BA2151" s="30" t="s">
        <v>1364</v>
      </c>
      <c r="BB2151" s="30" t="s">
        <v>1766</v>
      </c>
      <c r="BC2151" s="30">
        <v>4485</v>
      </c>
    </row>
    <row r="2152" spans="53:55" x14ac:dyDescent="0.3">
      <c r="BA2152" s="30" t="s">
        <v>1364</v>
      </c>
      <c r="BB2152" s="30" t="s">
        <v>1743</v>
      </c>
      <c r="BC2152" s="30">
        <v>2210</v>
      </c>
    </row>
    <row r="2153" spans="53:55" x14ac:dyDescent="0.3">
      <c r="BA2153" s="30" t="s">
        <v>1364</v>
      </c>
      <c r="BB2153" s="30" t="s">
        <v>1753</v>
      </c>
      <c r="BC2153" s="30">
        <v>3380</v>
      </c>
    </row>
    <row r="2154" spans="53:55" x14ac:dyDescent="0.3">
      <c r="BA2154" s="30" t="s">
        <v>1364</v>
      </c>
      <c r="BB2154" s="30" t="s">
        <v>1763</v>
      </c>
      <c r="BC2154" s="30">
        <v>39000</v>
      </c>
    </row>
    <row r="2155" spans="53:55" x14ac:dyDescent="0.3">
      <c r="BA2155" s="30" t="s">
        <v>1364</v>
      </c>
      <c r="BB2155" s="30" t="s">
        <v>1771</v>
      </c>
      <c r="BC2155" s="30">
        <v>13000</v>
      </c>
    </row>
    <row r="2156" spans="53:55" x14ac:dyDescent="0.3">
      <c r="BA2156" s="30" t="s">
        <v>1364</v>
      </c>
      <c r="BB2156" s="30" t="s">
        <v>1760</v>
      </c>
      <c r="BC2156" s="30">
        <v>13650</v>
      </c>
    </row>
    <row r="2157" spans="53:55" x14ac:dyDescent="0.3">
      <c r="BA2157" s="30" t="s">
        <v>1364</v>
      </c>
      <c r="BB2157" s="30" t="s">
        <v>1762</v>
      </c>
      <c r="BC2157" s="30">
        <v>22100</v>
      </c>
    </row>
    <row r="2158" spans="53:55" x14ac:dyDescent="0.3">
      <c r="BA2158" s="30" t="s">
        <v>1364</v>
      </c>
      <c r="BB2158" s="30" t="s">
        <v>1747</v>
      </c>
      <c r="BC2158" s="30">
        <v>18200</v>
      </c>
    </row>
    <row r="2159" spans="53:55" x14ac:dyDescent="0.3">
      <c r="BA2159" s="30" t="s">
        <v>1364</v>
      </c>
      <c r="BB2159" s="30" t="s">
        <v>1750</v>
      </c>
      <c r="BC2159" s="30">
        <v>6552</v>
      </c>
    </row>
    <row r="2160" spans="53:55" x14ac:dyDescent="0.3">
      <c r="BA2160" s="30" t="s">
        <v>1364</v>
      </c>
      <c r="BB2160" s="30" t="s">
        <v>1769</v>
      </c>
      <c r="BC2160" s="30">
        <v>8502</v>
      </c>
    </row>
    <row r="2161" spans="53:55" x14ac:dyDescent="0.3">
      <c r="BA2161" s="30" t="s">
        <v>1364</v>
      </c>
      <c r="BB2161" s="30" t="s">
        <v>1744</v>
      </c>
      <c r="BC2161" s="30">
        <v>6968</v>
      </c>
    </row>
    <row r="2162" spans="53:55" x14ac:dyDescent="0.3">
      <c r="BA2162" s="30" t="s">
        <v>1364</v>
      </c>
      <c r="BB2162" s="30" t="s">
        <v>1742</v>
      </c>
      <c r="BC2162" s="30">
        <v>32175</v>
      </c>
    </row>
    <row r="2163" spans="53:55" x14ac:dyDescent="0.3">
      <c r="BA2163" s="30" t="s">
        <v>1364</v>
      </c>
      <c r="BB2163" s="30" t="s">
        <v>1768</v>
      </c>
      <c r="BC2163" s="30">
        <v>10335</v>
      </c>
    </row>
    <row r="2164" spans="53:55" x14ac:dyDescent="0.3">
      <c r="BA2164" s="30" t="s">
        <v>1364</v>
      </c>
      <c r="BB2164" s="30" t="s">
        <v>1749</v>
      </c>
      <c r="BC2164" s="30">
        <v>65260</v>
      </c>
    </row>
    <row r="2165" spans="53:55" x14ac:dyDescent="0.3">
      <c r="BA2165" s="30" t="s">
        <v>1364</v>
      </c>
      <c r="BB2165" s="30" t="s">
        <v>1752</v>
      </c>
      <c r="BC2165" s="30">
        <v>37700</v>
      </c>
    </row>
    <row r="2166" spans="53:55" x14ac:dyDescent="0.3">
      <c r="BA2166" s="30" t="s">
        <v>1364</v>
      </c>
      <c r="BB2166" s="30" t="s">
        <v>1742</v>
      </c>
      <c r="BC2166" s="30">
        <v>4160</v>
      </c>
    </row>
    <row r="2167" spans="53:55" x14ac:dyDescent="0.3">
      <c r="BA2167" s="30" t="s">
        <v>1364</v>
      </c>
      <c r="BB2167" s="30" t="s">
        <v>1742</v>
      </c>
      <c r="BC2167" s="30">
        <v>780</v>
      </c>
    </row>
    <row r="2168" spans="53:55" x14ac:dyDescent="0.3">
      <c r="BA2168" s="30" t="s">
        <v>1364</v>
      </c>
      <c r="BB2168" s="30" t="s">
        <v>1751</v>
      </c>
      <c r="BC2168" s="30">
        <v>27300</v>
      </c>
    </row>
    <row r="2169" spans="53:55" x14ac:dyDescent="0.3">
      <c r="BA2169" s="30" t="s">
        <v>1364</v>
      </c>
      <c r="BB2169" s="30" t="s">
        <v>1743</v>
      </c>
      <c r="BC2169" s="30">
        <v>33800</v>
      </c>
    </row>
    <row r="2170" spans="53:55" x14ac:dyDescent="0.3">
      <c r="BA2170" s="30" t="s">
        <v>1364</v>
      </c>
      <c r="BB2170" s="30" t="s">
        <v>1752</v>
      </c>
      <c r="BC2170" s="30">
        <v>5850</v>
      </c>
    </row>
    <row r="2171" spans="53:55" x14ac:dyDescent="0.3">
      <c r="BA2171" s="30" t="s">
        <v>1364</v>
      </c>
      <c r="BB2171" s="30" t="s">
        <v>1759</v>
      </c>
      <c r="BC2171" s="30">
        <v>11050</v>
      </c>
    </row>
    <row r="2172" spans="53:55" x14ac:dyDescent="0.3">
      <c r="BA2172" s="30" t="s">
        <v>1364</v>
      </c>
      <c r="BB2172" s="30" t="s">
        <v>1765</v>
      </c>
      <c r="BC2172" s="30">
        <v>16250</v>
      </c>
    </row>
    <row r="2173" spans="53:55" x14ac:dyDescent="0.3">
      <c r="BA2173" s="30" t="s">
        <v>1364</v>
      </c>
      <c r="BB2173" s="30" t="s">
        <v>1758</v>
      </c>
      <c r="BC2173" s="30">
        <v>18200</v>
      </c>
    </row>
    <row r="2174" spans="53:55" x14ac:dyDescent="0.3">
      <c r="BA2174" s="30" t="s">
        <v>1364</v>
      </c>
      <c r="BB2174" s="30" t="s">
        <v>1758</v>
      </c>
      <c r="BC2174" s="30">
        <v>5850</v>
      </c>
    </row>
    <row r="2175" spans="53:55" x14ac:dyDescent="0.3">
      <c r="BA2175" s="30" t="s">
        <v>1364</v>
      </c>
      <c r="BB2175" s="30" t="s">
        <v>1746</v>
      </c>
      <c r="BC2175" s="30">
        <v>10920</v>
      </c>
    </row>
    <row r="2176" spans="53:55" x14ac:dyDescent="0.3">
      <c r="BA2176" s="30" t="s">
        <v>1377</v>
      </c>
      <c r="BB2176" s="30" t="s">
        <v>1943</v>
      </c>
      <c r="BC2176" s="30">
        <v>1495</v>
      </c>
    </row>
    <row r="2177" spans="53:55" x14ac:dyDescent="0.3">
      <c r="BA2177" s="30" t="s">
        <v>1332</v>
      </c>
      <c r="BB2177" s="30" t="s">
        <v>1994</v>
      </c>
      <c r="BC2177" s="30">
        <v>1820</v>
      </c>
    </row>
    <row r="2178" spans="53:55" x14ac:dyDescent="0.3">
      <c r="BA2178" s="30" t="s">
        <v>1383</v>
      </c>
      <c r="BB2178" s="30" t="s">
        <v>2105</v>
      </c>
      <c r="BC2178" s="30">
        <v>49400</v>
      </c>
    </row>
    <row r="2179" spans="53:55" x14ac:dyDescent="0.3">
      <c r="BA2179" s="30" t="s">
        <v>27</v>
      </c>
      <c r="BB2179" s="30" t="s">
        <v>27</v>
      </c>
      <c r="BC2179" s="30">
        <v>39000</v>
      </c>
    </row>
    <row r="2180" spans="53:55" x14ac:dyDescent="0.3">
      <c r="BA2180" s="30" t="s">
        <v>1386</v>
      </c>
      <c r="BB2180" s="30" t="s">
        <v>2107</v>
      </c>
      <c r="BC2180" s="30">
        <v>25350</v>
      </c>
    </row>
    <row r="2181" spans="53:55" x14ac:dyDescent="0.3">
      <c r="BA2181" s="30" t="s">
        <v>2157</v>
      </c>
      <c r="BB2181" s="30" t="s">
        <v>1957</v>
      </c>
      <c r="BC2181" s="30">
        <v>44200</v>
      </c>
    </row>
    <row r="2182" spans="53:55" x14ac:dyDescent="0.3">
      <c r="BA2182" s="30" t="s">
        <v>26</v>
      </c>
      <c r="BB2182" s="30" t="s">
        <v>2120</v>
      </c>
      <c r="BC2182" s="30">
        <v>18200</v>
      </c>
    </row>
    <row r="2183" spans="53:55" x14ac:dyDescent="0.3">
      <c r="BA2183" s="30" t="s">
        <v>1391</v>
      </c>
      <c r="BB2183" s="30" t="s">
        <v>2109</v>
      </c>
      <c r="BC2183" s="30">
        <v>17030</v>
      </c>
    </row>
    <row r="2184" spans="53:55" x14ac:dyDescent="0.3">
      <c r="BA2184" s="30" t="s">
        <v>1393</v>
      </c>
      <c r="BB2184" s="30" t="s">
        <v>2130</v>
      </c>
      <c r="BC2184" s="30">
        <v>19890</v>
      </c>
    </row>
    <row r="2185" spans="53:55" x14ac:dyDescent="0.3">
      <c r="BA2185" s="30" t="s">
        <v>1336</v>
      </c>
      <c r="BB2185" s="30" t="s">
        <v>1418</v>
      </c>
      <c r="BC2185" s="30">
        <v>4485</v>
      </c>
    </row>
    <row r="2186" spans="53:55" x14ac:dyDescent="0.3">
      <c r="BA2186" s="30" t="s">
        <v>1338</v>
      </c>
      <c r="BB2186" s="30" t="s">
        <v>1439</v>
      </c>
      <c r="BC2186" s="30">
        <v>4420</v>
      </c>
    </row>
    <row r="2187" spans="53:55" x14ac:dyDescent="0.3">
      <c r="BA2187" s="30" t="s">
        <v>1340</v>
      </c>
      <c r="BB2187" s="30" t="s">
        <v>1456</v>
      </c>
      <c r="BC2187" s="30">
        <v>2535</v>
      </c>
    </row>
    <row r="2188" spans="53:55" x14ac:dyDescent="0.3">
      <c r="BA2188" s="30" t="s">
        <v>1342</v>
      </c>
      <c r="BB2188" s="30" t="s">
        <v>1488</v>
      </c>
      <c r="BC2188" s="30">
        <v>39000</v>
      </c>
    </row>
    <row r="2189" spans="53:55" x14ac:dyDescent="0.3">
      <c r="BA2189" s="30" t="s">
        <v>1344</v>
      </c>
      <c r="BB2189" s="30" t="s">
        <v>1546</v>
      </c>
      <c r="BC2189" s="30">
        <v>26000</v>
      </c>
    </row>
    <row r="2190" spans="53:55" x14ac:dyDescent="0.3">
      <c r="BA2190" s="30" t="s">
        <v>1346</v>
      </c>
      <c r="BB2190" s="30" t="s">
        <v>1554</v>
      </c>
      <c r="BC2190" s="30">
        <v>27300</v>
      </c>
    </row>
    <row r="2191" spans="53:55" x14ac:dyDescent="0.3">
      <c r="BA2191" s="30" t="s">
        <v>1348</v>
      </c>
      <c r="BB2191" s="30" t="s">
        <v>1571</v>
      </c>
      <c r="BC2191" s="30">
        <v>33150</v>
      </c>
    </row>
    <row r="2192" spans="53:55" x14ac:dyDescent="0.3">
      <c r="BA2192" s="30" t="s">
        <v>1350</v>
      </c>
      <c r="BB2192" s="30" t="s">
        <v>1610</v>
      </c>
      <c r="BC2192" s="30">
        <v>27300</v>
      </c>
    </row>
    <row r="2193" spans="53:55" x14ac:dyDescent="0.3">
      <c r="BA2193" s="30" t="s">
        <v>1352</v>
      </c>
      <c r="BB2193" s="30" t="s">
        <v>1615</v>
      </c>
      <c r="BC2193" s="30">
        <v>8736</v>
      </c>
    </row>
    <row r="2194" spans="53:55" x14ac:dyDescent="0.3">
      <c r="BA2194" s="30" t="s">
        <v>1354</v>
      </c>
      <c r="BB2194" s="30" t="s">
        <v>2134</v>
      </c>
      <c r="BC2194" s="30">
        <v>25506</v>
      </c>
    </row>
    <row r="2195" spans="53:55" x14ac:dyDescent="0.3">
      <c r="BA2195" s="30" t="s">
        <v>1356</v>
      </c>
      <c r="BB2195" s="30" t="s">
        <v>1641</v>
      </c>
      <c r="BC2195" s="30">
        <v>3484</v>
      </c>
    </row>
    <row r="2196" spans="53:55" x14ac:dyDescent="0.3">
      <c r="BA2196" s="30" t="s">
        <v>1358</v>
      </c>
      <c r="BB2196" s="30" t="s">
        <v>1672</v>
      </c>
      <c r="BC2196" s="30">
        <v>21450</v>
      </c>
    </row>
    <row r="2197" spans="53:55" x14ac:dyDescent="0.3">
      <c r="BA2197" s="30" t="s">
        <v>1360</v>
      </c>
      <c r="BB2197" s="30" t="s">
        <v>1676</v>
      </c>
      <c r="BC2197" s="30">
        <v>13780</v>
      </c>
    </row>
    <row r="2198" spans="53:55" x14ac:dyDescent="0.3">
      <c r="BA2198" s="30" t="s">
        <v>1362</v>
      </c>
      <c r="BB2198" s="30" t="s">
        <v>1727</v>
      </c>
      <c r="BC2198" s="30">
        <v>32630</v>
      </c>
    </row>
    <row r="2199" spans="53:55" x14ac:dyDescent="0.3">
      <c r="BA2199" s="30" t="s">
        <v>1364</v>
      </c>
      <c r="BB2199" s="30" t="s">
        <v>1759</v>
      </c>
      <c r="BC2199" s="30">
        <v>18850</v>
      </c>
    </row>
    <row r="2200" spans="53:55" x14ac:dyDescent="0.3">
      <c r="BA2200" s="30" t="s">
        <v>1366</v>
      </c>
      <c r="BB2200" s="30" t="s">
        <v>1793</v>
      </c>
      <c r="BC2200" s="30">
        <v>4160</v>
      </c>
    </row>
    <row r="2201" spans="53:55" x14ac:dyDescent="0.3">
      <c r="BA2201" s="30" t="s">
        <v>1368</v>
      </c>
      <c r="BB2201" s="30" t="s">
        <v>1802</v>
      </c>
      <c r="BC2201" s="30">
        <v>2340</v>
      </c>
    </row>
    <row r="2202" spans="53:55" x14ac:dyDescent="0.3">
      <c r="BA2202" s="30" t="s">
        <v>1327</v>
      </c>
      <c r="BB2202" s="30" t="s">
        <v>1813</v>
      </c>
      <c r="BC2202" s="30">
        <v>27300</v>
      </c>
    </row>
    <row r="2203" spans="53:55" x14ac:dyDescent="0.3">
      <c r="BA2203" s="30" t="s">
        <v>1328</v>
      </c>
      <c r="BB2203" s="30" t="s">
        <v>1821</v>
      </c>
      <c r="BC2203" s="30">
        <v>8450</v>
      </c>
    </row>
    <row r="2204" spans="53:55" x14ac:dyDescent="0.3">
      <c r="BA2204" s="30" t="s">
        <v>1372</v>
      </c>
      <c r="BB2204" s="30" t="s">
        <v>1842</v>
      </c>
      <c r="BC2204" s="30">
        <v>17550</v>
      </c>
    </row>
    <row r="2205" spans="53:55" x14ac:dyDescent="0.3">
      <c r="BA2205" s="30" t="s">
        <v>1329</v>
      </c>
      <c r="BB2205" s="30" t="s">
        <v>1862</v>
      </c>
      <c r="BC2205" s="30">
        <v>11050</v>
      </c>
    </row>
    <row r="2206" spans="53:55" x14ac:dyDescent="0.3">
      <c r="BA2206" s="30" t="s">
        <v>1330</v>
      </c>
      <c r="BB2206" s="30" t="s">
        <v>1914</v>
      </c>
      <c r="BC2206" s="30">
        <v>16250</v>
      </c>
    </row>
    <row r="2207" spans="53:55" x14ac:dyDescent="0.3">
      <c r="BA2207" s="30" t="s">
        <v>1331</v>
      </c>
      <c r="BB2207" s="30" t="s">
        <v>1916</v>
      </c>
      <c r="BC2207" s="30">
        <v>4550</v>
      </c>
    </row>
    <row r="2208" spans="53:55" x14ac:dyDescent="0.3">
      <c r="BA2208" s="30" t="s">
        <v>1377</v>
      </c>
      <c r="BB2208" s="30" t="s">
        <v>1924</v>
      </c>
      <c r="BC2208" s="30">
        <v>11700</v>
      </c>
    </row>
    <row r="2209" spans="53:55" x14ac:dyDescent="0.3">
      <c r="BA2209" s="30" t="s">
        <v>1364</v>
      </c>
      <c r="BB2209" s="30" t="s">
        <v>1773</v>
      </c>
      <c r="BC2209" s="30">
        <v>2730</v>
      </c>
    </row>
    <row r="2210" spans="53:55" x14ac:dyDescent="0.3">
      <c r="BA2210" s="30" t="s">
        <v>1364</v>
      </c>
      <c r="BB2210" s="30" t="s">
        <v>1752</v>
      </c>
      <c r="BC2210" s="30">
        <v>5980</v>
      </c>
    </row>
    <row r="2211" spans="53:55" x14ac:dyDescent="0.3">
      <c r="BA2211" s="30" t="s">
        <v>1364</v>
      </c>
      <c r="BB2211" s="30" t="s">
        <v>1757</v>
      </c>
      <c r="BC2211" s="30">
        <v>455</v>
      </c>
    </row>
    <row r="2212" spans="53:55" x14ac:dyDescent="0.3">
      <c r="BA2212" s="30" t="s">
        <v>1364</v>
      </c>
      <c r="BB2212" s="30" t="s">
        <v>1743</v>
      </c>
      <c r="BC2212" s="30">
        <v>49400</v>
      </c>
    </row>
    <row r="2213" spans="53:55" x14ac:dyDescent="0.3">
      <c r="BA2213" s="30" t="s">
        <v>1364</v>
      </c>
      <c r="BB2213" s="30" t="s">
        <v>1765</v>
      </c>
      <c r="BC2213" s="30">
        <v>52000</v>
      </c>
    </row>
    <row r="2214" spans="53:55" x14ac:dyDescent="0.3">
      <c r="BA2214" s="30" t="s">
        <v>1364</v>
      </c>
      <c r="BB2214" s="30" t="s">
        <v>1763</v>
      </c>
      <c r="BC2214" s="30">
        <v>25350</v>
      </c>
    </row>
    <row r="2215" spans="53:55" x14ac:dyDescent="0.3">
      <c r="BA2215" s="30" t="s">
        <v>1364</v>
      </c>
      <c r="BB2215" s="30" t="s">
        <v>1768</v>
      </c>
      <c r="BC2215" s="30">
        <v>44200</v>
      </c>
    </row>
    <row r="2216" spans="53:55" x14ac:dyDescent="0.3">
      <c r="BA2216" s="30" t="s">
        <v>1364</v>
      </c>
      <c r="BB2216" s="30" t="s">
        <v>1773</v>
      </c>
      <c r="BC2216" s="30">
        <v>27300</v>
      </c>
    </row>
    <row r="2217" spans="53:55" x14ac:dyDescent="0.3">
      <c r="BA2217" s="30" t="s">
        <v>1364</v>
      </c>
      <c r="BB2217" s="30" t="s">
        <v>1745</v>
      </c>
      <c r="BC2217" s="30">
        <v>25545</v>
      </c>
    </row>
    <row r="2218" spans="53:55" x14ac:dyDescent="0.3">
      <c r="BA2218" s="30" t="s">
        <v>1364</v>
      </c>
      <c r="BB2218" s="30" t="s">
        <v>1746</v>
      </c>
      <c r="BC2218" s="30">
        <v>9945</v>
      </c>
    </row>
    <row r="2219" spans="53:55" x14ac:dyDescent="0.3">
      <c r="BA2219" s="30" t="s">
        <v>1364</v>
      </c>
      <c r="BB2219" s="30" t="s">
        <v>1756</v>
      </c>
      <c r="BC2219" s="30">
        <v>2990</v>
      </c>
    </row>
    <row r="2220" spans="53:55" x14ac:dyDescent="0.3">
      <c r="BA2220" s="30" t="s">
        <v>1364</v>
      </c>
      <c r="BB2220" s="30" t="s">
        <v>1773</v>
      </c>
      <c r="BC2220" s="30">
        <v>4420</v>
      </c>
    </row>
    <row r="2221" spans="53:55" x14ac:dyDescent="0.3">
      <c r="BA2221" s="30" t="s">
        <v>1364</v>
      </c>
      <c r="BB2221" s="30" t="s">
        <v>1758</v>
      </c>
      <c r="BC2221" s="30">
        <v>3380</v>
      </c>
    </row>
    <row r="2222" spans="53:55" x14ac:dyDescent="0.3">
      <c r="BA2222" s="30" t="s">
        <v>1364</v>
      </c>
      <c r="BB2222" s="30" t="s">
        <v>1775</v>
      </c>
      <c r="BC2222" s="30">
        <v>29250</v>
      </c>
    </row>
    <row r="2223" spans="53:55" x14ac:dyDescent="0.3">
      <c r="BA2223" s="30" t="s">
        <v>1364</v>
      </c>
      <c r="BB2223" s="30" t="s">
        <v>1761</v>
      </c>
      <c r="BC2223" s="30">
        <v>26000</v>
      </c>
    </row>
    <row r="2224" spans="53:55" x14ac:dyDescent="0.3">
      <c r="BA2224" s="30" t="s">
        <v>1364</v>
      </c>
      <c r="BB2224" s="30" t="s">
        <v>1742</v>
      </c>
      <c r="BC2224" s="30">
        <v>54600</v>
      </c>
    </row>
    <row r="2225" spans="53:55" x14ac:dyDescent="0.3">
      <c r="BA2225" s="30" t="s">
        <v>1364</v>
      </c>
      <c r="BB2225" s="30" t="s">
        <v>1772</v>
      </c>
      <c r="BC2225" s="30">
        <v>33150</v>
      </c>
    </row>
    <row r="2226" spans="53:55" x14ac:dyDescent="0.3">
      <c r="BA2226" s="30" t="s">
        <v>1364</v>
      </c>
      <c r="BB2226" s="30" t="s">
        <v>1777</v>
      </c>
      <c r="BC2226" s="30">
        <v>9100</v>
      </c>
    </row>
    <row r="2227" spans="53:55" x14ac:dyDescent="0.3">
      <c r="BA2227" s="30" t="s">
        <v>1364</v>
      </c>
      <c r="BB2227" s="30" t="s">
        <v>1772</v>
      </c>
      <c r="BC2227" s="30">
        <v>2184</v>
      </c>
    </row>
    <row r="2228" spans="53:55" x14ac:dyDescent="0.3">
      <c r="BA2228" s="30" t="s">
        <v>1364</v>
      </c>
      <c r="BB2228" s="30" t="s">
        <v>1755</v>
      </c>
      <c r="BC2228" s="30">
        <v>17004</v>
      </c>
    </row>
    <row r="2229" spans="53:55" x14ac:dyDescent="0.3">
      <c r="BA2229" s="30" t="s">
        <v>1364</v>
      </c>
      <c r="BB2229" s="30" t="s">
        <v>1773</v>
      </c>
      <c r="BC2229" s="30">
        <v>3484</v>
      </c>
    </row>
    <row r="2230" spans="53:55" x14ac:dyDescent="0.3">
      <c r="BA2230" s="30" t="s">
        <v>1364</v>
      </c>
      <c r="BB2230" s="30" t="s">
        <v>1766</v>
      </c>
      <c r="BC2230" s="30">
        <v>32175</v>
      </c>
    </row>
    <row r="2231" spans="53:55" x14ac:dyDescent="0.3">
      <c r="BA2231" s="30" t="s">
        <v>1364</v>
      </c>
      <c r="BB2231" s="30" t="s">
        <v>1774</v>
      </c>
      <c r="BC2231" s="30">
        <v>13780</v>
      </c>
    </row>
    <row r="2232" spans="53:55" x14ac:dyDescent="0.3">
      <c r="BA2232" s="30" t="s">
        <v>1364</v>
      </c>
      <c r="BB2232" s="30" t="s">
        <v>1745</v>
      </c>
      <c r="BC2232" s="30">
        <v>48945</v>
      </c>
    </row>
    <row r="2233" spans="53:55" x14ac:dyDescent="0.3">
      <c r="BA2233" s="30" t="s">
        <v>1364</v>
      </c>
      <c r="BB2233" s="30" t="s">
        <v>1771</v>
      </c>
      <c r="BC2233" s="30">
        <v>18850</v>
      </c>
    </row>
    <row r="2234" spans="53:55" x14ac:dyDescent="0.3">
      <c r="BA2234" s="30" t="s">
        <v>1364</v>
      </c>
      <c r="BB2234" s="30" t="s">
        <v>1775</v>
      </c>
      <c r="BC2234" s="30">
        <v>4160</v>
      </c>
    </row>
    <row r="2235" spans="53:55" x14ac:dyDescent="0.3">
      <c r="BA2235" s="30" t="s">
        <v>1364</v>
      </c>
      <c r="BB2235" s="30" t="s">
        <v>1765</v>
      </c>
      <c r="BC2235" s="30">
        <v>1560</v>
      </c>
    </row>
    <row r="2236" spans="53:55" x14ac:dyDescent="0.3">
      <c r="BA2236" s="30" t="s">
        <v>1364</v>
      </c>
      <c r="BB2236" s="30" t="s">
        <v>1490</v>
      </c>
      <c r="BC2236" s="30">
        <v>54600</v>
      </c>
    </row>
    <row r="2237" spans="53:55" x14ac:dyDescent="0.3">
      <c r="BA2237" s="30" t="s">
        <v>1364</v>
      </c>
      <c r="BB2237" s="30" t="s">
        <v>1743</v>
      </c>
      <c r="BC2237" s="30">
        <v>33800</v>
      </c>
    </row>
    <row r="2238" spans="53:55" x14ac:dyDescent="0.3">
      <c r="BA2238" s="30" t="s">
        <v>1364</v>
      </c>
      <c r="BB2238" s="30" t="s">
        <v>1760</v>
      </c>
      <c r="BC2238" s="30">
        <v>11700</v>
      </c>
    </row>
    <row r="2239" spans="53:55" x14ac:dyDescent="0.3">
      <c r="BA2239" s="30" t="s">
        <v>1364</v>
      </c>
      <c r="BB2239" s="30" t="s">
        <v>1744</v>
      </c>
      <c r="BC2239" s="30">
        <v>33150</v>
      </c>
    </row>
    <row r="2240" spans="53:55" x14ac:dyDescent="0.3">
      <c r="BA2240" s="30" t="s">
        <v>1364</v>
      </c>
      <c r="BB2240" s="30" t="s">
        <v>1758</v>
      </c>
      <c r="BC2240" s="30">
        <v>16250</v>
      </c>
    </row>
    <row r="2241" spans="53:55" x14ac:dyDescent="0.3">
      <c r="BA2241" s="30" t="s">
        <v>1364</v>
      </c>
      <c r="BB2241" s="30" t="s">
        <v>1762</v>
      </c>
      <c r="BC2241" s="30">
        <v>4550</v>
      </c>
    </row>
    <row r="2242" spans="53:55" x14ac:dyDescent="0.3">
      <c r="BA2242" s="30" t="s">
        <v>1364</v>
      </c>
      <c r="BB2242" s="30" t="s">
        <v>1767</v>
      </c>
      <c r="BC2242" s="30">
        <v>17550</v>
      </c>
    </row>
    <row r="2243" spans="53:55" x14ac:dyDescent="0.3">
      <c r="BA2243" s="30" t="s">
        <v>1364</v>
      </c>
      <c r="BB2243" s="30" t="s">
        <v>1747</v>
      </c>
      <c r="BC2243" s="30">
        <v>8190</v>
      </c>
    </row>
    <row r="2244" spans="53:55" x14ac:dyDescent="0.3">
      <c r="BA2244" s="30" t="s">
        <v>1364</v>
      </c>
      <c r="BB2244" s="30" t="s">
        <v>1745</v>
      </c>
      <c r="BC2244" s="30">
        <v>1495</v>
      </c>
    </row>
    <row r="2245" spans="53:55" x14ac:dyDescent="0.3">
      <c r="BA2245" s="30" t="s">
        <v>1364</v>
      </c>
      <c r="BB2245" s="30" t="s">
        <v>1761</v>
      </c>
      <c r="BC2245" s="30">
        <v>910</v>
      </c>
    </row>
    <row r="2246" spans="53:55" x14ac:dyDescent="0.3">
      <c r="BA2246" s="30" t="s">
        <v>1364</v>
      </c>
      <c r="BB2246" s="30" t="s">
        <v>1747</v>
      </c>
      <c r="BC2246" s="30">
        <v>12350</v>
      </c>
    </row>
    <row r="2247" spans="53:55" x14ac:dyDescent="0.3">
      <c r="BA2247" s="30" t="s">
        <v>1364</v>
      </c>
      <c r="BB2247" s="30" t="s">
        <v>1770</v>
      </c>
      <c r="BC2247" s="30">
        <v>13000</v>
      </c>
    </row>
    <row r="2248" spans="53:55" x14ac:dyDescent="0.3">
      <c r="BA2248" s="30" t="s">
        <v>1364</v>
      </c>
      <c r="BB2248" s="30" t="s">
        <v>1754</v>
      </c>
      <c r="BC2248" s="30">
        <v>25350</v>
      </c>
    </row>
    <row r="2249" spans="53:55" x14ac:dyDescent="0.3">
      <c r="BA2249" s="30" t="s">
        <v>1364</v>
      </c>
      <c r="BB2249" s="30" t="s">
        <v>1764</v>
      </c>
      <c r="BC2249" s="30">
        <v>11050</v>
      </c>
    </row>
    <row r="2250" spans="53:55" x14ac:dyDescent="0.3">
      <c r="BA2250" s="30" t="s">
        <v>1364</v>
      </c>
      <c r="BB2250" s="30" t="s">
        <v>1772</v>
      </c>
      <c r="BC2250" s="30">
        <v>18200</v>
      </c>
    </row>
    <row r="2251" spans="53:55" x14ac:dyDescent="0.3">
      <c r="BA2251" s="30" t="s">
        <v>1364</v>
      </c>
      <c r="BB2251" s="30" t="s">
        <v>1776</v>
      </c>
      <c r="BC2251" s="30">
        <v>8515</v>
      </c>
    </row>
    <row r="2252" spans="53:55" x14ac:dyDescent="0.3">
      <c r="BA2252" s="30" t="s">
        <v>1364</v>
      </c>
      <c r="BB2252" s="30" t="s">
        <v>1767</v>
      </c>
      <c r="BC2252" s="30">
        <v>19890</v>
      </c>
    </row>
    <row r="2253" spans="53:55" x14ac:dyDescent="0.3">
      <c r="BA2253" s="30" t="s">
        <v>1364</v>
      </c>
      <c r="BB2253" s="30" t="s">
        <v>1774</v>
      </c>
      <c r="BC2253" s="30">
        <v>1495</v>
      </c>
    </row>
    <row r="2254" spans="53:55" x14ac:dyDescent="0.3">
      <c r="BA2254" s="30" t="s">
        <v>1364</v>
      </c>
      <c r="BB2254" s="30" t="s">
        <v>1773</v>
      </c>
      <c r="BC2254" s="30">
        <v>1105</v>
      </c>
    </row>
    <row r="2255" spans="53:55" x14ac:dyDescent="0.3">
      <c r="BA2255" s="30" t="s">
        <v>1364</v>
      </c>
      <c r="BB2255" s="30" t="s">
        <v>1750</v>
      </c>
      <c r="BC2255" s="30">
        <v>1690</v>
      </c>
    </row>
    <row r="2256" spans="53:55" x14ac:dyDescent="0.3">
      <c r="BA2256" s="30" t="s">
        <v>1364</v>
      </c>
      <c r="BB2256" s="30" t="s">
        <v>1756</v>
      </c>
      <c r="BC2256" s="30">
        <v>9750</v>
      </c>
    </row>
    <row r="2257" spans="53:55" x14ac:dyDescent="0.3">
      <c r="BA2257" s="30" t="s">
        <v>1364</v>
      </c>
      <c r="BB2257" s="30" t="s">
        <v>1765</v>
      </c>
      <c r="BC2257" s="30">
        <v>13000</v>
      </c>
    </row>
    <row r="2258" spans="53:55" x14ac:dyDescent="0.3">
      <c r="BA2258" s="30" t="s">
        <v>1364</v>
      </c>
      <c r="BB2258" s="30" t="s">
        <v>1754</v>
      </c>
      <c r="BC2258" s="30">
        <v>54600</v>
      </c>
    </row>
    <row r="2259" spans="53:55" x14ac:dyDescent="0.3">
      <c r="BA2259" s="30" t="s">
        <v>1364</v>
      </c>
      <c r="BB2259" s="30" t="s">
        <v>1750</v>
      </c>
      <c r="BC2259" s="30">
        <v>11050</v>
      </c>
    </row>
    <row r="2260" spans="53:55" x14ac:dyDescent="0.3">
      <c r="BA2260" s="30" t="s">
        <v>1364</v>
      </c>
      <c r="BB2260" s="30" t="s">
        <v>1744</v>
      </c>
      <c r="BC2260" s="30">
        <v>9100</v>
      </c>
    </row>
    <row r="2261" spans="53:55" x14ac:dyDescent="0.3">
      <c r="BA2261" s="30" t="s">
        <v>1364</v>
      </c>
      <c r="BB2261" s="30" t="s">
        <v>1766</v>
      </c>
      <c r="BC2261" s="30">
        <v>2184</v>
      </c>
    </row>
    <row r="2262" spans="53:55" x14ac:dyDescent="0.3">
      <c r="BA2262" s="30" t="s">
        <v>1364</v>
      </c>
      <c r="BB2262" s="30" t="s">
        <v>1750</v>
      </c>
      <c r="BC2262" s="30">
        <v>17004</v>
      </c>
    </row>
    <row r="2263" spans="53:55" x14ac:dyDescent="0.3">
      <c r="BA2263" s="30" t="s">
        <v>1364</v>
      </c>
      <c r="BB2263" s="30" t="s">
        <v>1766</v>
      </c>
      <c r="BC2263" s="30">
        <v>13936</v>
      </c>
    </row>
    <row r="2264" spans="53:55" x14ac:dyDescent="0.3">
      <c r="BA2264" s="30" t="s">
        <v>1364</v>
      </c>
      <c r="BB2264" s="30" t="s">
        <v>1761</v>
      </c>
      <c r="BC2264" s="30">
        <v>10725</v>
      </c>
    </row>
    <row r="2265" spans="53:55" x14ac:dyDescent="0.3">
      <c r="BA2265" s="30" t="s">
        <v>1364</v>
      </c>
      <c r="BB2265" s="30" t="s">
        <v>1745</v>
      </c>
      <c r="BC2265" s="30">
        <v>13780</v>
      </c>
    </row>
    <row r="2266" spans="53:55" x14ac:dyDescent="0.3">
      <c r="BA2266" s="30" t="s">
        <v>1364</v>
      </c>
      <c r="BB2266" s="30" t="s">
        <v>1768</v>
      </c>
      <c r="BC2266" s="30">
        <v>32630</v>
      </c>
    </row>
    <row r="2267" spans="53:55" x14ac:dyDescent="0.3">
      <c r="BA2267" s="30" t="s">
        <v>1364</v>
      </c>
      <c r="BB2267" s="30" t="s">
        <v>1751</v>
      </c>
      <c r="BC2267" s="30">
        <v>56550</v>
      </c>
    </row>
    <row r="2268" spans="53:55" x14ac:dyDescent="0.3">
      <c r="BA2268" s="30" t="s">
        <v>1364</v>
      </c>
      <c r="BB2268" s="30" t="s">
        <v>1761</v>
      </c>
      <c r="BC2268" s="30">
        <v>3120</v>
      </c>
    </row>
    <row r="2269" spans="53:55" x14ac:dyDescent="0.3">
      <c r="BA2269" s="30" t="s">
        <v>1364</v>
      </c>
      <c r="BB2269" s="30" t="s">
        <v>1748</v>
      </c>
      <c r="BC2269" s="30">
        <v>1560</v>
      </c>
    </row>
    <row r="2270" spans="53:55" x14ac:dyDescent="0.3">
      <c r="BA2270" s="30" t="s">
        <v>1364</v>
      </c>
      <c r="BB2270" s="30" t="s">
        <v>1773</v>
      </c>
      <c r="BC2270" s="30">
        <v>54600</v>
      </c>
    </row>
    <row r="2271" spans="53:55" x14ac:dyDescent="0.3">
      <c r="BA2271" s="30" t="s">
        <v>1364</v>
      </c>
      <c r="BB2271" s="30" t="s">
        <v>1750</v>
      </c>
      <c r="BC2271" s="30">
        <v>16900</v>
      </c>
    </row>
    <row r="2272" spans="53:55" x14ac:dyDescent="0.3">
      <c r="BA2272" s="30" t="s">
        <v>1364</v>
      </c>
      <c r="BB2272" s="30" t="s">
        <v>1766</v>
      </c>
      <c r="BC2272" s="30">
        <v>17550</v>
      </c>
    </row>
    <row r="2273" spans="53:55" x14ac:dyDescent="0.3">
      <c r="BA2273" s="30" t="s">
        <v>1364</v>
      </c>
      <c r="BB2273" s="30" t="s">
        <v>1756</v>
      </c>
      <c r="BC2273" s="30">
        <v>33150</v>
      </c>
    </row>
    <row r="2274" spans="53:55" x14ac:dyDescent="0.3">
      <c r="BA2274" s="30" t="s">
        <v>1364</v>
      </c>
      <c r="BB2274" s="30" t="s">
        <v>1749</v>
      </c>
      <c r="BC2274" s="30">
        <v>65000</v>
      </c>
    </row>
    <row r="2275" spans="53:55" x14ac:dyDescent="0.3">
      <c r="BA2275" s="30" t="s">
        <v>1364</v>
      </c>
      <c r="BB2275" s="30" t="s">
        <v>1771</v>
      </c>
      <c r="BC2275" s="30">
        <v>4550</v>
      </c>
    </row>
    <row r="2276" spans="53:55" x14ac:dyDescent="0.3">
      <c r="BA2276" s="30" t="s">
        <v>1364</v>
      </c>
      <c r="BB2276" s="30" t="s">
        <v>1751</v>
      </c>
      <c r="BC2276" s="30">
        <v>5850</v>
      </c>
    </row>
    <row r="2277" spans="53:55" x14ac:dyDescent="0.3">
      <c r="BA2277" s="30" t="s">
        <v>1364</v>
      </c>
      <c r="BB2277" s="30" t="s">
        <v>1771</v>
      </c>
      <c r="BC2277" s="30">
        <v>10920</v>
      </c>
    </row>
    <row r="2278" spans="53:55" x14ac:dyDescent="0.3">
      <c r="BA2278" s="30" t="s">
        <v>1364</v>
      </c>
      <c r="BB2278" s="30" t="s">
        <v>1756</v>
      </c>
      <c r="BC2278" s="30">
        <v>1495</v>
      </c>
    </row>
    <row r="2279" spans="53:55" x14ac:dyDescent="0.3">
      <c r="BA2279" s="30" t="s">
        <v>1364</v>
      </c>
      <c r="BB2279" s="30" t="s">
        <v>1748</v>
      </c>
      <c r="BC2279" s="30">
        <v>1820</v>
      </c>
    </row>
    <row r="2280" spans="53:55" x14ac:dyDescent="0.3">
      <c r="BA2280" s="30" t="s">
        <v>1364</v>
      </c>
      <c r="BB2280" s="30" t="s">
        <v>1759</v>
      </c>
      <c r="BC2280" s="30">
        <v>12350</v>
      </c>
    </row>
    <row r="2281" spans="53:55" x14ac:dyDescent="0.3">
      <c r="BA2281" s="30" t="s">
        <v>1364</v>
      </c>
      <c r="BB2281" s="30" t="s">
        <v>1775</v>
      </c>
      <c r="BC2281" s="30">
        <v>39000</v>
      </c>
    </row>
    <row r="2282" spans="53:55" x14ac:dyDescent="0.3">
      <c r="BA2282" s="30" t="s">
        <v>1364</v>
      </c>
      <c r="BB2282" s="30" t="s">
        <v>1761</v>
      </c>
      <c r="BC2282" s="30">
        <v>25350</v>
      </c>
    </row>
    <row r="2283" spans="53:55" x14ac:dyDescent="0.3">
      <c r="BA2283" s="30" t="s">
        <v>1364</v>
      </c>
      <c r="BB2283" s="30" t="s">
        <v>1746</v>
      </c>
      <c r="BC2283" s="30">
        <v>22100</v>
      </c>
    </row>
    <row r="2284" spans="53:55" x14ac:dyDescent="0.3">
      <c r="BA2284" s="30" t="s">
        <v>1364</v>
      </c>
      <c r="BB2284" s="30" t="s">
        <v>1490</v>
      </c>
      <c r="BC2284" s="30">
        <v>9100</v>
      </c>
    </row>
    <row r="2285" spans="53:55" x14ac:dyDescent="0.3">
      <c r="BA2285" s="30" t="s">
        <v>1364</v>
      </c>
      <c r="BB2285" s="30" t="s">
        <v>1745</v>
      </c>
      <c r="BC2285" s="30">
        <v>25545</v>
      </c>
    </row>
    <row r="2286" spans="53:55" x14ac:dyDescent="0.3">
      <c r="BA2286" s="30" t="s">
        <v>1364</v>
      </c>
      <c r="BB2286" s="30" t="s">
        <v>1776</v>
      </c>
      <c r="BC2286" s="30">
        <v>9945</v>
      </c>
    </row>
    <row r="2287" spans="53:55" x14ac:dyDescent="0.3">
      <c r="BA2287" s="30" t="s">
        <v>1364</v>
      </c>
      <c r="BB2287" s="30" t="s">
        <v>1774</v>
      </c>
      <c r="BC2287" s="30">
        <v>5980</v>
      </c>
    </row>
    <row r="2288" spans="53:55" x14ac:dyDescent="0.3">
      <c r="BA2288" s="30" t="s">
        <v>1364</v>
      </c>
      <c r="BB2288" s="30" t="s">
        <v>1775</v>
      </c>
      <c r="BC2288" s="30">
        <v>1105</v>
      </c>
    </row>
    <row r="2289" spans="53:55" x14ac:dyDescent="0.3">
      <c r="BA2289" s="30" t="s">
        <v>1364</v>
      </c>
      <c r="BB2289" s="30" t="s">
        <v>1760</v>
      </c>
      <c r="BC2289" s="30">
        <v>2535</v>
      </c>
    </row>
    <row r="2290" spans="53:55" x14ac:dyDescent="0.3">
      <c r="BA2290" s="30" t="s">
        <v>1364</v>
      </c>
      <c r="BB2290" s="30" t="s">
        <v>1751</v>
      </c>
      <c r="BC2290" s="30">
        <v>19500</v>
      </c>
    </row>
    <row r="2291" spans="53:55" x14ac:dyDescent="0.3">
      <c r="BA2291" s="30" t="s">
        <v>1364</v>
      </c>
      <c r="BB2291" s="30" t="s">
        <v>1755</v>
      </c>
      <c r="BC2291" s="30">
        <v>26000</v>
      </c>
    </row>
    <row r="2292" spans="53:55" x14ac:dyDescent="0.3">
      <c r="BA2292" s="30" t="s">
        <v>1364</v>
      </c>
      <c r="BB2292" s="30" t="s">
        <v>1757</v>
      </c>
      <c r="BC2292" s="30">
        <v>13650</v>
      </c>
    </row>
    <row r="2293" spans="53:55" x14ac:dyDescent="0.3">
      <c r="BA2293" s="30" t="s">
        <v>1364</v>
      </c>
      <c r="BB2293" s="30" t="s">
        <v>1769</v>
      </c>
      <c r="BC2293" s="30">
        <v>22100</v>
      </c>
    </row>
    <row r="2294" spans="53:55" x14ac:dyDescent="0.3">
      <c r="BA2294" s="30" t="s">
        <v>1364</v>
      </c>
      <c r="BB2294" s="30" t="s">
        <v>1749</v>
      </c>
      <c r="BC2294" s="30">
        <v>27300</v>
      </c>
    </row>
    <row r="2295" spans="53:55" x14ac:dyDescent="0.3">
      <c r="BA2295" s="30" t="s">
        <v>1364</v>
      </c>
      <c r="BB2295" s="30" t="s">
        <v>1757</v>
      </c>
      <c r="BC2295" s="30">
        <v>6552</v>
      </c>
    </row>
    <row r="2296" spans="53:55" x14ac:dyDescent="0.3">
      <c r="BA2296" s="30" t="s">
        <v>1364</v>
      </c>
      <c r="BB2296" s="30" t="s">
        <v>1769</v>
      </c>
      <c r="BC2296" s="30">
        <v>8502</v>
      </c>
    </row>
    <row r="2297" spans="53:55" x14ac:dyDescent="0.3">
      <c r="BA2297" s="30" t="s">
        <v>1364</v>
      </c>
      <c r="BB2297" s="30" t="s">
        <v>1746</v>
      </c>
      <c r="BC2297" s="30">
        <v>6968</v>
      </c>
    </row>
    <row r="2298" spans="53:55" x14ac:dyDescent="0.3">
      <c r="BA2298" s="30" t="s">
        <v>1364</v>
      </c>
      <c r="BB2298" s="30" t="s">
        <v>1773</v>
      </c>
      <c r="BC2298" s="30">
        <v>10725</v>
      </c>
    </row>
    <row r="2299" spans="53:55" x14ac:dyDescent="0.3">
      <c r="BA2299" s="30" t="s">
        <v>1364</v>
      </c>
      <c r="BB2299" s="30" t="s">
        <v>1758</v>
      </c>
      <c r="BC2299" s="30">
        <v>10335</v>
      </c>
    </row>
    <row r="2300" spans="53:55" x14ac:dyDescent="0.3">
      <c r="BA2300" s="30" t="s">
        <v>1364</v>
      </c>
      <c r="BB2300" s="30" t="s">
        <v>1754</v>
      </c>
      <c r="BC2300" s="30">
        <v>65260</v>
      </c>
    </row>
    <row r="2301" spans="53:55" x14ac:dyDescent="0.3">
      <c r="BA2301" s="30" t="s">
        <v>1364</v>
      </c>
      <c r="BB2301" s="30" t="s">
        <v>1764</v>
      </c>
      <c r="BC2301" s="30">
        <v>37700</v>
      </c>
    </row>
    <row r="2302" spans="53:55" x14ac:dyDescent="0.3">
      <c r="BA2302" s="30" t="s">
        <v>1364</v>
      </c>
      <c r="BB2302" s="30" t="s">
        <v>1753</v>
      </c>
      <c r="BC2302" s="30">
        <v>4160</v>
      </c>
    </row>
    <row r="2303" spans="53:55" x14ac:dyDescent="0.3">
      <c r="BA2303" s="30" t="s">
        <v>1364</v>
      </c>
      <c r="BB2303" s="30" t="s">
        <v>1742</v>
      </c>
      <c r="BC2303" s="30">
        <v>1560</v>
      </c>
    </row>
    <row r="2304" spans="53:55" x14ac:dyDescent="0.3">
      <c r="BA2304" s="30" t="s">
        <v>1364</v>
      </c>
      <c r="BB2304" s="30" t="s">
        <v>1758</v>
      </c>
      <c r="BC2304" s="30">
        <v>13650</v>
      </c>
    </row>
    <row r="2305" spans="53:55" x14ac:dyDescent="0.3">
      <c r="BA2305" s="30" t="s">
        <v>1364</v>
      </c>
      <c r="BB2305" s="30" t="s">
        <v>1770</v>
      </c>
      <c r="BC2305" s="30">
        <v>16900</v>
      </c>
    </row>
    <row r="2306" spans="53:55" x14ac:dyDescent="0.3">
      <c r="BA2306" s="30" t="s">
        <v>1364</v>
      </c>
      <c r="BB2306" s="30" t="s">
        <v>1764</v>
      </c>
      <c r="BC2306" s="30">
        <v>5850</v>
      </c>
    </row>
    <row r="2307" spans="53:55" x14ac:dyDescent="0.3">
      <c r="BA2307" s="30" t="s">
        <v>1364</v>
      </c>
      <c r="BB2307" s="30" t="s">
        <v>1742</v>
      </c>
      <c r="BC2307" s="30">
        <v>44200</v>
      </c>
    </row>
    <row r="2308" spans="53:55" x14ac:dyDescent="0.3">
      <c r="BA2308" s="30" t="s">
        <v>1364</v>
      </c>
      <c r="BB2308" s="30" t="s">
        <v>1748</v>
      </c>
      <c r="BC2308" s="30">
        <v>16250</v>
      </c>
    </row>
    <row r="2309" spans="53:55" x14ac:dyDescent="0.3">
      <c r="BA2309" s="30" t="s">
        <v>1364</v>
      </c>
      <c r="BB2309" s="30" t="s">
        <v>1767</v>
      </c>
      <c r="BC2309" s="30">
        <v>18200</v>
      </c>
    </row>
    <row r="2310" spans="53:55" x14ac:dyDescent="0.3">
      <c r="BA2310" s="30" t="s">
        <v>1364</v>
      </c>
      <c r="BB2310" s="30" t="s">
        <v>1761</v>
      </c>
      <c r="BC2310" s="30">
        <v>17550</v>
      </c>
    </row>
    <row r="2311" spans="53:55" x14ac:dyDescent="0.3">
      <c r="BA2311" s="30" t="s">
        <v>1364</v>
      </c>
      <c r="BB2311" s="30" t="s">
        <v>1757</v>
      </c>
      <c r="BC2311" s="30">
        <v>8190</v>
      </c>
    </row>
    <row r="2312" spans="53:55" x14ac:dyDescent="0.3">
      <c r="BA2312" s="30" t="s">
        <v>1364</v>
      </c>
      <c r="BB2312" s="30" t="s">
        <v>1745</v>
      </c>
      <c r="BC2312" s="30">
        <v>5980</v>
      </c>
    </row>
    <row r="2313" spans="53:55" x14ac:dyDescent="0.3">
      <c r="BA2313" s="30" t="s">
        <v>1364</v>
      </c>
      <c r="BB2313" s="30" t="s">
        <v>1765</v>
      </c>
      <c r="BC2313" s="30">
        <v>910</v>
      </c>
    </row>
    <row r="2314" spans="53:55" x14ac:dyDescent="0.3">
      <c r="BA2314" s="30" t="s">
        <v>1364</v>
      </c>
      <c r="BB2314" s="30" t="s">
        <v>1744</v>
      </c>
      <c r="BC2314" s="30">
        <v>24700</v>
      </c>
    </row>
    <row r="2315" spans="53:55" x14ac:dyDescent="0.3">
      <c r="BA2315" s="30" t="s">
        <v>1364</v>
      </c>
      <c r="BB2315" s="30" t="s">
        <v>1747</v>
      </c>
      <c r="BC2315" s="30">
        <v>13000</v>
      </c>
    </row>
    <row r="2316" spans="53:55" x14ac:dyDescent="0.3">
      <c r="BA2316" s="30" t="s">
        <v>1364</v>
      </c>
      <c r="BB2316" s="30" t="s">
        <v>1752</v>
      </c>
      <c r="BC2316" s="30">
        <v>8450</v>
      </c>
    </row>
    <row r="2317" spans="53:55" x14ac:dyDescent="0.3">
      <c r="BA2317" s="30" t="s">
        <v>1364</v>
      </c>
      <c r="BB2317" s="30" t="s">
        <v>1767</v>
      </c>
      <c r="BC2317" s="30">
        <v>22100</v>
      </c>
    </row>
    <row r="2318" spans="53:55" x14ac:dyDescent="0.3">
      <c r="BA2318" s="30" t="s">
        <v>1364</v>
      </c>
      <c r="BB2318" s="30" t="s">
        <v>1762</v>
      </c>
      <c r="BC2318" s="30">
        <v>36400</v>
      </c>
    </row>
    <row r="2319" spans="53:55" x14ac:dyDescent="0.3">
      <c r="BA2319" s="30" t="s">
        <v>1364</v>
      </c>
      <c r="BB2319" s="30" t="s">
        <v>1756</v>
      </c>
      <c r="BC2319" s="30">
        <v>25545</v>
      </c>
    </row>
    <row r="2320" spans="53:55" x14ac:dyDescent="0.3">
      <c r="BA2320" s="30" t="s">
        <v>1364</v>
      </c>
      <c r="BB2320" s="30" t="s">
        <v>1758</v>
      </c>
      <c r="BC2320" s="30">
        <v>29835</v>
      </c>
    </row>
    <row r="2321" spans="53:55" x14ac:dyDescent="0.3">
      <c r="BA2321" s="30" t="s">
        <v>1364</v>
      </c>
      <c r="BB2321" s="30" t="s">
        <v>1776</v>
      </c>
      <c r="BC2321" s="30">
        <v>5980</v>
      </c>
    </row>
    <row r="2322" spans="53:55" x14ac:dyDescent="0.3">
      <c r="BA2322" s="30" t="s">
        <v>1364</v>
      </c>
      <c r="BB2322" s="30" t="s">
        <v>1776</v>
      </c>
      <c r="BC2322" s="30">
        <v>1105</v>
      </c>
    </row>
    <row r="2323" spans="53:55" x14ac:dyDescent="0.3">
      <c r="BA2323" s="30" t="s">
        <v>1364</v>
      </c>
      <c r="BB2323" s="30" t="s">
        <v>1761</v>
      </c>
      <c r="BC2323" s="30">
        <v>845</v>
      </c>
    </row>
    <row r="2324" spans="53:55" x14ac:dyDescent="0.3">
      <c r="BA2324" s="30" t="s">
        <v>1364</v>
      </c>
      <c r="BB2324" s="30" t="s">
        <v>1759</v>
      </c>
      <c r="BC2324" s="30">
        <v>39000</v>
      </c>
    </row>
    <row r="2325" spans="53:55" x14ac:dyDescent="0.3">
      <c r="BA2325" s="30" t="s">
        <v>1364</v>
      </c>
      <c r="BB2325" s="30" t="s">
        <v>1771</v>
      </c>
      <c r="BC2325" s="30">
        <v>26000</v>
      </c>
    </row>
    <row r="2326" spans="53:55" x14ac:dyDescent="0.3">
      <c r="BA2326" s="30" t="s">
        <v>1364</v>
      </c>
      <c r="BB2326" s="30" t="s">
        <v>1758</v>
      </c>
      <c r="BC2326" s="30">
        <v>40950</v>
      </c>
    </row>
    <row r="2327" spans="53:55" x14ac:dyDescent="0.3">
      <c r="BA2327" s="30" t="s">
        <v>1364</v>
      </c>
      <c r="BB2327" s="30" t="s">
        <v>1774</v>
      </c>
      <c r="BC2327" s="30">
        <v>22100</v>
      </c>
    </row>
    <row r="2328" spans="53:55" x14ac:dyDescent="0.3">
      <c r="BA2328" s="30" t="s">
        <v>1364</v>
      </c>
      <c r="BB2328" s="30" t="s">
        <v>1755</v>
      </c>
      <c r="BC2328" s="30">
        <v>9100</v>
      </c>
    </row>
    <row r="2329" spans="53:55" x14ac:dyDescent="0.3">
      <c r="BA2329" s="30" t="s">
        <v>1364</v>
      </c>
      <c r="BB2329" s="30" t="s">
        <v>1748</v>
      </c>
      <c r="BC2329" s="30">
        <v>8736</v>
      </c>
    </row>
    <row r="2330" spans="53:55" x14ac:dyDescent="0.3">
      <c r="BA2330" s="30" t="s">
        <v>1364</v>
      </c>
      <c r="BB2330" s="30" t="s">
        <v>1761</v>
      </c>
      <c r="BC2330" s="30">
        <v>8502</v>
      </c>
    </row>
    <row r="2331" spans="53:55" x14ac:dyDescent="0.3">
      <c r="BA2331" s="30" t="s">
        <v>1364</v>
      </c>
      <c r="BB2331" s="30" t="s">
        <v>1759</v>
      </c>
      <c r="BC2331" s="30">
        <v>13936</v>
      </c>
    </row>
    <row r="2332" spans="53:55" x14ac:dyDescent="0.3">
      <c r="BA2332" s="30" t="s">
        <v>1364</v>
      </c>
      <c r="BB2332" s="30" t="s">
        <v>1753</v>
      </c>
      <c r="BC2332" s="30">
        <v>42900</v>
      </c>
    </row>
    <row r="2333" spans="53:55" x14ac:dyDescent="0.3">
      <c r="BA2333" s="30" t="s">
        <v>1364</v>
      </c>
      <c r="BB2333" s="30" t="s">
        <v>1775</v>
      </c>
      <c r="BC2333" s="30">
        <v>3445</v>
      </c>
    </row>
    <row r="2334" spans="53:55" x14ac:dyDescent="0.3">
      <c r="BA2334" s="30" t="s">
        <v>1364</v>
      </c>
      <c r="BB2334" s="30" t="s">
        <v>1750</v>
      </c>
      <c r="BC2334" s="30">
        <v>48945</v>
      </c>
    </row>
    <row r="2335" spans="53:55" x14ac:dyDescent="0.3">
      <c r="BA2335" s="30" t="s">
        <v>1364</v>
      </c>
      <c r="BB2335" s="30" t="s">
        <v>1761</v>
      </c>
      <c r="BC2335" s="30">
        <v>18850</v>
      </c>
    </row>
    <row r="2336" spans="53:55" x14ac:dyDescent="0.3">
      <c r="BA2336" s="30" t="s">
        <v>1364</v>
      </c>
      <c r="BB2336" s="30" t="s">
        <v>1771</v>
      </c>
      <c r="BC2336" s="30">
        <v>4160</v>
      </c>
    </row>
    <row r="2337" spans="53:55" x14ac:dyDescent="0.3">
      <c r="BA2337" s="30" t="s">
        <v>1364</v>
      </c>
      <c r="BB2337" s="30" t="s">
        <v>1770</v>
      </c>
      <c r="BC2337" s="30">
        <v>1560</v>
      </c>
    </row>
    <row r="2338" spans="53:55" x14ac:dyDescent="0.3">
      <c r="BA2338" s="30" t="s">
        <v>1364</v>
      </c>
      <c r="BB2338" s="30" t="s">
        <v>1743</v>
      </c>
      <c r="BC2338" s="30">
        <v>13650</v>
      </c>
    </row>
    <row r="2339" spans="53:55" x14ac:dyDescent="0.3">
      <c r="BA2339" s="30" t="s">
        <v>1364</v>
      </c>
      <c r="BB2339" s="30" t="s">
        <v>1770</v>
      </c>
      <c r="BC2339" s="30">
        <v>16900</v>
      </c>
    </row>
    <row r="2340" spans="53:55" x14ac:dyDescent="0.3">
      <c r="BA2340" s="30" t="s">
        <v>1364</v>
      </c>
      <c r="BB2340" s="30" t="s">
        <v>1765</v>
      </c>
      <c r="BC2340" s="30">
        <v>17550</v>
      </c>
    </row>
    <row r="2341" spans="53:55" x14ac:dyDescent="0.3">
      <c r="BA2341" s="30" t="s">
        <v>1364</v>
      </c>
      <c r="BB2341" s="30" t="s">
        <v>1777</v>
      </c>
      <c r="BC2341" s="30">
        <v>44200</v>
      </c>
    </row>
    <row r="2342" spans="53:55" x14ac:dyDescent="0.3">
      <c r="BA2342" s="30" t="s">
        <v>1364</v>
      </c>
      <c r="BB2342" s="30" t="s">
        <v>1776</v>
      </c>
      <c r="BC2342" s="30">
        <v>65000</v>
      </c>
    </row>
    <row r="2343" spans="53:55" x14ac:dyDescent="0.3">
      <c r="BA2343" s="30" t="s">
        <v>1364</v>
      </c>
      <c r="BB2343" s="30" t="s">
        <v>1767</v>
      </c>
      <c r="BC2343" s="30">
        <v>18200</v>
      </c>
    </row>
    <row r="2344" spans="53:55" x14ac:dyDescent="0.3">
      <c r="BA2344" s="30" t="s">
        <v>1364</v>
      </c>
      <c r="BB2344" s="30" t="s">
        <v>1759</v>
      </c>
      <c r="BC2344" s="30">
        <v>11700</v>
      </c>
    </row>
    <row r="2345" spans="53:55" x14ac:dyDescent="0.3">
      <c r="BA2345" s="30" t="s">
        <v>1364</v>
      </c>
      <c r="BB2345" s="30" t="s">
        <v>1769</v>
      </c>
      <c r="BC2345" s="30">
        <v>8190</v>
      </c>
    </row>
    <row r="2346" spans="53:55" x14ac:dyDescent="0.3">
      <c r="BA2346" s="30" t="s">
        <v>1364</v>
      </c>
      <c r="BB2346" s="30" t="s">
        <v>1755</v>
      </c>
      <c r="BC2346" s="30">
        <v>2990</v>
      </c>
    </row>
    <row r="2347" spans="53:55" x14ac:dyDescent="0.3">
      <c r="BA2347" s="30" t="s">
        <v>1364</v>
      </c>
      <c r="BB2347" s="30" t="s">
        <v>1751</v>
      </c>
      <c r="BC2347" s="30">
        <v>455</v>
      </c>
    </row>
    <row r="2348" spans="53:55" x14ac:dyDescent="0.3">
      <c r="BA2348" s="30" t="s">
        <v>1364</v>
      </c>
      <c r="BB2348" s="30" t="s">
        <v>1777</v>
      </c>
      <c r="BC2348" s="30">
        <v>49400</v>
      </c>
    </row>
    <row r="2349" spans="53:55" x14ac:dyDescent="0.3">
      <c r="BA2349" s="30" t="s">
        <v>1364</v>
      </c>
      <c r="BB2349" s="30" t="s">
        <v>1742</v>
      </c>
      <c r="BC2349" s="30">
        <v>26000</v>
      </c>
    </row>
    <row r="2350" spans="53:55" x14ac:dyDescent="0.3">
      <c r="BA2350" s="30" t="s">
        <v>1364</v>
      </c>
      <c r="BB2350" s="30" t="s">
        <v>1759</v>
      </c>
      <c r="BC2350" s="30">
        <v>16900</v>
      </c>
    </row>
    <row r="2351" spans="53:55" x14ac:dyDescent="0.3">
      <c r="BA2351" s="30" t="s">
        <v>1364</v>
      </c>
      <c r="BB2351" s="30" t="s">
        <v>1776</v>
      </c>
      <c r="BC2351" s="30">
        <v>22100</v>
      </c>
    </row>
    <row r="2352" spans="53:55" x14ac:dyDescent="0.3">
      <c r="BA2352" s="30" t="s">
        <v>1364</v>
      </c>
      <c r="BB2352" s="30" t="s">
        <v>1771</v>
      </c>
      <c r="BC2352" s="30">
        <v>18200</v>
      </c>
    </row>
    <row r="2353" spans="53:55" x14ac:dyDescent="0.3">
      <c r="BA2353" s="30" t="s">
        <v>1364</v>
      </c>
      <c r="BB2353" s="30" t="s">
        <v>1745</v>
      </c>
      <c r="BC2353" s="30">
        <v>8515</v>
      </c>
    </row>
    <row r="2354" spans="53:55" x14ac:dyDescent="0.3">
      <c r="BA2354" s="30" t="s">
        <v>1364</v>
      </c>
      <c r="BB2354" s="30" t="s">
        <v>1742</v>
      </c>
      <c r="BC2354" s="30">
        <v>9945</v>
      </c>
    </row>
    <row r="2355" spans="53:55" x14ac:dyDescent="0.3">
      <c r="BA2355" s="30" t="s">
        <v>1364</v>
      </c>
      <c r="BB2355" s="30" t="s">
        <v>1747</v>
      </c>
      <c r="BC2355" s="30">
        <v>4485</v>
      </c>
    </row>
    <row r="2356" spans="53:55" x14ac:dyDescent="0.3">
      <c r="BA2356" s="30" t="s">
        <v>1364</v>
      </c>
      <c r="BB2356" s="30" t="s">
        <v>1762</v>
      </c>
      <c r="BC2356" s="30">
        <v>1105</v>
      </c>
    </row>
    <row r="2357" spans="53:55" x14ac:dyDescent="0.3">
      <c r="BA2357" s="30" t="s">
        <v>1364</v>
      </c>
      <c r="BB2357" s="30" t="s">
        <v>1763</v>
      </c>
      <c r="BC2357" s="30">
        <v>1690</v>
      </c>
    </row>
    <row r="2358" spans="53:55" x14ac:dyDescent="0.3">
      <c r="BA2358" s="30" t="s">
        <v>1364</v>
      </c>
      <c r="BB2358" s="30" t="s">
        <v>1758</v>
      </c>
      <c r="BC2358" s="30">
        <v>9750</v>
      </c>
    </row>
    <row r="2359" spans="53:55" x14ac:dyDescent="0.3">
      <c r="BA2359" s="30" t="s">
        <v>1364</v>
      </c>
      <c r="BB2359" s="30" t="s">
        <v>1751</v>
      </c>
      <c r="BC2359" s="30">
        <v>13000</v>
      </c>
    </row>
    <row r="2360" spans="53:55" x14ac:dyDescent="0.3">
      <c r="BA2360" s="30" t="s">
        <v>1364</v>
      </c>
      <c r="BB2360" s="30" t="s">
        <v>1755</v>
      </c>
      <c r="BC2360" s="30">
        <v>13650</v>
      </c>
    </row>
    <row r="2361" spans="53:55" x14ac:dyDescent="0.3">
      <c r="BA2361" s="30" t="s">
        <v>1364</v>
      </c>
      <c r="BB2361" s="30" t="s">
        <v>1753</v>
      </c>
      <c r="BC2361" s="30">
        <v>11050</v>
      </c>
    </row>
    <row r="2362" spans="53:55" x14ac:dyDescent="0.3">
      <c r="BA2362" s="30" t="s">
        <v>1364</v>
      </c>
      <c r="BB2362" s="30" t="s">
        <v>1764</v>
      </c>
      <c r="BC2362" s="30">
        <v>27300</v>
      </c>
    </row>
    <row r="2363" spans="53:55" x14ac:dyDescent="0.3">
      <c r="BA2363" s="30" t="s">
        <v>1364</v>
      </c>
      <c r="BB2363" s="30" t="s">
        <v>1747</v>
      </c>
      <c r="BC2363" s="30">
        <v>6552</v>
      </c>
    </row>
    <row r="2364" spans="53:55" x14ac:dyDescent="0.3">
      <c r="BA2364" s="30" t="s">
        <v>1364</v>
      </c>
      <c r="BB2364" s="30" t="s">
        <v>1751</v>
      </c>
      <c r="BC2364" s="30">
        <v>25506</v>
      </c>
    </row>
    <row r="2365" spans="53:55" x14ac:dyDescent="0.3">
      <c r="BA2365" s="30" t="s">
        <v>1364</v>
      </c>
      <c r="BB2365" s="30" t="s">
        <v>1745</v>
      </c>
      <c r="BC2365" s="30">
        <v>10452</v>
      </c>
    </row>
    <row r="2366" spans="53:55" x14ac:dyDescent="0.3">
      <c r="BA2366" s="30" t="s">
        <v>1364</v>
      </c>
      <c r="BB2366" s="30" t="s">
        <v>1777</v>
      </c>
      <c r="BC2366" s="30">
        <v>21450</v>
      </c>
    </row>
    <row r="2367" spans="53:55" x14ac:dyDescent="0.3">
      <c r="BA2367" s="30" t="s">
        <v>1364</v>
      </c>
      <c r="BB2367" s="30" t="s">
        <v>1743</v>
      </c>
      <c r="BC2367" s="30">
        <v>13780</v>
      </c>
    </row>
    <row r="2368" spans="53:55" x14ac:dyDescent="0.3">
      <c r="BA2368" s="30" t="s">
        <v>1364</v>
      </c>
      <c r="BB2368" s="30" t="s">
        <v>1776</v>
      </c>
      <c r="BC2368" s="30">
        <v>16315</v>
      </c>
    </row>
    <row r="2369" spans="53:55" x14ac:dyDescent="0.3">
      <c r="BA2369" s="30" t="s">
        <v>1364</v>
      </c>
      <c r="BB2369" s="30" t="s">
        <v>1742</v>
      </c>
      <c r="BC2369" s="30">
        <v>56550</v>
      </c>
    </row>
    <row r="2370" spans="53:55" x14ac:dyDescent="0.3">
      <c r="BA2370" s="30" t="s">
        <v>1364</v>
      </c>
      <c r="BB2370" s="30" t="s">
        <v>1759</v>
      </c>
      <c r="BC2370" s="30">
        <v>4160</v>
      </c>
    </row>
    <row r="2371" spans="53:55" x14ac:dyDescent="0.3">
      <c r="BA2371" s="30" t="s">
        <v>1364</v>
      </c>
      <c r="BB2371" s="30" t="s">
        <v>1746</v>
      </c>
      <c r="BC2371" s="30">
        <v>1560</v>
      </c>
    </row>
    <row r="2372" spans="53:55" x14ac:dyDescent="0.3">
      <c r="BA2372" s="30" t="s">
        <v>1364</v>
      </c>
      <c r="BB2372" s="30" t="s">
        <v>1769</v>
      </c>
      <c r="BC2372" s="30">
        <v>27300</v>
      </c>
    </row>
    <row r="2373" spans="53:55" x14ac:dyDescent="0.3">
      <c r="BA2373" s="30" t="s">
        <v>1364</v>
      </c>
      <c r="BB2373" s="30" t="s">
        <v>1751</v>
      </c>
      <c r="BC2373" s="30">
        <v>16900</v>
      </c>
    </row>
    <row r="2374" spans="53:55" x14ac:dyDescent="0.3">
      <c r="BA2374" s="30" t="s">
        <v>1364</v>
      </c>
      <c r="BB2374" s="30" t="s">
        <v>1748</v>
      </c>
      <c r="BC2374" s="30">
        <v>23400</v>
      </c>
    </row>
    <row r="2375" spans="53:55" x14ac:dyDescent="0.3">
      <c r="BA2375" s="30" t="s">
        <v>1364</v>
      </c>
      <c r="BB2375" s="30" t="s">
        <v>1771</v>
      </c>
      <c r="BC2375" s="30">
        <v>33150</v>
      </c>
    </row>
    <row r="2376" spans="53:55" x14ac:dyDescent="0.3">
      <c r="BA2376" s="30" t="s">
        <v>1364</v>
      </c>
      <c r="BB2376" s="30" t="s">
        <v>1745</v>
      </c>
      <c r="BC2376" s="30">
        <v>32500</v>
      </c>
    </row>
    <row r="2377" spans="53:55" x14ac:dyDescent="0.3">
      <c r="BA2377" s="30" t="s">
        <v>1364</v>
      </c>
      <c r="BB2377" s="30" t="s">
        <v>1754</v>
      </c>
      <c r="BC2377" s="30">
        <v>9100</v>
      </c>
    </row>
    <row r="2378" spans="53:55" x14ac:dyDescent="0.3">
      <c r="BA2378" s="30" t="s">
        <v>1364</v>
      </c>
      <c r="BB2378" s="30" t="s">
        <v>1760</v>
      </c>
      <c r="BC2378" s="30">
        <v>23400</v>
      </c>
    </row>
    <row r="2379" spans="53:55" x14ac:dyDescent="0.3">
      <c r="BA2379" s="30" t="s">
        <v>1364</v>
      </c>
      <c r="BB2379" s="30" t="s">
        <v>1769</v>
      </c>
      <c r="BC2379" s="30">
        <v>2730</v>
      </c>
    </row>
    <row r="2380" spans="53:55" x14ac:dyDescent="0.3">
      <c r="BA2380" s="30" t="s">
        <v>1364</v>
      </c>
      <c r="BB2380" s="30" t="s">
        <v>1752</v>
      </c>
      <c r="BC2380" s="30">
        <v>2990</v>
      </c>
    </row>
    <row r="2381" spans="53:55" x14ac:dyDescent="0.3">
      <c r="BA2381" s="30" t="s">
        <v>1364</v>
      </c>
      <c r="BB2381" s="30" t="s">
        <v>1748</v>
      </c>
      <c r="BC2381" s="30">
        <v>910</v>
      </c>
    </row>
    <row r="2382" spans="53:55" x14ac:dyDescent="0.3">
      <c r="BA2382" s="30" t="s">
        <v>1364</v>
      </c>
      <c r="BB2382" s="30" t="s">
        <v>1768</v>
      </c>
      <c r="BC2382" s="30">
        <v>24700</v>
      </c>
    </row>
    <row r="2383" spans="53:55" x14ac:dyDescent="0.3">
      <c r="BA2383" s="30" t="s">
        <v>1364</v>
      </c>
      <c r="BB2383" s="30" t="s">
        <v>1766</v>
      </c>
      <c r="BC2383" s="30">
        <v>52000</v>
      </c>
    </row>
    <row r="2384" spans="53:55" x14ac:dyDescent="0.3">
      <c r="BA2384" s="30" t="s">
        <v>1364</v>
      </c>
      <c r="BB2384" s="30" t="s">
        <v>1772</v>
      </c>
      <c r="BC2384" s="30">
        <v>8450</v>
      </c>
    </row>
    <row r="2385" spans="53:55" x14ac:dyDescent="0.3">
      <c r="BA2385" s="30" t="s">
        <v>1364</v>
      </c>
      <c r="BB2385" s="30" t="s">
        <v>1774</v>
      </c>
      <c r="BC2385" s="30">
        <v>22100</v>
      </c>
    </row>
    <row r="2386" spans="53:55" x14ac:dyDescent="0.3">
      <c r="BA2386" s="30" t="s">
        <v>1364</v>
      </c>
      <c r="BB2386" s="30" t="s">
        <v>1753</v>
      </c>
      <c r="BC2386" s="30">
        <v>36400</v>
      </c>
    </row>
    <row r="2387" spans="53:55" x14ac:dyDescent="0.3">
      <c r="BA2387" s="30" t="s">
        <v>1364</v>
      </c>
      <c r="BB2387" s="30" t="s">
        <v>1774</v>
      </c>
      <c r="BC2387" s="30">
        <v>25545</v>
      </c>
    </row>
    <row r="2388" spans="53:55" x14ac:dyDescent="0.3">
      <c r="BA2388" s="30" t="s">
        <v>1364</v>
      </c>
      <c r="BB2388" s="30" t="s">
        <v>1752</v>
      </c>
      <c r="BC2388" s="30">
        <v>9945</v>
      </c>
    </row>
    <row r="2389" spans="53:55" x14ac:dyDescent="0.3">
      <c r="BA2389" s="30" t="s">
        <v>1364</v>
      </c>
      <c r="BB2389" s="30" t="s">
        <v>1768</v>
      </c>
      <c r="BC2389" s="30">
        <v>5980</v>
      </c>
    </row>
    <row r="2390" spans="53:55" x14ac:dyDescent="0.3">
      <c r="BA2390" s="30" t="s">
        <v>1364</v>
      </c>
      <c r="BB2390" s="30" t="s">
        <v>1748</v>
      </c>
      <c r="BC2390" s="30">
        <v>1105</v>
      </c>
    </row>
    <row r="2391" spans="53:55" x14ac:dyDescent="0.3">
      <c r="BA2391" s="30" t="s">
        <v>1364</v>
      </c>
      <c r="BB2391" s="30" t="s">
        <v>1774</v>
      </c>
      <c r="BC2391" s="30">
        <v>1690</v>
      </c>
    </row>
    <row r="2392" spans="53:55" x14ac:dyDescent="0.3">
      <c r="BA2392" s="30" t="s">
        <v>1364</v>
      </c>
      <c r="BB2392" s="30" t="s">
        <v>1742</v>
      </c>
      <c r="BC2392" s="30">
        <v>39000</v>
      </c>
    </row>
    <row r="2393" spans="53:55" x14ac:dyDescent="0.3">
      <c r="BA2393" s="30" t="s">
        <v>1364</v>
      </c>
      <c r="BB2393" s="30" t="s">
        <v>1759</v>
      </c>
      <c r="BC2393" s="30">
        <v>52000</v>
      </c>
    </row>
    <row r="2394" spans="53:55" x14ac:dyDescent="0.3">
      <c r="BA2394" s="30" t="s">
        <v>1364</v>
      </c>
      <c r="BB2394" s="30" t="s">
        <v>1766</v>
      </c>
      <c r="BC2394" s="30">
        <v>40950</v>
      </c>
    </row>
    <row r="2395" spans="53:55" x14ac:dyDescent="0.3">
      <c r="BA2395" s="30" t="s">
        <v>1364</v>
      </c>
      <c r="BB2395" s="30" t="s">
        <v>1759</v>
      </c>
      <c r="BC2395" s="30">
        <v>11050</v>
      </c>
    </row>
    <row r="2396" spans="53:55" x14ac:dyDescent="0.3">
      <c r="BA2396" s="30" t="s">
        <v>1364</v>
      </c>
      <c r="BB2396" s="30" t="s">
        <v>1753</v>
      </c>
      <c r="BC2396" s="30">
        <v>18200</v>
      </c>
    </row>
    <row r="2397" spans="53:55" x14ac:dyDescent="0.3">
      <c r="BA2397" s="30" t="s">
        <v>1364</v>
      </c>
      <c r="BB2397" s="30" t="s">
        <v>1753</v>
      </c>
      <c r="BC2397" s="30">
        <v>4368</v>
      </c>
    </row>
    <row r="2398" spans="53:55" x14ac:dyDescent="0.3">
      <c r="BA2398" s="30" t="s">
        <v>1364</v>
      </c>
      <c r="BB2398" s="30" t="s">
        <v>1755</v>
      </c>
      <c r="BC2398" s="30">
        <v>34008</v>
      </c>
    </row>
    <row r="2399" spans="53:55" x14ac:dyDescent="0.3">
      <c r="BA2399" s="30" t="s">
        <v>1364</v>
      </c>
      <c r="BB2399" s="30" t="s">
        <v>1768</v>
      </c>
      <c r="BC2399" s="30">
        <v>3484</v>
      </c>
    </row>
    <row r="2400" spans="53:55" x14ac:dyDescent="0.3">
      <c r="BA2400" s="30" t="s">
        <v>1364</v>
      </c>
      <c r="BB2400" s="30" t="s">
        <v>1776</v>
      </c>
      <c r="BC2400" s="30">
        <v>42900</v>
      </c>
    </row>
    <row r="2401" spans="53:55" x14ac:dyDescent="0.3">
      <c r="BA2401" s="30" t="s">
        <v>1364</v>
      </c>
      <c r="BB2401" s="30" t="s">
        <v>1767</v>
      </c>
      <c r="BC2401" s="30">
        <v>6890</v>
      </c>
    </row>
    <row r="2402" spans="53:55" x14ac:dyDescent="0.3">
      <c r="BA2402" s="30" t="s">
        <v>1364</v>
      </c>
      <c r="BB2402" s="30" t="s">
        <v>1759</v>
      </c>
      <c r="BC2402" s="30">
        <v>65260</v>
      </c>
    </row>
    <row r="2403" spans="53:55" x14ac:dyDescent="0.3">
      <c r="BA2403" s="30" t="s">
        <v>1364</v>
      </c>
      <c r="BB2403" s="30" t="s">
        <v>1759</v>
      </c>
      <c r="BC2403" s="30">
        <v>37700</v>
      </c>
    </row>
    <row r="2404" spans="53:55" x14ac:dyDescent="0.3">
      <c r="BA2404" s="30" t="s">
        <v>1364</v>
      </c>
      <c r="BB2404" s="30" t="s">
        <v>1775</v>
      </c>
      <c r="BC2404" s="30">
        <v>2080</v>
      </c>
    </row>
    <row r="2405" spans="53:55" x14ac:dyDescent="0.3">
      <c r="BA2405" s="30" t="s">
        <v>1364</v>
      </c>
      <c r="BB2405" s="30" t="s">
        <v>1747</v>
      </c>
      <c r="BC2405" s="30">
        <v>3120</v>
      </c>
    </row>
    <row r="2406" spans="53:55" x14ac:dyDescent="0.3">
      <c r="BA2406" s="30" t="s">
        <v>1364</v>
      </c>
      <c r="BB2406" s="30" t="s">
        <v>1752</v>
      </c>
      <c r="BC2406" s="30">
        <v>27300</v>
      </c>
    </row>
    <row r="2407" spans="53:55" x14ac:dyDescent="0.3">
      <c r="BA2407" s="30" t="s">
        <v>1364</v>
      </c>
      <c r="BB2407" s="30" t="s">
        <v>1771</v>
      </c>
      <c r="BC2407" s="30">
        <v>16900</v>
      </c>
    </row>
    <row r="2408" spans="53:55" x14ac:dyDescent="0.3">
      <c r="BA2408" s="30" t="s">
        <v>1364</v>
      </c>
      <c r="BB2408" s="30" t="s">
        <v>1768</v>
      </c>
      <c r="BC2408" s="30">
        <v>23400</v>
      </c>
    </row>
    <row r="2409" spans="53:55" x14ac:dyDescent="0.3">
      <c r="BA2409" s="30" t="s">
        <v>1364</v>
      </c>
      <c r="BB2409" s="30" t="s">
        <v>1775</v>
      </c>
      <c r="BC2409" s="30">
        <v>44200</v>
      </c>
    </row>
    <row r="2410" spans="53:55" x14ac:dyDescent="0.3">
      <c r="BA2410" s="30" t="s">
        <v>1364</v>
      </c>
      <c r="BB2410" s="30" t="s">
        <v>1758</v>
      </c>
      <c r="BC2410" s="30">
        <v>32500</v>
      </c>
    </row>
    <row r="2411" spans="53:55" x14ac:dyDescent="0.3">
      <c r="BA2411" s="30" t="s">
        <v>1364</v>
      </c>
      <c r="BB2411" s="30" t="s">
        <v>1748</v>
      </c>
      <c r="BC2411" s="30">
        <v>13650</v>
      </c>
    </row>
    <row r="2412" spans="53:55" x14ac:dyDescent="0.3">
      <c r="BA2412" s="30" t="s">
        <v>1364</v>
      </c>
      <c r="BB2412" s="30" t="s">
        <v>1762</v>
      </c>
      <c r="BC2412" s="30">
        <v>11700</v>
      </c>
    </row>
    <row r="2413" spans="53:55" x14ac:dyDescent="0.3">
      <c r="BA2413" s="30" t="s">
        <v>1364</v>
      </c>
      <c r="BB2413" s="30" t="s">
        <v>1751</v>
      </c>
      <c r="BC2413" s="30">
        <v>2730</v>
      </c>
    </row>
    <row r="2414" spans="53:55" x14ac:dyDescent="0.3">
      <c r="BA2414" s="30" t="s">
        <v>1364</v>
      </c>
      <c r="BB2414" s="30" t="s">
        <v>1757</v>
      </c>
      <c r="BC2414" s="30">
        <v>5980</v>
      </c>
    </row>
    <row r="2415" spans="53:55" x14ac:dyDescent="0.3">
      <c r="BA2415" s="30" t="s">
        <v>1364</v>
      </c>
      <c r="BB2415" s="30" t="s">
        <v>1777</v>
      </c>
      <c r="BC2415" s="30">
        <v>455</v>
      </c>
    </row>
    <row r="2416" spans="53:55" x14ac:dyDescent="0.3">
      <c r="BA2416" s="30" t="s">
        <v>1364</v>
      </c>
      <c r="BB2416" s="30" t="s">
        <v>1767</v>
      </c>
      <c r="BC2416" s="30">
        <v>12350</v>
      </c>
    </row>
    <row r="2417" spans="53:55" x14ac:dyDescent="0.3">
      <c r="BA2417" s="30" t="s">
        <v>1364</v>
      </c>
      <c r="BB2417" s="30" t="s">
        <v>1777</v>
      </c>
      <c r="BC2417" s="30">
        <v>13000</v>
      </c>
    </row>
    <row r="2418" spans="53:55" x14ac:dyDescent="0.3">
      <c r="BA2418" s="30" t="s">
        <v>1364</v>
      </c>
      <c r="BB2418" s="30" t="s">
        <v>1761</v>
      </c>
      <c r="BC2418" s="30">
        <v>8450</v>
      </c>
    </row>
    <row r="2419" spans="53:55" x14ac:dyDescent="0.3">
      <c r="BA2419" s="30" t="s">
        <v>1364</v>
      </c>
      <c r="BB2419" s="30" t="s">
        <v>1759</v>
      </c>
      <c r="BC2419" s="30">
        <v>11050</v>
      </c>
    </row>
    <row r="2420" spans="53:55" x14ac:dyDescent="0.3">
      <c r="BA2420" s="30" t="s">
        <v>1364</v>
      </c>
      <c r="BB2420" s="30" t="s">
        <v>1771</v>
      </c>
      <c r="BC2420" s="30">
        <v>36400</v>
      </c>
    </row>
    <row r="2421" spans="53:55" x14ac:dyDescent="0.3">
      <c r="BA2421" s="30" t="s">
        <v>1364</v>
      </c>
      <c r="BB2421" s="30" t="s">
        <v>1765</v>
      </c>
      <c r="BC2421" s="30">
        <v>17030</v>
      </c>
    </row>
    <row r="2422" spans="53:55" x14ac:dyDescent="0.3">
      <c r="BA2422" s="30" t="s">
        <v>1364</v>
      </c>
      <c r="BB2422" s="30" t="s">
        <v>1743</v>
      </c>
      <c r="BC2422" s="30">
        <v>9945</v>
      </c>
    </row>
    <row r="2423" spans="53:55" x14ac:dyDescent="0.3">
      <c r="BA2423" s="30" t="s">
        <v>1364</v>
      </c>
      <c r="BB2423" s="30" t="s">
        <v>1766</v>
      </c>
      <c r="BC2423" s="30">
        <v>1495</v>
      </c>
    </row>
    <row r="2424" spans="53:55" x14ac:dyDescent="0.3">
      <c r="BA2424" s="30" t="s">
        <v>1364</v>
      </c>
      <c r="BB2424" s="30" t="s">
        <v>1766</v>
      </c>
      <c r="BC2424" s="30">
        <v>3315</v>
      </c>
    </row>
    <row r="2425" spans="53:55" x14ac:dyDescent="0.3">
      <c r="BA2425" s="30" t="s">
        <v>1364</v>
      </c>
      <c r="BB2425" s="30" t="s">
        <v>1745</v>
      </c>
      <c r="BC2425" s="30">
        <v>2535</v>
      </c>
    </row>
    <row r="2426" spans="53:55" x14ac:dyDescent="0.3">
      <c r="BA2426" s="30" t="s">
        <v>1364</v>
      </c>
      <c r="BB2426" s="30" t="s">
        <v>1744</v>
      </c>
      <c r="BC2426" s="30">
        <v>9750</v>
      </c>
    </row>
    <row r="2427" spans="53:55" x14ac:dyDescent="0.3">
      <c r="BA2427" s="30" t="s">
        <v>1364</v>
      </c>
      <c r="BB2427" s="30" t="s">
        <v>1758</v>
      </c>
      <c r="BC2427" s="30">
        <v>13000</v>
      </c>
    </row>
    <row r="2428" spans="53:55" x14ac:dyDescent="0.3">
      <c r="BA2428" s="30" t="s">
        <v>1364</v>
      </c>
      <c r="BB2428" s="30" t="s">
        <v>1750</v>
      </c>
      <c r="BC2428" s="30">
        <v>54600</v>
      </c>
    </row>
    <row r="2429" spans="53:55" x14ac:dyDescent="0.3">
      <c r="BA2429" s="30" t="s">
        <v>1364</v>
      </c>
      <c r="BB2429" s="30" t="s">
        <v>1776</v>
      </c>
      <c r="BC2429" s="30">
        <v>22100</v>
      </c>
    </row>
    <row r="2430" spans="53:55" x14ac:dyDescent="0.3">
      <c r="BA2430" s="30" t="s">
        <v>1364</v>
      </c>
      <c r="BB2430" s="30" t="s">
        <v>1772</v>
      </c>
      <c r="BC2430" s="30">
        <v>9100</v>
      </c>
    </row>
    <row r="2431" spans="53:55" x14ac:dyDescent="0.3">
      <c r="BA2431" s="30" t="s">
        <v>1364</v>
      </c>
      <c r="BB2431" s="30" t="s">
        <v>1767</v>
      </c>
      <c r="BC2431" s="30">
        <v>8736</v>
      </c>
    </row>
    <row r="2432" spans="53:55" x14ac:dyDescent="0.3">
      <c r="BA2432" s="30" t="s">
        <v>1364</v>
      </c>
      <c r="BB2432" s="30" t="s">
        <v>1767</v>
      </c>
      <c r="BC2432" s="30">
        <v>17004</v>
      </c>
    </row>
    <row r="2433" spans="53:55" x14ac:dyDescent="0.3">
      <c r="BA2433" s="30" t="s">
        <v>1364</v>
      </c>
      <c r="BB2433" s="30" t="s">
        <v>1750</v>
      </c>
      <c r="BC2433" s="30">
        <v>6968</v>
      </c>
    </row>
    <row r="2434" spans="53:55" x14ac:dyDescent="0.3">
      <c r="BA2434" s="30" t="s">
        <v>1364</v>
      </c>
      <c r="BB2434" s="30" t="s">
        <v>1772</v>
      </c>
      <c r="BC2434" s="30">
        <v>21450</v>
      </c>
    </row>
    <row r="2435" spans="53:55" x14ac:dyDescent="0.3">
      <c r="BA2435" s="30" t="s">
        <v>1364</v>
      </c>
      <c r="BB2435" s="30" t="s">
        <v>1757</v>
      </c>
      <c r="BC2435" s="30">
        <v>13780</v>
      </c>
    </row>
    <row r="2436" spans="53:55" x14ac:dyDescent="0.3">
      <c r="BA2436" s="30" t="s">
        <v>1364</v>
      </c>
      <c r="BB2436" s="30" t="s">
        <v>1766</v>
      </c>
      <c r="BC2436" s="30">
        <v>16315</v>
      </c>
    </row>
    <row r="2437" spans="53:55" x14ac:dyDescent="0.3">
      <c r="BA2437" s="30" t="s">
        <v>1364</v>
      </c>
      <c r="BB2437" s="30" t="s">
        <v>1771</v>
      </c>
      <c r="BC2437" s="30">
        <v>75400</v>
      </c>
    </row>
    <row r="2438" spans="53:55" x14ac:dyDescent="0.3">
      <c r="BA2438" s="30" t="s">
        <v>1364</v>
      </c>
      <c r="BB2438" s="30" t="s">
        <v>1742</v>
      </c>
      <c r="BC2438" s="30">
        <v>1040</v>
      </c>
    </row>
    <row r="2439" spans="53:55" x14ac:dyDescent="0.3">
      <c r="BA2439" s="30" t="s">
        <v>1364</v>
      </c>
      <c r="BB2439" s="30" t="s">
        <v>1776</v>
      </c>
      <c r="BC2439" s="30">
        <v>1560</v>
      </c>
    </row>
    <row r="2440" spans="53:55" x14ac:dyDescent="0.3">
      <c r="BA2440" s="30" t="s">
        <v>1364</v>
      </c>
      <c r="BB2440" s="30" t="s">
        <v>1776</v>
      </c>
      <c r="BC2440" s="30">
        <v>54600</v>
      </c>
    </row>
    <row r="2441" spans="53:55" x14ac:dyDescent="0.3">
      <c r="BA2441" s="30" t="s">
        <v>1364</v>
      </c>
      <c r="BB2441" s="30" t="s">
        <v>1490</v>
      </c>
      <c r="BC2441" s="30">
        <v>33800</v>
      </c>
    </row>
    <row r="2442" spans="53:55" x14ac:dyDescent="0.3">
      <c r="BA2442" s="30" t="s">
        <v>1364</v>
      </c>
      <c r="BB2442" s="30" t="s">
        <v>1490</v>
      </c>
      <c r="BC2442" s="30">
        <v>17550</v>
      </c>
    </row>
    <row r="2443" spans="53:55" x14ac:dyDescent="0.3">
      <c r="BA2443" s="30" t="s">
        <v>1364</v>
      </c>
      <c r="BB2443" s="30" t="s">
        <v>1756</v>
      </c>
      <c r="BC2443" s="30">
        <v>11050</v>
      </c>
    </row>
    <row r="2444" spans="53:55" x14ac:dyDescent="0.3">
      <c r="BA2444" s="30" t="s">
        <v>1364</v>
      </c>
      <c r="BB2444" s="30" t="s">
        <v>1745</v>
      </c>
      <c r="BC2444" s="30">
        <v>32500</v>
      </c>
    </row>
    <row r="2445" spans="53:55" x14ac:dyDescent="0.3">
      <c r="BA2445" s="30" t="s">
        <v>1338</v>
      </c>
      <c r="BB2445" s="30" t="s">
        <v>1446</v>
      </c>
      <c r="BC2445" s="30">
        <v>4550</v>
      </c>
    </row>
    <row r="2446" spans="53:55" x14ac:dyDescent="0.3">
      <c r="BA2446" s="30" t="s">
        <v>1340</v>
      </c>
      <c r="BB2446" s="30" t="s">
        <v>1485</v>
      </c>
      <c r="BC2446" s="30">
        <v>5850</v>
      </c>
    </row>
    <row r="2447" spans="53:55" x14ac:dyDescent="0.3">
      <c r="BA2447" s="30" t="s">
        <v>1342</v>
      </c>
      <c r="BB2447" s="30" t="s">
        <v>1495</v>
      </c>
      <c r="BC2447" s="30">
        <v>5460</v>
      </c>
    </row>
    <row r="2448" spans="53:55" x14ac:dyDescent="0.3">
      <c r="BA2448" s="30" t="s">
        <v>1344</v>
      </c>
      <c r="BB2448" s="30" t="s">
        <v>1548</v>
      </c>
      <c r="BC2448" s="30">
        <v>5980</v>
      </c>
    </row>
    <row r="2449" spans="53:55" x14ac:dyDescent="0.3">
      <c r="BA2449" s="30" t="s">
        <v>1346</v>
      </c>
      <c r="BB2449" s="30" t="s">
        <v>1554</v>
      </c>
      <c r="BC2449" s="30">
        <v>1365</v>
      </c>
    </row>
    <row r="2450" spans="53:55" x14ac:dyDescent="0.3">
      <c r="BA2450" s="30" t="s">
        <v>1348</v>
      </c>
      <c r="BB2450" s="30" t="s">
        <v>1575</v>
      </c>
      <c r="BC2450" s="30">
        <v>24700</v>
      </c>
    </row>
    <row r="2451" spans="53:55" x14ac:dyDescent="0.3">
      <c r="BA2451" s="30" t="s">
        <v>1350</v>
      </c>
      <c r="BB2451" s="30" t="s">
        <v>1596</v>
      </c>
      <c r="BC2451" s="30">
        <v>52000</v>
      </c>
    </row>
    <row r="2452" spans="53:55" x14ac:dyDescent="0.3">
      <c r="BA2452" s="30" t="s">
        <v>1352</v>
      </c>
      <c r="BB2452" s="30" t="s">
        <v>1618</v>
      </c>
      <c r="BC2452" s="30">
        <v>25350</v>
      </c>
    </row>
    <row r="2453" spans="53:55" x14ac:dyDescent="0.3">
      <c r="BA2453" s="30" t="s">
        <v>1354</v>
      </c>
      <c r="BB2453" s="30" t="s">
        <v>2146</v>
      </c>
      <c r="BC2453" s="30">
        <v>22100</v>
      </c>
    </row>
    <row r="2454" spans="53:55" x14ac:dyDescent="0.3">
      <c r="BA2454" s="30" t="s">
        <v>1356</v>
      </c>
      <c r="BB2454" s="30" t="s">
        <v>1625</v>
      </c>
      <c r="BC2454" s="30">
        <v>27300</v>
      </c>
    </row>
    <row r="2455" spans="53:55" x14ac:dyDescent="0.3">
      <c r="BA2455" s="30" t="s">
        <v>1358</v>
      </c>
      <c r="BB2455" s="30" t="s">
        <v>1656</v>
      </c>
      <c r="BC2455" s="30">
        <v>34060</v>
      </c>
    </row>
    <row r="2456" spans="53:55" x14ac:dyDescent="0.3">
      <c r="BA2456" s="30" t="s">
        <v>1360</v>
      </c>
      <c r="BB2456" s="30" t="s">
        <v>1689</v>
      </c>
      <c r="BC2456" s="30">
        <v>19890</v>
      </c>
    </row>
    <row r="2457" spans="53:55" x14ac:dyDescent="0.3">
      <c r="BA2457" s="30" t="s">
        <v>1362</v>
      </c>
      <c r="BB2457" s="30" t="s">
        <v>1734</v>
      </c>
      <c r="BC2457" s="30">
        <v>4485</v>
      </c>
    </row>
    <row r="2458" spans="53:55" x14ac:dyDescent="0.3">
      <c r="BA2458" s="30" t="s">
        <v>1364</v>
      </c>
      <c r="BB2458" s="30" t="s">
        <v>1746</v>
      </c>
      <c r="BC2458" s="30">
        <v>3315</v>
      </c>
    </row>
    <row r="2459" spans="53:55" x14ac:dyDescent="0.3">
      <c r="BA2459" s="30" t="s">
        <v>1366</v>
      </c>
      <c r="BB2459" s="30" t="s">
        <v>1781</v>
      </c>
      <c r="BC2459" s="30">
        <v>3380</v>
      </c>
    </row>
    <row r="2460" spans="53:55" x14ac:dyDescent="0.3">
      <c r="BA2460" s="30" t="s">
        <v>1368</v>
      </c>
      <c r="BB2460" s="30" t="s">
        <v>1796</v>
      </c>
      <c r="BC2460" s="30">
        <v>19500</v>
      </c>
    </row>
    <row r="2461" spans="53:55" x14ac:dyDescent="0.3">
      <c r="BA2461" s="30" t="s">
        <v>1327</v>
      </c>
      <c r="BB2461" s="30" t="s">
        <v>1814</v>
      </c>
      <c r="BC2461" s="30">
        <v>52000</v>
      </c>
    </row>
    <row r="2462" spans="53:55" x14ac:dyDescent="0.3">
      <c r="BA2462" s="30" t="s">
        <v>1328</v>
      </c>
      <c r="BB2462" s="30" t="s">
        <v>1829</v>
      </c>
      <c r="BC2462" s="30">
        <v>27300</v>
      </c>
    </row>
    <row r="2463" spans="53:55" x14ac:dyDescent="0.3">
      <c r="BA2463" s="30" t="s">
        <v>1372</v>
      </c>
      <c r="BB2463" s="30" t="s">
        <v>1833</v>
      </c>
      <c r="BC2463" s="30">
        <v>33150</v>
      </c>
    </row>
    <row r="2464" spans="53:55" x14ac:dyDescent="0.3">
      <c r="BA2464" s="30" t="s">
        <v>1329</v>
      </c>
      <c r="BB2464" s="30" t="s">
        <v>1865</v>
      </c>
      <c r="BC2464" s="30">
        <v>18200</v>
      </c>
    </row>
    <row r="2465" spans="53:55" x14ac:dyDescent="0.3">
      <c r="BA2465" s="30" t="s">
        <v>1330</v>
      </c>
      <c r="BB2465" s="30" t="s">
        <v>1903</v>
      </c>
      <c r="BC2465" s="30">
        <v>4368</v>
      </c>
    </row>
    <row r="2466" spans="53:55" x14ac:dyDescent="0.3">
      <c r="BA2466" s="30" t="s">
        <v>1331</v>
      </c>
      <c r="BB2466" s="30" t="s">
        <v>1917</v>
      </c>
      <c r="BC2466" s="30">
        <v>25506</v>
      </c>
    </row>
    <row r="2467" spans="53:55" x14ac:dyDescent="0.3">
      <c r="BA2467" s="30" t="s">
        <v>1377</v>
      </c>
      <c r="BB2467" s="30" t="s">
        <v>1925</v>
      </c>
      <c r="BC2467" s="30">
        <v>6968</v>
      </c>
    </row>
    <row r="2468" spans="53:55" x14ac:dyDescent="0.3">
      <c r="BA2468" s="30" t="s">
        <v>1332</v>
      </c>
      <c r="BB2468" s="30" t="s">
        <v>1989</v>
      </c>
      <c r="BC2468" s="30">
        <v>21450</v>
      </c>
    </row>
    <row r="2469" spans="53:55" x14ac:dyDescent="0.3">
      <c r="BA2469" s="30" t="s">
        <v>1334</v>
      </c>
      <c r="BB2469" s="30" t="s">
        <v>2077</v>
      </c>
      <c r="BC2469" s="30">
        <v>13780</v>
      </c>
    </row>
    <row r="2470" spans="53:55" x14ac:dyDescent="0.3">
      <c r="BA2470" s="30" t="s">
        <v>1333</v>
      </c>
      <c r="BB2470" s="30" t="s">
        <v>1998</v>
      </c>
      <c r="BC2470" s="30">
        <v>65260</v>
      </c>
    </row>
    <row r="2471" spans="53:55" x14ac:dyDescent="0.3">
      <c r="BA2471" s="30" t="s">
        <v>1333</v>
      </c>
      <c r="BB2471" s="30" t="s">
        <v>2037</v>
      </c>
      <c r="BC2471" s="30">
        <v>56550</v>
      </c>
    </row>
    <row r="2472" spans="53:55" x14ac:dyDescent="0.3">
      <c r="BA2472" s="30" t="s">
        <v>1333</v>
      </c>
      <c r="BB2472" s="30" t="s">
        <v>2009</v>
      </c>
      <c r="BC2472" s="30">
        <v>3120</v>
      </c>
    </row>
    <row r="2473" spans="53:55" x14ac:dyDescent="0.3">
      <c r="BA2473" s="30" t="s">
        <v>1333</v>
      </c>
      <c r="BB2473" s="30" t="s">
        <v>2015</v>
      </c>
      <c r="BC2473" s="30">
        <v>780</v>
      </c>
    </row>
    <row r="2474" spans="53:55" x14ac:dyDescent="0.3">
      <c r="BA2474" s="30" t="s">
        <v>1333</v>
      </c>
      <c r="BB2474" s="30" t="s">
        <v>2044</v>
      </c>
      <c r="BC2474" s="30">
        <v>13650</v>
      </c>
    </row>
    <row r="2475" spans="53:55" x14ac:dyDescent="0.3">
      <c r="BA2475" s="30" t="s">
        <v>1333</v>
      </c>
      <c r="BB2475" s="30" t="s">
        <v>2007</v>
      </c>
      <c r="BC2475" s="30">
        <v>33800</v>
      </c>
    </row>
    <row r="2476" spans="53:55" x14ac:dyDescent="0.3">
      <c r="BA2476" s="30" t="s">
        <v>1333</v>
      </c>
      <c r="BB2476" s="30" t="s">
        <v>2058</v>
      </c>
      <c r="BC2476" s="30">
        <v>11700</v>
      </c>
    </row>
    <row r="2477" spans="53:55" x14ac:dyDescent="0.3">
      <c r="BA2477" s="30" t="s">
        <v>1333</v>
      </c>
      <c r="BB2477" s="30" t="s">
        <v>2051</v>
      </c>
      <c r="BC2477" s="30">
        <v>22100</v>
      </c>
    </row>
    <row r="2478" spans="53:55" x14ac:dyDescent="0.3">
      <c r="BA2478" s="30" t="s">
        <v>1333</v>
      </c>
      <c r="BB2478" s="30" t="s">
        <v>2009</v>
      </c>
      <c r="BC2478" s="30">
        <v>65000</v>
      </c>
    </row>
    <row r="2479" spans="53:55" x14ac:dyDescent="0.3">
      <c r="BA2479" s="30" t="s">
        <v>1333</v>
      </c>
      <c r="BB2479" s="30" t="s">
        <v>2010</v>
      </c>
      <c r="BC2479" s="30">
        <v>4550</v>
      </c>
    </row>
    <row r="2480" spans="53:55" x14ac:dyDescent="0.3">
      <c r="BA2480" s="30" t="s">
        <v>1393</v>
      </c>
      <c r="BB2480" s="30" t="s">
        <v>2130</v>
      </c>
      <c r="BC2480" s="30">
        <v>5850</v>
      </c>
    </row>
    <row r="2481" spans="53:55" x14ac:dyDescent="0.3">
      <c r="BA2481" s="30" t="s">
        <v>1336</v>
      </c>
      <c r="BB2481" s="30" t="s">
        <v>1424</v>
      </c>
      <c r="BC2481" s="30">
        <v>5460</v>
      </c>
    </row>
    <row r="2482" spans="53:55" x14ac:dyDescent="0.3">
      <c r="BA2482" s="30" t="s">
        <v>1338</v>
      </c>
      <c r="BB2482" s="30" t="s">
        <v>1443</v>
      </c>
      <c r="BC2482" s="30">
        <v>1495</v>
      </c>
    </row>
    <row r="2483" spans="53:55" x14ac:dyDescent="0.3">
      <c r="BA2483" s="30" t="s">
        <v>1333</v>
      </c>
      <c r="BB2483" s="30" t="s">
        <v>2022</v>
      </c>
      <c r="BC2483" s="30">
        <v>455</v>
      </c>
    </row>
    <row r="2484" spans="53:55" x14ac:dyDescent="0.3">
      <c r="BA2484" s="30" t="s">
        <v>1333</v>
      </c>
      <c r="BB2484" s="30" t="s">
        <v>2001</v>
      </c>
      <c r="BC2484" s="30">
        <v>12350</v>
      </c>
    </row>
    <row r="2485" spans="53:55" x14ac:dyDescent="0.3">
      <c r="BA2485" s="30" t="s">
        <v>1333</v>
      </c>
      <c r="BB2485" s="30" t="s">
        <v>2062</v>
      </c>
      <c r="BC2485" s="30">
        <v>13000</v>
      </c>
    </row>
    <row r="2486" spans="53:55" x14ac:dyDescent="0.3">
      <c r="BA2486" s="30" t="s">
        <v>1333</v>
      </c>
      <c r="BB2486" s="30" t="s">
        <v>2058</v>
      </c>
      <c r="BC2486" s="30">
        <v>33800</v>
      </c>
    </row>
    <row r="2487" spans="53:55" x14ac:dyDescent="0.3">
      <c r="BA2487" s="30" t="s">
        <v>1333</v>
      </c>
      <c r="BB2487" s="30" t="s">
        <v>2044</v>
      </c>
      <c r="BC2487" s="30">
        <v>44200</v>
      </c>
    </row>
    <row r="2488" spans="53:55" x14ac:dyDescent="0.3">
      <c r="BA2488" s="30" t="s">
        <v>1333</v>
      </c>
      <c r="BB2488" s="30" t="s">
        <v>2044</v>
      </c>
      <c r="BC2488" s="30">
        <v>27300</v>
      </c>
    </row>
    <row r="2489" spans="53:55" x14ac:dyDescent="0.3">
      <c r="BA2489" s="30" t="s">
        <v>1333</v>
      </c>
      <c r="BB2489" s="30" t="s">
        <v>2049</v>
      </c>
      <c r="BC2489" s="30">
        <v>25545</v>
      </c>
    </row>
    <row r="2490" spans="53:55" x14ac:dyDescent="0.3">
      <c r="BA2490" s="30" t="s">
        <v>1333</v>
      </c>
      <c r="BB2490" s="30" t="s">
        <v>2049</v>
      </c>
      <c r="BC2490" s="30">
        <v>19890</v>
      </c>
    </row>
    <row r="2491" spans="53:55" x14ac:dyDescent="0.3">
      <c r="BA2491" s="30" t="s">
        <v>1333</v>
      </c>
      <c r="BB2491" s="30" t="s">
        <v>2031</v>
      </c>
      <c r="BC2491" s="30">
        <v>2990</v>
      </c>
    </row>
    <row r="2492" spans="53:55" x14ac:dyDescent="0.3">
      <c r="BA2492" s="30" t="s">
        <v>1333</v>
      </c>
      <c r="BB2492" s="30" t="s">
        <v>2040</v>
      </c>
      <c r="BC2492" s="30">
        <v>3315</v>
      </c>
    </row>
    <row r="2493" spans="53:55" x14ac:dyDescent="0.3">
      <c r="BA2493" s="30" t="s">
        <v>1360</v>
      </c>
      <c r="BB2493" s="30" t="s">
        <v>1681</v>
      </c>
      <c r="BC2493" s="30">
        <v>1690</v>
      </c>
    </row>
    <row r="2494" spans="53:55" x14ac:dyDescent="0.3">
      <c r="BA2494" s="30" t="s">
        <v>1362</v>
      </c>
      <c r="BB2494" s="30" t="s">
        <v>1711</v>
      </c>
      <c r="BC2494" s="30">
        <v>19500</v>
      </c>
    </row>
    <row r="2495" spans="53:55" x14ac:dyDescent="0.3">
      <c r="BA2495" s="30" t="s">
        <v>1364</v>
      </c>
      <c r="BB2495" s="30" t="s">
        <v>1744</v>
      </c>
      <c r="BC2495" s="30">
        <v>39000</v>
      </c>
    </row>
    <row r="2496" spans="53:55" x14ac:dyDescent="0.3">
      <c r="BA2496" s="30" t="s">
        <v>1366</v>
      </c>
      <c r="BB2496" s="30" t="s">
        <v>1785</v>
      </c>
      <c r="BC2496" s="30">
        <v>54600</v>
      </c>
    </row>
    <row r="2497" spans="53:55" x14ac:dyDescent="0.3">
      <c r="BA2497" s="30" t="s">
        <v>1368</v>
      </c>
      <c r="BB2497" s="30" t="s">
        <v>1797</v>
      </c>
      <c r="BC2497" s="30">
        <v>11050</v>
      </c>
    </row>
    <row r="2498" spans="53:55" x14ac:dyDescent="0.3">
      <c r="BA2498" s="30" t="s">
        <v>1327</v>
      </c>
      <c r="BB2498" s="30" t="s">
        <v>1805</v>
      </c>
      <c r="BC2498" s="30">
        <v>27300</v>
      </c>
    </row>
    <row r="2499" spans="53:55" x14ac:dyDescent="0.3">
      <c r="BA2499" s="30" t="s">
        <v>1328</v>
      </c>
      <c r="BB2499" s="30" t="s">
        <v>1822</v>
      </c>
      <c r="BC2499" s="30">
        <v>8736</v>
      </c>
    </row>
    <row r="2500" spans="53:55" x14ac:dyDescent="0.3">
      <c r="BA2500" s="30" t="s">
        <v>1372</v>
      </c>
      <c r="BB2500" s="30" t="s">
        <v>1832</v>
      </c>
      <c r="BC2500" s="30">
        <v>34008</v>
      </c>
    </row>
    <row r="2501" spans="53:55" x14ac:dyDescent="0.3">
      <c r="BA2501" s="30" t="s">
        <v>1329</v>
      </c>
      <c r="BB2501" s="30" t="s">
        <v>1870</v>
      </c>
      <c r="BC2501" s="30">
        <v>6968</v>
      </c>
    </row>
    <row r="2502" spans="53:55" x14ac:dyDescent="0.3">
      <c r="BA2502" s="30" t="s">
        <v>1330</v>
      </c>
      <c r="BB2502" s="30" t="s">
        <v>1899</v>
      </c>
      <c r="BC2502" s="30">
        <v>32175</v>
      </c>
    </row>
    <row r="2503" spans="53:55" x14ac:dyDescent="0.3">
      <c r="BA2503" s="30" t="s">
        <v>1331</v>
      </c>
      <c r="BB2503" s="30" t="s">
        <v>1915</v>
      </c>
      <c r="BC2503" s="30">
        <v>10335</v>
      </c>
    </row>
    <row r="2504" spans="53:55" x14ac:dyDescent="0.3">
      <c r="BA2504" s="30" t="s">
        <v>1377</v>
      </c>
      <c r="BB2504" s="30" t="s">
        <v>1954</v>
      </c>
      <c r="BC2504" s="30">
        <v>16315</v>
      </c>
    </row>
    <row r="2505" spans="53:55" x14ac:dyDescent="0.3">
      <c r="BA2505" s="30" t="s">
        <v>1332</v>
      </c>
      <c r="BB2505" s="30" t="s">
        <v>1993</v>
      </c>
      <c r="BC2505" s="30">
        <v>56550</v>
      </c>
    </row>
    <row r="2506" spans="53:55" x14ac:dyDescent="0.3">
      <c r="BA2506" s="30" t="s">
        <v>1334</v>
      </c>
      <c r="BB2506" s="30" t="s">
        <v>2077</v>
      </c>
      <c r="BC2506" s="30">
        <v>4160</v>
      </c>
    </row>
    <row r="2507" spans="53:55" x14ac:dyDescent="0.3">
      <c r="BA2507" s="30" t="s">
        <v>1333</v>
      </c>
      <c r="BB2507" s="30" t="s">
        <v>2004</v>
      </c>
      <c r="BC2507" s="30">
        <v>2340</v>
      </c>
    </row>
    <row r="2508" spans="53:55" x14ac:dyDescent="0.3">
      <c r="BA2508" s="30" t="s">
        <v>1335</v>
      </c>
      <c r="BB2508" s="30" t="s">
        <v>2100</v>
      </c>
      <c r="BC2508" s="30">
        <v>13650</v>
      </c>
    </row>
    <row r="2509" spans="53:55" x14ac:dyDescent="0.3">
      <c r="BA2509" s="30" t="s">
        <v>1377</v>
      </c>
      <c r="BB2509" s="30" t="s">
        <v>1930</v>
      </c>
      <c r="BC2509" s="30">
        <v>25350</v>
      </c>
    </row>
    <row r="2510" spans="53:55" x14ac:dyDescent="0.3">
      <c r="BA2510" s="30" t="s">
        <v>1332</v>
      </c>
      <c r="BB2510" s="30" t="s">
        <v>1996</v>
      </c>
      <c r="BC2510" s="30">
        <v>5850</v>
      </c>
    </row>
    <row r="2511" spans="53:55" x14ac:dyDescent="0.3">
      <c r="BA2511" s="30" t="s">
        <v>1383</v>
      </c>
      <c r="BB2511" s="30" t="s">
        <v>2106</v>
      </c>
      <c r="BC2511" s="30">
        <v>44200</v>
      </c>
    </row>
    <row r="2512" spans="53:55" x14ac:dyDescent="0.3">
      <c r="BA2512" s="30" t="s">
        <v>27</v>
      </c>
      <c r="BB2512" s="30" t="s">
        <v>27</v>
      </c>
      <c r="BC2512" s="30">
        <v>48750</v>
      </c>
    </row>
    <row r="2513" spans="53:55" x14ac:dyDescent="0.3">
      <c r="BA2513" s="30" t="s">
        <v>1386</v>
      </c>
      <c r="BB2513" s="30" t="s">
        <v>2107</v>
      </c>
      <c r="BC2513" s="30">
        <v>13650</v>
      </c>
    </row>
    <row r="2514" spans="53:55" x14ac:dyDescent="0.3">
      <c r="BA2514" s="30" t="s">
        <v>2157</v>
      </c>
      <c r="BB2514" s="30" t="s">
        <v>1958</v>
      </c>
      <c r="BC2514" s="30">
        <v>17550</v>
      </c>
    </row>
    <row r="2515" spans="53:55" x14ac:dyDescent="0.3">
      <c r="BA2515" s="30" t="s">
        <v>26</v>
      </c>
      <c r="BB2515" s="30" t="s">
        <v>2120</v>
      </c>
      <c r="BC2515" s="30">
        <v>8190</v>
      </c>
    </row>
    <row r="2516" spans="53:55" x14ac:dyDescent="0.3">
      <c r="BA2516" s="30" t="s">
        <v>1391</v>
      </c>
      <c r="BB2516" s="30" t="s">
        <v>2114</v>
      </c>
      <c r="BC2516" s="30">
        <v>5980</v>
      </c>
    </row>
    <row r="2517" spans="53:55" x14ac:dyDescent="0.3">
      <c r="BA2517" s="30" t="s">
        <v>1393</v>
      </c>
      <c r="BB2517" s="30" t="s">
        <v>2130</v>
      </c>
      <c r="BC2517" s="30">
        <v>455</v>
      </c>
    </row>
    <row r="2518" spans="53:55" x14ac:dyDescent="0.3">
      <c r="BA2518" s="30" t="s">
        <v>1336</v>
      </c>
      <c r="BB2518" s="30" t="s">
        <v>1425</v>
      </c>
      <c r="BC2518" s="30">
        <v>49400</v>
      </c>
    </row>
    <row r="2519" spans="53:55" x14ac:dyDescent="0.3">
      <c r="BA2519" s="30" t="s">
        <v>1338</v>
      </c>
      <c r="BB2519" s="30" t="s">
        <v>1444</v>
      </c>
      <c r="BC2519" s="30">
        <v>13000</v>
      </c>
    </row>
    <row r="2520" spans="53:55" x14ac:dyDescent="0.3">
      <c r="BA2520" s="30" t="s">
        <v>1340</v>
      </c>
      <c r="BB2520" s="30" t="s">
        <v>1459</v>
      </c>
      <c r="BC2520" s="30">
        <v>33800</v>
      </c>
    </row>
    <row r="2521" spans="53:55" x14ac:dyDescent="0.3">
      <c r="BA2521" s="30" t="s">
        <v>1342</v>
      </c>
      <c r="BB2521" s="30" t="s">
        <v>1495</v>
      </c>
      <c r="BC2521" s="30">
        <v>22100</v>
      </c>
    </row>
    <row r="2522" spans="53:55" x14ac:dyDescent="0.3">
      <c r="BA2522" s="30" t="s">
        <v>1344</v>
      </c>
      <c r="BB2522" s="30" t="s">
        <v>1539</v>
      </c>
      <c r="BC2522" s="30">
        <v>27300</v>
      </c>
    </row>
    <row r="2523" spans="53:55" x14ac:dyDescent="0.3">
      <c r="BA2523" s="30" t="s">
        <v>1346</v>
      </c>
      <c r="BB2523" s="30" t="s">
        <v>1554</v>
      </c>
      <c r="BC2523" s="30">
        <v>25545</v>
      </c>
    </row>
    <row r="2524" spans="53:55" x14ac:dyDescent="0.3">
      <c r="BA2524" s="30" t="s">
        <v>1348</v>
      </c>
      <c r="BB2524" s="30" t="s">
        <v>1565</v>
      </c>
      <c r="BC2524" s="30">
        <v>29835</v>
      </c>
    </row>
    <row r="2525" spans="53:55" x14ac:dyDescent="0.3">
      <c r="BA2525" s="30" t="s">
        <v>1333</v>
      </c>
      <c r="BB2525" s="30" t="s">
        <v>2062</v>
      </c>
      <c r="BC2525" s="30">
        <v>5980</v>
      </c>
    </row>
    <row r="2526" spans="53:55" x14ac:dyDescent="0.3">
      <c r="BA2526" s="30" t="s">
        <v>1333</v>
      </c>
      <c r="BB2526" s="30" t="s">
        <v>2025</v>
      </c>
      <c r="BC2526" s="30">
        <v>4420</v>
      </c>
    </row>
    <row r="2527" spans="53:55" x14ac:dyDescent="0.3">
      <c r="BA2527" s="30" t="s">
        <v>1333</v>
      </c>
      <c r="BB2527" s="30" t="s">
        <v>2051</v>
      </c>
      <c r="BC2527" s="30">
        <v>1690</v>
      </c>
    </row>
    <row r="2528" spans="53:55" x14ac:dyDescent="0.3">
      <c r="BA2528" s="30" t="s">
        <v>1333</v>
      </c>
      <c r="BB2528" s="30" t="s">
        <v>1997</v>
      </c>
      <c r="BC2528" s="30">
        <v>9750</v>
      </c>
    </row>
    <row r="2529" spans="53:55" x14ac:dyDescent="0.3">
      <c r="BA2529" s="30" t="s">
        <v>1333</v>
      </c>
      <c r="BB2529" s="30" t="s">
        <v>1999</v>
      </c>
      <c r="BC2529" s="30">
        <v>52000</v>
      </c>
    </row>
    <row r="2530" spans="53:55" x14ac:dyDescent="0.3">
      <c r="BA2530" s="30" t="s">
        <v>1333</v>
      </c>
      <c r="BB2530" s="30" t="s">
        <v>2004</v>
      </c>
      <c r="BC2530" s="30">
        <v>27300</v>
      </c>
    </row>
    <row r="2531" spans="53:55" x14ac:dyDescent="0.3">
      <c r="BA2531" s="30" t="s">
        <v>1333</v>
      </c>
      <c r="BB2531" s="30" t="s">
        <v>2012</v>
      </c>
      <c r="BC2531" s="30">
        <v>11050</v>
      </c>
    </row>
    <row r="2532" spans="53:55" x14ac:dyDescent="0.3">
      <c r="BA2532" s="30" t="s">
        <v>1333</v>
      </c>
      <c r="BB2532" s="30" t="s">
        <v>2022</v>
      </c>
      <c r="BC2532" s="30">
        <v>36400</v>
      </c>
    </row>
    <row r="2533" spans="53:55" x14ac:dyDescent="0.3">
      <c r="BA2533" s="30" t="s">
        <v>1333</v>
      </c>
      <c r="BB2533" s="30" t="s">
        <v>2033</v>
      </c>
      <c r="BC2533" s="30">
        <v>8736</v>
      </c>
    </row>
    <row r="2534" spans="53:55" x14ac:dyDescent="0.3">
      <c r="BA2534" s="30" t="s">
        <v>1333</v>
      </c>
      <c r="BB2534" s="30" t="s">
        <v>2011</v>
      </c>
      <c r="BC2534" s="30">
        <v>8502</v>
      </c>
    </row>
    <row r="2535" spans="53:55" x14ac:dyDescent="0.3">
      <c r="BA2535" s="30" t="s">
        <v>1327</v>
      </c>
      <c r="BB2535" s="30" t="s">
        <v>1810</v>
      </c>
      <c r="BC2535" s="30">
        <v>13936</v>
      </c>
    </row>
    <row r="2536" spans="53:55" x14ac:dyDescent="0.3">
      <c r="BA2536" s="30" t="s">
        <v>1328</v>
      </c>
      <c r="BB2536" s="30" t="s">
        <v>1821</v>
      </c>
      <c r="BC2536" s="30">
        <v>42900</v>
      </c>
    </row>
    <row r="2537" spans="53:55" x14ac:dyDescent="0.3">
      <c r="BA2537" s="30" t="s">
        <v>1333</v>
      </c>
      <c r="BB2537" s="30" t="s">
        <v>2015</v>
      </c>
      <c r="BC2537" s="30">
        <v>10335</v>
      </c>
    </row>
    <row r="2538" spans="53:55" x14ac:dyDescent="0.3">
      <c r="BA2538" s="30" t="s">
        <v>1333</v>
      </c>
      <c r="BB2538" s="30" t="s">
        <v>2023</v>
      </c>
      <c r="BC2538" s="30">
        <v>32630</v>
      </c>
    </row>
    <row r="2539" spans="53:55" x14ac:dyDescent="0.3">
      <c r="BA2539" s="30" t="s">
        <v>1333</v>
      </c>
      <c r="BB2539" s="30" t="s">
        <v>2013</v>
      </c>
      <c r="BC2539" s="30">
        <v>56550</v>
      </c>
    </row>
    <row r="2540" spans="53:55" x14ac:dyDescent="0.3">
      <c r="BA2540" s="30" t="s">
        <v>1333</v>
      </c>
      <c r="BB2540" s="30" t="s">
        <v>2034</v>
      </c>
      <c r="BC2540" s="30">
        <v>3120</v>
      </c>
    </row>
    <row r="2541" spans="53:55" x14ac:dyDescent="0.3">
      <c r="BA2541" s="30" t="s">
        <v>1333</v>
      </c>
      <c r="BB2541" s="30" t="s">
        <v>2003</v>
      </c>
      <c r="BC2541" s="30">
        <v>3120</v>
      </c>
    </row>
    <row r="2542" spans="53:55" x14ac:dyDescent="0.3">
      <c r="BA2542" s="30" t="s">
        <v>1333</v>
      </c>
      <c r="BB2542" s="30" t="s">
        <v>2019</v>
      </c>
      <c r="BC2542" s="30">
        <v>40950</v>
      </c>
    </row>
    <row r="2543" spans="53:55" x14ac:dyDescent="0.3">
      <c r="BA2543" s="30" t="s">
        <v>1333</v>
      </c>
      <c r="BB2543" s="30" t="s">
        <v>2023</v>
      </c>
      <c r="BC2543" s="30">
        <v>16900</v>
      </c>
    </row>
    <row r="2544" spans="53:55" x14ac:dyDescent="0.3">
      <c r="BA2544" s="30" t="s">
        <v>1333</v>
      </c>
      <c r="BB2544" s="30" t="s">
        <v>2009</v>
      </c>
      <c r="BC2544" s="30">
        <v>17550</v>
      </c>
    </row>
    <row r="2545" spans="53:55" x14ac:dyDescent="0.3">
      <c r="BA2545" s="30" t="s">
        <v>1333</v>
      </c>
      <c r="BB2545" s="30" t="s">
        <v>2055</v>
      </c>
      <c r="BC2545" s="30">
        <v>22100</v>
      </c>
    </row>
    <row r="2546" spans="53:55" x14ac:dyDescent="0.3">
      <c r="BA2546" s="30" t="s">
        <v>1333</v>
      </c>
      <c r="BB2546" s="30" t="s">
        <v>2040</v>
      </c>
      <c r="BC2546" s="30">
        <v>48750</v>
      </c>
    </row>
    <row r="2547" spans="53:55" x14ac:dyDescent="0.3">
      <c r="BA2547" s="30" t="s">
        <v>1332</v>
      </c>
      <c r="BB2547" s="30" t="s">
        <v>1996</v>
      </c>
      <c r="BC2547" s="30">
        <v>4550</v>
      </c>
    </row>
    <row r="2548" spans="53:55" x14ac:dyDescent="0.3">
      <c r="BA2548" s="30" t="s">
        <v>1383</v>
      </c>
      <c r="BB2548" s="30" t="s">
        <v>2104</v>
      </c>
      <c r="BC2548" s="30">
        <v>23400</v>
      </c>
    </row>
    <row r="2549" spans="53:55" x14ac:dyDescent="0.3">
      <c r="BA2549" s="30" t="s">
        <v>27</v>
      </c>
      <c r="BB2549" s="30" t="s">
        <v>27</v>
      </c>
      <c r="BC2549" s="30">
        <v>2730</v>
      </c>
    </row>
    <row r="2550" spans="53:55" x14ac:dyDescent="0.3">
      <c r="BA2550" s="30" t="s">
        <v>1386</v>
      </c>
      <c r="BB2550" s="30" t="s">
        <v>1386</v>
      </c>
      <c r="BC2550" s="30">
        <v>5980</v>
      </c>
    </row>
    <row r="2551" spans="53:55" x14ac:dyDescent="0.3">
      <c r="BA2551" s="30" t="s">
        <v>2157</v>
      </c>
      <c r="BB2551" s="30" t="s">
        <v>1967</v>
      </c>
      <c r="BC2551" s="30">
        <v>1365</v>
      </c>
    </row>
    <row r="2552" spans="53:55" x14ac:dyDescent="0.3">
      <c r="BA2552" s="30" t="s">
        <v>26</v>
      </c>
      <c r="BB2552" s="30" t="s">
        <v>2121</v>
      </c>
      <c r="BC2552" s="30">
        <v>37050</v>
      </c>
    </row>
    <row r="2553" spans="53:55" x14ac:dyDescent="0.3">
      <c r="BA2553" s="30" t="s">
        <v>1391</v>
      </c>
      <c r="BB2553" s="30" t="s">
        <v>2113</v>
      </c>
      <c r="BC2553" s="30">
        <v>39000</v>
      </c>
    </row>
    <row r="2554" spans="53:55" x14ac:dyDescent="0.3">
      <c r="BA2554" s="30" t="s">
        <v>1393</v>
      </c>
      <c r="BB2554" s="30" t="s">
        <v>1414</v>
      </c>
      <c r="BC2554" s="30">
        <v>16900</v>
      </c>
    </row>
    <row r="2555" spans="53:55" x14ac:dyDescent="0.3">
      <c r="BA2555" s="30" t="s">
        <v>1336</v>
      </c>
      <c r="BB2555" s="30" t="s">
        <v>1428</v>
      </c>
      <c r="BC2555" s="30">
        <v>11050</v>
      </c>
    </row>
    <row r="2556" spans="53:55" x14ac:dyDescent="0.3">
      <c r="BA2556" s="30" t="s">
        <v>1333</v>
      </c>
      <c r="BB2556" s="30" t="s">
        <v>2000</v>
      </c>
      <c r="BC2556" s="30">
        <v>27300</v>
      </c>
    </row>
    <row r="2557" spans="53:55" x14ac:dyDescent="0.3">
      <c r="BA2557" s="30" t="s">
        <v>1333</v>
      </c>
      <c r="BB2557" s="30" t="s">
        <v>2067</v>
      </c>
      <c r="BC2557" s="30">
        <v>8515</v>
      </c>
    </row>
    <row r="2558" spans="53:55" x14ac:dyDescent="0.3">
      <c r="BA2558" s="30" t="s">
        <v>1333</v>
      </c>
      <c r="BB2558" s="30" t="s">
        <v>2065</v>
      </c>
      <c r="BC2558" s="30">
        <v>29835</v>
      </c>
    </row>
    <row r="2559" spans="53:55" x14ac:dyDescent="0.3">
      <c r="BA2559" s="30" t="s">
        <v>1333</v>
      </c>
      <c r="BB2559" s="30" t="s">
        <v>1907</v>
      </c>
      <c r="BC2559" s="30">
        <v>1495</v>
      </c>
    </row>
    <row r="2560" spans="53:55" x14ac:dyDescent="0.3">
      <c r="BA2560" s="30" t="s">
        <v>1333</v>
      </c>
      <c r="BB2560" s="30" t="s">
        <v>2055</v>
      </c>
      <c r="BC2560" s="30">
        <v>4420</v>
      </c>
    </row>
    <row r="2561" spans="53:55" x14ac:dyDescent="0.3">
      <c r="BA2561" s="30" t="s">
        <v>1333</v>
      </c>
      <c r="BB2561" s="30" t="s">
        <v>2042</v>
      </c>
      <c r="BC2561" s="30">
        <v>845</v>
      </c>
    </row>
    <row r="2562" spans="53:55" x14ac:dyDescent="0.3">
      <c r="BA2562" s="30" t="s">
        <v>1333</v>
      </c>
      <c r="BB2562" s="30" t="s">
        <v>2066</v>
      </c>
      <c r="BC2562" s="30">
        <v>9750</v>
      </c>
    </row>
    <row r="2563" spans="53:55" x14ac:dyDescent="0.3">
      <c r="BA2563" s="30" t="s">
        <v>1333</v>
      </c>
      <c r="BB2563" s="30" t="s">
        <v>2062</v>
      </c>
      <c r="BC2563" s="30">
        <v>39000</v>
      </c>
    </row>
    <row r="2564" spans="53:55" x14ac:dyDescent="0.3">
      <c r="BA2564" s="30" t="s">
        <v>1333</v>
      </c>
      <c r="BB2564" s="30" t="s">
        <v>2061</v>
      </c>
      <c r="BC2564" s="30">
        <v>13650</v>
      </c>
    </row>
    <row r="2565" spans="53:55" x14ac:dyDescent="0.3">
      <c r="BA2565" s="30" t="s">
        <v>1333</v>
      </c>
      <c r="BB2565" s="30" t="s">
        <v>2047</v>
      </c>
      <c r="BC2565" s="30">
        <v>11050</v>
      </c>
    </row>
    <row r="2566" spans="53:55" x14ac:dyDescent="0.3">
      <c r="BA2566" s="30" t="s">
        <v>1358</v>
      </c>
      <c r="BB2566" s="30" t="s">
        <v>1668</v>
      </c>
      <c r="BC2566" s="30">
        <v>36400</v>
      </c>
    </row>
    <row r="2567" spans="53:55" x14ac:dyDescent="0.3">
      <c r="BA2567" s="30" t="s">
        <v>1360</v>
      </c>
      <c r="BB2567" s="30" t="s">
        <v>1680</v>
      </c>
      <c r="BC2567" s="30">
        <v>4368</v>
      </c>
    </row>
    <row r="2568" spans="53:55" x14ac:dyDescent="0.3">
      <c r="BA2568" s="30" t="s">
        <v>1362</v>
      </c>
      <c r="BB2568" s="30" t="s">
        <v>1703</v>
      </c>
      <c r="BC2568" s="30">
        <v>34008</v>
      </c>
    </row>
    <row r="2569" spans="53:55" x14ac:dyDescent="0.3">
      <c r="BA2569" s="30" t="s">
        <v>1364</v>
      </c>
      <c r="BB2569" s="30" t="s">
        <v>1748</v>
      </c>
      <c r="BC2569" s="30">
        <v>13936</v>
      </c>
    </row>
    <row r="2570" spans="53:55" x14ac:dyDescent="0.3">
      <c r="BA2570" s="30" t="s">
        <v>1366</v>
      </c>
      <c r="BB2570" s="30" t="s">
        <v>1792</v>
      </c>
      <c r="BC2570" s="30">
        <v>21450</v>
      </c>
    </row>
    <row r="2571" spans="53:55" x14ac:dyDescent="0.3">
      <c r="BA2571" s="30" t="s">
        <v>1368</v>
      </c>
      <c r="BB2571" s="30" t="s">
        <v>1799</v>
      </c>
      <c r="BC2571" s="30">
        <v>13780</v>
      </c>
    </row>
    <row r="2572" spans="53:55" x14ac:dyDescent="0.3">
      <c r="BA2572" s="30" t="s">
        <v>1327</v>
      </c>
      <c r="BB2572" s="30" t="s">
        <v>1811</v>
      </c>
      <c r="BC2572" s="30">
        <v>65260</v>
      </c>
    </row>
    <row r="2573" spans="53:55" x14ac:dyDescent="0.3">
      <c r="BA2573" s="30" t="s">
        <v>1328</v>
      </c>
      <c r="BB2573" s="30" t="s">
        <v>1824</v>
      </c>
      <c r="BC2573" s="30">
        <v>37700</v>
      </c>
    </row>
    <row r="2574" spans="53:55" x14ac:dyDescent="0.3">
      <c r="BA2574" s="30" t="s">
        <v>1372</v>
      </c>
      <c r="BB2574" s="30" t="s">
        <v>1853</v>
      </c>
      <c r="BC2574" s="30">
        <v>1040</v>
      </c>
    </row>
    <row r="2575" spans="53:55" x14ac:dyDescent="0.3">
      <c r="BA2575" s="30" t="s">
        <v>1329</v>
      </c>
      <c r="BB2575" s="30" t="s">
        <v>1870</v>
      </c>
      <c r="BC2575" s="30">
        <v>780</v>
      </c>
    </row>
    <row r="2576" spans="53:55" x14ac:dyDescent="0.3">
      <c r="BA2576" s="30" t="s">
        <v>1330</v>
      </c>
      <c r="BB2576" s="30" t="s">
        <v>1898</v>
      </c>
      <c r="BC2576" s="30">
        <v>27300</v>
      </c>
    </row>
    <row r="2577" spans="53:55" x14ac:dyDescent="0.3">
      <c r="BA2577" s="30" t="s">
        <v>1331</v>
      </c>
      <c r="BB2577" s="30" t="s">
        <v>1915</v>
      </c>
      <c r="BC2577" s="30">
        <v>33800</v>
      </c>
    </row>
    <row r="2578" spans="53:55" x14ac:dyDescent="0.3">
      <c r="BA2578" s="30" t="s">
        <v>1333</v>
      </c>
      <c r="BB2578" s="30" t="s">
        <v>2038</v>
      </c>
      <c r="BC2578" s="30">
        <v>5850</v>
      </c>
    </row>
    <row r="2579" spans="53:55" x14ac:dyDescent="0.3">
      <c r="BA2579" s="30" t="s">
        <v>1333</v>
      </c>
      <c r="BB2579" s="30" t="s">
        <v>2016</v>
      </c>
      <c r="BC2579" s="30">
        <v>33150</v>
      </c>
    </row>
    <row r="2580" spans="53:55" x14ac:dyDescent="0.3">
      <c r="BA2580" s="30" t="s">
        <v>1333</v>
      </c>
      <c r="BB2580" s="30" t="s">
        <v>2026</v>
      </c>
      <c r="BC2580" s="30">
        <v>65000</v>
      </c>
    </row>
    <row r="2581" spans="53:55" x14ac:dyDescent="0.3">
      <c r="BA2581" s="30" t="s">
        <v>1333</v>
      </c>
      <c r="BB2581" s="30" t="s">
        <v>2034</v>
      </c>
      <c r="BC2581" s="30">
        <v>4550</v>
      </c>
    </row>
    <row r="2582" spans="53:55" x14ac:dyDescent="0.3">
      <c r="BA2582" s="30" t="s">
        <v>1333</v>
      </c>
      <c r="BB2582" s="30" t="s">
        <v>2058</v>
      </c>
      <c r="BC2582" s="30">
        <v>5850</v>
      </c>
    </row>
    <row r="2583" spans="53:55" x14ac:dyDescent="0.3">
      <c r="BA2583" s="30" t="s">
        <v>1333</v>
      </c>
      <c r="BB2583" s="30" t="s">
        <v>2006</v>
      </c>
      <c r="BC2583" s="30">
        <v>2730</v>
      </c>
    </row>
    <row r="2584" spans="53:55" x14ac:dyDescent="0.3">
      <c r="BA2584" s="30" t="s">
        <v>1333</v>
      </c>
      <c r="BB2584" s="30" t="s">
        <v>2038</v>
      </c>
      <c r="BC2584" s="30">
        <v>4485</v>
      </c>
    </row>
    <row r="2585" spans="53:55" x14ac:dyDescent="0.3">
      <c r="BA2585" s="30" t="s">
        <v>1333</v>
      </c>
      <c r="BB2585" s="30" t="s">
        <v>2016</v>
      </c>
      <c r="BC2585" s="30">
        <v>910</v>
      </c>
    </row>
    <row r="2586" spans="53:55" x14ac:dyDescent="0.3">
      <c r="BA2586" s="30" t="s">
        <v>1333</v>
      </c>
      <c r="BB2586" s="30" t="s">
        <v>2000</v>
      </c>
      <c r="BC2586" s="30">
        <v>24700</v>
      </c>
    </row>
    <row r="2587" spans="53:55" x14ac:dyDescent="0.3">
      <c r="BA2587" s="30" t="s">
        <v>1333</v>
      </c>
      <c r="BB2587" s="30" t="s">
        <v>2016</v>
      </c>
      <c r="BC2587" s="30">
        <v>13000</v>
      </c>
    </row>
    <row r="2588" spans="53:55" x14ac:dyDescent="0.3">
      <c r="BA2588" s="30" t="s">
        <v>2157</v>
      </c>
      <c r="BB2588" s="30" t="s">
        <v>1964</v>
      </c>
      <c r="BC2588" s="30">
        <v>8450</v>
      </c>
    </row>
    <row r="2589" spans="53:55" x14ac:dyDescent="0.3">
      <c r="BA2589" s="30" t="s">
        <v>26</v>
      </c>
      <c r="BB2589" s="30" t="s">
        <v>2121</v>
      </c>
      <c r="BC2589" s="30">
        <v>22100</v>
      </c>
    </row>
    <row r="2590" spans="53:55" x14ac:dyDescent="0.3">
      <c r="BA2590" s="30" t="s">
        <v>1391</v>
      </c>
      <c r="BB2590" s="30" t="s">
        <v>2118</v>
      </c>
      <c r="BC2590" s="30">
        <v>18200</v>
      </c>
    </row>
    <row r="2591" spans="53:55" x14ac:dyDescent="0.3">
      <c r="BA2591" s="30" t="s">
        <v>1393</v>
      </c>
      <c r="BB2591" s="30" t="s">
        <v>2132</v>
      </c>
      <c r="BC2591" s="30">
        <v>25545</v>
      </c>
    </row>
    <row r="2592" spans="53:55" x14ac:dyDescent="0.3">
      <c r="BA2592" s="30" t="s">
        <v>1336</v>
      </c>
      <c r="BB2592" s="30" t="s">
        <v>1427</v>
      </c>
      <c r="BC2592" s="30">
        <v>19890</v>
      </c>
    </row>
    <row r="2593" spans="53:55" x14ac:dyDescent="0.3">
      <c r="BA2593" s="30" t="s">
        <v>1338</v>
      </c>
      <c r="BB2593" s="30" t="s">
        <v>1453</v>
      </c>
      <c r="BC2593" s="30">
        <v>2990</v>
      </c>
    </row>
    <row r="2594" spans="53:55" x14ac:dyDescent="0.3">
      <c r="BA2594" s="30" t="s">
        <v>1340</v>
      </c>
      <c r="BB2594" s="30" t="s">
        <v>1486</v>
      </c>
      <c r="BC2594" s="30">
        <v>3315</v>
      </c>
    </row>
    <row r="2595" spans="53:55" x14ac:dyDescent="0.3">
      <c r="BA2595" s="30" t="s">
        <v>1342</v>
      </c>
      <c r="BB2595" s="30" t="s">
        <v>1507</v>
      </c>
      <c r="BC2595" s="30">
        <v>3380</v>
      </c>
    </row>
    <row r="2596" spans="53:55" x14ac:dyDescent="0.3">
      <c r="BA2596" s="30" t="s">
        <v>1344</v>
      </c>
      <c r="BB2596" s="30" t="s">
        <v>1530</v>
      </c>
      <c r="BC2596" s="30">
        <v>29250</v>
      </c>
    </row>
    <row r="2597" spans="53:55" x14ac:dyDescent="0.3">
      <c r="BA2597" s="30" t="s">
        <v>1346</v>
      </c>
      <c r="BB2597" s="30" t="s">
        <v>1554</v>
      </c>
      <c r="BC2597" s="30">
        <v>52000</v>
      </c>
    </row>
    <row r="2598" spans="53:55" x14ac:dyDescent="0.3">
      <c r="BA2598" s="30" t="s">
        <v>1348</v>
      </c>
      <c r="BB2598" s="30" t="s">
        <v>1571</v>
      </c>
      <c r="BC2598" s="30">
        <v>54600</v>
      </c>
    </row>
    <row r="2599" spans="53:55" x14ac:dyDescent="0.3">
      <c r="BA2599" s="30" t="s">
        <v>1333</v>
      </c>
      <c r="BB2599" s="30" t="s">
        <v>2002</v>
      </c>
      <c r="BC2599" s="30">
        <v>33150</v>
      </c>
    </row>
    <row r="2600" spans="53:55" x14ac:dyDescent="0.3">
      <c r="BA2600" s="30" t="s">
        <v>1333</v>
      </c>
      <c r="BB2600" s="30" t="s">
        <v>2027</v>
      </c>
      <c r="BC2600" s="30">
        <v>18200</v>
      </c>
    </row>
    <row r="2601" spans="53:55" x14ac:dyDescent="0.3">
      <c r="BA2601" s="30" t="s">
        <v>1333</v>
      </c>
      <c r="BB2601" s="30" t="s">
        <v>1907</v>
      </c>
      <c r="BC2601" s="30">
        <v>2184</v>
      </c>
    </row>
    <row r="2602" spans="53:55" x14ac:dyDescent="0.3">
      <c r="BA2602" s="30" t="s">
        <v>1333</v>
      </c>
      <c r="BB2602" s="30" t="s">
        <v>2052</v>
      </c>
      <c r="BC2602" s="30">
        <v>8502</v>
      </c>
    </row>
    <row r="2603" spans="53:55" x14ac:dyDescent="0.3">
      <c r="BA2603" s="30" t="s">
        <v>1333</v>
      </c>
      <c r="BB2603" s="30" t="s">
        <v>2016</v>
      </c>
      <c r="BC2603" s="30">
        <v>13936</v>
      </c>
    </row>
    <row r="2604" spans="53:55" x14ac:dyDescent="0.3">
      <c r="BA2604" s="30" t="s">
        <v>1333</v>
      </c>
      <c r="BB2604" s="30" t="s">
        <v>2017</v>
      </c>
      <c r="BC2604" s="30">
        <v>10725</v>
      </c>
    </row>
    <row r="2605" spans="53:55" x14ac:dyDescent="0.3">
      <c r="BA2605" s="30" t="s">
        <v>1333</v>
      </c>
      <c r="BB2605" s="30" t="s">
        <v>2045</v>
      </c>
      <c r="BC2605" s="30">
        <v>10335</v>
      </c>
    </row>
    <row r="2606" spans="53:55" x14ac:dyDescent="0.3">
      <c r="BA2606" s="30" t="s">
        <v>1333</v>
      </c>
      <c r="BB2606" s="30" t="s">
        <v>2025</v>
      </c>
      <c r="BC2606" s="30">
        <v>32630</v>
      </c>
    </row>
    <row r="2607" spans="53:55" x14ac:dyDescent="0.3">
      <c r="BA2607" s="30" t="s">
        <v>1333</v>
      </c>
      <c r="BB2607" s="30" t="s">
        <v>2017</v>
      </c>
      <c r="BC2607" s="30">
        <v>56550</v>
      </c>
    </row>
    <row r="2608" spans="53:55" x14ac:dyDescent="0.3">
      <c r="BA2608" s="30" t="s">
        <v>1333</v>
      </c>
      <c r="BB2608" s="30" t="s">
        <v>2034</v>
      </c>
      <c r="BC2608" s="30">
        <v>3120</v>
      </c>
    </row>
    <row r="2609" spans="53:55" x14ac:dyDescent="0.3">
      <c r="BA2609" s="30" t="s">
        <v>1327</v>
      </c>
      <c r="BB2609" s="30" t="s">
        <v>1805</v>
      </c>
      <c r="BC2609" s="30">
        <v>780</v>
      </c>
    </row>
    <row r="2610" spans="53:55" x14ac:dyDescent="0.3">
      <c r="BA2610" s="30" t="s">
        <v>1328</v>
      </c>
      <c r="BB2610" s="30" t="s">
        <v>1825</v>
      </c>
      <c r="BC2610" s="30">
        <v>13650</v>
      </c>
    </row>
    <row r="2611" spans="53:55" x14ac:dyDescent="0.3">
      <c r="BA2611" s="30" t="s">
        <v>1372</v>
      </c>
      <c r="BB2611" s="30" t="s">
        <v>1844</v>
      </c>
      <c r="BC2611" s="30">
        <v>8450</v>
      </c>
    </row>
    <row r="2612" spans="53:55" x14ac:dyDescent="0.3">
      <c r="BA2612" s="30" t="s">
        <v>1329</v>
      </c>
      <c r="BB2612" s="30" t="s">
        <v>1864</v>
      </c>
      <c r="BC2612" s="30">
        <v>17550</v>
      </c>
    </row>
    <row r="2613" spans="53:55" x14ac:dyDescent="0.3">
      <c r="BA2613" s="30" t="s">
        <v>1330</v>
      </c>
      <c r="BB2613" s="30" t="s">
        <v>1910</v>
      </c>
      <c r="BC2613" s="30">
        <v>22100</v>
      </c>
    </row>
    <row r="2614" spans="53:55" x14ac:dyDescent="0.3">
      <c r="BA2614" s="30" t="s">
        <v>1331</v>
      </c>
      <c r="BB2614" s="30" t="s">
        <v>1917</v>
      </c>
      <c r="BC2614" s="30">
        <v>16250</v>
      </c>
    </row>
    <row r="2615" spans="53:55" x14ac:dyDescent="0.3">
      <c r="BA2615" s="30" t="s">
        <v>1377</v>
      </c>
      <c r="BB2615" s="30" t="s">
        <v>1954</v>
      </c>
      <c r="BC2615" s="30">
        <v>9100</v>
      </c>
    </row>
    <row r="2616" spans="53:55" x14ac:dyDescent="0.3">
      <c r="BA2616" s="30" t="s">
        <v>1332</v>
      </c>
      <c r="BB2616" s="30" t="s">
        <v>1995</v>
      </c>
      <c r="BC2616" s="30">
        <v>23400</v>
      </c>
    </row>
    <row r="2617" spans="53:55" x14ac:dyDescent="0.3">
      <c r="BA2617" s="30" t="s">
        <v>1334</v>
      </c>
      <c r="BB2617" s="30" t="s">
        <v>2079</v>
      </c>
      <c r="BC2617" s="30">
        <v>8190</v>
      </c>
    </row>
    <row r="2618" spans="53:55" x14ac:dyDescent="0.3">
      <c r="BA2618" s="30" t="s">
        <v>1333</v>
      </c>
      <c r="BB2618" s="30" t="s">
        <v>2060</v>
      </c>
      <c r="BC2618" s="30">
        <v>5980</v>
      </c>
    </row>
    <row r="2619" spans="53:55" x14ac:dyDescent="0.3">
      <c r="BA2619" s="30" t="s">
        <v>1335</v>
      </c>
      <c r="BB2619" s="30" t="s">
        <v>2085</v>
      </c>
      <c r="BC2619" s="30">
        <v>910</v>
      </c>
    </row>
    <row r="2620" spans="53:55" x14ac:dyDescent="0.3">
      <c r="BA2620" s="30" t="s">
        <v>1377</v>
      </c>
      <c r="BB2620" s="30" t="s">
        <v>1944</v>
      </c>
      <c r="BC2620" s="30">
        <v>12350</v>
      </c>
    </row>
    <row r="2621" spans="53:55" x14ac:dyDescent="0.3">
      <c r="BA2621" s="30" t="s">
        <v>1332</v>
      </c>
      <c r="BB2621" s="30" t="s">
        <v>1992</v>
      </c>
      <c r="BC2621" s="30">
        <v>52000</v>
      </c>
    </row>
    <row r="2622" spans="53:55" x14ac:dyDescent="0.3">
      <c r="BA2622" s="30" t="s">
        <v>1364</v>
      </c>
      <c r="BB2622" s="30" t="s">
        <v>1768</v>
      </c>
      <c r="BC2622" s="30">
        <v>33800</v>
      </c>
    </row>
    <row r="2623" spans="53:55" x14ac:dyDescent="0.3">
      <c r="BA2623" s="30" t="s">
        <v>27</v>
      </c>
      <c r="BB2623" s="30" t="s">
        <v>27</v>
      </c>
      <c r="BC2623" s="30">
        <v>22100</v>
      </c>
    </row>
    <row r="2624" spans="53:55" x14ac:dyDescent="0.3">
      <c r="BA2624" s="30" t="s">
        <v>1386</v>
      </c>
      <c r="BB2624" s="30" t="s">
        <v>2107</v>
      </c>
      <c r="BC2624" s="30">
        <v>9100</v>
      </c>
    </row>
    <row r="2625" spans="53:55" x14ac:dyDescent="0.3">
      <c r="BA2625" s="30" t="s">
        <v>2157</v>
      </c>
      <c r="BB2625" s="30" t="s">
        <v>1973</v>
      </c>
      <c r="BC2625" s="30">
        <v>8515</v>
      </c>
    </row>
    <row r="2626" spans="53:55" x14ac:dyDescent="0.3">
      <c r="BA2626" s="30" t="s">
        <v>26</v>
      </c>
      <c r="BB2626" s="30" t="s">
        <v>2121</v>
      </c>
      <c r="BC2626" s="30">
        <v>9945</v>
      </c>
    </row>
    <row r="2627" spans="53:55" x14ac:dyDescent="0.3">
      <c r="BA2627" s="30" t="s">
        <v>1391</v>
      </c>
      <c r="BB2627" s="30" t="s">
        <v>2117</v>
      </c>
      <c r="BC2627" s="30">
        <v>5980</v>
      </c>
    </row>
    <row r="2628" spans="53:55" x14ac:dyDescent="0.3">
      <c r="BA2628" s="30" t="s">
        <v>1393</v>
      </c>
      <c r="BB2628" s="30" t="s">
        <v>2130</v>
      </c>
      <c r="BC2628" s="30">
        <v>1105</v>
      </c>
    </row>
    <row r="2629" spans="53:55" x14ac:dyDescent="0.3">
      <c r="BA2629" s="30" t="s">
        <v>1336</v>
      </c>
      <c r="BB2629" s="30" t="s">
        <v>1423</v>
      </c>
      <c r="BC2629" s="30">
        <v>3380</v>
      </c>
    </row>
    <row r="2630" spans="53:55" x14ac:dyDescent="0.3">
      <c r="BA2630" s="30" t="s">
        <v>1338</v>
      </c>
      <c r="BB2630" s="30" t="s">
        <v>1436</v>
      </c>
      <c r="BC2630" s="30">
        <v>29250</v>
      </c>
    </row>
    <row r="2631" spans="53:55" x14ac:dyDescent="0.3">
      <c r="BA2631" s="30" t="s">
        <v>1340</v>
      </c>
      <c r="BB2631" s="30" t="s">
        <v>1484</v>
      </c>
      <c r="BC2631" s="30">
        <v>52000</v>
      </c>
    </row>
    <row r="2632" spans="53:55" x14ac:dyDescent="0.3">
      <c r="BA2632" s="30" t="s">
        <v>1342</v>
      </c>
      <c r="BB2632" s="30" t="s">
        <v>1490</v>
      </c>
      <c r="BC2632" s="30">
        <v>27300</v>
      </c>
    </row>
    <row r="2633" spans="53:55" x14ac:dyDescent="0.3">
      <c r="BA2633" s="30" t="s">
        <v>1344</v>
      </c>
      <c r="BB2633" s="30" t="s">
        <v>1539</v>
      </c>
      <c r="BC2633" s="30">
        <v>44200</v>
      </c>
    </row>
    <row r="2634" spans="53:55" x14ac:dyDescent="0.3">
      <c r="BA2634" s="30" t="s">
        <v>1346</v>
      </c>
      <c r="BB2634" s="30" t="s">
        <v>1554</v>
      </c>
      <c r="BC2634" s="30">
        <v>18200</v>
      </c>
    </row>
    <row r="2635" spans="53:55" x14ac:dyDescent="0.3">
      <c r="BA2635" s="30" t="s">
        <v>1348</v>
      </c>
      <c r="BB2635" s="30" t="s">
        <v>1579</v>
      </c>
      <c r="BC2635" s="30">
        <v>2184</v>
      </c>
    </row>
    <row r="2636" spans="53:55" x14ac:dyDescent="0.3">
      <c r="BA2636" s="30" t="s">
        <v>1350</v>
      </c>
      <c r="BB2636" s="30" t="s">
        <v>1600</v>
      </c>
      <c r="BC2636" s="30">
        <v>25506</v>
      </c>
    </row>
    <row r="2637" spans="53:55" x14ac:dyDescent="0.3">
      <c r="BA2637" s="30" t="s">
        <v>1352</v>
      </c>
      <c r="BB2637" s="30" t="s">
        <v>1611</v>
      </c>
      <c r="BC2637" s="30">
        <v>13936</v>
      </c>
    </row>
    <row r="2638" spans="53:55" x14ac:dyDescent="0.3">
      <c r="BA2638" s="30" t="s">
        <v>1354</v>
      </c>
      <c r="BB2638" s="30" t="s">
        <v>2138</v>
      </c>
      <c r="BC2638" s="30">
        <v>10725</v>
      </c>
    </row>
    <row r="2639" spans="53:55" x14ac:dyDescent="0.3">
      <c r="BA2639" s="30" t="s">
        <v>1356</v>
      </c>
      <c r="BB2639" s="30" t="s">
        <v>1637</v>
      </c>
      <c r="BC2639" s="30">
        <v>13780</v>
      </c>
    </row>
    <row r="2640" spans="53:55" x14ac:dyDescent="0.3">
      <c r="BA2640" s="30" t="s">
        <v>1358</v>
      </c>
      <c r="BB2640" s="30" t="s">
        <v>1665</v>
      </c>
      <c r="BC2640" s="30">
        <v>48945</v>
      </c>
    </row>
    <row r="2641" spans="53:55" x14ac:dyDescent="0.3">
      <c r="BA2641" s="30" t="s">
        <v>1360</v>
      </c>
      <c r="BB2641" s="30" t="s">
        <v>1684</v>
      </c>
      <c r="BC2641" s="30">
        <v>56550</v>
      </c>
    </row>
    <row r="2642" spans="53:55" x14ac:dyDescent="0.3">
      <c r="BA2642" s="30" t="s">
        <v>1362</v>
      </c>
      <c r="BB2642" s="30" t="s">
        <v>1696</v>
      </c>
      <c r="BC2642" s="30">
        <v>2080</v>
      </c>
    </row>
    <row r="2643" spans="53:55" x14ac:dyDescent="0.3">
      <c r="BA2643" s="30" t="s">
        <v>1364</v>
      </c>
      <c r="BB2643" s="30" t="s">
        <v>1748</v>
      </c>
      <c r="BC2643" s="30">
        <v>2340</v>
      </c>
    </row>
    <row r="2644" spans="53:55" x14ac:dyDescent="0.3">
      <c r="BA2644" s="30" t="s">
        <v>1366</v>
      </c>
      <c r="BB2644" s="30" t="s">
        <v>1793</v>
      </c>
      <c r="BC2644" s="30">
        <v>40950</v>
      </c>
    </row>
    <row r="2645" spans="53:55" x14ac:dyDescent="0.3">
      <c r="BA2645" s="30" t="s">
        <v>1368</v>
      </c>
      <c r="BB2645" s="30" t="s">
        <v>1798</v>
      </c>
      <c r="BC2645" s="30">
        <v>8450</v>
      </c>
    </row>
    <row r="2646" spans="53:55" x14ac:dyDescent="0.3">
      <c r="BA2646" s="30" t="s">
        <v>1327</v>
      </c>
      <c r="BB2646" s="30" t="s">
        <v>1809</v>
      </c>
      <c r="BC2646" s="30">
        <v>11700</v>
      </c>
    </row>
    <row r="2647" spans="53:55" x14ac:dyDescent="0.3">
      <c r="BA2647" s="30" t="s">
        <v>1328</v>
      </c>
      <c r="BB2647" s="30" t="s">
        <v>1823</v>
      </c>
      <c r="BC2647" s="30">
        <v>11050</v>
      </c>
    </row>
    <row r="2648" spans="53:55" x14ac:dyDescent="0.3">
      <c r="BA2648" s="30" t="s">
        <v>1372</v>
      </c>
      <c r="BB2648" s="30" t="s">
        <v>1852</v>
      </c>
      <c r="BC2648" s="30">
        <v>48750</v>
      </c>
    </row>
    <row r="2649" spans="53:55" x14ac:dyDescent="0.3">
      <c r="BA2649" s="30" t="s">
        <v>1329</v>
      </c>
      <c r="BB2649" s="30" t="s">
        <v>1864</v>
      </c>
      <c r="BC2649" s="30">
        <v>9100</v>
      </c>
    </row>
    <row r="2650" spans="53:55" x14ac:dyDescent="0.3">
      <c r="BA2650" s="30" t="s">
        <v>1330</v>
      </c>
      <c r="BB2650" s="30" t="s">
        <v>1889</v>
      </c>
      <c r="BC2650" s="30">
        <v>5850</v>
      </c>
    </row>
    <row r="2651" spans="53:55" x14ac:dyDescent="0.3">
      <c r="BA2651" s="30" t="s">
        <v>1331</v>
      </c>
      <c r="BB2651" s="30" t="s">
        <v>1915</v>
      </c>
      <c r="BC2651" s="30">
        <v>2730</v>
      </c>
    </row>
    <row r="2652" spans="53:55" x14ac:dyDescent="0.3">
      <c r="BA2652" s="30" t="s">
        <v>1377</v>
      </c>
      <c r="BB2652" s="30" t="s">
        <v>1945</v>
      </c>
      <c r="BC2652" s="30">
        <v>2990</v>
      </c>
    </row>
    <row r="2653" spans="53:55" x14ac:dyDescent="0.3">
      <c r="BA2653" s="30" t="s">
        <v>1332</v>
      </c>
      <c r="BB2653" s="30" t="s">
        <v>1994</v>
      </c>
      <c r="BC2653" s="30">
        <v>1365</v>
      </c>
    </row>
    <row r="2654" spans="53:55" x14ac:dyDescent="0.3">
      <c r="BA2654" s="30" t="s">
        <v>1334</v>
      </c>
      <c r="BB2654" s="30" t="s">
        <v>2069</v>
      </c>
      <c r="BC2654" s="30">
        <v>12350</v>
      </c>
    </row>
    <row r="2655" spans="53:55" x14ac:dyDescent="0.3">
      <c r="BA2655" s="30" t="s">
        <v>1333</v>
      </c>
      <c r="BB2655" s="30" t="s">
        <v>2009</v>
      </c>
      <c r="BC2655" s="30">
        <v>39000</v>
      </c>
    </row>
    <row r="2656" spans="53:55" x14ac:dyDescent="0.3">
      <c r="BA2656" s="30" t="s">
        <v>1335</v>
      </c>
      <c r="BB2656" s="30" t="s">
        <v>2088</v>
      </c>
      <c r="BC2656" s="30">
        <v>8450</v>
      </c>
    </row>
    <row r="2657" spans="53:55" x14ac:dyDescent="0.3">
      <c r="BA2657" s="30" t="s">
        <v>1377</v>
      </c>
      <c r="BB2657" s="30" t="s">
        <v>1952</v>
      </c>
      <c r="BC2657" s="30">
        <v>11050</v>
      </c>
    </row>
    <row r="2658" spans="53:55" x14ac:dyDescent="0.3">
      <c r="BA2658" s="30" t="s">
        <v>1332</v>
      </c>
      <c r="BB2658" s="30" t="s">
        <v>1996</v>
      </c>
      <c r="BC2658" s="30">
        <v>18200</v>
      </c>
    </row>
    <row r="2659" spans="53:55" x14ac:dyDescent="0.3">
      <c r="BA2659" s="30" t="s">
        <v>1364</v>
      </c>
      <c r="BB2659" s="30" t="s">
        <v>1746</v>
      </c>
      <c r="BC2659" s="30">
        <v>8515</v>
      </c>
    </row>
    <row r="2660" spans="53:55" x14ac:dyDescent="0.3">
      <c r="BA2660" s="30" t="s">
        <v>27</v>
      </c>
      <c r="BB2660" s="30" t="s">
        <v>27</v>
      </c>
      <c r="BC2660" s="30">
        <v>29835</v>
      </c>
    </row>
    <row r="2661" spans="53:55" x14ac:dyDescent="0.3">
      <c r="BA2661" s="30" t="s">
        <v>1386</v>
      </c>
      <c r="BB2661" s="30" t="s">
        <v>2108</v>
      </c>
      <c r="BC2661" s="30">
        <v>2990</v>
      </c>
    </row>
    <row r="2662" spans="53:55" x14ac:dyDescent="0.3">
      <c r="BA2662" s="30" t="s">
        <v>2157</v>
      </c>
      <c r="BB2662" s="30" t="s">
        <v>1959</v>
      </c>
      <c r="BC2662" s="30">
        <v>2210</v>
      </c>
    </row>
    <row r="2663" spans="53:55" x14ac:dyDescent="0.3">
      <c r="BA2663" s="30" t="s">
        <v>26</v>
      </c>
      <c r="BB2663" s="30" t="s">
        <v>2121</v>
      </c>
      <c r="BC2663" s="30">
        <v>1690</v>
      </c>
    </row>
    <row r="2664" spans="53:55" x14ac:dyDescent="0.3">
      <c r="BA2664" s="30" t="s">
        <v>1391</v>
      </c>
      <c r="BB2664" s="30" t="s">
        <v>2111</v>
      </c>
      <c r="BC2664" s="30">
        <v>29250</v>
      </c>
    </row>
    <row r="2665" spans="53:55" x14ac:dyDescent="0.3">
      <c r="BA2665" s="30" t="s">
        <v>1393</v>
      </c>
      <c r="BB2665" s="30" t="s">
        <v>1414</v>
      </c>
      <c r="BC2665" s="30">
        <v>13000</v>
      </c>
    </row>
    <row r="2666" spans="53:55" x14ac:dyDescent="0.3">
      <c r="BA2666" s="30" t="s">
        <v>1336</v>
      </c>
      <c r="BB2666" s="30" t="s">
        <v>1425</v>
      </c>
      <c r="BC2666" s="30">
        <v>40950</v>
      </c>
    </row>
    <row r="2667" spans="53:55" x14ac:dyDescent="0.3">
      <c r="BA2667" s="30" t="s">
        <v>1338</v>
      </c>
      <c r="BB2667" s="30" t="s">
        <v>1438</v>
      </c>
      <c r="BC2667" s="30">
        <v>44200</v>
      </c>
    </row>
    <row r="2668" spans="53:55" x14ac:dyDescent="0.3">
      <c r="BA2668" s="30" t="s">
        <v>1340</v>
      </c>
      <c r="BB2668" s="30" t="s">
        <v>1476</v>
      </c>
      <c r="BC2668" s="30">
        <v>27300</v>
      </c>
    </row>
    <row r="2669" spans="53:55" x14ac:dyDescent="0.3">
      <c r="BA2669" s="30" t="s">
        <v>1342</v>
      </c>
      <c r="BB2669" s="30" t="s">
        <v>1523</v>
      </c>
      <c r="BC2669" s="30">
        <v>4368</v>
      </c>
    </row>
    <row r="2670" spans="53:55" x14ac:dyDescent="0.3">
      <c r="BA2670" s="30" t="s">
        <v>1344</v>
      </c>
      <c r="BB2670" s="30" t="s">
        <v>1545</v>
      </c>
      <c r="BC2670" s="30">
        <v>25506</v>
      </c>
    </row>
    <row r="2671" spans="53:55" x14ac:dyDescent="0.3">
      <c r="BA2671" s="30" t="s">
        <v>1346</v>
      </c>
      <c r="BB2671" s="30" t="s">
        <v>1554</v>
      </c>
      <c r="BC2671" s="30">
        <v>10452</v>
      </c>
    </row>
    <row r="2672" spans="53:55" x14ac:dyDescent="0.3">
      <c r="BA2672" s="30" t="s">
        <v>1348</v>
      </c>
      <c r="BB2672" s="30" t="s">
        <v>1566</v>
      </c>
      <c r="BC2672" s="30">
        <v>21450</v>
      </c>
    </row>
    <row r="2673" spans="53:55" x14ac:dyDescent="0.3">
      <c r="BA2673" s="30" t="s">
        <v>1350</v>
      </c>
      <c r="BB2673" s="30" t="s">
        <v>1592</v>
      </c>
      <c r="BC2673" s="30">
        <v>13780</v>
      </c>
    </row>
    <row r="2674" spans="53:55" x14ac:dyDescent="0.3">
      <c r="BA2674" s="30" t="s">
        <v>1352</v>
      </c>
      <c r="BB2674" s="30" t="s">
        <v>1617</v>
      </c>
      <c r="BC2674" s="30">
        <v>65260</v>
      </c>
    </row>
    <row r="2675" spans="53:55" x14ac:dyDescent="0.3">
      <c r="BA2675" s="30" t="s">
        <v>1354</v>
      </c>
      <c r="BB2675" s="30" t="s">
        <v>2147</v>
      </c>
      <c r="BC2675" s="30">
        <v>75400</v>
      </c>
    </row>
    <row r="2676" spans="53:55" x14ac:dyDescent="0.3">
      <c r="BA2676" s="30" t="s">
        <v>1356</v>
      </c>
      <c r="BB2676" s="30" t="s">
        <v>1638</v>
      </c>
      <c r="BC2676" s="30">
        <v>4160</v>
      </c>
    </row>
    <row r="2677" spans="53:55" x14ac:dyDescent="0.3">
      <c r="BA2677" s="30" t="s">
        <v>1358</v>
      </c>
      <c r="BB2677" s="30" t="s">
        <v>1670</v>
      </c>
      <c r="BC2677" s="30">
        <v>3120</v>
      </c>
    </row>
    <row r="2678" spans="53:55" x14ac:dyDescent="0.3">
      <c r="BA2678" s="30" t="s">
        <v>1360</v>
      </c>
      <c r="BB2678" s="30" t="s">
        <v>1687</v>
      </c>
      <c r="BC2678" s="30">
        <v>27300</v>
      </c>
    </row>
    <row r="2679" spans="53:55" x14ac:dyDescent="0.3">
      <c r="BA2679" s="30" t="s">
        <v>1362</v>
      </c>
      <c r="BB2679" s="30" t="s">
        <v>1705</v>
      </c>
      <c r="BC2679" s="30">
        <v>16900</v>
      </c>
    </row>
    <row r="2680" spans="53:55" x14ac:dyDescent="0.3">
      <c r="BA2680" s="30" t="s">
        <v>1364</v>
      </c>
      <c r="BB2680" s="30" t="s">
        <v>1761</v>
      </c>
      <c r="BC2680" s="30">
        <v>11700</v>
      </c>
    </row>
    <row r="2681" spans="53:55" x14ac:dyDescent="0.3">
      <c r="BA2681" s="30" t="s">
        <v>1366</v>
      </c>
      <c r="BB2681" s="30" t="s">
        <v>1779</v>
      </c>
      <c r="BC2681" s="30">
        <v>22100</v>
      </c>
    </row>
    <row r="2682" spans="53:55" x14ac:dyDescent="0.3">
      <c r="BA2682" s="30" t="s">
        <v>1368</v>
      </c>
      <c r="BB2682" s="30" t="s">
        <v>1796</v>
      </c>
      <c r="BC2682" s="30">
        <v>32500</v>
      </c>
    </row>
    <row r="2683" spans="53:55" x14ac:dyDescent="0.3">
      <c r="BA2683" s="30" t="s">
        <v>1327</v>
      </c>
      <c r="BB2683" s="30" t="s">
        <v>1809</v>
      </c>
      <c r="BC2683" s="30">
        <v>13650</v>
      </c>
    </row>
    <row r="2684" spans="53:55" x14ac:dyDescent="0.3">
      <c r="BA2684" s="30" t="s">
        <v>1328</v>
      </c>
      <c r="BB2684" s="30" t="s">
        <v>1818</v>
      </c>
      <c r="BC2684" s="30">
        <v>17550</v>
      </c>
    </row>
    <row r="2685" spans="53:55" x14ac:dyDescent="0.3">
      <c r="BA2685" s="30" t="s">
        <v>1372</v>
      </c>
      <c r="BB2685" s="30" t="s">
        <v>1845</v>
      </c>
      <c r="BC2685" s="30">
        <v>10920</v>
      </c>
    </row>
    <row r="2686" spans="53:55" x14ac:dyDescent="0.3">
      <c r="BA2686" s="30" t="s">
        <v>1329</v>
      </c>
      <c r="BB2686" s="30" t="s">
        <v>1860</v>
      </c>
      <c r="BC2686" s="30">
        <v>4485</v>
      </c>
    </row>
    <row r="2687" spans="53:55" x14ac:dyDescent="0.3">
      <c r="BA2687" s="30" t="s">
        <v>1330</v>
      </c>
      <c r="BB2687" s="30" t="s">
        <v>1893</v>
      </c>
      <c r="BC2687" s="30">
        <v>1820</v>
      </c>
    </row>
    <row r="2688" spans="53:55" x14ac:dyDescent="0.3">
      <c r="BA2688" s="30" t="s">
        <v>1331</v>
      </c>
      <c r="BB2688" s="30" t="s">
        <v>1918</v>
      </c>
      <c r="BC2688" s="30">
        <v>37050</v>
      </c>
    </row>
    <row r="2689" spans="53:55" x14ac:dyDescent="0.3">
      <c r="BA2689" s="30" t="s">
        <v>1377</v>
      </c>
      <c r="BB2689" s="30" t="s">
        <v>1924</v>
      </c>
      <c r="BC2689" s="30">
        <v>39000</v>
      </c>
    </row>
    <row r="2690" spans="53:55" x14ac:dyDescent="0.3">
      <c r="BA2690" s="30" t="s">
        <v>1332</v>
      </c>
      <c r="BB2690" s="30" t="s">
        <v>1992</v>
      </c>
      <c r="BC2690" s="30">
        <v>25350</v>
      </c>
    </row>
    <row r="2691" spans="53:55" x14ac:dyDescent="0.3">
      <c r="BA2691" s="30" t="s">
        <v>1334</v>
      </c>
      <c r="BB2691" s="30" t="s">
        <v>2070</v>
      </c>
      <c r="BC2691" s="30">
        <v>44200</v>
      </c>
    </row>
    <row r="2692" spans="53:55" x14ac:dyDescent="0.3">
      <c r="BA2692" s="30" t="s">
        <v>1333</v>
      </c>
      <c r="BB2692" s="30" t="s">
        <v>2019</v>
      </c>
      <c r="BC2692" s="30">
        <v>36400</v>
      </c>
    </row>
    <row r="2693" spans="53:55" x14ac:dyDescent="0.3">
      <c r="BA2693" s="30" t="s">
        <v>1335</v>
      </c>
      <c r="BB2693" s="30" t="s">
        <v>2102</v>
      </c>
      <c r="BC2693" s="30">
        <v>8515</v>
      </c>
    </row>
    <row r="2694" spans="53:55" x14ac:dyDescent="0.3">
      <c r="BA2694" s="30" t="s">
        <v>1377</v>
      </c>
      <c r="BB2694" s="30" t="s">
        <v>1926</v>
      </c>
      <c r="BC2694" s="30">
        <v>29835</v>
      </c>
    </row>
    <row r="2695" spans="53:55" x14ac:dyDescent="0.3">
      <c r="BA2695" s="30" t="s">
        <v>1332</v>
      </c>
      <c r="BB2695" s="30" t="s">
        <v>1990</v>
      </c>
      <c r="BC2695" s="30">
        <v>5980</v>
      </c>
    </row>
    <row r="2696" spans="53:55" x14ac:dyDescent="0.3">
      <c r="BA2696" s="30" t="s">
        <v>1364</v>
      </c>
      <c r="BB2696" s="30" t="s">
        <v>1742</v>
      </c>
      <c r="BC2696" s="30">
        <v>4420</v>
      </c>
    </row>
    <row r="2697" spans="53:55" x14ac:dyDescent="0.3">
      <c r="BA2697" s="30" t="s">
        <v>27</v>
      </c>
      <c r="BB2697" s="30" t="s">
        <v>27</v>
      </c>
      <c r="BC2697" s="30">
        <v>845</v>
      </c>
    </row>
    <row r="2698" spans="53:55" x14ac:dyDescent="0.3">
      <c r="BA2698" s="30" t="s">
        <v>1386</v>
      </c>
      <c r="BB2698" s="30" t="s">
        <v>1386</v>
      </c>
      <c r="BC2698" s="30">
        <v>9750</v>
      </c>
    </row>
    <row r="2699" spans="53:55" x14ac:dyDescent="0.3">
      <c r="BA2699" s="30" t="s">
        <v>2157</v>
      </c>
      <c r="BB2699" s="30" t="s">
        <v>1984</v>
      </c>
      <c r="BC2699" s="30">
        <v>13000</v>
      </c>
    </row>
    <row r="2700" spans="53:55" x14ac:dyDescent="0.3">
      <c r="BA2700" s="30" t="s">
        <v>26</v>
      </c>
      <c r="BB2700" s="30" t="s">
        <v>2125</v>
      </c>
      <c r="BC2700" s="30">
        <v>40950</v>
      </c>
    </row>
    <row r="2701" spans="53:55" x14ac:dyDescent="0.3">
      <c r="BA2701" s="30" t="s">
        <v>1391</v>
      </c>
      <c r="BB2701" s="30" t="s">
        <v>2112</v>
      </c>
      <c r="BC2701" s="30">
        <v>44200</v>
      </c>
    </row>
    <row r="2702" spans="53:55" x14ac:dyDescent="0.3">
      <c r="BA2702" s="30" t="s">
        <v>1393</v>
      </c>
      <c r="BB2702" s="30" t="s">
        <v>2132</v>
      </c>
      <c r="BC2702" s="30">
        <v>18200</v>
      </c>
    </row>
    <row r="2703" spans="53:55" x14ac:dyDescent="0.3">
      <c r="BA2703" s="30" t="s">
        <v>1336</v>
      </c>
      <c r="BB2703" s="30" t="s">
        <v>1426</v>
      </c>
      <c r="BC2703" s="30">
        <v>4368</v>
      </c>
    </row>
    <row r="2704" spans="53:55" x14ac:dyDescent="0.3">
      <c r="BA2704" s="30" t="s">
        <v>1338</v>
      </c>
      <c r="BB2704" s="30" t="s">
        <v>1451</v>
      </c>
      <c r="BC2704" s="30">
        <v>8502</v>
      </c>
    </row>
    <row r="2705" spans="53:55" x14ac:dyDescent="0.3">
      <c r="BA2705" s="30" t="s">
        <v>1340</v>
      </c>
      <c r="BB2705" s="30" t="s">
        <v>1460</v>
      </c>
      <c r="BC2705" s="30">
        <v>13936</v>
      </c>
    </row>
    <row r="2706" spans="53:55" x14ac:dyDescent="0.3">
      <c r="BA2706" s="30" t="s">
        <v>1342</v>
      </c>
      <c r="BB2706" s="30" t="s">
        <v>1517</v>
      </c>
      <c r="BC2706" s="30">
        <v>32175</v>
      </c>
    </row>
    <row r="2707" spans="53:55" x14ac:dyDescent="0.3">
      <c r="BA2707" s="30" t="s">
        <v>1344</v>
      </c>
      <c r="BB2707" s="30" t="s">
        <v>1540</v>
      </c>
      <c r="BC2707" s="30">
        <v>10335</v>
      </c>
    </row>
    <row r="2708" spans="53:55" x14ac:dyDescent="0.3">
      <c r="BA2708" s="30" t="s">
        <v>1346</v>
      </c>
      <c r="BB2708" s="30" t="s">
        <v>1554</v>
      </c>
      <c r="BC2708" s="30">
        <v>32630</v>
      </c>
    </row>
    <row r="2709" spans="53:55" x14ac:dyDescent="0.3">
      <c r="BA2709" s="30" t="s">
        <v>1348</v>
      </c>
      <c r="BB2709" s="30" t="s">
        <v>1556</v>
      </c>
      <c r="BC2709" s="30">
        <v>75400</v>
      </c>
    </row>
    <row r="2710" spans="53:55" x14ac:dyDescent="0.3">
      <c r="BA2710" s="30" t="s">
        <v>1350</v>
      </c>
      <c r="BB2710" s="30" t="s">
        <v>1596</v>
      </c>
      <c r="BC2710" s="30">
        <v>1040</v>
      </c>
    </row>
    <row r="2711" spans="53:55" x14ac:dyDescent="0.3">
      <c r="BA2711" s="30" t="s">
        <v>1352</v>
      </c>
      <c r="BB2711" s="30" t="s">
        <v>1614</v>
      </c>
      <c r="BC2711" s="30">
        <v>3120</v>
      </c>
    </row>
    <row r="2712" spans="53:55" x14ac:dyDescent="0.3">
      <c r="BA2712" s="30" t="s">
        <v>1354</v>
      </c>
      <c r="BB2712" s="30" t="s">
        <v>2137</v>
      </c>
      <c r="BC2712" s="30">
        <v>40950</v>
      </c>
    </row>
    <row r="2713" spans="53:55" x14ac:dyDescent="0.3">
      <c r="BA2713" s="30" t="s">
        <v>1356</v>
      </c>
      <c r="BB2713" s="30" t="s">
        <v>1643</v>
      </c>
      <c r="BC2713" s="30">
        <v>33800</v>
      </c>
    </row>
    <row r="2714" spans="53:55" x14ac:dyDescent="0.3">
      <c r="BA2714" s="30" t="s">
        <v>1358</v>
      </c>
      <c r="BB2714" s="30" t="s">
        <v>1650</v>
      </c>
      <c r="BC2714" s="30">
        <v>5850</v>
      </c>
    </row>
    <row r="2715" spans="53:55" x14ac:dyDescent="0.3">
      <c r="BA2715" s="30" t="s">
        <v>1360</v>
      </c>
      <c r="BB2715" s="30" t="s">
        <v>1684</v>
      </c>
      <c r="BC2715" s="30">
        <v>44200</v>
      </c>
    </row>
    <row r="2716" spans="53:55" x14ac:dyDescent="0.3">
      <c r="BA2716" s="30" t="s">
        <v>1362</v>
      </c>
      <c r="BB2716" s="30" t="s">
        <v>1704</v>
      </c>
      <c r="BC2716" s="30">
        <v>65000</v>
      </c>
    </row>
    <row r="2717" spans="53:55" x14ac:dyDescent="0.3">
      <c r="BA2717" s="30" t="s">
        <v>1364</v>
      </c>
      <c r="BB2717" s="30" t="s">
        <v>1775</v>
      </c>
      <c r="BC2717" s="30">
        <v>13650</v>
      </c>
    </row>
    <row r="2718" spans="53:55" x14ac:dyDescent="0.3">
      <c r="BA2718" s="30" t="s">
        <v>1366</v>
      </c>
      <c r="BB2718" s="30" t="s">
        <v>1792</v>
      </c>
      <c r="BC2718" s="30">
        <v>23400</v>
      </c>
    </row>
    <row r="2719" spans="53:55" x14ac:dyDescent="0.3">
      <c r="BA2719" s="30" t="s">
        <v>1368</v>
      </c>
      <c r="BB2719" s="30" t="s">
        <v>1800</v>
      </c>
      <c r="BC2719" s="30">
        <v>10920</v>
      </c>
    </row>
    <row r="2720" spans="53:55" x14ac:dyDescent="0.3">
      <c r="BA2720" s="30" t="s">
        <v>1327</v>
      </c>
      <c r="BB2720" s="30" t="s">
        <v>1809</v>
      </c>
      <c r="BC2720" s="30">
        <v>2990</v>
      </c>
    </row>
    <row r="2721" spans="53:55" x14ac:dyDescent="0.3">
      <c r="BA2721" s="30" t="s">
        <v>1328</v>
      </c>
      <c r="BB2721" s="30" t="s">
        <v>1825</v>
      </c>
      <c r="BC2721" s="30">
        <v>910</v>
      </c>
    </row>
    <row r="2722" spans="53:55" x14ac:dyDescent="0.3">
      <c r="BA2722" s="30" t="s">
        <v>1372</v>
      </c>
      <c r="BB2722" s="30" t="s">
        <v>1840</v>
      </c>
      <c r="BC2722" s="30">
        <v>37050</v>
      </c>
    </row>
    <row r="2723" spans="53:55" x14ac:dyDescent="0.3">
      <c r="BA2723" s="30" t="s">
        <v>1329</v>
      </c>
      <c r="BB2723" s="30" t="s">
        <v>1869</v>
      </c>
      <c r="BC2723" s="30">
        <v>52000</v>
      </c>
    </row>
    <row r="2724" spans="53:55" x14ac:dyDescent="0.3">
      <c r="BA2724" s="30" t="s">
        <v>1330</v>
      </c>
      <c r="BB2724" s="30" t="s">
        <v>1906</v>
      </c>
      <c r="BC2724" s="30">
        <v>33800</v>
      </c>
    </row>
    <row r="2725" spans="53:55" x14ac:dyDescent="0.3">
      <c r="BA2725" s="30" t="s">
        <v>1331</v>
      </c>
      <c r="BB2725" s="30" t="s">
        <v>1918</v>
      </c>
      <c r="BC2725" s="30">
        <v>33150</v>
      </c>
    </row>
    <row r="2726" spans="53:55" x14ac:dyDescent="0.3">
      <c r="BA2726" s="30" t="s">
        <v>1377</v>
      </c>
      <c r="BB2726" s="30" t="s">
        <v>1942</v>
      </c>
      <c r="BC2726" s="30">
        <v>9100</v>
      </c>
    </row>
    <row r="2727" spans="53:55" x14ac:dyDescent="0.3">
      <c r="BA2727" s="30" t="s">
        <v>1332</v>
      </c>
      <c r="BB2727" s="30" t="s">
        <v>1991</v>
      </c>
      <c r="BC2727" s="30">
        <v>8515</v>
      </c>
    </row>
    <row r="2728" spans="53:55" x14ac:dyDescent="0.3">
      <c r="BA2728" s="30" t="s">
        <v>1334</v>
      </c>
      <c r="BB2728" s="30" t="s">
        <v>2075</v>
      </c>
      <c r="BC2728" s="30">
        <v>19890</v>
      </c>
    </row>
    <row r="2729" spans="53:55" x14ac:dyDescent="0.3">
      <c r="BA2729" s="30" t="s">
        <v>1333</v>
      </c>
      <c r="BB2729" s="30" t="s">
        <v>2064</v>
      </c>
      <c r="BC2729" s="30">
        <v>5980</v>
      </c>
    </row>
    <row r="2730" spans="53:55" x14ac:dyDescent="0.3">
      <c r="BA2730" s="30" t="s">
        <v>1335</v>
      </c>
      <c r="BB2730" s="30" t="s">
        <v>2096</v>
      </c>
      <c r="BC2730" s="30">
        <v>1105</v>
      </c>
    </row>
    <row r="2731" spans="53:55" x14ac:dyDescent="0.3">
      <c r="BA2731" s="30" t="s">
        <v>1377</v>
      </c>
      <c r="BB2731" s="30" t="s">
        <v>1938</v>
      </c>
      <c r="BC2731" s="30">
        <v>3380</v>
      </c>
    </row>
    <row r="2732" spans="53:55" x14ac:dyDescent="0.3">
      <c r="BA2732" s="30" t="s">
        <v>1332</v>
      </c>
      <c r="BB2732" s="30" t="s">
        <v>1990</v>
      </c>
      <c r="BC2732" s="30">
        <v>9750</v>
      </c>
    </row>
    <row r="2733" spans="53:55" x14ac:dyDescent="0.3">
      <c r="BA2733" s="30" t="s">
        <v>1364</v>
      </c>
      <c r="BB2733" s="30" t="s">
        <v>1745</v>
      </c>
      <c r="BC2733" s="30">
        <v>39000</v>
      </c>
    </row>
    <row r="2734" spans="53:55" x14ac:dyDescent="0.3">
      <c r="BA2734" s="30" t="s">
        <v>27</v>
      </c>
      <c r="BB2734" s="30" t="s">
        <v>27</v>
      </c>
      <c r="BC2734" s="30">
        <v>13650</v>
      </c>
    </row>
    <row r="2735" spans="53:55" x14ac:dyDescent="0.3">
      <c r="BA2735" s="30" t="s">
        <v>1386</v>
      </c>
      <c r="BB2735" s="30" t="s">
        <v>2108</v>
      </c>
      <c r="BC2735" s="30">
        <v>44200</v>
      </c>
    </row>
    <row r="2736" spans="53:55" x14ac:dyDescent="0.3">
      <c r="BA2736" s="30" t="s">
        <v>2157</v>
      </c>
      <c r="BB2736" s="30" t="s">
        <v>1978</v>
      </c>
      <c r="BC2736" s="30">
        <v>18200</v>
      </c>
    </row>
    <row r="2737" spans="53:55" x14ac:dyDescent="0.3">
      <c r="BA2737" s="30" t="s">
        <v>26</v>
      </c>
      <c r="BB2737" s="30" t="s">
        <v>2129</v>
      </c>
      <c r="BC2737" s="30">
        <v>6552</v>
      </c>
    </row>
    <row r="2738" spans="53:55" x14ac:dyDescent="0.3">
      <c r="BA2738" s="30" t="s">
        <v>1391</v>
      </c>
      <c r="BB2738" s="30" t="s">
        <v>2112</v>
      </c>
      <c r="BC2738" s="30">
        <v>17004</v>
      </c>
    </row>
    <row r="2739" spans="53:55" x14ac:dyDescent="0.3">
      <c r="BA2739" s="30" t="s">
        <v>1393</v>
      </c>
      <c r="BB2739" s="30" t="s">
        <v>2130</v>
      </c>
      <c r="BC2739" s="30">
        <v>13936</v>
      </c>
    </row>
    <row r="2740" spans="53:55" x14ac:dyDescent="0.3">
      <c r="BA2740" s="30" t="s">
        <v>1336</v>
      </c>
      <c r="BB2740" s="30" t="s">
        <v>1424</v>
      </c>
      <c r="BC2740" s="30">
        <v>32175</v>
      </c>
    </row>
    <row r="2741" spans="53:55" x14ac:dyDescent="0.3">
      <c r="BA2741" s="30" t="s">
        <v>1338</v>
      </c>
      <c r="BB2741" s="30" t="s">
        <v>1442</v>
      </c>
      <c r="BC2741" s="30">
        <v>6890</v>
      </c>
    </row>
    <row r="2742" spans="53:55" x14ac:dyDescent="0.3">
      <c r="BA2742" s="30" t="s">
        <v>1340</v>
      </c>
      <c r="BB2742" s="30" t="s">
        <v>1469</v>
      </c>
      <c r="BC2742" s="30">
        <v>16315</v>
      </c>
    </row>
    <row r="2743" spans="53:55" x14ac:dyDescent="0.3">
      <c r="BA2743" s="30" t="s">
        <v>1342</v>
      </c>
      <c r="BB2743" s="30" t="s">
        <v>1504</v>
      </c>
      <c r="BC2743" s="30">
        <v>56550</v>
      </c>
    </row>
    <row r="2744" spans="53:55" x14ac:dyDescent="0.3">
      <c r="BA2744" s="30" t="s">
        <v>1344</v>
      </c>
      <c r="BB2744" s="30" t="s">
        <v>1535</v>
      </c>
      <c r="BC2744" s="30">
        <v>3120</v>
      </c>
    </row>
    <row r="2745" spans="53:55" x14ac:dyDescent="0.3">
      <c r="BA2745" s="30" t="s">
        <v>1346</v>
      </c>
      <c r="BB2745" s="30" t="s">
        <v>1555</v>
      </c>
      <c r="BC2745" s="30">
        <v>780</v>
      </c>
    </row>
    <row r="2746" spans="53:55" x14ac:dyDescent="0.3">
      <c r="BA2746" s="30" t="s">
        <v>1348</v>
      </c>
      <c r="BB2746" s="30" t="s">
        <v>1576</v>
      </c>
      <c r="BC2746" s="30">
        <v>40950</v>
      </c>
    </row>
    <row r="2747" spans="53:55" x14ac:dyDescent="0.3">
      <c r="BA2747" s="30" t="s">
        <v>1350</v>
      </c>
      <c r="BB2747" s="30" t="s">
        <v>1589</v>
      </c>
      <c r="BC2747" s="30">
        <v>33800</v>
      </c>
    </row>
    <row r="2748" spans="53:55" x14ac:dyDescent="0.3">
      <c r="BA2748" s="30" t="s">
        <v>1352</v>
      </c>
      <c r="BB2748" s="30" t="s">
        <v>1613</v>
      </c>
      <c r="BC2748" s="30">
        <v>17550</v>
      </c>
    </row>
    <row r="2749" spans="53:55" x14ac:dyDescent="0.3">
      <c r="BA2749" s="30" t="s">
        <v>1354</v>
      </c>
      <c r="BB2749" s="30" t="s">
        <v>2149</v>
      </c>
      <c r="BC2749" s="30">
        <v>33150</v>
      </c>
    </row>
    <row r="2750" spans="53:55" x14ac:dyDescent="0.3">
      <c r="BA2750" s="30" t="s">
        <v>1356</v>
      </c>
      <c r="BB2750" s="30" t="s">
        <v>1634</v>
      </c>
      <c r="BC2750" s="30">
        <v>16250</v>
      </c>
    </row>
    <row r="2751" spans="53:55" x14ac:dyDescent="0.3">
      <c r="BA2751" s="30" t="s">
        <v>1358</v>
      </c>
      <c r="BB2751" s="30" t="s">
        <v>1663</v>
      </c>
      <c r="BC2751" s="30">
        <v>4550</v>
      </c>
    </row>
    <row r="2752" spans="53:55" x14ac:dyDescent="0.3">
      <c r="BA2752" s="30" t="s">
        <v>1360</v>
      </c>
      <c r="BB2752" s="30" t="s">
        <v>1685</v>
      </c>
      <c r="BC2752" s="30">
        <v>11700</v>
      </c>
    </row>
    <row r="2753" spans="53:55" x14ac:dyDescent="0.3">
      <c r="BA2753" s="30" t="s">
        <v>1362</v>
      </c>
      <c r="BB2753" s="30" t="s">
        <v>1694</v>
      </c>
      <c r="BC2753" s="30">
        <v>2730</v>
      </c>
    </row>
    <row r="2754" spans="53:55" x14ac:dyDescent="0.3">
      <c r="BA2754" s="30" t="s">
        <v>1364</v>
      </c>
      <c r="BB2754" s="30" t="s">
        <v>1743</v>
      </c>
      <c r="BC2754" s="30">
        <v>4485</v>
      </c>
    </row>
    <row r="2755" spans="53:55" x14ac:dyDescent="0.3">
      <c r="BA2755" s="30" t="s">
        <v>1366</v>
      </c>
      <c r="BB2755" s="30" t="s">
        <v>1790</v>
      </c>
      <c r="BC2755" s="30">
        <v>1365</v>
      </c>
    </row>
    <row r="2756" spans="53:55" x14ac:dyDescent="0.3">
      <c r="BA2756" s="30" t="s">
        <v>1368</v>
      </c>
      <c r="BB2756" s="30" t="s">
        <v>1795</v>
      </c>
      <c r="BC2756" s="30">
        <v>24700</v>
      </c>
    </row>
    <row r="2757" spans="53:55" x14ac:dyDescent="0.3">
      <c r="BA2757" s="30" t="s">
        <v>1327</v>
      </c>
      <c r="BB2757" s="30" t="s">
        <v>1806</v>
      </c>
      <c r="BC2757" s="30">
        <v>39000</v>
      </c>
    </row>
    <row r="2758" spans="53:55" x14ac:dyDescent="0.3">
      <c r="BA2758" s="30" t="s">
        <v>1328</v>
      </c>
      <c r="BB2758" s="30" t="s">
        <v>1829</v>
      </c>
      <c r="BC2758" s="30">
        <v>8450</v>
      </c>
    </row>
    <row r="2759" spans="53:55" x14ac:dyDescent="0.3">
      <c r="BA2759" s="30" t="s">
        <v>1372</v>
      </c>
      <c r="BB2759" s="30" t="s">
        <v>1833</v>
      </c>
      <c r="BC2759" s="30">
        <v>33150</v>
      </c>
    </row>
    <row r="2760" spans="53:55" x14ac:dyDescent="0.3">
      <c r="BA2760" s="30" t="s">
        <v>1329</v>
      </c>
      <c r="BB2760" s="30" t="s">
        <v>1868</v>
      </c>
      <c r="BC2760" s="30">
        <v>27300</v>
      </c>
    </row>
    <row r="2761" spans="53:55" x14ac:dyDescent="0.3">
      <c r="BA2761" s="30" t="s">
        <v>1330</v>
      </c>
      <c r="BB2761" s="30" t="s">
        <v>1897</v>
      </c>
      <c r="BC2761" s="30">
        <v>25545</v>
      </c>
    </row>
    <row r="2762" spans="53:55" x14ac:dyDescent="0.3">
      <c r="BA2762" s="30" t="s">
        <v>1331</v>
      </c>
      <c r="BB2762" s="30" t="s">
        <v>1918</v>
      </c>
      <c r="BC2762" s="30">
        <v>39780</v>
      </c>
    </row>
    <row r="2763" spans="53:55" x14ac:dyDescent="0.3">
      <c r="BA2763" s="30" t="s">
        <v>1377</v>
      </c>
      <c r="BB2763" s="30" t="s">
        <v>1955</v>
      </c>
      <c r="BC2763" s="30">
        <v>2990</v>
      </c>
    </row>
    <row r="2764" spans="53:55" x14ac:dyDescent="0.3">
      <c r="BA2764" s="30" t="s">
        <v>1332</v>
      </c>
      <c r="BB2764" s="30" t="s">
        <v>1991</v>
      </c>
      <c r="BC2764" s="30">
        <v>1105</v>
      </c>
    </row>
    <row r="2765" spans="53:55" x14ac:dyDescent="0.3">
      <c r="BA2765" s="30" t="s">
        <v>1334</v>
      </c>
      <c r="BB2765" s="30" t="s">
        <v>2069</v>
      </c>
      <c r="BC2765" s="30">
        <v>1690</v>
      </c>
    </row>
    <row r="2766" spans="53:55" x14ac:dyDescent="0.3">
      <c r="BA2766" s="30" t="s">
        <v>1333</v>
      </c>
      <c r="BB2766" s="30" t="s">
        <v>2062</v>
      </c>
      <c r="BC2766" s="30">
        <v>9750</v>
      </c>
    </row>
    <row r="2767" spans="53:55" x14ac:dyDescent="0.3">
      <c r="BA2767" s="30" t="s">
        <v>1335</v>
      </c>
      <c r="BB2767" s="30" t="s">
        <v>2081</v>
      </c>
      <c r="BC2767" s="30">
        <v>52000</v>
      </c>
    </row>
    <row r="2768" spans="53:55" x14ac:dyDescent="0.3">
      <c r="BA2768" s="30" t="s">
        <v>1377</v>
      </c>
      <c r="BB2768" s="30" t="s">
        <v>1932</v>
      </c>
      <c r="BC2768" s="30">
        <v>54600</v>
      </c>
    </row>
    <row r="2769" spans="53:55" x14ac:dyDescent="0.3">
      <c r="BA2769" s="30" t="s">
        <v>1332</v>
      </c>
      <c r="BB2769" s="30" t="s">
        <v>1994</v>
      </c>
      <c r="BC2769" s="30">
        <v>44200</v>
      </c>
    </row>
    <row r="2770" spans="53:55" x14ac:dyDescent="0.3">
      <c r="BA2770" s="30" t="s">
        <v>1364</v>
      </c>
      <c r="BB2770" s="30" t="s">
        <v>1764</v>
      </c>
      <c r="BC2770" s="30">
        <v>9100</v>
      </c>
    </row>
    <row r="2771" spans="53:55" x14ac:dyDescent="0.3">
      <c r="BA2771" s="30" t="s">
        <v>27</v>
      </c>
      <c r="BB2771" s="30" t="s">
        <v>27</v>
      </c>
      <c r="BC2771" s="30">
        <v>8736</v>
      </c>
    </row>
    <row r="2772" spans="53:55" x14ac:dyDescent="0.3">
      <c r="BA2772" s="30" t="s">
        <v>1386</v>
      </c>
      <c r="BB2772" s="30" t="s">
        <v>2108</v>
      </c>
      <c r="BC2772" s="30">
        <v>8502</v>
      </c>
    </row>
    <row r="2773" spans="53:55" x14ac:dyDescent="0.3">
      <c r="BA2773" s="30" t="s">
        <v>2157</v>
      </c>
      <c r="BB2773" s="30" t="s">
        <v>1988</v>
      </c>
      <c r="BC2773" s="30">
        <v>3484</v>
      </c>
    </row>
    <row r="2774" spans="53:55" x14ac:dyDescent="0.3">
      <c r="BA2774" s="30" t="s">
        <v>26</v>
      </c>
      <c r="BB2774" s="30" t="s">
        <v>2128</v>
      </c>
      <c r="BC2774" s="30">
        <v>42900</v>
      </c>
    </row>
    <row r="2775" spans="53:55" x14ac:dyDescent="0.3">
      <c r="BA2775" s="30" t="s">
        <v>1391</v>
      </c>
      <c r="BB2775" s="30" t="s">
        <v>2116</v>
      </c>
      <c r="BC2775" s="30">
        <v>6890</v>
      </c>
    </row>
    <row r="2776" spans="53:55" x14ac:dyDescent="0.3">
      <c r="BA2776" s="30" t="s">
        <v>1393</v>
      </c>
      <c r="BB2776" s="30" t="s">
        <v>2131</v>
      </c>
      <c r="BC2776" s="30">
        <v>48945</v>
      </c>
    </row>
    <row r="2777" spans="53:55" x14ac:dyDescent="0.3">
      <c r="BA2777" s="30" t="s">
        <v>1336</v>
      </c>
      <c r="BB2777" s="30" t="s">
        <v>1424</v>
      </c>
      <c r="BC2777" s="30">
        <v>56550</v>
      </c>
    </row>
    <row r="2778" spans="53:55" x14ac:dyDescent="0.3">
      <c r="BA2778" s="30" t="s">
        <v>1338</v>
      </c>
      <c r="BB2778" s="30" t="s">
        <v>1440</v>
      </c>
      <c r="BC2778" s="30">
        <v>3120</v>
      </c>
    </row>
    <row r="2779" spans="53:55" x14ac:dyDescent="0.3">
      <c r="BA2779" s="30" t="s">
        <v>1340</v>
      </c>
      <c r="BB2779" s="30" t="s">
        <v>1479</v>
      </c>
      <c r="BC2779" s="30">
        <v>2340</v>
      </c>
    </row>
    <row r="2780" spans="53:55" x14ac:dyDescent="0.3">
      <c r="BA2780" s="30" t="s">
        <v>1342</v>
      </c>
      <c r="BB2780" s="30" t="s">
        <v>1510</v>
      </c>
      <c r="BC2780" s="30">
        <v>13650</v>
      </c>
    </row>
    <row r="2781" spans="53:55" x14ac:dyDescent="0.3">
      <c r="BA2781" s="30" t="s">
        <v>1344</v>
      </c>
      <c r="BB2781" s="30" t="s">
        <v>1550</v>
      </c>
      <c r="BC2781" s="30">
        <v>25350</v>
      </c>
    </row>
    <row r="2782" spans="53:55" x14ac:dyDescent="0.3">
      <c r="BA2782" s="30" t="s">
        <v>1346</v>
      </c>
      <c r="BB2782" s="30" t="s">
        <v>1555</v>
      </c>
      <c r="BC2782" s="30">
        <v>23400</v>
      </c>
    </row>
    <row r="2783" spans="53:55" x14ac:dyDescent="0.3">
      <c r="BA2783" s="30" t="s">
        <v>1348</v>
      </c>
      <c r="BB2783" s="30" t="s">
        <v>1562</v>
      </c>
      <c r="BC2783" s="30">
        <v>44200</v>
      </c>
    </row>
    <row r="2784" spans="53:55" x14ac:dyDescent="0.3">
      <c r="BA2784" s="30" t="s">
        <v>1350</v>
      </c>
      <c r="BB2784" s="30" t="s">
        <v>1591</v>
      </c>
      <c r="BC2784" s="30">
        <v>48750</v>
      </c>
    </row>
    <row r="2785" spans="53:55" x14ac:dyDescent="0.3">
      <c r="BA2785" s="30" t="s">
        <v>1352</v>
      </c>
      <c r="BB2785" s="30" t="s">
        <v>1532</v>
      </c>
      <c r="BC2785" s="30">
        <v>18200</v>
      </c>
    </row>
    <row r="2786" spans="53:55" x14ac:dyDescent="0.3">
      <c r="BA2786" s="30" t="s">
        <v>1354</v>
      </c>
      <c r="BB2786" s="30" t="s">
        <v>2143</v>
      </c>
      <c r="BC2786" s="30">
        <v>11700</v>
      </c>
    </row>
    <row r="2787" spans="53:55" x14ac:dyDescent="0.3">
      <c r="BA2787" s="30" t="s">
        <v>1356</v>
      </c>
      <c r="BB2787" s="30" t="s">
        <v>1627</v>
      </c>
      <c r="BC2787" s="30">
        <v>2730</v>
      </c>
    </row>
    <row r="2788" spans="53:55" x14ac:dyDescent="0.3">
      <c r="BA2788" s="30" t="s">
        <v>1358</v>
      </c>
      <c r="BB2788" s="30" t="s">
        <v>1657</v>
      </c>
      <c r="BC2788" s="30">
        <v>1495</v>
      </c>
    </row>
    <row r="2789" spans="53:55" x14ac:dyDescent="0.3">
      <c r="BA2789" s="30" t="s">
        <v>1360</v>
      </c>
      <c r="BB2789" s="30" t="s">
        <v>1679</v>
      </c>
      <c r="BC2789" s="30">
        <v>1365</v>
      </c>
    </row>
    <row r="2790" spans="53:55" x14ac:dyDescent="0.3">
      <c r="BA2790" s="30" t="s">
        <v>1362</v>
      </c>
      <c r="BB2790" s="30" t="s">
        <v>1717</v>
      </c>
      <c r="BC2790" s="30">
        <v>24700</v>
      </c>
    </row>
    <row r="2791" spans="53:55" x14ac:dyDescent="0.3">
      <c r="BA2791" s="30" t="s">
        <v>1364</v>
      </c>
      <c r="BB2791" s="30" t="s">
        <v>1758</v>
      </c>
      <c r="BC2791" s="30">
        <v>26000</v>
      </c>
    </row>
    <row r="2792" spans="53:55" x14ac:dyDescent="0.3">
      <c r="BA2792" s="30" t="s">
        <v>1366</v>
      </c>
      <c r="BB2792" s="30" t="s">
        <v>1782</v>
      </c>
      <c r="BC2792" s="30">
        <v>33800</v>
      </c>
    </row>
    <row r="2793" spans="53:55" x14ac:dyDescent="0.3">
      <c r="BA2793" s="30" t="s">
        <v>1368</v>
      </c>
      <c r="BB2793" s="30" t="s">
        <v>1800</v>
      </c>
      <c r="BC2793" s="30">
        <v>22100</v>
      </c>
    </row>
    <row r="2794" spans="53:55" x14ac:dyDescent="0.3">
      <c r="BA2794" s="30" t="s">
        <v>1327</v>
      </c>
      <c r="BB2794" s="30" t="s">
        <v>1810</v>
      </c>
      <c r="BC2794" s="30">
        <v>27300</v>
      </c>
    </row>
    <row r="2795" spans="53:55" x14ac:dyDescent="0.3">
      <c r="BA2795" s="30" t="s">
        <v>1328</v>
      </c>
      <c r="BB2795" s="30" t="s">
        <v>1824</v>
      </c>
      <c r="BC2795" s="30">
        <v>34060</v>
      </c>
    </row>
    <row r="2796" spans="53:55" x14ac:dyDescent="0.3">
      <c r="BA2796" s="30" t="s">
        <v>1372</v>
      </c>
      <c r="BB2796" s="30" t="s">
        <v>1844</v>
      </c>
      <c r="BC2796" s="30">
        <v>9945</v>
      </c>
    </row>
    <row r="2797" spans="53:55" x14ac:dyDescent="0.3">
      <c r="BA2797" s="30" t="s">
        <v>1329</v>
      </c>
      <c r="BB2797" s="30" t="s">
        <v>1876</v>
      </c>
      <c r="BC2797" s="30">
        <v>5980</v>
      </c>
    </row>
    <row r="2798" spans="53:55" x14ac:dyDescent="0.3">
      <c r="BA2798" s="30" t="s">
        <v>1330</v>
      </c>
      <c r="BB2798" s="30" t="s">
        <v>1914</v>
      </c>
      <c r="BC2798" s="30">
        <v>4420</v>
      </c>
    </row>
    <row r="2799" spans="53:55" x14ac:dyDescent="0.3">
      <c r="BA2799" s="30" t="s">
        <v>1331</v>
      </c>
      <c r="BB2799" s="30" t="s">
        <v>1918</v>
      </c>
      <c r="BC2799" s="30">
        <v>1690</v>
      </c>
    </row>
    <row r="2800" spans="53:55" x14ac:dyDescent="0.3">
      <c r="BA2800" s="30" t="s">
        <v>1377</v>
      </c>
      <c r="BB2800" s="30" t="s">
        <v>1954</v>
      </c>
      <c r="BC2800" s="30">
        <v>39000</v>
      </c>
    </row>
    <row r="2801" spans="53:55" x14ac:dyDescent="0.3">
      <c r="BA2801" s="30" t="s">
        <v>1332</v>
      </c>
      <c r="BB2801" s="30" t="s">
        <v>1992</v>
      </c>
      <c r="BC2801" s="30">
        <v>26000</v>
      </c>
    </row>
    <row r="2802" spans="53:55" x14ac:dyDescent="0.3">
      <c r="BA2802" s="30" t="s">
        <v>1334</v>
      </c>
      <c r="BB2802" s="30" t="s">
        <v>2074</v>
      </c>
      <c r="BC2802" s="30">
        <v>40950</v>
      </c>
    </row>
    <row r="2803" spans="53:55" x14ac:dyDescent="0.3">
      <c r="BA2803" s="30" t="s">
        <v>1333</v>
      </c>
      <c r="BB2803" s="30" t="s">
        <v>2016</v>
      </c>
      <c r="BC2803" s="30">
        <v>11050</v>
      </c>
    </row>
    <row r="2804" spans="53:55" x14ac:dyDescent="0.3">
      <c r="BA2804" s="30" t="s">
        <v>1335</v>
      </c>
      <c r="BB2804" s="30" t="s">
        <v>2081</v>
      </c>
      <c r="BC2804" s="30">
        <v>9100</v>
      </c>
    </row>
    <row r="2805" spans="53:55" x14ac:dyDescent="0.3">
      <c r="BA2805" s="30" t="s">
        <v>1377</v>
      </c>
      <c r="BB2805" s="30" t="s">
        <v>1937</v>
      </c>
      <c r="BC2805" s="30">
        <v>4368</v>
      </c>
    </row>
    <row r="2806" spans="53:55" x14ac:dyDescent="0.3">
      <c r="BA2806" s="30" t="s">
        <v>1332</v>
      </c>
      <c r="BB2806" s="30" t="s">
        <v>1994</v>
      </c>
      <c r="BC2806" s="30">
        <v>8502</v>
      </c>
    </row>
    <row r="2807" spans="53:55" x14ac:dyDescent="0.3">
      <c r="BA2807" s="30" t="s">
        <v>1364</v>
      </c>
      <c r="BB2807" s="30" t="s">
        <v>1762</v>
      </c>
      <c r="BC2807" s="30">
        <v>3484</v>
      </c>
    </row>
    <row r="2808" spans="53:55" x14ac:dyDescent="0.3">
      <c r="BA2808" s="30" t="s">
        <v>27</v>
      </c>
      <c r="BB2808" s="30" t="s">
        <v>27</v>
      </c>
      <c r="BC2808" s="30">
        <v>10725</v>
      </c>
    </row>
    <row r="2809" spans="53:55" x14ac:dyDescent="0.3">
      <c r="BA2809" s="30" t="s">
        <v>1386</v>
      </c>
      <c r="BB2809" s="30" t="s">
        <v>1386</v>
      </c>
      <c r="BC2809" s="30">
        <v>6890</v>
      </c>
    </row>
    <row r="2810" spans="53:55" x14ac:dyDescent="0.3">
      <c r="BA2810" s="30" t="s">
        <v>2157</v>
      </c>
      <c r="BB2810" s="30" t="s">
        <v>1985</v>
      </c>
      <c r="BC2810" s="30">
        <v>48945</v>
      </c>
    </row>
    <row r="2811" spans="53:55" x14ac:dyDescent="0.3">
      <c r="BA2811" s="30" t="s">
        <v>26</v>
      </c>
      <c r="BB2811" s="30" t="s">
        <v>2120</v>
      </c>
      <c r="BC2811" s="30">
        <v>18850</v>
      </c>
    </row>
    <row r="2812" spans="53:55" x14ac:dyDescent="0.3">
      <c r="BA2812" s="30" t="s">
        <v>1391</v>
      </c>
      <c r="BB2812" s="30" t="s">
        <v>2115</v>
      </c>
      <c r="BC2812" s="30">
        <v>2080</v>
      </c>
    </row>
    <row r="2813" spans="53:55" x14ac:dyDescent="0.3">
      <c r="BA2813" s="30" t="s">
        <v>1393</v>
      </c>
      <c r="BB2813" s="30" t="s">
        <v>2132</v>
      </c>
      <c r="BC2813" s="30">
        <v>1560</v>
      </c>
    </row>
    <row r="2814" spans="53:55" x14ac:dyDescent="0.3">
      <c r="BA2814" s="30" t="s">
        <v>1336</v>
      </c>
      <c r="BB2814" s="30" t="s">
        <v>1423</v>
      </c>
      <c r="BC2814" s="30">
        <v>27300</v>
      </c>
    </row>
    <row r="2815" spans="53:55" x14ac:dyDescent="0.3">
      <c r="BA2815" s="30" t="s">
        <v>1338</v>
      </c>
      <c r="BB2815" s="30" t="s">
        <v>1434</v>
      </c>
      <c r="BC2815" s="30">
        <v>16900</v>
      </c>
    </row>
    <row r="2816" spans="53:55" x14ac:dyDescent="0.3">
      <c r="BA2816" s="30" t="s">
        <v>1340</v>
      </c>
      <c r="BB2816" s="30" t="s">
        <v>1467</v>
      </c>
      <c r="BC2816" s="30">
        <v>11700</v>
      </c>
    </row>
    <row r="2817" spans="53:55" x14ac:dyDescent="0.3">
      <c r="BA2817" s="30" t="s">
        <v>1342</v>
      </c>
      <c r="BB2817" s="30" t="s">
        <v>1507</v>
      </c>
      <c r="BC2817" s="30">
        <v>22100</v>
      </c>
    </row>
    <row r="2818" spans="53:55" x14ac:dyDescent="0.3">
      <c r="BA2818" s="30" t="s">
        <v>1344</v>
      </c>
      <c r="BB2818" s="30" t="s">
        <v>1533</v>
      </c>
      <c r="BC2818" s="30">
        <v>32500</v>
      </c>
    </row>
    <row r="2819" spans="53:55" x14ac:dyDescent="0.3">
      <c r="BA2819" s="30" t="s">
        <v>1346</v>
      </c>
      <c r="BB2819" s="30" t="s">
        <v>1554</v>
      </c>
      <c r="BC2819" s="30">
        <v>4550</v>
      </c>
    </row>
    <row r="2820" spans="53:55" x14ac:dyDescent="0.3">
      <c r="BA2820" s="30" t="s">
        <v>1348</v>
      </c>
      <c r="BB2820" s="30" t="s">
        <v>1580</v>
      </c>
      <c r="BC2820" s="30">
        <v>17550</v>
      </c>
    </row>
    <row r="2821" spans="53:55" x14ac:dyDescent="0.3">
      <c r="BA2821" s="30" t="s">
        <v>1350</v>
      </c>
      <c r="BB2821" s="30" t="s">
        <v>1604</v>
      </c>
      <c r="BC2821" s="30">
        <v>10920</v>
      </c>
    </row>
    <row r="2822" spans="53:55" x14ac:dyDescent="0.3">
      <c r="BA2822" s="30" t="s">
        <v>1352</v>
      </c>
      <c r="BB2822" s="30" t="s">
        <v>1532</v>
      </c>
      <c r="BC2822" s="30">
        <v>1495</v>
      </c>
    </row>
    <row r="2823" spans="53:55" x14ac:dyDescent="0.3">
      <c r="BA2823" s="30" t="s">
        <v>1354</v>
      </c>
      <c r="BB2823" s="30" t="s">
        <v>2138</v>
      </c>
      <c r="BC2823" s="30">
        <v>1365</v>
      </c>
    </row>
    <row r="2824" spans="53:55" x14ac:dyDescent="0.3">
      <c r="BA2824" s="30" t="s">
        <v>1356</v>
      </c>
      <c r="BB2824" s="30" t="s">
        <v>1642</v>
      </c>
      <c r="BC2824" s="30">
        <v>37050</v>
      </c>
    </row>
    <row r="2825" spans="53:55" x14ac:dyDescent="0.3">
      <c r="BA2825" s="30" t="s">
        <v>1358</v>
      </c>
      <c r="BB2825" s="30" t="s">
        <v>1659</v>
      </c>
      <c r="BC2825" s="30">
        <v>26000</v>
      </c>
    </row>
    <row r="2826" spans="53:55" x14ac:dyDescent="0.3">
      <c r="BA2826" s="30" t="s">
        <v>1360</v>
      </c>
      <c r="BB2826" s="30" t="s">
        <v>1686</v>
      </c>
      <c r="BC2826" s="30">
        <v>16900</v>
      </c>
    </row>
    <row r="2827" spans="53:55" x14ac:dyDescent="0.3">
      <c r="BA2827" s="30" t="s">
        <v>1362</v>
      </c>
      <c r="BB2827" s="30" t="s">
        <v>1726</v>
      </c>
      <c r="BC2827" s="30">
        <v>44200</v>
      </c>
    </row>
    <row r="2828" spans="53:55" x14ac:dyDescent="0.3">
      <c r="BA2828" s="30" t="s">
        <v>1364</v>
      </c>
      <c r="BB2828" s="30" t="s">
        <v>1775</v>
      </c>
      <c r="BC2828" s="30">
        <v>36400</v>
      </c>
    </row>
    <row r="2829" spans="53:55" x14ac:dyDescent="0.3">
      <c r="BA2829" s="30" t="s">
        <v>1366</v>
      </c>
      <c r="BB2829" s="30" t="s">
        <v>1785</v>
      </c>
      <c r="BC2829" s="30">
        <v>17030</v>
      </c>
    </row>
    <row r="2830" spans="53:55" x14ac:dyDescent="0.3">
      <c r="BA2830" s="30" t="s">
        <v>1368</v>
      </c>
      <c r="BB2830" s="30" t="s">
        <v>1797</v>
      </c>
      <c r="BC2830" s="30">
        <v>39780</v>
      </c>
    </row>
    <row r="2831" spans="53:55" x14ac:dyDescent="0.3">
      <c r="BA2831" s="30" t="s">
        <v>1327</v>
      </c>
      <c r="BB2831" s="30" t="s">
        <v>1814</v>
      </c>
      <c r="BC2831" s="30">
        <v>4485</v>
      </c>
    </row>
    <row r="2832" spans="53:55" x14ac:dyDescent="0.3">
      <c r="BA2832" s="30" t="s">
        <v>1328</v>
      </c>
      <c r="BB2832" s="30" t="s">
        <v>1826</v>
      </c>
      <c r="BC2832" s="30">
        <v>4420</v>
      </c>
    </row>
    <row r="2833" spans="53:55" x14ac:dyDescent="0.3">
      <c r="BA2833" s="30" t="s">
        <v>1372</v>
      </c>
      <c r="BB2833" s="30" t="s">
        <v>1857</v>
      </c>
      <c r="BC2833" s="30">
        <v>2535</v>
      </c>
    </row>
    <row r="2834" spans="53:55" x14ac:dyDescent="0.3">
      <c r="BA2834" s="30" t="s">
        <v>1329</v>
      </c>
      <c r="BB2834" s="30" t="s">
        <v>1865</v>
      </c>
      <c r="BC2834" s="30">
        <v>9750</v>
      </c>
    </row>
    <row r="2835" spans="53:55" x14ac:dyDescent="0.3">
      <c r="BA2835" s="30" t="s">
        <v>1330</v>
      </c>
      <c r="BB2835" s="30" t="s">
        <v>1904</v>
      </c>
      <c r="BC2835" s="30">
        <v>26000</v>
      </c>
    </row>
    <row r="2836" spans="53:55" x14ac:dyDescent="0.3">
      <c r="BA2836" s="30" t="s">
        <v>1331</v>
      </c>
      <c r="BB2836" s="30" t="s">
        <v>1918</v>
      </c>
      <c r="BC2836" s="30">
        <v>27300</v>
      </c>
    </row>
    <row r="2837" spans="53:55" x14ac:dyDescent="0.3">
      <c r="BA2837" s="30" t="s">
        <v>1377</v>
      </c>
      <c r="BB2837" s="30" t="s">
        <v>1938</v>
      </c>
      <c r="BC2837" s="30">
        <v>33150</v>
      </c>
    </row>
    <row r="2838" spans="53:55" x14ac:dyDescent="0.3">
      <c r="BA2838" s="30" t="s">
        <v>1332</v>
      </c>
      <c r="BB2838" s="30" t="s">
        <v>1992</v>
      </c>
      <c r="BC2838" s="30">
        <v>18200</v>
      </c>
    </row>
    <row r="2839" spans="53:55" x14ac:dyDescent="0.3">
      <c r="BA2839" s="30" t="s">
        <v>1334</v>
      </c>
      <c r="BB2839" s="30" t="s">
        <v>2074</v>
      </c>
      <c r="BC2839" s="30">
        <v>4368</v>
      </c>
    </row>
    <row r="2840" spans="53:55" x14ac:dyDescent="0.3">
      <c r="BA2840" s="30" t="s">
        <v>1333</v>
      </c>
      <c r="BB2840" s="30" t="s">
        <v>2017</v>
      </c>
      <c r="BC2840" s="30">
        <v>25506</v>
      </c>
    </row>
    <row r="2841" spans="53:55" x14ac:dyDescent="0.3">
      <c r="BA2841" s="30" t="s">
        <v>1335</v>
      </c>
      <c r="BB2841" s="30" t="s">
        <v>2091</v>
      </c>
      <c r="BC2841" s="30">
        <v>6968</v>
      </c>
    </row>
    <row r="2842" spans="53:55" x14ac:dyDescent="0.3">
      <c r="BA2842" s="30" t="s">
        <v>1377</v>
      </c>
      <c r="BB2842" s="30" t="s">
        <v>1927</v>
      </c>
      <c r="BC2842" s="30">
        <v>32175</v>
      </c>
    </row>
    <row r="2843" spans="53:55" x14ac:dyDescent="0.3">
      <c r="BA2843" s="30" t="s">
        <v>1332</v>
      </c>
      <c r="BB2843" s="30" t="s">
        <v>1995</v>
      </c>
      <c r="BC2843" s="30">
        <v>10335</v>
      </c>
    </row>
    <row r="2844" spans="53:55" x14ac:dyDescent="0.3">
      <c r="BA2844" s="30" t="s">
        <v>1364</v>
      </c>
      <c r="BB2844" s="30" t="s">
        <v>1748</v>
      </c>
      <c r="BC2844" s="30">
        <v>32630</v>
      </c>
    </row>
    <row r="2845" spans="53:55" x14ac:dyDescent="0.3">
      <c r="BA2845" s="30" t="s">
        <v>27</v>
      </c>
      <c r="BB2845" s="30" t="s">
        <v>27</v>
      </c>
      <c r="BC2845" s="30">
        <v>75400</v>
      </c>
    </row>
    <row r="2846" spans="53:55" x14ac:dyDescent="0.3">
      <c r="BA2846" s="30" t="s">
        <v>1386</v>
      </c>
      <c r="BB2846" s="30" t="s">
        <v>1386</v>
      </c>
      <c r="BC2846" s="30">
        <v>3120</v>
      </c>
    </row>
    <row r="2847" spans="53:55" x14ac:dyDescent="0.3">
      <c r="BA2847" s="30" t="s">
        <v>2157</v>
      </c>
      <c r="BB2847" s="30" t="s">
        <v>1967</v>
      </c>
      <c r="BC2847" s="30">
        <v>3120</v>
      </c>
    </row>
    <row r="2848" spans="53:55" x14ac:dyDescent="0.3">
      <c r="BA2848" s="30" t="s">
        <v>26</v>
      </c>
      <c r="BB2848" s="30" t="s">
        <v>2120</v>
      </c>
      <c r="BC2848" s="30">
        <v>54600</v>
      </c>
    </row>
    <row r="2849" spans="53:55" x14ac:dyDescent="0.3">
      <c r="BA2849" s="30" t="s">
        <v>1391</v>
      </c>
      <c r="BB2849" s="30" t="s">
        <v>2116</v>
      </c>
      <c r="BC2849" s="30">
        <v>33800</v>
      </c>
    </row>
    <row r="2850" spans="53:55" x14ac:dyDescent="0.3">
      <c r="BA2850" s="30" t="s">
        <v>1393</v>
      </c>
      <c r="BB2850" s="30" t="s">
        <v>2130</v>
      </c>
      <c r="BC2850" s="30">
        <v>5850</v>
      </c>
    </row>
    <row r="2851" spans="53:55" x14ac:dyDescent="0.3">
      <c r="BA2851" s="30" t="s">
        <v>1336</v>
      </c>
      <c r="BB2851" s="30" t="s">
        <v>1424</v>
      </c>
      <c r="BC2851" s="30">
        <v>33150</v>
      </c>
    </row>
    <row r="2852" spans="53:55" x14ac:dyDescent="0.3">
      <c r="BA2852" s="30" t="s">
        <v>1338</v>
      </c>
      <c r="BB2852" s="30" t="s">
        <v>1447</v>
      </c>
      <c r="BC2852" s="30">
        <v>16250</v>
      </c>
    </row>
    <row r="2853" spans="53:55" x14ac:dyDescent="0.3">
      <c r="BA2853" s="30" t="s">
        <v>1340</v>
      </c>
      <c r="BB2853" s="30" t="s">
        <v>1464</v>
      </c>
      <c r="BC2853" s="30">
        <v>4550</v>
      </c>
    </row>
    <row r="2854" spans="53:55" x14ac:dyDescent="0.3">
      <c r="BA2854" s="30" t="s">
        <v>1342</v>
      </c>
      <c r="BB2854" s="30" t="s">
        <v>1501</v>
      </c>
      <c r="BC2854" s="30">
        <v>11700</v>
      </c>
    </row>
    <row r="2855" spans="53:55" x14ac:dyDescent="0.3">
      <c r="BA2855" s="30" t="s">
        <v>1344</v>
      </c>
      <c r="BB2855" s="30" t="s">
        <v>1553</v>
      </c>
      <c r="BC2855" s="30">
        <v>8190</v>
      </c>
    </row>
    <row r="2856" spans="53:55" x14ac:dyDescent="0.3">
      <c r="BA2856" s="30" t="s">
        <v>1346</v>
      </c>
      <c r="BB2856" s="30" t="s">
        <v>1554</v>
      </c>
      <c r="BC2856" s="30">
        <v>2990</v>
      </c>
    </row>
    <row r="2857" spans="53:55" x14ac:dyDescent="0.3">
      <c r="BA2857" s="30" t="s">
        <v>1348</v>
      </c>
      <c r="BB2857" s="30" t="s">
        <v>1582</v>
      </c>
      <c r="BC2857" s="30">
        <v>910</v>
      </c>
    </row>
    <row r="2858" spans="53:55" x14ac:dyDescent="0.3">
      <c r="BA2858" s="30" t="s">
        <v>1350</v>
      </c>
      <c r="BB2858" s="30" t="s">
        <v>1592</v>
      </c>
      <c r="BC2858" s="30">
        <v>24700</v>
      </c>
    </row>
    <row r="2859" spans="53:55" x14ac:dyDescent="0.3">
      <c r="BA2859" s="30" t="s">
        <v>1352</v>
      </c>
      <c r="BB2859" s="30" t="s">
        <v>1618</v>
      </c>
      <c r="BC2859" s="30">
        <v>26000</v>
      </c>
    </row>
    <row r="2860" spans="53:55" x14ac:dyDescent="0.3">
      <c r="BA2860" s="30" t="s">
        <v>1354</v>
      </c>
      <c r="BB2860" s="30" t="s">
        <v>2151</v>
      </c>
      <c r="BC2860" s="30">
        <v>8450</v>
      </c>
    </row>
    <row r="2861" spans="53:55" x14ac:dyDescent="0.3">
      <c r="BA2861" s="30" t="s">
        <v>1356</v>
      </c>
      <c r="BB2861" s="30" t="s">
        <v>1623</v>
      </c>
      <c r="BC2861" s="30">
        <v>33150</v>
      </c>
    </row>
    <row r="2862" spans="53:55" x14ac:dyDescent="0.3">
      <c r="BA2862" s="30" t="s">
        <v>1358</v>
      </c>
      <c r="BB2862" s="30" t="s">
        <v>1655</v>
      </c>
      <c r="BC2862" s="30">
        <v>27300</v>
      </c>
    </row>
    <row r="2863" spans="53:55" x14ac:dyDescent="0.3">
      <c r="BA2863" s="30" t="s">
        <v>1360</v>
      </c>
      <c r="BB2863" s="30" t="s">
        <v>1681</v>
      </c>
      <c r="BC2863" s="30">
        <v>17030</v>
      </c>
    </row>
    <row r="2864" spans="53:55" x14ac:dyDescent="0.3">
      <c r="BA2864" s="30" t="s">
        <v>1362</v>
      </c>
      <c r="BB2864" s="30" t="s">
        <v>1694</v>
      </c>
      <c r="BC2864" s="30">
        <v>19890</v>
      </c>
    </row>
    <row r="2865" spans="53:55" x14ac:dyDescent="0.3">
      <c r="BA2865" s="30" t="s">
        <v>1364</v>
      </c>
      <c r="BB2865" s="30" t="s">
        <v>1759</v>
      </c>
      <c r="BC2865" s="30">
        <v>1495</v>
      </c>
    </row>
    <row r="2866" spans="53:55" x14ac:dyDescent="0.3">
      <c r="BA2866" s="30" t="s">
        <v>1366</v>
      </c>
      <c r="BB2866" s="30" t="s">
        <v>1786</v>
      </c>
      <c r="BC2866" s="30">
        <v>2210</v>
      </c>
    </row>
    <row r="2867" spans="53:55" x14ac:dyDescent="0.3">
      <c r="BA2867" s="30" t="s">
        <v>1368</v>
      </c>
      <c r="BB2867" s="30" t="s">
        <v>1798</v>
      </c>
      <c r="BC2867" s="30">
        <v>3380</v>
      </c>
    </row>
    <row r="2868" spans="53:55" x14ac:dyDescent="0.3">
      <c r="BA2868" s="30" t="s">
        <v>1327</v>
      </c>
      <c r="BB2868" s="30" t="s">
        <v>1814</v>
      </c>
      <c r="BC2868" s="30">
        <v>19500</v>
      </c>
    </row>
    <row r="2869" spans="53:55" x14ac:dyDescent="0.3">
      <c r="BA2869" s="30" t="s">
        <v>1328</v>
      </c>
      <c r="BB2869" s="30" t="s">
        <v>1829</v>
      </c>
      <c r="BC2869" s="30">
        <v>13000</v>
      </c>
    </row>
    <row r="2870" spans="53:55" x14ac:dyDescent="0.3">
      <c r="BA2870" s="30" t="s">
        <v>1372</v>
      </c>
      <c r="BB2870" s="30" t="s">
        <v>1852</v>
      </c>
      <c r="BC2870" s="30">
        <v>40950</v>
      </c>
    </row>
    <row r="2871" spans="53:55" x14ac:dyDescent="0.3">
      <c r="BA2871" s="30" t="s">
        <v>1329</v>
      </c>
      <c r="BB2871" s="30" t="s">
        <v>1877</v>
      </c>
      <c r="BC2871" s="30">
        <v>22100</v>
      </c>
    </row>
    <row r="2872" spans="53:55" x14ac:dyDescent="0.3">
      <c r="BA2872" s="30" t="s">
        <v>1330</v>
      </c>
      <c r="BB2872" s="30" t="s">
        <v>1908</v>
      </c>
      <c r="BC2872" s="30">
        <v>36400</v>
      </c>
    </row>
    <row r="2873" spans="53:55" x14ac:dyDescent="0.3">
      <c r="BA2873" s="30" t="s">
        <v>1331</v>
      </c>
      <c r="BB2873" s="30" t="s">
        <v>1915</v>
      </c>
      <c r="BC2873" s="30">
        <v>4368</v>
      </c>
    </row>
    <row r="2874" spans="53:55" x14ac:dyDescent="0.3">
      <c r="BA2874" s="30" t="s">
        <v>1377</v>
      </c>
      <c r="BB2874" s="30" t="s">
        <v>1919</v>
      </c>
      <c r="BC2874" s="30">
        <v>8502</v>
      </c>
    </row>
    <row r="2875" spans="53:55" x14ac:dyDescent="0.3">
      <c r="BA2875" s="30" t="s">
        <v>1332</v>
      </c>
      <c r="BB2875" s="30" t="s">
        <v>1990</v>
      </c>
      <c r="BC2875" s="30">
        <v>13936</v>
      </c>
    </row>
    <row r="2876" spans="53:55" x14ac:dyDescent="0.3">
      <c r="BA2876" s="30" t="s">
        <v>1334</v>
      </c>
      <c r="BB2876" s="30" t="s">
        <v>2072</v>
      </c>
      <c r="BC2876" s="30">
        <v>10725</v>
      </c>
    </row>
    <row r="2877" spans="53:55" x14ac:dyDescent="0.3">
      <c r="BA2877" s="30" t="s">
        <v>1333</v>
      </c>
      <c r="BB2877" s="30" t="s">
        <v>2014</v>
      </c>
      <c r="BC2877" s="30">
        <v>6890</v>
      </c>
    </row>
    <row r="2878" spans="53:55" x14ac:dyDescent="0.3">
      <c r="BA2878" s="30" t="s">
        <v>1335</v>
      </c>
      <c r="BB2878" s="30" t="s">
        <v>2099</v>
      </c>
      <c r="BC2878" s="30">
        <v>65260</v>
      </c>
    </row>
    <row r="2879" spans="53:55" x14ac:dyDescent="0.3">
      <c r="BA2879" s="30" t="s">
        <v>1377</v>
      </c>
      <c r="BB2879" s="30" t="s">
        <v>1933</v>
      </c>
      <c r="BC2879" s="30">
        <v>37700</v>
      </c>
    </row>
    <row r="2880" spans="53:55" x14ac:dyDescent="0.3">
      <c r="BA2880" s="30" t="s">
        <v>1332</v>
      </c>
      <c r="BB2880" s="30" t="s">
        <v>1994</v>
      </c>
      <c r="BC2880" s="30">
        <v>3120</v>
      </c>
    </row>
    <row r="2881" spans="53:55" x14ac:dyDescent="0.3">
      <c r="BA2881" s="30" t="s">
        <v>1364</v>
      </c>
      <c r="BB2881" s="30" t="s">
        <v>1767</v>
      </c>
      <c r="BC2881" s="30">
        <v>780</v>
      </c>
    </row>
    <row r="2882" spans="53:55" x14ac:dyDescent="0.3">
      <c r="BA2882" s="30" t="s">
        <v>27</v>
      </c>
      <c r="BB2882" s="30" t="s">
        <v>27</v>
      </c>
      <c r="BC2882" s="30">
        <v>13650</v>
      </c>
    </row>
    <row r="2883" spans="53:55" x14ac:dyDescent="0.3">
      <c r="BA2883" s="30" t="s">
        <v>1386</v>
      </c>
      <c r="BB2883" s="30" t="s">
        <v>2108</v>
      </c>
      <c r="BC2883" s="30">
        <v>33800</v>
      </c>
    </row>
    <row r="2884" spans="53:55" x14ac:dyDescent="0.3">
      <c r="BA2884" s="30" t="s">
        <v>2157</v>
      </c>
      <c r="BB2884" s="30" t="s">
        <v>1984</v>
      </c>
      <c r="BC2884" s="30">
        <v>23400</v>
      </c>
    </row>
    <row r="2885" spans="53:55" x14ac:dyDescent="0.3">
      <c r="BA2885" s="30" t="s">
        <v>26</v>
      </c>
      <c r="BB2885" s="30" t="s">
        <v>2124</v>
      </c>
      <c r="BC2885" s="30">
        <v>22100</v>
      </c>
    </row>
    <row r="2886" spans="53:55" x14ac:dyDescent="0.3">
      <c r="BA2886" s="30" t="s">
        <v>1391</v>
      </c>
      <c r="BB2886" s="30" t="s">
        <v>2113</v>
      </c>
      <c r="BC2886" s="30">
        <v>65000</v>
      </c>
    </row>
    <row r="2887" spans="53:55" x14ac:dyDescent="0.3">
      <c r="BA2887" s="30" t="s">
        <v>1393</v>
      </c>
      <c r="BB2887" s="30" t="s">
        <v>2132</v>
      </c>
      <c r="BC2887" s="30">
        <v>9100</v>
      </c>
    </row>
    <row r="2888" spans="53:55" x14ac:dyDescent="0.3">
      <c r="BA2888" s="30" t="s">
        <v>1336</v>
      </c>
      <c r="BB2888" s="30" t="s">
        <v>1416</v>
      </c>
      <c r="BC2888" s="30">
        <v>5850</v>
      </c>
    </row>
    <row r="2889" spans="53:55" x14ac:dyDescent="0.3">
      <c r="BA2889" s="30" t="s">
        <v>1338</v>
      </c>
      <c r="BB2889" s="30" t="s">
        <v>1447</v>
      </c>
      <c r="BC2889" s="30">
        <v>5460</v>
      </c>
    </row>
    <row r="2890" spans="53:55" x14ac:dyDescent="0.3">
      <c r="BA2890" s="30" t="s">
        <v>1340</v>
      </c>
      <c r="BB2890" s="30" t="s">
        <v>1471</v>
      </c>
      <c r="BC2890" s="30">
        <v>4485</v>
      </c>
    </row>
    <row r="2891" spans="53:55" x14ac:dyDescent="0.3">
      <c r="BA2891" s="30" t="s">
        <v>1342</v>
      </c>
      <c r="BB2891" s="30" t="s">
        <v>1488</v>
      </c>
      <c r="BC2891" s="30">
        <v>1365</v>
      </c>
    </row>
    <row r="2892" spans="53:55" x14ac:dyDescent="0.3">
      <c r="BA2892" s="30" t="s">
        <v>1344</v>
      </c>
      <c r="BB2892" s="30" t="s">
        <v>1547</v>
      </c>
      <c r="BC2892" s="30">
        <v>49400</v>
      </c>
    </row>
    <row r="2893" spans="53:55" x14ac:dyDescent="0.3">
      <c r="BA2893" s="30" t="s">
        <v>1346</v>
      </c>
      <c r="BB2893" s="30" t="s">
        <v>1554</v>
      </c>
      <c r="BC2893" s="30">
        <v>13000</v>
      </c>
    </row>
    <row r="2894" spans="53:55" x14ac:dyDescent="0.3">
      <c r="BA2894" s="30" t="s">
        <v>1348</v>
      </c>
      <c r="BB2894" s="30" t="s">
        <v>1558</v>
      </c>
      <c r="BC2894" s="30">
        <v>25350</v>
      </c>
    </row>
    <row r="2895" spans="53:55" x14ac:dyDescent="0.3">
      <c r="BA2895" s="30" t="s">
        <v>1350</v>
      </c>
      <c r="BB2895" s="30" t="s">
        <v>1608</v>
      </c>
      <c r="BC2895" s="30">
        <v>22100</v>
      </c>
    </row>
    <row r="2896" spans="53:55" x14ac:dyDescent="0.3">
      <c r="BA2896" s="30" t="s">
        <v>1352</v>
      </c>
      <c r="BB2896" s="30" t="s">
        <v>1613</v>
      </c>
      <c r="BC2896" s="30">
        <v>27300</v>
      </c>
    </row>
    <row r="2897" spans="53:55" x14ac:dyDescent="0.3">
      <c r="BA2897" s="30" t="s">
        <v>1354</v>
      </c>
      <c r="BB2897" s="30" t="s">
        <v>2147</v>
      </c>
      <c r="BC2897" s="30">
        <v>17030</v>
      </c>
    </row>
    <row r="2898" spans="53:55" x14ac:dyDescent="0.3">
      <c r="BA2898" s="30" t="s">
        <v>1356</v>
      </c>
      <c r="BB2898" s="30" t="s">
        <v>1633</v>
      </c>
      <c r="BC2898" s="30">
        <v>19890</v>
      </c>
    </row>
    <row r="2899" spans="53:55" x14ac:dyDescent="0.3">
      <c r="BA2899" s="30" t="s">
        <v>1358</v>
      </c>
      <c r="BB2899" s="30" t="s">
        <v>1652</v>
      </c>
      <c r="BC2899" s="30">
        <v>4485</v>
      </c>
    </row>
    <row r="2900" spans="53:55" x14ac:dyDescent="0.3">
      <c r="BA2900" s="30" t="s">
        <v>1360</v>
      </c>
      <c r="BB2900" s="30" t="s">
        <v>1677</v>
      </c>
      <c r="BC2900" s="30">
        <v>2210</v>
      </c>
    </row>
    <row r="2901" spans="53:55" x14ac:dyDescent="0.3">
      <c r="BA2901" s="30" t="s">
        <v>1362</v>
      </c>
      <c r="BB2901" s="30" t="s">
        <v>1731</v>
      </c>
      <c r="BC2901" s="30">
        <v>1690</v>
      </c>
    </row>
    <row r="2902" spans="53:55" x14ac:dyDescent="0.3">
      <c r="BA2902" s="30" t="s">
        <v>1364</v>
      </c>
      <c r="BB2902" s="30" t="s">
        <v>1762</v>
      </c>
      <c r="BC2902" s="30">
        <v>39000</v>
      </c>
    </row>
    <row r="2903" spans="53:55" x14ac:dyDescent="0.3">
      <c r="BA2903" s="30" t="s">
        <v>1366</v>
      </c>
      <c r="BB2903" s="30" t="s">
        <v>1782</v>
      </c>
      <c r="BC2903" s="30">
        <v>39000</v>
      </c>
    </row>
    <row r="2904" spans="53:55" x14ac:dyDescent="0.3">
      <c r="BA2904" s="30" t="s">
        <v>1368</v>
      </c>
      <c r="BB2904" s="30" t="s">
        <v>1795</v>
      </c>
      <c r="BC2904" s="30">
        <v>27300</v>
      </c>
    </row>
    <row r="2905" spans="53:55" x14ac:dyDescent="0.3">
      <c r="BA2905" s="30" t="s">
        <v>1327</v>
      </c>
      <c r="BB2905" s="30" t="s">
        <v>1815</v>
      </c>
      <c r="BC2905" s="30">
        <v>44200</v>
      </c>
    </row>
    <row r="2906" spans="53:55" x14ac:dyDescent="0.3">
      <c r="BA2906" s="30" t="s">
        <v>1328</v>
      </c>
      <c r="BB2906" s="30" t="s">
        <v>1824</v>
      </c>
      <c r="BC2906" s="30">
        <v>27300</v>
      </c>
    </row>
    <row r="2907" spans="53:55" x14ac:dyDescent="0.3">
      <c r="BA2907" s="30" t="s">
        <v>1372</v>
      </c>
      <c r="BB2907" s="30" t="s">
        <v>1848</v>
      </c>
      <c r="BC2907" s="30">
        <v>6552</v>
      </c>
    </row>
    <row r="2908" spans="53:55" x14ac:dyDescent="0.3">
      <c r="BA2908" s="30" t="s">
        <v>1329</v>
      </c>
      <c r="BB2908" s="30" t="s">
        <v>1869</v>
      </c>
      <c r="BC2908" s="30">
        <v>25506</v>
      </c>
    </row>
    <row r="2909" spans="53:55" x14ac:dyDescent="0.3">
      <c r="BA2909" s="30" t="s">
        <v>1330</v>
      </c>
      <c r="BB2909" s="30" t="s">
        <v>1906</v>
      </c>
      <c r="BC2909" s="30">
        <v>13936</v>
      </c>
    </row>
    <row r="2910" spans="53:55" x14ac:dyDescent="0.3">
      <c r="BA2910" s="30" t="s">
        <v>1331</v>
      </c>
      <c r="BB2910" s="30" t="s">
        <v>1917</v>
      </c>
      <c r="BC2910" s="30">
        <v>32175</v>
      </c>
    </row>
    <row r="2911" spans="53:55" x14ac:dyDescent="0.3">
      <c r="BA2911" s="30" t="s">
        <v>1377</v>
      </c>
      <c r="BB2911" s="30" t="s">
        <v>1925</v>
      </c>
      <c r="BC2911" s="30">
        <v>6890</v>
      </c>
    </row>
    <row r="2912" spans="53:55" x14ac:dyDescent="0.3">
      <c r="BA2912" s="30" t="s">
        <v>1332</v>
      </c>
      <c r="BB2912" s="30" t="s">
        <v>1993</v>
      </c>
      <c r="BC2912" s="30">
        <v>65260</v>
      </c>
    </row>
    <row r="2913" spans="53:55" x14ac:dyDescent="0.3">
      <c r="BA2913" s="30" t="s">
        <v>1334</v>
      </c>
      <c r="BB2913" s="30" t="s">
        <v>2070</v>
      </c>
      <c r="BC2913" s="30">
        <v>56550</v>
      </c>
    </row>
    <row r="2914" spans="53:55" x14ac:dyDescent="0.3">
      <c r="BA2914" s="30" t="s">
        <v>1333</v>
      </c>
      <c r="BB2914" s="30" t="s">
        <v>2014</v>
      </c>
      <c r="BC2914" s="30">
        <v>1040</v>
      </c>
    </row>
    <row r="2915" spans="53:55" x14ac:dyDescent="0.3">
      <c r="BA2915" s="30" t="s">
        <v>1335</v>
      </c>
      <c r="BB2915" s="30" t="s">
        <v>2083</v>
      </c>
      <c r="BC2915" s="30">
        <v>2340</v>
      </c>
    </row>
    <row r="2916" spans="53:55" x14ac:dyDescent="0.3">
      <c r="BA2916" s="30" t="s">
        <v>1377</v>
      </c>
      <c r="BB2916" s="30" t="s">
        <v>1946</v>
      </c>
      <c r="BC2916" s="30">
        <v>27300</v>
      </c>
    </row>
    <row r="2917" spans="53:55" x14ac:dyDescent="0.3">
      <c r="BA2917" s="30" t="s">
        <v>1332</v>
      </c>
      <c r="BB2917" s="30" t="s">
        <v>1989</v>
      </c>
      <c r="BC2917" s="30">
        <v>16900</v>
      </c>
    </row>
    <row r="2918" spans="53:55" x14ac:dyDescent="0.3">
      <c r="BA2918" s="30" t="s">
        <v>1364</v>
      </c>
      <c r="BB2918" s="30" t="s">
        <v>1750</v>
      </c>
      <c r="BC2918" s="30">
        <v>17550</v>
      </c>
    </row>
    <row r="2919" spans="53:55" x14ac:dyDescent="0.3">
      <c r="BA2919" s="30" t="s">
        <v>27</v>
      </c>
      <c r="BB2919" s="30" t="s">
        <v>27</v>
      </c>
      <c r="BC2919" s="30">
        <v>33150</v>
      </c>
    </row>
    <row r="2920" spans="53:55" x14ac:dyDescent="0.3">
      <c r="BA2920" s="30" t="s">
        <v>1386</v>
      </c>
      <c r="BB2920" s="30" t="s">
        <v>2108</v>
      </c>
      <c r="BC2920" s="30">
        <v>16250</v>
      </c>
    </row>
    <row r="2921" spans="53:55" x14ac:dyDescent="0.3">
      <c r="BA2921" s="30" t="s">
        <v>2157</v>
      </c>
      <c r="BB2921" s="30" t="s">
        <v>1971</v>
      </c>
      <c r="BC2921" s="30">
        <v>4550</v>
      </c>
    </row>
    <row r="2922" spans="53:55" x14ac:dyDescent="0.3">
      <c r="BA2922" s="30" t="s">
        <v>26</v>
      </c>
      <c r="BB2922" s="30" t="s">
        <v>2119</v>
      </c>
      <c r="BC2922" s="30">
        <v>23400</v>
      </c>
    </row>
    <row r="2923" spans="53:55" x14ac:dyDescent="0.3">
      <c r="BA2923" s="30" t="s">
        <v>1391</v>
      </c>
      <c r="BB2923" s="30" t="s">
        <v>2114</v>
      </c>
      <c r="BC2923" s="30">
        <v>10920</v>
      </c>
    </row>
    <row r="2924" spans="53:55" x14ac:dyDescent="0.3">
      <c r="BA2924" s="30" t="s">
        <v>1393</v>
      </c>
      <c r="BB2924" s="30" t="s">
        <v>2131</v>
      </c>
      <c r="BC2924" s="30">
        <v>5980</v>
      </c>
    </row>
    <row r="2925" spans="53:55" x14ac:dyDescent="0.3">
      <c r="BA2925" s="30" t="s">
        <v>1336</v>
      </c>
      <c r="BB2925" s="30" t="s">
        <v>1418</v>
      </c>
      <c r="BC2925" s="30">
        <v>910</v>
      </c>
    </row>
    <row r="2926" spans="53:55" x14ac:dyDescent="0.3">
      <c r="BA2926" s="30" t="s">
        <v>1338</v>
      </c>
      <c r="BB2926" s="30" t="s">
        <v>1450</v>
      </c>
      <c r="BC2926" s="30">
        <v>49400</v>
      </c>
    </row>
    <row r="2927" spans="53:55" x14ac:dyDescent="0.3">
      <c r="BA2927" s="30" t="s">
        <v>1340</v>
      </c>
      <c r="BB2927" s="30" t="s">
        <v>1477</v>
      </c>
      <c r="BC2927" s="30">
        <v>26000</v>
      </c>
    </row>
    <row r="2928" spans="53:55" x14ac:dyDescent="0.3">
      <c r="BA2928" s="30" t="s">
        <v>1342</v>
      </c>
      <c r="BB2928" s="30" t="s">
        <v>1507</v>
      </c>
      <c r="BC2928" s="30">
        <v>8450</v>
      </c>
    </row>
    <row r="2929" spans="53:55" x14ac:dyDescent="0.3">
      <c r="BA2929" s="30" t="s">
        <v>1344</v>
      </c>
      <c r="BB2929" s="30" t="s">
        <v>1532</v>
      </c>
      <c r="BC2929" s="30">
        <v>44200</v>
      </c>
    </row>
    <row r="2930" spans="53:55" x14ac:dyDescent="0.3">
      <c r="BA2930" s="30" t="s">
        <v>1346</v>
      </c>
      <c r="BB2930" s="30" t="s">
        <v>1554</v>
      </c>
      <c r="BC2930" s="30">
        <v>18200</v>
      </c>
    </row>
    <row r="2931" spans="53:55" x14ac:dyDescent="0.3">
      <c r="BA2931" s="30" t="s">
        <v>1348</v>
      </c>
      <c r="BB2931" s="30" t="s">
        <v>1563</v>
      </c>
      <c r="BC2931" s="30">
        <v>17030</v>
      </c>
    </row>
    <row r="2932" spans="53:55" x14ac:dyDescent="0.3">
      <c r="BA2932" s="30" t="s">
        <v>1350</v>
      </c>
      <c r="BB2932" s="30" t="s">
        <v>1601</v>
      </c>
      <c r="BC2932" s="30">
        <v>29835</v>
      </c>
    </row>
    <row r="2933" spans="53:55" x14ac:dyDescent="0.3">
      <c r="BA2933" s="30" t="s">
        <v>1352</v>
      </c>
      <c r="BB2933" s="30" t="s">
        <v>1615</v>
      </c>
      <c r="BC2933" s="30">
        <v>5980</v>
      </c>
    </row>
    <row r="2934" spans="53:55" x14ac:dyDescent="0.3">
      <c r="BA2934" s="30" t="s">
        <v>1354</v>
      </c>
      <c r="BB2934" s="30" t="s">
        <v>2147</v>
      </c>
      <c r="BC2934" s="30">
        <v>3315</v>
      </c>
    </row>
    <row r="2935" spans="53:55" x14ac:dyDescent="0.3">
      <c r="BA2935" s="30" t="s">
        <v>1356</v>
      </c>
      <c r="BB2935" s="30" t="s">
        <v>1640</v>
      </c>
      <c r="BC2935" s="30">
        <v>845</v>
      </c>
    </row>
    <row r="2936" spans="53:55" x14ac:dyDescent="0.3">
      <c r="BA2936" s="30" t="s">
        <v>1358</v>
      </c>
      <c r="BB2936" s="30" t="s">
        <v>1671</v>
      </c>
      <c r="BC2936" s="30">
        <v>29250</v>
      </c>
    </row>
    <row r="2937" spans="53:55" x14ac:dyDescent="0.3">
      <c r="BA2937" s="30" t="s">
        <v>1360</v>
      </c>
      <c r="BB2937" s="30" t="s">
        <v>1676</v>
      </c>
      <c r="BC2937" s="30">
        <v>26000</v>
      </c>
    </row>
    <row r="2938" spans="53:55" x14ac:dyDescent="0.3">
      <c r="BA2938" s="30" t="s">
        <v>1362</v>
      </c>
      <c r="BB2938" s="30" t="s">
        <v>1709</v>
      </c>
      <c r="BC2938" s="30">
        <v>54600</v>
      </c>
    </row>
    <row r="2939" spans="53:55" x14ac:dyDescent="0.3">
      <c r="BA2939" s="30" t="s">
        <v>1364</v>
      </c>
      <c r="BB2939" s="30" t="s">
        <v>1768</v>
      </c>
      <c r="BC2939" s="30">
        <v>22100</v>
      </c>
    </row>
    <row r="2940" spans="53:55" x14ac:dyDescent="0.3">
      <c r="BA2940" s="30" t="s">
        <v>1366</v>
      </c>
      <c r="BB2940" s="30" t="s">
        <v>1790</v>
      </c>
      <c r="BC2940" s="30">
        <v>9100</v>
      </c>
    </row>
    <row r="2941" spans="53:55" x14ac:dyDescent="0.3">
      <c r="BA2941" s="30" t="s">
        <v>1368</v>
      </c>
      <c r="BB2941" s="30" t="s">
        <v>1802</v>
      </c>
      <c r="BC2941" s="30">
        <v>8736</v>
      </c>
    </row>
    <row r="2942" spans="53:55" x14ac:dyDescent="0.3">
      <c r="BA2942" s="30" t="s">
        <v>1327</v>
      </c>
      <c r="BB2942" s="30" t="s">
        <v>1805</v>
      </c>
      <c r="BC2942" s="30">
        <v>34008</v>
      </c>
    </row>
    <row r="2943" spans="53:55" x14ac:dyDescent="0.3">
      <c r="BA2943" s="30" t="s">
        <v>1328</v>
      </c>
      <c r="BB2943" s="30" t="s">
        <v>1825</v>
      </c>
      <c r="BC2943" s="30">
        <v>3484</v>
      </c>
    </row>
    <row r="2944" spans="53:55" x14ac:dyDescent="0.3">
      <c r="BA2944" s="30" t="s">
        <v>1372</v>
      </c>
      <c r="BB2944" s="30" t="s">
        <v>1849</v>
      </c>
      <c r="BC2944" s="30">
        <v>10725</v>
      </c>
    </row>
    <row r="2945" spans="53:55" x14ac:dyDescent="0.3">
      <c r="BA2945" s="30" t="s">
        <v>1329</v>
      </c>
      <c r="BB2945" s="30" t="s">
        <v>1861</v>
      </c>
      <c r="BC2945" s="30">
        <v>13780</v>
      </c>
    </row>
    <row r="2946" spans="53:55" x14ac:dyDescent="0.3">
      <c r="BA2946" s="30" t="s">
        <v>1330</v>
      </c>
      <c r="BB2946" s="30" t="s">
        <v>1889</v>
      </c>
      <c r="BC2946" s="30">
        <v>65260</v>
      </c>
    </row>
    <row r="2947" spans="53:55" x14ac:dyDescent="0.3">
      <c r="BA2947" s="30" t="s">
        <v>1331</v>
      </c>
      <c r="BB2947" s="30" t="s">
        <v>1918</v>
      </c>
      <c r="BC2947" s="30">
        <v>56550</v>
      </c>
    </row>
    <row r="2948" spans="53:55" x14ac:dyDescent="0.3">
      <c r="BA2948" s="30" t="s">
        <v>1377</v>
      </c>
      <c r="BB2948" s="30" t="s">
        <v>1942</v>
      </c>
      <c r="BC2948" s="30">
        <v>1040</v>
      </c>
    </row>
    <row r="2949" spans="53:55" x14ac:dyDescent="0.3">
      <c r="BA2949" s="30" t="s">
        <v>1332</v>
      </c>
      <c r="BB2949" s="30" t="s">
        <v>1990</v>
      </c>
      <c r="BC2949" s="30">
        <v>780</v>
      </c>
    </row>
    <row r="2950" spans="53:55" x14ac:dyDescent="0.3">
      <c r="BA2950" s="30" t="s">
        <v>1334</v>
      </c>
      <c r="BB2950" s="30" t="s">
        <v>2079</v>
      </c>
      <c r="BC2950" s="30">
        <v>54600</v>
      </c>
    </row>
    <row r="2951" spans="53:55" x14ac:dyDescent="0.3">
      <c r="BA2951" s="30" t="s">
        <v>1333</v>
      </c>
      <c r="BB2951" s="30" t="s">
        <v>2039</v>
      </c>
      <c r="BC2951" s="30">
        <v>8450</v>
      </c>
    </row>
    <row r="2952" spans="53:55" x14ac:dyDescent="0.3">
      <c r="BA2952" s="30" t="s">
        <v>1335</v>
      </c>
      <c r="BB2952" s="30" t="s">
        <v>2097</v>
      </c>
      <c r="BC2952" s="30">
        <v>23400</v>
      </c>
    </row>
    <row r="2953" spans="53:55" x14ac:dyDescent="0.3">
      <c r="BA2953" s="30" t="s">
        <v>1377</v>
      </c>
      <c r="BB2953" s="30" t="s">
        <v>1946</v>
      </c>
      <c r="BC2953" s="30">
        <v>11050</v>
      </c>
    </row>
    <row r="2954" spans="53:55" x14ac:dyDescent="0.3">
      <c r="BA2954" s="30" t="s">
        <v>1332</v>
      </c>
      <c r="BB2954" s="30" t="s">
        <v>1994</v>
      </c>
      <c r="BC2954" s="30">
        <v>16250</v>
      </c>
    </row>
    <row r="2955" spans="53:55" x14ac:dyDescent="0.3">
      <c r="BA2955" s="30" t="s">
        <v>1364</v>
      </c>
      <c r="BB2955" s="30" t="s">
        <v>1767</v>
      </c>
      <c r="BC2955" s="30">
        <v>9100</v>
      </c>
    </row>
    <row r="2956" spans="53:55" x14ac:dyDescent="0.3">
      <c r="BA2956" s="30" t="s">
        <v>27</v>
      </c>
      <c r="BB2956" s="30" t="s">
        <v>27</v>
      </c>
      <c r="BC2956" s="30">
        <v>23400</v>
      </c>
    </row>
    <row r="2957" spans="53:55" x14ac:dyDescent="0.3">
      <c r="BA2957" s="30" t="s">
        <v>1386</v>
      </c>
      <c r="BB2957" s="30" t="s">
        <v>2108</v>
      </c>
      <c r="BC2957" s="30">
        <v>5460</v>
      </c>
    </row>
    <row r="2958" spans="53:55" x14ac:dyDescent="0.3">
      <c r="BA2958" s="30" t="s">
        <v>2157</v>
      </c>
      <c r="BB2958" s="30" t="s">
        <v>1979</v>
      </c>
      <c r="BC2958" s="30">
        <v>1495</v>
      </c>
    </row>
    <row r="2959" spans="53:55" x14ac:dyDescent="0.3">
      <c r="BA2959" s="30" t="s">
        <v>26</v>
      </c>
      <c r="BB2959" s="30" t="s">
        <v>2126</v>
      </c>
      <c r="BC2959" s="30">
        <v>455</v>
      </c>
    </row>
    <row r="2960" spans="53:55" x14ac:dyDescent="0.3">
      <c r="BA2960" s="30" t="s">
        <v>1391</v>
      </c>
      <c r="BB2960" s="30" t="s">
        <v>2115</v>
      </c>
      <c r="BC2960" s="30">
        <v>49400</v>
      </c>
    </row>
    <row r="2961" spans="53:55" x14ac:dyDescent="0.3">
      <c r="BA2961" s="30" t="s">
        <v>1393</v>
      </c>
      <c r="BB2961" s="30" t="s">
        <v>2131</v>
      </c>
      <c r="BC2961" s="30">
        <v>39000</v>
      </c>
    </row>
    <row r="2962" spans="53:55" x14ac:dyDescent="0.3">
      <c r="BA2962" s="30" t="s">
        <v>1336</v>
      </c>
      <c r="BB2962" s="30" t="s">
        <v>1418</v>
      </c>
      <c r="BC2962" s="30">
        <v>8450</v>
      </c>
    </row>
    <row r="2963" spans="53:55" x14ac:dyDescent="0.3">
      <c r="BA2963" s="30" t="s">
        <v>1338</v>
      </c>
      <c r="BB2963" s="30" t="s">
        <v>1434</v>
      </c>
      <c r="BC2963" s="30">
        <v>33150</v>
      </c>
    </row>
    <row r="2964" spans="53:55" x14ac:dyDescent="0.3">
      <c r="BA2964" s="30" t="s">
        <v>1340</v>
      </c>
      <c r="BB2964" s="30" t="s">
        <v>1485</v>
      </c>
      <c r="BC2964" s="30">
        <v>36400</v>
      </c>
    </row>
    <row r="2965" spans="53:55" x14ac:dyDescent="0.3">
      <c r="BA2965" s="30" t="s">
        <v>1342</v>
      </c>
      <c r="BB2965" s="30" t="s">
        <v>1494</v>
      </c>
      <c r="BC2965" s="30">
        <v>34060</v>
      </c>
    </row>
    <row r="2966" spans="53:55" x14ac:dyDescent="0.3">
      <c r="BA2966" s="30" t="s">
        <v>1344</v>
      </c>
      <c r="BB2966" s="30" t="s">
        <v>1544</v>
      </c>
      <c r="BC2966" s="30">
        <v>19890</v>
      </c>
    </row>
    <row r="2967" spans="53:55" x14ac:dyDescent="0.3">
      <c r="BA2967" s="30" t="s">
        <v>1346</v>
      </c>
      <c r="BB2967" s="30" t="s">
        <v>1554</v>
      </c>
      <c r="BC2967" s="30">
        <v>1495</v>
      </c>
    </row>
    <row r="2968" spans="53:55" x14ac:dyDescent="0.3">
      <c r="BA2968" s="30" t="s">
        <v>1348</v>
      </c>
      <c r="BB2968" s="30" t="s">
        <v>1576</v>
      </c>
      <c r="BC2968" s="30">
        <v>4420</v>
      </c>
    </row>
    <row r="2969" spans="53:55" x14ac:dyDescent="0.3">
      <c r="BA2969" s="30" t="s">
        <v>1350</v>
      </c>
      <c r="BB2969" s="30" t="s">
        <v>1604</v>
      </c>
      <c r="BC2969" s="30">
        <v>1690</v>
      </c>
    </row>
    <row r="2970" spans="53:55" x14ac:dyDescent="0.3">
      <c r="BA2970" s="30" t="s">
        <v>1352</v>
      </c>
      <c r="BB2970" s="30" t="s">
        <v>1621</v>
      </c>
      <c r="BC2970" s="30">
        <v>29250</v>
      </c>
    </row>
    <row r="2971" spans="53:55" x14ac:dyDescent="0.3">
      <c r="BA2971" s="30" t="s">
        <v>1354</v>
      </c>
      <c r="BB2971" s="30" t="s">
        <v>2151</v>
      </c>
      <c r="BC2971" s="30">
        <v>26000</v>
      </c>
    </row>
    <row r="2972" spans="53:55" x14ac:dyDescent="0.3">
      <c r="BA2972" s="30" t="s">
        <v>1356</v>
      </c>
      <c r="BB2972" s="30" t="s">
        <v>1632</v>
      </c>
      <c r="BC2972" s="30">
        <v>27300</v>
      </c>
    </row>
    <row r="2973" spans="53:55" x14ac:dyDescent="0.3">
      <c r="BA2973" s="30" t="s">
        <v>1358</v>
      </c>
      <c r="BB2973" s="30" t="s">
        <v>1663</v>
      </c>
      <c r="BC2973" s="30">
        <v>22100</v>
      </c>
    </row>
    <row r="2974" spans="53:55" x14ac:dyDescent="0.3">
      <c r="BA2974" s="30" t="s">
        <v>1360</v>
      </c>
      <c r="BB2974" s="30" t="s">
        <v>1678</v>
      </c>
      <c r="BC2974" s="30">
        <v>9100</v>
      </c>
    </row>
    <row r="2975" spans="53:55" x14ac:dyDescent="0.3">
      <c r="BA2975" s="30" t="s">
        <v>1362</v>
      </c>
      <c r="BB2975" s="30" t="s">
        <v>1736</v>
      </c>
      <c r="BC2975" s="30">
        <v>8736</v>
      </c>
    </row>
    <row r="2976" spans="53:55" x14ac:dyDescent="0.3">
      <c r="BA2976" s="30" t="s">
        <v>1364</v>
      </c>
      <c r="BB2976" s="30" t="s">
        <v>1760</v>
      </c>
      <c r="BC2976" s="30">
        <v>25506</v>
      </c>
    </row>
    <row r="2977" spans="53:55" x14ac:dyDescent="0.3">
      <c r="BA2977" s="30" t="s">
        <v>1366</v>
      </c>
      <c r="BB2977" s="30" t="s">
        <v>1793</v>
      </c>
      <c r="BC2977" s="30">
        <v>10452</v>
      </c>
    </row>
    <row r="2978" spans="53:55" x14ac:dyDescent="0.3">
      <c r="BA2978" s="30" t="s">
        <v>1368</v>
      </c>
      <c r="BB2978" s="30" t="s">
        <v>1796</v>
      </c>
      <c r="BC2978" s="30">
        <v>10725</v>
      </c>
    </row>
    <row r="2979" spans="53:55" x14ac:dyDescent="0.3">
      <c r="BA2979" s="30" t="s">
        <v>1327</v>
      </c>
      <c r="BB2979" s="30" t="s">
        <v>1811</v>
      </c>
      <c r="BC2979" s="30">
        <v>6890</v>
      </c>
    </row>
    <row r="2980" spans="53:55" x14ac:dyDescent="0.3">
      <c r="BA2980" s="30" t="s">
        <v>1328</v>
      </c>
      <c r="BB2980" s="30" t="s">
        <v>1821</v>
      </c>
      <c r="BC2980" s="30">
        <v>48945</v>
      </c>
    </row>
    <row r="2981" spans="53:55" x14ac:dyDescent="0.3">
      <c r="BA2981" s="30" t="s">
        <v>1372</v>
      </c>
      <c r="BB2981" s="30" t="s">
        <v>1846</v>
      </c>
      <c r="BC2981" s="30">
        <v>56550</v>
      </c>
    </row>
    <row r="2982" spans="53:55" x14ac:dyDescent="0.3">
      <c r="BA2982" s="30" t="s">
        <v>1329</v>
      </c>
      <c r="BB2982" s="30" t="s">
        <v>1872</v>
      </c>
      <c r="BC2982" s="30">
        <v>1040</v>
      </c>
    </row>
    <row r="2983" spans="53:55" x14ac:dyDescent="0.3">
      <c r="BA2983" s="30" t="s">
        <v>1330</v>
      </c>
      <c r="BB2983" s="30" t="s">
        <v>1907</v>
      </c>
      <c r="BC2983" s="30">
        <v>1560</v>
      </c>
    </row>
    <row r="2984" spans="53:55" x14ac:dyDescent="0.3">
      <c r="BA2984" s="30" t="s">
        <v>1331</v>
      </c>
      <c r="BB2984" s="30" t="s">
        <v>1918</v>
      </c>
      <c r="BC2984" s="30">
        <v>13650</v>
      </c>
    </row>
    <row r="2985" spans="53:55" x14ac:dyDescent="0.3">
      <c r="BA2985" s="30" t="s">
        <v>1377</v>
      </c>
      <c r="BB2985" s="30" t="s">
        <v>1954</v>
      </c>
      <c r="BC2985" s="30">
        <v>33800</v>
      </c>
    </row>
    <row r="2986" spans="53:55" x14ac:dyDescent="0.3">
      <c r="BA2986" s="30" t="s">
        <v>1332</v>
      </c>
      <c r="BB2986" s="30" t="s">
        <v>1996</v>
      </c>
      <c r="BC2986" s="30">
        <v>17550</v>
      </c>
    </row>
    <row r="2987" spans="53:55" x14ac:dyDescent="0.3">
      <c r="BA2987" s="30" t="s">
        <v>1334</v>
      </c>
      <c r="BB2987" s="30" t="s">
        <v>2079</v>
      </c>
      <c r="BC2987" s="30">
        <v>22100</v>
      </c>
    </row>
    <row r="2988" spans="53:55" x14ac:dyDescent="0.3">
      <c r="BA2988" s="30" t="s">
        <v>1333</v>
      </c>
      <c r="BB2988" s="30" t="s">
        <v>2000</v>
      </c>
      <c r="BC2988" s="30">
        <v>32500</v>
      </c>
    </row>
    <row r="2989" spans="53:55" x14ac:dyDescent="0.3">
      <c r="BA2989" s="30" t="s">
        <v>1335</v>
      </c>
      <c r="BB2989" s="30" t="s">
        <v>2092</v>
      </c>
      <c r="BC2989" s="30">
        <v>18200</v>
      </c>
    </row>
    <row r="2990" spans="53:55" x14ac:dyDescent="0.3">
      <c r="BA2990" s="30" t="s">
        <v>1377</v>
      </c>
      <c r="BB2990" s="30" t="s">
        <v>1919</v>
      </c>
      <c r="BC2990" s="30">
        <v>17550</v>
      </c>
    </row>
    <row r="2991" spans="53:55" x14ac:dyDescent="0.3">
      <c r="BA2991" s="30" t="s">
        <v>1332</v>
      </c>
      <c r="BB2991" s="30" t="s">
        <v>1995</v>
      </c>
      <c r="BC2991" s="30">
        <v>2730</v>
      </c>
    </row>
    <row r="2992" spans="53:55" x14ac:dyDescent="0.3">
      <c r="BA2992" s="30" t="s">
        <v>1364</v>
      </c>
      <c r="BB2992" s="30" t="s">
        <v>1749</v>
      </c>
      <c r="BC2992" s="30">
        <v>1495</v>
      </c>
    </row>
    <row r="2993" spans="53:55" x14ac:dyDescent="0.3">
      <c r="BA2993" s="30" t="s">
        <v>27</v>
      </c>
      <c r="BB2993" s="30" t="s">
        <v>27</v>
      </c>
      <c r="BC2993" s="30">
        <v>910</v>
      </c>
    </row>
    <row r="2994" spans="53:55" x14ac:dyDescent="0.3">
      <c r="BA2994" s="30" t="s">
        <v>1386</v>
      </c>
      <c r="BB2994" s="30" t="s">
        <v>2108</v>
      </c>
      <c r="BC2994" s="30">
        <v>37050</v>
      </c>
    </row>
    <row r="2995" spans="53:55" x14ac:dyDescent="0.3">
      <c r="BA2995" s="30" t="s">
        <v>2157</v>
      </c>
      <c r="BB2995" s="30" t="s">
        <v>1985</v>
      </c>
      <c r="BC2995" s="30">
        <v>52000</v>
      </c>
    </row>
    <row r="2996" spans="53:55" x14ac:dyDescent="0.3">
      <c r="BA2996" s="30" t="s">
        <v>26</v>
      </c>
      <c r="BB2996" s="30" t="s">
        <v>2124</v>
      </c>
      <c r="BC2996" s="30">
        <v>25350</v>
      </c>
    </row>
    <row r="2997" spans="53:55" x14ac:dyDescent="0.3">
      <c r="BA2997" s="30" t="s">
        <v>1391</v>
      </c>
      <c r="BB2997" s="30" t="s">
        <v>2112</v>
      </c>
      <c r="BC2997" s="30">
        <v>22100</v>
      </c>
    </row>
    <row r="2998" spans="53:55" x14ac:dyDescent="0.3">
      <c r="BA2998" s="30" t="s">
        <v>1393</v>
      </c>
      <c r="BB2998" s="30" t="s">
        <v>2130</v>
      </c>
      <c r="BC2998" s="30">
        <v>27300</v>
      </c>
    </row>
    <row r="2999" spans="53:55" x14ac:dyDescent="0.3">
      <c r="BA2999" s="30" t="s">
        <v>1336</v>
      </c>
      <c r="BB2999" s="30" t="s">
        <v>1417</v>
      </c>
      <c r="BC2999" s="30">
        <v>17030</v>
      </c>
    </row>
    <row r="3000" spans="53:55" x14ac:dyDescent="0.3">
      <c r="BA3000" s="30" t="s">
        <v>1338</v>
      </c>
      <c r="BB3000" s="30" t="s">
        <v>1438</v>
      </c>
      <c r="BC3000" s="30">
        <v>19890</v>
      </c>
    </row>
    <row r="3001" spans="53:55" x14ac:dyDescent="0.3">
      <c r="BA3001" s="30" t="s">
        <v>1340</v>
      </c>
      <c r="BB3001" s="30" t="s">
        <v>1481</v>
      </c>
      <c r="BC3001" s="30">
        <v>1495</v>
      </c>
    </row>
    <row r="3002" spans="53:55" x14ac:dyDescent="0.3">
      <c r="BA3002" s="30" t="s">
        <v>1342</v>
      </c>
      <c r="BB3002" s="30" t="s">
        <v>1498</v>
      </c>
      <c r="BC3002" s="30">
        <v>2210</v>
      </c>
    </row>
    <row r="3003" spans="53:55" x14ac:dyDescent="0.3">
      <c r="BA3003" s="30" t="s">
        <v>1344</v>
      </c>
      <c r="BB3003" s="30" t="s">
        <v>1539</v>
      </c>
      <c r="BC3003" s="30">
        <v>1690</v>
      </c>
    </row>
    <row r="3004" spans="53:55" x14ac:dyDescent="0.3">
      <c r="BA3004" s="30" t="s">
        <v>1346</v>
      </c>
      <c r="BB3004" s="30" t="s">
        <v>1554</v>
      </c>
      <c r="BC3004" s="30">
        <v>9750</v>
      </c>
    </row>
    <row r="3005" spans="53:55" x14ac:dyDescent="0.3">
      <c r="BA3005" s="30" t="s">
        <v>1348</v>
      </c>
      <c r="BB3005" s="30" t="s">
        <v>1577</v>
      </c>
      <c r="BC3005" s="30">
        <v>13000</v>
      </c>
    </row>
    <row r="3006" spans="53:55" x14ac:dyDescent="0.3">
      <c r="BA3006" s="30" t="s">
        <v>1350</v>
      </c>
      <c r="BB3006" s="30" t="s">
        <v>1610</v>
      </c>
      <c r="BC3006" s="30">
        <v>13650</v>
      </c>
    </row>
    <row r="3007" spans="53:55" x14ac:dyDescent="0.3">
      <c r="BA3007" s="30" t="s">
        <v>1352</v>
      </c>
      <c r="BB3007" s="30" t="s">
        <v>1619</v>
      </c>
      <c r="BC3007" s="30">
        <v>33150</v>
      </c>
    </row>
    <row r="3008" spans="53:55" x14ac:dyDescent="0.3">
      <c r="BA3008" s="30" t="s">
        <v>1354</v>
      </c>
      <c r="BB3008" s="30" t="s">
        <v>2138</v>
      </c>
      <c r="BC3008" s="30">
        <v>27300</v>
      </c>
    </row>
    <row r="3009" spans="53:55" x14ac:dyDescent="0.3">
      <c r="BA3009" s="30" t="s">
        <v>1356</v>
      </c>
      <c r="BB3009" s="30" t="s">
        <v>1622</v>
      </c>
      <c r="BC3009" s="30">
        <v>2184</v>
      </c>
    </row>
    <row r="3010" spans="53:55" x14ac:dyDescent="0.3">
      <c r="BA3010" s="30" t="s">
        <v>1358</v>
      </c>
      <c r="BB3010" s="30" t="s">
        <v>1670</v>
      </c>
      <c r="BC3010" s="30">
        <v>34008</v>
      </c>
    </row>
    <row r="3011" spans="53:55" x14ac:dyDescent="0.3">
      <c r="BA3011" s="30" t="s">
        <v>1360</v>
      </c>
      <c r="BB3011" s="30" t="s">
        <v>1676</v>
      </c>
      <c r="BC3011" s="30">
        <v>10452</v>
      </c>
    </row>
    <row r="3012" spans="53:55" x14ac:dyDescent="0.3">
      <c r="BA3012" s="30" t="s">
        <v>1362</v>
      </c>
      <c r="BB3012" s="30" t="s">
        <v>1702</v>
      </c>
      <c r="BC3012" s="30">
        <v>21450</v>
      </c>
    </row>
    <row r="3013" spans="53:55" x14ac:dyDescent="0.3">
      <c r="BA3013" s="30" t="s">
        <v>1364</v>
      </c>
      <c r="BB3013" s="30" t="s">
        <v>1763</v>
      </c>
      <c r="BC3013" s="30">
        <v>3445</v>
      </c>
    </row>
    <row r="3014" spans="53:55" x14ac:dyDescent="0.3">
      <c r="BA3014" s="30" t="s">
        <v>1366</v>
      </c>
      <c r="BB3014" s="30" t="s">
        <v>1793</v>
      </c>
      <c r="BC3014" s="30">
        <v>65260</v>
      </c>
    </row>
    <row r="3015" spans="53:55" x14ac:dyDescent="0.3">
      <c r="BA3015" s="30" t="s">
        <v>1368</v>
      </c>
      <c r="BB3015" s="30" t="s">
        <v>1797</v>
      </c>
      <c r="BC3015" s="30">
        <v>75400</v>
      </c>
    </row>
    <row r="3016" spans="53:55" x14ac:dyDescent="0.3">
      <c r="BA3016" s="30" t="s">
        <v>1327</v>
      </c>
      <c r="BB3016" s="30" t="s">
        <v>1814</v>
      </c>
      <c r="BC3016" s="30">
        <v>2080</v>
      </c>
    </row>
    <row r="3017" spans="53:55" x14ac:dyDescent="0.3">
      <c r="BA3017" s="30" t="s">
        <v>1328</v>
      </c>
      <c r="BB3017" s="30" t="s">
        <v>1816</v>
      </c>
      <c r="BC3017" s="30">
        <v>3120</v>
      </c>
    </row>
    <row r="3018" spans="53:55" x14ac:dyDescent="0.3">
      <c r="BA3018" s="30" t="s">
        <v>1372</v>
      </c>
      <c r="BB3018" s="30" t="s">
        <v>1851</v>
      </c>
      <c r="BC3018" s="30">
        <v>13650</v>
      </c>
    </row>
    <row r="3019" spans="53:55" x14ac:dyDescent="0.3">
      <c r="BA3019" s="30" t="s">
        <v>1329</v>
      </c>
      <c r="BB3019" s="30" t="s">
        <v>1877</v>
      </c>
      <c r="BC3019" s="30">
        <v>8450</v>
      </c>
    </row>
    <row r="3020" spans="53:55" x14ac:dyDescent="0.3">
      <c r="BA3020" s="30" t="s">
        <v>1330</v>
      </c>
      <c r="BB3020" s="30" t="s">
        <v>1904</v>
      </c>
      <c r="BC3020" s="30">
        <v>11700</v>
      </c>
    </row>
    <row r="3021" spans="53:55" x14ac:dyDescent="0.3">
      <c r="BA3021" s="30" t="s">
        <v>1331</v>
      </c>
      <c r="BB3021" s="30" t="s">
        <v>1915</v>
      </c>
      <c r="BC3021" s="30">
        <v>44200</v>
      </c>
    </row>
    <row r="3022" spans="53:55" x14ac:dyDescent="0.3">
      <c r="BA3022" s="30" t="s">
        <v>1377</v>
      </c>
      <c r="BB3022" s="30" t="s">
        <v>1944</v>
      </c>
      <c r="BC3022" s="30">
        <v>65000</v>
      </c>
    </row>
    <row r="3023" spans="53:55" x14ac:dyDescent="0.3">
      <c r="BA3023" s="30" t="s">
        <v>1332</v>
      </c>
      <c r="BB3023" s="30" t="s">
        <v>1994</v>
      </c>
      <c r="BC3023" s="30">
        <v>13650</v>
      </c>
    </row>
    <row r="3024" spans="53:55" x14ac:dyDescent="0.3">
      <c r="BA3024" s="30" t="s">
        <v>1334</v>
      </c>
      <c r="BB3024" s="30" t="s">
        <v>2076</v>
      </c>
      <c r="BC3024" s="30">
        <v>5850</v>
      </c>
    </row>
    <row r="3025" spans="53:55" x14ac:dyDescent="0.3">
      <c r="BA3025" s="30" t="s">
        <v>1333</v>
      </c>
      <c r="BB3025" s="30" t="s">
        <v>2042</v>
      </c>
      <c r="BC3025" s="30">
        <v>8190</v>
      </c>
    </row>
    <row r="3026" spans="53:55" x14ac:dyDescent="0.3">
      <c r="BA3026" s="30" t="s">
        <v>1335</v>
      </c>
      <c r="BB3026" s="30" t="s">
        <v>2087</v>
      </c>
      <c r="BC3026" s="30">
        <v>4485</v>
      </c>
    </row>
    <row r="3027" spans="53:55" x14ac:dyDescent="0.3">
      <c r="BA3027" s="30" t="s">
        <v>1377</v>
      </c>
      <c r="BB3027" s="30" t="s">
        <v>1924</v>
      </c>
      <c r="BC3027" s="30">
        <v>910</v>
      </c>
    </row>
    <row r="3028" spans="53:55" x14ac:dyDescent="0.3">
      <c r="BA3028" s="30" t="s">
        <v>1332</v>
      </c>
      <c r="BB3028" s="30" t="s">
        <v>1990</v>
      </c>
      <c r="BC3028" s="30">
        <v>24700</v>
      </c>
    </row>
    <row r="3029" spans="53:55" x14ac:dyDescent="0.3">
      <c r="BA3029" s="30" t="s">
        <v>1364</v>
      </c>
      <c r="BB3029" s="30" t="s">
        <v>1765</v>
      </c>
      <c r="BC3029" s="30">
        <v>13000</v>
      </c>
    </row>
    <row r="3030" spans="53:55" x14ac:dyDescent="0.3">
      <c r="BA3030" s="30" t="s">
        <v>27</v>
      </c>
      <c r="BB3030" s="30" t="s">
        <v>27</v>
      </c>
      <c r="BC3030" s="30">
        <v>25350</v>
      </c>
    </row>
    <row r="3031" spans="53:55" x14ac:dyDescent="0.3">
      <c r="BA3031" s="30" t="s">
        <v>1386</v>
      </c>
      <c r="BB3031" s="30" t="s">
        <v>1386</v>
      </c>
      <c r="BC3031" s="30">
        <v>44200</v>
      </c>
    </row>
    <row r="3032" spans="53:55" x14ac:dyDescent="0.3">
      <c r="BA3032" s="30" t="s">
        <v>2157</v>
      </c>
      <c r="BB3032" s="30" t="s">
        <v>1960</v>
      </c>
      <c r="BC3032" s="30">
        <v>36400</v>
      </c>
    </row>
    <row r="3033" spans="53:55" x14ac:dyDescent="0.3">
      <c r="BA3033" s="30" t="s">
        <v>26</v>
      </c>
      <c r="BB3033" s="30" t="s">
        <v>2119</v>
      </c>
      <c r="BC3033" s="30">
        <v>8515</v>
      </c>
    </row>
    <row r="3034" spans="53:55" x14ac:dyDescent="0.3">
      <c r="BA3034" s="30" t="s">
        <v>1391</v>
      </c>
      <c r="BB3034" s="30" t="s">
        <v>2111</v>
      </c>
      <c r="BC3034" s="30">
        <v>29835</v>
      </c>
    </row>
    <row r="3035" spans="53:55" x14ac:dyDescent="0.3">
      <c r="BA3035" s="30" t="s">
        <v>1393</v>
      </c>
      <c r="BB3035" s="30" t="s">
        <v>2130</v>
      </c>
      <c r="BC3035" s="30">
        <v>5980</v>
      </c>
    </row>
    <row r="3036" spans="53:55" x14ac:dyDescent="0.3">
      <c r="BA3036" s="30" t="s">
        <v>1336</v>
      </c>
      <c r="BB3036" s="30" t="s">
        <v>1422</v>
      </c>
      <c r="BC3036" s="30">
        <v>1105</v>
      </c>
    </row>
    <row r="3037" spans="53:55" x14ac:dyDescent="0.3">
      <c r="BA3037" s="30" t="s">
        <v>1338</v>
      </c>
      <c r="BB3037" s="30" t="s">
        <v>1447</v>
      </c>
      <c r="BC3037" s="30">
        <v>2535</v>
      </c>
    </row>
    <row r="3038" spans="53:55" x14ac:dyDescent="0.3">
      <c r="BA3038" s="30" t="s">
        <v>1340</v>
      </c>
      <c r="BB3038" s="30" t="s">
        <v>1467</v>
      </c>
      <c r="BC3038" s="30">
        <v>29250</v>
      </c>
    </row>
    <row r="3039" spans="53:55" x14ac:dyDescent="0.3">
      <c r="BA3039" s="30" t="s">
        <v>1342</v>
      </c>
      <c r="BB3039" s="30" t="s">
        <v>1507</v>
      </c>
      <c r="BC3039" s="30">
        <v>26000</v>
      </c>
    </row>
    <row r="3040" spans="53:55" x14ac:dyDescent="0.3">
      <c r="BA3040" s="30" t="s">
        <v>1344</v>
      </c>
      <c r="BB3040" s="30" t="s">
        <v>1553</v>
      </c>
      <c r="BC3040" s="30">
        <v>40950</v>
      </c>
    </row>
    <row r="3041" spans="53:55" x14ac:dyDescent="0.3">
      <c r="BA3041" s="30" t="s">
        <v>1346</v>
      </c>
      <c r="BB3041" s="30" t="s">
        <v>1554</v>
      </c>
      <c r="BC3041" s="30">
        <v>11050</v>
      </c>
    </row>
    <row r="3042" spans="53:55" x14ac:dyDescent="0.3">
      <c r="BA3042" s="30" t="s">
        <v>1348</v>
      </c>
      <c r="BB3042" s="30" t="s">
        <v>1557</v>
      </c>
      <c r="BC3042" s="30">
        <v>36400</v>
      </c>
    </row>
    <row r="3043" spans="53:55" x14ac:dyDescent="0.3">
      <c r="BA3043" s="30" t="s">
        <v>1350</v>
      </c>
      <c r="BB3043" s="30" t="s">
        <v>1606</v>
      </c>
      <c r="BC3043" s="30">
        <v>8736</v>
      </c>
    </row>
    <row r="3044" spans="53:55" x14ac:dyDescent="0.3">
      <c r="BA3044" s="30" t="s">
        <v>1352</v>
      </c>
      <c r="BB3044" s="30" t="s">
        <v>1532</v>
      </c>
      <c r="BC3044" s="30">
        <v>34008</v>
      </c>
    </row>
    <row r="3045" spans="53:55" x14ac:dyDescent="0.3">
      <c r="BA3045" s="30" t="s">
        <v>1354</v>
      </c>
      <c r="BB3045" s="30" t="s">
        <v>2147</v>
      </c>
      <c r="BC3045" s="30">
        <v>3484</v>
      </c>
    </row>
    <row r="3046" spans="53:55" x14ac:dyDescent="0.3">
      <c r="BA3046" s="30" t="s">
        <v>1356</v>
      </c>
      <c r="BB3046" s="30" t="s">
        <v>1625</v>
      </c>
      <c r="BC3046" s="30">
        <v>10725</v>
      </c>
    </row>
    <row r="3047" spans="53:55" x14ac:dyDescent="0.3">
      <c r="BA3047" s="30" t="s">
        <v>1358</v>
      </c>
      <c r="BB3047" s="30" t="s">
        <v>1661</v>
      </c>
      <c r="BC3047" s="30">
        <v>3445</v>
      </c>
    </row>
    <row r="3048" spans="53:55" x14ac:dyDescent="0.3">
      <c r="BA3048" s="30" t="s">
        <v>1360</v>
      </c>
      <c r="BB3048" s="30" t="s">
        <v>1689</v>
      </c>
      <c r="BC3048" s="30">
        <v>32630</v>
      </c>
    </row>
    <row r="3049" spans="53:55" x14ac:dyDescent="0.3">
      <c r="BA3049" s="30" t="s">
        <v>1362</v>
      </c>
      <c r="BB3049" s="30" t="s">
        <v>1697</v>
      </c>
      <c r="BC3049" s="30">
        <v>56550</v>
      </c>
    </row>
    <row r="3050" spans="53:55" x14ac:dyDescent="0.3">
      <c r="BA3050" s="30" t="s">
        <v>1364</v>
      </c>
      <c r="BB3050" s="30" t="s">
        <v>1767</v>
      </c>
      <c r="BC3050" s="30">
        <v>2080</v>
      </c>
    </row>
    <row r="3051" spans="53:55" x14ac:dyDescent="0.3">
      <c r="BA3051" s="30" t="s">
        <v>1366</v>
      </c>
      <c r="BB3051" s="30" t="s">
        <v>1793</v>
      </c>
      <c r="BC3051" s="30">
        <v>2340</v>
      </c>
    </row>
    <row r="3052" spans="53:55" x14ac:dyDescent="0.3">
      <c r="BA3052" s="30" t="s">
        <v>1368</v>
      </c>
      <c r="BB3052" s="30" t="s">
        <v>1798</v>
      </c>
      <c r="BC3052" s="30">
        <v>40950</v>
      </c>
    </row>
    <row r="3053" spans="53:55" x14ac:dyDescent="0.3">
      <c r="BA3053" s="30" t="s">
        <v>1327</v>
      </c>
      <c r="BB3053" s="30" t="s">
        <v>1805</v>
      </c>
      <c r="BC3053" s="30">
        <v>33800</v>
      </c>
    </row>
    <row r="3054" spans="53:55" x14ac:dyDescent="0.3">
      <c r="BA3054" s="30" t="s">
        <v>1328</v>
      </c>
      <c r="BB3054" s="30" t="s">
        <v>1820</v>
      </c>
      <c r="BC3054" s="30">
        <v>23400</v>
      </c>
    </row>
    <row r="3055" spans="53:55" x14ac:dyDescent="0.3">
      <c r="BA3055" s="30" t="s">
        <v>1372</v>
      </c>
      <c r="BB3055" s="30" t="s">
        <v>1841</v>
      </c>
      <c r="BC3055" s="30">
        <v>11050</v>
      </c>
    </row>
    <row r="3056" spans="53:55" x14ac:dyDescent="0.3">
      <c r="BA3056" s="30" t="s">
        <v>1329</v>
      </c>
      <c r="BB3056" s="30" t="s">
        <v>1881</v>
      </c>
      <c r="BC3056" s="30">
        <v>32500</v>
      </c>
    </row>
    <row r="3057" spans="53:55" x14ac:dyDescent="0.3">
      <c r="BA3057" s="30" t="s">
        <v>1330</v>
      </c>
      <c r="BB3057" s="30" t="s">
        <v>1893</v>
      </c>
      <c r="BC3057" s="30">
        <v>4550</v>
      </c>
    </row>
    <row r="3058" spans="53:55" x14ac:dyDescent="0.3">
      <c r="BA3058" s="30" t="s">
        <v>1331</v>
      </c>
      <c r="BB3058" s="30" t="s">
        <v>1916</v>
      </c>
      <c r="BC3058" s="30">
        <v>23400</v>
      </c>
    </row>
    <row r="3059" spans="53:55" x14ac:dyDescent="0.3">
      <c r="BA3059" s="30" t="s">
        <v>1377</v>
      </c>
      <c r="BB3059" s="30" t="s">
        <v>1949</v>
      </c>
      <c r="BC3059" s="30">
        <v>10920</v>
      </c>
    </row>
    <row r="3060" spans="53:55" x14ac:dyDescent="0.3">
      <c r="BA3060" s="30" t="s">
        <v>1332</v>
      </c>
      <c r="BB3060" s="30" t="s">
        <v>1992</v>
      </c>
      <c r="BC3060" s="30">
        <v>1495</v>
      </c>
    </row>
    <row r="3061" spans="53:55" x14ac:dyDescent="0.3">
      <c r="BA3061" s="30" t="s">
        <v>1334</v>
      </c>
      <c r="BB3061" s="30" t="s">
        <v>2070</v>
      </c>
      <c r="BC3061" s="30">
        <v>1365</v>
      </c>
    </row>
    <row r="3062" spans="53:55" x14ac:dyDescent="0.3">
      <c r="BA3062" s="30" t="s">
        <v>1333</v>
      </c>
      <c r="BB3062" s="30" t="s">
        <v>2005</v>
      </c>
      <c r="BC3062" s="30">
        <v>37050</v>
      </c>
    </row>
    <row r="3063" spans="53:55" x14ac:dyDescent="0.3">
      <c r="BA3063" s="30" t="s">
        <v>1335</v>
      </c>
      <c r="BB3063" s="30" t="s">
        <v>2096</v>
      </c>
      <c r="BC3063" s="30">
        <v>13000</v>
      </c>
    </row>
    <row r="3064" spans="53:55" x14ac:dyDescent="0.3">
      <c r="BA3064" s="30" t="s">
        <v>1377</v>
      </c>
      <c r="BB3064" s="30" t="s">
        <v>1920</v>
      </c>
      <c r="BC3064" s="30">
        <v>16900</v>
      </c>
    </row>
    <row r="3065" spans="53:55" x14ac:dyDescent="0.3">
      <c r="BA3065" s="30" t="s">
        <v>1332</v>
      </c>
      <c r="BB3065" s="30" t="s">
        <v>1996</v>
      </c>
      <c r="BC3065" s="30">
        <v>33150</v>
      </c>
    </row>
    <row r="3066" spans="53:55" x14ac:dyDescent="0.3">
      <c r="BA3066" s="30" t="s">
        <v>1364</v>
      </c>
      <c r="BB3066" s="30" t="s">
        <v>1772</v>
      </c>
      <c r="BC3066" s="30">
        <v>9100</v>
      </c>
    </row>
    <row r="3067" spans="53:55" x14ac:dyDescent="0.3">
      <c r="BA3067" s="30" t="s">
        <v>27</v>
      </c>
      <c r="BB3067" s="30" t="s">
        <v>27</v>
      </c>
      <c r="BC3067" s="30">
        <v>25545</v>
      </c>
    </row>
    <row r="3068" spans="53:55" x14ac:dyDescent="0.3">
      <c r="BA3068" s="30" t="s">
        <v>1386</v>
      </c>
      <c r="BB3068" s="30" t="s">
        <v>2107</v>
      </c>
      <c r="BC3068" s="30">
        <v>29835</v>
      </c>
    </row>
    <row r="3069" spans="53:55" x14ac:dyDescent="0.3">
      <c r="BA3069" s="30" t="s">
        <v>2157</v>
      </c>
      <c r="BB3069" s="30" t="s">
        <v>1972</v>
      </c>
      <c r="BC3069" s="30">
        <v>5980</v>
      </c>
    </row>
    <row r="3070" spans="53:55" x14ac:dyDescent="0.3">
      <c r="BA3070" s="30" t="s">
        <v>26</v>
      </c>
      <c r="BB3070" s="30" t="s">
        <v>2121</v>
      </c>
      <c r="BC3070" s="30">
        <v>2210</v>
      </c>
    </row>
    <row r="3071" spans="53:55" x14ac:dyDescent="0.3">
      <c r="BA3071" s="30" t="s">
        <v>1391</v>
      </c>
      <c r="BB3071" s="30" t="s">
        <v>2112</v>
      </c>
      <c r="BC3071" s="30">
        <v>1690</v>
      </c>
    </row>
    <row r="3072" spans="53:55" x14ac:dyDescent="0.3">
      <c r="BA3072" s="30" t="s">
        <v>1393</v>
      </c>
      <c r="BB3072" s="30" t="s">
        <v>2130</v>
      </c>
      <c r="BC3072" s="30">
        <v>19500</v>
      </c>
    </row>
    <row r="3073" spans="53:55" x14ac:dyDescent="0.3">
      <c r="BA3073" s="30" t="s">
        <v>1336</v>
      </c>
      <c r="BB3073" s="30" t="s">
        <v>1424</v>
      </c>
      <c r="BC3073" s="30">
        <v>13000</v>
      </c>
    </row>
    <row r="3074" spans="53:55" x14ac:dyDescent="0.3">
      <c r="BA3074" s="30" t="s">
        <v>1338</v>
      </c>
      <c r="BB3074" s="30" t="s">
        <v>1443</v>
      </c>
      <c r="BC3074" s="30">
        <v>13650</v>
      </c>
    </row>
    <row r="3075" spans="53:55" x14ac:dyDescent="0.3">
      <c r="BA3075" s="30" t="s">
        <v>1340</v>
      </c>
      <c r="BB3075" s="30" t="s">
        <v>1455</v>
      </c>
      <c r="BC3075" s="30">
        <v>22100</v>
      </c>
    </row>
    <row r="3076" spans="53:55" x14ac:dyDescent="0.3">
      <c r="BA3076" s="30" t="s">
        <v>1342</v>
      </c>
      <c r="BB3076" s="30" t="s">
        <v>1495</v>
      </c>
      <c r="BC3076" s="30">
        <v>36400</v>
      </c>
    </row>
    <row r="3077" spans="53:55" x14ac:dyDescent="0.3">
      <c r="BA3077" s="30" t="s">
        <v>1344</v>
      </c>
      <c r="BB3077" s="30" t="s">
        <v>1526</v>
      </c>
      <c r="BC3077" s="30">
        <v>8736</v>
      </c>
    </row>
    <row r="3078" spans="53:55" x14ac:dyDescent="0.3">
      <c r="BA3078" s="30" t="s">
        <v>1346</v>
      </c>
      <c r="BB3078" s="30" t="s">
        <v>1555</v>
      </c>
      <c r="BC3078" s="30">
        <v>25506</v>
      </c>
    </row>
    <row r="3079" spans="53:55" x14ac:dyDescent="0.3">
      <c r="BA3079" s="30" t="s">
        <v>1348</v>
      </c>
      <c r="BB3079" s="30" t="s">
        <v>1587</v>
      </c>
      <c r="BC3079" s="30">
        <v>13936</v>
      </c>
    </row>
    <row r="3080" spans="53:55" x14ac:dyDescent="0.3">
      <c r="BA3080" s="30" t="s">
        <v>1350</v>
      </c>
      <c r="BB3080" s="30" t="s">
        <v>1610</v>
      </c>
      <c r="BC3080" s="30">
        <v>21450</v>
      </c>
    </row>
    <row r="3081" spans="53:55" x14ac:dyDescent="0.3">
      <c r="BA3081" s="30" t="s">
        <v>1352</v>
      </c>
      <c r="BB3081" s="30" t="s">
        <v>1617</v>
      </c>
      <c r="BC3081" s="30">
        <v>10335</v>
      </c>
    </row>
    <row r="3082" spans="53:55" x14ac:dyDescent="0.3">
      <c r="BA3082" s="30" t="s">
        <v>1354</v>
      </c>
      <c r="BB3082" s="30" t="s">
        <v>2143</v>
      </c>
      <c r="BC3082" s="30">
        <v>65260</v>
      </c>
    </row>
    <row r="3083" spans="53:55" x14ac:dyDescent="0.3">
      <c r="BA3083" s="30" t="s">
        <v>1356</v>
      </c>
      <c r="BB3083" s="30" t="s">
        <v>1642</v>
      </c>
      <c r="BC3083" s="30">
        <v>18850</v>
      </c>
    </row>
    <row r="3084" spans="53:55" x14ac:dyDescent="0.3">
      <c r="BA3084" s="30" t="s">
        <v>1358</v>
      </c>
      <c r="BB3084" s="30" t="s">
        <v>1654</v>
      </c>
      <c r="BC3084" s="30">
        <v>3120</v>
      </c>
    </row>
    <row r="3085" spans="53:55" x14ac:dyDescent="0.3">
      <c r="BA3085" s="30" t="s">
        <v>1360</v>
      </c>
      <c r="BB3085" s="30" t="s">
        <v>1680</v>
      </c>
      <c r="BC3085" s="30">
        <v>1560</v>
      </c>
    </row>
    <row r="3086" spans="53:55" x14ac:dyDescent="0.3">
      <c r="BA3086" s="30" t="s">
        <v>1362</v>
      </c>
      <c r="BB3086" s="30" t="s">
        <v>1690</v>
      </c>
      <c r="BC3086" s="30">
        <v>27300</v>
      </c>
    </row>
    <row r="3087" spans="53:55" x14ac:dyDescent="0.3">
      <c r="BA3087" s="30" t="s">
        <v>1364</v>
      </c>
      <c r="BB3087" s="30" t="s">
        <v>1744</v>
      </c>
      <c r="BC3087" s="30">
        <v>16900</v>
      </c>
    </row>
    <row r="3088" spans="53:55" x14ac:dyDescent="0.3">
      <c r="BA3088" s="30" t="s">
        <v>1366</v>
      </c>
      <c r="BB3088" s="30" t="s">
        <v>1786</v>
      </c>
      <c r="BC3088" s="30">
        <v>5850</v>
      </c>
    </row>
    <row r="3089" spans="53:55" x14ac:dyDescent="0.3">
      <c r="BA3089" s="30" t="s">
        <v>1368</v>
      </c>
      <c r="BB3089" s="30" t="s">
        <v>1796</v>
      </c>
      <c r="BC3089" s="30">
        <v>22100</v>
      </c>
    </row>
    <row r="3090" spans="53:55" x14ac:dyDescent="0.3">
      <c r="BA3090" s="30" t="s">
        <v>1327</v>
      </c>
      <c r="BB3090" s="30" t="s">
        <v>1811</v>
      </c>
      <c r="BC3090" s="30">
        <v>65000</v>
      </c>
    </row>
    <row r="3091" spans="53:55" x14ac:dyDescent="0.3">
      <c r="BA3091" s="30" t="s">
        <v>1328</v>
      </c>
      <c r="BB3091" s="30" t="s">
        <v>1826</v>
      </c>
      <c r="BC3091" s="30">
        <v>18200</v>
      </c>
    </row>
    <row r="3092" spans="53:55" x14ac:dyDescent="0.3">
      <c r="BA3092" s="30" t="s">
        <v>1372</v>
      </c>
      <c r="BB3092" s="30" t="s">
        <v>1852</v>
      </c>
      <c r="BC3092" s="30">
        <v>11700</v>
      </c>
    </row>
    <row r="3093" spans="53:55" x14ac:dyDescent="0.3">
      <c r="BA3093" s="30" t="s">
        <v>1329</v>
      </c>
      <c r="BB3093" s="30" t="s">
        <v>1881</v>
      </c>
      <c r="BC3093" s="30">
        <v>5460</v>
      </c>
    </row>
    <row r="3094" spans="53:55" x14ac:dyDescent="0.3">
      <c r="BA3094" s="30" t="s">
        <v>1330</v>
      </c>
      <c r="BB3094" s="30" t="s">
        <v>1884</v>
      </c>
      <c r="BC3094" s="30">
        <v>1495</v>
      </c>
    </row>
    <row r="3095" spans="53:55" x14ac:dyDescent="0.3">
      <c r="BA3095" s="30" t="s">
        <v>1331</v>
      </c>
      <c r="BB3095" s="30" t="s">
        <v>1917</v>
      </c>
      <c r="BC3095" s="30">
        <v>1820</v>
      </c>
    </row>
    <row r="3096" spans="53:55" x14ac:dyDescent="0.3">
      <c r="BA3096" s="30" t="s">
        <v>1377</v>
      </c>
      <c r="BB3096" s="30" t="s">
        <v>1925</v>
      </c>
      <c r="BC3096" s="30">
        <v>24700</v>
      </c>
    </row>
    <row r="3097" spans="53:55" x14ac:dyDescent="0.3">
      <c r="BA3097" s="30" t="s">
        <v>1332</v>
      </c>
      <c r="BB3097" s="30" t="s">
        <v>1995</v>
      </c>
      <c r="BC3097" s="30">
        <v>52000</v>
      </c>
    </row>
    <row r="3098" spans="53:55" x14ac:dyDescent="0.3">
      <c r="BA3098" s="30" t="s">
        <v>1334</v>
      </c>
      <c r="BB3098" s="30" t="s">
        <v>2080</v>
      </c>
      <c r="BC3098" s="30">
        <v>33800</v>
      </c>
    </row>
    <row r="3099" spans="53:55" x14ac:dyDescent="0.3">
      <c r="BA3099" s="30" t="s">
        <v>1333</v>
      </c>
      <c r="BB3099" s="30" t="s">
        <v>2063</v>
      </c>
      <c r="BC3099" s="30">
        <v>22100</v>
      </c>
    </row>
    <row r="3100" spans="53:55" x14ac:dyDescent="0.3">
      <c r="BA3100" s="30" t="s">
        <v>1335</v>
      </c>
      <c r="BB3100" s="30" t="s">
        <v>2099</v>
      </c>
      <c r="BC3100" s="30">
        <v>18200</v>
      </c>
    </row>
    <row r="3101" spans="53:55" x14ac:dyDescent="0.3">
      <c r="BA3101" s="30" t="s">
        <v>1377</v>
      </c>
      <c r="BB3101" s="30" t="s">
        <v>1946</v>
      </c>
      <c r="BC3101" s="30">
        <v>8515</v>
      </c>
    </row>
    <row r="3102" spans="53:55" x14ac:dyDescent="0.3">
      <c r="BA3102" s="30" t="s">
        <v>1332</v>
      </c>
      <c r="BB3102" s="30" t="s">
        <v>1991</v>
      </c>
      <c r="BC3102" s="30">
        <v>29835</v>
      </c>
    </row>
    <row r="3103" spans="53:55" x14ac:dyDescent="0.3">
      <c r="BA3103" s="30" t="s">
        <v>1364</v>
      </c>
      <c r="BB3103" s="30" t="s">
        <v>1760</v>
      </c>
      <c r="BC3103" s="30">
        <v>1495</v>
      </c>
    </row>
    <row r="3104" spans="53:55" x14ac:dyDescent="0.3">
      <c r="BA3104" s="30" t="s">
        <v>27</v>
      </c>
      <c r="BB3104" s="30" t="s">
        <v>27</v>
      </c>
      <c r="BC3104" s="30">
        <v>3315</v>
      </c>
    </row>
    <row r="3105" spans="53:55" x14ac:dyDescent="0.3">
      <c r="BA3105" s="30" t="s">
        <v>1386</v>
      </c>
      <c r="BB3105" s="30" t="s">
        <v>1386</v>
      </c>
      <c r="BC3105" s="30">
        <v>1690</v>
      </c>
    </row>
    <row r="3106" spans="53:55" x14ac:dyDescent="0.3">
      <c r="BA3106" s="30" t="s">
        <v>2157</v>
      </c>
      <c r="BB3106" s="30" t="s">
        <v>1980</v>
      </c>
      <c r="BC3106" s="30">
        <v>29250</v>
      </c>
    </row>
    <row r="3107" spans="53:55" x14ac:dyDescent="0.3">
      <c r="BA3107" s="30" t="s">
        <v>26</v>
      </c>
      <c r="BB3107" s="30" t="s">
        <v>2128</v>
      </c>
      <c r="BC3107" s="30">
        <v>39000</v>
      </c>
    </row>
    <row r="3108" spans="53:55" x14ac:dyDescent="0.3">
      <c r="BA3108" s="30" t="s">
        <v>1391</v>
      </c>
      <c r="BB3108" s="30" t="s">
        <v>2116</v>
      </c>
      <c r="BC3108" s="30">
        <v>54600</v>
      </c>
    </row>
    <row r="3109" spans="53:55" x14ac:dyDescent="0.3">
      <c r="BA3109" s="30" t="s">
        <v>1393</v>
      </c>
      <c r="BB3109" s="30" t="s">
        <v>2130</v>
      </c>
      <c r="BC3109" s="30">
        <v>44200</v>
      </c>
    </row>
    <row r="3110" spans="53:55" x14ac:dyDescent="0.3">
      <c r="BA3110" s="30" t="s">
        <v>1336</v>
      </c>
      <c r="BB3110" s="30" t="s">
        <v>1426</v>
      </c>
      <c r="BC3110" s="30">
        <v>27300</v>
      </c>
    </row>
    <row r="3111" spans="53:55" x14ac:dyDescent="0.3">
      <c r="BA3111" s="30" t="s">
        <v>1338</v>
      </c>
      <c r="BB3111" s="30" t="s">
        <v>1451</v>
      </c>
      <c r="BC3111" s="30">
        <v>2184</v>
      </c>
    </row>
    <row r="3112" spans="53:55" x14ac:dyDescent="0.3">
      <c r="BA3112" s="30" t="s">
        <v>1340</v>
      </c>
      <c r="BB3112" s="30" t="s">
        <v>1475</v>
      </c>
      <c r="BC3112" s="30">
        <v>25506</v>
      </c>
    </row>
    <row r="3113" spans="53:55" x14ac:dyDescent="0.3">
      <c r="BA3113" s="30" t="s">
        <v>1342</v>
      </c>
      <c r="BB3113" s="30" t="s">
        <v>1504</v>
      </c>
      <c r="BC3113" s="30">
        <v>3484</v>
      </c>
    </row>
    <row r="3114" spans="53:55" x14ac:dyDescent="0.3">
      <c r="BA3114" s="30" t="s">
        <v>1344</v>
      </c>
      <c r="BB3114" s="30" t="s">
        <v>1536</v>
      </c>
      <c r="BC3114" s="30">
        <v>21450</v>
      </c>
    </row>
    <row r="3115" spans="53:55" x14ac:dyDescent="0.3">
      <c r="BA3115" s="30" t="s">
        <v>1346</v>
      </c>
      <c r="BB3115" s="30" t="s">
        <v>1554</v>
      </c>
      <c r="BC3115" s="30">
        <v>6890</v>
      </c>
    </row>
    <row r="3116" spans="53:55" x14ac:dyDescent="0.3">
      <c r="BA3116" s="30" t="s">
        <v>1348</v>
      </c>
      <c r="BB3116" s="30" t="s">
        <v>1561</v>
      </c>
      <c r="BC3116" s="30">
        <v>32630</v>
      </c>
    </row>
    <row r="3117" spans="53:55" x14ac:dyDescent="0.3">
      <c r="BA3117" s="30" t="s">
        <v>1350</v>
      </c>
      <c r="BB3117" s="30" t="s">
        <v>1601</v>
      </c>
      <c r="BC3117" s="30">
        <v>18850</v>
      </c>
    </row>
    <row r="3118" spans="53:55" x14ac:dyDescent="0.3">
      <c r="BA3118" s="30" t="s">
        <v>1352</v>
      </c>
      <c r="BB3118" s="30" t="s">
        <v>1612</v>
      </c>
      <c r="BC3118" s="30">
        <v>1040</v>
      </c>
    </row>
    <row r="3119" spans="53:55" x14ac:dyDescent="0.3">
      <c r="BA3119" s="30" t="s">
        <v>1354</v>
      </c>
      <c r="BB3119" s="30" t="s">
        <v>2137</v>
      </c>
      <c r="BC3119" s="30">
        <v>1560</v>
      </c>
    </row>
    <row r="3120" spans="53:55" x14ac:dyDescent="0.3">
      <c r="BA3120" s="30" t="s">
        <v>1356</v>
      </c>
      <c r="BB3120" s="30" t="s">
        <v>1639</v>
      </c>
      <c r="BC3120" s="30">
        <v>54600</v>
      </c>
    </row>
    <row r="3121" spans="53:55" x14ac:dyDescent="0.3">
      <c r="BA3121" s="30" t="s">
        <v>1358</v>
      </c>
      <c r="BB3121" s="30" t="s">
        <v>1656</v>
      </c>
      <c r="BC3121" s="30">
        <v>25350</v>
      </c>
    </row>
    <row r="3122" spans="53:55" x14ac:dyDescent="0.3">
      <c r="BA3122" s="30" t="s">
        <v>1360</v>
      </c>
      <c r="BB3122" s="30" t="s">
        <v>1684</v>
      </c>
      <c r="BC3122" s="30">
        <v>11700</v>
      </c>
    </row>
    <row r="3123" spans="53:55" x14ac:dyDescent="0.3">
      <c r="BA3123" s="30" t="s">
        <v>1362</v>
      </c>
      <c r="BB3123" s="30" t="s">
        <v>1728</v>
      </c>
      <c r="BC3123" s="30">
        <v>33150</v>
      </c>
    </row>
    <row r="3124" spans="53:55" x14ac:dyDescent="0.3">
      <c r="BA3124" s="30" t="s">
        <v>1364</v>
      </c>
      <c r="BB3124" s="30" t="s">
        <v>1747</v>
      </c>
      <c r="BC3124" s="30">
        <v>32500</v>
      </c>
    </row>
    <row r="3125" spans="53:55" x14ac:dyDescent="0.3">
      <c r="BA3125" s="30" t="s">
        <v>1366</v>
      </c>
      <c r="BB3125" s="30" t="s">
        <v>1778</v>
      </c>
      <c r="BC3125" s="30">
        <v>4550</v>
      </c>
    </row>
    <row r="3126" spans="53:55" x14ac:dyDescent="0.3">
      <c r="BA3126" s="30" t="s">
        <v>1368</v>
      </c>
      <c r="BB3126" s="30" t="s">
        <v>1794</v>
      </c>
      <c r="BC3126" s="30">
        <v>5850</v>
      </c>
    </row>
    <row r="3127" spans="53:55" x14ac:dyDescent="0.3">
      <c r="BA3127" s="30" t="s">
        <v>1327</v>
      </c>
      <c r="BB3127" s="30" t="s">
        <v>1805</v>
      </c>
      <c r="BC3127" s="30">
        <v>10920</v>
      </c>
    </row>
    <row r="3128" spans="53:55" x14ac:dyDescent="0.3">
      <c r="BA3128" s="30" t="s">
        <v>1328</v>
      </c>
      <c r="BB3128" s="30" t="s">
        <v>1829</v>
      </c>
      <c r="BC3128" s="30">
        <v>4485</v>
      </c>
    </row>
    <row r="3129" spans="53:55" x14ac:dyDescent="0.3">
      <c r="BA3129" s="30" t="s">
        <v>1372</v>
      </c>
      <c r="BB3129" s="30" t="s">
        <v>1842</v>
      </c>
      <c r="BC3129" s="30">
        <v>455</v>
      </c>
    </row>
    <row r="3130" spans="53:55" x14ac:dyDescent="0.3">
      <c r="BA3130" s="30" t="s">
        <v>1329</v>
      </c>
      <c r="BB3130" s="30" t="s">
        <v>1861</v>
      </c>
      <c r="BC3130" s="30">
        <v>37050</v>
      </c>
    </row>
    <row r="3131" spans="53:55" x14ac:dyDescent="0.3">
      <c r="BA3131" s="30" t="s">
        <v>1330</v>
      </c>
      <c r="BB3131" s="30" t="s">
        <v>1914</v>
      </c>
      <c r="BC3131" s="30">
        <v>52000</v>
      </c>
    </row>
    <row r="3132" spans="53:55" x14ac:dyDescent="0.3">
      <c r="BA3132" s="30" t="s">
        <v>1331</v>
      </c>
      <c r="BB3132" s="30" t="s">
        <v>1918</v>
      </c>
      <c r="BC3132" s="30">
        <v>8450</v>
      </c>
    </row>
    <row r="3133" spans="53:55" x14ac:dyDescent="0.3">
      <c r="BA3133" s="30" t="s">
        <v>1377</v>
      </c>
      <c r="BB3133" s="30" t="s">
        <v>1935</v>
      </c>
      <c r="BC3133" s="30">
        <v>11050</v>
      </c>
    </row>
    <row r="3134" spans="53:55" x14ac:dyDescent="0.3">
      <c r="BA3134" s="30" t="s">
        <v>1332</v>
      </c>
      <c r="BB3134" s="30" t="s">
        <v>1993</v>
      </c>
      <c r="BC3134" s="30">
        <v>27300</v>
      </c>
    </row>
    <row r="3135" spans="53:55" x14ac:dyDescent="0.3">
      <c r="BA3135" s="30" t="s">
        <v>1334</v>
      </c>
      <c r="BB3135" s="30" t="s">
        <v>2074</v>
      </c>
      <c r="BC3135" s="30">
        <v>17030</v>
      </c>
    </row>
    <row r="3136" spans="53:55" x14ac:dyDescent="0.3">
      <c r="BA3136" s="30" t="s">
        <v>1333</v>
      </c>
      <c r="BB3136" s="30" t="s">
        <v>2016</v>
      </c>
      <c r="BC3136" s="30">
        <v>29835</v>
      </c>
    </row>
    <row r="3137" spans="53:55" x14ac:dyDescent="0.3">
      <c r="BA3137" s="30" t="s">
        <v>1335</v>
      </c>
      <c r="BB3137" s="30" t="s">
        <v>2099</v>
      </c>
      <c r="BC3137" s="30">
        <v>4485</v>
      </c>
    </row>
    <row r="3138" spans="53:55" x14ac:dyDescent="0.3">
      <c r="BA3138" s="30" t="s">
        <v>1377</v>
      </c>
      <c r="BB3138" s="30" t="s">
        <v>1925</v>
      </c>
      <c r="BC3138" s="30">
        <v>2210</v>
      </c>
    </row>
    <row r="3139" spans="53:55" x14ac:dyDescent="0.3">
      <c r="BA3139" s="30" t="s">
        <v>1332</v>
      </c>
      <c r="BB3139" s="30" t="s">
        <v>1989</v>
      </c>
      <c r="BC3139" s="30">
        <v>845</v>
      </c>
    </row>
    <row r="3140" spans="53:55" x14ac:dyDescent="0.3">
      <c r="BA3140" s="30" t="s">
        <v>1364</v>
      </c>
      <c r="BB3140" s="30" t="s">
        <v>1767</v>
      </c>
      <c r="BC3140" s="30">
        <v>19500</v>
      </c>
    </row>
    <row r="3141" spans="53:55" x14ac:dyDescent="0.3">
      <c r="BA3141" s="30" t="s">
        <v>27</v>
      </c>
      <c r="BB3141" s="30" t="s">
        <v>27</v>
      </c>
      <c r="BC3141" s="30">
        <v>52000</v>
      </c>
    </row>
    <row r="3142" spans="53:55" x14ac:dyDescent="0.3">
      <c r="BA3142" s="30" t="s">
        <v>1386</v>
      </c>
      <c r="BB3142" s="30" t="s">
        <v>2107</v>
      </c>
      <c r="BC3142" s="30">
        <v>13650</v>
      </c>
    </row>
    <row r="3143" spans="53:55" x14ac:dyDescent="0.3">
      <c r="BA3143" s="30" t="s">
        <v>2157</v>
      </c>
      <c r="BB3143" s="30" t="s">
        <v>1970</v>
      </c>
      <c r="BC3143" s="30">
        <v>22100</v>
      </c>
    </row>
    <row r="3144" spans="53:55" x14ac:dyDescent="0.3">
      <c r="BA3144" s="30" t="s">
        <v>26</v>
      </c>
      <c r="BB3144" s="30" t="s">
        <v>2128</v>
      </c>
      <c r="BC3144" s="30">
        <v>36400</v>
      </c>
    </row>
    <row r="3145" spans="53:55" x14ac:dyDescent="0.3">
      <c r="BA3145" s="30" t="s">
        <v>1391</v>
      </c>
      <c r="BB3145" s="30" t="s">
        <v>2117</v>
      </c>
      <c r="BC3145" s="30">
        <v>2184</v>
      </c>
    </row>
    <row r="3146" spans="53:55" x14ac:dyDescent="0.3">
      <c r="BA3146" s="30" t="s">
        <v>1393</v>
      </c>
      <c r="BB3146" s="30" t="s">
        <v>2131</v>
      </c>
      <c r="BC3146" s="30">
        <v>34008</v>
      </c>
    </row>
    <row r="3147" spans="53:55" x14ac:dyDescent="0.3">
      <c r="BA3147" s="30" t="s">
        <v>1336</v>
      </c>
      <c r="BB3147" s="30" t="s">
        <v>1425</v>
      </c>
      <c r="BC3147" s="30">
        <v>6968</v>
      </c>
    </row>
    <row r="3148" spans="53:55" x14ac:dyDescent="0.3">
      <c r="BA3148" s="30" t="s">
        <v>1338</v>
      </c>
      <c r="BB3148" s="30" t="s">
        <v>1449</v>
      </c>
      <c r="BC3148" s="30">
        <v>21450</v>
      </c>
    </row>
    <row r="3149" spans="53:55" x14ac:dyDescent="0.3">
      <c r="BA3149" s="30" t="s">
        <v>1340</v>
      </c>
      <c r="BB3149" s="30" t="s">
        <v>1486</v>
      </c>
      <c r="BC3149" s="30">
        <v>3445</v>
      </c>
    </row>
    <row r="3150" spans="53:55" x14ac:dyDescent="0.3">
      <c r="BA3150" s="30" t="s">
        <v>1342</v>
      </c>
      <c r="BB3150" s="30" t="s">
        <v>1514</v>
      </c>
      <c r="BC3150" s="30">
        <v>48945</v>
      </c>
    </row>
    <row r="3151" spans="53:55" x14ac:dyDescent="0.3">
      <c r="BA3151" s="30" t="s">
        <v>1344</v>
      </c>
      <c r="BB3151" s="30" t="s">
        <v>1535</v>
      </c>
      <c r="BC3151" s="30">
        <v>18850</v>
      </c>
    </row>
    <row r="3152" spans="53:55" x14ac:dyDescent="0.3">
      <c r="BA3152" s="30" t="s">
        <v>1346</v>
      </c>
      <c r="BB3152" s="30" t="s">
        <v>1554</v>
      </c>
      <c r="BC3152" s="30">
        <v>3120</v>
      </c>
    </row>
    <row r="3153" spans="53:55" x14ac:dyDescent="0.3">
      <c r="BA3153" s="30" t="s">
        <v>1348</v>
      </c>
      <c r="BB3153" s="30" t="s">
        <v>1556</v>
      </c>
      <c r="BC3153" s="30">
        <v>3120</v>
      </c>
    </row>
    <row r="3154" spans="53:55" x14ac:dyDescent="0.3">
      <c r="BA3154" s="30" t="s">
        <v>1350</v>
      </c>
      <c r="BB3154" s="30" t="s">
        <v>1604</v>
      </c>
      <c r="BC3154" s="30">
        <v>13650</v>
      </c>
    </row>
    <row r="3155" spans="53:55" x14ac:dyDescent="0.3">
      <c r="BA3155" s="30" t="s">
        <v>1352</v>
      </c>
      <c r="BB3155" s="30" t="s">
        <v>1616</v>
      </c>
      <c r="BC3155" s="30">
        <v>33800</v>
      </c>
    </row>
    <row r="3156" spans="53:55" x14ac:dyDescent="0.3">
      <c r="BA3156" s="30" t="s">
        <v>1354</v>
      </c>
      <c r="BB3156" s="30" t="s">
        <v>2144</v>
      </c>
      <c r="BC3156" s="30">
        <v>11700</v>
      </c>
    </row>
    <row r="3157" spans="53:55" x14ac:dyDescent="0.3">
      <c r="BA3157" s="30" t="s">
        <v>1356</v>
      </c>
      <c r="BB3157" s="30" t="s">
        <v>1626</v>
      </c>
      <c r="BC3157" s="30">
        <v>22100</v>
      </c>
    </row>
    <row r="3158" spans="53:55" x14ac:dyDescent="0.3">
      <c r="BA3158" s="30" t="s">
        <v>1358</v>
      </c>
      <c r="BB3158" s="30" t="s">
        <v>1675</v>
      </c>
      <c r="BC3158" s="30">
        <v>16250</v>
      </c>
    </row>
    <row r="3159" spans="53:55" x14ac:dyDescent="0.3">
      <c r="BA3159" s="30" t="s">
        <v>1360</v>
      </c>
      <c r="BB3159" s="30" t="s">
        <v>1678</v>
      </c>
      <c r="BC3159" s="30">
        <v>13650</v>
      </c>
    </row>
    <row r="3160" spans="53:55" x14ac:dyDescent="0.3">
      <c r="BA3160" s="30" t="s">
        <v>1362</v>
      </c>
      <c r="BB3160" s="30" t="s">
        <v>1713</v>
      </c>
      <c r="BC3160" s="30">
        <v>17550</v>
      </c>
    </row>
    <row r="3161" spans="53:55" x14ac:dyDescent="0.3">
      <c r="BA3161" s="30" t="s">
        <v>1364</v>
      </c>
      <c r="BB3161" s="30" t="s">
        <v>1761</v>
      </c>
      <c r="BC3161" s="30">
        <v>10920</v>
      </c>
    </row>
    <row r="3162" spans="53:55" x14ac:dyDescent="0.3">
      <c r="BA3162" s="30" t="s">
        <v>1366</v>
      </c>
      <c r="BB3162" s="30" t="s">
        <v>1783</v>
      </c>
      <c r="BC3162" s="30">
        <v>5980</v>
      </c>
    </row>
    <row r="3163" spans="53:55" x14ac:dyDescent="0.3">
      <c r="BA3163" s="30" t="s">
        <v>1368</v>
      </c>
      <c r="BB3163" s="30" t="s">
        <v>1802</v>
      </c>
      <c r="BC3163" s="30">
        <v>910</v>
      </c>
    </row>
    <row r="3164" spans="53:55" x14ac:dyDescent="0.3">
      <c r="BA3164" s="30" t="s">
        <v>1327</v>
      </c>
      <c r="BB3164" s="30" t="s">
        <v>1813</v>
      </c>
      <c r="BC3164" s="30">
        <v>24700</v>
      </c>
    </row>
    <row r="3165" spans="53:55" x14ac:dyDescent="0.3">
      <c r="BA3165" s="30" t="s">
        <v>1328</v>
      </c>
      <c r="BB3165" s="30" t="s">
        <v>1827</v>
      </c>
      <c r="BC3165" s="30">
        <v>26000</v>
      </c>
    </row>
    <row r="3166" spans="53:55" x14ac:dyDescent="0.3">
      <c r="BA3166" s="30" t="s">
        <v>1372</v>
      </c>
      <c r="BB3166" s="30" t="s">
        <v>1854</v>
      </c>
      <c r="BC3166" s="30">
        <v>25350</v>
      </c>
    </row>
    <row r="3167" spans="53:55" x14ac:dyDescent="0.3">
      <c r="BA3167" s="30" t="s">
        <v>1329</v>
      </c>
      <c r="BB3167" s="30" t="s">
        <v>1867</v>
      </c>
      <c r="BC3167" s="30">
        <v>22100</v>
      </c>
    </row>
    <row r="3168" spans="53:55" x14ac:dyDescent="0.3">
      <c r="BA3168" s="30" t="s">
        <v>1330</v>
      </c>
      <c r="BB3168" s="30" t="s">
        <v>1908</v>
      </c>
      <c r="BC3168" s="30">
        <v>36400</v>
      </c>
    </row>
    <row r="3169" spans="53:55" x14ac:dyDescent="0.3">
      <c r="BA3169" s="30" t="s">
        <v>1331</v>
      </c>
      <c r="BB3169" s="30" t="s">
        <v>1916</v>
      </c>
      <c r="BC3169" s="30">
        <v>25545</v>
      </c>
    </row>
    <row r="3170" spans="53:55" x14ac:dyDescent="0.3">
      <c r="BA3170" s="30" t="s">
        <v>1377</v>
      </c>
      <c r="BB3170" s="30" t="s">
        <v>1939</v>
      </c>
      <c r="BC3170" s="30">
        <v>19890</v>
      </c>
    </row>
    <row r="3171" spans="53:55" x14ac:dyDescent="0.3">
      <c r="BA3171" s="30" t="s">
        <v>1332</v>
      </c>
      <c r="BB3171" s="30" t="s">
        <v>1996</v>
      </c>
      <c r="BC3171" s="30">
        <v>1495</v>
      </c>
    </row>
    <row r="3172" spans="53:55" x14ac:dyDescent="0.3">
      <c r="BA3172" s="30" t="s">
        <v>1334</v>
      </c>
      <c r="BB3172" s="30" t="s">
        <v>2069</v>
      </c>
      <c r="BC3172" s="30">
        <v>2210</v>
      </c>
    </row>
    <row r="3173" spans="53:55" x14ac:dyDescent="0.3">
      <c r="BA3173" s="30" t="s">
        <v>1333</v>
      </c>
      <c r="BB3173" s="30" t="s">
        <v>2021</v>
      </c>
      <c r="BC3173" s="30">
        <v>1690</v>
      </c>
    </row>
    <row r="3174" spans="53:55" x14ac:dyDescent="0.3">
      <c r="BA3174" s="30" t="s">
        <v>1335</v>
      </c>
      <c r="BB3174" s="30" t="s">
        <v>2101</v>
      </c>
      <c r="BC3174" s="30">
        <v>19500</v>
      </c>
    </row>
    <row r="3175" spans="53:55" x14ac:dyDescent="0.3">
      <c r="BA3175" s="30" t="s">
        <v>1377</v>
      </c>
      <c r="BB3175" s="30" t="s">
        <v>1928</v>
      </c>
      <c r="BC3175" s="30">
        <v>26000</v>
      </c>
    </row>
    <row r="3176" spans="53:55" x14ac:dyDescent="0.3">
      <c r="BA3176" s="30" t="s">
        <v>1332</v>
      </c>
      <c r="BB3176" s="30" t="s">
        <v>1989</v>
      </c>
      <c r="BC3176" s="30">
        <v>13650</v>
      </c>
    </row>
    <row r="3177" spans="53:55" x14ac:dyDescent="0.3">
      <c r="BA3177" s="30" t="s">
        <v>1364</v>
      </c>
      <c r="BB3177" s="30" t="s">
        <v>1764</v>
      </c>
      <c r="BC3177" s="30">
        <v>11050</v>
      </c>
    </row>
    <row r="3178" spans="53:55" x14ac:dyDescent="0.3">
      <c r="BA3178" s="30" t="s">
        <v>27</v>
      </c>
      <c r="BB3178" s="30" t="s">
        <v>27</v>
      </c>
      <c r="BC3178" s="30">
        <v>36400</v>
      </c>
    </row>
    <row r="3179" spans="53:55" x14ac:dyDescent="0.3">
      <c r="BA3179" s="30" t="s">
        <v>1386</v>
      </c>
      <c r="BB3179" s="30" t="s">
        <v>1386</v>
      </c>
      <c r="BC3179" s="30">
        <v>2184</v>
      </c>
    </row>
    <row r="3180" spans="53:55" x14ac:dyDescent="0.3">
      <c r="BA3180" s="30" t="s">
        <v>2157</v>
      </c>
      <c r="BB3180" s="30" t="s">
        <v>1987</v>
      </c>
      <c r="BC3180" s="30">
        <v>25506</v>
      </c>
    </row>
    <row r="3181" spans="53:55" x14ac:dyDescent="0.3">
      <c r="BA3181" s="30" t="s">
        <v>26</v>
      </c>
      <c r="BB3181" s="30" t="s">
        <v>2124</v>
      </c>
      <c r="BC3181" s="30">
        <v>10452</v>
      </c>
    </row>
    <row r="3182" spans="53:55" x14ac:dyDescent="0.3">
      <c r="BA3182" s="30" t="s">
        <v>1391</v>
      </c>
      <c r="BB3182" s="30" t="s">
        <v>2111</v>
      </c>
      <c r="BC3182" s="30">
        <v>21450</v>
      </c>
    </row>
    <row r="3183" spans="53:55" x14ac:dyDescent="0.3">
      <c r="BA3183" s="30" t="s">
        <v>1393</v>
      </c>
      <c r="BB3183" s="30" t="s">
        <v>2130</v>
      </c>
      <c r="BC3183" s="30">
        <v>3445</v>
      </c>
    </row>
    <row r="3184" spans="53:55" x14ac:dyDescent="0.3">
      <c r="BA3184" s="30" t="s">
        <v>1336</v>
      </c>
      <c r="BB3184" s="30" t="s">
        <v>1428</v>
      </c>
      <c r="BC3184" s="30">
        <v>16315</v>
      </c>
    </row>
    <row r="3185" spans="53:55" x14ac:dyDescent="0.3">
      <c r="BA3185" s="30" t="s">
        <v>1338</v>
      </c>
      <c r="BB3185" s="30" t="s">
        <v>1430</v>
      </c>
      <c r="BC3185" s="30">
        <v>37700</v>
      </c>
    </row>
    <row r="3186" spans="53:55" x14ac:dyDescent="0.3">
      <c r="BA3186" s="30" t="s">
        <v>1340</v>
      </c>
      <c r="BB3186" s="30" t="s">
        <v>1470</v>
      </c>
      <c r="BC3186" s="30">
        <v>2080</v>
      </c>
    </row>
    <row r="3187" spans="53:55" x14ac:dyDescent="0.3">
      <c r="BA3187" s="30" t="s">
        <v>1342</v>
      </c>
      <c r="BB3187" s="30" t="s">
        <v>1506</v>
      </c>
      <c r="BC3187" s="30">
        <v>2340</v>
      </c>
    </row>
    <row r="3188" spans="53:55" x14ac:dyDescent="0.3">
      <c r="BA3188" s="30" t="s">
        <v>1344</v>
      </c>
      <c r="BB3188" s="30" t="s">
        <v>1540</v>
      </c>
      <c r="BC3188" s="30">
        <v>54600</v>
      </c>
    </row>
    <row r="3189" spans="53:55" x14ac:dyDescent="0.3">
      <c r="BA3189" s="30" t="s">
        <v>1346</v>
      </c>
      <c r="BB3189" s="30" t="s">
        <v>1554</v>
      </c>
      <c r="BC3189" s="30">
        <v>25350</v>
      </c>
    </row>
    <row r="3190" spans="53:55" x14ac:dyDescent="0.3">
      <c r="BA3190" s="30" t="s">
        <v>1348</v>
      </c>
      <c r="BB3190" s="30" t="s">
        <v>1559</v>
      </c>
      <c r="BC3190" s="30">
        <v>5850</v>
      </c>
    </row>
    <row r="3191" spans="53:55" x14ac:dyDescent="0.3">
      <c r="BA3191" s="30" t="s">
        <v>1350</v>
      </c>
      <c r="BB3191" s="30" t="s">
        <v>1608</v>
      </c>
      <c r="BC3191" s="30">
        <v>22100</v>
      </c>
    </row>
    <row r="3192" spans="53:55" x14ac:dyDescent="0.3">
      <c r="BA3192" s="30" t="s">
        <v>1352</v>
      </c>
      <c r="BB3192" s="30" t="s">
        <v>1611</v>
      </c>
      <c r="BC3192" s="30">
        <v>16250</v>
      </c>
    </row>
    <row r="3193" spans="53:55" x14ac:dyDescent="0.3">
      <c r="BA3193" s="30" t="s">
        <v>1354</v>
      </c>
      <c r="BB3193" s="30" t="s">
        <v>2138</v>
      </c>
      <c r="BC3193" s="30">
        <v>4550</v>
      </c>
    </row>
    <row r="3194" spans="53:55" x14ac:dyDescent="0.3">
      <c r="BA3194" s="30" t="s">
        <v>1356</v>
      </c>
      <c r="BB3194" s="30" t="s">
        <v>1629</v>
      </c>
      <c r="BC3194" s="30">
        <v>11700</v>
      </c>
    </row>
    <row r="3195" spans="53:55" x14ac:dyDescent="0.3">
      <c r="BA3195" s="30" t="s">
        <v>1358</v>
      </c>
      <c r="BB3195" s="30" t="s">
        <v>1655</v>
      </c>
      <c r="BC3195" s="30">
        <v>8190</v>
      </c>
    </row>
    <row r="3196" spans="53:55" x14ac:dyDescent="0.3">
      <c r="BA3196" s="30" t="s">
        <v>1360</v>
      </c>
      <c r="BB3196" s="30" t="s">
        <v>1684</v>
      </c>
      <c r="BC3196" s="30">
        <v>5980</v>
      </c>
    </row>
    <row r="3197" spans="53:55" x14ac:dyDescent="0.3">
      <c r="BA3197" s="30" t="s">
        <v>1362</v>
      </c>
      <c r="BB3197" s="30" t="s">
        <v>1702</v>
      </c>
      <c r="BC3197" s="30">
        <v>455</v>
      </c>
    </row>
    <row r="3198" spans="53:55" x14ac:dyDescent="0.3">
      <c r="BA3198" s="30" t="s">
        <v>1364</v>
      </c>
      <c r="BB3198" s="30" t="s">
        <v>1766</v>
      </c>
      <c r="BC3198" s="30">
        <v>37050</v>
      </c>
    </row>
    <row r="3199" spans="53:55" x14ac:dyDescent="0.3">
      <c r="BA3199" s="30" t="s">
        <v>1366</v>
      </c>
      <c r="BB3199" s="30" t="s">
        <v>1791</v>
      </c>
      <c r="BC3199" s="30">
        <v>26000</v>
      </c>
    </row>
    <row r="3200" spans="53:55" x14ac:dyDescent="0.3">
      <c r="BA3200" s="30" t="s">
        <v>1368</v>
      </c>
      <c r="BB3200" s="30" t="s">
        <v>1801</v>
      </c>
      <c r="BC3200" s="30">
        <v>16900</v>
      </c>
    </row>
    <row r="3201" spans="53:55" x14ac:dyDescent="0.3">
      <c r="BA3201" s="30" t="s">
        <v>1327</v>
      </c>
      <c r="BB3201" s="30" t="s">
        <v>1811</v>
      </c>
      <c r="BC3201" s="30">
        <v>33150</v>
      </c>
    </row>
    <row r="3202" spans="53:55" x14ac:dyDescent="0.3">
      <c r="BA3202" s="30" t="s">
        <v>1328</v>
      </c>
      <c r="BB3202" s="30" t="s">
        <v>1822</v>
      </c>
      <c r="BC3202" s="30">
        <v>9100</v>
      </c>
    </row>
    <row r="3203" spans="53:55" x14ac:dyDescent="0.3">
      <c r="BA3203" s="30" t="s">
        <v>1372</v>
      </c>
      <c r="BB3203" s="30" t="s">
        <v>1839</v>
      </c>
      <c r="BC3203" s="30">
        <v>34060</v>
      </c>
    </row>
    <row r="3204" spans="53:55" x14ac:dyDescent="0.3">
      <c r="BA3204" s="30" t="s">
        <v>1329</v>
      </c>
      <c r="BB3204" s="30" t="s">
        <v>1860</v>
      </c>
      <c r="BC3204" s="30">
        <v>9945</v>
      </c>
    </row>
    <row r="3205" spans="53:55" x14ac:dyDescent="0.3">
      <c r="BA3205" s="30" t="s">
        <v>1330</v>
      </c>
      <c r="BB3205" s="30" t="s">
        <v>1913</v>
      </c>
      <c r="BC3205" s="30">
        <v>2990</v>
      </c>
    </row>
    <row r="3206" spans="53:55" x14ac:dyDescent="0.3">
      <c r="BA3206" s="30" t="s">
        <v>1331</v>
      </c>
      <c r="BB3206" s="30" t="s">
        <v>1917</v>
      </c>
      <c r="BC3206" s="30">
        <v>3315</v>
      </c>
    </row>
    <row r="3207" spans="53:55" x14ac:dyDescent="0.3">
      <c r="BA3207" s="30" t="s">
        <v>1377</v>
      </c>
      <c r="BB3207" s="30" t="s">
        <v>1942</v>
      </c>
      <c r="BC3207" s="30">
        <v>3380</v>
      </c>
    </row>
    <row r="3208" spans="53:55" x14ac:dyDescent="0.3">
      <c r="BA3208" s="30" t="s">
        <v>1332</v>
      </c>
      <c r="BB3208" s="30" t="s">
        <v>1989</v>
      </c>
      <c r="BC3208" s="30">
        <v>19500</v>
      </c>
    </row>
    <row r="3209" spans="53:55" x14ac:dyDescent="0.3">
      <c r="BA3209" s="30" t="s">
        <v>1334</v>
      </c>
      <c r="BB3209" s="30" t="s">
        <v>2069</v>
      </c>
      <c r="BC3209" s="30">
        <v>26000</v>
      </c>
    </row>
    <row r="3210" spans="53:55" x14ac:dyDescent="0.3">
      <c r="BA3210" s="30" t="s">
        <v>1333</v>
      </c>
      <c r="BB3210" s="30" t="s">
        <v>2047</v>
      </c>
      <c r="BC3210" s="30">
        <v>13650</v>
      </c>
    </row>
    <row r="3211" spans="53:55" x14ac:dyDescent="0.3">
      <c r="BA3211" s="30" t="s">
        <v>1335</v>
      </c>
      <c r="BB3211" s="30" t="s">
        <v>2096</v>
      </c>
      <c r="BC3211" s="30">
        <v>44200</v>
      </c>
    </row>
    <row r="3212" spans="53:55" x14ac:dyDescent="0.3">
      <c r="BA3212" s="30" t="s">
        <v>1377</v>
      </c>
      <c r="BB3212" s="30" t="s">
        <v>1935</v>
      </c>
      <c r="BC3212" s="30">
        <v>36400</v>
      </c>
    </row>
    <row r="3213" spans="53:55" x14ac:dyDescent="0.3">
      <c r="BA3213" s="30" t="s">
        <v>1332</v>
      </c>
      <c r="BB3213" s="30" t="s">
        <v>1991</v>
      </c>
      <c r="BC3213" s="30">
        <v>2184</v>
      </c>
    </row>
    <row r="3214" spans="53:55" x14ac:dyDescent="0.3">
      <c r="BA3214" s="30" t="s">
        <v>1364</v>
      </c>
      <c r="BB3214" s="30" t="s">
        <v>1768</v>
      </c>
      <c r="BC3214" s="30">
        <v>8502</v>
      </c>
    </row>
    <row r="3215" spans="53:55" x14ac:dyDescent="0.3">
      <c r="BA3215" s="30" t="s">
        <v>27</v>
      </c>
      <c r="BB3215" s="30" t="s">
        <v>27</v>
      </c>
      <c r="BC3215" s="30">
        <v>3484</v>
      </c>
    </row>
    <row r="3216" spans="53:55" x14ac:dyDescent="0.3">
      <c r="BA3216" s="30" t="s">
        <v>1386</v>
      </c>
      <c r="BB3216" s="30" t="s">
        <v>1386</v>
      </c>
      <c r="BC3216" s="30">
        <v>32175</v>
      </c>
    </row>
    <row r="3217" spans="53:55" x14ac:dyDescent="0.3">
      <c r="BA3217" s="30" t="s">
        <v>2157</v>
      </c>
      <c r="BB3217" s="30" t="s">
        <v>1980</v>
      </c>
      <c r="BC3217" s="30">
        <v>3445</v>
      </c>
    </row>
    <row r="3218" spans="53:55" x14ac:dyDescent="0.3">
      <c r="BA3218" s="30" t="s">
        <v>26</v>
      </c>
      <c r="BB3218" s="30" t="s">
        <v>2127</v>
      </c>
      <c r="BC3218" s="30">
        <v>65260</v>
      </c>
    </row>
    <row r="3219" spans="53:55" x14ac:dyDescent="0.3">
      <c r="BA3219" s="30" t="s">
        <v>1391</v>
      </c>
      <c r="BB3219" s="30" t="s">
        <v>2118</v>
      </c>
      <c r="BC3219" s="30">
        <v>37700</v>
      </c>
    </row>
    <row r="3220" spans="53:55" x14ac:dyDescent="0.3">
      <c r="BA3220" s="30" t="s">
        <v>1393</v>
      </c>
      <c r="BB3220" s="30" t="s">
        <v>1414</v>
      </c>
      <c r="BC3220" s="30">
        <v>3120</v>
      </c>
    </row>
    <row r="3221" spans="53:55" x14ac:dyDescent="0.3">
      <c r="BA3221" s="30" t="s">
        <v>1336</v>
      </c>
      <c r="BB3221" s="30" t="s">
        <v>1427</v>
      </c>
      <c r="BC3221" s="30">
        <v>2340</v>
      </c>
    </row>
    <row r="3222" spans="53:55" x14ac:dyDescent="0.3">
      <c r="BA3222" s="30" t="s">
        <v>1338</v>
      </c>
      <c r="BB3222" s="30" t="s">
        <v>1431</v>
      </c>
      <c r="BC3222" s="30">
        <v>54600</v>
      </c>
    </row>
    <row r="3223" spans="53:55" x14ac:dyDescent="0.3">
      <c r="BA3223" s="30" t="s">
        <v>1340</v>
      </c>
      <c r="BB3223" s="30" t="s">
        <v>1455</v>
      </c>
      <c r="BC3223" s="30">
        <v>33800</v>
      </c>
    </row>
    <row r="3224" spans="53:55" x14ac:dyDescent="0.3">
      <c r="BA3224" s="30" t="s">
        <v>1342</v>
      </c>
      <c r="BB3224" s="30" t="s">
        <v>1525</v>
      </c>
      <c r="BC3224" s="30">
        <v>5850</v>
      </c>
    </row>
    <row r="3225" spans="53:55" x14ac:dyDescent="0.3">
      <c r="BA3225" s="30" t="s">
        <v>1344</v>
      </c>
      <c r="BB3225" s="30" t="s">
        <v>1540</v>
      </c>
      <c r="BC3225" s="30">
        <v>11050</v>
      </c>
    </row>
    <row r="3226" spans="53:55" x14ac:dyDescent="0.3">
      <c r="BA3226" s="30" t="s">
        <v>1346</v>
      </c>
      <c r="BB3226" s="30" t="s">
        <v>1554</v>
      </c>
      <c r="BC3226" s="30">
        <v>48750</v>
      </c>
    </row>
    <row r="3227" spans="53:55" x14ac:dyDescent="0.3">
      <c r="BA3227" s="30" t="s">
        <v>1348</v>
      </c>
      <c r="BB3227" s="30" t="s">
        <v>1556</v>
      </c>
      <c r="BC3227" s="30">
        <v>9100</v>
      </c>
    </row>
    <row r="3228" spans="53:55" x14ac:dyDescent="0.3">
      <c r="BA3228" s="30" t="s">
        <v>1350</v>
      </c>
      <c r="BB3228" s="30" t="s">
        <v>1594</v>
      </c>
      <c r="BC3228" s="30">
        <v>5850</v>
      </c>
    </row>
    <row r="3229" spans="53:55" x14ac:dyDescent="0.3">
      <c r="BA3229" s="30" t="s">
        <v>1352</v>
      </c>
      <c r="BB3229" s="30" t="s">
        <v>1611</v>
      </c>
      <c r="BC3229" s="30">
        <v>8190</v>
      </c>
    </row>
    <row r="3230" spans="53:55" x14ac:dyDescent="0.3">
      <c r="BA3230" s="30" t="s">
        <v>1354</v>
      </c>
      <c r="BB3230" s="30" t="s">
        <v>2149</v>
      </c>
      <c r="BC3230" s="30">
        <v>5980</v>
      </c>
    </row>
    <row r="3231" spans="53:55" x14ac:dyDescent="0.3">
      <c r="BA3231" s="30" t="s">
        <v>1356</v>
      </c>
      <c r="BB3231" s="30" t="s">
        <v>1630</v>
      </c>
      <c r="BC3231" s="30">
        <v>1365</v>
      </c>
    </row>
    <row r="3232" spans="53:55" x14ac:dyDescent="0.3">
      <c r="BA3232" s="30" t="s">
        <v>1358</v>
      </c>
      <c r="BB3232" s="30" t="s">
        <v>1667</v>
      </c>
      <c r="BC3232" s="30">
        <v>24700</v>
      </c>
    </row>
    <row r="3233" spans="53:55" x14ac:dyDescent="0.3">
      <c r="BA3233" s="30" t="s">
        <v>1360</v>
      </c>
      <c r="BB3233" s="30" t="s">
        <v>1689</v>
      </c>
      <c r="BC3233" s="30">
        <v>52000</v>
      </c>
    </row>
    <row r="3234" spans="53:55" x14ac:dyDescent="0.3">
      <c r="BA3234" s="30" t="s">
        <v>1362</v>
      </c>
      <c r="BB3234" s="30" t="s">
        <v>1699</v>
      </c>
      <c r="BC3234" s="30">
        <v>33800</v>
      </c>
    </row>
    <row r="3235" spans="53:55" x14ac:dyDescent="0.3">
      <c r="BA3235" s="30" t="s">
        <v>1364</v>
      </c>
      <c r="BB3235" s="30" t="s">
        <v>1745</v>
      </c>
      <c r="BC3235" s="30">
        <v>11050</v>
      </c>
    </row>
    <row r="3236" spans="53:55" x14ac:dyDescent="0.3">
      <c r="BA3236" s="30" t="s">
        <v>1366</v>
      </c>
      <c r="BB3236" s="30" t="s">
        <v>1779</v>
      </c>
      <c r="BC3236" s="30">
        <v>18200</v>
      </c>
    </row>
    <row r="3237" spans="53:55" x14ac:dyDescent="0.3">
      <c r="BA3237" s="30" t="s">
        <v>1368</v>
      </c>
      <c r="BB3237" s="30" t="s">
        <v>1799</v>
      </c>
      <c r="BC3237" s="30">
        <v>8515</v>
      </c>
    </row>
    <row r="3238" spans="53:55" x14ac:dyDescent="0.3">
      <c r="BA3238" s="30" t="s">
        <v>1327</v>
      </c>
      <c r="BB3238" s="30" t="s">
        <v>1808</v>
      </c>
      <c r="BC3238" s="30">
        <v>9945</v>
      </c>
    </row>
    <row r="3239" spans="53:55" x14ac:dyDescent="0.3">
      <c r="BA3239" s="30" t="s">
        <v>1328</v>
      </c>
      <c r="BB3239" s="30" t="s">
        <v>1825</v>
      </c>
      <c r="BC3239" s="30">
        <v>2990</v>
      </c>
    </row>
    <row r="3240" spans="53:55" x14ac:dyDescent="0.3">
      <c r="BA3240" s="30" t="s">
        <v>1372</v>
      </c>
      <c r="BB3240" s="30" t="s">
        <v>1834</v>
      </c>
      <c r="BC3240" s="30">
        <v>4420</v>
      </c>
    </row>
    <row r="3241" spans="53:55" x14ac:dyDescent="0.3">
      <c r="BA3241" s="30" t="s">
        <v>1329</v>
      </c>
      <c r="BB3241" s="30" t="s">
        <v>1860</v>
      </c>
      <c r="BC3241" s="30">
        <v>845</v>
      </c>
    </row>
    <row r="3242" spans="53:55" x14ac:dyDescent="0.3">
      <c r="BA3242" s="30" t="s">
        <v>1330</v>
      </c>
      <c r="BB3242" s="30" t="s">
        <v>1887</v>
      </c>
      <c r="BC3242" s="30">
        <v>19500</v>
      </c>
    </row>
    <row r="3243" spans="53:55" x14ac:dyDescent="0.3">
      <c r="BA3243" s="30" t="s">
        <v>1331</v>
      </c>
      <c r="BB3243" s="30" t="s">
        <v>1917</v>
      </c>
      <c r="BC3243" s="30">
        <v>13000</v>
      </c>
    </row>
    <row r="3244" spans="53:55" x14ac:dyDescent="0.3">
      <c r="BA3244" s="30" t="s">
        <v>1377</v>
      </c>
      <c r="BB3244" s="30" t="s">
        <v>1941</v>
      </c>
      <c r="BC3244" s="30">
        <v>40950</v>
      </c>
    </row>
    <row r="3245" spans="53:55" x14ac:dyDescent="0.3">
      <c r="BA3245" s="30" t="s">
        <v>1332</v>
      </c>
      <c r="BB3245" s="30" t="s">
        <v>1993</v>
      </c>
      <c r="BC3245" s="30">
        <v>22100</v>
      </c>
    </row>
    <row r="3246" spans="53:55" x14ac:dyDescent="0.3">
      <c r="BA3246" s="30" t="s">
        <v>1334</v>
      </c>
      <c r="BB3246" s="30" t="s">
        <v>2070</v>
      </c>
      <c r="BC3246" s="30">
        <v>18200</v>
      </c>
    </row>
    <row r="3247" spans="53:55" x14ac:dyDescent="0.3">
      <c r="BA3247" s="30" t="s">
        <v>1333</v>
      </c>
      <c r="BB3247" s="30" t="s">
        <v>2040</v>
      </c>
      <c r="BC3247" s="30">
        <v>6552</v>
      </c>
    </row>
    <row r="3248" spans="53:55" x14ac:dyDescent="0.3">
      <c r="BA3248" s="30" t="s">
        <v>1335</v>
      </c>
      <c r="BB3248" s="30" t="s">
        <v>2102</v>
      </c>
      <c r="BC3248" s="30">
        <v>8502</v>
      </c>
    </row>
    <row r="3249" spans="53:55" x14ac:dyDescent="0.3">
      <c r="BA3249" s="30" t="s">
        <v>1377</v>
      </c>
      <c r="BB3249" s="30" t="s">
        <v>1919</v>
      </c>
      <c r="BC3249" s="30">
        <v>10452</v>
      </c>
    </row>
    <row r="3250" spans="53:55" x14ac:dyDescent="0.3">
      <c r="BA3250" s="30" t="s">
        <v>1332</v>
      </c>
      <c r="BB3250" s="30" t="s">
        <v>1993</v>
      </c>
      <c r="BC3250" s="30">
        <v>21450</v>
      </c>
    </row>
    <row r="3251" spans="53:55" x14ac:dyDescent="0.3">
      <c r="BA3251" s="30" t="s">
        <v>1364</v>
      </c>
      <c r="BB3251" s="30" t="s">
        <v>1763</v>
      </c>
      <c r="BC3251" s="30">
        <v>10335</v>
      </c>
    </row>
    <row r="3252" spans="53:55" x14ac:dyDescent="0.3">
      <c r="BA3252" s="30" t="s">
        <v>27</v>
      </c>
      <c r="BB3252" s="30" t="s">
        <v>27</v>
      </c>
      <c r="BC3252" s="30">
        <v>16315</v>
      </c>
    </row>
    <row r="3253" spans="53:55" x14ac:dyDescent="0.3">
      <c r="BA3253" s="30" t="s">
        <v>1386</v>
      </c>
      <c r="BB3253" s="30" t="s">
        <v>2108</v>
      </c>
      <c r="BC3253" s="30">
        <v>56550</v>
      </c>
    </row>
    <row r="3254" spans="53:55" x14ac:dyDescent="0.3">
      <c r="BA3254" s="30" t="s">
        <v>2157</v>
      </c>
      <c r="BB3254" s="30" t="s">
        <v>1974</v>
      </c>
      <c r="BC3254" s="30">
        <v>3120</v>
      </c>
    </row>
    <row r="3255" spans="53:55" x14ac:dyDescent="0.3">
      <c r="BA3255" s="30" t="s">
        <v>26</v>
      </c>
      <c r="BB3255" s="30" t="s">
        <v>2119</v>
      </c>
      <c r="BC3255" s="30">
        <v>2340</v>
      </c>
    </row>
    <row r="3256" spans="53:55" x14ac:dyDescent="0.3">
      <c r="BA3256" s="30" t="s">
        <v>1391</v>
      </c>
      <c r="BB3256" s="30" t="s">
        <v>2111</v>
      </c>
      <c r="BC3256" s="30">
        <v>27300</v>
      </c>
    </row>
    <row r="3257" spans="53:55" x14ac:dyDescent="0.3">
      <c r="BA3257" s="30" t="s">
        <v>1393</v>
      </c>
      <c r="BB3257" s="30" t="s">
        <v>1414</v>
      </c>
      <c r="BC3257" s="30">
        <v>25350</v>
      </c>
    </row>
    <row r="3258" spans="53:55" x14ac:dyDescent="0.3">
      <c r="BA3258" s="30" t="s">
        <v>1336</v>
      </c>
      <c r="BB3258" s="30" t="s">
        <v>1416</v>
      </c>
      <c r="BC3258" s="30">
        <v>17550</v>
      </c>
    </row>
    <row r="3259" spans="53:55" x14ac:dyDescent="0.3">
      <c r="BA3259" s="30" t="s">
        <v>1338</v>
      </c>
      <c r="BB3259" s="30" t="s">
        <v>1442</v>
      </c>
      <c r="BC3259" s="30">
        <v>33150</v>
      </c>
    </row>
    <row r="3260" spans="53:55" x14ac:dyDescent="0.3">
      <c r="BA3260" s="30" t="s">
        <v>1340</v>
      </c>
      <c r="BB3260" s="30" t="s">
        <v>1484</v>
      </c>
      <c r="BC3260" s="30">
        <v>32500</v>
      </c>
    </row>
    <row r="3261" spans="53:55" x14ac:dyDescent="0.3">
      <c r="BA3261" s="30" t="s">
        <v>1342</v>
      </c>
      <c r="BB3261" s="30" t="s">
        <v>1503</v>
      </c>
      <c r="BC3261" s="30">
        <v>4550</v>
      </c>
    </row>
    <row r="3262" spans="53:55" x14ac:dyDescent="0.3">
      <c r="BA3262" s="30" t="s">
        <v>1344</v>
      </c>
      <c r="BB3262" s="30" t="s">
        <v>1527</v>
      </c>
      <c r="BC3262" s="30">
        <v>11700</v>
      </c>
    </row>
    <row r="3263" spans="53:55" x14ac:dyDescent="0.3">
      <c r="BA3263" s="30" t="s">
        <v>1346</v>
      </c>
      <c r="BB3263" s="30" t="s">
        <v>1555</v>
      </c>
      <c r="BC3263" s="30">
        <v>2730</v>
      </c>
    </row>
    <row r="3264" spans="53:55" x14ac:dyDescent="0.3">
      <c r="BA3264" s="30" t="s">
        <v>1348</v>
      </c>
      <c r="BB3264" s="30" t="s">
        <v>1579</v>
      </c>
      <c r="BC3264" s="30">
        <v>4485</v>
      </c>
    </row>
    <row r="3265" spans="53:55" x14ac:dyDescent="0.3">
      <c r="BA3265" s="30" t="s">
        <v>1350</v>
      </c>
      <c r="BB3265" s="30" t="s">
        <v>1600</v>
      </c>
      <c r="BC3265" s="30">
        <v>910</v>
      </c>
    </row>
    <row r="3266" spans="53:55" x14ac:dyDescent="0.3">
      <c r="BA3266" s="30" t="s">
        <v>1352</v>
      </c>
      <c r="BB3266" s="30" t="s">
        <v>1621</v>
      </c>
      <c r="BC3266" s="30">
        <v>49400</v>
      </c>
    </row>
    <row r="3267" spans="53:55" x14ac:dyDescent="0.3">
      <c r="BA3267" s="30" t="s">
        <v>1354</v>
      </c>
      <c r="BB3267" s="30" t="s">
        <v>2145</v>
      </c>
      <c r="BC3267" s="30">
        <v>52000</v>
      </c>
    </row>
    <row r="3268" spans="53:55" x14ac:dyDescent="0.3">
      <c r="BA3268" s="30" t="s">
        <v>1356</v>
      </c>
      <c r="BB3268" s="30" t="s">
        <v>1628</v>
      </c>
      <c r="BC3268" s="30">
        <v>8450</v>
      </c>
    </row>
    <row r="3269" spans="53:55" x14ac:dyDescent="0.3">
      <c r="BA3269" s="30" t="s">
        <v>1358</v>
      </c>
      <c r="BB3269" s="30" t="s">
        <v>1647</v>
      </c>
      <c r="BC3269" s="30">
        <v>44200</v>
      </c>
    </row>
    <row r="3270" spans="53:55" x14ac:dyDescent="0.3">
      <c r="BA3270" s="30" t="s">
        <v>1360</v>
      </c>
      <c r="BB3270" s="30" t="s">
        <v>1677</v>
      </c>
      <c r="BC3270" s="30">
        <v>9100</v>
      </c>
    </row>
    <row r="3271" spans="53:55" x14ac:dyDescent="0.3">
      <c r="BA3271" s="30" t="s">
        <v>1362</v>
      </c>
      <c r="BB3271" s="30" t="s">
        <v>1719</v>
      </c>
      <c r="BC3271" s="30">
        <v>34060</v>
      </c>
    </row>
    <row r="3272" spans="53:55" x14ac:dyDescent="0.3">
      <c r="BA3272" s="30" t="s">
        <v>1364</v>
      </c>
      <c r="BB3272" s="30" t="s">
        <v>1773</v>
      </c>
      <c r="BC3272" s="30">
        <v>39780</v>
      </c>
    </row>
    <row r="3273" spans="53:55" x14ac:dyDescent="0.3">
      <c r="BA3273" s="30" t="s">
        <v>1366</v>
      </c>
      <c r="BB3273" s="30" t="s">
        <v>1784</v>
      </c>
      <c r="BC3273" s="30">
        <v>1495</v>
      </c>
    </row>
    <row r="3274" spans="53:55" x14ac:dyDescent="0.3">
      <c r="BA3274" s="30" t="s">
        <v>1368</v>
      </c>
      <c r="BB3274" s="30" t="s">
        <v>1797</v>
      </c>
      <c r="BC3274" s="30">
        <v>1105</v>
      </c>
    </row>
    <row r="3275" spans="53:55" x14ac:dyDescent="0.3">
      <c r="BA3275" s="30" t="s">
        <v>1327</v>
      </c>
      <c r="BB3275" s="30" t="s">
        <v>1810</v>
      </c>
      <c r="BC3275" s="30">
        <v>3380</v>
      </c>
    </row>
    <row r="3276" spans="53:55" x14ac:dyDescent="0.3">
      <c r="BA3276" s="30" t="s">
        <v>1328</v>
      </c>
      <c r="BB3276" s="30" t="s">
        <v>1819</v>
      </c>
      <c r="BC3276" s="30">
        <v>19500</v>
      </c>
    </row>
    <row r="3277" spans="53:55" x14ac:dyDescent="0.3">
      <c r="BA3277" s="30" t="s">
        <v>1372</v>
      </c>
      <c r="BB3277" s="30" t="s">
        <v>1846</v>
      </c>
      <c r="BC3277" s="30">
        <v>39000</v>
      </c>
    </row>
    <row r="3278" spans="53:55" x14ac:dyDescent="0.3">
      <c r="BA3278" s="30" t="s">
        <v>1329</v>
      </c>
      <c r="BB3278" s="30" t="s">
        <v>1868</v>
      </c>
      <c r="BC3278" s="30">
        <v>27300</v>
      </c>
    </row>
    <row r="3279" spans="53:55" x14ac:dyDescent="0.3">
      <c r="BA3279" s="30" t="s">
        <v>1330</v>
      </c>
      <c r="BB3279" s="30" t="s">
        <v>1912</v>
      </c>
      <c r="BC3279" s="30">
        <v>11050</v>
      </c>
    </row>
    <row r="3280" spans="53:55" x14ac:dyDescent="0.3">
      <c r="BA3280" s="30" t="s">
        <v>1331</v>
      </c>
      <c r="BB3280" s="30" t="s">
        <v>1918</v>
      </c>
      <c r="BC3280" s="30">
        <v>18200</v>
      </c>
    </row>
    <row r="3281" spans="53:55" x14ac:dyDescent="0.3">
      <c r="BA3281" s="30" t="s">
        <v>1377</v>
      </c>
      <c r="BB3281" s="30" t="s">
        <v>1936</v>
      </c>
      <c r="BC3281" s="30">
        <v>8736</v>
      </c>
    </row>
    <row r="3282" spans="53:55" x14ac:dyDescent="0.3">
      <c r="BA3282" s="30" t="s">
        <v>1332</v>
      </c>
      <c r="BB3282" s="30" t="s">
        <v>1994</v>
      </c>
      <c r="BC3282" s="30">
        <v>34008</v>
      </c>
    </row>
    <row r="3283" spans="53:55" x14ac:dyDescent="0.3">
      <c r="BA3283" s="30" t="s">
        <v>1334</v>
      </c>
      <c r="BB3283" s="30" t="s">
        <v>2078</v>
      </c>
      <c r="BC3283" s="30">
        <v>13936</v>
      </c>
    </row>
    <row r="3284" spans="53:55" x14ac:dyDescent="0.3">
      <c r="BA3284" s="30" t="s">
        <v>1333</v>
      </c>
      <c r="BB3284" s="30" t="s">
        <v>1528</v>
      </c>
      <c r="BC3284" s="30">
        <v>21450</v>
      </c>
    </row>
    <row r="3285" spans="53:55" x14ac:dyDescent="0.3">
      <c r="BA3285" s="30" t="s">
        <v>1335</v>
      </c>
      <c r="BB3285" s="30" t="s">
        <v>2093</v>
      </c>
      <c r="BC3285" s="30">
        <v>10335</v>
      </c>
    </row>
    <row r="3286" spans="53:55" x14ac:dyDescent="0.3">
      <c r="BA3286" s="30" t="s">
        <v>1377</v>
      </c>
      <c r="BB3286" s="30" t="s">
        <v>1945</v>
      </c>
      <c r="BC3286" s="30">
        <v>16315</v>
      </c>
    </row>
    <row r="3287" spans="53:55" x14ac:dyDescent="0.3">
      <c r="BA3287" s="30" t="s">
        <v>1332</v>
      </c>
      <c r="BB3287" s="30" t="s">
        <v>1994</v>
      </c>
      <c r="BC3287" s="30">
        <v>56550</v>
      </c>
    </row>
    <row r="3288" spans="53:55" x14ac:dyDescent="0.3">
      <c r="BA3288" s="30" t="s">
        <v>1364</v>
      </c>
      <c r="BB3288" s="30" t="s">
        <v>1762</v>
      </c>
      <c r="BC3288" s="30">
        <v>2080</v>
      </c>
    </row>
    <row r="3289" spans="53:55" x14ac:dyDescent="0.3">
      <c r="BA3289" s="30" t="s">
        <v>27</v>
      </c>
      <c r="BB3289" s="30" t="s">
        <v>27</v>
      </c>
      <c r="BC3289" s="30">
        <v>3120</v>
      </c>
    </row>
    <row r="3290" spans="53:55" x14ac:dyDescent="0.3">
      <c r="BA3290" s="30" t="s">
        <v>1386</v>
      </c>
      <c r="BB3290" s="30" t="s">
        <v>2108</v>
      </c>
      <c r="BC3290" s="30">
        <v>54600</v>
      </c>
    </row>
    <row r="3291" spans="53:55" x14ac:dyDescent="0.3">
      <c r="BA3291" s="30" t="s">
        <v>2157</v>
      </c>
      <c r="BB3291" s="30" t="s">
        <v>1965</v>
      </c>
      <c r="BC3291" s="30">
        <v>8450</v>
      </c>
    </row>
    <row r="3292" spans="53:55" x14ac:dyDescent="0.3">
      <c r="BA3292" s="30" t="s">
        <v>26</v>
      </c>
      <c r="BB3292" s="30" t="s">
        <v>2122</v>
      </c>
      <c r="BC3292" s="30">
        <v>17550</v>
      </c>
    </row>
    <row r="3293" spans="53:55" x14ac:dyDescent="0.3">
      <c r="BA3293" s="30" t="s">
        <v>1391</v>
      </c>
      <c r="BB3293" s="30" t="s">
        <v>2117</v>
      </c>
      <c r="BC3293" s="30">
        <v>11050</v>
      </c>
    </row>
    <row r="3294" spans="53:55" x14ac:dyDescent="0.3">
      <c r="BA3294" s="30" t="s">
        <v>1393</v>
      </c>
      <c r="BB3294" s="30" t="s">
        <v>1414</v>
      </c>
      <c r="BC3294" s="30">
        <v>48750</v>
      </c>
    </row>
    <row r="3295" spans="53:55" x14ac:dyDescent="0.3">
      <c r="BA3295" s="30" t="s">
        <v>1336</v>
      </c>
      <c r="BB3295" s="30" t="s">
        <v>1416</v>
      </c>
      <c r="BC3295" s="30">
        <v>4550</v>
      </c>
    </row>
    <row r="3296" spans="53:55" x14ac:dyDescent="0.3">
      <c r="BA3296" s="30" t="s">
        <v>1338</v>
      </c>
      <c r="BB3296" s="30" t="s">
        <v>1432</v>
      </c>
      <c r="BC3296" s="30">
        <v>11700</v>
      </c>
    </row>
    <row r="3297" spans="53:55" x14ac:dyDescent="0.3">
      <c r="BA3297" s="30" t="s">
        <v>1340</v>
      </c>
      <c r="BB3297" s="30" t="s">
        <v>1463</v>
      </c>
      <c r="BC3297" s="30">
        <v>10920</v>
      </c>
    </row>
    <row r="3298" spans="53:55" x14ac:dyDescent="0.3">
      <c r="BA3298" s="30" t="s">
        <v>1342</v>
      </c>
      <c r="BB3298" s="30" t="s">
        <v>1498</v>
      </c>
      <c r="BC3298" s="30">
        <v>4485</v>
      </c>
    </row>
    <row r="3299" spans="53:55" x14ac:dyDescent="0.3">
      <c r="BA3299" s="30" t="s">
        <v>1344</v>
      </c>
      <c r="BB3299" s="30" t="s">
        <v>1530</v>
      </c>
      <c r="BC3299" s="30">
        <v>1820</v>
      </c>
    </row>
    <row r="3300" spans="53:55" x14ac:dyDescent="0.3">
      <c r="BA3300" s="30" t="s">
        <v>1346</v>
      </c>
      <c r="BB3300" s="30" t="s">
        <v>1554</v>
      </c>
      <c r="BC3300" s="30">
        <v>12350</v>
      </c>
    </row>
    <row r="3301" spans="53:55" x14ac:dyDescent="0.3">
      <c r="BA3301" s="30" t="s">
        <v>1348</v>
      </c>
      <c r="BB3301" s="30" t="s">
        <v>1563</v>
      </c>
      <c r="BC3301" s="30">
        <v>52000</v>
      </c>
    </row>
    <row r="3302" spans="53:55" x14ac:dyDescent="0.3">
      <c r="BA3302" s="30" t="s">
        <v>1350</v>
      </c>
      <c r="BB3302" s="30" t="s">
        <v>1600</v>
      </c>
      <c r="BC3302" s="30">
        <v>8450</v>
      </c>
    </row>
    <row r="3303" spans="53:55" x14ac:dyDescent="0.3">
      <c r="BA3303" s="30" t="s">
        <v>1352</v>
      </c>
      <c r="BB3303" s="30" t="s">
        <v>1532</v>
      </c>
      <c r="BC3303" s="30">
        <v>11050</v>
      </c>
    </row>
    <row r="3304" spans="53:55" x14ac:dyDescent="0.3">
      <c r="BA3304" s="30" t="s">
        <v>1354</v>
      </c>
      <c r="BB3304" s="30" t="s">
        <v>2148</v>
      </c>
      <c r="BC3304" s="30">
        <v>9100</v>
      </c>
    </row>
    <row r="3305" spans="53:55" x14ac:dyDescent="0.3">
      <c r="BA3305" s="30" t="s">
        <v>1356</v>
      </c>
      <c r="BB3305" s="30" t="s">
        <v>1635</v>
      </c>
      <c r="BC3305" s="30">
        <v>25545</v>
      </c>
    </row>
    <row r="3306" spans="53:55" x14ac:dyDescent="0.3">
      <c r="BA3306" s="30" t="s">
        <v>1358</v>
      </c>
      <c r="BB3306" s="30" t="s">
        <v>1668</v>
      </c>
      <c r="BC3306" s="30">
        <v>39780</v>
      </c>
    </row>
    <row r="3307" spans="53:55" x14ac:dyDescent="0.3">
      <c r="BA3307" s="30" t="s">
        <v>1360</v>
      </c>
      <c r="BB3307" s="30" t="s">
        <v>1680</v>
      </c>
      <c r="BC3307" s="30">
        <v>5980</v>
      </c>
    </row>
    <row r="3308" spans="53:55" x14ac:dyDescent="0.3">
      <c r="BA3308" s="30" t="s">
        <v>1362</v>
      </c>
      <c r="BB3308" s="30" t="s">
        <v>1716</v>
      </c>
      <c r="BC3308" s="30">
        <v>1105</v>
      </c>
    </row>
    <row r="3309" spans="53:55" x14ac:dyDescent="0.3">
      <c r="BA3309" s="30" t="s">
        <v>1364</v>
      </c>
      <c r="BB3309" s="30" t="s">
        <v>1777</v>
      </c>
      <c r="BC3309" s="30">
        <v>1690</v>
      </c>
    </row>
    <row r="3310" spans="53:55" x14ac:dyDescent="0.3">
      <c r="BA3310" s="30" t="s">
        <v>1366</v>
      </c>
      <c r="BB3310" s="30" t="s">
        <v>1785</v>
      </c>
      <c r="BC3310" s="30">
        <v>29250</v>
      </c>
    </row>
    <row r="3311" spans="53:55" x14ac:dyDescent="0.3">
      <c r="BA3311" s="30" t="s">
        <v>1368</v>
      </c>
      <c r="BB3311" s="30" t="s">
        <v>1797</v>
      </c>
      <c r="BC3311" s="30">
        <v>13000</v>
      </c>
    </row>
    <row r="3312" spans="53:55" x14ac:dyDescent="0.3">
      <c r="BA3312" s="30" t="s">
        <v>1327</v>
      </c>
      <c r="BB3312" s="30" t="s">
        <v>1814</v>
      </c>
      <c r="BC3312" s="30">
        <v>27300</v>
      </c>
    </row>
    <row r="3313" spans="53:55" x14ac:dyDescent="0.3">
      <c r="BA3313" s="30" t="s">
        <v>1328</v>
      </c>
      <c r="BB3313" s="30" t="s">
        <v>1820</v>
      </c>
      <c r="BC3313" s="30">
        <v>11050</v>
      </c>
    </row>
    <row r="3314" spans="53:55" x14ac:dyDescent="0.3">
      <c r="BA3314" s="30" t="s">
        <v>1372</v>
      </c>
      <c r="BB3314" s="30" t="s">
        <v>1836</v>
      </c>
      <c r="BC3314" s="30">
        <v>9100</v>
      </c>
    </row>
    <row r="3315" spans="53:55" x14ac:dyDescent="0.3">
      <c r="BA3315" s="30" t="s">
        <v>1329</v>
      </c>
      <c r="BB3315" s="30" t="s">
        <v>1880</v>
      </c>
      <c r="BC3315" s="30">
        <v>4368</v>
      </c>
    </row>
    <row r="3316" spans="53:55" x14ac:dyDescent="0.3">
      <c r="BA3316" s="30" t="s">
        <v>1330</v>
      </c>
      <c r="BB3316" s="30" t="s">
        <v>1914</v>
      </c>
      <c r="BC3316" s="30">
        <v>34008</v>
      </c>
    </row>
    <row r="3317" spans="53:55" x14ac:dyDescent="0.3">
      <c r="BA3317" s="30" t="s">
        <v>1331</v>
      </c>
      <c r="BB3317" s="30" t="s">
        <v>1915</v>
      </c>
      <c r="BC3317" s="30">
        <v>13936</v>
      </c>
    </row>
    <row r="3318" spans="53:55" x14ac:dyDescent="0.3">
      <c r="BA3318" s="30" t="s">
        <v>1377</v>
      </c>
      <c r="BB3318" s="30" t="s">
        <v>1939</v>
      </c>
      <c r="BC3318" s="30">
        <v>42900</v>
      </c>
    </row>
    <row r="3319" spans="53:55" x14ac:dyDescent="0.3">
      <c r="BA3319" s="30" t="s">
        <v>1332</v>
      </c>
      <c r="BB3319" s="30" t="s">
        <v>1994</v>
      </c>
      <c r="BC3319" s="30">
        <v>3445</v>
      </c>
    </row>
    <row r="3320" spans="53:55" x14ac:dyDescent="0.3">
      <c r="BA3320" s="30" t="s">
        <v>1334</v>
      </c>
      <c r="BB3320" s="30" t="s">
        <v>2076</v>
      </c>
      <c r="BC3320" s="30">
        <v>65260</v>
      </c>
    </row>
    <row r="3321" spans="53:55" x14ac:dyDescent="0.3">
      <c r="BA3321" s="30" t="s">
        <v>1333</v>
      </c>
      <c r="BB3321" s="30" t="s">
        <v>2023</v>
      </c>
      <c r="BC3321" s="30">
        <v>37700</v>
      </c>
    </row>
    <row r="3322" spans="53:55" x14ac:dyDescent="0.3">
      <c r="BA3322" s="30" t="s">
        <v>1335</v>
      </c>
      <c r="BB3322" s="30" t="s">
        <v>2089</v>
      </c>
      <c r="BC3322" s="30">
        <v>2080</v>
      </c>
    </row>
    <row r="3323" spans="53:55" x14ac:dyDescent="0.3">
      <c r="BA3323" s="30" t="s">
        <v>1377</v>
      </c>
      <c r="BB3323" s="30" t="s">
        <v>1933</v>
      </c>
      <c r="BC3323" s="30">
        <v>3120</v>
      </c>
    </row>
    <row r="3324" spans="53:55" x14ac:dyDescent="0.3">
      <c r="BA3324" s="30" t="s">
        <v>1332</v>
      </c>
      <c r="BB3324" s="30" t="s">
        <v>1991</v>
      </c>
      <c r="BC3324" s="30">
        <v>27300</v>
      </c>
    </row>
    <row r="3325" spans="53:55" x14ac:dyDescent="0.3">
      <c r="BA3325" s="30" t="s">
        <v>1364</v>
      </c>
      <c r="BB3325" s="30" t="s">
        <v>1772</v>
      </c>
      <c r="BC3325" s="30">
        <v>33800</v>
      </c>
    </row>
    <row r="3326" spans="53:55" x14ac:dyDescent="0.3">
      <c r="BA3326" s="30" t="s">
        <v>27</v>
      </c>
      <c r="BB3326" s="30" t="s">
        <v>27</v>
      </c>
      <c r="BC3326" s="30">
        <v>23400</v>
      </c>
    </row>
    <row r="3327" spans="53:55" x14ac:dyDescent="0.3">
      <c r="BA3327" s="30" t="s">
        <v>1386</v>
      </c>
      <c r="BB3327" s="30" t="s">
        <v>2108</v>
      </c>
      <c r="BC3327" s="30">
        <v>33150</v>
      </c>
    </row>
    <row r="3328" spans="53:55" x14ac:dyDescent="0.3">
      <c r="BA3328" s="30" t="s">
        <v>2157</v>
      </c>
      <c r="BB3328" s="30" t="s">
        <v>1987</v>
      </c>
      <c r="BC3328" s="30">
        <v>16250</v>
      </c>
    </row>
    <row r="3329" spans="53:55" x14ac:dyDescent="0.3">
      <c r="BA3329" s="30" t="s">
        <v>26</v>
      </c>
      <c r="BB3329" s="30" t="s">
        <v>2121</v>
      </c>
      <c r="BC3329" s="30">
        <v>13650</v>
      </c>
    </row>
    <row r="3330" spans="53:55" x14ac:dyDescent="0.3">
      <c r="BA3330" s="30" t="s">
        <v>1391</v>
      </c>
      <c r="BB3330" s="30" t="s">
        <v>2109</v>
      </c>
      <c r="BC3330" s="30">
        <v>23400</v>
      </c>
    </row>
    <row r="3331" spans="53:55" x14ac:dyDescent="0.3">
      <c r="BA3331" s="30" t="s">
        <v>1393</v>
      </c>
      <c r="BB3331" s="30" t="s">
        <v>2131</v>
      </c>
      <c r="BC3331" s="30">
        <v>8190</v>
      </c>
    </row>
    <row r="3332" spans="53:55" x14ac:dyDescent="0.3">
      <c r="BA3332" s="30" t="s">
        <v>1336</v>
      </c>
      <c r="BB3332" s="30" t="s">
        <v>1422</v>
      </c>
      <c r="BC3332" s="30">
        <v>5980</v>
      </c>
    </row>
    <row r="3333" spans="53:55" x14ac:dyDescent="0.3">
      <c r="BA3333" s="30" t="s">
        <v>1338</v>
      </c>
      <c r="BB3333" s="30" t="s">
        <v>1444</v>
      </c>
      <c r="BC3333" s="30">
        <v>1820</v>
      </c>
    </row>
    <row r="3334" spans="53:55" x14ac:dyDescent="0.3">
      <c r="BA3334" s="30" t="s">
        <v>1340</v>
      </c>
      <c r="BB3334" s="30" t="s">
        <v>1464</v>
      </c>
      <c r="BC3334" s="30">
        <v>24700</v>
      </c>
    </row>
    <row r="3335" spans="53:55" x14ac:dyDescent="0.3">
      <c r="BA3335" s="30" t="s">
        <v>1342</v>
      </c>
      <c r="BB3335" s="30" t="s">
        <v>1522</v>
      </c>
      <c r="BC3335" s="30">
        <v>26000</v>
      </c>
    </row>
    <row r="3336" spans="53:55" x14ac:dyDescent="0.3">
      <c r="BA3336" s="30" t="s">
        <v>1344</v>
      </c>
      <c r="BB3336" s="30" t="s">
        <v>1544</v>
      </c>
      <c r="BC3336" s="30">
        <v>8450</v>
      </c>
    </row>
    <row r="3337" spans="53:55" x14ac:dyDescent="0.3">
      <c r="BA3337" s="30" t="s">
        <v>1346</v>
      </c>
      <c r="BB3337" s="30" t="s">
        <v>1554</v>
      </c>
      <c r="BC3337" s="30">
        <v>33150</v>
      </c>
    </row>
    <row r="3338" spans="53:55" x14ac:dyDescent="0.3">
      <c r="BA3338" s="30" t="s">
        <v>1348</v>
      </c>
      <c r="BB3338" s="30" t="s">
        <v>1556</v>
      </c>
      <c r="BC3338" s="30">
        <v>18200</v>
      </c>
    </row>
    <row r="3339" spans="53:55" x14ac:dyDescent="0.3">
      <c r="BA3339" s="30" t="s">
        <v>1350</v>
      </c>
      <c r="BB3339" s="30" t="s">
        <v>1605</v>
      </c>
      <c r="BC3339" s="30">
        <v>17030</v>
      </c>
    </row>
    <row r="3340" spans="53:55" x14ac:dyDescent="0.3">
      <c r="BA3340" s="30" t="s">
        <v>1352</v>
      </c>
      <c r="BB3340" s="30" t="s">
        <v>1611</v>
      </c>
      <c r="BC3340" s="30">
        <v>9945</v>
      </c>
    </row>
    <row r="3341" spans="53:55" x14ac:dyDescent="0.3">
      <c r="BA3341" s="30" t="s">
        <v>1354</v>
      </c>
      <c r="BB3341" s="30" t="s">
        <v>2150</v>
      </c>
      <c r="BC3341" s="30">
        <v>1495</v>
      </c>
    </row>
    <row r="3342" spans="53:55" x14ac:dyDescent="0.3">
      <c r="BA3342" s="30" t="s">
        <v>1356</v>
      </c>
      <c r="BB3342" s="30" t="s">
        <v>1631</v>
      </c>
      <c r="BC3342" s="30">
        <v>2210</v>
      </c>
    </row>
    <row r="3343" spans="53:55" x14ac:dyDescent="0.3">
      <c r="BA3343" s="30" t="s">
        <v>1358</v>
      </c>
      <c r="BB3343" s="30" t="s">
        <v>1652</v>
      </c>
      <c r="BC3343" s="30">
        <v>845</v>
      </c>
    </row>
    <row r="3344" spans="53:55" x14ac:dyDescent="0.3">
      <c r="BA3344" s="30" t="s">
        <v>1360</v>
      </c>
      <c r="BB3344" s="30" t="s">
        <v>1689</v>
      </c>
      <c r="BC3344" s="30">
        <v>9750</v>
      </c>
    </row>
    <row r="3345" spans="53:55" x14ac:dyDescent="0.3">
      <c r="BA3345" s="30" t="s">
        <v>1362</v>
      </c>
      <c r="BB3345" s="30" t="s">
        <v>1739</v>
      </c>
      <c r="BC3345" s="30">
        <v>52000</v>
      </c>
    </row>
    <row r="3346" spans="53:55" x14ac:dyDescent="0.3">
      <c r="BA3346" s="30" t="s">
        <v>1364</v>
      </c>
      <c r="BB3346" s="30" t="s">
        <v>1764</v>
      </c>
      <c r="BC3346" s="30">
        <v>13650</v>
      </c>
    </row>
    <row r="3347" spans="53:55" x14ac:dyDescent="0.3">
      <c r="BA3347" s="30" t="s">
        <v>1366</v>
      </c>
      <c r="BB3347" s="30" t="s">
        <v>1782</v>
      </c>
      <c r="BC3347" s="30">
        <v>11050</v>
      </c>
    </row>
    <row r="3348" spans="53:55" x14ac:dyDescent="0.3">
      <c r="BA3348" s="30" t="s">
        <v>1368</v>
      </c>
      <c r="BB3348" s="30" t="s">
        <v>1803</v>
      </c>
      <c r="BC3348" s="30">
        <v>36400</v>
      </c>
    </row>
    <row r="3349" spans="53:55" x14ac:dyDescent="0.3">
      <c r="BA3349" s="30" t="s">
        <v>1327</v>
      </c>
      <c r="BB3349" s="30" t="s">
        <v>1808</v>
      </c>
      <c r="BC3349" s="30">
        <v>4368</v>
      </c>
    </row>
    <row r="3350" spans="53:55" x14ac:dyDescent="0.3">
      <c r="BA3350" s="30" t="s">
        <v>1328</v>
      </c>
      <c r="BB3350" s="30" t="s">
        <v>1818</v>
      </c>
      <c r="BC3350" s="30">
        <v>17004</v>
      </c>
    </row>
    <row r="3351" spans="53:55" x14ac:dyDescent="0.3">
      <c r="BA3351" s="30" t="s">
        <v>1372</v>
      </c>
      <c r="BB3351" s="30" t="s">
        <v>1856</v>
      </c>
      <c r="BC3351" s="30">
        <v>13936</v>
      </c>
    </row>
    <row r="3352" spans="53:55" x14ac:dyDescent="0.3">
      <c r="BA3352" s="30" t="s">
        <v>1329</v>
      </c>
      <c r="BB3352" s="30" t="s">
        <v>1876</v>
      </c>
      <c r="BC3352" s="30">
        <v>42900</v>
      </c>
    </row>
    <row r="3353" spans="53:55" x14ac:dyDescent="0.3">
      <c r="BA3353" s="30" t="s">
        <v>1330</v>
      </c>
      <c r="BB3353" s="30" t="s">
        <v>1889</v>
      </c>
      <c r="BC3353" s="30">
        <v>3445</v>
      </c>
    </row>
    <row r="3354" spans="53:55" x14ac:dyDescent="0.3">
      <c r="BA3354" s="30" t="s">
        <v>1331</v>
      </c>
      <c r="BB3354" s="30" t="s">
        <v>1918</v>
      </c>
      <c r="BC3354" s="30">
        <v>48945</v>
      </c>
    </row>
    <row r="3355" spans="53:55" x14ac:dyDescent="0.3">
      <c r="BA3355" s="30" t="s">
        <v>1377</v>
      </c>
      <c r="BB3355" s="30" t="s">
        <v>1950</v>
      </c>
      <c r="BC3355" s="30">
        <v>37700</v>
      </c>
    </row>
    <row r="3356" spans="53:55" x14ac:dyDescent="0.3">
      <c r="BA3356" s="30" t="s">
        <v>1332</v>
      </c>
      <c r="BB3356" s="30" t="s">
        <v>1990</v>
      </c>
      <c r="BC3356" s="30">
        <v>1040</v>
      </c>
    </row>
    <row r="3357" spans="53:55" x14ac:dyDescent="0.3">
      <c r="BA3357" s="30" t="s">
        <v>1334</v>
      </c>
      <c r="BB3357" s="30" t="s">
        <v>2069</v>
      </c>
      <c r="BC3357" s="30">
        <v>2340</v>
      </c>
    </row>
    <row r="3358" spans="53:55" x14ac:dyDescent="0.3">
      <c r="BA3358" s="30" t="s">
        <v>1333</v>
      </c>
      <c r="BB3358" s="30" t="s">
        <v>2030</v>
      </c>
      <c r="BC3358" s="30">
        <v>40950</v>
      </c>
    </row>
    <row r="3359" spans="53:55" x14ac:dyDescent="0.3">
      <c r="BA3359" s="30" t="s">
        <v>1335</v>
      </c>
      <c r="BB3359" s="30" t="s">
        <v>2093</v>
      </c>
      <c r="BC3359" s="30">
        <v>33800</v>
      </c>
    </row>
    <row r="3360" spans="53:55" x14ac:dyDescent="0.3">
      <c r="BA3360" s="30" t="s">
        <v>1377</v>
      </c>
      <c r="BB3360" s="30" t="s">
        <v>1926</v>
      </c>
      <c r="BC3360" s="30">
        <v>5850</v>
      </c>
    </row>
    <row r="3361" spans="53:55" x14ac:dyDescent="0.3">
      <c r="BA3361" s="30" t="s">
        <v>1332</v>
      </c>
      <c r="BB3361" s="30" t="s">
        <v>1992</v>
      </c>
      <c r="BC3361" s="30">
        <v>22100</v>
      </c>
    </row>
    <row r="3362" spans="53:55" x14ac:dyDescent="0.3">
      <c r="BA3362" s="30" t="s">
        <v>1364</v>
      </c>
      <c r="BB3362" s="30" t="s">
        <v>1757</v>
      </c>
      <c r="BC3362" s="30">
        <v>48750</v>
      </c>
    </row>
    <row r="3363" spans="53:55" x14ac:dyDescent="0.3">
      <c r="BA3363" s="30" t="s">
        <v>27</v>
      </c>
      <c r="BB3363" s="30" t="s">
        <v>27</v>
      </c>
      <c r="BC3363" s="30">
        <v>4550</v>
      </c>
    </row>
    <row r="3364" spans="53:55" x14ac:dyDescent="0.3">
      <c r="BA3364" s="30" t="s">
        <v>1386</v>
      </c>
      <c r="BB3364" s="30" t="s">
        <v>2108</v>
      </c>
      <c r="BC3364" s="30">
        <v>17550</v>
      </c>
    </row>
    <row r="3365" spans="53:55" x14ac:dyDescent="0.3">
      <c r="BA3365" s="30" t="s">
        <v>2157</v>
      </c>
      <c r="BB3365" s="30" t="s">
        <v>1978</v>
      </c>
      <c r="BC3365" s="30">
        <v>5460</v>
      </c>
    </row>
    <row r="3366" spans="53:55" x14ac:dyDescent="0.3">
      <c r="BA3366" s="30" t="s">
        <v>26</v>
      </c>
      <c r="BB3366" s="30" t="s">
        <v>2128</v>
      </c>
      <c r="BC3366" s="30">
        <v>2990</v>
      </c>
    </row>
    <row r="3367" spans="53:55" x14ac:dyDescent="0.3">
      <c r="BA3367" s="30" t="s">
        <v>1391</v>
      </c>
      <c r="BB3367" s="30" t="s">
        <v>2118</v>
      </c>
      <c r="BC3367" s="30">
        <v>1820</v>
      </c>
    </row>
    <row r="3368" spans="53:55" x14ac:dyDescent="0.3">
      <c r="BA3368" s="30" t="s">
        <v>1393</v>
      </c>
      <c r="BB3368" s="30" t="s">
        <v>2132</v>
      </c>
      <c r="BC3368" s="30">
        <v>37050</v>
      </c>
    </row>
    <row r="3369" spans="53:55" x14ac:dyDescent="0.3">
      <c r="BA3369" s="30" t="s">
        <v>1336</v>
      </c>
      <c r="BB3369" s="30" t="s">
        <v>1420</v>
      </c>
      <c r="BC3369" s="30">
        <v>39000</v>
      </c>
    </row>
    <row r="3370" spans="53:55" x14ac:dyDescent="0.3">
      <c r="BA3370" s="30" t="s">
        <v>1338</v>
      </c>
      <c r="BB3370" s="30" t="s">
        <v>1448</v>
      </c>
      <c r="BC3370" s="30">
        <v>8450</v>
      </c>
    </row>
    <row r="3371" spans="53:55" x14ac:dyDescent="0.3">
      <c r="BA3371" s="30" t="s">
        <v>1340</v>
      </c>
      <c r="BB3371" s="30" t="s">
        <v>1459</v>
      </c>
      <c r="BC3371" s="30">
        <v>11050</v>
      </c>
    </row>
    <row r="3372" spans="53:55" x14ac:dyDescent="0.3">
      <c r="BA3372" s="30" t="s">
        <v>1342</v>
      </c>
      <c r="BB3372" s="30" t="s">
        <v>1506</v>
      </c>
      <c r="BC3372" s="30">
        <v>27300</v>
      </c>
    </row>
    <row r="3373" spans="53:55" x14ac:dyDescent="0.3">
      <c r="BA3373" s="30" t="s">
        <v>1344</v>
      </c>
      <c r="BB3373" s="30" t="s">
        <v>1531</v>
      </c>
      <c r="BC3373" s="30">
        <v>8515</v>
      </c>
    </row>
    <row r="3374" spans="53:55" x14ac:dyDescent="0.3">
      <c r="BA3374" s="30" t="s">
        <v>1346</v>
      </c>
      <c r="BB3374" s="30" t="s">
        <v>1555</v>
      </c>
      <c r="BC3374" s="30">
        <v>29835</v>
      </c>
    </row>
    <row r="3375" spans="53:55" x14ac:dyDescent="0.3">
      <c r="BA3375" s="30" t="s">
        <v>1348</v>
      </c>
      <c r="BB3375" s="30" t="s">
        <v>1574</v>
      </c>
      <c r="BC3375" s="30">
        <v>2990</v>
      </c>
    </row>
    <row r="3376" spans="53:55" x14ac:dyDescent="0.3">
      <c r="BA3376" s="30" t="s">
        <v>1350</v>
      </c>
      <c r="BB3376" s="30" t="s">
        <v>1593</v>
      </c>
      <c r="BC3376" s="30">
        <v>4420</v>
      </c>
    </row>
    <row r="3377" spans="53:55" x14ac:dyDescent="0.3">
      <c r="BA3377" s="30" t="s">
        <v>1352</v>
      </c>
      <c r="BB3377" s="30" t="s">
        <v>1612</v>
      </c>
      <c r="BC3377" s="30">
        <v>845</v>
      </c>
    </row>
    <row r="3378" spans="53:55" x14ac:dyDescent="0.3">
      <c r="BA3378" s="30" t="s">
        <v>1354</v>
      </c>
      <c r="BB3378" s="30" t="s">
        <v>2136</v>
      </c>
      <c r="BC3378" s="30">
        <v>29250</v>
      </c>
    </row>
    <row r="3379" spans="53:55" x14ac:dyDescent="0.3">
      <c r="BA3379" s="30" t="s">
        <v>1356</v>
      </c>
      <c r="BB3379" s="30" t="s">
        <v>1624</v>
      </c>
      <c r="BC3379" s="30">
        <v>13000</v>
      </c>
    </row>
    <row r="3380" spans="53:55" x14ac:dyDescent="0.3">
      <c r="BA3380" s="30" t="s">
        <v>1358</v>
      </c>
      <c r="BB3380" s="30" t="s">
        <v>1666</v>
      </c>
      <c r="BC3380" s="30">
        <v>13650</v>
      </c>
    </row>
    <row r="3381" spans="53:55" x14ac:dyDescent="0.3">
      <c r="BA3381" s="30" t="s">
        <v>1360</v>
      </c>
      <c r="BB3381" s="30" t="s">
        <v>1685</v>
      </c>
      <c r="BC3381" s="30">
        <v>33150</v>
      </c>
    </row>
    <row r="3382" spans="53:55" x14ac:dyDescent="0.3">
      <c r="BA3382" s="30" t="s">
        <v>1362</v>
      </c>
      <c r="BB3382" s="30" t="s">
        <v>1695</v>
      </c>
      <c r="BC3382" s="30">
        <v>27300</v>
      </c>
    </row>
    <row r="3383" spans="53:55" x14ac:dyDescent="0.3">
      <c r="BA3383" s="30" t="s">
        <v>1364</v>
      </c>
      <c r="BB3383" s="30" t="s">
        <v>1767</v>
      </c>
      <c r="BC3383" s="30">
        <v>4368</v>
      </c>
    </row>
    <row r="3384" spans="53:55" x14ac:dyDescent="0.3">
      <c r="BA3384" s="30" t="s">
        <v>1366</v>
      </c>
      <c r="BB3384" s="30" t="s">
        <v>1778</v>
      </c>
      <c r="BC3384" s="30">
        <v>17004</v>
      </c>
    </row>
    <row r="3385" spans="53:55" x14ac:dyDescent="0.3">
      <c r="BA3385" s="30" t="s">
        <v>1368</v>
      </c>
      <c r="BB3385" s="30" t="s">
        <v>1795</v>
      </c>
      <c r="BC3385" s="30">
        <v>13936</v>
      </c>
    </row>
    <row r="3386" spans="53:55" x14ac:dyDescent="0.3">
      <c r="BA3386" s="30" t="s">
        <v>1327</v>
      </c>
      <c r="BB3386" s="30" t="s">
        <v>1812</v>
      </c>
      <c r="BC3386" s="30">
        <v>32175</v>
      </c>
    </row>
    <row r="3387" spans="53:55" x14ac:dyDescent="0.3">
      <c r="BA3387" s="30" t="s">
        <v>1328</v>
      </c>
      <c r="BB3387" s="30" t="s">
        <v>1816</v>
      </c>
      <c r="BC3387" s="30">
        <v>3445</v>
      </c>
    </row>
    <row r="3388" spans="53:55" x14ac:dyDescent="0.3">
      <c r="BA3388" s="30" t="s">
        <v>1372</v>
      </c>
      <c r="BB3388" s="30" t="s">
        <v>1830</v>
      </c>
      <c r="BC3388" s="30">
        <v>48945</v>
      </c>
    </row>
    <row r="3389" spans="53:55" x14ac:dyDescent="0.3">
      <c r="BA3389" s="30" t="s">
        <v>1329</v>
      </c>
      <c r="BB3389" s="30" t="s">
        <v>1865</v>
      </c>
      <c r="BC3389" s="30">
        <v>56550</v>
      </c>
    </row>
    <row r="3390" spans="53:55" x14ac:dyDescent="0.3">
      <c r="BA3390" s="30" t="s">
        <v>1330</v>
      </c>
      <c r="BB3390" s="30" t="s">
        <v>1896</v>
      </c>
      <c r="BC3390" s="30">
        <v>2080</v>
      </c>
    </row>
    <row r="3391" spans="53:55" x14ac:dyDescent="0.3">
      <c r="BA3391" s="30" t="s">
        <v>1331</v>
      </c>
      <c r="BB3391" s="30" t="s">
        <v>1918</v>
      </c>
      <c r="BC3391" s="30">
        <v>2340</v>
      </c>
    </row>
    <row r="3392" spans="53:55" x14ac:dyDescent="0.3">
      <c r="BA3392" s="30" t="s">
        <v>1377</v>
      </c>
      <c r="BB3392" s="30" t="s">
        <v>1923</v>
      </c>
      <c r="BC3392" s="30">
        <v>27300</v>
      </c>
    </row>
    <row r="3393" spans="53:55" x14ac:dyDescent="0.3">
      <c r="BA3393" s="30" t="s">
        <v>1332</v>
      </c>
      <c r="BB3393" s="30" t="s">
        <v>1993</v>
      </c>
      <c r="BC3393" s="30">
        <v>33800</v>
      </c>
    </row>
    <row r="3394" spans="53:55" x14ac:dyDescent="0.3">
      <c r="BA3394" s="30" t="s">
        <v>1334</v>
      </c>
      <c r="BB3394" s="30" t="s">
        <v>2080</v>
      </c>
      <c r="BC3394" s="30">
        <v>23400</v>
      </c>
    </row>
    <row r="3395" spans="53:55" x14ac:dyDescent="0.3">
      <c r="BA3395" s="30" t="s">
        <v>1333</v>
      </c>
      <c r="BB3395" s="30" t="s">
        <v>2051</v>
      </c>
      <c r="BC3395" s="30">
        <v>22100</v>
      </c>
    </row>
    <row r="3396" spans="53:55" x14ac:dyDescent="0.3">
      <c r="BA3396" s="30" t="s">
        <v>1335</v>
      </c>
      <c r="BB3396" s="30" t="s">
        <v>2102</v>
      </c>
      <c r="BC3396" s="30">
        <v>32500</v>
      </c>
    </row>
    <row r="3397" spans="53:55" x14ac:dyDescent="0.3">
      <c r="BA3397" s="30" t="s">
        <v>1377</v>
      </c>
      <c r="BB3397" s="30" t="s">
        <v>1933</v>
      </c>
      <c r="BC3397" s="30">
        <v>9100</v>
      </c>
    </row>
    <row r="3398" spans="53:55" x14ac:dyDescent="0.3">
      <c r="BA3398" s="30" t="s">
        <v>1332</v>
      </c>
      <c r="BB3398" s="30" t="s">
        <v>1994</v>
      </c>
      <c r="BC3398" s="30">
        <v>23400</v>
      </c>
    </row>
    <row r="3399" spans="53:55" x14ac:dyDescent="0.3">
      <c r="BA3399" s="30" t="s">
        <v>1364</v>
      </c>
      <c r="BB3399" s="30" t="s">
        <v>1758</v>
      </c>
      <c r="BC3399" s="30">
        <v>2730</v>
      </c>
    </row>
    <row r="3400" spans="53:55" x14ac:dyDescent="0.3">
      <c r="BA3400" s="30" t="s">
        <v>27</v>
      </c>
      <c r="BB3400" s="30" t="s">
        <v>27</v>
      </c>
      <c r="BC3400" s="30">
        <v>4485</v>
      </c>
    </row>
    <row r="3401" spans="53:55" x14ac:dyDescent="0.3">
      <c r="BA3401" s="30" t="s">
        <v>1386</v>
      </c>
      <c r="BB3401" s="30" t="s">
        <v>2107</v>
      </c>
      <c r="BC3401" s="30">
        <v>910</v>
      </c>
    </row>
    <row r="3402" spans="53:55" x14ac:dyDescent="0.3">
      <c r="BA3402" s="30" t="s">
        <v>2157</v>
      </c>
      <c r="BB3402" s="30" t="s">
        <v>1982</v>
      </c>
      <c r="BC3402" s="30">
        <v>24700</v>
      </c>
    </row>
    <row r="3403" spans="53:55" x14ac:dyDescent="0.3">
      <c r="BA3403" s="30" t="s">
        <v>26</v>
      </c>
      <c r="BB3403" s="30" t="s">
        <v>2125</v>
      </c>
      <c r="BC3403" s="30">
        <v>13000</v>
      </c>
    </row>
    <row r="3404" spans="53:55" x14ac:dyDescent="0.3">
      <c r="BA3404" s="30" t="s">
        <v>1391</v>
      </c>
      <c r="BB3404" s="30" t="s">
        <v>2112</v>
      </c>
      <c r="BC3404" s="30">
        <v>16900</v>
      </c>
    </row>
    <row r="3405" spans="53:55" x14ac:dyDescent="0.3">
      <c r="BA3405" s="30" t="s">
        <v>1393</v>
      </c>
      <c r="BB3405" s="30" t="s">
        <v>2131</v>
      </c>
      <c r="BC3405" s="30">
        <v>11050</v>
      </c>
    </row>
    <row r="3406" spans="53:55" x14ac:dyDescent="0.3">
      <c r="BA3406" s="30" t="s">
        <v>1336</v>
      </c>
      <c r="BB3406" s="30" t="s">
        <v>1418</v>
      </c>
      <c r="BC3406" s="30">
        <v>9100</v>
      </c>
    </row>
    <row r="3407" spans="53:55" x14ac:dyDescent="0.3">
      <c r="BA3407" s="30" t="s">
        <v>1338</v>
      </c>
      <c r="BB3407" s="30" t="s">
        <v>1443</v>
      </c>
      <c r="BC3407" s="30">
        <v>8515</v>
      </c>
    </row>
    <row r="3408" spans="53:55" x14ac:dyDescent="0.3">
      <c r="BA3408" s="30" t="s">
        <v>1340</v>
      </c>
      <c r="BB3408" s="30" t="s">
        <v>1465</v>
      </c>
      <c r="BC3408" s="30">
        <v>19890</v>
      </c>
    </row>
    <row r="3409" spans="53:55" x14ac:dyDescent="0.3">
      <c r="BA3409" s="30" t="s">
        <v>1342</v>
      </c>
      <c r="BB3409" s="30" t="s">
        <v>1498</v>
      </c>
      <c r="BC3409" s="30">
        <v>1495</v>
      </c>
    </row>
    <row r="3410" spans="53:55" x14ac:dyDescent="0.3">
      <c r="BA3410" s="30" t="s">
        <v>1344</v>
      </c>
      <c r="BB3410" s="30" t="s">
        <v>1534</v>
      </c>
      <c r="BC3410" s="30">
        <v>2210</v>
      </c>
    </row>
    <row r="3411" spans="53:55" x14ac:dyDescent="0.3">
      <c r="BA3411" s="30" t="s">
        <v>1346</v>
      </c>
      <c r="BB3411" s="30" t="s">
        <v>1555</v>
      </c>
      <c r="BC3411" s="30">
        <v>1690</v>
      </c>
    </row>
    <row r="3412" spans="53:55" x14ac:dyDescent="0.3">
      <c r="BA3412" s="30" t="s">
        <v>1348</v>
      </c>
      <c r="BB3412" s="30" t="s">
        <v>1567</v>
      </c>
      <c r="BC3412" s="30">
        <v>29250</v>
      </c>
    </row>
    <row r="3413" spans="53:55" x14ac:dyDescent="0.3">
      <c r="BA3413" s="30" t="s">
        <v>1350</v>
      </c>
      <c r="BB3413" s="30" t="s">
        <v>1609</v>
      </c>
      <c r="BC3413" s="30">
        <v>26000</v>
      </c>
    </row>
    <row r="3414" spans="53:55" x14ac:dyDescent="0.3">
      <c r="BA3414" s="30" t="s">
        <v>1352</v>
      </c>
      <c r="BB3414" s="30" t="s">
        <v>1617</v>
      </c>
      <c r="BC3414" s="30">
        <v>54600</v>
      </c>
    </row>
    <row r="3415" spans="53:55" x14ac:dyDescent="0.3">
      <c r="BA3415" s="30" t="s">
        <v>1354</v>
      </c>
      <c r="BB3415" s="30" t="s">
        <v>2143</v>
      </c>
      <c r="BC3415" s="30">
        <v>33150</v>
      </c>
    </row>
    <row r="3416" spans="53:55" x14ac:dyDescent="0.3">
      <c r="BA3416" s="30" t="s">
        <v>1356</v>
      </c>
      <c r="BB3416" s="30" t="s">
        <v>1641</v>
      </c>
      <c r="BC3416" s="30">
        <v>27300</v>
      </c>
    </row>
    <row r="3417" spans="53:55" x14ac:dyDescent="0.3">
      <c r="BA3417" s="30" t="s">
        <v>1358</v>
      </c>
      <c r="BB3417" s="30" t="s">
        <v>1669</v>
      </c>
      <c r="BC3417" s="30">
        <v>4368</v>
      </c>
    </row>
    <row r="3418" spans="53:55" x14ac:dyDescent="0.3">
      <c r="BA3418" s="30" t="s">
        <v>1360</v>
      </c>
      <c r="BB3418" s="30" t="s">
        <v>1677</v>
      </c>
      <c r="BC3418" s="30">
        <v>8502</v>
      </c>
    </row>
    <row r="3419" spans="53:55" x14ac:dyDescent="0.3">
      <c r="BA3419" s="30" t="s">
        <v>1362</v>
      </c>
      <c r="BB3419" s="30" t="s">
        <v>1711</v>
      </c>
      <c r="BC3419" s="30">
        <v>13936</v>
      </c>
    </row>
    <row r="3420" spans="53:55" x14ac:dyDescent="0.3">
      <c r="BA3420" s="30" t="s">
        <v>1364</v>
      </c>
      <c r="BB3420" s="30" t="s">
        <v>1750</v>
      </c>
      <c r="BC3420" s="30">
        <v>21450</v>
      </c>
    </row>
    <row r="3421" spans="53:55" x14ac:dyDescent="0.3">
      <c r="BA3421" s="30" t="s">
        <v>1366</v>
      </c>
      <c r="BB3421" s="30" t="s">
        <v>1783</v>
      </c>
      <c r="BC3421" s="30">
        <v>3445</v>
      </c>
    </row>
    <row r="3422" spans="53:55" x14ac:dyDescent="0.3">
      <c r="BA3422" s="30" t="s">
        <v>1368</v>
      </c>
      <c r="BB3422" s="30" t="s">
        <v>1795</v>
      </c>
      <c r="BC3422" s="30">
        <v>32630</v>
      </c>
    </row>
    <row r="3423" spans="53:55" x14ac:dyDescent="0.3">
      <c r="BA3423" s="30" t="s">
        <v>1327</v>
      </c>
      <c r="BB3423" s="30" t="s">
        <v>1806</v>
      </c>
      <c r="BC3423" s="30">
        <v>37700</v>
      </c>
    </row>
    <row r="3424" spans="53:55" x14ac:dyDescent="0.3">
      <c r="BA3424" s="30" t="s">
        <v>1328</v>
      </c>
      <c r="BB3424" s="30" t="s">
        <v>1818</v>
      </c>
      <c r="BC3424" s="30">
        <v>2080</v>
      </c>
    </row>
    <row r="3425" spans="53:55" x14ac:dyDescent="0.3">
      <c r="BA3425" s="30" t="s">
        <v>1372</v>
      </c>
      <c r="BB3425" s="30" t="s">
        <v>1857</v>
      </c>
      <c r="BC3425" s="30">
        <v>1560</v>
      </c>
    </row>
    <row r="3426" spans="53:55" x14ac:dyDescent="0.3">
      <c r="BA3426" s="30" t="s">
        <v>1329</v>
      </c>
      <c r="BB3426" s="30" t="s">
        <v>1862</v>
      </c>
      <c r="BC3426" s="30">
        <v>27300</v>
      </c>
    </row>
    <row r="3427" spans="53:55" x14ac:dyDescent="0.3">
      <c r="BA3427" s="30" t="s">
        <v>1330</v>
      </c>
      <c r="BB3427" s="30" t="s">
        <v>1886</v>
      </c>
      <c r="BC3427" s="30">
        <v>16900</v>
      </c>
    </row>
    <row r="3428" spans="53:55" x14ac:dyDescent="0.3">
      <c r="BA3428" s="30" t="s">
        <v>1331</v>
      </c>
      <c r="BB3428" s="30" t="s">
        <v>1918</v>
      </c>
      <c r="BC3428" s="30">
        <v>11700</v>
      </c>
    </row>
    <row r="3429" spans="53:55" x14ac:dyDescent="0.3">
      <c r="BA3429" s="30" t="s">
        <v>1377</v>
      </c>
      <c r="BB3429" s="30" t="s">
        <v>1947</v>
      </c>
      <c r="BC3429" s="30">
        <v>11050</v>
      </c>
    </row>
    <row r="3430" spans="53:55" x14ac:dyDescent="0.3">
      <c r="BA3430" s="30" t="s">
        <v>1332</v>
      </c>
      <c r="BB3430" s="30" t="s">
        <v>1989</v>
      </c>
      <c r="BC3430" s="30">
        <v>32500</v>
      </c>
    </row>
    <row r="3431" spans="53:55" x14ac:dyDescent="0.3">
      <c r="BA3431" s="30" t="s">
        <v>1334</v>
      </c>
      <c r="BB3431" s="30" t="s">
        <v>2073</v>
      </c>
      <c r="BC3431" s="30">
        <v>9100</v>
      </c>
    </row>
    <row r="3432" spans="53:55" x14ac:dyDescent="0.3">
      <c r="BA3432" s="30" t="s">
        <v>1333</v>
      </c>
      <c r="BB3432" s="30" t="s">
        <v>1997</v>
      </c>
      <c r="BC3432" s="30">
        <v>11700</v>
      </c>
    </row>
    <row r="3433" spans="53:55" x14ac:dyDescent="0.3">
      <c r="BA3433" s="30" t="s">
        <v>1335</v>
      </c>
      <c r="BB3433" s="30" t="s">
        <v>2097</v>
      </c>
      <c r="BC3433" s="30">
        <v>8190</v>
      </c>
    </row>
    <row r="3434" spans="53:55" x14ac:dyDescent="0.3">
      <c r="BA3434" s="30" t="s">
        <v>1377</v>
      </c>
      <c r="BB3434" s="30" t="s">
        <v>1934</v>
      </c>
      <c r="BC3434" s="30">
        <v>1495</v>
      </c>
    </row>
    <row r="3435" spans="53:55" x14ac:dyDescent="0.3">
      <c r="BA3435" s="30" t="s">
        <v>1332</v>
      </c>
      <c r="BB3435" s="30" t="s">
        <v>1996</v>
      </c>
      <c r="BC3435" s="30">
        <v>1365</v>
      </c>
    </row>
    <row r="3436" spans="53:55" x14ac:dyDescent="0.3">
      <c r="BA3436" s="30" t="s">
        <v>1364</v>
      </c>
      <c r="BB3436" s="30" t="s">
        <v>1772</v>
      </c>
      <c r="BC3436" s="30">
        <v>37050</v>
      </c>
    </row>
    <row r="3437" spans="53:55" x14ac:dyDescent="0.3">
      <c r="BA3437" s="30" t="s">
        <v>27</v>
      </c>
      <c r="BB3437" s="30" t="s">
        <v>27</v>
      </c>
      <c r="BC3437" s="30">
        <v>39000</v>
      </c>
    </row>
    <row r="3438" spans="53:55" x14ac:dyDescent="0.3">
      <c r="BA3438" s="30" t="s">
        <v>1386</v>
      </c>
      <c r="BB3438" s="30" t="s">
        <v>2107</v>
      </c>
      <c r="BC3438" s="30">
        <v>33800</v>
      </c>
    </row>
    <row r="3439" spans="53:55" x14ac:dyDescent="0.3">
      <c r="BA3439" s="30" t="s">
        <v>2157</v>
      </c>
      <c r="BB3439" s="30" t="s">
        <v>1967</v>
      </c>
      <c r="BC3439" s="30">
        <v>44200</v>
      </c>
    </row>
    <row r="3440" spans="53:55" x14ac:dyDescent="0.3">
      <c r="BA3440" s="30" t="s">
        <v>26</v>
      </c>
      <c r="BB3440" s="30" t="s">
        <v>2124</v>
      </c>
      <c r="BC3440" s="30">
        <v>9100</v>
      </c>
    </row>
    <row r="3441" spans="53:55" x14ac:dyDescent="0.3">
      <c r="BA3441" s="30" t="s">
        <v>1391</v>
      </c>
      <c r="BB3441" s="30" t="s">
        <v>2115</v>
      </c>
      <c r="BC3441" s="30">
        <v>34060</v>
      </c>
    </row>
    <row r="3442" spans="53:55" x14ac:dyDescent="0.3">
      <c r="BA3442" s="30" t="s">
        <v>1393</v>
      </c>
      <c r="BB3442" s="30" t="s">
        <v>2132</v>
      </c>
      <c r="BC3442" s="30">
        <v>39780</v>
      </c>
    </row>
    <row r="3443" spans="53:55" x14ac:dyDescent="0.3">
      <c r="BA3443" s="30" t="s">
        <v>1336</v>
      </c>
      <c r="BB3443" s="30" t="s">
        <v>1426</v>
      </c>
      <c r="BC3443" s="30">
        <v>5980</v>
      </c>
    </row>
    <row r="3444" spans="53:55" x14ac:dyDescent="0.3">
      <c r="BA3444" s="30" t="s">
        <v>1338</v>
      </c>
      <c r="BB3444" s="30" t="s">
        <v>1430</v>
      </c>
      <c r="BC3444" s="30">
        <v>2210</v>
      </c>
    </row>
    <row r="3445" spans="53:55" x14ac:dyDescent="0.3">
      <c r="BA3445" s="30" t="s">
        <v>1340</v>
      </c>
      <c r="BB3445" s="30" t="s">
        <v>1461</v>
      </c>
      <c r="BC3445" s="30">
        <v>845</v>
      </c>
    </row>
    <row r="3446" spans="53:55" x14ac:dyDescent="0.3">
      <c r="BA3446" s="30" t="s">
        <v>1342</v>
      </c>
      <c r="BB3446" s="30" t="s">
        <v>1511</v>
      </c>
      <c r="BC3446" s="30">
        <v>9750</v>
      </c>
    </row>
    <row r="3447" spans="53:55" x14ac:dyDescent="0.3">
      <c r="BA3447" s="30" t="s">
        <v>1344</v>
      </c>
      <c r="BB3447" s="30" t="s">
        <v>1548</v>
      </c>
      <c r="BC3447" s="30">
        <v>52000</v>
      </c>
    </row>
    <row r="3448" spans="53:55" x14ac:dyDescent="0.3">
      <c r="BA3448" s="30" t="s">
        <v>1346</v>
      </c>
      <c r="BB3448" s="30" t="s">
        <v>1555</v>
      </c>
      <c r="BC3448" s="30">
        <v>54600</v>
      </c>
    </row>
    <row r="3449" spans="53:55" x14ac:dyDescent="0.3">
      <c r="BA3449" s="30" t="s">
        <v>1348</v>
      </c>
      <c r="BB3449" s="30" t="s">
        <v>1588</v>
      </c>
      <c r="BC3449" s="30">
        <v>11050</v>
      </c>
    </row>
    <row r="3450" spans="53:55" x14ac:dyDescent="0.3">
      <c r="BA3450" s="30" t="s">
        <v>1350</v>
      </c>
      <c r="BB3450" s="30" t="s">
        <v>1607</v>
      </c>
      <c r="BC3450" s="30">
        <v>27300</v>
      </c>
    </row>
    <row r="3451" spans="53:55" x14ac:dyDescent="0.3">
      <c r="BA3451" s="30" t="s">
        <v>1352</v>
      </c>
      <c r="BB3451" s="30" t="s">
        <v>1617</v>
      </c>
      <c r="BC3451" s="30">
        <v>4368</v>
      </c>
    </row>
    <row r="3452" spans="53:55" x14ac:dyDescent="0.3">
      <c r="BA3452" s="30" t="s">
        <v>1354</v>
      </c>
      <c r="BB3452" s="30" t="s">
        <v>2134</v>
      </c>
      <c r="BC3452" s="30">
        <v>34008</v>
      </c>
    </row>
    <row r="3453" spans="53:55" x14ac:dyDescent="0.3">
      <c r="BA3453" s="30" t="s">
        <v>1356</v>
      </c>
      <c r="BB3453" s="30" t="s">
        <v>1635</v>
      </c>
      <c r="BC3453" s="30">
        <v>6968</v>
      </c>
    </row>
    <row r="3454" spans="53:55" x14ac:dyDescent="0.3">
      <c r="BA3454" s="30" t="s">
        <v>1358</v>
      </c>
      <c r="BB3454" s="30" t="s">
        <v>1660</v>
      </c>
      <c r="BC3454" s="30">
        <v>10725</v>
      </c>
    </row>
    <row r="3455" spans="53:55" x14ac:dyDescent="0.3">
      <c r="BA3455" s="30" t="s">
        <v>1360</v>
      </c>
      <c r="BB3455" s="30" t="s">
        <v>1688</v>
      </c>
      <c r="BC3455" s="30">
        <v>10335</v>
      </c>
    </row>
    <row r="3456" spans="53:55" x14ac:dyDescent="0.3">
      <c r="BA3456" s="30" t="s">
        <v>1362</v>
      </c>
      <c r="BB3456" s="30" t="s">
        <v>1698</v>
      </c>
      <c r="BC3456" s="30">
        <v>65260</v>
      </c>
    </row>
    <row r="3457" spans="53:55" x14ac:dyDescent="0.3">
      <c r="BA3457" s="30" t="s">
        <v>1364</v>
      </c>
      <c r="BB3457" s="30" t="s">
        <v>1747</v>
      </c>
      <c r="BC3457" s="30">
        <v>18850</v>
      </c>
    </row>
    <row r="3458" spans="53:55" x14ac:dyDescent="0.3">
      <c r="BA3458" s="30" t="s">
        <v>1366</v>
      </c>
      <c r="BB3458" s="30" t="s">
        <v>1786</v>
      </c>
      <c r="BC3458" s="30">
        <v>3120</v>
      </c>
    </row>
    <row r="3459" spans="53:55" x14ac:dyDescent="0.3">
      <c r="BA3459" s="30" t="s">
        <v>1368</v>
      </c>
      <c r="BB3459" s="30" t="s">
        <v>1800</v>
      </c>
      <c r="BC3459" s="30">
        <v>780</v>
      </c>
    </row>
    <row r="3460" spans="53:55" x14ac:dyDescent="0.3">
      <c r="BA3460" s="30" t="s">
        <v>1327</v>
      </c>
      <c r="BB3460" s="30" t="s">
        <v>1806</v>
      </c>
      <c r="BC3460" s="30">
        <v>13650</v>
      </c>
    </row>
    <row r="3461" spans="53:55" x14ac:dyDescent="0.3">
      <c r="BA3461" s="30" t="s">
        <v>1328</v>
      </c>
      <c r="BB3461" s="30" t="s">
        <v>1821</v>
      </c>
      <c r="BC3461" s="30">
        <v>8450</v>
      </c>
    </row>
    <row r="3462" spans="53:55" x14ac:dyDescent="0.3">
      <c r="BA3462" s="30" t="s">
        <v>1372</v>
      </c>
      <c r="BB3462" s="30" t="s">
        <v>1852</v>
      </c>
      <c r="BC3462" s="30">
        <v>23400</v>
      </c>
    </row>
    <row r="3463" spans="53:55" x14ac:dyDescent="0.3">
      <c r="BA3463" s="30" t="s">
        <v>1329</v>
      </c>
      <c r="BB3463" s="30" t="s">
        <v>1879</v>
      </c>
      <c r="BC3463" s="30">
        <v>22100</v>
      </c>
    </row>
    <row r="3464" spans="53:55" x14ac:dyDescent="0.3">
      <c r="BA3464" s="30" t="s">
        <v>1330</v>
      </c>
      <c r="BB3464" s="30" t="s">
        <v>1886</v>
      </c>
      <c r="BC3464" s="30">
        <v>65000</v>
      </c>
    </row>
    <row r="3465" spans="53:55" x14ac:dyDescent="0.3">
      <c r="BA3465" s="30" t="s">
        <v>1331</v>
      </c>
      <c r="BB3465" s="30" t="s">
        <v>1918</v>
      </c>
      <c r="BC3465" s="30">
        <v>4550</v>
      </c>
    </row>
    <row r="3466" spans="53:55" x14ac:dyDescent="0.3">
      <c r="BA3466" s="30" t="s">
        <v>1377</v>
      </c>
      <c r="BB3466" s="30" t="s">
        <v>1944</v>
      </c>
      <c r="BC3466" s="30">
        <v>5850</v>
      </c>
    </row>
    <row r="3467" spans="53:55" x14ac:dyDescent="0.3">
      <c r="BA3467" s="30" t="s">
        <v>1332</v>
      </c>
      <c r="BB3467" s="30" t="s">
        <v>1989</v>
      </c>
      <c r="BC3467" s="30">
        <v>10920</v>
      </c>
    </row>
    <row r="3468" spans="53:55" x14ac:dyDescent="0.3">
      <c r="BA3468" s="30" t="s">
        <v>1334</v>
      </c>
      <c r="BB3468" s="30" t="s">
        <v>2070</v>
      </c>
      <c r="BC3468" s="30">
        <v>2990</v>
      </c>
    </row>
    <row r="3469" spans="53:55" x14ac:dyDescent="0.3">
      <c r="BA3469" s="30" t="s">
        <v>1333</v>
      </c>
      <c r="BB3469" s="30" t="s">
        <v>2015</v>
      </c>
      <c r="BC3469" s="30">
        <v>1820</v>
      </c>
    </row>
    <row r="3470" spans="53:55" x14ac:dyDescent="0.3">
      <c r="BA3470" s="30" t="s">
        <v>1335</v>
      </c>
      <c r="BB3470" s="30" t="s">
        <v>2101</v>
      </c>
      <c r="BC3470" s="30">
        <v>49400</v>
      </c>
    </row>
    <row r="3471" spans="53:55" x14ac:dyDescent="0.3">
      <c r="BA3471" s="30" t="s">
        <v>1377</v>
      </c>
      <c r="BB3471" s="30" t="s">
        <v>1940</v>
      </c>
      <c r="BC3471" s="30">
        <v>39000</v>
      </c>
    </row>
    <row r="3472" spans="53:55" x14ac:dyDescent="0.3">
      <c r="BA3472" s="30" t="s">
        <v>1332</v>
      </c>
      <c r="BB3472" s="30" t="s">
        <v>1992</v>
      </c>
      <c r="BC3472" s="30">
        <v>8450</v>
      </c>
    </row>
    <row r="3473" spans="53:55" x14ac:dyDescent="0.3">
      <c r="BA3473" s="30" t="s">
        <v>1364</v>
      </c>
      <c r="BB3473" s="30" t="s">
        <v>1769</v>
      </c>
      <c r="BC3473" s="30">
        <v>22100</v>
      </c>
    </row>
    <row r="3474" spans="53:55" x14ac:dyDescent="0.3">
      <c r="BA3474" s="30" t="s">
        <v>27</v>
      </c>
      <c r="BB3474" s="30" t="s">
        <v>27</v>
      </c>
      <c r="BC3474" s="30">
        <v>36400</v>
      </c>
    </row>
    <row r="3475" spans="53:55" x14ac:dyDescent="0.3">
      <c r="BA3475" s="30" t="s">
        <v>1386</v>
      </c>
      <c r="BB3475" s="30" t="s">
        <v>2107</v>
      </c>
      <c r="BC3475" s="30">
        <v>34060</v>
      </c>
    </row>
    <row r="3476" spans="53:55" x14ac:dyDescent="0.3">
      <c r="BA3476" s="30" t="s">
        <v>2157</v>
      </c>
      <c r="BB3476" s="30" t="s">
        <v>1956</v>
      </c>
      <c r="BC3476" s="30">
        <v>29835</v>
      </c>
    </row>
    <row r="3477" spans="53:55" x14ac:dyDescent="0.3">
      <c r="BA3477" s="30" t="s">
        <v>26</v>
      </c>
      <c r="BB3477" s="30" t="s">
        <v>2126</v>
      </c>
      <c r="BC3477" s="30">
        <v>2990</v>
      </c>
    </row>
    <row r="3478" spans="53:55" x14ac:dyDescent="0.3">
      <c r="BA3478" s="30" t="s">
        <v>1391</v>
      </c>
      <c r="BB3478" s="30" t="s">
        <v>2114</v>
      </c>
      <c r="BC3478" s="30">
        <v>2210</v>
      </c>
    </row>
    <row r="3479" spans="53:55" x14ac:dyDescent="0.3">
      <c r="BA3479" s="30" t="s">
        <v>1393</v>
      </c>
      <c r="BB3479" s="30" t="s">
        <v>2131</v>
      </c>
      <c r="BC3479" s="30">
        <v>1690</v>
      </c>
    </row>
    <row r="3480" spans="53:55" x14ac:dyDescent="0.3">
      <c r="BA3480" s="30" t="s">
        <v>1336</v>
      </c>
      <c r="BB3480" s="30" t="s">
        <v>1428</v>
      </c>
      <c r="BC3480" s="30">
        <v>9750</v>
      </c>
    </row>
    <row r="3481" spans="53:55" x14ac:dyDescent="0.3">
      <c r="BA3481" s="30" t="s">
        <v>1338</v>
      </c>
      <c r="BB3481" s="30" t="s">
        <v>1454</v>
      </c>
      <c r="BC3481" s="30">
        <v>39000</v>
      </c>
    </row>
    <row r="3482" spans="53:55" x14ac:dyDescent="0.3">
      <c r="BA3482" s="30" t="s">
        <v>1340</v>
      </c>
      <c r="BB3482" s="30" t="s">
        <v>1459</v>
      </c>
      <c r="BC3482" s="30">
        <v>40950</v>
      </c>
    </row>
    <row r="3483" spans="53:55" x14ac:dyDescent="0.3">
      <c r="BA3483" s="30" t="s">
        <v>1342</v>
      </c>
      <c r="BB3483" s="30" t="s">
        <v>1508</v>
      </c>
      <c r="BC3483" s="30">
        <v>44200</v>
      </c>
    </row>
    <row r="3484" spans="53:55" x14ac:dyDescent="0.3">
      <c r="BA3484" s="30" t="s">
        <v>1344</v>
      </c>
      <c r="BB3484" s="30" t="s">
        <v>1541</v>
      </c>
      <c r="BC3484" s="30">
        <v>36400</v>
      </c>
    </row>
    <row r="3485" spans="53:55" x14ac:dyDescent="0.3">
      <c r="BA3485" s="30" t="s">
        <v>1346</v>
      </c>
      <c r="BB3485" s="30" t="s">
        <v>1555</v>
      </c>
      <c r="BC3485" s="30">
        <v>4368</v>
      </c>
    </row>
    <row r="3486" spans="53:55" x14ac:dyDescent="0.3">
      <c r="BA3486" s="30" t="s">
        <v>1348</v>
      </c>
      <c r="BB3486" s="30" t="s">
        <v>1574</v>
      </c>
      <c r="BC3486" s="30">
        <v>34008</v>
      </c>
    </row>
    <row r="3487" spans="53:55" x14ac:dyDescent="0.3">
      <c r="BA3487" s="30" t="s">
        <v>1350</v>
      </c>
      <c r="BB3487" s="30" t="s">
        <v>1589</v>
      </c>
      <c r="BC3487" s="30">
        <v>6968</v>
      </c>
    </row>
    <row r="3488" spans="53:55" x14ac:dyDescent="0.3">
      <c r="BA3488" s="30" t="s">
        <v>1352</v>
      </c>
      <c r="BB3488" s="30" t="s">
        <v>1621</v>
      </c>
      <c r="BC3488" s="30">
        <v>32175</v>
      </c>
    </row>
    <row r="3489" spans="53:55" x14ac:dyDescent="0.3">
      <c r="BA3489" s="30" t="s">
        <v>1354</v>
      </c>
      <c r="BB3489" s="30" t="s">
        <v>2144</v>
      </c>
      <c r="BC3489" s="30">
        <v>13780</v>
      </c>
    </row>
    <row r="3490" spans="53:55" x14ac:dyDescent="0.3">
      <c r="BA3490" s="30" t="s">
        <v>1356</v>
      </c>
      <c r="BB3490" s="30" t="s">
        <v>1625</v>
      </c>
      <c r="BC3490" s="30">
        <v>65260</v>
      </c>
    </row>
    <row r="3491" spans="53:55" x14ac:dyDescent="0.3">
      <c r="BA3491" s="30" t="s">
        <v>1358</v>
      </c>
      <c r="BB3491" s="30" t="s">
        <v>1647</v>
      </c>
      <c r="BC3491" s="30">
        <v>37700</v>
      </c>
    </row>
    <row r="3492" spans="53:55" x14ac:dyDescent="0.3">
      <c r="BA3492" s="30" t="s">
        <v>1360</v>
      </c>
      <c r="BB3492" s="30" t="s">
        <v>1680</v>
      </c>
      <c r="BC3492" s="30">
        <v>2080</v>
      </c>
    </row>
    <row r="3493" spans="53:55" x14ac:dyDescent="0.3">
      <c r="BA3493" s="30" t="s">
        <v>1362</v>
      </c>
      <c r="BB3493" s="30" t="s">
        <v>1725</v>
      </c>
      <c r="BC3493" s="30">
        <v>3120</v>
      </c>
    </row>
    <row r="3494" spans="53:55" x14ac:dyDescent="0.3">
      <c r="BA3494" s="30" t="s">
        <v>1364</v>
      </c>
      <c r="BB3494" s="30" t="s">
        <v>1777</v>
      </c>
      <c r="BC3494" s="30">
        <v>27300</v>
      </c>
    </row>
    <row r="3495" spans="53:55" x14ac:dyDescent="0.3">
      <c r="BA3495" s="30" t="s">
        <v>1366</v>
      </c>
      <c r="BB3495" s="30" t="s">
        <v>1792</v>
      </c>
      <c r="BC3495" s="30">
        <v>16900</v>
      </c>
    </row>
    <row r="3496" spans="53:55" x14ac:dyDescent="0.3">
      <c r="BA3496" s="30" t="s">
        <v>1368</v>
      </c>
      <c r="BB3496" s="30" t="s">
        <v>1801</v>
      </c>
      <c r="BC3496" s="30">
        <v>17550</v>
      </c>
    </row>
    <row r="3497" spans="53:55" x14ac:dyDescent="0.3">
      <c r="BA3497" s="30" t="s">
        <v>1327</v>
      </c>
      <c r="BB3497" s="30" t="s">
        <v>1807</v>
      </c>
      <c r="BC3497" s="30">
        <v>33150</v>
      </c>
    </row>
    <row r="3498" spans="53:55" x14ac:dyDescent="0.3">
      <c r="BA3498" s="30" t="s">
        <v>1328</v>
      </c>
      <c r="BB3498" s="30" t="s">
        <v>1817</v>
      </c>
      <c r="BC3498" s="30">
        <v>48750</v>
      </c>
    </row>
    <row r="3499" spans="53:55" x14ac:dyDescent="0.3">
      <c r="BA3499" s="30" t="s">
        <v>1372</v>
      </c>
      <c r="BB3499" s="30" t="s">
        <v>1856</v>
      </c>
      <c r="BC3499" s="30">
        <v>9100</v>
      </c>
    </row>
    <row r="3500" spans="53:55" x14ac:dyDescent="0.3">
      <c r="BA3500" s="30" t="s">
        <v>1329</v>
      </c>
      <c r="BB3500" s="30" t="s">
        <v>1876</v>
      </c>
      <c r="BC3500" s="30">
        <v>17550</v>
      </c>
    </row>
    <row r="3501" spans="53:55" x14ac:dyDescent="0.3">
      <c r="BA3501" s="30" t="s">
        <v>1330</v>
      </c>
      <c r="BB3501" s="30" t="s">
        <v>1894</v>
      </c>
      <c r="BC3501" s="30">
        <v>5460</v>
      </c>
    </row>
    <row r="3502" spans="53:55" x14ac:dyDescent="0.3">
      <c r="BA3502" s="30" t="s">
        <v>1331</v>
      </c>
      <c r="BB3502" s="30" t="s">
        <v>1916</v>
      </c>
      <c r="BC3502" s="30">
        <v>1495</v>
      </c>
    </row>
    <row r="3503" spans="53:55" x14ac:dyDescent="0.3">
      <c r="BA3503" s="30" t="s">
        <v>1377</v>
      </c>
      <c r="BB3503" s="30" t="s">
        <v>1934</v>
      </c>
      <c r="BC3503" s="30">
        <v>910</v>
      </c>
    </row>
    <row r="3504" spans="53:55" x14ac:dyDescent="0.3">
      <c r="BA3504" s="30" t="s">
        <v>1332</v>
      </c>
      <c r="BB3504" s="30" t="s">
        <v>1995</v>
      </c>
      <c r="BC3504" s="30">
        <v>24700</v>
      </c>
    </row>
    <row r="3505" spans="53:55" x14ac:dyDescent="0.3">
      <c r="BA3505" s="30" t="s">
        <v>1334</v>
      </c>
      <c r="BB3505" s="30" t="s">
        <v>2074</v>
      </c>
      <c r="BC3505" s="30">
        <v>52000</v>
      </c>
    </row>
    <row r="3506" spans="53:55" x14ac:dyDescent="0.3">
      <c r="BA3506" s="30" t="s">
        <v>1333</v>
      </c>
      <c r="BB3506" s="30" t="s">
        <v>2014</v>
      </c>
      <c r="BC3506" s="30">
        <v>25350</v>
      </c>
    </row>
    <row r="3507" spans="53:55" x14ac:dyDescent="0.3">
      <c r="BA3507" s="30" t="s">
        <v>1335</v>
      </c>
      <c r="BB3507" s="30" t="s">
        <v>2099</v>
      </c>
      <c r="BC3507" s="30">
        <v>44200</v>
      </c>
    </row>
    <row r="3508" spans="53:55" x14ac:dyDescent="0.3">
      <c r="BA3508" s="30" t="s">
        <v>1377</v>
      </c>
      <c r="BB3508" s="30" t="s">
        <v>1920</v>
      </c>
      <c r="BC3508" s="30">
        <v>36400</v>
      </c>
    </row>
    <row r="3509" spans="53:55" x14ac:dyDescent="0.3">
      <c r="BA3509" s="30" t="s">
        <v>1332</v>
      </c>
      <c r="BB3509" s="30" t="s">
        <v>1991</v>
      </c>
      <c r="BC3509" s="30">
        <v>8515</v>
      </c>
    </row>
    <row r="3510" spans="53:55" x14ac:dyDescent="0.3">
      <c r="BA3510" s="30" t="s">
        <v>1364</v>
      </c>
      <c r="BB3510" s="30" t="s">
        <v>1759</v>
      </c>
      <c r="BC3510" s="30">
        <v>19890</v>
      </c>
    </row>
    <row r="3511" spans="53:55" x14ac:dyDescent="0.3">
      <c r="BA3511" s="30" t="s">
        <v>27</v>
      </c>
      <c r="BB3511" s="30" t="s">
        <v>27</v>
      </c>
      <c r="BC3511" s="30">
        <v>1495</v>
      </c>
    </row>
    <row r="3512" spans="53:55" x14ac:dyDescent="0.3">
      <c r="BA3512" s="30" t="s">
        <v>1386</v>
      </c>
      <c r="BB3512" s="30" t="s">
        <v>2108</v>
      </c>
      <c r="BC3512" s="30">
        <v>3315</v>
      </c>
    </row>
    <row r="3513" spans="53:55" x14ac:dyDescent="0.3">
      <c r="BA3513" s="30" t="s">
        <v>2157</v>
      </c>
      <c r="BB3513" s="30" t="s">
        <v>1960</v>
      </c>
      <c r="BC3513" s="30">
        <v>2535</v>
      </c>
    </row>
    <row r="3514" spans="53:55" x14ac:dyDescent="0.3">
      <c r="BA3514" s="30" t="s">
        <v>26</v>
      </c>
      <c r="BB3514" s="30" t="s">
        <v>2119</v>
      </c>
      <c r="BC3514" s="30">
        <v>29250</v>
      </c>
    </row>
    <row r="3515" spans="53:55" x14ac:dyDescent="0.3">
      <c r="BA3515" s="30" t="s">
        <v>1391</v>
      </c>
      <c r="BB3515" s="30" t="s">
        <v>2109</v>
      </c>
      <c r="BC3515" s="30">
        <v>13000</v>
      </c>
    </row>
    <row r="3516" spans="53:55" x14ac:dyDescent="0.3">
      <c r="BA3516" s="30" t="s">
        <v>1393</v>
      </c>
      <c r="BB3516" s="30" t="s">
        <v>2130</v>
      </c>
      <c r="BC3516" s="30">
        <v>54600</v>
      </c>
    </row>
    <row r="3517" spans="53:55" x14ac:dyDescent="0.3">
      <c r="BA3517" s="30" t="s">
        <v>1336</v>
      </c>
      <c r="BB3517" s="30" t="s">
        <v>1424</v>
      </c>
      <c r="BC3517" s="30">
        <v>11050</v>
      </c>
    </row>
    <row r="3518" spans="53:55" x14ac:dyDescent="0.3">
      <c r="BA3518" s="30" t="s">
        <v>1338</v>
      </c>
      <c r="BB3518" s="30" t="s">
        <v>1446</v>
      </c>
      <c r="BC3518" s="30">
        <v>9100</v>
      </c>
    </row>
    <row r="3519" spans="53:55" x14ac:dyDescent="0.3">
      <c r="BA3519" s="30" t="s">
        <v>1340</v>
      </c>
      <c r="BB3519" s="30" t="s">
        <v>1470</v>
      </c>
      <c r="BC3519" s="30">
        <v>6552</v>
      </c>
    </row>
    <row r="3520" spans="53:55" x14ac:dyDescent="0.3">
      <c r="BA3520" s="30" t="s">
        <v>1342</v>
      </c>
      <c r="BB3520" s="30" t="s">
        <v>1512</v>
      </c>
      <c r="BC3520" s="30">
        <v>17004</v>
      </c>
    </row>
    <row r="3521" spans="53:55" x14ac:dyDescent="0.3">
      <c r="BA3521" s="30" t="s">
        <v>1344</v>
      </c>
      <c r="BB3521" s="30" t="s">
        <v>1540</v>
      </c>
      <c r="BC3521" s="30">
        <v>6968</v>
      </c>
    </row>
    <row r="3522" spans="53:55" x14ac:dyDescent="0.3">
      <c r="BA3522" s="30" t="s">
        <v>1346</v>
      </c>
      <c r="BB3522" s="30" t="s">
        <v>1554</v>
      </c>
      <c r="BC3522" s="30">
        <v>10725</v>
      </c>
    </row>
    <row r="3523" spans="53:55" x14ac:dyDescent="0.3">
      <c r="BA3523" s="30" t="s">
        <v>1348</v>
      </c>
      <c r="BB3523" s="30" t="s">
        <v>1558</v>
      </c>
      <c r="BC3523" s="30">
        <v>13780</v>
      </c>
    </row>
    <row r="3524" spans="53:55" x14ac:dyDescent="0.3">
      <c r="BA3524" s="30" t="s">
        <v>1350</v>
      </c>
      <c r="BB3524" s="30" t="s">
        <v>1605</v>
      </c>
      <c r="BC3524" s="30">
        <v>16315</v>
      </c>
    </row>
    <row r="3525" spans="53:55" x14ac:dyDescent="0.3">
      <c r="BA3525" s="30" t="s">
        <v>1352</v>
      </c>
      <c r="BB3525" s="30" t="s">
        <v>1532</v>
      </c>
      <c r="BC3525" s="30">
        <v>75400</v>
      </c>
    </row>
    <row r="3526" spans="53:55" x14ac:dyDescent="0.3">
      <c r="BA3526" s="30" t="s">
        <v>1354</v>
      </c>
      <c r="BB3526" s="30" t="s">
        <v>2144</v>
      </c>
      <c r="BC3526" s="30">
        <v>2080</v>
      </c>
    </row>
    <row r="3527" spans="53:55" x14ac:dyDescent="0.3">
      <c r="BA3527" s="30" t="s">
        <v>1356</v>
      </c>
      <c r="BB3527" s="30" t="s">
        <v>1633</v>
      </c>
      <c r="BC3527" s="30">
        <v>3120</v>
      </c>
    </row>
    <row r="3528" spans="53:55" x14ac:dyDescent="0.3">
      <c r="BA3528" s="30" t="s">
        <v>1358</v>
      </c>
      <c r="BB3528" s="30" t="s">
        <v>1650</v>
      </c>
      <c r="BC3528" s="30">
        <v>13650</v>
      </c>
    </row>
    <row r="3529" spans="53:55" x14ac:dyDescent="0.3">
      <c r="BA3529" s="30" t="s">
        <v>1360</v>
      </c>
      <c r="BB3529" s="30" t="s">
        <v>1680</v>
      </c>
      <c r="BC3529" s="30">
        <v>33800</v>
      </c>
    </row>
    <row r="3530" spans="53:55" x14ac:dyDescent="0.3">
      <c r="BA3530" s="30" t="s">
        <v>1362</v>
      </c>
      <c r="BB3530" s="30" t="s">
        <v>1710</v>
      </c>
      <c r="BC3530" s="30">
        <v>11700</v>
      </c>
    </row>
    <row r="3531" spans="53:55" x14ac:dyDescent="0.3">
      <c r="BA3531" s="30" t="s">
        <v>1364</v>
      </c>
      <c r="BB3531" s="30" t="s">
        <v>1746</v>
      </c>
      <c r="BC3531" s="30">
        <v>22100</v>
      </c>
    </row>
    <row r="3532" spans="53:55" x14ac:dyDescent="0.3">
      <c r="BA3532" s="30" t="s">
        <v>1366</v>
      </c>
      <c r="BB3532" s="30" t="s">
        <v>1780</v>
      </c>
      <c r="BC3532" s="30">
        <v>48750</v>
      </c>
    </row>
    <row r="3533" spans="53:55" x14ac:dyDescent="0.3">
      <c r="BA3533" s="30" t="s">
        <v>1368</v>
      </c>
      <c r="BB3533" s="30" t="s">
        <v>1798</v>
      </c>
      <c r="BC3533" s="30">
        <v>18200</v>
      </c>
    </row>
    <row r="3534" spans="53:55" x14ac:dyDescent="0.3">
      <c r="BA3534" s="30" t="s">
        <v>1327</v>
      </c>
      <c r="BB3534" s="30" t="s">
        <v>1808</v>
      </c>
      <c r="BC3534" s="30">
        <v>23400</v>
      </c>
    </row>
    <row r="3535" spans="53:55" x14ac:dyDescent="0.3">
      <c r="BA3535" s="30" t="s">
        <v>1328</v>
      </c>
      <c r="BB3535" s="30" t="s">
        <v>1820</v>
      </c>
      <c r="BC3535" s="30">
        <v>5460</v>
      </c>
    </row>
    <row r="3536" spans="53:55" x14ac:dyDescent="0.3">
      <c r="BA3536" s="30" t="s">
        <v>1372</v>
      </c>
      <c r="BB3536" s="30" t="s">
        <v>1845</v>
      </c>
      <c r="BC3536" s="30">
        <v>4485</v>
      </c>
    </row>
    <row r="3537" spans="53:55" x14ac:dyDescent="0.3">
      <c r="BA3537" s="30" t="s">
        <v>1329</v>
      </c>
      <c r="BB3537" s="30" t="s">
        <v>1879</v>
      </c>
      <c r="BC3537" s="30">
        <v>1820</v>
      </c>
    </row>
    <row r="3538" spans="53:55" x14ac:dyDescent="0.3">
      <c r="BA3538" s="30" t="s">
        <v>1330</v>
      </c>
      <c r="BB3538" s="30" t="s">
        <v>1891</v>
      </c>
      <c r="BC3538" s="30">
        <v>12350</v>
      </c>
    </row>
    <row r="3539" spans="53:55" x14ac:dyDescent="0.3">
      <c r="BA3539" s="30" t="s">
        <v>1331</v>
      </c>
      <c r="BB3539" s="30" t="s">
        <v>1915</v>
      </c>
      <c r="BC3539" s="30">
        <v>52000</v>
      </c>
    </row>
    <row r="3540" spans="53:55" x14ac:dyDescent="0.3">
      <c r="BA3540" s="30" t="s">
        <v>1377</v>
      </c>
      <c r="BB3540" s="30" t="s">
        <v>1935</v>
      </c>
      <c r="BC3540" s="30">
        <v>33800</v>
      </c>
    </row>
    <row r="3541" spans="53:55" x14ac:dyDescent="0.3">
      <c r="BA3541" s="30" t="s">
        <v>1332</v>
      </c>
      <c r="BB3541" s="30" t="s">
        <v>1996</v>
      </c>
      <c r="BC3541" s="30">
        <v>44200</v>
      </c>
    </row>
    <row r="3542" spans="53:55" x14ac:dyDescent="0.3">
      <c r="BA3542" s="30" t="s">
        <v>1334</v>
      </c>
      <c r="BB3542" s="30" t="s">
        <v>2080</v>
      </c>
      <c r="BC3542" s="30">
        <v>36400</v>
      </c>
    </row>
    <row r="3543" spans="53:55" x14ac:dyDescent="0.3">
      <c r="BA3543" s="30" t="s">
        <v>1333</v>
      </c>
      <c r="BB3543" s="30" t="s">
        <v>2030</v>
      </c>
      <c r="BC3543" s="30">
        <v>34060</v>
      </c>
    </row>
    <row r="3544" spans="53:55" x14ac:dyDescent="0.3">
      <c r="BA3544" s="30" t="s">
        <v>1335</v>
      </c>
      <c r="BB3544" s="30" t="s">
        <v>2090</v>
      </c>
      <c r="BC3544" s="30">
        <v>19890</v>
      </c>
    </row>
    <row r="3545" spans="53:55" x14ac:dyDescent="0.3">
      <c r="BA3545" s="30" t="s">
        <v>1377</v>
      </c>
      <c r="BB3545" s="30" t="s">
        <v>1942</v>
      </c>
      <c r="BC3545" s="30">
        <v>1495</v>
      </c>
    </row>
    <row r="3546" spans="53:55" x14ac:dyDescent="0.3">
      <c r="BA3546" s="30" t="s">
        <v>1332</v>
      </c>
      <c r="BB3546" s="30" t="s">
        <v>1996</v>
      </c>
      <c r="BC3546" s="30">
        <v>3315</v>
      </c>
    </row>
    <row r="3547" spans="53:55" x14ac:dyDescent="0.3">
      <c r="BA3547" s="30" t="s">
        <v>1364</v>
      </c>
      <c r="BB3547" s="30" t="s">
        <v>1767</v>
      </c>
      <c r="BC3547" s="30">
        <v>3380</v>
      </c>
    </row>
    <row r="3548" spans="53:55" x14ac:dyDescent="0.3">
      <c r="BA3548" s="30" t="s">
        <v>27</v>
      </c>
      <c r="BB3548" s="30" t="s">
        <v>27</v>
      </c>
      <c r="BC3548" s="30">
        <v>29250</v>
      </c>
    </row>
    <row r="3549" spans="53:55" x14ac:dyDescent="0.3">
      <c r="BA3549" s="30" t="s">
        <v>1386</v>
      </c>
      <c r="BB3549" s="30" t="s">
        <v>2108</v>
      </c>
      <c r="BC3549" s="30">
        <v>52000</v>
      </c>
    </row>
    <row r="3550" spans="53:55" x14ac:dyDescent="0.3">
      <c r="BA3550" s="30" t="s">
        <v>2157</v>
      </c>
      <c r="BB3550" s="30" t="s">
        <v>1960</v>
      </c>
      <c r="BC3550" s="30">
        <v>40950</v>
      </c>
    </row>
    <row r="3551" spans="53:55" x14ac:dyDescent="0.3">
      <c r="BA3551" s="30" t="s">
        <v>26</v>
      </c>
      <c r="BB3551" s="30" t="s">
        <v>2119</v>
      </c>
      <c r="BC3551" s="30">
        <v>33150</v>
      </c>
    </row>
    <row r="3552" spans="53:55" x14ac:dyDescent="0.3">
      <c r="BA3552" s="30" t="s">
        <v>1391</v>
      </c>
      <c r="BB3552" s="30" t="s">
        <v>2117</v>
      </c>
      <c r="BC3552" s="30">
        <v>27300</v>
      </c>
    </row>
    <row r="3553" spans="53:55" x14ac:dyDescent="0.3">
      <c r="BA3553" s="30" t="s">
        <v>1393</v>
      </c>
      <c r="BB3553" s="30" t="s">
        <v>1414</v>
      </c>
      <c r="BC3553" s="30">
        <v>2184</v>
      </c>
    </row>
    <row r="3554" spans="53:55" x14ac:dyDescent="0.3">
      <c r="BA3554" s="30" t="s">
        <v>1336</v>
      </c>
      <c r="BB3554" s="30" t="s">
        <v>1420</v>
      </c>
      <c r="BC3554" s="30">
        <v>34008</v>
      </c>
    </row>
    <row r="3555" spans="53:55" x14ac:dyDescent="0.3">
      <c r="BA3555" s="30" t="s">
        <v>1338</v>
      </c>
      <c r="BB3555" s="30" t="s">
        <v>1447</v>
      </c>
      <c r="BC3555" s="30">
        <v>6968</v>
      </c>
    </row>
    <row r="3556" spans="53:55" x14ac:dyDescent="0.3">
      <c r="BA3556" s="30" t="s">
        <v>1340</v>
      </c>
      <c r="BB3556" s="30" t="s">
        <v>1480</v>
      </c>
      <c r="BC3556" s="30">
        <v>32175</v>
      </c>
    </row>
    <row r="3557" spans="53:55" x14ac:dyDescent="0.3">
      <c r="BA3557" s="30" t="s">
        <v>1342</v>
      </c>
      <c r="BB3557" s="30" t="s">
        <v>1511</v>
      </c>
      <c r="BC3557" s="30">
        <v>13780</v>
      </c>
    </row>
    <row r="3558" spans="53:55" x14ac:dyDescent="0.3">
      <c r="BA3558" s="30" t="s">
        <v>1344</v>
      </c>
      <c r="BB3558" s="30" t="s">
        <v>1541</v>
      </c>
      <c r="BC3558" s="30">
        <v>48945</v>
      </c>
    </row>
    <row r="3559" spans="53:55" x14ac:dyDescent="0.3">
      <c r="BA3559" s="30" t="s">
        <v>1346</v>
      </c>
      <c r="BB3559" s="30" t="s">
        <v>1555</v>
      </c>
      <c r="BC3559" s="30">
        <v>56550</v>
      </c>
    </row>
    <row r="3560" spans="53:55" x14ac:dyDescent="0.3">
      <c r="BA3560" s="30" t="s">
        <v>1348</v>
      </c>
      <c r="BB3560" s="30" t="s">
        <v>1583</v>
      </c>
      <c r="BC3560" s="30">
        <v>3120</v>
      </c>
    </row>
    <row r="3561" spans="53:55" x14ac:dyDescent="0.3">
      <c r="BA3561" s="30" t="s">
        <v>1350</v>
      </c>
      <c r="BB3561" s="30" t="s">
        <v>1597</v>
      </c>
      <c r="BC3561" s="30">
        <v>780</v>
      </c>
    </row>
    <row r="3562" spans="53:55" x14ac:dyDescent="0.3">
      <c r="BA3562" s="30" t="s">
        <v>1352</v>
      </c>
      <c r="BB3562" s="30" t="s">
        <v>1621</v>
      </c>
      <c r="BC3562" s="30">
        <v>40950</v>
      </c>
    </row>
    <row r="3563" spans="53:55" x14ac:dyDescent="0.3">
      <c r="BA3563" s="30" t="s">
        <v>1354</v>
      </c>
      <c r="BB3563" s="30" t="s">
        <v>2141</v>
      </c>
      <c r="BC3563" s="30">
        <v>16900</v>
      </c>
    </row>
    <row r="3564" spans="53:55" x14ac:dyDescent="0.3">
      <c r="BA3564" s="30" t="s">
        <v>1356</v>
      </c>
      <c r="BB3564" s="30" t="s">
        <v>1638</v>
      </c>
      <c r="BC3564" s="30">
        <v>11700</v>
      </c>
    </row>
    <row r="3565" spans="53:55" x14ac:dyDescent="0.3">
      <c r="BA3565" s="30" t="s">
        <v>1358</v>
      </c>
      <c r="BB3565" s="30" t="s">
        <v>1651</v>
      </c>
      <c r="BC3565" s="30">
        <v>33150</v>
      </c>
    </row>
    <row r="3566" spans="53:55" x14ac:dyDescent="0.3">
      <c r="BA3566" s="30" t="s">
        <v>1360</v>
      </c>
      <c r="BB3566" s="30" t="s">
        <v>1689</v>
      </c>
      <c r="BC3566" s="30">
        <v>16250</v>
      </c>
    </row>
    <row r="3567" spans="53:55" x14ac:dyDescent="0.3">
      <c r="BA3567" s="30" t="s">
        <v>1362</v>
      </c>
      <c r="BB3567" s="30" t="s">
        <v>1738</v>
      </c>
      <c r="BC3567" s="30">
        <v>4550</v>
      </c>
    </row>
    <row r="3568" spans="53:55" x14ac:dyDescent="0.3">
      <c r="BA3568" s="30" t="s">
        <v>1364</v>
      </c>
      <c r="BB3568" s="30" t="s">
        <v>1772</v>
      </c>
      <c r="BC3568" s="30">
        <v>17550</v>
      </c>
    </row>
    <row r="3569" spans="53:55" x14ac:dyDescent="0.3">
      <c r="BA3569" s="30" t="s">
        <v>1366</v>
      </c>
      <c r="BB3569" s="30" t="s">
        <v>1782</v>
      </c>
      <c r="BC3569" s="30">
        <v>2730</v>
      </c>
    </row>
    <row r="3570" spans="53:55" x14ac:dyDescent="0.3">
      <c r="BA3570" s="30" t="s">
        <v>1368</v>
      </c>
      <c r="BB3570" s="30" t="s">
        <v>1802</v>
      </c>
      <c r="BC3570" s="30">
        <v>1495</v>
      </c>
    </row>
    <row r="3571" spans="53:55" x14ac:dyDescent="0.3">
      <c r="BA3571" s="30" t="s">
        <v>1327</v>
      </c>
      <c r="BB3571" s="30" t="s">
        <v>1808</v>
      </c>
      <c r="BC3571" s="30">
        <v>910</v>
      </c>
    </row>
    <row r="3572" spans="53:55" x14ac:dyDescent="0.3">
      <c r="BA3572" s="30" t="s">
        <v>1328</v>
      </c>
      <c r="BB3572" s="30" t="s">
        <v>1824</v>
      </c>
      <c r="BC3572" s="30">
        <v>12350</v>
      </c>
    </row>
    <row r="3573" spans="53:55" x14ac:dyDescent="0.3">
      <c r="BA3573" s="30" t="s">
        <v>1372</v>
      </c>
      <c r="BB3573" s="30" t="s">
        <v>1859</v>
      </c>
      <c r="BC3573" s="30">
        <v>52000</v>
      </c>
    </row>
    <row r="3574" spans="53:55" x14ac:dyDescent="0.3">
      <c r="BA3574" s="30" t="s">
        <v>1329</v>
      </c>
      <c r="BB3574" s="30" t="s">
        <v>1874</v>
      </c>
      <c r="BC3574" s="30">
        <v>33800</v>
      </c>
    </row>
    <row r="3575" spans="53:55" x14ac:dyDescent="0.3">
      <c r="BA3575" s="30" t="s">
        <v>1330</v>
      </c>
      <c r="BB3575" s="30" t="s">
        <v>1913</v>
      </c>
      <c r="BC3575" s="30">
        <v>33150</v>
      </c>
    </row>
    <row r="3576" spans="53:55" x14ac:dyDescent="0.3">
      <c r="BA3576" s="30" t="s">
        <v>1331</v>
      </c>
      <c r="BB3576" s="30" t="s">
        <v>1916</v>
      </c>
      <c r="BC3576" s="30">
        <v>27300</v>
      </c>
    </row>
    <row r="3577" spans="53:55" x14ac:dyDescent="0.3">
      <c r="BA3577" s="30" t="s">
        <v>1377</v>
      </c>
      <c r="BB3577" s="30" t="s">
        <v>1919</v>
      </c>
      <c r="BC3577" s="30">
        <v>8515</v>
      </c>
    </row>
    <row r="3578" spans="53:55" x14ac:dyDescent="0.3">
      <c r="BA3578" s="30" t="s">
        <v>1332</v>
      </c>
      <c r="BB3578" s="30" t="s">
        <v>1994</v>
      </c>
      <c r="BC3578" s="30">
        <v>29835</v>
      </c>
    </row>
    <row r="3579" spans="53:55" x14ac:dyDescent="0.3">
      <c r="BA3579" s="30" t="s">
        <v>1334</v>
      </c>
      <c r="BB3579" s="30" t="s">
        <v>2071</v>
      </c>
      <c r="BC3579" s="30">
        <v>2990</v>
      </c>
    </row>
    <row r="3580" spans="53:55" x14ac:dyDescent="0.3">
      <c r="BA3580" s="30" t="s">
        <v>1333</v>
      </c>
      <c r="BB3580" s="30" t="s">
        <v>2058</v>
      </c>
      <c r="BC3580" s="30">
        <v>4420</v>
      </c>
    </row>
    <row r="3581" spans="53:55" x14ac:dyDescent="0.3">
      <c r="BA3581" s="30" t="s">
        <v>1335</v>
      </c>
      <c r="BB3581" s="30" t="s">
        <v>2103</v>
      </c>
      <c r="BC3581" s="30">
        <v>3380</v>
      </c>
    </row>
    <row r="3582" spans="53:55" x14ac:dyDescent="0.3">
      <c r="BA3582" s="30" t="s">
        <v>1377</v>
      </c>
      <c r="BB3582" s="30" t="s">
        <v>1930</v>
      </c>
      <c r="BC3582" s="30">
        <v>19500</v>
      </c>
    </row>
    <row r="3583" spans="53:55" x14ac:dyDescent="0.3">
      <c r="BA3583" s="30" t="s">
        <v>1332</v>
      </c>
      <c r="BB3583" s="30" t="s">
        <v>1991</v>
      </c>
      <c r="BC3583" s="30">
        <v>26000</v>
      </c>
    </row>
    <row r="3584" spans="53:55" x14ac:dyDescent="0.3">
      <c r="BA3584" s="30" t="s">
        <v>1364</v>
      </c>
      <c r="BB3584" s="30" t="s">
        <v>1756</v>
      </c>
      <c r="BC3584" s="30">
        <v>27300</v>
      </c>
    </row>
    <row r="3585" spans="53:55" x14ac:dyDescent="0.3">
      <c r="BA3585" s="30" t="s">
        <v>27</v>
      </c>
      <c r="BB3585" s="30" t="s">
        <v>27</v>
      </c>
      <c r="BC3585" s="30">
        <v>44200</v>
      </c>
    </row>
    <row r="3586" spans="53:55" x14ac:dyDescent="0.3">
      <c r="BA3586" s="30" t="s">
        <v>1386</v>
      </c>
      <c r="BB3586" s="30" t="s">
        <v>1386</v>
      </c>
      <c r="BC3586" s="30">
        <v>18200</v>
      </c>
    </row>
    <row r="3587" spans="53:55" x14ac:dyDescent="0.3">
      <c r="BA3587" s="30" t="s">
        <v>2157</v>
      </c>
      <c r="BB3587" s="30" t="s">
        <v>1963</v>
      </c>
      <c r="BC3587" s="30">
        <v>6552</v>
      </c>
    </row>
    <row r="3588" spans="53:55" x14ac:dyDescent="0.3">
      <c r="BA3588" s="30" t="s">
        <v>26</v>
      </c>
      <c r="BB3588" s="30" t="s">
        <v>2129</v>
      </c>
      <c r="BC3588" s="30">
        <v>17004</v>
      </c>
    </row>
    <row r="3589" spans="53:55" x14ac:dyDescent="0.3">
      <c r="BA3589" s="30" t="s">
        <v>1391</v>
      </c>
      <c r="BB3589" s="30" t="s">
        <v>2109</v>
      </c>
      <c r="BC3589" s="30">
        <v>10452</v>
      </c>
    </row>
    <row r="3590" spans="53:55" x14ac:dyDescent="0.3">
      <c r="BA3590" s="30" t="s">
        <v>1393</v>
      </c>
      <c r="BB3590" s="30" t="s">
        <v>2130</v>
      </c>
      <c r="BC3590" s="30">
        <v>21450</v>
      </c>
    </row>
    <row r="3591" spans="53:55" x14ac:dyDescent="0.3">
      <c r="BA3591" s="30" t="s">
        <v>1336</v>
      </c>
      <c r="BB3591" s="30" t="s">
        <v>1428</v>
      </c>
      <c r="BC3591" s="30">
        <v>10335</v>
      </c>
    </row>
    <row r="3592" spans="53:55" x14ac:dyDescent="0.3">
      <c r="BA3592" s="30" t="s">
        <v>1338</v>
      </c>
      <c r="BB3592" s="30" t="s">
        <v>1439</v>
      </c>
      <c r="BC3592" s="30">
        <v>65260</v>
      </c>
    </row>
    <row r="3593" spans="53:55" x14ac:dyDescent="0.3">
      <c r="BA3593" s="30" t="s">
        <v>1340</v>
      </c>
      <c r="BB3593" s="30" t="s">
        <v>1483</v>
      </c>
      <c r="BC3593" s="30">
        <v>56550</v>
      </c>
    </row>
    <row r="3594" spans="53:55" x14ac:dyDescent="0.3">
      <c r="BA3594" s="30" t="s">
        <v>1342</v>
      </c>
      <c r="BB3594" s="30" t="s">
        <v>1498</v>
      </c>
      <c r="BC3594" s="30">
        <v>3120</v>
      </c>
    </row>
    <row r="3595" spans="53:55" x14ac:dyDescent="0.3">
      <c r="BA3595" s="30" t="s">
        <v>1344</v>
      </c>
      <c r="BB3595" s="30" t="s">
        <v>1526</v>
      </c>
      <c r="BC3595" s="30">
        <v>1560</v>
      </c>
    </row>
    <row r="3596" spans="53:55" x14ac:dyDescent="0.3">
      <c r="BA3596" s="30" t="s">
        <v>1346</v>
      </c>
      <c r="BB3596" s="30" t="s">
        <v>1554</v>
      </c>
      <c r="BC3596" s="30">
        <v>27300</v>
      </c>
    </row>
    <row r="3597" spans="53:55" x14ac:dyDescent="0.3">
      <c r="BA3597" s="30" t="s">
        <v>1348</v>
      </c>
      <c r="BB3597" s="30" t="s">
        <v>1567</v>
      </c>
      <c r="BC3597" s="30">
        <v>8450</v>
      </c>
    </row>
    <row r="3598" spans="53:55" x14ac:dyDescent="0.3">
      <c r="BA3598" s="30" t="s">
        <v>1350</v>
      </c>
      <c r="BB3598" s="30" t="s">
        <v>1589</v>
      </c>
      <c r="BC3598" s="30">
        <v>11700</v>
      </c>
    </row>
    <row r="3599" spans="53:55" x14ac:dyDescent="0.3">
      <c r="BA3599" s="30" t="s">
        <v>1352</v>
      </c>
      <c r="BB3599" s="30" t="s">
        <v>1611</v>
      </c>
      <c r="BC3599" s="30">
        <v>22100</v>
      </c>
    </row>
    <row r="3600" spans="53:55" x14ac:dyDescent="0.3">
      <c r="BA3600" s="30" t="s">
        <v>1354</v>
      </c>
      <c r="BB3600" s="30" t="s">
        <v>2133</v>
      </c>
      <c r="BC3600" s="30">
        <v>65000</v>
      </c>
    </row>
    <row r="3601" spans="53:55" x14ac:dyDescent="0.3">
      <c r="BA3601" s="30" t="s">
        <v>1356</v>
      </c>
      <c r="BB3601" s="30" t="s">
        <v>1630</v>
      </c>
      <c r="BC3601" s="30">
        <v>9100</v>
      </c>
    </row>
    <row r="3602" spans="53:55" x14ac:dyDescent="0.3">
      <c r="BA3602" s="30" t="s">
        <v>1358</v>
      </c>
      <c r="BB3602" s="30" t="s">
        <v>1666</v>
      </c>
      <c r="BC3602" s="30">
        <v>23400</v>
      </c>
    </row>
    <row r="3603" spans="53:55" x14ac:dyDescent="0.3">
      <c r="BA3603" s="30" t="s">
        <v>1360</v>
      </c>
      <c r="BB3603" s="30" t="s">
        <v>1676</v>
      </c>
      <c r="BC3603" s="30">
        <v>2730</v>
      </c>
    </row>
    <row r="3604" spans="53:55" x14ac:dyDescent="0.3">
      <c r="BA3604" s="30" t="s">
        <v>1362</v>
      </c>
      <c r="BB3604" s="30" t="s">
        <v>1739</v>
      </c>
      <c r="BC3604" s="30">
        <v>5980</v>
      </c>
    </row>
    <row r="3605" spans="53:55" x14ac:dyDescent="0.3">
      <c r="BA3605" s="30" t="s">
        <v>1364</v>
      </c>
      <c r="BB3605" s="30" t="s">
        <v>1763</v>
      </c>
      <c r="BC3605" s="30">
        <v>1820</v>
      </c>
    </row>
    <row r="3606" spans="53:55" x14ac:dyDescent="0.3">
      <c r="BA3606" s="30" t="s">
        <v>1366</v>
      </c>
      <c r="BB3606" s="30" t="s">
        <v>1792</v>
      </c>
      <c r="BC3606" s="30">
        <v>24700</v>
      </c>
    </row>
    <row r="3607" spans="53:55" x14ac:dyDescent="0.3">
      <c r="BA3607" s="30" t="s">
        <v>1368</v>
      </c>
      <c r="BB3607" s="30" t="s">
        <v>1796</v>
      </c>
      <c r="BC3607" s="30">
        <v>52000</v>
      </c>
    </row>
    <row r="3608" spans="53:55" x14ac:dyDescent="0.3">
      <c r="BA3608" s="30" t="s">
        <v>1327</v>
      </c>
      <c r="BB3608" s="30" t="s">
        <v>1815</v>
      </c>
      <c r="BC3608" s="30">
        <v>25350</v>
      </c>
    </row>
    <row r="3609" spans="53:55" x14ac:dyDescent="0.3">
      <c r="BA3609" s="30" t="s">
        <v>1328</v>
      </c>
      <c r="BB3609" s="30" t="s">
        <v>1825</v>
      </c>
      <c r="BC3609" s="30">
        <v>11050</v>
      </c>
    </row>
    <row r="3610" spans="53:55" x14ac:dyDescent="0.3">
      <c r="BA3610" s="30" t="s">
        <v>1372</v>
      </c>
      <c r="BB3610" s="30" t="s">
        <v>1834</v>
      </c>
      <c r="BC3610" s="30">
        <v>18200</v>
      </c>
    </row>
    <row r="3611" spans="53:55" x14ac:dyDescent="0.3">
      <c r="BA3611" s="30" t="s">
        <v>1329</v>
      </c>
      <c r="BB3611" s="30" t="s">
        <v>1867</v>
      </c>
      <c r="BC3611" s="30">
        <v>17030</v>
      </c>
    </row>
    <row r="3612" spans="53:55" x14ac:dyDescent="0.3">
      <c r="BA3612" s="30" t="s">
        <v>1330</v>
      </c>
      <c r="BB3612" s="30" t="s">
        <v>1905</v>
      </c>
      <c r="BC3612" s="30">
        <v>29835</v>
      </c>
    </row>
    <row r="3613" spans="53:55" x14ac:dyDescent="0.3">
      <c r="BA3613" s="30" t="s">
        <v>1331</v>
      </c>
      <c r="BB3613" s="30" t="s">
        <v>1918</v>
      </c>
      <c r="BC3613" s="30">
        <v>1495</v>
      </c>
    </row>
    <row r="3614" spans="53:55" x14ac:dyDescent="0.3">
      <c r="BA3614" s="30" t="s">
        <v>1377</v>
      </c>
      <c r="BB3614" s="30" t="s">
        <v>1935</v>
      </c>
      <c r="BC3614" s="30">
        <v>3315</v>
      </c>
    </row>
    <row r="3615" spans="53:55" x14ac:dyDescent="0.3">
      <c r="BA3615" s="30" t="s">
        <v>1332</v>
      </c>
      <c r="BB3615" s="30" t="s">
        <v>1996</v>
      </c>
      <c r="BC3615" s="30">
        <v>845</v>
      </c>
    </row>
    <row r="3616" spans="53:55" x14ac:dyDescent="0.3">
      <c r="BA3616" s="30" t="s">
        <v>1334</v>
      </c>
      <c r="BB3616" s="30" t="s">
        <v>2074</v>
      </c>
      <c r="BC3616" s="30">
        <v>19500</v>
      </c>
    </row>
    <row r="3617" spans="53:55" x14ac:dyDescent="0.3">
      <c r="BA3617" s="30" t="s">
        <v>1333</v>
      </c>
      <c r="BB3617" s="30" t="s">
        <v>2064</v>
      </c>
      <c r="BC3617" s="30">
        <v>52000</v>
      </c>
    </row>
    <row r="3618" spans="53:55" x14ac:dyDescent="0.3">
      <c r="BA3618" s="30" t="s">
        <v>1335</v>
      </c>
      <c r="BB3618" s="30" t="s">
        <v>2088</v>
      </c>
      <c r="BC3618" s="30">
        <v>27300</v>
      </c>
    </row>
    <row r="3619" spans="53:55" x14ac:dyDescent="0.3">
      <c r="BA3619" s="30" t="s">
        <v>1377</v>
      </c>
      <c r="BB3619" s="30" t="s">
        <v>1926</v>
      </c>
      <c r="BC3619" s="30">
        <v>22100</v>
      </c>
    </row>
    <row r="3620" spans="53:55" x14ac:dyDescent="0.3">
      <c r="BA3620" s="30" t="s">
        <v>1332</v>
      </c>
      <c r="BB3620" s="30" t="s">
        <v>1995</v>
      </c>
      <c r="BC3620" s="30">
        <v>36400</v>
      </c>
    </row>
    <row r="3621" spans="53:55" x14ac:dyDescent="0.3">
      <c r="BA3621" s="30" t="s">
        <v>1364</v>
      </c>
      <c r="BB3621" s="30" t="s">
        <v>1753</v>
      </c>
      <c r="BC3621" s="30">
        <v>8736</v>
      </c>
    </row>
    <row r="3622" spans="53:55" x14ac:dyDescent="0.3">
      <c r="BA3622" s="30" t="s">
        <v>27</v>
      </c>
      <c r="BB3622" s="30" t="s">
        <v>27</v>
      </c>
      <c r="BC3622" s="30">
        <v>17004</v>
      </c>
    </row>
    <row r="3623" spans="53:55" x14ac:dyDescent="0.3">
      <c r="BA3623" s="30" t="s">
        <v>1386</v>
      </c>
      <c r="BB3623" s="30" t="s">
        <v>1386</v>
      </c>
      <c r="BC3623" s="30">
        <v>3484</v>
      </c>
    </row>
    <row r="3624" spans="53:55" x14ac:dyDescent="0.3">
      <c r="BA3624" s="30" t="s">
        <v>2157</v>
      </c>
      <c r="BB3624" s="30" t="s">
        <v>1981</v>
      </c>
      <c r="BC3624" s="30">
        <v>42900</v>
      </c>
    </row>
    <row r="3625" spans="53:55" x14ac:dyDescent="0.3">
      <c r="BA3625" s="30" t="s">
        <v>26</v>
      </c>
      <c r="BB3625" s="30" t="s">
        <v>2128</v>
      </c>
      <c r="BC3625" s="30">
        <v>3445</v>
      </c>
    </row>
    <row r="3626" spans="53:55" x14ac:dyDescent="0.3">
      <c r="BA3626" s="30" t="s">
        <v>1391</v>
      </c>
      <c r="BB3626" s="30" t="s">
        <v>2118</v>
      </c>
      <c r="BC3626" s="30">
        <v>32630</v>
      </c>
    </row>
    <row r="3627" spans="53:55" x14ac:dyDescent="0.3">
      <c r="BA3627" s="30" t="s">
        <v>1393</v>
      </c>
      <c r="BB3627" s="30" t="s">
        <v>1414</v>
      </c>
      <c r="BC3627" s="30">
        <v>18850</v>
      </c>
    </row>
    <row r="3628" spans="53:55" x14ac:dyDescent="0.3">
      <c r="BA3628" s="30" t="s">
        <v>1336</v>
      </c>
      <c r="BB3628" s="30" t="s">
        <v>1418</v>
      </c>
      <c r="BC3628" s="30">
        <v>3120</v>
      </c>
    </row>
    <row r="3629" spans="53:55" x14ac:dyDescent="0.3">
      <c r="BA3629" s="30" t="s">
        <v>1338</v>
      </c>
      <c r="BB3629" s="30" t="s">
        <v>1453</v>
      </c>
      <c r="BC3629" s="30">
        <v>3120</v>
      </c>
    </row>
    <row r="3630" spans="53:55" x14ac:dyDescent="0.3">
      <c r="BA3630" s="30" t="s">
        <v>1340</v>
      </c>
      <c r="BB3630" s="30" t="s">
        <v>1465</v>
      </c>
      <c r="BC3630" s="30">
        <v>13650</v>
      </c>
    </row>
    <row r="3631" spans="53:55" x14ac:dyDescent="0.3">
      <c r="BA3631" s="30" t="s">
        <v>1342</v>
      </c>
      <c r="BB3631" s="30" t="s">
        <v>1499</v>
      </c>
      <c r="BC3631" s="30">
        <v>16900</v>
      </c>
    </row>
    <row r="3632" spans="53:55" x14ac:dyDescent="0.3">
      <c r="BA3632" s="30" t="s">
        <v>1344</v>
      </c>
      <c r="BB3632" s="30" t="s">
        <v>1536</v>
      </c>
      <c r="BC3632" s="30">
        <v>11700</v>
      </c>
    </row>
    <row r="3633" spans="53:55" x14ac:dyDescent="0.3">
      <c r="BA3633" s="30" t="s">
        <v>1346</v>
      </c>
      <c r="BB3633" s="30" t="s">
        <v>1555</v>
      </c>
      <c r="BC3633" s="30">
        <v>33150</v>
      </c>
    </row>
    <row r="3634" spans="53:55" x14ac:dyDescent="0.3">
      <c r="BA3634" s="30" t="s">
        <v>1348</v>
      </c>
      <c r="BB3634" s="30" t="s">
        <v>1582</v>
      </c>
      <c r="BC3634" s="30">
        <v>48750</v>
      </c>
    </row>
    <row r="3635" spans="53:55" x14ac:dyDescent="0.3">
      <c r="BA3635" s="30" t="s">
        <v>1350</v>
      </c>
      <c r="BB3635" s="30" t="s">
        <v>1599</v>
      </c>
      <c r="BC3635" s="30">
        <v>18200</v>
      </c>
    </row>
    <row r="3636" spans="53:55" x14ac:dyDescent="0.3">
      <c r="BA3636" s="30" t="s">
        <v>1352</v>
      </c>
      <c r="BB3636" s="30" t="s">
        <v>1532</v>
      </c>
      <c r="BC3636" s="30">
        <v>5850</v>
      </c>
    </row>
    <row r="3637" spans="53:55" x14ac:dyDescent="0.3">
      <c r="BA3637" s="30" t="s">
        <v>1354</v>
      </c>
      <c r="BB3637" s="30" t="s">
        <v>2144</v>
      </c>
      <c r="BC3637" s="30">
        <v>2730</v>
      </c>
    </row>
    <row r="3638" spans="53:55" x14ac:dyDescent="0.3">
      <c r="BA3638" s="30" t="s">
        <v>1356</v>
      </c>
      <c r="BB3638" s="30" t="s">
        <v>1634</v>
      </c>
      <c r="BC3638" s="30">
        <v>4485</v>
      </c>
    </row>
    <row r="3639" spans="53:55" x14ac:dyDescent="0.3">
      <c r="BA3639" s="30" t="s">
        <v>1358</v>
      </c>
      <c r="BB3639" s="30" t="s">
        <v>1668</v>
      </c>
      <c r="BC3639" s="30">
        <v>910</v>
      </c>
    </row>
    <row r="3640" spans="53:55" x14ac:dyDescent="0.3">
      <c r="BA3640" s="30" t="s">
        <v>1360</v>
      </c>
      <c r="BB3640" s="30" t="s">
        <v>1680</v>
      </c>
      <c r="BC3640" s="30">
        <v>12350</v>
      </c>
    </row>
    <row r="3641" spans="53:55" x14ac:dyDescent="0.3">
      <c r="BA3641" s="30" t="s">
        <v>1362</v>
      </c>
      <c r="BB3641" s="30" t="s">
        <v>1690</v>
      </c>
      <c r="BC3641" s="30">
        <v>26000</v>
      </c>
    </row>
    <row r="3642" spans="53:55" x14ac:dyDescent="0.3">
      <c r="BA3642" s="30" t="s">
        <v>1364</v>
      </c>
      <c r="BB3642" s="30" t="s">
        <v>1757</v>
      </c>
      <c r="BC3642" s="30">
        <v>16900</v>
      </c>
    </row>
    <row r="3643" spans="53:55" x14ac:dyDescent="0.3">
      <c r="BA3643" s="30" t="s">
        <v>1366</v>
      </c>
      <c r="BB3643" s="30" t="s">
        <v>1789</v>
      </c>
      <c r="BC3643" s="30">
        <v>11050</v>
      </c>
    </row>
    <row r="3644" spans="53:55" x14ac:dyDescent="0.3">
      <c r="BA3644" s="30" t="s">
        <v>1368</v>
      </c>
      <c r="BB3644" s="30" t="s">
        <v>1799</v>
      </c>
      <c r="BC3644" s="30">
        <v>9100</v>
      </c>
    </row>
    <row r="3645" spans="53:55" x14ac:dyDescent="0.3">
      <c r="BA3645" s="30" t="s">
        <v>1327</v>
      </c>
      <c r="BB3645" s="30" t="s">
        <v>1811</v>
      </c>
      <c r="BC3645" s="30">
        <v>34060</v>
      </c>
    </row>
    <row r="3646" spans="53:55" x14ac:dyDescent="0.3">
      <c r="BA3646" s="30" t="s">
        <v>1328</v>
      </c>
      <c r="BB3646" s="30" t="s">
        <v>1821</v>
      </c>
      <c r="BC3646" s="30">
        <v>19890</v>
      </c>
    </row>
    <row r="3647" spans="53:55" x14ac:dyDescent="0.3">
      <c r="BA3647" s="30" t="s">
        <v>1372</v>
      </c>
      <c r="BB3647" s="30" t="s">
        <v>1843</v>
      </c>
      <c r="BC3647" s="30">
        <v>5980</v>
      </c>
    </row>
    <row r="3648" spans="53:55" x14ac:dyDescent="0.3">
      <c r="BA3648" s="30" t="s">
        <v>1329</v>
      </c>
      <c r="BB3648" s="30" t="s">
        <v>1873</v>
      </c>
      <c r="BC3648" s="30">
        <v>1105</v>
      </c>
    </row>
    <row r="3649" spans="53:55" x14ac:dyDescent="0.3">
      <c r="BA3649" s="30" t="s">
        <v>1330</v>
      </c>
      <c r="BB3649" s="30" t="s">
        <v>1914</v>
      </c>
      <c r="BC3649" s="30">
        <v>2535</v>
      </c>
    </row>
    <row r="3650" spans="53:55" x14ac:dyDescent="0.3">
      <c r="BA3650" s="30" t="s">
        <v>1331</v>
      </c>
      <c r="BB3650" s="30" t="s">
        <v>1917</v>
      </c>
      <c r="BC3650" s="30">
        <v>9750</v>
      </c>
    </row>
    <row r="3651" spans="53:55" x14ac:dyDescent="0.3">
      <c r="BA3651" s="30" t="s">
        <v>1377</v>
      </c>
      <c r="BB3651" s="30" t="s">
        <v>1925</v>
      </c>
      <c r="BC3651" s="30">
        <v>39000</v>
      </c>
    </row>
    <row r="3652" spans="53:55" x14ac:dyDescent="0.3">
      <c r="BA3652" s="30" t="s">
        <v>1332</v>
      </c>
      <c r="BB3652" s="30" t="s">
        <v>1989</v>
      </c>
      <c r="BC3652" s="30">
        <v>13650</v>
      </c>
    </row>
    <row r="3653" spans="53:55" x14ac:dyDescent="0.3">
      <c r="BA3653" s="30" t="s">
        <v>1334</v>
      </c>
      <c r="BB3653" s="30" t="s">
        <v>2073</v>
      </c>
      <c r="BC3653" s="30">
        <v>44200</v>
      </c>
    </row>
    <row r="3654" spans="53:55" x14ac:dyDescent="0.3">
      <c r="BA3654" s="30" t="s">
        <v>1333</v>
      </c>
      <c r="BB3654" s="30" t="s">
        <v>2058</v>
      </c>
      <c r="BC3654" s="30">
        <v>27300</v>
      </c>
    </row>
    <row r="3655" spans="53:55" x14ac:dyDescent="0.3">
      <c r="BA3655" s="30" t="s">
        <v>1335</v>
      </c>
      <c r="BB3655" s="30" t="s">
        <v>2087</v>
      </c>
      <c r="BC3655" s="30">
        <v>4368</v>
      </c>
    </row>
    <row r="3656" spans="53:55" x14ac:dyDescent="0.3">
      <c r="BA3656" s="30" t="s">
        <v>1377</v>
      </c>
      <c r="BB3656" s="30" t="s">
        <v>1955</v>
      </c>
      <c r="BC3656" s="30">
        <v>34008</v>
      </c>
    </row>
    <row r="3657" spans="53:55" x14ac:dyDescent="0.3">
      <c r="BA3657" s="30" t="s">
        <v>1332</v>
      </c>
      <c r="BB3657" s="30" t="s">
        <v>1989</v>
      </c>
      <c r="BC3657" s="30">
        <v>13936</v>
      </c>
    </row>
    <row r="3658" spans="53:55" x14ac:dyDescent="0.3">
      <c r="BA3658" s="30" t="s">
        <v>1364</v>
      </c>
      <c r="BB3658" s="30" t="s">
        <v>1770</v>
      </c>
      <c r="BC3658" s="30">
        <v>42900</v>
      </c>
    </row>
    <row r="3659" spans="53:55" x14ac:dyDescent="0.3">
      <c r="BA3659" s="30" t="s">
        <v>27</v>
      </c>
      <c r="BB3659" s="30" t="s">
        <v>27</v>
      </c>
      <c r="BC3659" s="30">
        <v>13780</v>
      </c>
    </row>
    <row r="3660" spans="53:55" x14ac:dyDescent="0.3">
      <c r="BA3660" s="30" t="s">
        <v>1386</v>
      </c>
      <c r="BB3660" s="30" t="s">
        <v>2108</v>
      </c>
      <c r="BC3660" s="30">
        <v>48945</v>
      </c>
    </row>
    <row r="3661" spans="53:55" x14ac:dyDescent="0.3">
      <c r="BA3661" s="30" t="s">
        <v>2157</v>
      </c>
      <c r="BB3661" s="30" t="s">
        <v>1980</v>
      </c>
      <c r="BC3661" s="30">
        <v>56550</v>
      </c>
    </row>
    <row r="3662" spans="53:55" x14ac:dyDescent="0.3">
      <c r="BA3662" s="30" t="s">
        <v>26</v>
      </c>
      <c r="BB3662" s="30" t="s">
        <v>2123</v>
      </c>
      <c r="BC3662" s="30">
        <v>1040</v>
      </c>
    </row>
    <row r="3663" spans="53:55" x14ac:dyDescent="0.3">
      <c r="BA3663" s="30" t="s">
        <v>1391</v>
      </c>
      <c r="BB3663" s="30" t="s">
        <v>2117</v>
      </c>
      <c r="BC3663" s="30">
        <v>3120</v>
      </c>
    </row>
    <row r="3664" spans="53:55" x14ac:dyDescent="0.3">
      <c r="BA3664" s="30" t="s">
        <v>1393</v>
      </c>
      <c r="BB3664" s="30" t="s">
        <v>2132</v>
      </c>
      <c r="BC3664" s="30">
        <v>40950</v>
      </c>
    </row>
    <row r="3665" spans="53:55" x14ac:dyDescent="0.3">
      <c r="BA3665" s="30" t="s">
        <v>1336</v>
      </c>
      <c r="BB3665" s="30" t="s">
        <v>1427</v>
      </c>
      <c r="BC3665" s="30">
        <v>25350</v>
      </c>
    </row>
    <row r="3666" spans="53:55" x14ac:dyDescent="0.3">
      <c r="BA3666" s="30" t="s">
        <v>1338</v>
      </c>
      <c r="BB3666" s="30" t="s">
        <v>1453</v>
      </c>
      <c r="BC3666" s="30">
        <v>17550</v>
      </c>
    </row>
    <row r="3667" spans="53:55" x14ac:dyDescent="0.3">
      <c r="BA3667" s="30" t="s">
        <v>1340</v>
      </c>
      <c r="BB3667" s="30" t="s">
        <v>1455</v>
      </c>
      <c r="BC3667" s="30">
        <v>44200</v>
      </c>
    </row>
    <row r="3668" spans="53:55" x14ac:dyDescent="0.3">
      <c r="BA3668" s="30" t="s">
        <v>1342</v>
      </c>
      <c r="BB3668" s="30" t="s">
        <v>1512</v>
      </c>
      <c r="BC3668" s="30">
        <v>32500</v>
      </c>
    </row>
    <row r="3669" spans="53:55" x14ac:dyDescent="0.3">
      <c r="BA3669" s="30" t="s">
        <v>1344</v>
      </c>
      <c r="BB3669" s="30" t="s">
        <v>1533</v>
      </c>
      <c r="BC3669" s="30">
        <v>13650</v>
      </c>
    </row>
    <row r="3670" spans="53:55" x14ac:dyDescent="0.3">
      <c r="BA3670" s="30" t="s">
        <v>1346</v>
      </c>
      <c r="BB3670" s="30" t="s">
        <v>1554</v>
      </c>
      <c r="BC3670" s="30">
        <v>5850</v>
      </c>
    </row>
    <row r="3671" spans="53:55" x14ac:dyDescent="0.3">
      <c r="BA3671" s="30" t="s">
        <v>1348</v>
      </c>
      <c r="BB3671" s="30" t="s">
        <v>1561</v>
      </c>
      <c r="BC3671" s="30">
        <v>2730</v>
      </c>
    </row>
    <row r="3672" spans="53:55" x14ac:dyDescent="0.3">
      <c r="BA3672" s="30" t="s">
        <v>1350</v>
      </c>
      <c r="BB3672" s="30" t="s">
        <v>1600</v>
      </c>
      <c r="BC3672" s="30">
        <v>4485</v>
      </c>
    </row>
    <row r="3673" spans="53:55" x14ac:dyDescent="0.3">
      <c r="BA3673" s="30" t="s">
        <v>1352</v>
      </c>
      <c r="BB3673" s="30" t="s">
        <v>1611</v>
      </c>
      <c r="BC3673" s="30">
        <v>1365</v>
      </c>
    </row>
    <row r="3674" spans="53:55" x14ac:dyDescent="0.3">
      <c r="BA3674" s="30" t="s">
        <v>1354</v>
      </c>
      <c r="BB3674" s="30" t="s">
        <v>2148</v>
      </c>
      <c r="BC3674" s="30">
        <v>24700</v>
      </c>
    </row>
    <row r="3675" spans="53:55" x14ac:dyDescent="0.3">
      <c r="BA3675" s="30" t="s">
        <v>1356</v>
      </c>
      <c r="BB3675" s="30" t="s">
        <v>1635</v>
      </c>
      <c r="BC3675" s="30">
        <v>39000</v>
      </c>
    </row>
    <row r="3676" spans="53:55" x14ac:dyDescent="0.3">
      <c r="BA3676" s="30" t="s">
        <v>1358</v>
      </c>
      <c r="BB3676" s="30" t="s">
        <v>1659</v>
      </c>
      <c r="BC3676" s="30">
        <v>25350</v>
      </c>
    </row>
    <row r="3677" spans="53:55" x14ac:dyDescent="0.3">
      <c r="BA3677" s="30" t="s">
        <v>1360</v>
      </c>
      <c r="BB3677" s="30" t="s">
        <v>1685</v>
      </c>
      <c r="BC3677" s="30">
        <v>22100</v>
      </c>
    </row>
    <row r="3678" spans="53:55" x14ac:dyDescent="0.3">
      <c r="BA3678" s="30" t="s">
        <v>1362</v>
      </c>
      <c r="BB3678" s="30" t="s">
        <v>1701</v>
      </c>
      <c r="BC3678" s="30">
        <v>9100</v>
      </c>
    </row>
    <row r="3679" spans="53:55" x14ac:dyDescent="0.3">
      <c r="BA3679" s="30" t="s">
        <v>1364</v>
      </c>
      <c r="BB3679" s="30" t="s">
        <v>1746</v>
      </c>
      <c r="BC3679" s="30">
        <v>17030</v>
      </c>
    </row>
    <row r="3680" spans="53:55" x14ac:dyDescent="0.3">
      <c r="BA3680" s="30" t="s">
        <v>1366</v>
      </c>
      <c r="BB3680" s="30" t="s">
        <v>1782</v>
      </c>
      <c r="BC3680" s="30">
        <v>9945</v>
      </c>
    </row>
    <row r="3681" spans="53:55" x14ac:dyDescent="0.3">
      <c r="BA3681" s="30" t="s">
        <v>1368</v>
      </c>
      <c r="BB3681" s="30" t="s">
        <v>1794</v>
      </c>
      <c r="BC3681" s="30">
        <v>5980</v>
      </c>
    </row>
    <row r="3682" spans="53:55" x14ac:dyDescent="0.3">
      <c r="BA3682" s="30" t="s">
        <v>1327</v>
      </c>
      <c r="BB3682" s="30" t="s">
        <v>1808</v>
      </c>
      <c r="BC3682" s="30">
        <v>4420</v>
      </c>
    </row>
    <row r="3683" spans="53:55" x14ac:dyDescent="0.3">
      <c r="BA3683" s="30" t="s">
        <v>1328</v>
      </c>
      <c r="BB3683" s="30" t="s">
        <v>1826</v>
      </c>
      <c r="BC3683" s="30">
        <v>3380</v>
      </c>
    </row>
    <row r="3684" spans="53:55" x14ac:dyDescent="0.3">
      <c r="BA3684" s="30" t="s">
        <v>1372</v>
      </c>
      <c r="BB3684" s="30" t="s">
        <v>1848</v>
      </c>
      <c r="BC3684" s="30">
        <v>19500</v>
      </c>
    </row>
    <row r="3685" spans="53:55" x14ac:dyDescent="0.3">
      <c r="BA3685" s="30" t="s">
        <v>1329</v>
      </c>
      <c r="BB3685" s="30" t="s">
        <v>1867</v>
      </c>
      <c r="BC3685" s="30">
        <v>52000</v>
      </c>
    </row>
    <row r="3686" spans="53:55" x14ac:dyDescent="0.3">
      <c r="BA3686" s="30" t="s">
        <v>1330</v>
      </c>
      <c r="BB3686" s="30" t="s">
        <v>1911</v>
      </c>
      <c r="BC3686" s="30">
        <v>13650</v>
      </c>
    </row>
    <row r="3687" spans="53:55" x14ac:dyDescent="0.3">
      <c r="BA3687" s="30" t="s">
        <v>1331</v>
      </c>
      <c r="BB3687" s="30" t="s">
        <v>1915</v>
      </c>
      <c r="BC3687" s="30">
        <v>22100</v>
      </c>
    </row>
    <row r="3688" spans="53:55" x14ac:dyDescent="0.3">
      <c r="BA3688" s="30" t="s">
        <v>1377</v>
      </c>
      <c r="BB3688" s="30" t="s">
        <v>1940</v>
      </c>
      <c r="BC3688" s="30">
        <v>9100</v>
      </c>
    </row>
    <row r="3689" spans="53:55" x14ac:dyDescent="0.3">
      <c r="BA3689" s="30" t="s">
        <v>1332</v>
      </c>
      <c r="BB3689" s="30" t="s">
        <v>1992</v>
      </c>
      <c r="BC3689" s="30">
        <v>8736</v>
      </c>
    </row>
    <row r="3690" spans="53:55" x14ac:dyDescent="0.3">
      <c r="BA3690" s="30" t="s">
        <v>1334</v>
      </c>
      <c r="BB3690" s="30" t="s">
        <v>2072</v>
      </c>
      <c r="BC3690" s="30">
        <v>8502</v>
      </c>
    </row>
    <row r="3691" spans="53:55" x14ac:dyDescent="0.3">
      <c r="BA3691" s="30" t="s">
        <v>1333</v>
      </c>
      <c r="BB3691" s="30" t="s">
        <v>2046</v>
      </c>
      <c r="BC3691" s="30">
        <v>13936</v>
      </c>
    </row>
    <row r="3692" spans="53:55" x14ac:dyDescent="0.3">
      <c r="BA3692" s="30" t="s">
        <v>1335</v>
      </c>
      <c r="BB3692" s="30" t="s">
        <v>2086</v>
      </c>
      <c r="BC3692" s="30">
        <v>10725</v>
      </c>
    </row>
    <row r="3693" spans="53:55" x14ac:dyDescent="0.3">
      <c r="BA3693" s="30" t="s">
        <v>1377</v>
      </c>
      <c r="BB3693" s="30" t="s">
        <v>1933</v>
      </c>
      <c r="BC3693" s="30">
        <v>13780</v>
      </c>
    </row>
    <row r="3694" spans="53:55" x14ac:dyDescent="0.3">
      <c r="BA3694" s="30" t="s">
        <v>1332</v>
      </c>
      <c r="BB3694" s="30" t="s">
        <v>1994</v>
      </c>
      <c r="BC3694" s="30">
        <v>65260</v>
      </c>
    </row>
    <row r="3695" spans="53:55" x14ac:dyDescent="0.3">
      <c r="BA3695" s="30" t="s">
        <v>1364</v>
      </c>
      <c r="BB3695" s="30" t="s">
        <v>1742</v>
      </c>
      <c r="BC3695" s="30">
        <v>37700</v>
      </c>
    </row>
    <row r="3696" spans="53:55" x14ac:dyDescent="0.3">
      <c r="BA3696" s="30" t="s">
        <v>27</v>
      </c>
      <c r="BB3696" s="30" t="s">
        <v>27</v>
      </c>
      <c r="BC3696" s="30">
        <v>2080</v>
      </c>
    </row>
    <row r="3697" spans="53:55" x14ac:dyDescent="0.3">
      <c r="BA3697" s="30" t="s">
        <v>1386</v>
      </c>
      <c r="BB3697" s="30" t="s">
        <v>2108</v>
      </c>
      <c r="BC3697" s="30">
        <v>3120</v>
      </c>
    </row>
    <row r="3698" spans="53:55" x14ac:dyDescent="0.3">
      <c r="BA3698" s="30" t="s">
        <v>2157</v>
      </c>
      <c r="BB3698" s="30" t="s">
        <v>1960</v>
      </c>
      <c r="BC3698" s="30">
        <v>13650</v>
      </c>
    </row>
    <row r="3699" spans="53:55" x14ac:dyDescent="0.3">
      <c r="BA3699" s="30" t="s">
        <v>26</v>
      </c>
      <c r="BB3699" s="30" t="s">
        <v>2121</v>
      </c>
      <c r="BC3699" s="30">
        <v>25350</v>
      </c>
    </row>
    <row r="3700" spans="53:55" x14ac:dyDescent="0.3">
      <c r="BA3700" s="30" t="s">
        <v>1391</v>
      </c>
      <c r="BB3700" s="30" t="s">
        <v>2110</v>
      </c>
      <c r="BC3700" s="30">
        <v>17550</v>
      </c>
    </row>
    <row r="3701" spans="53:55" x14ac:dyDescent="0.3">
      <c r="BA3701" s="30" t="s">
        <v>1393</v>
      </c>
      <c r="BB3701" s="30" t="s">
        <v>2131</v>
      </c>
      <c r="BC3701" s="30">
        <v>11050</v>
      </c>
    </row>
    <row r="3702" spans="53:55" x14ac:dyDescent="0.3">
      <c r="BA3702" s="30" t="s">
        <v>1336</v>
      </c>
      <c r="BB3702" s="30" t="s">
        <v>1418</v>
      </c>
      <c r="BC3702" s="30">
        <v>16250</v>
      </c>
    </row>
    <row r="3703" spans="53:55" x14ac:dyDescent="0.3">
      <c r="BA3703" s="30" t="s">
        <v>1338</v>
      </c>
      <c r="BB3703" s="30" t="s">
        <v>1439</v>
      </c>
      <c r="BC3703" s="30">
        <v>9100</v>
      </c>
    </row>
    <row r="3704" spans="53:55" x14ac:dyDescent="0.3">
      <c r="BA3704" s="30" t="s">
        <v>1340</v>
      </c>
      <c r="BB3704" s="30" t="s">
        <v>1457</v>
      </c>
      <c r="BC3704" s="30">
        <v>11700</v>
      </c>
    </row>
    <row r="3705" spans="53:55" x14ac:dyDescent="0.3">
      <c r="BA3705" s="30" t="s">
        <v>1342</v>
      </c>
      <c r="BB3705" s="30" t="s">
        <v>1510</v>
      </c>
      <c r="BC3705" s="30">
        <v>8190</v>
      </c>
    </row>
    <row r="3706" spans="53:55" x14ac:dyDescent="0.3">
      <c r="BA3706" s="30" t="s">
        <v>1344</v>
      </c>
      <c r="BB3706" s="30" t="s">
        <v>1552</v>
      </c>
      <c r="BC3706" s="30">
        <v>1495</v>
      </c>
    </row>
    <row r="3707" spans="53:55" x14ac:dyDescent="0.3">
      <c r="BA3707" s="30" t="s">
        <v>1346</v>
      </c>
      <c r="BB3707" s="30" t="s">
        <v>1555</v>
      </c>
      <c r="BC3707" s="30">
        <v>1365</v>
      </c>
    </row>
    <row r="3708" spans="53:55" x14ac:dyDescent="0.3">
      <c r="BA3708" s="30" t="s">
        <v>1348</v>
      </c>
      <c r="BB3708" s="30" t="s">
        <v>1564</v>
      </c>
      <c r="BC3708" s="30">
        <v>24700</v>
      </c>
    </row>
    <row r="3709" spans="53:55" x14ac:dyDescent="0.3">
      <c r="BA3709" s="30" t="s">
        <v>1350</v>
      </c>
      <c r="BB3709" s="30" t="s">
        <v>1593</v>
      </c>
      <c r="BC3709" s="30">
        <v>26000</v>
      </c>
    </row>
    <row r="3710" spans="53:55" x14ac:dyDescent="0.3">
      <c r="BA3710" s="30" t="s">
        <v>1352</v>
      </c>
      <c r="BB3710" s="30" t="s">
        <v>1619</v>
      </c>
      <c r="BC3710" s="30">
        <v>33800</v>
      </c>
    </row>
    <row r="3711" spans="53:55" x14ac:dyDescent="0.3">
      <c r="BA3711" s="30" t="s">
        <v>1354</v>
      </c>
      <c r="BB3711" s="30" t="s">
        <v>2142</v>
      </c>
      <c r="BC3711" s="30">
        <v>11050</v>
      </c>
    </row>
    <row r="3712" spans="53:55" x14ac:dyDescent="0.3">
      <c r="BA3712" s="30" t="s">
        <v>1356</v>
      </c>
      <c r="BB3712" s="30" t="s">
        <v>1636</v>
      </c>
      <c r="BC3712" s="30">
        <v>36400</v>
      </c>
    </row>
    <row r="3713" spans="53:55" x14ac:dyDescent="0.3">
      <c r="BA3713" s="30" t="s">
        <v>1358</v>
      </c>
      <c r="BB3713" s="30" t="s">
        <v>1672</v>
      </c>
      <c r="BC3713" s="30">
        <v>17030</v>
      </c>
    </row>
    <row r="3714" spans="53:55" x14ac:dyDescent="0.3">
      <c r="BA3714" s="30" t="s">
        <v>1360</v>
      </c>
      <c r="BB3714" s="30" t="s">
        <v>1684</v>
      </c>
      <c r="BC3714" s="30">
        <v>29835</v>
      </c>
    </row>
    <row r="3715" spans="53:55" x14ac:dyDescent="0.3">
      <c r="BA3715" s="30" t="s">
        <v>1362</v>
      </c>
      <c r="BB3715" s="30" t="s">
        <v>1693</v>
      </c>
      <c r="BC3715" s="30">
        <v>1495</v>
      </c>
    </row>
    <row r="3716" spans="53:55" x14ac:dyDescent="0.3">
      <c r="BA3716" s="30" t="s">
        <v>1364</v>
      </c>
      <c r="BB3716" s="30" t="s">
        <v>1763</v>
      </c>
      <c r="BC3716" s="30">
        <v>4420</v>
      </c>
    </row>
    <row r="3717" spans="53:55" x14ac:dyDescent="0.3">
      <c r="BA3717" s="30" t="s">
        <v>1366</v>
      </c>
      <c r="BB3717" s="30" t="s">
        <v>1783</v>
      </c>
      <c r="BC3717" s="30">
        <v>1690</v>
      </c>
    </row>
    <row r="3718" spans="53:55" x14ac:dyDescent="0.3">
      <c r="BA3718" s="30" t="s">
        <v>1368</v>
      </c>
      <c r="BB3718" s="30" t="s">
        <v>1794</v>
      </c>
      <c r="BC3718" s="30">
        <v>19500</v>
      </c>
    </row>
    <row r="3719" spans="53:55" x14ac:dyDescent="0.3">
      <c r="BA3719" s="30" t="s">
        <v>1327</v>
      </c>
      <c r="BB3719" s="30" t="s">
        <v>1807</v>
      </c>
      <c r="BC3719" s="30">
        <v>52000</v>
      </c>
    </row>
    <row r="3720" spans="53:55" x14ac:dyDescent="0.3">
      <c r="BA3720" s="30" t="s">
        <v>1328</v>
      </c>
      <c r="BB3720" s="30" t="s">
        <v>1829</v>
      </c>
      <c r="BC3720" s="30">
        <v>27300</v>
      </c>
    </row>
    <row r="3721" spans="53:55" x14ac:dyDescent="0.3">
      <c r="BA3721" s="30" t="s">
        <v>1372</v>
      </c>
      <c r="BB3721" s="30" t="s">
        <v>1831</v>
      </c>
      <c r="BC3721" s="30">
        <v>44200</v>
      </c>
    </row>
    <row r="3722" spans="53:55" x14ac:dyDescent="0.3">
      <c r="BA3722" s="30" t="s">
        <v>1329</v>
      </c>
      <c r="BB3722" s="30" t="s">
        <v>1874</v>
      </c>
      <c r="BC3722" s="30">
        <v>27300</v>
      </c>
    </row>
    <row r="3723" spans="53:55" x14ac:dyDescent="0.3">
      <c r="BA3723" s="30" t="s">
        <v>1330</v>
      </c>
      <c r="BB3723" s="30" t="s">
        <v>1886</v>
      </c>
      <c r="BC3723" s="30">
        <v>4368</v>
      </c>
    </row>
    <row r="3724" spans="53:55" x14ac:dyDescent="0.3">
      <c r="BA3724" s="30" t="s">
        <v>1331</v>
      </c>
      <c r="BB3724" s="30" t="s">
        <v>1916</v>
      </c>
      <c r="BC3724" s="30">
        <v>8502</v>
      </c>
    </row>
    <row r="3725" spans="53:55" x14ac:dyDescent="0.3">
      <c r="BA3725" s="30" t="s">
        <v>1377</v>
      </c>
      <c r="BB3725" s="30" t="s">
        <v>1950</v>
      </c>
      <c r="BC3725" s="30">
        <v>13936</v>
      </c>
    </row>
    <row r="3726" spans="53:55" x14ac:dyDescent="0.3">
      <c r="BA3726" s="30" t="s">
        <v>1332</v>
      </c>
      <c r="BB3726" s="30" t="s">
        <v>1990</v>
      </c>
      <c r="BC3726" s="30">
        <v>10725</v>
      </c>
    </row>
    <row r="3727" spans="53:55" x14ac:dyDescent="0.3">
      <c r="BA3727" s="30" t="s">
        <v>1334</v>
      </c>
      <c r="BB3727" s="30" t="s">
        <v>2073</v>
      </c>
      <c r="BC3727" s="30">
        <v>6890</v>
      </c>
    </row>
    <row r="3728" spans="53:55" x14ac:dyDescent="0.3">
      <c r="BA3728" s="30" t="s">
        <v>1333</v>
      </c>
      <c r="BB3728" s="30" t="s">
        <v>2026</v>
      </c>
      <c r="BC3728" s="30">
        <v>32630</v>
      </c>
    </row>
    <row r="3729" spans="53:55" x14ac:dyDescent="0.3">
      <c r="BA3729" s="30" t="s">
        <v>1335</v>
      </c>
      <c r="BB3729" s="30" t="s">
        <v>2086</v>
      </c>
      <c r="BC3729" s="30">
        <v>56550</v>
      </c>
    </row>
    <row r="3730" spans="53:55" x14ac:dyDescent="0.3">
      <c r="BA3730" s="30" t="s">
        <v>1377</v>
      </c>
      <c r="BB3730" s="30" t="s">
        <v>1922</v>
      </c>
      <c r="BC3730" s="30">
        <v>1040</v>
      </c>
    </row>
    <row r="3731" spans="53:55" x14ac:dyDescent="0.3">
      <c r="BA3731" s="30" t="s">
        <v>1332</v>
      </c>
      <c r="BB3731" s="30" t="s">
        <v>1989</v>
      </c>
      <c r="BC3731" s="30">
        <v>2340</v>
      </c>
    </row>
    <row r="3732" spans="53:55" x14ac:dyDescent="0.3">
      <c r="BA3732" s="30" t="s">
        <v>1364</v>
      </c>
      <c r="BB3732" s="30" t="s">
        <v>1774</v>
      </c>
      <c r="BC3732" s="30">
        <v>13650</v>
      </c>
    </row>
    <row r="3733" spans="53:55" x14ac:dyDescent="0.3">
      <c r="BA3733" s="30" t="s">
        <v>27</v>
      </c>
      <c r="BB3733" s="30" t="s">
        <v>27</v>
      </c>
      <c r="BC3733" s="30">
        <v>25350</v>
      </c>
    </row>
    <row r="3734" spans="53:55" x14ac:dyDescent="0.3">
      <c r="BA3734" s="30" t="s">
        <v>1386</v>
      </c>
      <c r="BB3734" s="30" t="s">
        <v>2107</v>
      </c>
      <c r="BC3734" s="30">
        <v>17550</v>
      </c>
    </row>
    <row r="3735" spans="53:55" x14ac:dyDescent="0.3">
      <c r="BA3735" s="30" t="s">
        <v>2157</v>
      </c>
      <c r="BB3735" s="30" t="s">
        <v>1959</v>
      </c>
      <c r="BC3735" s="30">
        <v>22100</v>
      </c>
    </row>
    <row r="3736" spans="53:55" x14ac:dyDescent="0.3">
      <c r="BA3736" s="30" t="s">
        <v>26</v>
      </c>
      <c r="BB3736" s="30" t="s">
        <v>2120</v>
      </c>
      <c r="BC3736" s="30">
        <v>65000</v>
      </c>
    </row>
    <row r="3737" spans="53:55" x14ac:dyDescent="0.3">
      <c r="BA3737" s="30" t="s">
        <v>1391</v>
      </c>
      <c r="BB3737" s="30" t="s">
        <v>2110</v>
      </c>
      <c r="BC3737" s="30">
        <v>13650</v>
      </c>
    </row>
    <row r="3738" spans="53:55" x14ac:dyDescent="0.3">
      <c r="BA3738" s="30" t="s">
        <v>1393</v>
      </c>
      <c r="BB3738" s="30" t="s">
        <v>1414</v>
      </c>
      <c r="BC3738" s="30">
        <v>5850</v>
      </c>
    </row>
    <row r="3739" spans="53:55" x14ac:dyDescent="0.3">
      <c r="BA3739" s="30" t="s">
        <v>1336</v>
      </c>
      <c r="BB3739" s="30" t="s">
        <v>1418</v>
      </c>
      <c r="BC3739" s="30">
        <v>8190</v>
      </c>
    </row>
    <row r="3740" spans="53:55" x14ac:dyDescent="0.3">
      <c r="BA3740" s="30" t="s">
        <v>1338</v>
      </c>
      <c r="BB3740" s="30" t="s">
        <v>1454</v>
      </c>
      <c r="BC3740" s="30">
        <v>4485</v>
      </c>
    </row>
    <row r="3741" spans="53:55" x14ac:dyDescent="0.3">
      <c r="BA3741" s="30" t="s">
        <v>1340</v>
      </c>
      <c r="BB3741" s="30" t="s">
        <v>1469</v>
      </c>
      <c r="BC3741" s="30">
        <v>455</v>
      </c>
    </row>
    <row r="3742" spans="53:55" x14ac:dyDescent="0.3">
      <c r="BA3742" s="30" t="s">
        <v>1342</v>
      </c>
      <c r="BB3742" s="30" t="s">
        <v>1521</v>
      </c>
      <c r="BC3742" s="30">
        <v>12350</v>
      </c>
    </row>
    <row r="3743" spans="53:55" x14ac:dyDescent="0.3">
      <c r="BA3743" s="30" t="s">
        <v>1344</v>
      </c>
      <c r="BB3743" s="30" t="s">
        <v>1533</v>
      </c>
      <c r="BC3743" s="30">
        <v>39000</v>
      </c>
    </row>
    <row r="3744" spans="53:55" x14ac:dyDescent="0.3">
      <c r="BA3744" s="30" t="s">
        <v>1346</v>
      </c>
      <c r="BB3744" s="30" t="s">
        <v>1555</v>
      </c>
      <c r="BC3744" s="30">
        <v>25350</v>
      </c>
    </row>
    <row r="3745" spans="53:55" x14ac:dyDescent="0.3">
      <c r="BA3745" s="30" t="s">
        <v>1348</v>
      </c>
      <c r="BB3745" s="30" t="s">
        <v>1576</v>
      </c>
      <c r="BC3745" s="30">
        <v>11050</v>
      </c>
    </row>
    <row r="3746" spans="53:55" x14ac:dyDescent="0.3">
      <c r="BA3746" s="30" t="s">
        <v>1350</v>
      </c>
      <c r="BB3746" s="30" t="s">
        <v>1598</v>
      </c>
      <c r="BC3746" s="30">
        <v>36400</v>
      </c>
    </row>
    <row r="3747" spans="53:55" x14ac:dyDescent="0.3">
      <c r="BA3747" s="30" t="s">
        <v>1352</v>
      </c>
      <c r="BB3747" s="30" t="s">
        <v>1611</v>
      </c>
      <c r="BC3747" s="30">
        <v>8515</v>
      </c>
    </row>
    <row r="3748" spans="53:55" x14ac:dyDescent="0.3">
      <c r="BA3748" s="30" t="s">
        <v>1354</v>
      </c>
      <c r="BB3748" s="30" t="s">
        <v>2135</v>
      </c>
      <c r="BC3748" s="30">
        <v>19890</v>
      </c>
    </row>
    <row r="3749" spans="53:55" x14ac:dyDescent="0.3">
      <c r="BA3749" s="30" t="s">
        <v>1356</v>
      </c>
      <c r="BB3749" s="30" t="s">
        <v>1634</v>
      </c>
      <c r="BC3749" s="30">
        <v>5980</v>
      </c>
    </row>
    <row r="3750" spans="53:55" x14ac:dyDescent="0.3">
      <c r="BA3750" s="30" t="s">
        <v>1358</v>
      </c>
      <c r="BB3750" s="30" t="s">
        <v>1652</v>
      </c>
      <c r="BC3750" s="30">
        <v>4420</v>
      </c>
    </row>
    <row r="3751" spans="53:55" x14ac:dyDescent="0.3">
      <c r="BA3751" s="30" t="s">
        <v>1360</v>
      </c>
      <c r="BB3751" s="30" t="s">
        <v>1680</v>
      </c>
      <c r="BC3751" s="30">
        <v>1690</v>
      </c>
    </row>
    <row r="3752" spans="53:55" x14ac:dyDescent="0.3">
      <c r="BA3752" s="30" t="s">
        <v>1362</v>
      </c>
      <c r="BB3752" s="30" t="s">
        <v>1733</v>
      </c>
      <c r="BC3752" s="30">
        <v>29250</v>
      </c>
    </row>
    <row r="3753" spans="53:55" x14ac:dyDescent="0.3">
      <c r="BA3753" s="30" t="s">
        <v>1364</v>
      </c>
      <c r="BB3753" s="30" t="s">
        <v>1751</v>
      </c>
      <c r="BC3753" s="30">
        <v>13000</v>
      </c>
    </row>
    <row r="3754" spans="53:55" x14ac:dyDescent="0.3">
      <c r="BA3754" s="30" t="s">
        <v>1366</v>
      </c>
      <c r="BB3754" s="30" t="s">
        <v>1783</v>
      </c>
      <c r="BC3754" s="30">
        <v>13650</v>
      </c>
    </row>
    <row r="3755" spans="53:55" x14ac:dyDescent="0.3">
      <c r="BA3755" s="30" t="s">
        <v>1368</v>
      </c>
      <c r="BB3755" s="30" t="s">
        <v>1804</v>
      </c>
      <c r="BC3755" s="30">
        <v>33150</v>
      </c>
    </row>
    <row r="3756" spans="53:55" x14ac:dyDescent="0.3">
      <c r="BA3756" s="30" t="s">
        <v>1327</v>
      </c>
      <c r="BB3756" s="30" t="s">
        <v>1812</v>
      </c>
      <c r="BC3756" s="30">
        <v>36400</v>
      </c>
    </row>
    <row r="3757" spans="53:55" x14ac:dyDescent="0.3">
      <c r="BA3757" s="30" t="s">
        <v>1328</v>
      </c>
      <c r="BB3757" s="30" t="s">
        <v>1817</v>
      </c>
      <c r="BC3757" s="30">
        <v>8736</v>
      </c>
    </row>
    <row r="3758" spans="53:55" x14ac:dyDescent="0.3">
      <c r="BA3758" s="30" t="s">
        <v>1372</v>
      </c>
      <c r="BB3758" s="30" t="s">
        <v>1839</v>
      </c>
      <c r="BC3758" s="30">
        <v>8502</v>
      </c>
    </row>
    <row r="3759" spans="53:55" x14ac:dyDescent="0.3">
      <c r="BA3759" s="30" t="s">
        <v>1329</v>
      </c>
      <c r="BB3759" s="30" t="s">
        <v>1872</v>
      </c>
      <c r="BC3759" s="30">
        <v>6968</v>
      </c>
    </row>
    <row r="3760" spans="53:55" x14ac:dyDescent="0.3">
      <c r="BA3760" s="30" t="s">
        <v>1330</v>
      </c>
      <c r="BB3760" s="30" t="s">
        <v>1914</v>
      </c>
      <c r="BC3760" s="30">
        <v>42900</v>
      </c>
    </row>
    <row r="3761" spans="53:55" x14ac:dyDescent="0.3">
      <c r="BA3761" s="30" t="s">
        <v>1331</v>
      </c>
      <c r="BB3761" s="30" t="s">
        <v>1918</v>
      </c>
      <c r="BC3761" s="30">
        <v>6890</v>
      </c>
    </row>
    <row r="3762" spans="53:55" x14ac:dyDescent="0.3">
      <c r="BA3762" s="30" t="s">
        <v>1377</v>
      </c>
      <c r="BB3762" s="30" t="s">
        <v>1933</v>
      </c>
      <c r="BC3762" s="30">
        <v>16315</v>
      </c>
    </row>
    <row r="3763" spans="53:55" x14ac:dyDescent="0.3">
      <c r="BA3763" s="30" t="s">
        <v>1332</v>
      </c>
      <c r="BB3763" s="30" t="s">
        <v>1995</v>
      </c>
      <c r="BC3763" s="30">
        <v>75400</v>
      </c>
    </row>
    <row r="3764" spans="53:55" x14ac:dyDescent="0.3">
      <c r="BA3764" s="30" t="s">
        <v>1334</v>
      </c>
      <c r="BB3764" s="30" t="s">
        <v>2071</v>
      </c>
      <c r="BC3764" s="30">
        <v>3120</v>
      </c>
    </row>
    <row r="3765" spans="53:55" x14ac:dyDescent="0.3">
      <c r="BA3765" s="30" t="s">
        <v>1333</v>
      </c>
      <c r="BB3765" s="30" t="s">
        <v>1999</v>
      </c>
      <c r="BC3765" s="30">
        <v>780</v>
      </c>
    </row>
    <row r="3766" spans="53:55" x14ac:dyDescent="0.3">
      <c r="BA3766" s="30" t="s">
        <v>1335</v>
      </c>
      <c r="BB3766" s="30" t="s">
        <v>2093</v>
      </c>
      <c r="BC3766" s="30">
        <v>40950</v>
      </c>
    </row>
    <row r="3767" spans="53:55" x14ac:dyDescent="0.3">
      <c r="BA3767" s="30" t="s">
        <v>1377</v>
      </c>
      <c r="BB3767" s="30" t="s">
        <v>1920</v>
      </c>
      <c r="BC3767" s="30">
        <v>25350</v>
      </c>
    </row>
    <row r="3768" spans="53:55" x14ac:dyDescent="0.3">
      <c r="BA3768" s="30" t="s">
        <v>1332</v>
      </c>
      <c r="BB3768" s="30" t="s">
        <v>1992</v>
      </c>
      <c r="BC3768" s="30">
        <v>23400</v>
      </c>
    </row>
    <row r="3769" spans="53:55" x14ac:dyDescent="0.3">
      <c r="BA3769" s="30" t="s">
        <v>1364</v>
      </c>
      <c r="BB3769" s="30" t="s">
        <v>1754</v>
      </c>
      <c r="BC3769" s="30">
        <v>33150</v>
      </c>
    </row>
    <row r="3770" spans="53:55" x14ac:dyDescent="0.3">
      <c r="BA3770" s="30" t="s">
        <v>27</v>
      </c>
      <c r="BB3770" s="30" t="s">
        <v>27</v>
      </c>
      <c r="BC3770" s="30">
        <v>65000</v>
      </c>
    </row>
    <row r="3771" spans="53:55" x14ac:dyDescent="0.3">
      <c r="BA3771" s="30" t="s">
        <v>1386</v>
      </c>
      <c r="BB3771" s="30" t="s">
        <v>2107</v>
      </c>
      <c r="BC3771" s="30">
        <v>4550</v>
      </c>
    </row>
    <row r="3772" spans="53:55" x14ac:dyDescent="0.3">
      <c r="BA3772" s="30" t="s">
        <v>2157</v>
      </c>
      <c r="BB3772" s="30" t="s">
        <v>1965</v>
      </c>
      <c r="BC3772" s="30">
        <v>5850</v>
      </c>
    </row>
    <row r="3773" spans="53:55" x14ac:dyDescent="0.3">
      <c r="BA3773" s="30" t="s">
        <v>26</v>
      </c>
      <c r="BB3773" s="30" t="s">
        <v>2121</v>
      </c>
      <c r="BC3773" s="30">
        <v>10920</v>
      </c>
    </row>
    <row r="3774" spans="53:55" x14ac:dyDescent="0.3">
      <c r="BA3774" s="30" t="s">
        <v>1391</v>
      </c>
      <c r="BB3774" s="30" t="s">
        <v>2116</v>
      </c>
      <c r="BC3774" s="30">
        <v>5980</v>
      </c>
    </row>
    <row r="3775" spans="53:55" x14ac:dyDescent="0.3">
      <c r="BA3775" s="30" t="s">
        <v>1393</v>
      </c>
      <c r="BB3775" s="30" t="s">
        <v>2131</v>
      </c>
      <c r="BC3775" s="30">
        <v>1820</v>
      </c>
    </row>
    <row r="3776" spans="53:55" x14ac:dyDescent="0.3">
      <c r="BA3776" s="30" t="s">
        <v>1336</v>
      </c>
      <c r="BB3776" s="30" t="s">
        <v>1428</v>
      </c>
      <c r="BC3776" s="30">
        <v>12350</v>
      </c>
    </row>
    <row r="3777" spans="53:55" x14ac:dyDescent="0.3">
      <c r="BA3777" s="30" t="s">
        <v>1338</v>
      </c>
      <c r="BB3777" s="30" t="s">
        <v>1450</v>
      </c>
      <c r="BC3777" s="30">
        <v>52000</v>
      </c>
    </row>
    <row r="3778" spans="53:55" x14ac:dyDescent="0.3">
      <c r="BA3778" s="30" t="s">
        <v>1340</v>
      </c>
      <c r="BB3778" s="30" t="s">
        <v>1460</v>
      </c>
      <c r="BC3778" s="30">
        <v>16900</v>
      </c>
    </row>
    <row r="3779" spans="53:55" x14ac:dyDescent="0.3">
      <c r="BA3779" s="30" t="s">
        <v>1342</v>
      </c>
      <c r="BB3779" s="30" t="s">
        <v>1508</v>
      </c>
      <c r="BC3779" s="30">
        <v>22100</v>
      </c>
    </row>
    <row r="3780" spans="53:55" x14ac:dyDescent="0.3">
      <c r="BA3780" s="30" t="s">
        <v>1344</v>
      </c>
      <c r="BB3780" s="30" t="s">
        <v>1546</v>
      </c>
      <c r="BC3780" s="30">
        <v>9100</v>
      </c>
    </row>
    <row r="3781" spans="53:55" x14ac:dyDescent="0.3">
      <c r="BA3781" s="30" t="s">
        <v>1346</v>
      </c>
      <c r="BB3781" s="30" t="s">
        <v>1554</v>
      </c>
      <c r="BC3781" s="30">
        <v>34060</v>
      </c>
    </row>
    <row r="3782" spans="53:55" x14ac:dyDescent="0.3">
      <c r="BA3782" s="30" t="s">
        <v>1348</v>
      </c>
      <c r="BB3782" s="30" t="s">
        <v>1578</v>
      </c>
      <c r="BC3782" s="30">
        <v>39780</v>
      </c>
    </row>
    <row r="3783" spans="53:55" x14ac:dyDescent="0.3">
      <c r="BA3783" s="30" t="s">
        <v>1350</v>
      </c>
      <c r="BB3783" s="30" t="s">
        <v>1602</v>
      </c>
      <c r="BC3783" s="30">
        <v>5980</v>
      </c>
    </row>
    <row r="3784" spans="53:55" x14ac:dyDescent="0.3">
      <c r="BA3784" s="30" t="s">
        <v>1352</v>
      </c>
      <c r="BB3784" s="30" t="s">
        <v>1620</v>
      </c>
      <c r="BC3784" s="30">
        <v>2210</v>
      </c>
    </row>
    <row r="3785" spans="53:55" x14ac:dyDescent="0.3">
      <c r="BA3785" s="30" t="s">
        <v>1354</v>
      </c>
      <c r="BB3785" s="30" t="s">
        <v>2135</v>
      </c>
      <c r="BC3785" s="30">
        <v>845</v>
      </c>
    </row>
    <row r="3786" spans="53:55" x14ac:dyDescent="0.3">
      <c r="BA3786" s="30" t="s">
        <v>1356</v>
      </c>
      <c r="BB3786" s="30" t="s">
        <v>1636</v>
      </c>
      <c r="BC3786" s="30">
        <v>9750</v>
      </c>
    </row>
    <row r="3787" spans="53:55" x14ac:dyDescent="0.3">
      <c r="BA3787" s="30" t="s">
        <v>1358</v>
      </c>
      <c r="BB3787" s="30" t="s">
        <v>1672</v>
      </c>
      <c r="BC3787" s="30">
        <v>26000</v>
      </c>
    </row>
    <row r="3788" spans="53:55" x14ac:dyDescent="0.3">
      <c r="BA3788" s="30" t="s">
        <v>1360</v>
      </c>
      <c r="BB3788" s="30" t="s">
        <v>1676</v>
      </c>
      <c r="BC3788" s="30">
        <v>40950</v>
      </c>
    </row>
    <row r="3789" spans="53:55" x14ac:dyDescent="0.3">
      <c r="BA3789" s="30" t="s">
        <v>1362</v>
      </c>
      <c r="BB3789" s="30" t="s">
        <v>1733</v>
      </c>
      <c r="BC3789" s="30">
        <v>44200</v>
      </c>
    </row>
    <row r="3790" spans="53:55" x14ac:dyDescent="0.3">
      <c r="BA3790" s="30" t="s">
        <v>1364</v>
      </c>
      <c r="BB3790" s="30" t="s">
        <v>1743</v>
      </c>
      <c r="BC3790" s="30">
        <v>36400</v>
      </c>
    </row>
    <row r="3791" spans="53:55" x14ac:dyDescent="0.3">
      <c r="BA3791" s="30" t="s">
        <v>1366</v>
      </c>
      <c r="BB3791" s="30" t="s">
        <v>1786</v>
      </c>
      <c r="BC3791" s="30">
        <v>4368</v>
      </c>
    </row>
    <row r="3792" spans="53:55" x14ac:dyDescent="0.3">
      <c r="BA3792" s="30" t="s">
        <v>1368</v>
      </c>
      <c r="BB3792" s="30" t="s">
        <v>1801</v>
      </c>
      <c r="BC3792" s="30">
        <v>34008</v>
      </c>
    </row>
    <row r="3793" spans="53:55" x14ac:dyDescent="0.3">
      <c r="BA3793" s="30" t="s">
        <v>1327</v>
      </c>
      <c r="BB3793" s="30" t="s">
        <v>1807</v>
      </c>
      <c r="BC3793" s="30">
        <v>13936</v>
      </c>
    </row>
    <row r="3794" spans="53:55" x14ac:dyDescent="0.3">
      <c r="BA3794" s="30" t="s">
        <v>1328</v>
      </c>
      <c r="BB3794" s="30" t="s">
        <v>1823</v>
      </c>
      <c r="BC3794" s="30">
        <v>21450</v>
      </c>
    </row>
    <row r="3795" spans="53:55" x14ac:dyDescent="0.3">
      <c r="BA3795" s="30" t="s">
        <v>1372</v>
      </c>
      <c r="BB3795" s="30" t="s">
        <v>1854</v>
      </c>
      <c r="BC3795" s="30">
        <v>10335</v>
      </c>
    </row>
    <row r="3796" spans="53:55" x14ac:dyDescent="0.3">
      <c r="BA3796" s="30" t="s">
        <v>1329</v>
      </c>
      <c r="BB3796" s="30" t="s">
        <v>1863</v>
      </c>
      <c r="BC3796" s="30">
        <v>65260</v>
      </c>
    </row>
    <row r="3797" spans="53:55" x14ac:dyDescent="0.3">
      <c r="BA3797" s="30" t="s">
        <v>1330</v>
      </c>
      <c r="BB3797" s="30" t="s">
        <v>1884</v>
      </c>
      <c r="BC3797" s="30">
        <v>18850</v>
      </c>
    </row>
    <row r="3798" spans="53:55" x14ac:dyDescent="0.3">
      <c r="BA3798" s="30" t="s">
        <v>1331</v>
      </c>
      <c r="BB3798" s="30" t="s">
        <v>1917</v>
      </c>
      <c r="BC3798" s="30">
        <v>3120</v>
      </c>
    </row>
    <row r="3799" spans="53:55" x14ac:dyDescent="0.3">
      <c r="BA3799" s="30" t="s">
        <v>1377</v>
      </c>
      <c r="BB3799" s="30" t="s">
        <v>1948</v>
      </c>
      <c r="BC3799" s="30">
        <v>2340</v>
      </c>
    </row>
    <row r="3800" spans="53:55" x14ac:dyDescent="0.3">
      <c r="BA3800" s="30" t="s">
        <v>1332</v>
      </c>
      <c r="BB3800" s="30" t="s">
        <v>1994</v>
      </c>
      <c r="BC3800" s="30">
        <v>13650</v>
      </c>
    </row>
    <row r="3801" spans="53:55" x14ac:dyDescent="0.3">
      <c r="BA3801" s="30" t="s">
        <v>1334</v>
      </c>
      <c r="BB3801" s="30" t="s">
        <v>2074</v>
      </c>
      <c r="BC3801" s="30">
        <v>16900</v>
      </c>
    </row>
    <row r="3802" spans="53:55" x14ac:dyDescent="0.3">
      <c r="BA3802" s="30" t="s">
        <v>1333</v>
      </c>
      <c r="BB3802" s="30" t="s">
        <v>2029</v>
      </c>
      <c r="BC3802" s="30">
        <v>11700</v>
      </c>
    </row>
    <row r="3803" spans="53:55" x14ac:dyDescent="0.3">
      <c r="BA3803" s="30" t="s">
        <v>1335</v>
      </c>
      <c r="BB3803" s="30" t="s">
        <v>2097</v>
      </c>
      <c r="BC3803" s="30">
        <v>11050</v>
      </c>
    </row>
    <row r="3804" spans="53:55" x14ac:dyDescent="0.3">
      <c r="BA3804" s="30" t="s">
        <v>1377</v>
      </c>
      <c r="BB3804" s="30" t="s">
        <v>1933</v>
      </c>
      <c r="BC3804" s="30">
        <v>32500</v>
      </c>
    </row>
    <row r="3805" spans="53:55" x14ac:dyDescent="0.3">
      <c r="BA3805" s="30" t="s">
        <v>1332</v>
      </c>
      <c r="BB3805" s="30" t="s">
        <v>1992</v>
      </c>
      <c r="BC3805" s="30">
        <v>18200</v>
      </c>
    </row>
    <row r="3806" spans="53:55" x14ac:dyDescent="0.3">
      <c r="BA3806" s="30" t="s">
        <v>1364</v>
      </c>
      <c r="BB3806" s="30" t="s">
        <v>1742</v>
      </c>
      <c r="BC3806" s="30">
        <v>11700</v>
      </c>
    </row>
    <row r="3807" spans="53:55" x14ac:dyDescent="0.3">
      <c r="BA3807" s="30" t="s">
        <v>27</v>
      </c>
      <c r="BB3807" s="30" t="s">
        <v>27</v>
      </c>
      <c r="BC3807" s="30">
        <v>2730</v>
      </c>
    </row>
    <row r="3808" spans="53:55" x14ac:dyDescent="0.3">
      <c r="BA3808" s="30" t="s">
        <v>1386</v>
      </c>
      <c r="BB3808" s="30" t="s">
        <v>2107</v>
      </c>
      <c r="BC3808" s="30">
        <v>1495</v>
      </c>
    </row>
    <row r="3809" spans="53:55" x14ac:dyDescent="0.3">
      <c r="BA3809" s="30" t="s">
        <v>2157</v>
      </c>
      <c r="BB3809" s="30" t="s">
        <v>1960</v>
      </c>
      <c r="BC3809" s="30">
        <v>455</v>
      </c>
    </row>
    <row r="3810" spans="53:55" x14ac:dyDescent="0.3">
      <c r="BA3810" s="30" t="s">
        <v>26</v>
      </c>
      <c r="BB3810" s="30" t="s">
        <v>2127</v>
      </c>
      <c r="BC3810" s="30">
        <v>37050</v>
      </c>
    </row>
    <row r="3811" spans="53:55" x14ac:dyDescent="0.3">
      <c r="BA3811" s="30" t="s">
        <v>1391</v>
      </c>
      <c r="BB3811" s="30" t="s">
        <v>2109</v>
      </c>
      <c r="BC3811" s="30">
        <v>39000</v>
      </c>
    </row>
    <row r="3812" spans="53:55" x14ac:dyDescent="0.3">
      <c r="BA3812" s="30" t="s">
        <v>1393</v>
      </c>
      <c r="BB3812" s="30" t="s">
        <v>2132</v>
      </c>
      <c r="BC3812" s="30">
        <v>33800</v>
      </c>
    </row>
    <row r="3813" spans="53:55" x14ac:dyDescent="0.3">
      <c r="BA3813" s="30" t="s">
        <v>1336</v>
      </c>
      <c r="BB3813" s="30" t="s">
        <v>1416</v>
      </c>
      <c r="BC3813" s="30">
        <v>22100</v>
      </c>
    </row>
    <row r="3814" spans="53:55" x14ac:dyDescent="0.3">
      <c r="BA3814" s="30" t="s">
        <v>1338</v>
      </c>
      <c r="BB3814" s="30" t="s">
        <v>1445</v>
      </c>
      <c r="BC3814" s="30">
        <v>36400</v>
      </c>
    </row>
    <row r="3815" spans="53:55" x14ac:dyDescent="0.3">
      <c r="BA3815" s="30" t="s">
        <v>1340</v>
      </c>
      <c r="BB3815" s="30" t="s">
        <v>1459</v>
      </c>
      <c r="BC3815" s="30">
        <v>34060</v>
      </c>
    </row>
    <row r="3816" spans="53:55" x14ac:dyDescent="0.3">
      <c r="BA3816" s="30" t="s">
        <v>1342</v>
      </c>
      <c r="BB3816" s="30" t="s">
        <v>1493</v>
      </c>
      <c r="BC3816" s="30">
        <v>9945</v>
      </c>
    </row>
    <row r="3817" spans="53:55" x14ac:dyDescent="0.3">
      <c r="BA3817" s="30" t="s">
        <v>1344</v>
      </c>
      <c r="BB3817" s="30" t="s">
        <v>1532</v>
      </c>
      <c r="BC3817" s="30">
        <v>2990</v>
      </c>
    </row>
    <row r="3818" spans="53:55" x14ac:dyDescent="0.3">
      <c r="BA3818" s="30" t="s">
        <v>1346</v>
      </c>
      <c r="BB3818" s="30" t="s">
        <v>1555</v>
      </c>
      <c r="BC3818" s="30">
        <v>4420</v>
      </c>
    </row>
    <row r="3819" spans="53:55" x14ac:dyDescent="0.3">
      <c r="BA3819" s="30" t="s">
        <v>1348</v>
      </c>
      <c r="BB3819" s="30" t="s">
        <v>1566</v>
      </c>
      <c r="BC3819" s="30">
        <v>3380</v>
      </c>
    </row>
    <row r="3820" spans="53:55" x14ac:dyDescent="0.3">
      <c r="BA3820" s="30" t="s">
        <v>1350</v>
      </c>
      <c r="BB3820" s="30" t="s">
        <v>1607</v>
      </c>
      <c r="BC3820" s="30">
        <v>29250</v>
      </c>
    </row>
    <row r="3821" spans="53:55" x14ac:dyDescent="0.3">
      <c r="BA3821" s="30" t="s">
        <v>1352</v>
      </c>
      <c r="BB3821" s="30" t="s">
        <v>1611</v>
      </c>
      <c r="BC3821" s="30">
        <v>52000</v>
      </c>
    </row>
    <row r="3822" spans="53:55" x14ac:dyDescent="0.3">
      <c r="BA3822" s="30" t="s">
        <v>1354</v>
      </c>
      <c r="BB3822" s="30" t="s">
        <v>2148</v>
      </c>
      <c r="BC3822" s="30">
        <v>54600</v>
      </c>
    </row>
    <row r="3823" spans="53:55" x14ac:dyDescent="0.3">
      <c r="BA3823" s="30" t="s">
        <v>1356</v>
      </c>
      <c r="BB3823" s="30" t="s">
        <v>1626</v>
      </c>
      <c r="BC3823" s="30">
        <v>44200</v>
      </c>
    </row>
    <row r="3824" spans="53:55" x14ac:dyDescent="0.3">
      <c r="BA3824" s="30" t="s">
        <v>1358</v>
      </c>
      <c r="BB3824" s="30" t="s">
        <v>1659</v>
      </c>
      <c r="BC3824" s="30">
        <v>27300</v>
      </c>
    </row>
    <row r="3825" spans="53:55" x14ac:dyDescent="0.3">
      <c r="BA3825" s="30" t="s">
        <v>1360</v>
      </c>
      <c r="BB3825" s="30" t="s">
        <v>1680</v>
      </c>
      <c r="BC3825" s="30">
        <v>2184</v>
      </c>
    </row>
    <row r="3826" spans="53:55" x14ac:dyDescent="0.3">
      <c r="BA3826" s="30" t="s">
        <v>1362</v>
      </c>
      <c r="BB3826" s="30" t="s">
        <v>1730</v>
      </c>
      <c r="BC3826" s="30">
        <v>8502</v>
      </c>
    </row>
    <row r="3827" spans="53:55" x14ac:dyDescent="0.3">
      <c r="BA3827" s="30" t="s">
        <v>1364</v>
      </c>
      <c r="BB3827" s="30" t="s">
        <v>1490</v>
      </c>
      <c r="BC3827" s="30">
        <v>10452</v>
      </c>
    </row>
    <row r="3828" spans="53:55" x14ac:dyDescent="0.3">
      <c r="BA3828" s="30" t="s">
        <v>1366</v>
      </c>
      <c r="BB3828" s="30" t="s">
        <v>1790</v>
      </c>
      <c r="BC3828" s="30">
        <v>10725</v>
      </c>
    </row>
    <row r="3829" spans="53:55" x14ac:dyDescent="0.3">
      <c r="BA3829" s="30" t="s">
        <v>1368</v>
      </c>
      <c r="BB3829" s="30" t="s">
        <v>1794</v>
      </c>
      <c r="BC3829" s="30">
        <v>3445</v>
      </c>
    </row>
    <row r="3830" spans="53:55" x14ac:dyDescent="0.3">
      <c r="BA3830" s="30" t="s">
        <v>1327</v>
      </c>
      <c r="BB3830" s="30" t="s">
        <v>1811</v>
      </c>
      <c r="BC3830" s="30">
        <v>65260</v>
      </c>
    </row>
    <row r="3831" spans="53:55" x14ac:dyDescent="0.3">
      <c r="BA3831" s="30" t="s">
        <v>1328</v>
      </c>
      <c r="BB3831" s="30" t="s">
        <v>1828</v>
      </c>
      <c r="BC3831" s="30">
        <v>37700</v>
      </c>
    </row>
    <row r="3832" spans="53:55" x14ac:dyDescent="0.3">
      <c r="BA3832" s="30" t="s">
        <v>1372</v>
      </c>
      <c r="BB3832" s="30" t="s">
        <v>1845</v>
      </c>
      <c r="BC3832" s="30">
        <v>2080</v>
      </c>
    </row>
    <row r="3833" spans="53:55" x14ac:dyDescent="0.3">
      <c r="BA3833" s="30" t="s">
        <v>1329</v>
      </c>
      <c r="BB3833" s="30" t="s">
        <v>1870</v>
      </c>
      <c r="BC3833" s="30">
        <v>780</v>
      </c>
    </row>
    <row r="3834" spans="53:55" x14ac:dyDescent="0.3">
      <c r="BA3834" s="30" t="s">
        <v>1330</v>
      </c>
      <c r="BB3834" s="30" t="s">
        <v>1883</v>
      </c>
      <c r="BC3834" s="30">
        <v>27300</v>
      </c>
    </row>
    <row r="3835" spans="53:55" x14ac:dyDescent="0.3">
      <c r="BA3835" s="30" t="s">
        <v>1331</v>
      </c>
      <c r="BB3835" s="30" t="s">
        <v>1916</v>
      </c>
      <c r="BC3835" s="30">
        <v>33800</v>
      </c>
    </row>
    <row r="3836" spans="53:55" x14ac:dyDescent="0.3">
      <c r="BA3836" s="30" t="s">
        <v>1377</v>
      </c>
      <c r="BB3836" s="30" t="s">
        <v>1954</v>
      </c>
      <c r="BC3836" s="30">
        <v>11700</v>
      </c>
    </row>
    <row r="3837" spans="53:55" x14ac:dyDescent="0.3">
      <c r="BA3837" s="30" t="s">
        <v>1332</v>
      </c>
      <c r="BB3837" s="30" t="s">
        <v>1990</v>
      </c>
      <c r="BC3837" s="30">
        <v>33150</v>
      </c>
    </row>
    <row r="3838" spans="53:55" x14ac:dyDescent="0.3">
      <c r="BA3838" s="30" t="s">
        <v>1334</v>
      </c>
      <c r="BB3838" s="30" t="s">
        <v>2076</v>
      </c>
      <c r="BC3838" s="30">
        <v>32500</v>
      </c>
    </row>
    <row r="3839" spans="53:55" x14ac:dyDescent="0.3">
      <c r="BA3839" s="30" t="s">
        <v>1333</v>
      </c>
      <c r="BB3839" s="30" t="s">
        <v>2000</v>
      </c>
      <c r="BC3839" s="30">
        <v>4550</v>
      </c>
    </row>
    <row r="3840" spans="53:55" x14ac:dyDescent="0.3">
      <c r="BA3840" s="30" t="s">
        <v>1335</v>
      </c>
      <c r="BB3840" s="30" t="s">
        <v>2088</v>
      </c>
      <c r="BC3840" s="30">
        <v>17550</v>
      </c>
    </row>
    <row r="3841" spans="53:55" x14ac:dyDescent="0.3">
      <c r="BA3841" s="30" t="s">
        <v>1377</v>
      </c>
      <c r="BB3841" s="30" t="s">
        <v>1922</v>
      </c>
      <c r="BC3841" s="30">
        <v>10920</v>
      </c>
    </row>
    <row r="3842" spans="53:55" x14ac:dyDescent="0.3">
      <c r="BA3842" s="30" t="s">
        <v>1332</v>
      </c>
      <c r="BB3842" s="30" t="s">
        <v>1994</v>
      </c>
      <c r="BC3842" s="30">
        <v>1495</v>
      </c>
    </row>
    <row r="3843" spans="53:55" x14ac:dyDescent="0.3">
      <c r="BA3843" s="30" t="s">
        <v>1364</v>
      </c>
      <c r="BB3843" s="30" t="s">
        <v>1747</v>
      </c>
      <c r="BC3843" s="30">
        <v>1365</v>
      </c>
    </row>
    <row r="3844" spans="53:55" x14ac:dyDescent="0.3">
      <c r="BA3844" s="30" t="s">
        <v>27</v>
      </c>
      <c r="BB3844" s="30" t="s">
        <v>27</v>
      </c>
      <c r="BC3844" s="30">
        <v>49400</v>
      </c>
    </row>
    <row r="3845" spans="53:55" x14ac:dyDescent="0.3">
      <c r="BA3845" s="30" t="s">
        <v>1386</v>
      </c>
      <c r="BB3845" s="30" t="s">
        <v>2107</v>
      </c>
      <c r="BC3845" s="30">
        <v>39000</v>
      </c>
    </row>
    <row r="3846" spans="53:55" x14ac:dyDescent="0.3">
      <c r="BA3846" s="30" t="s">
        <v>2157</v>
      </c>
      <c r="BB3846" s="30" t="s">
        <v>1974</v>
      </c>
      <c r="BC3846" s="30">
        <v>16900</v>
      </c>
    </row>
    <row r="3847" spans="53:55" x14ac:dyDescent="0.3">
      <c r="BA3847" s="30" t="s">
        <v>26</v>
      </c>
      <c r="BB3847" s="30" t="s">
        <v>2124</v>
      </c>
      <c r="BC3847" s="30">
        <v>11050</v>
      </c>
    </row>
    <row r="3848" spans="53:55" x14ac:dyDescent="0.3">
      <c r="BA3848" s="30" t="s">
        <v>1391</v>
      </c>
      <c r="BB3848" s="30" t="s">
        <v>2112</v>
      </c>
      <c r="BC3848" s="30">
        <v>36400</v>
      </c>
    </row>
    <row r="3849" spans="53:55" x14ac:dyDescent="0.3">
      <c r="BA3849" s="30" t="s">
        <v>1393</v>
      </c>
      <c r="BB3849" s="30" t="s">
        <v>1414</v>
      </c>
      <c r="BC3849" s="30">
        <v>17030</v>
      </c>
    </row>
    <row r="3850" spans="53:55" x14ac:dyDescent="0.3">
      <c r="BA3850" s="30" t="s">
        <v>1336</v>
      </c>
      <c r="BB3850" s="30" t="s">
        <v>1417</v>
      </c>
      <c r="BC3850" s="30">
        <v>19890</v>
      </c>
    </row>
    <row r="3851" spans="53:55" x14ac:dyDescent="0.3">
      <c r="BA3851" s="30" t="s">
        <v>1338</v>
      </c>
      <c r="BB3851" s="30" t="s">
        <v>1437</v>
      </c>
      <c r="BC3851" s="30">
        <v>2990</v>
      </c>
    </row>
    <row r="3852" spans="53:55" x14ac:dyDescent="0.3">
      <c r="BA3852" s="30" t="s">
        <v>1340</v>
      </c>
      <c r="BB3852" s="30" t="s">
        <v>1483</v>
      </c>
      <c r="BC3852" s="30">
        <v>1105</v>
      </c>
    </row>
    <row r="3853" spans="53:55" x14ac:dyDescent="0.3">
      <c r="BA3853" s="30" t="s">
        <v>1342</v>
      </c>
      <c r="BB3853" s="30" t="s">
        <v>1523</v>
      </c>
      <c r="BC3853" s="30">
        <v>845</v>
      </c>
    </row>
    <row r="3854" spans="53:55" x14ac:dyDescent="0.3">
      <c r="BA3854" s="30" t="s">
        <v>1344</v>
      </c>
      <c r="BB3854" s="30" t="s">
        <v>1542</v>
      </c>
      <c r="BC3854" s="30">
        <v>29250</v>
      </c>
    </row>
    <row r="3855" spans="53:55" x14ac:dyDescent="0.3">
      <c r="BA3855" s="30" t="s">
        <v>1346</v>
      </c>
      <c r="BB3855" s="30" t="s">
        <v>1554</v>
      </c>
      <c r="BC3855" s="30">
        <v>13000</v>
      </c>
    </row>
    <row r="3856" spans="53:55" x14ac:dyDescent="0.3">
      <c r="BA3856" s="30" t="s">
        <v>1348</v>
      </c>
      <c r="BB3856" s="30" t="s">
        <v>1581</v>
      </c>
      <c r="BC3856" s="30">
        <v>54600</v>
      </c>
    </row>
    <row r="3857" spans="53:55" x14ac:dyDescent="0.3">
      <c r="BA3857" s="30" t="s">
        <v>1350</v>
      </c>
      <c r="BB3857" s="30" t="s">
        <v>1595</v>
      </c>
      <c r="BC3857" s="30">
        <v>33150</v>
      </c>
    </row>
    <row r="3858" spans="53:55" x14ac:dyDescent="0.3">
      <c r="BA3858" s="30" t="s">
        <v>1352</v>
      </c>
      <c r="BB3858" s="30" t="s">
        <v>1532</v>
      </c>
      <c r="BC3858" s="30">
        <v>18200</v>
      </c>
    </row>
    <row r="3859" spans="53:55" x14ac:dyDescent="0.3">
      <c r="BA3859" s="30" t="s">
        <v>1354</v>
      </c>
      <c r="BB3859" s="30" t="s">
        <v>2146</v>
      </c>
      <c r="BC3859" s="30">
        <v>6552</v>
      </c>
    </row>
    <row r="3860" spans="53:55" x14ac:dyDescent="0.3">
      <c r="BA3860" s="30" t="s">
        <v>1356</v>
      </c>
      <c r="BB3860" s="30" t="s">
        <v>1642</v>
      </c>
      <c r="BC3860" s="30">
        <v>8502</v>
      </c>
    </row>
    <row r="3861" spans="53:55" x14ac:dyDescent="0.3">
      <c r="BA3861" s="30" t="s">
        <v>1358</v>
      </c>
      <c r="BB3861" s="30" t="s">
        <v>1672</v>
      </c>
      <c r="BC3861" s="30">
        <v>13936</v>
      </c>
    </row>
    <row r="3862" spans="53:55" x14ac:dyDescent="0.3">
      <c r="BA3862" s="30" t="s">
        <v>1360</v>
      </c>
      <c r="BB3862" s="30" t="s">
        <v>1688</v>
      </c>
      <c r="BC3862" s="30">
        <v>42900</v>
      </c>
    </row>
    <row r="3863" spans="53:55" x14ac:dyDescent="0.3">
      <c r="BA3863" s="30" t="s">
        <v>1362</v>
      </c>
      <c r="BB3863" s="30" t="s">
        <v>1714</v>
      </c>
      <c r="BC3863" s="30">
        <v>6890</v>
      </c>
    </row>
    <row r="3864" spans="53:55" x14ac:dyDescent="0.3">
      <c r="BA3864" s="30" t="s">
        <v>1364</v>
      </c>
      <c r="BB3864" s="30" t="s">
        <v>1756</v>
      </c>
      <c r="BC3864" s="30">
        <v>16315</v>
      </c>
    </row>
    <row r="3865" spans="53:55" x14ac:dyDescent="0.3">
      <c r="BA3865" s="30" t="s">
        <v>1366</v>
      </c>
      <c r="BB3865" s="30" t="s">
        <v>1785</v>
      </c>
      <c r="BC3865" s="30">
        <v>18850</v>
      </c>
    </row>
    <row r="3866" spans="53:55" x14ac:dyDescent="0.3">
      <c r="BA3866" s="30" t="s">
        <v>1368</v>
      </c>
      <c r="BB3866" s="30" t="s">
        <v>1796</v>
      </c>
      <c r="BC3866" s="30">
        <v>3120</v>
      </c>
    </row>
    <row r="3867" spans="53:55" x14ac:dyDescent="0.3">
      <c r="BA3867" s="30" t="s">
        <v>1327</v>
      </c>
      <c r="BB3867" s="30" t="s">
        <v>1815</v>
      </c>
      <c r="BC3867" s="30">
        <v>2340</v>
      </c>
    </row>
    <row r="3868" spans="53:55" x14ac:dyDescent="0.3">
      <c r="BA3868" s="30" t="s">
        <v>1328</v>
      </c>
      <c r="BB3868" s="30" t="s">
        <v>1824</v>
      </c>
      <c r="BC3868" s="30">
        <v>27300</v>
      </c>
    </row>
    <row r="3869" spans="53:55" x14ac:dyDescent="0.3">
      <c r="BA3869" s="30" t="s">
        <v>1372</v>
      </c>
      <c r="BB3869" s="30" t="s">
        <v>1847</v>
      </c>
      <c r="BC3869" s="30">
        <v>8450</v>
      </c>
    </row>
    <row r="3870" spans="53:55" x14ac:dyDescent="0.3">
      <c r="BA3870" s="30" t="s">
        <v>1329</v>
      </c>
      <c r="BB3870" s="30" t="s">
        <v>1861</v>
      </c>
      <c r="BC3870" s="30">
        <v>17550</v>
      </c>
    </row>
    <row r="3871" spans="53:55" x14ac:dyDescent="0.3">
      <c r="BA3871" s="30" t="s">
        <v>1330</v>
      </c>
      <c r="BB3871" s="30" t="s">
        <v>1905</v>
      </c>
      <c r="BC3871" s="30">
        <v>22100</v>
      </c>
    </row>
    <row r="3872" spans="53:55" x14ac:dyDescent="0.3">
      <c r="BA3872" s="30" t="s">
        <v>1331</v>
      </c>
      <c r="BB3872" s="30" t="s">
        <v>1916</v>
      </c>
      <c r="BC3872" s="30">
        <v>32500</v>
      </c>
    </row>
    <row r="3873" spans="53:55" x14ac:dyDescent="0.3">
      <c r="BA3873" s="30" t="s">
        <v>1377</v>
      </c>
      <c r="BB3873" s="30" t="s">
        <v>1933</v>
      </c>
      <c r="BC3873" s="30">
        <v>4550</v>
      </c>
    </row>
    <row r="3874" spans="53:55" x14ac:dyDescent="0.3">
      <c r="BA3874" s="30" t="s">
        <v>1332</v>
      </c>
      <c r="BB3874" s="30" t="s">
        <v>1990</v>
      </c>
      <c r="BC3874" s="30">
        <v>5850</v>
      </c>
    </row>
    <row r="3875" spans="53:55" x14ac:dyDescent="0.3">
      <c r="BA3875" s="30" t="s">
        <v>1334</v>
      </c>
      <c r="BB3875" s="30" t="s">
        <v>2072</v>
      </c>
      <c r="BC3875" s="30">
        <v>2730</v>
      </c>
    </row>
    <row r="3876" spans="53:55" x14ac:dyDescent="0.3">
      <c r="BA3876" s="30" t="s">
        <v>1333</v>
      </c>
      <c r="BB3876" s="30" t="s">
        <v>2044</v>
      </c>
      <c r="BC3876" s="30">
        <v>5980</v>
      </c>
    </row>
    <row r="3877" spans="53:55" x14ac:dyDescent="0.3">
      <c r="BA3877" s="30" t="s">
        <v>1335</v>
      </c>
      <c r="BB3877" s="30" t="s">
        <v>2093</v>
      </c>
      <c r="BC3877" s="30">
        <v>910</v>
      </c>
    </row>
    <row r="3878" spans="53:55" x14ac:dyDescent="0.3">
      <c r="BA3878" s="30" t="s">
        <v>1377</v>
      </c>
      <c r="BB3878" s="30" t="s">
        <v>1943</v>
      </c>
      <c r="BC3878" s="30">
        <v>49400</v>
      </c>
    </row>
    <row r="3879" spans="53:55" x14ac:dyDescent="0.3">
      <c r="BA3879" s="30" t="s">
        <v>1332</v>
      </c>
      <c r="BB3879" s="30" t="s">
        <v>1990</v>
      </c>
      <c r="BC3879" s="30">
        <v>52000</v>
      </c>
    </row>
    <row r="3880" spans="53:55" x14ac:dyDescent="0.3">
      <c r="BA3880" s="30" t="s">
        <v>1364</v>
      </c>
      <c r="BB3880" s="30" t="s">
        <v>1760</v>
      </c>
      <c r="BC3880" s="30">
        <v>25350</v>
      </c>
    </row>
    <row r="3881" spans="53:55" x14ac:dyDescent="0.3">
      <c r="BA3881" s="30" t="s">
        <v>27</v>
      </c>
      <c r="BB3881" s="30" t="s">
        <v>27</v>
      </c>
      <c r="BC3881" s="30">
        <v>33150</v>
      </c>
    </row>
    <row r="3882" spans="53:55" x14ac:dyDescent="0.3">
      <c r="BA3882" s="30" t="s">
        <v>1386</v>
      </c>
      <c r="BB3882" s="30" t="s">
        <v>2107</v>
      </c>
      <c r="BC3882" s="30">
        <v>36400</v>
      </c>
    </row>
    <row r="3883" spans="53:55" x14ac:dyDescent="0.3">
      <c r="BA3883" s="30" t="s">
        <v>2157</v>
      </c>
      <c r="BB3883" s="30" t="s">
        <v>1982</v>
      </c>
      <c r="BC3883" s="30">
        <v>34060</v>
      </c>
    </row>
    <row r="3884" spans="53:55" x14ac:dyDescent="0.3">
      <c r="BA3884" s="30" t="s">
        <v>26</v>
      </c>
      <c r="BB3884" s="30" t="s">
        <v>2120</v>
      </c>
      <c r="BC3884" s="30">
        <v>39780</v>
      </c>
    </row>
    <row r="3885" spans="53:55" x14ac:dyDescent="0.3">
      <c r="BA3885" s="30" t="s">
        <v>1391</v>
      </c>
      <c r="BB3885" s="30" t="s">
        <v>2112</v>
      </c>
      <c r="BC3885" s="30">
        <v>5980</v>
      </c>
    </row>
    <row r="3886" spans="53:55" x14ac:dyDescent="0.3">
      <c r="BA3886" s="30" t="s">
        <v>1393</v>
      </c>
      <c r="BB3886" s="30" t="s">
        <v>2131</v>
      </c>
      <c r="BC3886" s="30">
        <v>2210</v>
      </c>
    </row>
    <row r="3887" spans="53:55" x14ac:dyDescent="0.3">
      <c r="BA3887" s="30" t="s">
        <v>1336</v>
      </c>
      <c r="BB3887" s="30" t="s">
        <v>1419</v>
      </c>
      <c r="BC3887" s="30">
        <v>845</v>
      </c>
    </row>
    <row r="3888" spans="53:55" x14ac:dyDescent="0.3">
      <c r="BA3888" s="30" t="s">
        <v>1338</v>
      </c>
      <c r="BB3888" s="30" t="s">
        <v>1451</v>
      </c>
      <c r="BC3888" s="30">
        <v>19500</v>
      </c>
    </row>
    <row r="3889" spans="53:55" x14ac:dyDescent="0.3">
      <c r="BA3889" s="30" t="s">
        <v>1340</v>
      </c>
      <c r="BB3889" s="30" t="s">
        <v>1462</v>
      </c>
      <c r="BC3889" s="30">
        <v>39000</v>
      </c>
    </row>
    <row r="3890" spans="53:55" x14ac:dyDescent="0.3">
      <c r="BA3890" s="30" t="s">
        <v>1342</v>
      </c>
      <c r="BB3890" s="30" t="s">
        <v>1516</v>
      </c>
      <c r="BC3890" s="30">
        <v>40950</v>
      </c>
    </row>
    <row r="3891" spans="53:55" x14ac:dyDescent="0.3">
      <c r="BA3891" s="30" t="s">
        <v>1344</v>
      </c>
      <c r="BB3891" s="30" t="s">
        <v>1543</v>
      </c>
      <c r="BC3891" s="30">
        <v>22100</v>
      </c>
    </row>
    <row r="3892" spans="53:55" x14ac:dyDescent="0.3">
      <c r="BA3892" s="30" t="s">
        <v>1346</v>
      </c>
      <c r="BB3892" s="30" t="s">
        <v>1554</v>
      </c>
      <c r="BC3892" s="30">
        <v>9100</v>
      </c>
    </row>
    <row r="3893" spans="53:55" x14ac:dyDescent="0.3">
      <c r="BA3893" s="30" t="s">
        <v>1348</v>
      </c>
      <c r="BB3893" s="30" t="s">
        <v>1583</v>
      </c>
      <c r="BC3893" s="30">
        <v>6552</v>
      </c>
    </row>
    <row r="3894" spans="53:55" x14ac:dyDescent="0.3">
      <c r="BA3894" s="30" t="s">
        <v>1350</v>
      </c>
      <c r="BB3894" s="30" t="s">
        <v>1590</v>
      </c>
      <c r="BC3894" s="30">
        <v>25506</v>
      </c>
    </row>
    <row r="3895" spans="53:55" x14ac:dyDescent="0.3">
      <c r="BA3895" s="30" t="s">
        <v>1352</v>
      </c>
      <c r="BB3895" s="30" t="s">
        <v>1532</v>
      </c>
      <c r="BC3895" s="30">
        <v>6968</v>
      </c>
    </row>
    <row r="3896" spans="53:55" x14ac:dyDescent="0.3">
      <c r="BA3896" s="30" t="s">
        <v>1354</v>
      </c>
      <c r="BB3896" s="30" t="s">
        <v>2142</v>
      </c>
      <c r="BC3896" s="30">
        <v>21450</v>
      </c>
    </row>
    <row r="3897" spans="53:55" x14ac:dyDescent="0.3">
      <c r="BA3897" s="30" t="s">
        <v>1356</v>
      </c>
      <c r="BB3897" s="30" t="s">
        <v>1637</v>
      </c>
      <c r="BC3897" s="30">
        <v>10335</v>
      </c>
    </row>
    <row r="3898" spans="53:55" x14ac:dyDescent="0.3">
      <c r="BA3898" s="30" t="s">
        <v>1358</v>
      </c>
      <c r="BB3898" s="30" t="s">
        <v>1659</v>
      </c>
      <c r="BC3898" s="30">
        <v>48945</v>
      </c>
    </row>
    <row r="3899" spans="53:55" x14ac:dyDescent="0.3">
      <c r="BA3899" s="30" t="s">
        <v>1360</v>
      </c>
      <c r="BB3899" s="30" t="s">
        <v>1689</v>
      </c>
      <c r="BC3899" s="30">
        <v>18850</v>
      </c>
    </row>
    <row r="3900" spans="53:55" x14ac:dyDescent="0.3">
      <c r="BA3900" s="30" t="s">
        <v>1362</v>
      </c>
      <c r="BB3900" s="30" t="s">
        <v>1732</v>
      </c>
      <c r="BC3900" s="30">
        <v>4160</v>
      </c>
    </row>
    <row r="3901" spans="53:55" x14ac:dyDescent="0.3">
      <c r="BA3901" s="30" t="s">
        <v>1364</v>
      </c>
      <c r="BB3901" s="30" t="s">
        <v>1758</v>
      </c>
      <c r="BC3901" s="30">
        <v>780</v>
      </c>
    </row>
    <row r="3902" spans="53:55" x14ac:dyDescent="0.3">
      <c r="BA3902" s="30" t="s">
        <v>1366</v>
      </c>
      <c r="BB3902" s="30" t="s">
        <v>1782</v>
      </c>
      <c r="BC3902" s="30">
        <v>54600</v>
      </c>
    </row>
    <row r="3903" spans="53:55" x14ac:dyDescent="0.3">
      <c r="BA3903" s="30" t="s">
        <v>1368</v>
      </c>
      <c r="BB3903" s="30" t="s">
        <v>1794</v>
      </c>
      <c r="BC3903" s="30">
        <v>33800</v>
      </c>
    </row>
    <row r="3904" spans="53:55" x14ac:dyDescent="0.3">
      <c r="BA3904" s="30" t="s">
        <v>1327</v>
      </c>
      <c r="BB3904" s="30" t="s">
        <v>1813</v>
      </c>
      <c r="BC3904" s="30">
        <v>5850</v>
      </c>
    </row>
    <row r="3905" spans="53:55" x14ac:dyDescent="0.3">
      <c r="BA3905" s="30" t="s">
        <v>1328</v>
      </c>
      <c r="BB3905" s="30" t="s">
        <v>1824</v>
      </c>
      <c r="BC3905" s="30">
        <v>11050</v>
      </c>
    </row>
    <row r="3906" spans="53:55" x14ac:dyDescent="0.3">
      <c r="BA3906" s="30" t="s">
        <v>1372</v>
      </c>
      <c r="BB3906" s="30" t="s">
        <v>1857</v>
      </c>
      <c r="BC3906" s="30">
        <v>32500</v>
      </c>
    </row>
    <row r="3907" spans="53:55" x14ac:dyDescent="0.3">
      <c r="BA3907" s="30" t="s">
        <v>1329</v>
      </c>
      <c r="BB3907" s="30" t="s">
        <v>1880</v>
      </c>
      <c r="BC3907" s="30">
        <v>13650</v>
      </c>
    </row>
    <row r="3908" spans="53:55" x14ac:dyDescent="0.3">
      <c r="BA3908" s="30" t="s">
        <v>1330</v>
      </c>
      <c r="BB3908" s="30" t="s">
        <v>1908</v>
      </c>
      <c r="BC3908" s="30">
        <v>17550</v>
      </c>
    </row>
    <row r="3909" spans="53:55" x14ac:dyDescent="0.3">
      <c r="BA3909" s="30" t="s">
        <v>1331</v>
      </c>
      <c r="BB3909" s="30" t="s">
        <v>1918</v>
      </c>
      <c r="BC3909" s="30">
        <v>5460</v>
      </c>
    </row>
    <row r="3910" spans="53:55" x14ac:dyDescent="0.3">
      <c r="BA3910" s="30" t="s">
        <v>1377</v>
      </c>
      <c r="BB3910" s="30" t="s">
        <v>1952</v>
      </c>
      <c r="BC3910" s="30">
        <v>5980</v>
      </c>
    </row>
    <row r="3911" spans="53:55" x14ac:dyDescent="0.3">
      <c r="BA3911" s="30" t="s">
        <v>1332</v>
      </c>
      <c r="BB3911" s="30" t="s">
        <v>1989</v>
      </c>
      <c r="BC3911" s="30">
        <v>1365</v>
      </c>
    </row>
    <row r="3912" spans="53:55" x14ac:dyDescent="0.3">
      <c r="BA3912" s="30" t="s">
        <v>1334</v>
      </c>
      <c r="BB3912" s="30" t="s">
        <v>2079</v>
      </c>
      <c r="BC3912" s="30">
        <v>24700</v>
      </c>
    </row>
    <row r="3913" spans="53:55" x14ac:dyDescent="0.3">
      <c r="BA3913" s="30" t="s">
        <v>1333</v>
      </c>
      <c r="BB3913" s="30" t="s">
        <v>2039</v>
      </c>
      <c r="BC3913" s="30">
        <v>13000</v>
      </c>
    </row>
    <row r="3914" spans="53:55" x14ac:dyDescent="0.3">
      <c r="BA3914" s="30" t="s">
        <v>1335</v>
      </c>
      <c r="BB3914" s="30" t="s">
        <v>2103</v>
      </c>
      <c r="BC3914" s="30">
        <v>8450</v>
      </c>
    </row>
    <row r="3915" spans="53:55" x14ac:dyDescent="0.3">
      <c r="BA3915" s="30" t="s">
        <v>1377</v>
      </c>
      <c r="BB3915" s="30" t="s">
        <v>1954</v>
      </c>
      <c r="BC3915" s="30">
        <v>11050</v>
      </c>
    </row>
    <row r="3916" spans="53:55" x14ac:dyDescent="0.3">
      <c r="BA3916" s="30" t="s">
        <v>1332</v>
      </c>
      <c r="BB3916" s="30" t="s">
        <v>1990</v>
      </c>
      <c r="BC3916" s="30">
        <v>18200</v>
      </c>
    </row>
    <row r="3917" spans="53:55" x14ac:dyDescent="0.3">
      <c r="BA3917" s="30" t="s">
        <v>1364</v>
      </c>
      <c r="BB3917" s="30" t="s">
        <v>1747</v>
      </c>
      <c r="BC3917" s="30">
        <v>17030</v>
      </c>
    </row>
    <row r="3918" spans="53:55" x14ac:dyDescent="0.3">
      <c r="BA3918" s="30" t="s">
        <v>27</v>
      </c>
      <c r="BB3918" s="30" t="s">
        <v>27</v>
      </c>
      <c r="BC3918" s="30">
        <v>29835</v>
      </c>
    </row>
    <row r="3919" spans="53:55" x14ac:dyDescent="0.3">
      <c r="BA3919" s="30" t="s">
        <v>1386</v>
      </c>
      <c r="BB3919" s="30" t="s">
        <v>2107</v>
      </c>
      <c r="BC3919" s="30">
        <v>5980</v>
      </c>
    </row>
    <row r="3920" spans="53:55" x14ac:dyDescent="0.3">
      <c r="BA3920" s="30" t="s">
        <v>2157</v>
      </c>
      <c r="BB3920" s="30" t="s">
        <v>1956</v>
      </c>
      <c r="BC3920" s="30">
        <v>4420</v>
      </c>
    </row>
    <row r="3921" spans="53:55" x14ac:dyDescent="0.3">
      <c r="BA3921" s="30" t="s">
        <v>26</v>
      </c>
      <c r="BB3921" s="30" t="s">
        <v>2119</v>
      </c>
      <c r="BC3921" s="30">
        <v>1690</v>
      </c>
    </row>
    <row r="3922" spans="53:55" x14ac:dyDescent="0.3">
      <c r="BA3922" s="30" t="s">
        <v>1391</v>
      </c>
      <c r="BB3922" s="30" t="s">
        <v>2109</v>
      </c>
      <c r="BC3922" s="30">
        <v>19500</v>
      </c>
    </row>
    <row r="3923" spans="53:55" x14ac:dyDescent="0.3">
      <c r="BA3923" s="30" t="s">
        <v>1393</v>
      </c>
      <c r="BB3923" s="30" t="s">
        <v>1414</v>
      </c>
      <c r="BC3923" s="30">
        <v>39000</v>
      </c>
    </row>
    <row r="3924" spans="53:55" x14ac:dyDescent="0.3">
      <c r="BA3924" s="30" t="s">
        <v>1336</v>
      </c>
      <c r="BB3924" s="30" t="s">
        <v>1417</v>
      </c>
      <c r="BC3924" s="30">
        <v>40950</v>
      </c>
    </row>
    <row r="3925" spans="53:55" x14ac:dyDescent="0.3">
      <c r="BA3925" s="30" t="s">
        <v>1338</v>
      </c>
      <c r="BB3925" s="30" t="s">
        <v>1453</v>
      </c>
      <c r="BC3925" s="30">
        <v>11050</v>
      </c>
    </row>
    <row r="3926" spans="53:55" x14ac:dyDescent="0.3">
      <c r="BA3926" s="30" t="s">
        <v>1340</v>
      </c>
      <c r="BB3926" s="30" t="s">
        <v>1459</v>
      </c>
      <c r="BC3926" s="30">
        <v>9100</v>
      </c>
    </row>
    <row r="3927" spans="53:55" x14ac:dyDescent="0.3">
      <c r="BA3927" s="30" t="s">
        <v>1342</v>
      </c>
      <c r="BB3927" s="30" t="s">
        <v>1504</v>
      </c>
      <c r="BC3927" s="30">
        <v>8736</v>
      </c>
    </row>
    <row r="3928" spans="53:55" x14ac:dyDescent="0.3">
      <c r="BA3928" s="30" t="s">
        <v>1344</v>
      </c>
      <c r="BB3928" s="30" t="s">
        <v>1533</v>
      </c>
      <c r="BC3928" s="30">
        <v>17004</v>
      </c>
    </row>
    <row r="3929" spans="53:55" x14ac:dyDescent="0.3">
      <c r="BA3929" s="30" t="s">
        <v>1346</v>
      </c>
      <c r="BB3929" s="30" t="s">
        <v>1555</v>
      </c>
      <c r="BC3929" s="30">
        <v>10452</v>
      </c>
    </row>
    <row r="3930" spans="53:55" x14ac:dyDescent="0.3">
      <c r="BA3930" s="30" t="s">
        <v>1348</v>
      </c>
      <c r="BB3930" s="30" t="s">
        <v>1572</v>
      </c>
      <c r="BC3930" s="30">
        <v>42900</v>
      </c>
    </row>
    <row r="3931" spans="53:55" x14ac:dyDescent="0.3">
      <c r="BA3931" s="30" t="s">
        <v>1350</v>
      </c>
      <c r="BB3931" s="30" t="s">
        <v>1591</v>
      </c>
      <c r="BC3931" s="30">
        <v>3445</v>
      </c>
    </row>
    <row r="3932" spans="53:55" x14ac:dyDescent="0.3">
      <c r="BA3932" s="30" t="s">
        <v>1352</v>
      </c>
      <c r="BB3932" s="30" t="s">
        <v>1620</v>
      </c>
      <c r="BC3932" s="30">
        <v>32630</v>
      </c>
    </row>
    <row r="3933" spans="53:55" x14ac:dyDescent="0.3">
      <c r="BA3933" s="30" t="s">
        <v>1354</v>
      </c>
      <c r="BB3933" s="30" t="s">
        <v>2151</v>
      </c>
      <c r="BC3933" s="30">
        <v>18850</v>
      </c>
    </row>
    <row r="3934" spans="53:55" x14ac:dyDescent="0.3">
      <c r="BA3934" s="30" t="s">
        <v>1356</v>
      </c>
      <c r="BB3934" s="30" t="s">
        <v>1626</v>
      </c>
      <c r="BC3934" s="30">
        <v>2080</v>
      </c>
    </row>
    <row r="3935" spans="53:55" x14ac:dyDescent="0.3">
      <c r="BA3935" s="30" t="s">
        <v>1358</v>
      </c>
      <c r="BB3935" s="30" t="s">
        <v>1646</v>
      </c>
      <c r="BC3935" s="30">
        <v>2340</v>
      </c>
    </row>
    <row r="3936" spans="53:55" x14ac:dyDescent="0.3">
      <c r="BA3936" s="30" t="s">
        <v>1360</v>
      </c>
      <c r="BB3936" s="30" t="s">
        <v>1684</v>
      </c>
      <c r="BC3936" s="30">
        <v>13650</v>
      </c>
    </row>
    <row r="3937" spans="53:55" x14ac:dyDescent="0.3">
      <c r="BA3937" s="30" t="s">
        <v>1362</v>
      </c>
      <c r="BB3937" s="30" t="s">
        <v>1716</v>
      </c>
      <c r="BC3937" s="30">
        <v>25350</v>
      </c>
    </row>
    <row r="3938" spans="53:55" x14ac:dyDescent="0.3">
      <c r="BA3938" s="30" t="s">
        <v>1364</v>
      </c>
      <c r="BB3938" s="30" t="s">
        <v>1772</v>
      </c>
      <c r="BC3938" s="30">
        <v>11700</v>
      </c>
    </row>
    <row r="3939" spans="53:55" x14ac:dyDescent="0.3">
      <c r="BA3939" s="30" t="s">
        <v>1366</v>
      </c>
      <c r="BB3939" s="30" t="s">
        <v>1791</v>
      </c>
      <c r="BC3939" s="30">
        <v>22100</v>
      </c>
    </row>
    <row r="3940" spans="53:55" x14ac:dyDescent="0.3">
      <c r="BA3940" s="30" t="s">
        <v>1368</v>
      </c>
      <c r="BB3940" s="30" t="s">
        <v>1801</v>
      </c>
      <c r="BC3940" s="30">
        <v>48750</v>
      </c>
    </row>
    <row r="3941" spans="53:55" x14ac:dyDescent="0.3">
      <c r="BA3941" s="30" t="s">
        <v>1327</v>
      </c>
      <c r="BB3941" s="30" t="s">
        <v>1810</v>
      </c>
      <c r="BC3941" s="30">
        <v>9100</v>
      </c>
    </row>
    <row r="3942" spans="53:55" x14ac:dyDescent="0.3">
      <c r="BA3942" s="30" t="s">
        <v>1328</v>
      </c>
      <c r="BB3942" s="30" t="s">
        <v>1829</v>
      </c>
      <c r="BC3942" s="30">
        <v>5850</v>
      </c>
    </row>
    <row r="3943" spans="53:55" x14ac:dyDescent="0.3">
      <c r="BA3943" s="30" t="s">
        <v>1372</v>
      </c>
      <c r="BB3943" s="30" t="s">
        <v>1834</v>
      </c>
      <c r="BC3943" s="30">
        <v>8190</v>
      </c>
    </row>
    <row r="3944" spans="53:55" x14ac:dyDescent="0.3">
      <c r="BA3944" s="30" t="s">
        <v>1329</v>
      </c>
      <c r="BB3944" s="30" t="s">
        <v>1880</v>
      </c>
      <c r="BC3944" s="30">
        <v>2990</v>
      </c>
    </row>
    <row r="3945" spans="53:55" x14ac:dyDescent="0.3">
      <c r="BA3945" s="30" t="s">
        <v>1330</v>
      </c>
      <c r="BB3945" s="30" t="s">
        <v>1896</v>
      </c>
      <c r="BC3945" s="30">
        <v>1365</v>
      </c>
    </row>
    <row r="3946" spans="53:55" x14ac:dyDescent="0.3">
      <c r="BA3946" s="30" t="s">
        <v>1331</v>
      </c>
      <c r="BB3946" s="30" t="s">
        <v>1915</v>
      </c>
      <c r="BC3946" s="30">
        <v>37050</v>
      </c>
    </row>
    <row r="3947" spans="53:55" x14ac:dyDescent="0.3">
      <c r="BA3947" s="30" t="s">
        <v>1377</v>
      </c>
      <c r="BB3947" s="30" t="s">
        <v>1955</v>
      </c>
      <c r="BC3947" s="30">
        <v>39000</v>
      </c>
    </row>
    <row r="3948" spans="53:55" x14ac:dyDescent="0.3">
      <c r="BA3948" s="30" t="s">
        <v>1332</v>
      </c>
      <c r="BB3948" s="30" t="s">
        <v>1992</v>
      </c>
      <c r="BC3948" s="30">
        <v>25350</v>
      </c>
    </row>
    <row r="3949" spans="53:55" x14ac:dyDescent="0.3">
      <c r="BA3949" s="30" t="s">
        <v>1334</v>
      </c>
      <c r="BB3949" s="30" t="s">
        <v>2070</v>
      </c>
      <c r="BC3949" s="30">
        <v>11050</v>
      </c>
    </row>
    <row r="3950" spans="53:55" x14ac:dyDescent="0.3">
      <c r="BA3950" s="30" t="s">
        <v>1333</v>
      </c>
      <c r="BB3950" s="30" t="s">
        <v>2067</v>
      </c>
      <c r="BC3950" s="30">
        <v>27300</v>
      </c>
    </row>
    <row r="3951" spans="53:55" x14ac:dyDescent="0.3">
      <c r="BA3951" s="30" t="s">
        <v>1335</v>
      </c>
      <c r="BB3951" s="30" t="s">
        <v>2099</v>
      </c>
      <c r="BC3951" s="30">
        <v>8515</v>
      </c>
    </row>
    <row r="3952" spans="53:55" x14ac:dyDescent="0.3">
      <c r="BA3952" s="30" t="s">
        <v>1377</v>
      </c>
      <c r="BB3952" s="30" t="s">
        <v>1948</v>
      </c>
      <c r="BC3952" s="30">
        <v>9945</v>
      </c>
    </row>
    <row r="3953" spans="53:55" x14ac:dyDescent="0.3">
      <c r="BA3953" s="30" t="s">
        <v>1332</v>
      </c>
      <c r="BB3953" s="30" t="s">
        <v>1991</v>
      </c>
      <c r="BC3953" s="30">
        <v>1495</v>
      </c>
    </row>
    <row r="3954" spans="53:55" x14ac:dyDescent="0.3">
      <c r="BA3954" s="30" t="s">
        <v>1364</v>
      </c>
      <c r="BB3954" s="30" t="s">
        <v>1760</v>
      </c>
      <c r="BC3954" s="30">
        <v>3315</v>
      </c>
    </row>
    <row r="3955" spans="53:55" x14ac:dyDescent="0.3">
      <c r="BA3955" s="30" t="s">
        <v>27</v>
      </c>
      <c r="BB3955" s="30" t="s">
        <v>27</v>
      </c>
      <c r="BC3955" s="30">
        <v>2535</v>
      </c>
    </row>
    <row r="3956" spans="53:55" x14ac:dyDescent="0.3">
      <c r="BA3956" s="30" t="s">
        <v>1386</v>
      </c>
      <c r="BB3956" s="30" t="s">
        <v>2108</v>
      </c>
      <c r="BC3956" s="30">
        <v>19500</v>
      </c>
    </row>
    <row r="3957" spans="53:55" x14ac:dyDescent="0.3">
      <c r="BA3957" s="30" t="s">
        <v>2157</v>
      </c>
      <c r="BB3957" s="30" t="s">
        <v>1956</v>
      </c>
      <c r="BC3957" s="30">
        <v>52000</v>
      </c>
    </row>
    <row r="3958" spans="53:55" x14ac:dyDescent="0.3">
      <c r="BA3958" s="30" t="s">
        <v>26</v>
      </c>
      <c r="BB3958" s="30" t="s">
        <v>2125</v>
      </c>
      <c r="BC3958" s="30">
        <v>27300</v>
      </c>
    </row>
    <row r="3959" spans="53:55" x14ac:dyDescent="0.3">
      <c r="BA3959" s="30" t="s">
        <v>1391</v>
      </c>
      <c r="BB3959" s="30" t="s">
        <v>2111</v>
      </c>
      <c r="BC3959" s="30">
        <v>33150</v>
      </c>
    </row>
    <row r="3960" spans="53:55" x14ac:dyDescent="0.3">
      <c r="BA3960" s="30" t="s">
        <v>1393</v>
      </c>
      <c r="BB3960" s="30" t="s">
        <v>2132</v>
      </c>
      <c r="BC3960" s="30">
        <v>18200</v>
      </c>
    </row>
    <row r="3961" spans="53:55" x14ac:dyDescent="0.3">
      <c r="BA3961" s="30" t="s">
        <v>1336</v>
      </c>
      <c r="BB3961" s="30" t="s">
        <v>1422</v>
      </c>
      <c r="BC3961" s="30">
        <v>8736</v>
      </c>
    </row>
    <row r="3962" spans="53:55" x14ac:dyDescent="0.3">
      <c r="BA3962" s="30" t="s">
        <v>1338</v>
      </c>
      <c r="BB3962" s="30" t="s">
        <v>1440</v>
      </c>
      <c r="BC3962" s="30">
        <v>17004</v>
      </c>
    </row>
    <row r="3963" spans="53:55" x14ac:dyDescent="0.3">
      <c r="BA3963" s="30" t="s">
        <v>1340</v>
      </c>
      <c r="BB3963" s="30" t="s">
        <v>1470</v>
      </c>
      <c r="BC3963" s="30">
        <v>10452</v>
      </c>
    </row>
    <row r="3964" spans="53:55" x14ac:dyDescent="0.3">
      <c r="BA3964" s="30" t="s">
        <v>1342</v>
      </c>
      <c r="BB3964" s="30" t="s">
        <v>1514</v>
      </c>
      <c r="BC3964" s="30">
        <v>32175</v>
      </c>
    </row>
    <row r="3965" spans="53:55" x14ac:dyDescent="0.3">
      <c r="BA3965" s="30" t="s">
        <v>1344</v>
      </c>
      <c r="BB3965" s="30" t="s">
        <v>1552</v>
      </c>
      <c r="BC3965" s="30">
        <v>3445</v>
      </c>
    </row>
    <row r="3966" spans="53:55" x14ac:dyDescent="0.3">
      <c r="BA3966" s="30" t="s">
        <v>1346</v>
      </c>
      <c r="BB3966" s="30" t="s">
        <v>1554</v>
      </c>
      <c r="BC3966" s="30">
        <v>65260</v>
      </c>
    </row>
    <row r="3967" spans="53:55" x14ac:dyDescent="0.3">
      <c r="BA3967" s="30" t="s">
        <v>1348</v>
      </c>
      <c r="BB3967" s="30" t="s">
        <v>1584</v>
      </c>
      <c r="BC3967" s="30">
        <v>37700</v>
      </c>
    </row>
    <row r="3968" spans="53:55" x14ac:dyDescent="0.3">
      <c r="BA3968" s="30" t="s">
        <v>1350</v>
      </c>
      <c r="BB3968" s="30" t="s">
        <v>1592</v>
      </c>
      <c r="BC3968" s="30">
        <v>4160</v>
      </c>
    </row>
    <row r="3969" spans="53:55" x14ac:dyDescent="0.3">
      <c r="BA3969" s="30" t="s">
        <v>1352</v>
      </c>
      <c r="BB3969" s="30" t="s">
        <v>1612</v>
      </c>
      <c r="BC3969" s="30">
        <v>3120</v>
      </c>
    </row>
    <row r="3970" spans="53:55" x14ac:dyDescent="0.3">
      <c r="BA3970" s="30" t="s">
        <v>1354</v>
      </c>
      <c r="BB3970" s="30" t="s">
        <v>2152</v>
      </c>
      <c r="BC3970" s="30">
        <v>54600</v>
      </c>
    </row>
    <row r="3971" spans="53:55" x14ac:dyDescent="0.3">
      <c r="BA3971" s="30" t="s">
        <v>1356</v>
      </c>
      <c r="BB3971" s="30" t="s">
        <v>1625</v>
      </c>
      <c r="BC3971" s="30">
        <v>33800</v>
      </c>
    </row>
    <row r="3972" spans="53:55" x14ac:dyDescent="0.3">
      <c r="BA3972" s="30" t="s">
        <v>1358</v>
      </c>
      <c r="BB3972" s="30" t="s">
        <v>1646</v>
      </c>
      <c r="BC3972" s="30">
        <v>17550</v>
      </c>
    </row>
    <row r="3973" spans="53:55" x14ac:dyDescent="0.3">
      <c r="BA3973" s="30" t="s">
        <v>1360</v>
      </c>
      <c r="BB3973" s="30" t="s">
        <v>1688</v>
      </c>
      <c r="BC3973" s="30">
        <v>44200</v>
      </c>
    </row>
    <row r="3974" spans="53:55" x14ac:dyDescent="0.3">
      <c r="BA3974" s="30" t="s">
        <v>1362</v>
      </c>
      <c r="BB3974" s="30" t="s">
        <v>1738</v>
      </c>
      <c r="BC3974" s="30">
        <v>48750</v>
      </c>
    </row>
    <row r="3975" spans="53:55" x14ac:dyDescent="0.3">
      <c r="BA3975" s="30" t="s">
        <v>1364</v>
      </c>
      <c r="BB3975" s="30" t="s">
        <v>1744</v>
      </c>
      <c r="BC3975" s="30">
        <v>13650</v>
      </c>
    </row>
    <row r="3976" spans="53:55" x14ac:dyDescent="0.3">
      <c r="BA3976" s="30" t="s">
        <v>1366</v>
      </c>
      <c r="BB3976" s="30" t="s">
        <v>1793</v>
      </c>
      <c r="BC3976" s="30">
        <v>17550</v>
      </c>
    </row>
    <row r="3977" spans="53:55" x14ac:dyDescent="0.3">
      <c r="BA3977" s="30" t="s">
        <v>1368</v>
      </c>
      <c r="BB3977" s="30" t="s">
        <v>1796</v>
      </c>
      <c r="BC3977" s="30">
        <v>10920</v>
      </c>
    </row>
    <row r="3978" spans="53:55" x14ac:dyDescent="0.3">
      <c r="BA3978" s="30" t="s">
        <v>1327</v>
      </c>
      <c r="BB3978" s="30" t="s">
        <v>1806</v>
      </c>
      <c r="BC3978" s="30">
        <v>2990</v>
      </c>
    </row>
    <row r="3979" spans="53:55" x14ac:dyDescent="0.3">
      <c r="BA3979" s="30" t="s">
        <v>1328</v>
      </c>
      <c r="BB3979" s="30" t="s">
        <v>1816</v>
      </c>
      <c r="BC3979" s="30">
        <v>455</v>
      </c>
    </row>
    <row r="3980" spans="53:55" x14ac:dyDescent="0.3">
      <c r="BA3980" s="30" t="s">
        <v>1372</v>
      </c>
      <c r="BB3980" s="30" t="s">
        <v>1830</v>
      </c>
      <c r="BC3980" s="30">
        <v>49400</v>
      </c>
    </row>
    <row r="3981" spans="53:55" x14ac:dyDescent="0.3">
      <c r="BA3981" s="30" t="s">
        <v>1329</v>
      </c>
      <c r="BB3981" s="30" t="s">
        <v>1875</v>
      </c>
      <c r="BC3981" s="30">
        <v>52000</v>
      </c>
    </row>
    <row r="3982" spans="53:55" x14ac:dyDescent="0.3">
      <c r="BA3982" s="30" t="s">
        <v>1330</v>
      </c>
      <c r="BB3982" s="30" t="s">
        <v>1904</v>
      </c>
      <c r="BC3982" s="30">
        <v>25350</v>
      </c>
    </row>
    <row r="3983" spans="53:55" x14ac:dyDescent="0.3">
      <c r="BA3983" s="30" t="s">
        <v>1331</v>
      </c>
      <c r="BB3983" s="30" t="s">
        <v>1917</v>
      </c>
      <c r="BC3983" s="30">
        <v>11050</v>
      </c>
    </row>
    <row r="3984" spans="53:55" x14ac:dyDescent="0.3">
      <c r="BA3984" s="30" t="s">
        <v>1377</v>
      </c>
      <c r="BB3984" s="30" t="s">
        <v>1945</v>
      </c>
      <c r="BC3984" s="30">
        <v>18200</v>
      </c>
    </row>
    <row r="3985" spans="53:55" x14ac:dyDescent="0.3">
      <c r="BA3985" s="30" t="s">
        <v>1332</v>
      </c>
      <c r="BB3985" s="30" t="s">
        <v>1992</v>
      </c>
      <c r="BC3985" s="30">
        <v>34060</v>
      </c>
    </row>
    <row r="3986" spans="53:55" x14ac:dyDescent="0.3">
      <c r="BA3986" s="30" t="s">
        <v>1334</v>
      </c>
      <c r="BB3986" s="30" t="s">
        <v>2073</v>
      </c>
      <c r="BC3986" s="30">
        <v>29835</v>
      </c>
    </row>
    <row r="3987" spans="53:55" x14ac:dyDescent="0.3">
      <c r="BA3987" s="30" t="s">
        <v>1333</v>
      </c>
      <c r="BB3987" s="30" t="s">
        <v>1907</v>
      </c>
      <c r="BC3987" s="30">
        <v>5980</v>
      </c>
    </row>
    <row r="3988" spans="53:55" x14ac:dyDescent="0.3">
      <c r="BA3988" s="30" t="s">
        <v>1335</v>
      </c>
      <c r="BB3988" s="30" t="s">
        <v>2094</v>
      </c>
      <c r="BC3988" s="30">
        <v>3315</v>
      </c>
    </row>
    <row r="3989" spans="53:55" x14ac:dyDescent="0.3">
      <c r="BA3989" s="30" t="s">
        <v>1377</v>
      </c>
      <c r="BB3989" s="30" t="s">
        <v>1945</v>
      </c>
      <c r="BC3989" s="30">
        <v>3380</v>
      </c>
    </row>
    <row r="3990" spans="53:55" x14ac:dyDescent="0.3">
      <c r="BA3990" s="30" t="s">
        <v>1332</v>
      </c>
      <c r="BB3990" s="30" t="s">
        <v>1989</v>
      </c>
      <c r="BC3990" s="30">
        <v>39000</v>
      </c>
    </row>
    <row r="3991" spans="53:55" x14ac:dyDescent="0.3">
      <c r="BA3991" s="30" t="s">
        <v>1364</v>
      </c>
      <c r="BB3991" s="30" t="s">
        <v>1757</v>
      </c>
      <c r="BC3991" s="30">
        <v>52000</v>
      </c>
    </row>
    <row r="3992" spans="53:55" x14ac:dyDescent="0.3">
      <c r="BA3992" s="30" t="s">
        <v>27</v>
      </c>
      <c r="BB3992" s="30" t="s">
        <v>27</v>
      </c>
      <c r="BC3992" s="30">
        <v>54600</v>
      </c>
    </row>
    <row r="3993" spans="53:55" x14ac:dyDescent="0.3">
      <c r="BA3993" s="30" t="s">
        <v>1386</v>
      </c>
      <c r="BB3993" s="30" t="s">
        <v>1386</v>
      </c>
      <c r="BC3993" s="30">
        <v>11050</v>
      </c>
    </row>
    <row r="3994" spans="53:55" x14ac:dyDescent="0.3">
      <c r="BA3994" s="30" t="s">
        <v>2157</v>
      </c>
      <c r="BB3994" s="30" t="s">
        <v>1964</v>
      </c>
      <c r="BC3994" s="30">
        <v>27300</v>
      </c>
    </row>
    <row r="3995" spans="53:55" x14ac:dyDescent="0.3">
      <c r="BA3995" s="30" t="s">
        <v>26</v>
      </c>
      <c r="BB3995" s="30" t="s">
        <v>2126</v>
      </c>
      <c r="BC3995" s="30">
        <v>4368</v>
      </c>
    </row>
    <row r="3996" spans="53:55" x14ac:dyDescent="0.3">
      <c r="BA3996" s="30" t="s">
        <v>1391</v>
      </c>
      <c r="BB3996" s="30" t="s">
        <v>2111</v>
      </c>
      <c r="BC3996" s="30">
        <v>25506</v>
      </c>
    </row>
    <row r="3997" spans="53:55" x14ac:dyDescent="0.3">
      <c r="BA3997" s="30" t="s">
        <v>1393</v>
      </c>
      <c r="BB3997" s="30" t="s">
        <v>2132</v>
      </c>
      <c r="BC3997" s="30">
        <v>6968</v>
      </c>
    </row>
    <row r="3998" spans="53:55" x14ac:dyDescent="0.3">
      <c r="BA3998" s="30" t="s">
        <v>1336</v>
      </c>
      <c r="BB3998" s="30" t="s">
        <v>1419</v>
      </c>
      <c r="BC3998" s="30">
        <v>21450</v>
      </c>
    </row>
    <row r="3999" spans="53:55" x14ac:dyDescent="0.3">
      <c r="BA3999" s="30" t="s">
        <v>1338</v>
      </c>
      <c r="BB3999" s="30" t="s">
        <v>1446</v>
      </c>
      <c r="BC3999" s="30">
        <v>10335</v>
      </c>
    </row>
    <row r="4000" spans="53:55" x14ac:dyDescent="0.3">
      <c r="BA4000" s="30" t="s">
        <v>1340</v>
      </c>
      <c r="BB4000" s="30" t="s">
        <v>1469</v>
      </c>
      <c r="BC4000" s="30">
        <v>65260</v>
      </c>
    </row>
    <row r="4001" spans="53:55" x14ac:dyDescent="0.3">
      <c r="BA4001" s="30" t="s">
        <v>1342</v>
      </c>
      <c r="BB4001" s="30" t="s">
        <v>1518</v>
      </c>
      <c r="BC4001" s="30">
        <v>75400</v>
      </c>
    </row>
    <row r="4002" spans="53:55" x14ac:dyDescent="0.3">
      <c r="BA4002" s="30" t="s">
        <v>1344</v>
      </c>
      <c r="BB4002" s="30" t="s">
        <v>1528</v>
      </c>
      <c r="BC4002" s="30">
        <v>2080</v>
      </c>
    </row>
    <row r="4003" spans="53:55" x14ac:dyDescent="0.3">
      <c r="BA4003" s="30" t="s">
        <v>1346</v>
      </c>
      <c r="BB4003" s="30" t="s">
        <v>1554</v>
      </c>
      <c r="BC4003" s="30">
        <v>2340</v>
      </c>
    </row>
    <row r="4004" spans="53:55" x14ac:dyDescent="0.3">
      <c r="BA4004" s="30" t="s">
        <v>1348</v>
      </c>
      <c r="BB4004" s="30" t="s">
        <v>1582</v>
      </c>
      <c r="BC4004" s="30">
        <v>13650</v>
      </c>
    </row>
    <row r="4005" spans="53:55" x14ac:dyDescent="0.3">
      <c r="BA4005" s="30" t="s">
        <v>1350</v>
      </c>
      <c r="BB4005" s="30" t="s">
        <v>1591</v>
      </c>
      <c r="BC4005" s="30">
        <v>16900</v>
      </c>
    </row>
    <row r="4006" spans="53:55" x14ac:dyDescent="0.3">
      <c r="BA4006" s="30" t="s">
        <v>1352</v>
      </c>
      <c r="BB4006" s="30" t="s">
        <v>1614</v>
      </c>
      <c r="BC4006" s="30">
        <v>17550</v>
      </c>
    </row>
    <row r="4007" spans="53:55" x14ac:dyDescent="0.3">
      <c r="BA4007" s="30" t="s">
        <v>1354</v>
      </c>
      <c r="BB4007" s="30" t="s">
        <v>2138</v>
      </c>
      <c r="BC4007" s="30">
        <v>44200</v>
      </c>
    </row>
    <row r="4008" spans="53:55" x14ac:dyDescent="0.3">
      <c r="BA4008" s="30" t="s">
        <v>1356</v>
      </c>
      <c r="BB4008" s="30" t="s">
        <v>1645</v>
      </c>
      <c r="BC4008" s="30">
        <v>48750</v>
      </c>
    </row>
    <row r="4009" spans="53:55" x14ac:dyDescent="0.3">
      <c r="BA4009" s="30" t="s">
        <v>1358</v>
      </c>
      <c r="BB4009" s="30" t="s">
        <v>1654</v>
      </c>
      <c r="BC4009" s="30">
        <v>18200</v>
      </c>
    </row>
    <row r="4010" spans="53:55" x14ac:dyDescent="0.3">
      <c r="BA4010" s="30" t="s">
        <v>1360</v>
      </c>
      <c r="BB4010" s="30" t="s">
        <v>1676</v>
      </c>
      <c r="BC4010" s="30">
        <v>5850</v>
      </c>
    </row>
    <row r="4011" spans="53:55" x14ac:dyDescent="0.3">
      <c r="BA4011" s="30" t="s">
        <v>1362</v>
      </c>
      <c r="BB4011" s="30" t="s">
        <v>1720</v>
      </c>
      <c r="BC4011" s="30">
        <v>2730</v>
      </c>
    </row>
    <row r="4012" spans="53:55" x14ac:dyDescent="0.3">
      <c r="BA4012" s="30" t="s">
        <v>1364</v>
      </c>
      <c r="BB4012" s="30" t="s">
        <v>1771</v>
      </c>
      <c r="BC4012" s="30">
        <v>1495</v>
      </c>
    </row>
    <row r="4013" spans="53:55" x14ac:dyDescent="0.3">
      <c r="BA4013" s="30" t="s">
        <v>1366</v>
      </c>
      <c r="BB4013" s="30" t="s">
        <v>1792</v>
      </c>
      <c r="BC4013" s="30">
        <v>1820</v>
      </c>
    </row>
    <row r="4014" spans="53:55" x14ac:dyDescent="0.3">
      <c r="BA4014" s="30" t="s">
        <v>1368</v>
      </c>
      <c r="BB4014" s="30" t="s">
        <v>1801</v>
      </c>
      <c r="BC4014" s="30">
        <v>37050</v>
      </c>
    </row>
    <row r="4015" spans="53:55" x14ac:dyDescent="0.3">
      <c r="BA4015" s="30" t="s">
        <v>1327</v>
      </c>
      <c r="BB4015" s="30" t="s">
        <v>1806</v>
      </c>
      <c r="BC4015" s="30">
        <v>26000</v>
      </c>
    </row>
    <row r="4016" spans="53:55" x14ac:dyDescent="0.3">
      <c r="BA4016" s="30" t="s">
        <v>1328</v>
      </c>
      <c r="BB4016" s="30" t="s">
        <v>1824</v>
      </c>
      <c r="BC4016" s="30">
        <v>16900</v>
      </c>
    </row>
    <row r="4017" spans="53:55" x14ac:dyDescent="0.3">
      <c r="BA4017" s="30" t="s">
        <v>1372</v>
      </c>
      <c r="BB4017" s="30" t="s">
        <v>1853</v>
      </c>
      <c r="BC4017" s="30">
        <v>11050</v>
      </c>
    </row>
    <row r="4018" spans="53:55" x14ac:dyDescent="0.3">
      <c r="BA4018" s="30" t="s">
        <v>1329</v>
      </c>
      <c r="BB4018" s="30" t="s">
        <v>1875</v>
      </c>
      <c r="BC4018" s="30">
        <v>27300</v>
      </c>
    </row>
    <row r="4019" spans="53:55" x14ac:dyDescent="0.3">
      <c r="BA4019" s="30" t="s">
        <v>1330</v>
      </c>
      <c r="BB4019" s="30" t="s">
        <v>1910</v>
      </c>
      <c r="BC4019" s="30">
        <v>34060</v>
      </c>
    </row>
    <row r="4020" spans="53:55" x14ac:dyDescent="0.3">
      <c r="BA4020" s="30" t="s">
        <v>1331</v>
      </c>
      <c r="BB4020" s="30" t="s">
        <v>1915</v>
      </c>
      <c r="BC4020" s="30">
        <v>9945</v>
      </c>
    </row>
    <row r="4021" spans="53:55" x14ac:dyDescent="0.3">
      <c r="BA4021" s="30" t="s">
        <v>1377</v>
      </c>
      <c r="BB4021" s="30" t="s">
        <v>1954</v>
      </c>
      <c r="BC4021" s="30">
        <v>4485</v>
      </c>
    </row>
    <row r="4022" spans="53:55" x14ac:dyDescent="0.3">
      <c r="BA4022" s="30" t="s">
        <v>1332</v>
      </c>
      <c r="BB4022" s="30" t="s">
        <v>1989</v>
      </c>
      <c r="BC4022" s="30">
        <v>4420</v>
      </c>
    </row>
    <row r="4023" spans="53:55" x14ac:dyDescent="0.3">
      <c r="BA4023" s="30" t="s">
        <v>1334</v>
      </c>
      <c r="BB4023" s="30" t="s">
        <v>2080</v>
      </c>
      <c r="BC4023" s="30">
        <v>845</v>
      </c>
    </row>
    <row r="4024" spans="53:55" x14ac:dyDescent="0.3">
      <c r="BA4024" s="30" t="s">
        <v>1333</v>
      </c>
      <c r="BB4024" s="30" t="s">
        <v>2020</v>
      </c>
      <c r="BC4024" s="30">
        <v>39000</v>
      </c>
    </row>
    <row r="4025" spans="53:55" x14ac:dyDescent="0.3">
      <c r="BA4025" s="30" t="s">
        <v>1335</v>
      </c>
      <c r="BB4025" s="30" t="s">
        <v>2095</v>
      </c>
      <c r="BC4025" s="30">
        <v>39000</v>
      </c>
    </row>
    <row r="4026" spans="53:55" x14ac:dyDescent="0.3">
      <c r="BA4026" s="30" t="s">
        <v>1377</v>
      </c>
      <c r="BB4026" s="30" t="s">
        <v>1919</v>
      </c>
      <c r="BC4026" s="30">
        <v>27300</v>
      </c>
    </row>
    <row r="4027" spans="53:55" x14ac:dyDescent="0.3">
      <c r="BA4027" s="30" t="s">
        <v>1332</v>
      </c>
      <c r="BB4027" s="30" t="s">
        <v>1993</v>
      </c>
      <c r="BC4027" s="30">
        <v>44200</v>
      </c>
    </row>
    <row r="4028" spans="53:55" x14ac:dyDescent="0.3">
      <c r="BA4028" s="30" t="s">
        <v>1364</v>
      </c>
      <c r="BB4028" s="30" t="s">
        <v>1767</v>
      </c>
      <c r="BC4028" s="30">
        <v>36400</v>
      </c>
    </row>
    <row r="4029" spans="53:55" x14ac:dyDescent="0.3">
      <c r="BA4029" s="30" t="s">
        <v>27</v>
      </c>
      <c r="BB4029" s="30" t="s">
        <v>27</v>
      </c>
      <c r="BC4029" s="30">
        <v>6552</v>
      </c>
    </row>
    <row r="4030" spans="53:55" x14ac:dyDescent="0.3">
      <c r="BA4030" s="30" t="s">
        <v>1386</v>
      </c>
      <c r="BB4030" s="30" t="s">
        <v>1386</v>
      </c>
      <c r="BC4030" s="30">
        <v>8502</v>
      </c>
    </row>
    <row r="4031" spans="53:55" x14ac:dyDescent="0.3">
      <c r="BA4031" s="30" t="s">
        <v>2157</v>
      </c>
      <c r="BB4031" s="30" t="s">
        <v>1965</v>
      </c>
      <c r="BC4031" s="30">
        <v>10452</v>
      </c>
    </row>
    <row r="4032" spans="53:55" x14ac:dyDescent="0.3">
      <c r="BA4032" s="30" t="s">
        <v>26</v>
      </c>
      <c r="BB4032" s="30" t="s">
        <v>2119</v>
      </c>
      <c r="BC4032" s="30">
        <v>10725</v>
      </c>
    </row>
    <row r="4033" spans="53:55" x14ac:dyDescent="0.3">
      <c r="BA4033" s="30" t="s">
        <v>1391</v>
      </c>
      <c r="BB4033" s="30" t="s">
        <v>2113</v>
      </c>
      <c r="BC4033" s="30">
        <v>10335</v>
      </c>
    </row>
    <row r="4034" spans="53:55" x14ac:dyDescent="0.3">
      <c r="BA4034" s="30" t="s">
        <v>1393</v>
      </c>
      <c r="BB4034" s="30" t="s">
        <v>1414</v>
      </c>
      <c r="BC4034" s="30">
        <v>48945</v>
      </c>
    </row>
    <row r="4035" spans="53:55" x14ac:dyDescent="0.3">
      <c r="BA4035" s="30" t="s">
        <v>1336</v>
      </c>
      <c r="BB4035" s="30" t="s">
        <v>1416</v>
      </c>
      <c r="BC4035" s="30">
        <v>37700</v>
      </c>
    </row>
    <row r="4036" spans="53:55" x14ac:dyDescent="0.3">
      <c r="BA4036" s="30" t="s">
        <v>1338</v>
      </c>
      <c r="BB4036" s="30" t="s">
        <v>1437</v>
      </c>
      <c r="BC4036" s="30">
        <v>2080</v>
      </c>
    </row>
    <row r="4037" spans="53:55" x14ac:dyDescent="0.3">
      <c r="BA4037" s="30" t="s">
        <v>1340</v>
      </c>
      <c r="BB4037" s="30" t="s">
        <v>1482</v>
      </c>
      <c r="BC4037" s="30">
        <v>1560</v>
      </c>
    </row>
    <row r="4038" spans="53:55" x14ac:dyDescent="0.3">
      <c r="BA4038" s="30" t="s">
        <v>1342</v>
      </c>
      <c r="BB4038" s="30" t="s">
        <v>1495</v>
      </c>
      <c r="BC4038" s="30">
        <v>54600</v>
      </c>
    </row>
    <row r="4039" spans="53:55" x14ac:dyDescent="0.3">
      <c r="BA4039" s="30" t="s">
        <v>1344</v>
      </c>
      <c r="BB4039" s="30" t="s">
        <v>1527</v>
      </c>
      <c r="BC4039" s="30">
        <v>25350</v>
      </c>
    </row>
    <row r="4040" spans="53:55" x14ac:dyDescent="0.3">
      <c r="BA4040" s="30" t="s">
        <v>1346</v>
      </c>
      <c r="BB4040" s="30" t="s">
        <v>1555</v>
      </c>
      <c r="BC4040" s="30">
        <v>23400</v>
      </c>
    </row>
    <row r="4041" spans="53:55" x14ac:dyDescent="0.3">
      <c r="BA4041" s="30" t="s">
        <v>1348</v>
      </c>
      <c r="BB4041" s="30" t="s">
        <v>1587</v>
      </c>
      <c r="BC4041" s="30">
        <v>22100</v>
      </c>
    </row>
    <row r="4042" spans="53:55" x14ac:dyDescent="0.3">
      <c r="BA4042" s="30" t="s">
        <v>1350</v>
      </c>
      <c r="BB4042" s="30" t="s">
        <v>1595</v>
      </c>
      <c r="BC4042" s="30">
        <v>16250</v>
      </c>
    </row>
    <row r="4043" spans="53:55" x14ac:dyDescent="0.3">
      <c r="BA4043" s="30" t="s">
        <v>1352</v>
      </c>
      <c r="BB4043" s="30" t="s">
        <v>1614</v>
      </c>
      <c r="BC4043" s="30">
        <v>18200</v>
      </c>
    </row>
    <row r="4044" spans="53:55" x14ac:dyDescent="0.3">
      <c r="BA4044" s="30" t="s">
        <v>1354</v>
      </c>
      <c r="BB4044" s="30" t="s">
        <v>2141</v>
      </c>
      <c r="BC4044" s="30">
        <v>17550</v>
      </c>
    </row>
    <row r="4045" spans="53:55" x14ac:dyDescent="0.3">
      <c r="BA4045" s="30" t="s">
        <v>1356</v>
      </c>
      <c r="BB4045" s="30" t="s">
        <v>1639</v>
      </c>
      <c r="BC4045" s="30">
        <v>2730</v>
      </c>
    </row>
    <row r="4046" spans="53:55" x14ac:dyDescent="0.3">
      <c r="BA4046" s="30" t="s">
        <v>1358</v>
      </c>
      <c r="BB4046" s="30" t="s">
        <v>1666</v>
      </c>
      <c r="BC4046" s="30">
        <v>2990</v>
      </c>
    </row>
    <row r="4047" spans="53:55" x14ac:dyDescent="0.3">
      <c r="BA4047" s="30" t="s">
        <v>1360</v>
      </c>
      <c r="BB4047" s="30" t="s">
        <v>1685</v>
      </c>
      <c r="BC4047" s="30">
        <v>910</v>
      </c>
    </row>
    <row r="4048" spans="53:55" x14ac:dyDescent="0.3">
      <c r="BA4048" s="30" t="s">
        <v>1362</v>
      </c>
      <c r="BB4048" s="30" t="s">
        <v>1722</v>
      </c>
      <c r="BC4048" s="30">
        <v>49400</v>
      </c>
    </row>
    <row r="4049" spans="53:55" x14ac:dyDescent="0.3">
      <c r="BA4049" s="30" t="s">
        <v>1364</v>
      </c>
      <c r="BB4049" s="30" t="s">
        <v>1748</v>
      </c>
      <c r="BC4049" s="30">
        <v>39000</v>
      </c>
    </row>
    <row r="4050" spans="53:55" x14ac:dyDescent="0.3">
      <c r="BA4050" s="30" t="s">
        <v>1366</v>
      </c>
      <c r="BB4050" s="30" t="s">
        <v>1788</v>
      </c>
      <c r="BC4050" s="30">
        <v>16900</v>
      </c>
    </row>
    <row r="4051" spans="53:55" x14ac:dyDescent="0.3">
      <c r="BA4051" s="30" t="s">
        <v>1368</v>
      </c>
      <c r="BB4051" s="30" t="s">
        <v>1801</v>
      </c>
      <c r="BC4051" s="30">
        <v>11050</v>
      </c>
    </row>
    <row r="4052" spans="53:55" x14ac:dyDescent="0.3">
      <c r="BA4052" s="30" t="s">
        <v>1327</v>
      </c>
      <c r="BB4052" s="30" t="s">
        <v>1815</v>
      </c>
      <c r="BC4052" s="30">
        <v>9100</v>
      </c>
    </row>
    <row r="4053" spans="53:55" x14ac:dyDescent="0.3">
      <c r="BA4053" s="30" t="s">
        <v>1328</v>
      </c>
      <c r="BB4053" s="30" t="s">
        <v>1826</v>
      </c>
      <c r="BC4053" s="30">
        <v>25545</v>
      </c>
    </row>
    <row r="4054" spans="53:55" x14ac:dyDescent="0.3">
      <c r="BA4054" s="30" t="s">
        <v>1372</v>
      </c>
      <c r="BB4054" s="30" t="s">
        <v>1847</v>
      </c>
      <c r="BC4054" s="30">
        <v>19890</v>
      </c>
    </row>
    <row r="4055" spans="53:55" x14ac:dyDescent="0.3">
      <c r="BA4055" s="30" t="s">
        <v>1329</v>
      </c>
      <c r="BB4055" s="30" t="s">
        <v>1876</v>
      </c>
      <c r="BC4055" s="30">
        <v>1495</v>
      </c>
    </row>
    <row r="4056" spans="53:55" x14ac:dyDescent="0.3">
      <c r="BA4056" s="30" t="s">
        <v>1330</v>
      </c>
      <c r="BB4056" s="30" t="s">
        <v>1902</v>
      </c>
      <c r="BC4056" s="30">
        <v>2210</v>
      </c>
    </row>
    <row r="4057" spans="53:55" x14ac:dyDescent="0.3">
      <c r="BA4057" s="30" t="s">
        <v>1331</v>
      </c>
      <c r="BB4057" s="30" t="s">
        <v>1915</v>
      </c>
      <c r="BC4057" s="30">
        <v>845</v>
      </c>
    </row>
    <row r="4058" spans="53:55" x14ac:dyDescent="0.3">
      <c r="BA4058" s="30" t="s">
        <v>1377</v>
      </c>
      <c r="BB4058" s="30" t="s">
        <v>1924</v>
      </c>
      <c r="BC4058" s="30">
        <v>19500</v>
      </c>
    </row>
    <row r="4059" spans="53:55" x14ac:dyDescent="0.3">
      <c r="BA4059" s="30" t="s">
        <v>1332</v>
      </c>
      <c r="BB4059" s="30" t="s">
        <v>1995</v>
      </c>
      <c r="BC4059" s="30">
        <v>26000</v>
      </c>
    </row>
    <row r="4060" spans="53:55" x14ac:dyDescent="0.3">
      <c r="BA4060" s="30" t="s">
        <v>1334</v>
      </c>
      <c r="BB4060" s="30" t="s">
        <v>2078</v>
      </c>
      <c r="BC4060" s="30">
        <v>40950</v>
      </c>
    </row>
    <row r="4061" spans="53:55" x14ac:dyDescent="0.3">
      <c r="BA4061" s="30" t="s">
        <v>1333</v>
      </c>
      <c r="BB4061" s="30" t="s">
        <v>2013</v>
      </c>
      <c r="BC4061" s="30">
        <v>22100</v>
      </c>
    </row>
    <row r="4062" spans="53:55" x14ac:dyDescent="0.3">
      <c r="BA4062" s="30" t="s">
        <v>1335</v>
      </c>
      <c r="BB4062" s="30" t="s">
        <v>2095</v>
      </c>
      <c r="BC4062" s="30">
        <v>27300</v>
      </c>
    </row>
    <row r="4063" spans="53:55" x14ac:dyDescent="0.3">
      <c r="BA4063" s="30" t="s">
        <v>1377</v>
      </c>
      <c r="BB4063" s="30" t="s">
        <v>1923</v>
      </c>
      <c r="BC4063" s="30">
        <v>2184</v>
      </c>
    </row>
    <row r="4064" spans="53:55" x14ac:dyDescent="0.3">
      <c r="BA4064" s="30" t="s">
        <v>1332</v>
      </c>
      <c r="BB4064" s="30" t="s">
        <v>1990</v>
      </c>
      <c r="BC4064" s="30">
        <v>17004</v>
      </c>
    </row>
    <row r="4065" spans="53:55" x14ac:dyDescent="0.3">
      <c r="BA4065" s="30" t="s">
        <v>1364</v>
      </c>
      <c r="BB4065" s="30" t="s">
        <v>1765</v>
      </c>
      <c r="BC4065" s="30">
        <v>6968</v>
      </c>
    </row>
    <row r="4066" spans="53:55" x14ac:dyDescent="0.3">
      <c r="BA4066" s="30" t="s">
        <v>27</v>
      </c>
      <c r="BB4066" s="30" t="s">
        <v>27</v>
      </c>
      <c r="BC4066" s="30">
        <v>21450</v>
      </c>
    </row>
    <row r="4067" spans="53:55" x14ac:dyDescent="0.3">
      <c r="BA4067" s="30" t="s">
        <v>1386</v>
      </c>
      <c r="BB4067" s="30" t="s">
        <v>2107</v>
      </c>
      <c r="BC4067" s="30">
        <v>10335</v>
      </c>
    </row>
    <row r="4068" spans="53:55" x14ac:dyDescent="0.3">
      <c r="BA4068" s="30" t="s">
        <v>2157</v>
      </c>
      <c r="BB4068" s="30" t="s">
        <v>1972</v>
      </c>
      <c r="BC4068" s="30">
        <v>32630</v>
      </c>
    </row>
    <row r="4069" spans="53:55" x14ac:dyDescent="0.3">
      <c r="BA4069" s="30" t="s">
        <v>26</v>
      </c>
      <c r="BB4069" s="30" t="s">
        <v>2129</v>
      </c>
      <c r="BC4069" s="30">
        <v>18850</v>
      </c>
    </row>
    <row r="4070" spans="53:55" x14ac:dyDescent="0.3">
      <c r="BA4070" s="30" t="s">
        <v>1391</v>
      </c>
      <c r="BB4070" s="30" t="s">
        <v>2114</v>
      </c>
      <c r="BC4070" s="30">
        <v>2080</v>
      </c>
    </row>
    <row r="4071" spans="53:55" x14ac:dyDescent="0.3">
      <c r="BA4071" s="30" t="s">
        <v>1393</v>
      </c>
      <c r="BB4071" s="30" t="s">
        <v>2131</v>
      </c>
      <c r="BC4071" s="30">
        <v>780</v>
      </c>
    </row>
    <row r="4072" spans="53:55" x14ac:dyDescent="0.3">
      <c r="BA4072" s="30" t="s">
        <v>1336</v>
      </c>
      <c r="BB4072" s="30" t="s">
        <v>1424</v>
      </c>
      <c r="BC4072" s="30">
        <v>54600</v>
      </c>
    </row>
    <row r="4073" spans="53:55" x14ac:dyDescent="0.3">
      <c r="BA4073" s="30" t="s">
        <v>1338</v>
      </c>
      <c r="BB4073" s="30" t="s">
        <v>1435</v>
      </c>
      <c r="BC4073" s="30">
        <v>25350</v>
      </c>
    </row>
    <row r="4074" spans="53:55" x14ac:dyDescent="0.3">
      <c r="BA4074" s="30" t="s">
        <v>1340</v>
      </c>
      <c r="BB4074" s="30" t="s">
        <v>1478</v>
      </c>
      <c r="BC4074" s="30">
        <v>17550</v>
      </c>
    </row>
    <row r="4075" spans="53:55" x14ac:dyDescent="0.3">
      <c r="BA4075" s="30" t="s">
        <v>1342</v>
      </c>
      <c r="BB4075" s="30" t="s">
        <v>1488</v>
      </c>
      <c r="BC4075" s="30">
        <v>22100</v>
      </c>
    </row>
    <row r="4076" spans="53:55" x14ac:dyDescent="0.3">
      <c r="BA4076" s="30" t="s">
        <v>1344</v>
      </c>
      <c r="BB4076" s="30" t="s">
        <v>1535</v>
      </c>
      <c r="BC4076" s="30">
        <v>32500</v>
      </c>
    </row>
    <row r="4077" spans="53:55" x14ac:dyDescent="0.3">
      <c r="BA4077" s="30" t="s">
        <v>1346</v>
      </c>
      <c r="BB4077" s="30" t="s">
        <v>1554</v>
      </c>
      <c r="BC4077" s="30">
        <v>18200</v>
      </c>
    </row>
    <row r="4078" spans="53:55" x14ac:dyDescent="0.3">
      <c r="BA4078" s="30" t="s">
        <v>1348</v>
      </c>
      <c r="BB4078" s="30" t="s">
        <v>1581</v>
      </c>
      <c r="BC4078" s="30">
        <v>17550</v>
      </c>
    </row>
    <row r="4079" spans="53:55" x14ac:dyDescent="0.3">
      <c r="BA4079" s="30" t="s">
        <v>1350</v>
      </c>
      <c r="BB4079" s="30" t="s">
        <v>1606</v>
      </c>
      <c r="BC4079" s="30">
        <v>2730</v>
      </c>
    </row>
    <row r="4080" spans="53:55" x14ac:dyDescent="0.3">
      <c r="BA4080" s="30" t="s">
        <v>1352</v>
      </c>
      <c r="BB4080" s="30" t="s">
        <v>1616</v>
      </c>
      <c r="BC4080" s="30">
        <v>5980</v>
      </c>
    </row>
    <row r="4081" spans="53:55" x14ac:dyDescent="0.3">
      <c r="BA4081" s="30" t="s">
        <v>1354</v>
      </c>
      <c r="BB4081" s="30" t="s">
        <v>2137</v>
      </c>
      <c r="BC4081" s="30">
        <v>1820</v>
      </c>
    </row>
    <row r="4082" spans="53:55" x14ac:dyDescent="0.3">
      <c r="BA4082" s="30" t="s">
        <v>1356</v>
      </c>
      <c r="BB4082" s="30" t="s">
        <v>1645</v>
      </c>
      <c r="BC4082" s="30">
        <v>24700</v>
      </c>
    </row>
    <row r="4083" spans="53:55" x14ac:dyDescent="0.3">
      <c r="BA4083" s="30" t="s">
        <v>1358</v>
      </c>
      <c r="BB4083" s="30" t="s">
        <v>1661</v>
      </c>
      <c r="BC4083" s="30">
        <v>39000</v>
      </c>
    </row>
    <row r="4084" spans="53:55" x14ac:dyDescent="0.3">
      <c r="BA4084" s="30" t="s">
        <v>1360</v>
      </c>
      <c r="BB4084" s="30" t="s">
        <v>1684</v>
      </c>
      <c r="BC4084" s="30">
        <v>16900</v>
      </c>
    </row>
    <row r="4085" spans="53:55" x14ac:dyDescent="0.3">
      <c r="BA4085" s="30" t="s">
        <v>1362</v>
      </c>
      <c r="BB4085" s="30" t="s">
        <v>1718</v>
      </c>
      <c r="BC4085" s="30">
        <v>11050</v>
      </c>
    </row>
    <row r="4086" spans="53:55" x14ac:dyDescent="0.3">
      <c r="BA4086" s="30" t="s">
        <v>1364</v>
      </c>
      <c r="BB4086" s="30" t="s">
        <v>1744</v>
      </c>
      <c r="BC4086" s="30">
        <v>27300</v>
      </c>
    </row>
    <row r="4087" spans="53:55" x14ac:dyDescent="0.3">
      <c r="BA4087" s="30" t="s">
        <v>1366</v>
      </c>
      <c r="BB4087" s="30" t="s">
        <v>1791</v>
      </c>
      <c r="BC4087" s="30">
        <v>25545</v>
      </c>
    </row>
    <row r="4088" spans="53:55" x14ac:dyDescent="0.3">
      <c r="BA4088" s="30" t="s">
        <v>1368</v>
      </c>
      <c r="BB4088" s="30" t="s">
        <v>1801</v>
      </c>
      <c r="BC4088" s="30">
        <v>9945</v>
      </c>
    </row>
    <row r="4089" spans="53:55" x14ac:dyDescent="0.3">
      <c r="BA4089" s="30" t="s">
        <v>1327</v>
      </c>
      <c r="BB4089" s="30" t="s">
        <v>1807</v>
      </c>
      <c r="BC4089" s="30">
        <v>5980</v>
      </c>
    </row>
    <row r="4090" spans="53:55" x14ac:dyDescent="0.3">
      <c r="BA4090" s="30" t="s">
        <v>1328</v>
      </c>
      <c r="BB4090" s="30" t="s">
        <v>1827</v>
      </c>
      <c r="BC4090" s="30">
        <v>2210</v>
      </c>
    </row>
    <row r="4091" spans="53:55" x14ac:dyDescent="0.3">
      <c r="BA4091" s="30" t="s">
        <v>1372</v>
      </c>
      <c r="BB4091" s="30" t="s">
        <v>1839</v>
      </c>
      <c r="BC4091" s="30">
        <v>845</v>
      </c>
    </row>
    <row r="4092" spans="53:55" x14ac:dyDescent="0.3">
      <c r="BA4092" s="30" t="s">
        <v>1329</v>
      </c>
      <c r="BB4092" s="30" t="s">
        <v>1867</v>
      </c>
      <c r="BC4092" s="30">
        <v>19500</v>
      </c>
    </row>
    <row r="4093" spans="53:55" x14ac:dyDescent="0.3">
      <c r="BA4093" s="30" t="s">
        <v>1330</v>
      </c>
      <c r="BB4093" s="30" t="s">
        <v>1901</v>
      </c>
      <c r="BC4093" s="30">
        <v>26000</v>
      </c>
    </row>
    <row r="4094" spans="53:55" x14ac:dyDescent="0.3">
      <c r="BA4094" s="30" t="s">
        <v>1331</v>
      </c>
      <c r="BB4094" s="30" t="s">
        <v>1915</v>
      </c>
      <c r="BC4094" s="30">
        <v>13650</v>
      </c>
    </row>
    <row r="4095" spans="53:55" x14ac:dyDescent="0.3">
      <c r="BA4095" s="30" t="s">
        <v>1377</v>
      </c>
      <c r="BB4095" s="30" t="s">
        <v>1928</v>
      </c>
      <c r="BC4095" s="30">
        <v>22100</v>
      </c>
    </row>
    <row r="4096" spans="53:55" x14ac:dyDescent="0.3">
      <c r="BA4096" s="30" t="s">
        <v>1332</v>
      </c>
      <c r="BB4096" s="30" t="s">
        <v>1993</v>
      </c>
      <c r="BC4096" s="30">
        <v>9100</v>
      </c>
    </row>
    <row r="4097" spans="53:55" x14ac:dyDescent="0.3">
      <c r="BA4097" s="30" t="s">
        <v>1334</v>
      </c>
      <c r="BB4097" s="30" t="s">
        <v>2076</v>
      </c>
      <c r="BC4097" s="30">
        <v>6552</v>
      </c>
    </row>
    <row r="4098" spans="53:55" x14ac:dyDescent="0.3">
      <c r="BA4098" s="30" t="s">
        <v>1333</v>
      </c>
      <c r="BB4098" s="30" t="s">
        <v>2001</v>
      </c>
      <c r="BC4098" s="30">
        <v>8502</v>
      </c>
    </row>
    <row r="4099" spans="53:55" x14ac:dyDescent="0.3">
      <c r="BA4099" s="30" t="s">
        <v>1335</v>
      </c>
      <c r="BB4099" s="30" t="s">
        <v>2082</v>
      </c>
      <c r="BC4099" s="30">
        <v>13936</v>
      </c>
    </row>
    <row r="4100" spans="53:55" x14ac:dyDescent="0.3">
      <c r="BA4100" s="30" t="s">
        <v>1377</v>
      </c>
      <c r="BB4100" s="30" t="s">
        <v>1938</v>
      </c>
      <c r="BC4100" s="30">
        <v>32175</v>
      </c>
    </row>
    <row r="4101" spans="53:55" x14ac:dyDescent="0.3">
      <c r="BA4101" s="30" t="s">
        <v>1332</v>
      </c>
      <c r="BB4101" s="30" t="s">
        <v>1991</v>
      </c>
      <c r="BC4101" s="30">
        <v>13780</v>
      </c>
    </row>
    <row r="4102" spans="53:55" x14ac:dyDescent="0.3">
      <c r="BA4102" s="30" t="s">
        <v>1364</v>
      </c>
      <c r="BB4102" s="30" t="s">
        <v>1743</v>
      </c>
      <c r="BC4102" s="30">
        <v>65260</v>
      </c>
    </row>
    <row r="4103" spans="53:55" x14ac:dyDescent="0.3">
      <c r="BA4103" s="30" t="s">
        <v>27</v>
      </c>
      <c r="BB4103" s="30" t="s">
        <v>27</v>
      </c>
      <c r="BC4103" s="30">
        <v>75400</v>
      </c>
    </row>
    <row r="4104" spans="53:55" x14ac:dyDescent="0.3">
      <c r="BA4104" s="30" t="s">
        <v>1386</v>
      </c>
      <c r="BB4104" s="30" t="s">
        <v>2107</v>
      </c>
      <c r="BC4104" s="30">
        <v>4160</v>
      </c>
    </row>
    <row r="4105" spans="53:55" x14ac:dyDescent="0.3">
      <c r="BA4105" s="30" t="s">
        <v>2157</v>
      </c>
      <c r="BB4105" s="30" t="s">
        <v>1987</v>
      </c>
      <c r="BC4105" s="30">
        <v>1560</v>
      </c>
    </row>
    <row r="4106" spans="53:55" x14ac:dyDescent="0.3">
      <c r="BA4106" s="30" t="s">
        <v>26</v>
      </c>
      <c r="BB4106" s="30" t="s">
        <v>2125</v>
      </c>
      <c r="BC4106" s="30">
        <v>27300</v>
      </c>
    </row>
    <row r="4107" spans="53:55" x14ac:dyDescent="0.3">
      <c r="BA4107" s="30" t="s">
        <v>1391</v>
      </c>
      <c r="BB4107" s="30" t="s">
        <v>2111</v>
      </c>
      <c r="BC4107" s="30">
        <v>16900</v>
      </c>
    </row>
    <row r="4108" spans="53:55" x14ac:dyDescent="0.3">
      <c r="BA4108" s="30" t="s">
        <v>1393</v>
      </c>
      <c r="BB4108" s="30" t="s">
        <v>2130</v>
      </c>
      <c r="BC4108" s="30">
        <v>17550</v>
      </c>
    </row>
    <row r="4109" spans="53:55" x14ac:dyDescent="0.3">
      <c r="BA4109" s="30" t="s">
        <v>1336</v>
      </c>
      <c r="BB4109" s="30" t="s">
        <v>1427</v>
      </c>
      <c r="BC4109" s="30">
        <v>11050</v>
      </c>
    </row>
    <row r="4110" spans="53:55" x14ac:dyDescent="0.3">
      <c r="BA4110" s="30" t="s">
        <v>1338</v>
      </c>
      <c r="BB4110" s="30" t="s">
        <v>1450</v>
      </c>
      <c r="BC4110" s="30">
        <v>48750</v>
      </c>
    </row>
    <row r="4111" spans="53:55" x14ac:dyDescent="0.3">
      <c r="BA4111" s="30" t="s">
        <v>1340</v>
      </c>
      <c r="BB4111" s="30" t="s">
        <v>1458</v>
      </c>
      <c r="BC4111" s="30">
        <v>13650</v>
      </c>
    </row>
    <row r="4112" spans="53:55" x14ac:dyDescent="0.3">
      <c r="BA4112" s="30" t="s">
        <v>1342</v>
      </c>
      <c r="BB4112" s="30" t="s">
        <v>1516</v>
      </c>
      <c r="BC4112" s="30">
        <v>5850</v>
      </c>
    </row>
    <row r="4113" spans="53:55" x14ac:dyDescent="0.3">
      <c r="BA4113" s="30" t="s">
        <v>1344</v>
      </c>
      <c r="BB4113" s="30" t="s">
        <v>1549</v>
      </c>
      <c r="BC4113" s="30">
        <v>5460</v>
      </c>
    </row>
    <row r="4114" spans="53:55" x14ac:dyDescent="0.3">
      <c r="BA4114" s="30" t="s">
        <v>1346</v>
      </c>
      <c r="BB4114" s="30" t="s">
        <v>1554</v>
      </c>
      <c r="BC4114" s="30">
        <v>2990</v>
      </c>
    </row>
    <row r="4115" spans="53:55" x14ac:dyDescent="0.3">
      <c r="BA4115" s="30" t="s">
        <v>1348</v>
      </c>
      <c r="BB4115" s="30" t="s">
        <v>1572</v>
      </c>
      <c r="BC4115" s="30">
        <v>1365</v>
      </c>
    </row>
    <row r="4116" spans="53:55" x14ac:dyDescent="0.3">
      <c r="BA4116" s="30" t="s">
        <v>1350</v>
      </c>
      <c r="BB4116" s="30" t="s">
        <v>1595</v>
      </c>
      <c r="BC4116" s="30">
        <v>12350</v>
      </c>
    </row>
    <row r="4117" spans="53:55" x14ac:dyDescent="0.3">
      <c r="BA4117" s="30" t="s">
        <v>1352</v>
      </c>
      <c r="BB4117" s="30" t="s">
        <v>1532</v>
      </c>
      <c r="BC4117" s="30">
        <v>39000</v>
      </c>
    </row>
    <row r="4118" spans="53:55" x14ac:dyDescent="0.3">
      <c r="BA4118" s="30" t="s">
        <v>1354</v>
      </c>
      <c r="BB4118" s="30" t="s">
        <v>2139</v>
      </c>
      <c r="BC4118" s="30">
        <v>8450</v>
      </c>
    </row>
    <row r="4119" spans="53:55" x14ac:dyDescent="0.3">
      <c r="BA4119" s="30" t="s">
        <v>1356</v>
      </c>
      <c r="BB4119" s="30" t="s">
        <v>1624</v>
      </c>
      <c r="BC4119" s="30">
        <v>33150</v>
      </c>
    </row>
    <row r="4120" spans="53:55" x14ac:dyDescent="0.3">
      <c r="BA4120" s="30" t="s">
        <v>1358</v>
      </c>
      <c r="BB4120" s="30" t="s">
        <v>1669</v>
      </c>
      <c r="BC4120" s="30">
        <v>18200</v>
      </c>
    </row>
    <row r="4121" spans="53:55" x14ac:dyDescent="0.3">
      <c r="BA4121" s="30" t="s">
        <v>1360</v>
      </c>
      <c r="BB4121" s="30" t="s">
        <v>1678</v>
      </c>
      <c r="BC4121" s="30">
        <v>25545</v>
      </c>
    </row>
    <row r="4122" spans="53:55" x14ac:dyDescent="0.3">
      <c r="BA4122" s="30" t="s">
        <v>1362</v>
      </c>
      <c r="BB4122" s="30" t="s">
        <v>1729</v>
      </c>
      <c r="BC4122" s="30">
        <v>39780</v>
      </c>
    </row>
    <row r="4123" spans="53:55" x14ac:dyDescent="0.3">
      <c r="BA4123" s="30" t="s">
        <v>1364</v>
      </c>
      <c r="BB4123" s="30" t="s">
        <v>1743</v>
      </c>
      <c r="BC4123" s="30">
        <v>5980</v>
      </c>
    </row>
    <row r="4124" spans="53:55" x14ac:dyDescent="0.3">
      <c r="BA4124" s="30" t="s">
        <v>1366</v>
      </c>
      <c r="BB4124" s="30" t="s">
        <v>1791</v>
      </c>
      <c r="BC4124" s="30">
        <v>3315</v>
      </c>
    </row>
    <row r="4125" spans="53:55" x14ac:dyDescent="0.3">
      <c r="BA4125" s="30" t="s">
        <v>1368</v>
      </c>
      <c r="BB4125" s="30" t="s">
        <v>1796</v>
      </c>
      <c r="BC4125" s="30">
        <v>845</v>
      </c>
    </row>
    <row r="4126" spans="53:55" x14ac:dyDescent="0.3">
      <c r="BA4126" s="30" t="s">
        <v>1327</v>
      </c>
      <c r="BB4126" s="30" t="s">
        <v>1810</v>
      </c>
      <c r="BC4126" s="30">
        <v>9750</v>
      </c>
    </row>
    <row r="4127" spans="53:55" x14ac:dyDescent="0.3">
      <c r="BA4127" s="30" t="s">
        <v>1328</v>
      </c>
      <c r="BB4127" s="30" t="s">
        <v>1819</v>
      </c>
      <c r="BC4127" s="30">
        <v>26000</v>
      </c>
    </row>
    <row r="4128" spans="53:55" x14ac:dyDescent="0.3">
      <c r="BA4128" s="30" t="s">
        <v>1372</v>
      </c>
      <c r="BB4128" s="30" t="s">
        <v>1842</v>
      </c>
      <c r="BC4128" s="30">
        <v>40950</v>
      </c>
    </row>
    <row r="4129" spans="53:55" x14ac:dyDescent="0.3">
      <c r="BA4129" s="30" t="s">
        <v>1329</v>
      </c>
      <c r="BB4129" s="30" t="s">
        <v>1875</v>
      </c>
      <c r="BC4129" s="30">
        <v>11050</v>
      </c>
    </row>
    <row r="4130" spans="53:55" x14ac:dyDescent="0.3">
      <c r="BA4130" s="30" t="s">
        <v>1330</v>
      </c>
      <c r="BB4130" s="30" t="s">
        <v>1904</v>
      </c>
      <c r="BC4130" s="30">
        <v>36400</v>
      </c>
    </row>
    <row r="4131" spans="53:55" x14ac:dyDescent="0.3">
      <c r="BA4131" s="30" t="s">
        <v>1331</v>
      </c>
      <c r="BB4131" s="30" t="s">
        <v>1917</v>
      </c>
      <c r="BC4131" s="30">
        <v>8736</v>
      </c>
    </row>
    <row r="4132" spans="53:55" x14ac:dyDescent="0.3">
      <c r="BA4132" s="30" t="s">
        <v>1377</v>
      </c>
      <c r="BB4132" s="30" t="s">
        <v>1949</v>
      </c>
      <c r="BC4132" s="30">
        <v>25506</v>
      </c>
    </row>
    <row r="4133" spans="53:55" x14ac:dyDescent="0.3">
      <c r="BA4133" s="30" t="s">
        <v>1332</v>
      </c>
      <c r="BB4133" s="30" t="s">
        <v>1992</v>
      </c>
      <c r="BC4133" s="30">
        <v>10452</v>
      </c>
    </row>
    <row r="4134" spans="53:55" x14ac:dyDescent="0.3">
      <c r="BA4134" s="30" t="s">
        <v>1334</v>
      </c>
      <c r="BB4134" s="30" t="s">
        <v>2078</v>
      </c>
      <c r="BC4134" s="30">
        <v>10725</v>
      </c>
    </row>
    <row r="4135" spans="53:55" x14ac:dyDescent="0.3">
      <c r="BA4135" s="30" t="s">
        <v>1333</v>
      </c>
      <c r="BB4135" s="30" t="s">
        <v>1528</v>
      </c>
      <c r="BC4135" s="30">
        <v>3445</v>
      </c>
    </row>
    <row r="4136" spans="53:55" x14ac:dyDescent="0.3">
      <c r="BA4136" s="30" t="s">
        <v>1335</v>
      </c>
      <c r="BB4136" s="30" t="s">
        <v>2084</v>
      </c>
      <c r="BC4136" s="30">
        <v>48945</v>
      </c>
    </row>
    <row r="4137" spans="53:55" x14ac:dyDescent="0.3">
      <c r="BA4137" s="30" t="s">
        <v>1377</v>
      </c>
      <c r="BB4137" s="30" t="s">
        <v>1937</v>
      </c>
      <c r="BC4137" s="30">
        <v>18850</v>
      </c>
    </row>
    <row r="4138" spans="53:55" x14ac:dyDescent="0.3">
      <c r="BA4138" s="30" t="s">
        <v>1332</v>
      </c>
      <c r="BB4138" s="30" t="s">
        <v>1995</v>
      </c>
      <c r="BC4138" s="30">
        <v>3120</v>
      </c>
    </row>
    <row r="4139" spans="53:55" x14ac:dyDescent="0.3">
      <c r="BA4139" s="30" t="s">
        <v>1364</v>
      </c>
      <c r="BB4139" s="30" t="s">
        <v>1746</v>
      </c>
      <c r="BC4139" s="30">
        <v>780</v>
      </c>
    </row>
    <row r="4140" spans="53:55" x14ac:dyDescent="0.3">
      <c r="BA4140" s="30" t="s">
        <v>27</v>
      </c>
      <c r="BB4140" s="30" t="s">
        <v>27</v>
      </c>
      <c r="BC4140" s="30">
        <v>13650</v>
      </c>
    </row>
    <row r="4141" spans="53:55" x14ac:dyDescent="0.3">
      <c r="BA4141" s="30" t="s">
        <v>1386</v>
      </c>
      <c r="BB4141" s="30" t="s">
        <v>2108</v>
      </c>
      <c r="BC4141" s="30">
        <v>16900</v>
      </c>
    </row>
    <row r="4142" spans="53:55" x14ac:dyDescent="0.3">
      <c r="BA4142" s="30" t="s">
        <v>2157</v>
      </c>
      <c r="BB4142" s="30" t="s">
        <v>1969</v>
      </c>
      <c r="BC4142" s="30">
        <v>11700</v>
      </c>
    </row>
    <row r="4143" spans="53:55" x14ac:dyDescent="0.3">
      <c r="BA4143" s="30" t="s">
        <v>26</v>
      </c>
      <c r="BB4143" s="30" t="s">
        <v>2121</v>
      </c>
      <c r="BC4143" s="30">
        <v>22100</v>
      </c>
    </row>
    <row r="4144" spans="53:55" x14ac:dyDescent="0.3">
      <c r="BA4144" s="30" t="s">
        <v>1391</v>
      </c>
      <c r="BB4144" s="30" t="s">
        <v>2112</v>
      </c>
      <c r="BC4144" s="30">
        <v>65000</v>
      </c>
    </row>
    <row r="4145" spans="53:55" x14ac:dyDescent="0.3">
      <c r="BA4145" s="30" t="s">
        <v>1393</v>
      </c>
      <c r="BB4145" s="30" t="s">
        <v>2130</v>
      </c>
      <c r="BC4145" s="30">
        <v>13650</v>
      </c>
    </row>
    <row r="4146" spans="53:55" x14ac:dyDescent="0.3">
      <c r="BA4146" s="30" t="s">
        <v>1336</v>
      </c>
      <c r="BB4146" s="30" t="s">
        <v>1418</v>
      </c>
      <c r="BC4146" s="30">
        <v>11700</v>
      </c>
    </row>
    <row r="4147" spans="53:55" x14ac:dyDescent="0.3">
      <c r="BA4147" s="30" t="s">
        <v>1338</v>
      </c>
      <c r="BB4147" s="30" t="s">
        <v>1448</v>
      </c>
      <c r="BC4147" s="30">
        <v>2730</v>
      </c>
    </row>
    <row r="4148" spans="53:55" x14ac:dyDescent="0.3">
      <c r="BA4148" s="30" t="s">
        <v>1340</v>
      </c>
      <c r="BB4148" s="30" t="s">
        <v>1485</v>
      </c>
      <c r="BC4148" s="30">
        <v>5980</v>
      </c>
    </row>
    <row r="4149" spans="53:55" x14ac:dyDescent="0.3">
      <c r="BA4149" s="30" t="s">
        <v>1342</v>
      </c>
      <c r="BB4149" s="30" t="s">
        <v>1514</v>
      </c>
      <c r="BC4149" s="30">
        <v>1365</v>
      </c>
    </row>
    <row r="4150" spans="53:55" x14ac:dyDescent="0.3">
      <c r="BA4150" s="30" t="s">
        <v>1344</v>
      </c>
      <c r="BB4150" s="30" t="s">
        <v>1546</v>
      </c>
      <c r="BC4150" s="30">
        <v>12350</v>
      </c>
    </row>
    <row r="4151" spans="53:55" x14ac:dyDescent="0.3">
      <c r="BA4151" s="30" t="s">
        <v>1346</v>
      </c>
      <c r="BB4151" s="30" t="s">
        <v>1554</v>
      </c>
      <c r="BC4151" s="30">
        <v>39000</v>
      </c>
    </row>
    <row r="4152" spans="53:55" x14ac:dyDescent="0.3">
      <c r="BA4152" s="30" t="s">
        <v>1348</v>
      </c>
      <c r="BB4152" s="30" t="s">
        <v>1586</v>
      </c>
      <c r="BC4152" s="30">
        <v>16900</v>
      </c>
    </row>
    <row r="4153" spans="53:55" x14ac:dyDescent="0.3">
      <c r="BA4153" s="30" t="s">
        <v>1350</v>
      </c>
      <c r="BB4153" s="30" t="s">
        <v>1606</v>
      </c>
      <c r="BC4153" s="30">
        <v>22100</v>
      </c>
    </row>
    <row r="4154" spans="53:55" x14ac:dyDescent="0.3">
      <c r="BA4154" s="30" t="s">
        <v>1352</v>
      </c>
      <c r="BB4154" s="30" t="s">
        <v>1611</v>
      </c>
      <c r="BC4154" s="30">
        <v>27300</v>
      </c>
    </row>
    <row r="4155" spans="53:55" x14ac:dyDescent="0.3">
      <c r="BA4155" s="30" t="s">
        <v>1354</v>
      </c>
      <c r="BB4155" s="30" t="s">
        <v>2136</v>
      </c>
      <c r="BC4155" s="30">
        <v>8515</v>
      </c>
    </row>
    <row r="4156" spans="53:55" x14ac:dyDescent="0.3">
      <c r="BA4156" s="30" t="s">
        <v>1356</v>
      </c>
      <c r="BB4156" s="30" t="s">
        <v>1635</v>
      </c>
      <c r="BC4156" s="30">
        <v>9945</v>
      </c>
    </row>
    <row r="4157" spans="53:55" x14ac:dyDescent="0.3">
      <c r="BA4157" s="30" t="s">
        <v>1358</v>
      </c>
      <c r="BB4157" s="30" t="s">
        <v>1664</v>
      </c>
      <c r="BC4157" s="30">
        <v>2990</v>
      </c>
    </row>
    <row r="4158" spans="53:55" x14ac:dyDescent="0.3">
      <c r="BA4158" s="30" t="s">
        <v>1360</v>
      </c>
      <c r="BB4158" s="30" t="s">
        <v>1680</v>
      </c>
      <c r="BC4158" s="30">
        <v>1105</v>
      </c>
    </row>
    <row r="4159" spans="53:55" x14ac:dyDescent="0.3">
      <c r="BA4159" s="30" t="s">
        <v>1362</v>
      </c>
      <c r="BB4159" s="30" t="s">
        <v>1716</v>
      </c>
      <c r="BC4159" s="30">
        <v>2535</v>
      </c>
    </row>
    <row r="4160" spans="53:55" x14ac:dyDescent="0.3">
      <c r="BA4160" s="30" t="s">
        <v>1364</v>
      </c>
      <c r="BB4160" s="30" t="s">
        <v>1760</v>
      </c>
      <c r="BC4160" s="30">
        <v>39000</v>
      </c>
    </row>
    <row r="4161" spans="53:55" x14ac:dyDescent="0.3">
      <c r="BA4161" s="30" t="s">
        <v>1366</v>
      </c>
      <c r="BB4161" s="30" t="s">
        <v>1789</v>
      </c>
      <c r="BC4161" s="30">
        <v>13000</v>
      </c>
    </row>
    <row r="4162" spans="53:55" x14ac:dyDescent="0.3">
      <c r="BA4162" s="30" t="s">
        <v>1368</v>
      </c>
      <c r="BB4162" s="30" t="s">
        <v>1804</v>
      </c>
      <c r="BC4162" s="30">
        <v>54600</v>
      </c>
    </row>
    <row r="4163" spans="53:55" x14ac:dyDescent="0.3">
      <c r="BA4163" s="30" t="s">
        <v>1327</v>
      </c>
      <c r="BB4163" s="30" t="s">
        <v>1815</v>
      </c>
      <c r="BC4163" s="30">
        <v>44200</v>
      </c>
    </row>
    <row r="4164" spans="53:55" x14ac:dyDescent="0.3">
      <c r="BA4164" s="30" t="s">
        <v>1328</v>
      </c>
      <c r="BB4164" s="30" t="s">
        <v>1820</v>
      </c>
      <c r="BC4164" s="30">
        <v>27300</v>
      </c>
    </row>
    <row r="4165" spans="53:55" x14ac:dyDescent="0.3">
      <c r="BA4165" s="30" t="s">
        <v>1372</v>
      </c>
      <c r="BB4165" s="30" t="s">
        <v>1855</v>
      </c>
      <c r="BC4165" s="30">
        <v>4368</v>
      </c>
    </row>
    <row r="4166" spans="53:55" x14ac:dyDescent="0.3">
      <c r="BA4166" s="30" t="s">
        <v>1329</v>
      </c>
      <c r="BB4166" s="30" t="s">
        <v>1865</v>
      </c>
      <c r="BC4166" s="30">
        <v>17004</v>
      </c>
    </row>
    <row r="4167" spans="53:55" x14ac:dyDescent="0.3">
      <c r="BA4167" s="30" t="s">
        <v>1330</v>
      </c>
      <c r="BB4167" s="30" t="s">
        <v>1887</v>
      </c>
      <c r="BC4167" s="30">
        <v>6968</v>
      </c>
    </row>
    <row r="4168" spans="53:55" x14ac:dyDescent="0.3">
      <c r="BA4168" s="30" t="s">
        <v>1331</v>
      </c>
      <c r="BB4168" s="30" t="s">
        <v>1918</v>
      </c>
      <c r="BC4168" s="30">
        <v>10725</v>
      </c>
    </row>
    <row r="4169" spans="53:55" x14ac:dyDescent="0.3">
      <c r="BA4169" s="30" t="s">
        <v>1377</v>
      </c>
      <c r="BB4169" s="30" t="s">
        <v>1948</v>
      </c>
      <c r="BC4169" s="30">
        <v>6890</v>
      </c>
    </row>
    <row r="4170" spans="53:55" x14ac:dyDescent="0.3">
      <c r="BA4170" s="30" t="s">
        <v>1332</v>
      </c>
      <c r="BB4170" s="30" t="s">
        <v>1990</v>
      </c>
      <c r="BC4170" s="30">
        <v>65260</v>
      </c>
    </row>
    <row r="4171" spans="53:55" x14ac:dyDescent="0.3">
      <c r="BA4171" s="30" t="s">
        <v>1334</v>
      </c>
      <c r="BB4171" s="30" t="s">
        <v>2080</v>
      </c>
      <c r="BC4171" s="30">
        <v>75400</v>
      </c>
    </row>
    <row r="4172" spans="53:55" x14ac:dyDescent="0.3">
      <c r="BA4172" s="30" t="s">
        <v>1333</v>
      </c>
      <c r="BB4172" s="30" t="s">
        <v>2027</v>
      </c>
      <c r="BC4172" s="30">
        <v>1040</v>
      </c>
    </row>
    <row r="4173" spans="53:55" x14ac:dyDescent="0.3">
      <c r="BA4173" s="30" t="s">
        <v>1335</v>
      </c>
      <c r="BB4173" s="30" t="s">
        <v>2099</v>
      </c>
      <c r="BC4173" s="30">
        <v>3120</v>
      </c>
    </row>
    <row r="4174" spans="53:55" x14ac:dyDescent="0.3">
      <c r="BA4174" s="30" t="s">
        <v>1377</v>
      </c>
      <c r="BB4174" s="30" t="s">
        <v>1921</v>
      </c>
      <c r="BC4174" s="30">
        <v>13650</v>
      </c>
    </row>
    <row r="4175" spans="53:55" x14ac:dyDescent="0.3">
      <c r="BA4175" s="30" t="s">
        <v>1332</v>
      </c>
      <c r="BB4175" s="30" t="s">
        <v>1991</v>
      </c>
      <c r="BC4175" s="30">
        <v>16900</v>
      </c>
    </row>
    <row r="4176" spans="53:55" x14ac:dyDescent="0.3">
      <c r="BA4176" s="30" t="s">
        <v>1364</v>
      </c>
      <c r="BB4176" s="30" t="s">
        <v>1768</v>
      </c>
      <c r="BC4176" s="30">
        <v>11700</v>
      </c>
    </row>
    <row r="4177" spans="53:55" x14ac:dyDescent="0.3">
      <c r="BA4177" s="30" t="s">
        <v>27</v>
      </c>
      <c r="BB4177" s="30" t="s">
        <v>27</v>
      </c>
      <c r="BC4177" s="30">
        <v>44200</v>
      </c>
    </row>
    <row r="4178" spans="53:55" x14ac:dyDescent="0.3">
      <c r="BA4178" s="30" t="s">
        <v>1386</v>
      </c>
      <c r="BB4178" s="30" t="s">
        <v>2107</v>
      </c>
      <c r="BC4178" s="30">
        <v>65000</v>
      </c>
    </row>
    <row r="4179" spans="53:55" x14ac:dyDescent="0.3">
      <c r="BA4179" s="30" t="s">
        <v>2157</v>
      </c>
      <c r="BB4179" s="30" t="s">
        <v>1981</v>
      </c>
      <c r="BC4179" s="30">
        <v>4550</v>
      </c>
    </row>
    <row r="4180" spans="53:55" x14ac:dyDescent="0.3">
      <c r="BA4180" s="30" t="s">
        <v>26</v>
      </c>
      <c r="BB4180" s="30" t="s">
        <v>2126</v>
      </c>
      <c r="BC4180" s="30">
        <v>23400</v>
      </c>
    </row>
    <row r="4181" spans="53:55" x14ac:dyDescent="0.3">
      <c r="BA4181" s="30" t="s">
        <v>1391</v>
      </c>
      <c r="BB4181" s="30" t="s">
        <v>2111</v>
      </c>
      <c r="BC4181" s="30">
        <v>5460</v>
      </c>
    </row>
    <row r="4182" spans="53:55" x14ac:dyDescent="0.3">
      <c r="BA4182" s="30" t="s">
        <v>1393</v>
      </c>
      <c r="BB4182" s="30" t="s">
        <v>1414</v>
      </c>
      <c r="BC4182" s="30">
        <v>2990</v>
      </c>
    </row>
    <row r="4183" spans="53:55" x14ac:dyDescent="0.3">
      <c r="BA4183" s="30" t="s">
        <v>1336</v>
      </c>
      <c r="BB4183" s="30" t="s">
        <v>1423</v>
      </c>
      <c r="BC4183" s="30">
        <v>1820</v>
      </c>
    </row>
    <row r="4184" spans="53:55" x14ac:dyDescent="0.3">
      <c r="BA4184" s="30" t="s">
        <v>1338</v>
      </c>
      <c r="BB4184" s="30" t="s">
        <v>1445</v>
      </c>
      <c r="BC4184" s="30">
        <v>12350</v>
      </c>
    </row>
    <row r="4185" spans="53:55" x14ac:dyDescent="0.3">
      <c r="BA4185" s="30" t="s">
        <v>1340</v>
      </c>
      <c r="BB4185" s="30" t="s">
        <v>1464</v>
      </c>
      <c r="BC4185" s="30">
        <v>39000</v>
      </c>
    </row>
    <row r="4186" spans="53:55" x14ac:dyDescent="0.3">
      <c r="BA4186" s="30" t="s">
        <v>1342</v>
      </c>
      <c r="BB4186" s="30" t="s">
        <v>1502</v>
      </c>
      <c r="BC4186" s="30">
        <v>8450</v>
      </c>
    </row>
    <row r="4187" spans="53:55" x14ac:dyDescent="0.3">
      <c r="BA4187" s="30" t="s">
        <v>1344</v>
      </c>
      <c r="BB4187" s="30" t="s">
        <v>1534</v>
      </c>
      <c r="BC4187" s="30">
        <v>33150</v>
      </c>
    </row>
    <row r="4188" spans="53:55" x14ac:dyDescent="0.3">
      <c r="BA4188" s="30" t="s">
        <v>1346</v>
      </c>
      <c r="BB4188" s="30" t="s">
        <v>1554</v>
      </c>
      <c r="BC4188" s="30">
        <v>36400</v>
      </c>
    </row>
    <row r="4189" spans="53:55" x14ac:dyDescent="0.3">
      <c r="BA4189" s="30" t="s">
        <v>1348</v>
      </c>
      <c r="BB4189" s="30" t="s">
        <v>1578</v>
      </c>
      <c r="BC4189" s="30">
        <v>8515</v>
      </c>
    </row>
    <row r="4190" spans="53:55" x14ac:dyDescent="0.3">
      <c r="BA4190" s="30" t="s">
        <v>1350</v>
      </c>
      <c r="BB4190" s="30" t="s">
        <v>1607</v>
      </c>
      <c r="BC4190" s="30">
        <v>39780</v>
      </c>
    </row>
    <row r="4191" spans="53:55" x14ac:dyDescent="0.3">
      <c r="BA4191" s="30" t="s">
        <v>1352</v>
      </c>
      <c r="BB4191" s="30" t="s">
        <v>1532</v>
      </c>
      <c r="BC4191" s="30">
        <v>5980</v>
      </c>
    </row>
    <row r="4192" spans="53:55" x14ac:dyDescent="0.3">
      <c r="BA4192" s="30" t="s">
        <v>1354</v>
      </c>
      <c r="BB4192" s="30" t="s">
        <v>2138</v>
      </c>
      <c r="BC4192" s="30">
        <v>4420</v>
      </c>
    </row>
    <row r="4193" spans="53:55" x14ac:dyDescent="0.3">
      <c r="BA4193" s="30" t="s">
        <v>1356</v>
      </c>
      <c r="BB4193" s="30" t="s">
        <v>1627</v>
      </c>
      <c r="BC4193" s="30">
        <v>3380</v>
      </c>
    </row>
    <row r="4194" spans="53:55" x14ac:dyDescent="0.3">
      <c r="BA4194" s="30" t="s">
        <v>1358</v>
      </c>
      <c r="BB4194" s="30" t="s">
        <v>1648</v>
      </c>
      <c r="BC4194" s="30">
        <v>39000</v>
      </c>
    </row>
    <row r="4195" spans="53:55" x14ac:dyDescent="0.3">
      <c r="BA4195" s="30" t="s">
        <v>1360</v>
      </c>
      <c r="BB4195" s="30" t="s">
        <v>1684</v>
      </c>
      <c r="BC4195" s="30">
        <v>52000</v>
      </c>
    </row>
    <row r="4196" spans="53:55" x14ac:dyDescent="0.3">
      <c r="BA4196" s="30" t="s">
        <v>1362</v>
      </c>
      <c r="BB4196" s="30" t="s">
        <v>1736</v>
      </c>
      <c r="BC4196" s="30">
        <v>54600</v>
      </c>
    </row>
    <row r="4197" spans="53:55" x14ac:dyDescent="0.3">
      <c r="BA4197" s="30" t="s">
        <v>1364</v>
      </c>
      <c r="BB4197" s="30" t="s">
        <v>1758</v>
      </c>
      <c r="BC4197" s="30">
        <v>22100</v>
      </c>
    </row>
    <row r="4198" spans="53:55" x14ac:dyDescent="0.3">
      <c r="BA4198" s="30" t="s">
        <v>1366</v>
      </c>
      <c r="BB4198" s="30" t="s">
        <v>1781</v>
      </c>
      <c r="BC4198" s="30">
        <v>27300</v>
      </c>
    </row>
    <row r="4199" spans="53:55" x14ac:dyDescent="0.3">
      <c r="BA4199" s="30" t="s">
        <v>1368</v>
      </c>
      <c r="BB4199" s="30" t="s">
        <v>1803</v>
      </c>
      <c r="BC4199" s="30">
        <v>6552</v>
      </c>
    </row>
    <row r="4200" spans="53:55" x14ac:dyDescent="0.3">
      <c r="BA4200" s="30" t="s">
        <v>1327</v>
      </c>
      <c r="BB4200" s="30" t="s">
        <v>1806</v>
      </c>
      <c r="BC4200" s="30">
        <v>8502</v>
      </c>
    </row>
    <row r="4201" spans="53:55" x14ac:dyDescent="0.3">
      <c r="BA4201" s="30" t="s">
        <v>1328</v>
      </c>
      <c r="BB4201" s="30" t="s">
        <v>1826</v>
      </c>
      <c r="BC4201" s="30">
        <v>6968</v>
      </c>
    </row>
    <row r="4202" spans="53:55" x14ac:dyDescent="0.3">
      <c r="BA4202" s="30" t="s">
        <v>1372</v>
      </c>
      <c r="BB4202" s="30" t="s">
        <v>1836</v>
      </c>
      <c r="BC4202" s="30">
        <v>10725</v>
      </c>
    </row>
    <row r="4203" spans="53:55" x14ac:dyDescent="0.3">
      <c r="BA4203" s="30" t="s">
        <v>1329</v>
      </c>
      <c r="BB4203" s="30" t="s">
        <v>1877</v>
      </c>
      <c r="BC4203" s="30">
        <v>13780</v>
      </c>
    </row>
    <row r="4204" spans="53:55" x14ac:dyDescent="0.3">
      <c r="BA4204" s="30" t="s">
        <v>1330</v>
      </c>
      <c r="BB4204" s="30" t="s">
        <v>1889</v>
      </c>
      <c r="BC4204" s="30">
        <v>16315</v>
      </c>
    </row>
    <row r="4205" spans="53:55" x14ac:dyDescent="0.3">
      <c r="BA4205" s="30" t="s">
        <v>1331</v>
      </c>
      <c r="BB4205" s="30" t="s">
        <v>1915</v>
      </c>
      <c r="BC4205" s="30">
        <v>75400</v>
      </c>
    </row>
    <row r="4206" spans="53:55" x14ac:dyDescent="0.3">
      <c r="BA4206" s="30" t="s">
        <v>1377</v>
      </c>
      <c r="BB4206" s="30" t="s">
        <v>1924</v>
      </c>
      <c r="BC4206" s="30">
        <v>4160</v>
      </c>
    </row>
    <row r="4207" spans="53:55" x14ac:dyDescent="0.3">
      <c r="BA4207" s="30" t="s">
        <v>1332</v>
      </c>
      <c r="BB4207" s="30" t="s">
        <v>1994</v>
      </c>
      <c r="BC4207" s="30">
        <v>780</v>
      </c>
    </row>
    <row r="4208" spans="53:55" x14ac:dyDescent="0.3">
      <c r="BA4208" s="30" t="s">
        <v>1334</v>
      </c>
      <c r="BB4208" s="30" t="s">
        <v>2077</v>
      </c>
      <c r="BC4208" s="30">
        <v>13650</v>
      </c>
    </row>
    <row r="4209" spans="53:55" x14ac:dyDescent="0.3">
      <c r="BA4209" s="30" t="s">
        <v>1333</v>
      </c>
      <c r="BB4209" s="30" t="s">
        <v>2009</v>
      </c>
      <c r="BC4209" s="30">
        <v>8450</v>
      </c>
    </row>
    <row r="4210" spans="53:55" x14ac:dyDescent="0.3">
      <c r="BA4210" s="30" t="s">
        <v>1335</v>
      </c>
      <c r="BB4210" s="30" t="s">
        <v>2083</v>
      </c>
      <c r="BC4210" s="30">
        <v>11700</v>
      </c>
    </row>
    <row r="4211" spans="53:55" x14ac:dyDescent="0.3">
      <c r="BA4211" s="30" t="s">
        <v>1377</v>
      </c>
      <c r="BB4211" s="30" t="s">
        <v>1941</v>
      </c>
      <c r="BC4211" s="30">
        <v>11050</v>
      </c>
    </row>
    <row r="4212" spans="53:55" x14ac:dyDescent="0.3">
      <c r="BA4212" s="30" t="s">
        <v>1332</v>
      </c>
      <c r="BB4212" s="30" t="s">
        <v>1994</v>
      </c>
      <c r="BC4212" s="30">
        <v>32500</v>
      </c>
    </row>
    <row r="4213" spans="53:55" x14ac:dyDescent="0.3">
      <c r="BA4213" s="30" t="s">
        <v>1364</v>
      </c>
      <c r="BB4213" s="30" t="s">
        <v>1490</v>
      </c>
      <c r="BC4213" s="30">
        <v>4550</v>
      </c>
    </row>
    <row r="4214" spans="53:55" x14ac:dyDescent="0.3">
      <c r="BA4214" s="30" t="s">
        <v>27</v>
      </c>
      <c r="BB4214" s="30" t="s">
        <v>27</v>
      </c>
      <c r="BC4214" s="30">
        <v>5850</v>
      </c>
    </row>
    <row r="4215" spans="53:55" x14ac:dyDescent="0.3">
      <c r="BA4215" s="30" t="s">
        <v>1386</v>
      </c>
      <c r="BB4215" s="30" t="s">
        <v>2107</v>
      </c>
      <c r="BC4215" s="30">
        <v>5460</v>
      </c>
    </row>
    <row r="4216" spans="53:55" x14ac:dyDescent="0.3">
      <c r="BA4216" s="30" t="s">
        <v>2157</v>
      </c>
      <c r="BB4216" s="30" t="s">
        <v>1977</v>
      </c>
      <c r="BC4216" s="30">
        <v>2990</v>
      </c>
    </row>
    <row r="4217" spans="53:55" x14ac:dyDescent="0.3">
      <c r="BA4217" s="30" t="s">
        <v>26</v>
      </c>
      <c r="BB4217" s="30" t="s">
        <v>2126</v>
      </c>
      <c r="BC4217" s="30">
        <v>455</v>
      </c>
    </row>
    <row r="4218" spans="53:55" x14ac:dyDescent="0.3">
      <c r="BA4218" s="30" t="s">
        <v>1391</v>
      </c>
      <c r="BB4218" s="30" t="s">
        <v>2113</v>
      </c>
      <c r="BC4218" s="30">
        <v>12350</v>
      </c>
    </row>
    <row r="4219" spans="53:55" x14ac:dyDescent="0.3">
      <c r="BA4219" s="30" t="s">
        <v>1393</v>
      </c>
      <c r="BB4219" s="30" t="s">
        <v>2131</v>
      </c>
      <c r="BC4219" s="30">
        <v>39000</v>
      </c>
    </row>
    <row r="4220" spans="53:55" x14ac:dyDescent="0.3">
      <c r="BA4220" s="30" t="s">
        <v>1336</v>
      </c>
      <c r="BB4220" s="30" t="s">
        <v>1419</v>
      </c>
      <c r="BC4220" s="30">
        <v>16900</v>
      </c>
    </row>
    <row r="4221" spans="53:55" x14ac:dyDescent="0.3">
      <c r="BA4221" s="30" t="s">
        <v>1338</v>
      </c>
      <c r="BB4221" s="30" t="s">
        <v>1452</v>
      </c>
      <c r="BC4221" s="30">
        <v>11050</v>
      </c>
    </row>
    <row r="4222" spans="53:55" x14ac:dyDescent="0.3">
      <c r="BA4222" s="30" t="s">
        <v>1340</v>
      </c>
      <c r="BB4222" s="30" t="s">
        <v>1471</v>
      </c>
      <c r="BC4222" s="30">
        <v>36400</v>
      </c>
    </row>
    <row r="4223" spans="53:55" x14ac:dyDescent="0.3">
      <c r="BA4223" s="30" t="s">
        <v>1342</v>
      </c>
      <c r="BB4223" s="30" t="s">
        <v>1493</v>
      </c>
      <c r="BC4223" s="30">
        <v>25545</v>
      </c>
    </row>
    <row r="4224" spans="53:55" x14ac:dyDescent="0.3">
      <c r="BA4224" s="30" t="s">
        <v>1344</v>
      </c>
      <c r="BB4224" s="30" t="s">
        <v>1551</v>
      </c>
      <c r="BC4224" s="30">
        <v>19890</v>
      </c>
    </row>
    <row r="4225" spans="53:55" x14ac:dyDescent="0.3">
      <c r="BA4225" s="30" t="s">
        <v>1346</v>
      </c>
      <c r="BB4225" s="30" t="s">
        <v>1554</v>
      </c>
      <c r="BC4225" s="30">
        <v>2990</v>
      </c>
    </row>
    <row r="4226" spans="53:55" x14ac:dyDescent="0.3">
      <c r="BA4226" s="30" t="s">
        <v>1348</v>
      </c>
      <c r="BB4226" s="30" t="s">
        <v>1569</v>
      </c>
      <c r="BC4226" s="30">
        <v>2210</v>
      </c>
    </row>
    <row r="4227" spans="53:55" x14ac:dyDescent="0.3">
      <c r="BA4227" s="30" t="s">
        <v>1350</v>
      </c>
      <c r="BB4227" s="30" t="s">
        <v>1589</v>
      </c>
      <c r="BC4227" s="30">
        <v>2535</v>
      </c>
    </row>
    <row r="4228" spans="53:55" x14ac:dyDescent="0.3">
      <c r="BA4228" s="30" t="s">
        <v>1352</v>
      </c>
      <c r="BB4228" s="30" t="s">
        <v>1532</v>
      </c>
      <c r="BC4228" s="30">
        <v>19500</v>
      </c>
    </row>
    <row r="4229" spans="53:55" x14ac:dyDescent="0.3">
      <c r="BA4229" s="30" t="s">
        <v>1354</v>
      </c>
      <c r="BB4229" s="30" t="s">
        <v>2147</v>
      </c>
      <c r="BC4229" s="30">
        <v>26000</v>
      </c>
    </row>
    <row r="4230" spans="53:55" x14ac:dyDescent="0.3">
      <c r="BA4230" s="30" t="s">
        <v>1356</v>
      </c>
      <c r="BB4230" s="30" t="s">
        <v>1634</v>
      </c>
      <c r="BC4230" s="30">
        <v>40950</v>
      </c>
    </row>
    <row r="4231" spans="53:55" x14ac:dyDescent="0.3">
      <c r="BA4231" s="30" t="s">
        <v>1358</v>
      </c>
      <c r="BB4231" s="30" t="s">
        <v>1649</v>
      </c>
      <c r="BC4231" s="30">
        <v>44200</v>
      </c>
    </row>
    <row r="4232" spans="53:55" x14ac:dyDescent="0.3">
      <c r="BA4232" s="30" t="s">
        <v>1360</v>
      </c>
      <c r="BB4232" s="30" t="s">
        <v>1680</v>
      </c>
      <c r="BC4232" s="30">
        <v>18200</v>
      </c>
    </row>
    <row r="4233" spans="53:55" x14ac:dyDescent="0.3">
      <c r="BA4233" s="30" t="s">
        <v>1362</v>
      </c>
      <c r="BB4233" s="30" t="s">
        <v>1701</v>
      </c>
      <c r="BC4233" s="30">
        <v>2184</v>
      </c>
    </row>
    <row r="4234" spans="53:55" x14ac:dyDescent="0.3">
      <c r="BA4234" s="30" t="s">
        <v>1364</v>
      </c>
      <c r="BB4234" s="30" t="s">
        <v>1752</v>
      </c>
      <c r="BC4234" s="30">
        <v>8502</v>
      </c>
    </row>
    <row r="4235" spans="53:55" x14ac:dyDescent="0.3">
      <c r="BA4235" s="30" t="s">
        <v>1366</v>
      </c>
      <c r="BB4235" s="30" t="s">
        <v>1787</v>
      </c>
      <c r="BC4235" s="30">
        <v>10452</v>
      </c>
    </row>
    <row r="4236" spans="53:55" x14ac:dyDescent="0.3">
      <c r="BA4236" s="30" t="s">
        <v>1368</v>
      </c>
      <c r="BB4236" s="30" t="s">
        <v>1799</v>
      </c>
      <c r="BC4236" s="30">
        <v>21450</v>
      </c>
    </row>
    <row r="4237" spans="53:55" x14ac:dyDescent="0.3">
      <c r="BA4237" s="30" t="s">
        <v>1327</v>
      </c>
      <c r="BB4237" s="30" t="s">
        <v>1815</v>
      </c>
      <c r="BC4237" s="30">
        <v>6890</v>
      </c>
    </row>
    <row r="4238" spans="53:55" x14ac:dyDescent="0.3">
      <c r="BA4238" s="30" t="s">
        <v>1328</v>
      </c>
      <c r="BB4238" s="30" t="s">
        <v>1822</v>
      </c>
      <c r="BC4238" s="30">
        <v>16315</v>
      </c>
    </row>
    <row r="4239" spans="53:55" x14ac:dyDescent="0.3">
      <c r="BA4239" s="30" t="s">
        <v>1372</v>
      </c>
      <c r="BB4239" s="30" t="s">
        <v>1851</v>
      </c>
      <c r="BC4239" s="30">
        <v>18850</v>
      </c>
    </row>
    <row r="4240" spans="53:55" x14ac:dyDescent="0.3">
      <c r="BA4240" s="30" t="s">
        <v>1329</v>
      </c>
      <c r="BB4240" s="30" t="s">
        <v>1877</v>
      </c>
      <c r="BC4240" s="30">
        <v>1040</v>
      </c>
    </row>
    <row r="4241" spans="53:55" x14ac:dyDescent="0.3">
      <c r="BA4241" s="30" t="s">
        <v>1330</v>
      </c>
      <c r="BB4241" s="30" t="s">
        <v>1909</v>
      </c>
      <c r="BC4241" s="30">
        <v>1560</v>
      </c>
    </row>
    <row r="4242" spans="53:55" x14ac:dyDescent="0.3">
      <c r="BA4242" s="30" t="s">
        <v>1331</v>
      </c>
      <c r="BB4242" s="30" t="s">
        <v>1915</v>
      </c>
      <c r="BC4242" s="30">
        <v>27300</v>
      </c>
    </row>
    <row r="4243" spans="53:55" x14ac:dyDescent="0.3">
      <c r="BA4243" s="30" t="s">
        <v>1377</v>
      </c>
      <c r="BB4243" s="30" t="s">
        <v>1941</v>
      </c>
      <c r="BC4243" s="30">
        <v>16900</v>
      </c>
    </row>
    <row r="4244" spans="53:55" x14ac:dyDescent="0.3">
      <c r="BA4244" s="30" t="s">
        <v>1332</v>
      </c>
      <c r="BB4244" s="30" t="s">
        <v>1994</v>
      </c>
      <c r="BC4244" s="30">
        <v>5850</v>
      </c>
    </row>
    <row r="4245" spans="53:55" x14ac:dyDescent="0.3">
      <c r="BA4245" s="30" t="s">
        <v>1334</v>
      </c>
      <c r="BB4245" s="30" t="s">
        <v>2071</v>
      </c>
      <c r="BC4245" s="30">
        <v>11050</v>
      </c>
    </row>
    <row r="4246" spans="53:55" x14ac:dyDescent="0.3">
      <c r="BA4246" s="30" t="s">
        <v>1333</v>
      </c>
      <c r="BB4246" s="30" t="s">
        <v>2055</v>
      </c>
      <c r="BC4246" s="30">
        <v>16250</v>
      </c>
    </row>
    <row r="4247" spans="53:55" x14ac:dyDescent="0.3">
      <c r="BA4247" s="30" t="s">
        <v>1335</v>
      </c>
      <c r="BB4247" s="30" t="s">
        <v>2081</v>
      </c>
      <c r="BC4247" s="30">
        <v>13650</v>
      </c>
    </row>
    <row r="4248" spans="53:55" x14ac:dyDescent="0.3">
      <c r="BA4248" s="30" t="s">
        <v>1377</v>
      </c>
      <c r="BB4248" s="30" t="s">
        <v>1942</v>
      </c>
      <c r="BC4248" s="30">
        <v>5850</v>
      </c>
    </row>
    <row r="4249" spans="53:55" x14ac:dyDescent="0.3">
      <c r="BA4249" s="30" t="s">
        <v>1332</v>
      </c>
      <c r="BB4249" s="30" t="s">
        <v>1996</v>
      </c>
      <c r="BC4249" s="30">
        <v>10920</v>
      </c>
    </row>
    <row r="4250" spans="53:55" x14ac:dyDescent="0.3">
      <c r="BA4250" s="30" t="s">
        <v>1364</v>
      </c>
      <c r="BB4250" s="30" t="s">
        <v>1758</v>
      </c>
      <c r="BC4250" s="30">
        <v>4485</v>
      </c>
    </row>
    <row r="4251" spans="53:55" x14ac:dyDescent="0.3">
      <c r="BA4251" s="30" t="s">
        <v>27</v>
      </c>
      <c r="BB4251" s="30" t="s">
        <v>27</v>
      </c>
      <c r="BC4251" s="30">
        <v>1820</v>
      </c>
    </row>
    <row r="4252" spans="53:55" x14ac:dyDescent="0.3">
      <c r="BA4252" s="30" t="s">
        <v>1386</v>
      </c>
      <c r="BB4252" s="30" t="s">
        <v>2108</v>
      </c>
      <c r="BC4252" s="30">
        <v>49400</v>
      </c>
    </row>
    <row r="4253" spans="53:55" x14ac:dyDescent="0.3">
      <c r="BA4253" s="30" t="s">
        <v>2157</v>
      </c>
      <c r="BB4253" s="30" t="s">
        <v>1968</v>
      </c>
      <c r="BC4253" s="30">
        <v>26000</v>
      </c>
    </row>
    <row r="4254" spans="53:55" x14ac:dyDescent="0.3">
      <c r="BA4254" s="30" t="s">
        <v>26</v>
      </c>
      <c r="BB4254" s="30" t="s">
        <v>2121</v>
      </c>
      <c r="BC4254" s="30">
        <v>33800</v>
      </c>
    </row>
    <row r="4255" spans="53:55" x14ac:dyDescent="0.3">
      <c r="BA4255" s="30" t="s">
        <v>1391</v>
      </c>
      <c r="BB4255" s="30" t="s">
        <v>2112</v>
      </c>
      <c r="BC4255" s="30">
        <v>22100</v>
      </c>
    </row>
    <row r="4256" spans="53:55" x14ac:dyDescent="0.3">
      <c r="BA4256" s="30" t="s">
        <v>1393</v>
      </c>
      <c r="BB4256" s="30" t="s">
        <v>2132</v>
      </c>
      <c r="BC4256" s="30">
        <v>36400</v>
      </c>
    </row>
    <row r="4257" spans="53:55" x14ac:dyDescent="0.3">
      <c r="BA4257" s="30" t="s">
        <v>1336</v>
      </c>
      <c r="BB4257" s="30" t="s">
        <v>1416</v>
      </c>
      <c r="BC4257" s="30">
        <v>34060</v>
      </c>
    </row>
    <row r="4258" spans="53:55" x14ac:dyDescent="0.3">
      <c r="BA4258" s="30" t="s">
        <v>1338</v>
      </c>
      <c r="BB4258" s="30" t="s">
        <v>1437</v>
      </c>
      <c r="BC4258" s="30">
        <v>29835</v>
      </c>
    </row>
    <row r="4259" spans="53:55" x14ac:dyDescent="0.3">
      <c r="BA4259" s="30" t="s">
        <v>1340</v>
      </c>
      <c r="BB4259" s="30" t="s">
        <v>1465</v>
      </c>
      <c r="BC4259" s="30">
        <v>2990</v>
      </c>
    </row>
    <row r="4260" spans="53:55" x14ac:dyDescent="0.3">
      <c r="BA4260" s="30" t="s">
        <v>1342</v>
      </c>
      <c r="BB4260" s="30" t="s">
        <v>1515</v>
      </c>
      <c r="BC4260" s="30">
        <v>4420</v>
      </c>
    </row>
    <row r="4261" spans="53:55" x14ac:dyDescent="0.3">
      <c r="BA4261" s="30" t="s">
        <v>1344</v>
      </c>
      <c r="BB4261" s="30" t="s">
        <v>1542</v>
      </c>
      <c r="BC4261" s="30">
        <v>1690</v>
      </c>
    </row>
    <row r="4262" spans="53:55" x14ac:dyDescent="0.3">
      <c r="BA4262" s="30" t="s">
        <v>1346</v>
      </c>
      <c r="BB4262" s="30" t="s">
        <v>1555</v>
      </c>
      <c r="BC4262" s="30">
        <v>19500</v>
      </c>
    </row>
    <row r="4263" spans="53:55" x14ac:dyDescent="0.3">
      <c r="BA4263" s="30" t="s">
        <v>1348</v>
      </c>
      <c r="BB4263" s="30" t="s">
        <v>1574</v>
      </c>
      <c r="BC4263" s="30">
        <v>52000</v>
      </c>
    </row>
    <row r="4264" spans="53:55" x14ac:dyDescent="0.3">
      <c r="BA4264" s="30" t="s">
        <v>1350</v>
      </c>
      <c r="BB4264" s="30" t="s">
        <v>1600</v>
      </c>
      <c r="BC4264" s="30">
        <v>54600</v>
      </c>
    </row>
    <row r="4265" spans="53:55" x14ac:dyDescent="0.3">
      <c r="BA4265" s="30" t="s">
        <v>1352</v>
      </c>
      <c r="BB4265" s="30" t="s">
        <v>1612</v>
      </c>
      <c r="BC4265" s="30">
        <v>22100</v>
      </c>
    </row>
    <row r="4266" spans="53:55" x14ac:dyDescent="0.3">
      <c r="BA4266" s="30" t="s">
        <v>1354</v>
      </c>
      <c r="BB4266" s="30" t="s">
        <v>2137</v>
      </c>
      <c r="BC4266" s="30">
        <v>18200</v>
      </c>
    </row>
    <row r="4267" spans="53:55" x14ac:dyDescent="0.3">
      <c r="BA4267" s="30" t="s">
        <v>1356</v>
      </c>
      <c r="BB4267" s="30" t="s">
        <v>1635</v>
      </c>
      <c r="BC4267" s="30">
        <v>8736</v>
      </c>
    </row>
    <row r="4268" spans="53:55" x14ac:dyDescent="0.3">
      <c r="BA4268" s="30" t="s">
        <v>1358</v>
      </c>
      <c r="BB4268" s="30" t="s">
        <v>1673</v>
      </c>
      <c r="BC4268" s="30">
        <v>17004</v>
      </c>
    </row>
    <row r="4269" spans="53:55" x14ac:dyDescent="0.3">
      <c r="BA4269" s="30" t="s">
        <v>1360</v>
      </c>
      <c r="BB4269" s="30" t="s">
        <v>1681</v>
      </c>
      <c r="BC4269" s="30">
        <v>3484</v>
      </c>
    </row>
    <row r="4270" spans="53:55" x14ac:dyDescent="0.3">
      <c r="BA4270" s="30" t="s">
        <v>1362</v>
      </c>
      <c r="BB4270" s="30" t="s">
        <v>1725</v>
      </c>
      <c r="BC4270" s="30">
        <v>32175</v>
      </c>
    </row>
    <row r="4271" spans="53:55" x14ac:dyDescent="0.3">
      <c r="BA4271" s="30" t="s">
        <v>1364</v>
      </c>
      <c r="BB4271" s="30" t="s">
        <v>1765</v>
      </c>
      <c r="BC4271" s="30">
        <v>3445</v>
      </c>
    </row>
    <row r="4272" spans="53:55" x14ac:dyDescent="0.3">
      <c r="BA4272" s="30" t="s">
        <v>1366</v>
      </c>
      <c r="BB4272" s="30" t="s">
        <v>1782</v>
      </c>
      <c r="BC4272" s="30">
        <v>48945</v>
      </c>
    </row>
    <row r="4273" spans="53:55" x14ac:dyDescent="0.3">
      <c r="BA4273" s="30" t="s">
        <v>1368</v>
      </c>
      <c r="BB4273" s="30" t="s">
        <v>1804</v>
      </c>
      <c r="BC4273" s="30">
        <v>37700</v>
      </c>
    </row>
    <row r="4274" spans="53:55" x14ac:dyDescent="0.3">
      <c r="BA4274" s="30" t="s">
        <v>1327</v>
      </c>
      <c r="BB4274" s="30" t="s">
        <v>1809</v>
      </c>
      <c r="BC4274" s="30">
        <v>3120</v>
      </c>
    </row>
    <row r="4275" spans="53:55" x14ac:dyDescent="0.3">
      <c r="BA4275" s="30" t="s">
        <v>1328</v>
      </c>
      <c r="BB4275" s="30" t="s">
        <v>1822</v>
      </c>
      <c r="BC4275" s="30">
        <v>1560</v>
      </c>
    </row>
    <row r="4276" spans="53:55" x14ac:dyDescent="0.3">
      <c r="BA4276" s="30" t="s">
        <v>1372</v>
      </c>
      <c r="BB4276" s="30" t="s">
        <v>1839</v>
      </c>
      <c r="BC4276" s="30">
        <v>54600</v>
      </c>
    </row>
    <row r="4277" spans="53:55" x14ac:dyDescent="0.3">
      <c r="BA4277" s="30" t="s">
        <v>1329</v>
      </c>
      <c r="BB4277" s="30" t="s">
        <v>1869</v>
      </c>
      <c r="BC4277" s="30">
        <v>8450</v>
      </c>
    </row>
    <row r="4278" spans="53:55" x14ac:dyDescent="0.3">
      <c r="BA4278" s="30" t="s">
        <v>1330</v>
      </c>
      <c r="BB4278" s="30" t="s">
        <v>1890</v>
      </c>
      <c r="BC4278" s="30">
        <v>23400</v>
      </c>
    </row>
    <row r="4279" spans="53:55" x14ac:dyDescent="0.3">
      <c r="BA4279" s="30" t="s">
        <v>1331</v>
      </c>
      <c r="BB4279" s="30" t="s">
        <v>1916</v>
      </c>
      <c r="BC4279" s="30">
        <v>44200</v>
      </c>
    </row>
    <row r="4280" spans="53:55" x14ac:dyDescent="0.3">
      <c r="BA4280" s="30" t="s">
        <v>1377</v>
      </c>
      <c r="BB4280" s="30" t="s">
        <v>1926</v>
      </c>
      <c r="BC4280" s="30">
        <v>48750</v>
      </c>
    </row>
    <row r="4281" spans="53:55" x14ac:dyDescent="0.3">
      <c r="BA4281" s="30" t="s">
        <v>1332</v>
      </c>
      <c r="BB4281" s="30" t="s">
        <v>1994</v>
      </c>
      <c r="BC4281" s="30">
        <v>13650</v>
      </c>
    </row>
    <row r="4282" spans="53:55" x14ac:dyDescent="0.3">
      <c r="BA4282" s="30" t="s">
        <v>1334</v>
      </c>
      <c r="BB4282" s="30" t="s">
        <v>2070</v>
      </c>
      <c r="BC4282" s="30">
        <v>11700</v>
      </c>
    </row>
    <row r="4283" spans="53:55" x14ac:dyDescent="0.3">
      <c r="BA4283" s="30" t="s">
        <v>1333</v>
      </c>
      <c r="BB4283" s="30" t="s">
        <v>2062</v>
      </c>
      <c r="BC4283" s="30">
        <v>5460</v>
      </c>
    </row>
    <row r="4284" spans="53:55" x14ac:dyDescent="0.3">
      <c r="BA4284" s="30" t="s">
        <v>1335</v>
      </c>
      <c r="BB4284" s="30" t="s">
        <v>2101</v>
      </c>
      <c r="BC4284" s="30">
        <v>1495</v>
      </c>
    </row>
    <row r="4285" spans="53:55" x14ac:dyDescent="0.3">
      <c r="BA4285" s="30" t="s">
        <v>1377</v>
      </c>
      <c r="BB4285" s="30" t="s">
        <v>1943</v>
      </c>
      <c r="BC4285" s="30">
        <v>455</v>
      </c>
    </row>
    <row r="4286" spans="53:55" x14ac:dyDescent="0.3">
      <c r="BA4286" s="30" t="s">
        <v>1332</v>
      </c>
      <c r="BB4286" s="30" t="s">
        <v>1992</v>
      </c>
      <c r="BC4286" s="30">
        <v>49400</v>
      </c>
    </row>
    <row r="4287" spans="53:55" x14ac:dyDescent="0.3">
      <c r="BA4287" s="30" t="s">
        <v>1364</v>
      </c>
      <c r="BB4287" s="30" t="s">
        <v>1776</v>
      </c>
      <c r="BC4287" s="30">
        <v>13000</v>
      </c>
    </row>
    <row r="4288" spans="53:55" x14ac:dyDescent="0.3">
      <c r="BA4288" s="30" t="s">
        <v>27</v>
      </c>
      <c r="BB4288" s="30" t="s">
        <v>27</v>
      </c>
      <c r="BC4288" s="30">
        <v>16900</v>
      </c>
    </row>
    <row r="4289" spans="53:55" x14ac:dyDescent="0.3">
      <c r="BA4289" s="30" t="s">
        <v>1386</v>
      </c>
      <c r="BB4289" s="30" t="s">
        <v>2107</v>
      </c>
      <c r="BC4289" s="30">
        <v>44200</v>
      </c>
    </row>
    <row r="4290" spans="53:55" x14ac:dyDescent="0.3">
      <c r="BA4290" s="30" t="s">
        <v>2157</v>
      </c>
      <c r="BB4290" s="30" t="s">
        <v>1959</v>
      </c>
      <c r="BC4290" s="30">
        <v>27300</v>
      </c>
    </row>
    <row r="4291" spans="53:55" x14ac:dyDescent="0.3">
      <c r="BA4291" s="30" t="s">
        <v>26</v>
      </c>
      <c r="BB4291" s="30" t="s">
        <v>2125</v>
      </c>
      <c r="BC4291" s="30">
        <v>17030</v>
      </c>
    </row>
    <row r="4292" spans="53:55" x14ac:dyDescent="0.3">
      <c r="BA4292" s="30" t="s">
        <v>1391</v>
      </c>
      <c r="BB4292" s="30" t="s">
        <v>2114</v>
      </c>
      <c r="BC4292" s="30">
        <v>9945</v>
      </c>
    </row>
    <row r="4293" spans="53:55" x14ac:dyDescent="0.3">
      <c r="BA4293" s="30" t="s">
        <v>1393</v>
      </c>
      <c r="BB4293" s="30" t="s">
        <v>1414</v>
      </c>
      <c r="BC4293" s="30">
        <v>5980</v>
      </c>
    </row>
    <row r="4294" spans="53:55" x14ac:dyDescent="0.3">
      <c r="BA4294" s="30" t="s">
        <v>1336</v>
      </c>
      <c r="BB4294" s="30" t="s">
        <v>1425</v>
      </c>
      <c r="BC4294" s="30">
        <v>2210</v>
      </c>
    </row>
    <row r="4295" spans="53:55" x14ac:dyDescent="0.3">
      <c r="BA4295" s="30" t="s">
        <v>1338</v>
      </c>
      <c r="BB4295" s="30" t="s">
        <v>1442</v>
      </c>
      <c r="BC4295" s="30">
        <v>845</v>
      </c>
    </row>
    <row r="4296" spans="53:55" x14ac:dyDescent="0.3">
      <c r="BA4296" s="30" t="s">
        <v>1340</v>
      </c>
      <c r="BB4296" s="30" t="s">
        <v>1481</v>
      </c>
      <c r="BC4296" s="30">
        <v>19500</v>
      </c>
    </row>
    <row r="4297" spans="53:55" x14ac:dyDescent="0.3">
      <c r="BA4297" s="30" t="s">
        <v>1342</v>
      </c>
      <c r="BB4297" s="30" t="s">
        <v>1516</v>
      </c>
      <c r="BC4297" s="30">
        <v>26000</v>
      </c>
    </row>
    <row r="4298" spans="53:55" x14ac:dyDescent="0.3">
      <c r="BA4298" s="30" t="s">
        <v>1344</v>
      </c>
      <c r="BB4298" s="30" t="s">
        <v>1537</v>
      </c>
      <c r="BC4298" s="30">
        <v>27300</v>
      </c>
    </row>
    <row r="4299" spans="53:55" x14ac:dyDescent="0.3">
      <c r="BA4299" s="30" t="s">
        <v>1346</v>
      </c>
      <c r="BB4299" s="30" t="s">
        <v>1554</v>
      </c>
      <c r="BC4299" s="30">
        <v>22100</v>
      </c>
    </row>
    <row r="4300" spans="53:55" x14ac:dyDescent="0.3">
      <c r="BA4300" s="30" t="s">
        <v>1348</v>
      </c>
      <c r="BB4300" s="30" t="s">
        <v>1569</v>
      </c>
      <c r="BC4300" s="30">
        <v>9100</v>
      </c>
    </row>
    <row r="4301" spans="53:55" x14ac:dyDescent="0.3">
      <c r="BA4301" s="30" t="s">
        <v>1350</v>
      </c>
      <c r="BB4301" s="30" t="s">
        <v>1610</v>
      </c>
      <c r="BC4301" s="30">
        <v>6552</v>
      </c>
    </row>
    <row r="4302" spans="53:55" x14ac:dyDescent="0.3">
      <c r="BA4302" s="30" t="s">
        <v>1352</v>
      </c>
      <c r="BB4302" s="30" t="s">
        <v>1620</v>
      </c>
      <c r="BC4302" s="30">
        <v>34008</v>
      </c>
    </row>
    <row r="4303" spans="53:55" x14ac:dyDescent="0.3">
      <c r="BA4303" s="30" t="s">
        <v>1354</v>
      </c>
      <c r="BB4303" s="30" t="s">
        <v>2145</v>
      </c>
      <c r="BC4303" s="30">
        <v>10452</v>
      </c>
    </row>
    <row r="4304" spans="53:55" x14ac:dyDescent="0.3">
      <c r="BA4304" s="30" t="s">
        <v>1356</v>
      </c>
      <c r="BB4304" s="30" t="s">
        <v>1632</v>
      </c>
      <c r="BC4304" s="30">
        <v>32175</v>
      </c>
    </row>
    <row r="4305" spans="53:55" x14ac:dyDescent="0.3">
      <c r="BA4305" s="30" t="s">
        <v>1358</v>
      </c>
      <c r="BB4305" s="30" t="s">
        <v>1672</v>
      </c>
      <c r="BC4305" s="30">
        <v>13780</v>
      </c>
    </row>
    <row r="4306" spans="53:55" x14ac:dyDescent="0.3">
      <c r="BA4306" s="30" t="s">
        <v>1360</v>
      </c>
      <c r="BB4306" s="30" t="s">
        <v>1686</v>
      </c>
      <c r="BC4306" s="30">
        <v>65260</v>
      </c>
    </row>
    <row r="4307" spans="53:55" x14ac:dyDescent="0.3">
      <c r="BA4307" s="30" t="s">
        <v>1362</v>
      </c>
      <c r="BB4307" s="30" t="s">
        <v>1713</v>
      </c>
      <c r="BC4307" s="30">
        <v>75400</v>
      </c>
    </row>
    <row r="4308" spans="53:55" x14ac:dyDescent="0.3">
      <c r="BA4308" s="30" t="s">
        <v>1364</v>
      </c>
      <c r="BB4308" s="30" t="s">
        <v>1768</v>
      </c>
      <c r="BC4308" s="30">
        <v>4160</v>
      </c>
    </row>
    <row r="4309" spans="53:55" x14ac:dyDescent="0.3">
      <c r="BA4309" s="30" t="s">
        <v>1366</v>
      </c>
      <c r="BB4309" s="30" t="s">
        <v>1778</v>
      </c>
      <c r="BC4309" s="30">
        <v>3120</v>
      </c>
    </row>
    <row r="4310" spans="53:55" x14ac:dyDescent="0.3">
      <c r="BA4310" s="30" t="s">
        <v>1368</v>
      </c>
      <c r="BB4310" s="30" t="s">
        <v>1798</v>
      </c>
      <c r="BC4310" s="30">
        <v>54600</v>
      </c>
    </row>
    <row r="4311" spans="53:55" x14ac:dyDescent="0.3">
      <c r="BA4311" s="30" t="s">
        <v>1327</v>
      </c>
      <c r="BB4311" s="30" t="s">
        <v>1809</v>
      </c>
      <c r="BC4311" s="30">
        <v>8450</v>
      </c>
    </row>
    <row r="4312" spans="53:55" x14ac:dyDescent="0.3">
      <c r="BA4312" s="30" t="s">
        <v>1328</v>
      </c>
      <c r="BB4312" s="30" t="s">
        <v>1818</v>
      </c>
      <c r="BC4312" s="30">
        <v>11700</v>
      </c>
    </row>
    <row r="4313" spans="53:55" x14ac:dyDescent="0.3">
      <c r="BA4313" s="30" t="s">
        <v>1372</v>
      </c>
      <c r="BB4313" s="30" t="s">
        <v>1843</v>
      </c>
      <c r="BC4313" s="30">
        <v>11050</v>
      </c>
    </row>
    <row r="4314" spans="53:55" x14ac:dyDescent="0.3">
      <c r="BA4314" s="30" t="s">
        <v>1329</v>
      </c>
      <c r="BB4314" s="30" t="s">
        <v>1870</v>
      </c>
      <c r="BC4314" s="30">
        <v>16250</v>
      </c>
    </row>
    <row r="4315" spans="53:55" x14ac:dyDescent="0.3">
      <c r="BA4315" s="30" t="s">
        <v>1330</v>
      </c>
      <c r="BB4315" s="30" t="s">
        <v>1897</v>
      </c>
      <c r="BC4315" s="30">
        <v>18200</v>
      </c>
    </row>
    <row r="4316" spans="53:55" x14ac:dyDescent="0.3">
      <c r="BA4316" s="30" t="s">
        <v>1331</v>
      </c>
      <c r="BB4316" s="30" t="s">
        <v>1916</v>
      </c>
      <c r="BC4316" s="30">
        <v>23400</v>
      </c>
    </row>
    <row r="4317" spans="53:55" x14ac:dyDescent="0.3">
      <c r="BA4317" s="30" t="s">
        <v>1377</v>
      </c>
      <c r="BB4317" s="30" t="s">
        <v>1942</v>
      </c>
      <c r="BC4317" s="30">
        <v>8190</v>
      </c>
    </row>
    <row r="4318" spans="53:55" x14ac:dyDescent="0.3">
      <c r="BA4318" s="30" t="s">
        <v>1332</v>
      </c>
      <c r="BB4318" s="30" t="s">
        <v>1989</v>
      </c>
      <c r="BC4318" s="30">
        <v>2990</v>
      </c>
    </row>
    <row r="4319" spans="53:55" x14ac:dyDescent="0.3">
      <c r="BA4319" s="30" t="s">
        <v>1334</v>
      </c>
      <c r="BB4319" s="30" t="s">
        <v>2073</v>
      </c>
      <c r="BC4319" s="30">
        <v>1365</v>
      </c>
    </row>
    <row r="4320" spans="53:55" x14ac:dyDescent="0.3">
      <c r="BA4320" s="30" t="s">
        <v>1333</v>
      </c>
      <c r="BB4320" s="30" t="s">
        <v>2020</v>
      </c>
      <c r="BC4320" s="30">
        <v>49400</v>
      </c>
    </row>
    <row r="4321" spans="53:55" x14ac:dyDescent="0.3">
      <c r="BA4321" s="30" t="s">
        <v>1335</v>
      </c>
      <c r="BB4321" s="30" t="s">
        <v>2089</v>
      </c>
      <c r="BC4321" s="30">
        <v>13000</v>
      </c>
    </row>
    <row r="4322" spans="53:55" x14ac:dyDescent="0.3">
      <c r="BA4322" s="30" t="s">
        <v>1377</v>
      </c>
      <c r="BB4322" s="30" t="s">
        <v>1949</v>
      </c>
      <c r="BC4322" s="30">
        <v>33800</v>
      </c>
    </row>
    <row r="4323" spans="53:55" x14ac:dyDescent="0.3">
      <c r="BA4323" s="30" t="s">
        <v>1332</v>
      </c>
      <c r="BB4323" s="30" t="s">
        <v>1996</v>
      </c>
      <c r="BC4323" s="30">
        <v>11050</v>
      </c>
    </row>
    <row r="4324" spans="53:55" x14ac:dyDescent="0.3">
      <c r="BA4324" s="30" t="s">
        <v>1364</v>
      </c>
      <c r="BB4324" s="30" t="s">
        <v>1756</v>
      </c>
      <c r="BC4324" s="30">
        <v>18200</v>
      </c>
    </row>
    <row r="4325" spans="53:55" x14ac:dyDescent="0.3">
      <c r="BA4325" s="30" t="s">
        <v>27</v>
      </c>
      <c r="BB4325" s="30" t="s">
        <v>27</v>
      </c>
      <c r="BC4325" s="30">
        <v>34060</v>
      </c>
    </row>
    <row r="4326" spans="53:55" x14ac:dyDescent="0.3">
      <c r="BA4326" s="30" t="s">
        <v>1386</v>
      </c>
      <c r="BB4326" s="30" t="s">
        <v>2108</v>
      </c>
      <c r="BC4326" s="30">
        <v>39780</v>
      </c>
    </row>
    <row r="4327" spans="53:55" x14ac:dyDescent="0.3">
      <c r="BA4327" s="30" t="s">
        <v>2157</v>
      </c>
      <c r="BB4327" s="30" t="s">
        <v>1987</v>
      </c>
      <c r="BC4327" s="30">
        <v>4485</v>
      </c>
    </row>
    <row r="4328" spans="53:55" x14ac:dyDescent="0.3">
      <c r="BA4328" s="30" t="s">
        <v>26</v>
      </c>
      <c r="BB4328" s="30" t="s">
        <v>2121</v>
      </c>
      <c r="BC4328" s="30">
        <v>3315</v>
      </c>
    </row>
    <row r="4329" spans="53:55" x14ac:dyDescent="0.3">
      <c r="BA4329" s="30" t="s">
        <v>1391</v>
      </c>
      <c r="BB4329" s="30" t="s">
        <v>2110</v>
      </c>
      <c r="BC4329" s="30">
        <v>2535</v>
      </c>
    </row>
    <row r="4330" spans="53:55" x14ac:dyDescent="0.3">
      <c r="BA4330" s="30" t="s">
        <v>1393</v>
      </c>
      <c r="BB4330" s="30" t="s">
        <v>2131</v>
      </c>
      <c r="BC4330" s="30">
        <v>29250</v>
      </c>
    </row>
    <row r="4331" spans="53:55" x14ac:dyDescent="0.3">
      <c r="BA4331" s="30" t="s">
        <v>1336</v>
      </c>
      <c r="BB4331" s="30" t="s">
        <v>1427</v>
      </c>
      <c r="BC4331" s="30">
        <v>13000</v>
      </c>
    </row>
    <row r="4332" spans="53:55" x14ac:dyDescent="0.3">
      <c r="BA4332" s="30" t="s">
        <v>1338</v>
      </c>
      <c r="BB4332" s="30" t="s">
        <v>1446</v>
      </c>
      <c r="BC4332" s="30">
        <v>13650</v>
      </c>
    </row>
    <row r="4333" spans="53:55" x14ac:dyDescent="0.3">
      <c r="BA4333" s="30" t="s">
        <v>1340</v>
      </c>
      <c r="BB4333" s="30" t="s">
        <v>1471</v>
      </c>
      <c r="BC4333" s="30">
        <v>11050</v>
      </c>
    </row>
    <row r="4334" spans="53:55" x14ac:dyDescent="0.3">
      <c r="BA4334" s="30" t="s">
        <v>1342</v>
      </c>
      <c r="BB4334" s="30" t="s">
        <v>1500</v>
      </c>
      <c r="BC4334" s="30">
        <v>36400</v>
      </c>
    </row>
    <row r="4335" spans="53:55" x14ac:dyDescent="0.3">
      <c r="BA4335" s="30" t="s">
        <v>1344</v>
      </c>
      <c r="BB4335" s="30" t="s">
        <v>1542</v>
      </c>
      <c r="BC4335" s="30">
        <v>8736</v>
      </c>
    </row>
    <row r="4336" spans="53:55" x14ac:dyDescent="0.3">
      <c r="BA4336" s="30" t="s">
        <v>1346</v>
      </c>
      <c r="BB4336" s="30" t="s">
        <v>1555</v>
      </c>
      <c r="BC4336" s="30">
        <v>34008</v>
      </c>
    </row>
    <row r="4337" spans="53:55" x14ac:dyDescent="0.3">
      <c r="BA4337" s="30" t="s">
        <v>1348</v>
      </c>
      <c r="BB4337" s="30" t="s">
        <v>1573</v>
      </c>
      <c r="BC4337" s="30">
        <v>10452</v>
      </c>
    </row>
    <row r="4338" spans="53:55" x14ac:dyDescent="0.3">
      <c r="BA4338" s="30" t="s">
        <v>1350</v>
      </c>
      <c r="BB4338" s="30" t="s">
        <v>1605</v>
      </c>
      <c r="BC4338" s="30">
        <v>21450</v>
      </c>
    </row>
    <row r="4339" spans="53:55" x14ac:dyDescent="0.3">
      <c r="BA4339" s="30" t="s">
        <v>1352</v>
      </c>
      <c r="BB4339" s="30" t="s">
        <v>1613</v>
      </c>
      <c r="BC4339" s="30">
        <v>6890</v>
      </c>
    </row>
    <row r="4340" spans="53:55" x14ac:dyDescent="0.3">
      <c r="BA4340" s="30" t="s">
        <v>1354</v>
      </c>
      <c r="BB4340" s="30" t="s">
        <v>2141</v>
      </c>
      <c r="BC4340" s="30">
        <v>16315</v>
      </c>
    </row>
    <row r="4341" spans="53:55" x14ac:dyDescent="0.3">
      <c r="BA4341" s="30" t="s">
        <v>1356</v>
      </c>
      <c r="BB4341" s="30" t="s">
        <v>1634</v>
      </c>
      <c r="BC4341" s="30">
        <v>37700</v>
      </c>
    </row>
    <row r="4342" spans="53:55" x14ac:dyDescent="0.3">
      <c r="BA4342" s="30" t="s">
        <v>1358</v>
      </c>
      <c r="BB4342" s="30" t="s">
        <v>1651</v>
      </c>
      <c r="BC4342" s="30">
        <v>1040</v>
      </c>
    </row>
    <row r="4343" spans="53:55" x14ac:dyDescent="0.3">
      <c r="BA4343" s="30" t="s">
        <v>1360</v>
      </c>
      <c r="BB4343" s="30" t="s">
        <v>1683</v>
      </c>
      <c r="BC4343" s="30">
        <v>2340</v>
      </c>
    </row>
    <row r="4344" spans="53:55" x14ac:dyDescent="0.3">
      <c r="BA4344" s="30" t="s">
        <v>1362</v>
      </c>
      <c r="BB4344" s="30" t="s">
        <v>1732</v>
      </c>
      <c r="BC4344" s="30">
        <v>27300</v>
      </c>
    </row>
    <row r="4345" spans="53:55" x14ac:dyDescent="0.3">
      <c r="BA4345" s="30" t="s">
        <v>1364</v>
      </c>
      <c r="BB4345" s="30" t="s">
        <v>1747</v>
      </c>
      <c r="BC4345" s="30">
        <v>33800</v>
      </c>
    </row>
    <row r="4346" spans="53:55" x14ac:dyDescent="0.3">
      <c r="BA4346" s="30" t="s">
        <v>1366</v>
      </c>
      <c r="BB4346" s="30" t="s">
        <v>1782</v>
      </c>
      <c r="BC4346" s="30">
        <v>5850</v>
      </c>
    </row>
    <row r="4347" spans="53:55" x14ac:dyDescent="0.3">
      <c r="BA4347" s="30" t="s">
        <v>1368</v>
      </c>
      <c r="BB4347" s="30" t="s">
        <v>1799</v>
      </c>
      <c r="BC4347" s="30">
        <v>44200</v>
      </c>
    </row>
    <row r="4348" spans="53:55" x14ac:dyDescent="0.3">
      <c r="BA4348" s="30" t="s">
        <v>1327</v>
      </c>
      <c r="BB4348" s="30" t="s">
        <v>1806</v>
      </c>
      <c r="BC4348" s="30">
        <v>32500</v>
      </c>
    </row>
    <row r="4349" spans="53:55" x14ac:dyDescent="0.3">
      <c r="BA4349" s="30" t="s">
        <v>1328</v>
      </c>
      <c r="BB4349" s="30" t="s">
        <v>1825</v>
      </c>
      <c r="BC4349" s="30">
        <v>4550</v>
      </c>
    </row>
    <row r="4350" spans="53:55" x14ac:dyDescent="0.3">
      <c r="BA4350" s="30" t="s">
        <v>1372</v>
      </c>
      <c r="BB4350" s="30" t="s">
        <v>1833</v>
      </c>
      <c r="BC4350" s="30">
        <v>11700</v>
      </c>
    </row>
    <row r="4351" spans="53:55" x14ac:dyDescent="0.3">
      <c r="BA4351" s="30" t="s">
        <v>1329</v>
      </c>
      <c r="BB4351" s="30" t="s">
        <v>1871</v>
      </c>
      <c r="BC4351" s="30">
        <v>2730</v>
      </c>
    </row>
    <row r="4352" spans="53:55" x14ac:dyDescent="0.3">
      <c r="BA4352" s="30" t="s">
        <v>1330</v>
      </c>
      <c r="BB4352" s="30" t="s">
        <v>1903</v>
      </c>
      <c r="BC4352" s="30">
        <v>4485</v>
      </c>
    </row>
    <row r="4353" spans="53:55" x14ac:dyDescent="0.3">
      <c r="BA4353" s="30" t="s">
        <v>1331</v>
      </c>
      <c r="BB4353" s="30" t="s">
        <v>1917</v>
      </c>
      <c r="BC4353" s="30">
        <v>910</v>
      </c>
    </row>
    <row r="4354" spans="53:55" x14ac:dyDescent="0.3">
      <c r="BA4354" s="30" t="s">
        <v>1377</v>
      </c>
      <c r="BB4354" s="30" t="s">
        <v>1919</v>
      </c>
      <c r="BC4354" s="30">
        <v>37050</v>
      </c>
    </row>
    <row r="4355" spans="53:55" x14ac:dyDescent="0.3">
      <c r="BA4355" s="30" t="s">
        <v>1332</v>
      </c>
      <c r="BB4355" s="30" t="s">
        <v>1996</v>
      </c>
      <c r="BC4355" s="30">
        <v>26000</v>
      </c>
    </row>
    <row r="4356" spans="53:55" x14ac:dyDescent="0.3">
      <c r="BA4356" s="30" t="s">
        <v>1334</v>
      </c>
      <c r="BB4356" s="30" t="s">
        <v>2070</v>
      </c>
      <c r="BC4356" s="30">
        <v>16900</v>
      </c>
    </row>
    <row r="4357" spans="53:55" x14ac:dyDescent="0.3">
      <c r="BA4357" s="30" t="s">
        <v>1333</v>
      </c>
      <c r="BB4357" s="30" t="s">
        <v>2037</v>
      </c>
      <c r="BC4357" s="30">
        <v>22100</v>
      </c>
    </row>
    <row r="4358" spans="53:55" x14ac:dyDescent="0.3">
      <c r="BA4358" s="30" t="s">
        <v>1335</v>
      </c>
      <c r="BB4358" s="30" t="s">
        <v>2094</v>
      </c>
      <c r="BC4358" s="30">
        <v>18200</v>
      </c>
    </row>
    <row r="4359" spans="53:55" x14ac:dyDescent="0.3">
      <c r="BA4359" s="30" t="s">
        <v>1377</v>
      </c>
      <c r="BB4359" s="30" t="s">
        <v>1922</v>
      </c>
      <c r="BC4359" s="30">
        <v>8515</v>
      </c>
    </row>
    <row r="4360" spans="53:55" x14ac:dyDescent="0.3">
      <c r="BA4360" s="30" t="s">
        <v>1332</v>
      </c>
      <c r="BB4360" s="30" t="s">
        <v>1994</v>
      </c>
      <c r="BC4360" s="30">
        <v>9945</v>
      </c>
    </row>
    <row r="4361" spans="53:55" x14ac:dyDescent="0.3">
      <c r="BA4361" s="30" t="s">
        <v>1364</v>
      </c>
      <c r="BB4361" s="30" t="s">
        <v>1763</v>
      </c>
      <c r="BC4361" s="30">
        <v>1495</v>
      </c>
    </row>
    <row r="4362" spans="53:55" x14ac:dyDescent="0.3">
      <c r="BA4362" s="30" t="s">
        <v>27</v>
      </c>
      <c r="BB4362" s="30" t="s">
        <v>27</v>
      </c>
      <c r="BC4362" s="30">
        <v>1105</v>
      </c>
    </row>
    <row r="4363" spans="53:55" x14ac:dyDescent="0.3">
      <c r="BA4363" s="30" t="s">
        <v>1386</v>
      </c>
      <c r="BB4363" s="30" t="s">
        <v>2107</v>
      </c>
      <c r="BC4363" s="30">
        <v>845</v>
      </c>
    </row>
    <row r="4364" spans="53:55" x14ac:dyDescent="0.3">
      <c r="BA4364" s="30" t="s">
        <v>2157</v>
      </c>
      <c r="BB4364" s="30" t="s">
        <v>1956</v>
      </c>
      <c r="BC4364" s="30">
        <v>9750</v>
      </c>
    </row>
    <row r="4365" spans="53:55" x14ac:dyDescent="0.3">
      <c r="BA4365" s="30" t="s">
        <v>26</v>
      </c>
      <c r="BB4365" s="30" t="s">
        <v>2126</v>
      </c>
      <c r="BC4365" s="30">
        <v>13000</v>
      </c>
    </row>
    <row r="4366" spans="53:55" x14ac:dyDescent="0.3">
      <c r="BA4366" s="30" t="s">
        <v>1391</v>
      </c>
      <c r="BB4366" s="30" t="s">
        <v>2111</v>
      </c>
      <c r="BC4366" s="30">
        <v>54600</v>
      </c>
    </row>
    <row r="4367" spans="53:55" x14ac:dyDescent="0.3">
      <c r="BA4367" s="30" t="s">
        <v>1393</v>
      </c>
      <c r="BB4367" s="30" t="s">
        <v>2132</v>
      </c>
      <c r="BC4367" s="30">
        <v>33150</v>
      </c>
    </row>
    <row r="4368" spans="53:55" x14ac:dyDescent="0.3">
      <c r="BA4368" s="30" t="s">
        <v>1336</v>
      </c>
      <c r="BB4368" s="30" t="s">
        <v>1416</v>
      </c>
      <c r="BC4368" s="30">
        <v>9100</v>
      </c>
    </row>
    <row r="4369" spans="53:55" x14ac:dyDescent="0.3">
      <c r="BA4369" s="30" t="s">
        <v>1338</v>
      </c>
      <c r="BB4369" s="30" t="s">
        <v>1441</v>
      </c>
      <c r="BC4369" s="30">
        <v>4368</v>
      </c>
    </row>
    <row r="4370" spans="53:55" x14ac:dyDescent="0.3">
      <c r="BA4370" s="30" t="s">
        <v>1340</v>
      </c>
      <c r="BB4370" s="30" t="s">
        <v>1465</v>
      </c>
      <c r="BC4370" s="30">
        <v>25506</v>
      </c>
    </row>
    <row r="4371" spans="53:55" x14ac:dyDescent="0.3">
      <c r="BA4371" s="30" t="s">
        <v>1342</v>
      </c>
      <c r="BB4371" s="30" t="s">
        <v>1509</v>
      </c>
      <c r="BC4371" s="30">
        <v>6968</v>
      </c>
    </row>
    <row r="4372" spans="53:55" x14ac:dyDescent="0.3">
      <c r="BA4372" s="30" t="s">
        <v>1344</v>
      </c>
      <c r="BB4372" s="30" t="s">
        <v>1547</v>
      </c>
      <c r="BC4372" s="30">
        <v>32175</v>
      </c>
    </row>
    <row r="4373" spans="53:55" x14ac:dyDescent="0.3">
      <c r="BA4373" s="30" t="s">
        <v>1346</v>
      </c>
      <c r="BB4373" s="30" t="s">
        <v>1555</v>
      </c>
      <c r="BC4373" s="30">
        <v>3445</v>
      </c>
    </row>
    <row r="4374" spans="53:55" x14ac:dyDescent="0.3">
      <c r="BA4374" s="30" t="s">
        <v>1348</v>
      </c>
      <c r="BB4374" s="30" t="s">
        <v>1584</v>
      </c>
      <c r="BC4374" s="30">
        <v>32630</v>
      </c>
    </row>
    <row r="4375" spans="53:55" x14ac:dyDescent="0.3">
      <c r="BA4375" s="30" t="s">
        <v>1350</v>
      </c>
      <c r="BB4375" s="30" t="s">
        <v>1603</v>
      </c>
      <c r="BC4375" s="30">
        <v>18850</v>
      </c>
    </row>
    <row r="4376" spans="53:55" x14ac:dyDescent="0.3">
      <c r="BA4376" s="30" t="s">
        <v>1352</v>
      </c>
      <c r="BB4376" s="30" t="s">
        <v>1618</v>
      </c>
      <c r="BC4376" s="30">
        <v>1040</v>
      </c>
    </row>
    <row r="4377" spans="53:55" x14ac:dyDescent="0.3">
      <c r="BA4377" s="30" t="s">
        <v>1354</v>
      </c>
      <c r="BB4377" s="30" t="s">
        <v>2149</v>
      </c>
      <c r="BC4377" s="30">
        <v>780</v>
      </c>
    </row>
    <row r="4378" spans="53:55" x14ac:dyDescent="0.3">
      <c r="BA4378" s="30" t="s">
        <v>1356</v>
      </c>
      <c r="BB4378" s="30" t="s">
        <v>1643</v>
      </c>
      <c r="BC4378" s="30">
        <v>27300</v>
      </c>
    </row>
    <row r="4379" spans="53:55" x14ac:dyDescent="0.3">
      <c r="BA4379" s="30" t="s">
        <v>1358</v>
      </c>
      <c r="BB4379" s="30" t="s">
        <v>1670</v>
      </c>
      <c r="BC4379" s="30">
        <v>8450</v>
      </c>
    </row>
    <row r="4380" spans="53:55" x14ac:dyDescent="0.3">
      <c r="BA4380" s="30" t="s">
        <v>1360</v>
      </c>
      <c r="BB4380" s="30" t="s">
        <v>1688</v>
      </c>
      <c r="BC4380" s="30">
        <v>17550</v>
      </c>
    </row>
    <row r="4381" spans="53:55" x14ac:dyDescent="0.3">
      <c r="BA4381" s="30" t="s">
        <v>1362</v>
      </c>
      <c r="BB4381" s="30" t="s">
        <v>1720</v>
      </c>
      <c r="BC4381" s="30">
        <v>44200</v>
      </c>
    </row>
    <row r="4382" spans="53:55" x14ac:dyDescent="0.3">
      <c r="BA4382" s="30" t="s">
        <v>1364</v>
      </c>
      <c r="BB4382" s="30" t="s">
        <v>1774</v>
      </c>
      <c r="BC4382" s="30">
        <v>16250</v>
      </c>
    </row>
    <row r="4383" spans="53:55" x14ac:dyDescent="0.3">
      <c r="BA4383" s="30" t="s">
        <v>1366</v>
      </c>
      <c r="BB4383" s="30" t="s">
        <v>1778</v>
      </c>
      <c r="BC4383" s="30">
        <v>18200</v>
      </c>
    </row>
    <row r="4384" spans="53:55" x14ac:dyDescent="0.3">
      <c r="BA4384" s="30" t="s">
        <v>1368</v>
      </c>
      <c r="BB4384" s="30" t="s">
        <v>1803</v>
      </c>
      <c r="BC4384" s="30">
        <v>17550</v>
      </c>
    </row>
    <row r="4385" spans="53:55" x14ac:dyDescent="0.3">
      <c r="BA4385" s="30" t="s">
        <v>1327</v>
      </c>
      <c r="BB4385" s="30" t="s">
        <v>1809</v>
      </c>
      <c r="BC4385" s="30">
        <v>5460</v>
      </c>
    </row>
    <row r="4386" spans="53:55" x14ac:dyDescent="0.3">
      <c r="BA4386" s="30" t="s">
        <v>1328</v>
      </c>
      <c r="BB4386" s="30" t="s">
        <v>1822</v>
      </c>
      <c r="BC4386" s="30">
        <v>5980</v>
      </c>
    </row>
    <row r="4387" spans="53:55" x14ac:dyDescent="0.3">
      <c r="BA4387" s="30" t="s">
        <v>1372</v>
      </c>
      <c r="BB4387" s="30" t="s">
        <v>1857</v>
      </c>
      <c r="BC4387" s="30">
        <v>455</v>
      </c>
    </row>
    <row r="4388" spans="53:55" x14ac:dyDescent="0.3">
      <c r="BA4388" s="30" t="s">
        <v>1329</v>
      </c>
      <c r="BB4388" s="30" t="s">
        <v>1870</v>
      </c>
      <c r="BC4388" s="30">
        <v>37050</v>
      </c>
    </row>
    <row r="4389" spans="53:55" x14ac:dyDescent="0.3">
      <c r="BA4389" s="30" t="s">
        <v>1330</v>
      </c>
      <c r="BB4389" s="30" t="s">
        <v>1912</v>
      </c>
      <c r="BC4389" s="30">
        <v>52000</v>
      </c>
    </row>
    <row r="4390" spans="53:55" x14ac:dyDescent="0.3">
      <c r="BA4390" s="30" t="s">
        <v>1331</v>
      </c>
      <c r="BB4390" s="30" t="s">
        <v>1918</v>
      </c>
      <c r="BC4390" s="30">
        <v>8450</v>
      </c>
    </row>
    <row r="4391" spans="53:55" x14ac:dyDescent="0.3">
      <c r="BA4391" s="30" t="s">
        <v>1377</v>
      </c>
      <c r="BB4391" s="30" t="s">
        <v>1921</v>
      </c>
      <c r="BC4391" s="30">
        <v>11050</v>
      </c>
    </row>
    <row r="4392" spans="53:55" x14ac:dyDescent="0.3">
      <c r="BA4392" s="30" t="s">
        <v>1332</v>
      </c>
      <c r="BB4392" s="30" t="s">
        <v>1991</v>
      </c>
      <c r="BC4392" s="30">
        <v>36400</v>
      </c>
    </row>
    <row r="4393" spans="53:55" x14ac:dyDescent="0.3">
      <c r="BA4393" s="30" t="s">
        <v>1334</v>
      </c>
      <c r="BB4393" s="30" t="s">
        <v>2076</v>
      </c>
      <c r="BC4393" s="30">
        <v>17030</v>
      </c>
    </row>
    <row r="4394" spans="53:55" x14ac:dyDescent="0.3">
      <c r="BA4394" s="30" t="s">
        <v>1333</v>
      </c>
      <c r="BB4394" s="30" t="s">
        <v>2016</v>
      </c>
      <c r="BC4394" s="30">
        <v>39780</v>
      </c>
    </row>
    <row r="4395" spans="53:55" x14ac:dyDescent="0.3">
      <c r="BA4395" s="30" t="s">
        <v>1335</v>
      </c>
      <c r="BB4395" s="30" t="s">
        <v>2091</v>
      </c>
      <c r="BC4395" s="30">
        <v>4485</v>
      </c>
    </row>
    <row r="4396" spans="53:55" x14ac:dyDescent="0.3">
      <c r="BA4396" s="30" t="s">
        <v>1377</v>
      </c>
      <c r="BB4396" s="30" t="s">
        <v>1922</v>
      </c>
      <c r="BC4396" s="30">
        <v>3315</v>
      </c>
    </row>
    <row r="4397" spans="53:55" x14ac:dyDescent="0.3">
      <c r="BA4397" s="30" t="s">
        <v>1332</v>
      </c>
      <c r="BB4397" s="30" t="s">
        <v>1995</v>
      </c>
      <c r="BC4397" s="30">
        <v>845</v>
      </c>
    </row>
    <row r="4398" spans="53:55" x14ac:dyDescent="0.3">
      <c r="BA4398" s="30" t="s">
        <v>1364</v>
      </c>
      <c r="BB4398" s="30" t="s">
        <v>1758</v>
      </c>
      <c r="BC4398" s="30">
        <v>19500</v>
      </c>
    </row>
    <row r="4399" spans="53:55" x14ac:dyDescent="0.3">
      <c r="BA4399" s="30" t="s">
        <v>27</v>
      </c>
      <c r="BB4399" s="30" t="s">
        <v>27</v>
      </c>
      <c r="BC4399" s="30">
        <v>39000</v>
      </c>
    </row>
    <row r="4400" spans="53:55" x14ac:dyDescent="0.3">
      <c r="BA4400" s="30" t="s">
        <v>1386</v>
      </c>
      <c r="BB4400" s="30" t="s">
        <v>1386</v>
      </c>
      <c r="BC4400" s="30">
        <v>13650</v>
      </c>
    </row>
    <row r="4401" spans="53:55" x14ac:dyDescent="0.3">
      <c r="BA4401" s="30" t="s">
        <v>2157</v>
      </c>
      <c r="BB4401" s="30" t="s">
        <v>1971</v>
      </c>
      <c r="BC4401" s="30">
        <v>11050</v>
      </c>
    </row>
    <row r="4402" spans="53:55" x14ac:dyDescent="0.3">
      <c r="BA4402" s="30" t="s">
        <v>26</v>
      </c>
      <c r="BB4402" s="30" t="s">
        <v>2128</v>
      </c>
      <c r="BC4402" s="30">
        <v>27300</v>
      </c>
    </row>
    <row r="4403" spans="53:55" x14ac:dyDescent="0.3">
      <c r="BA4403" s="30" t="s">
        <v>1391</v>
      </c>
      <c r="BB4403" s="30" t="s">
        <v>2109</v>
      </c>
      <c r="BC4403" s="30">
        <v>6552</v>
      </c>
    </row>
    <row r="4404" spans="53:55" x14ac:dyDescent="0.3">
      <c r="BA4404" s="30" t="s">
        <v>1393</v>
      </c>
      <c r="BB4404" s="30" t="s">
        <v>2131</v>
      </c>
      <c r="BC4404" s="30">
        <v>8502</v>
      </c>
    </row>
    <row r="4405" spans="53:55" x14ac:dyDescent="0.3">
      <c r="BA4405" s="30" t="s">
        <v>1336</v>
      </c>
      <c r="BB4405" s="30" t="s">
        <v>1425</v>
      </c>
      <c r="BC4405" s="30">
        <v>6968</v>
      </c>
    </row>
    <row r="4406" spans="53:55" x14ac:dyDescent="0.3">
      <c r="BA4406" s="30" t="s">
        <v>1338</v>
      </c>
      <c r="BB4406" s="30" t="s">
        <v>1454</v>
      </c>
      <c r="BC4406" s="30">
        <v>42900</v>
      </c>
    </row>
    <row r="4407" spans="53:55" x14ac:dyDescent="0.3">
      <c r="BA4407" s="30" t="s">
        <v>1340</v>
      </c>
      <c r="BB4407" s="30" t="s">
        <v>1476</v>
      </c>
      <c r="BC4407" s="30">
        <v>10335</v>
      </c>
    </row>
    <row r="4408" spans="53:55" x14ac:dyDescent="0.3">
      <c r="BA4408" s="30" t="s">
        <v>1342</v>
      </c>
      <c r="BB4408" s="30" t="s">
        <v>1494</v>
      </c>
      <c r="BC4408" s="30">
        <v>16315</v>
      </c>
    </row>
    <row r="4409" spans="53:55" x14ac:dyDescent="0.3">
      <c r="BA4409" s="30" t="s">
        <v>1344</v>
      </c>
      <c r="BB4409" s="30" t="s">
        <v>1552</v>
      </c>
      <c r="BC4409" s="30">
        <v>18850</v>
      </c>
    </row>
    <row r="4410" spans="53:55" x14ac:dyDescent="0.3">
      <c r="BA4410" s="30" t="s">
        <v>1346</v>
      </c>
      <c r="BB4410" s="30" t="s">
        <v>1555</v>
      </c>
      <c r="BC4410" s="30">
        <v>2080</v>
      </c>
    </row>
    <row r="4411" spans="53:55" x14ac:dyDescent="0.3">
      <c r="BA4411" s="30" t="s">
        <v>1348</v>
      </c>
      <c r="BB4411" s="30" t="s">
        <v>1587</v>
      </c>
      <c r="BC4411" s="30">
        <v>2340</v>
      </c>
    </row>
    <row r="4412" spans="53:55" x14ac:dyDescent="0.3">
      <c r="BA4412" s="30" t="s">
        <v>1350</v>
      </c>
      <c r="BB4412" s="30" t="s">
        <v>1607</v>
      </c>
      <c r="BC4412" s="30">
        <v>13650</v>
      </c>
    </row>
    <row r="4413" spans="53:55" x14ac:dyDescent="0.3">
      <c r="BA4413" s="30" t="s">
        <v>1352</v>
      </c>
      <c r="BB4413" s="30" t="s">
        <v>1615</v>
      </c>
      <c r="BC4413" s="30">
        <v>8450</v>
      </c>
    </row>
    <row r="4414" spans="53:55" x14ac:dyDescent="0.3">
      <c r="BA4414" s="30" t="s">
        <v>1354</v>
      </c>
      <c r="BB4414" s="30" t="s">
        <v>2136</v>
      </c>
      <c r="BC4414" s="30">
        <v>17550</v>
      </c>
    </row>
    <row r="4415" spans="53:55" x14ac:dyDescent="0.3">
      <c r="BA4415" s="30" t="s">
        <v>1356</v>
      </c>
      <c r="BB4415" s="30" t="s">
        <v>1640</v>
      </c>
      <c r="BC4415" s="30">
        <v>22100</v>
      </c>
    </row>
    <row r="4416" spans="53:55" x14ac:dyDescent="0.3">
      <c r="BA4416" s="30" t="s">
        <v>1358</v>
      </c>
      <c r="BB4416" s="30" t="s">
        <v>1667</v>
      </c>
      <c r="BC4416" s="30">
        <v>16250</v>
      </c>
    </row>
    <row r="4417" spans="53:55" x14ac:dyDescent="0.3">
      <c r="BA4417" s="30" t="s">
        <v>1360</v>
      </c>
      <c r="BB4417" s="30" t="s">
        <v>1686</v>
      </c>
      <c r="BC4417" s="30">
        <v>18200</v>
      </c>
    </row>
    <row r="4418" spans="53:55" x14ac:dyDescent="0.3">
      <c r="BA4418" s="30" t="s">
        <v>1362</v>
      </c>
      <c r="BB4418" s="30" t="s">
        <v>1739</v>
      </c>
      <c r="BC4418" s="30">
        <v>11700</v>
      </c>
    </row>
    <row r="4419" spans="53:55" x14ac:dyDescent="0.3">
      <c r="BA4419" s="30" t="s">
        <v>1364</v>
      </c>
      <c r="BB4419" s="30" t="s">
        <v>1777</v>
      </c>
      <c r="BC4419" s="30">
        <v>2730</v>
      </c>
    </row>
    <row r="4420" spans="53:55" x14ac:dyDescent="0.3">
      <c r="BA4420" s="30" t="s">
        <v>1366</v>
      </c>
      <c r="BB4420" s="30" t="s">
        <v>1788</v>
      </c>
      <c r="BC4420" s="30">
        <v>2990</v>
      </c>
    </row>
    <row r="4421" spans="53:55" x14ac:dyDescent="0.3">
      <c r="BA4421" s="30" t="s">
        <v>1368</v>
      </c>
      <c r="BB4421" s="30" t="s">
        <v>1804</v>
      </c>
      <c r="BC4421" s="30">
        <v>1365</v>
      </c>
    </row>
    <row r="4422" spans="53:55" x14ac:dyDescent="0.3">
      <c r="BA4422" s="30" t="s">
        <v>1327</v>
      </c>
      <c r="BB4422" s="30" t="s">
        <v>1807</v>
      </c>
      <c r="BC4422" s="30">
        <v>37050</v>
      </c>
    </row>
    <row r="4423" spans="53:55" x14ac:dyDescent="0.3">
      <c r="BA4423" s="30" t="s">
        <v>1328</v>
      </c>
      <c r="BB4423" s="30" t="s">
        <v>1821</v>
      </c>
      <c r="BC4423" s="30">
        <v>39000</v>
      </c>
    </row>
    <row r="4424" spans="53:55" x14ac:dyDescent="0.3">
      <c r="BA4424" s="30" t="s">
        <v>1372</v>
      </c>
      <c r="BB4424" s="30" t="s">
        <v>1831</v>
      </c>
      <c r="BC4424" s="30">
        <v>16900</v>
      </c>
    </row>
    <row r="4425" spans="53:55" x14ac:dyDescent="0.3">
      <c r="BA4425" s="30" t="s">
        <v>1329</v>
      </c>
      <c r="BB4425" s="30" t="s">
        <v>1864</v>
      </c>
      <c r="BC4425" s="30">
        <v>33150</v>
      </c>
    </row>
    <row r="4426" spans="53:55" x14ac:dyDescent="0.3">
      <c r="BA4426" s="30" t="s">
        <v>1330</v>
      </c>
      <c r="BB4426" s="30" t="s">
        <v>1901</v>
      </c>
      <c r="BC4426" s="30">
        <v>36400</v>
      </c>
    </row>
    <row r="4427" spans="53:55" x14ac:dyDescent="0.3">
      <c r="BA4427" s="30" t="s">
        <v>1331</v>
      </c>
      <c r="BB4427" s="30" t="s">
        <v>1915</v>
      </c>
      <c r="BC4427" s="30">
        <v>34060</v>
      </c>
    </row>
    <row r="4428" spans="53:55" x14ac:dyDescent="0.3">
      <c r="BA4428" s="30" t="s">
        <v>1377</v>
      </c>
      <c r="BB4428" s="30" t="s">
        <v>1925</v>
      </c>
      <c r="BC4428" s="30">
        <v>39780</v>
      </c>
    </row>
    <row r="4429" spans="53:55" x14ac:dyDescent="0.3">
      <c r="BA4429" s="30" t="s">
        <v>1332</v>
      </c>
      <c r="BB4429" s="30" t="s">
        <v>1990</v>
      </c>
      <c r="BC4429" s="30">
        <v>5980</v>
      </c>
    </row>
    <row r="4430" spans="53:55" x14ac:dyDescent="0.3">
      <c r="BA4430" s="30" t="s">
        <v>1334</v>
      </c>
      <c r="BB4430" s="30" t="s">
        <v>2073</v>
      </c>
      <c r="BC4430" s="30">
        <v>3315</v>
      </c>
    </row>
    <row r="4431" spans="53:55" x14ac:dyDescent="0.3">
      <c r="BA4431" s="30" t="s">
        <v>1333</v>
      </c>
      <c r="BB4431" s="30" t="s">
        <v>2066</v>
      </c>
      <c r="BC4431" s="30">
        <v>845</v>
      </c>
    </row>
    <row r="4432" spans="53:55" x14ac:dyDescent="0.3">
      <c r="BA4432" s="30" t="s">
        <v>1335</v>
      </c>
      <c r="BB4432" s="30" t="s">
        <v>2084</v>
      </c>
      <c r="BC4432" s="30">
        <v>9750</v>
      </c>
    </row>
    <row r="4433" spans="53:55" x14ac:dyDescent="0.3">
      <c r="BA4433" s="30" t="s">
        <v>1377</v>
      </c>
      <c r="BB4433" s="30" t="s">
        <v>1933</v>
      </c>
      <c r="BC4433" s="30">
        <v>13000</v>
      </c>
    </row>
    <row r="4434" spans="53:55" x14ac:dyDescent="0.3">
      <c r="BA4434" s="30" t="s">
        <v>1332</v>
      </c>
      <c r="BB4434" s="30" t="s">
        <v>1989</v>
      </c>
      <c r="BC4434" s="30">
        <v>13650</v>
      </c>
    </row>
    <row r="4435" spans="53:55" x14ac:dyDescent="0.3">
      <c r="BA4435" s="30" t="s">
        <v>1364</v>
      </c>
      <c r="BB4435" s="30" t="s">
        <v>1760</v>
      </c>
      <c r="BC4435" s="30">
        <v>22100</v>
      </c>
    </row>
    <row r="4436" spans="53:55" x14ac:dyDescent="0.3">
      <c r="BA4436" s="30" t="s">
        <v>27</v>
      </c>
      <c r="BB4436" s="30" t="s">
        <v>27</v>
      </c>
      <c r="BC4436" s="30">
        <v>36400</v>
      </c>
    </row>
    <row r="4437" spans="53:55" x14ac:dyDescent="0.3">
      <c r="BA4437" s="30" t="s">
        <v>1386</v>
      </c>
      <c r="BB4437" s="30" t="s">
        <v>2107</v>
      </c>
      <c r="BC4437" s="30">
        <v>8736</v>
      </c>
    </row>
    <row r="4438" spans="53:55" x14ac:dyDescent="0.3">
      <c r="BA4438" s="30" t="s">
        <v>2157</v>
      </c>
      <c r="BB4438" s="30" t="s">
        <v>1962</v>
      </c>
      <c r="BC4438" s="30">
        <v>25506</v>
      </c>
    </row>
    <row r="4439" spans="53:55" x14ac:dyDescent="0.3">
      <c r="BA4439" s="30" t="s">
        <v>26</v>
      </c>
      <c r="BB4439" s="30" t="s">
        <v>2129</v>
      </c>
      <c r="BC4439" s="30">
        <v>13936</v>
      </c>
    </row>
    <row r="4440" spans="53:55" x14ac:dyDescent="0.3">
      <c r="BA4440" s="30" t="s">
        <v>1391</v>
      </c>
      <c r="BB4440" s="30" t="s">
        <v>2117</v>
      </c>
      <c r="BC4440" s="30">
        <v>21450</v>
      </c>
    </row>
    <row r="4441" spans="53:55" x14ac:dyDescent="0.3">
      <c r="BA4441" s="30" t="s">
        <v>1393</v>
      </c>
      <c r="BB4441" s="30" t="s">
        <v>2132</v>
      </c>
      <c r="BC4441" s="30">
        <v>6890</v>
      </c>
    </row>
    <row r="4442" spans="53:55" x14ac:dyDescent="0.3">
      <c r="BA4442" s="30" t="s">
        <v>1336</v>
      </c>
      <c r="BB4442" s="30" t="s">
        <v>1425</v>
      </c>
      <c r="BC4442" s="30">
        <v>32630</v>
      </c>
    </row>
    <row r="4443" spans="53:55" x14ac:dyDescent="0.3">
      <c r="BA4443" s="30" t="s">
        <v>1338</v>
      </c>
      <c r="BB4443" s="30" t="s">
        <v>1433</v>
      </c>
      <c r="BC4443" s="30">
        <v>37700</v>
      </c>
    </row>
    <row r="4444" spans="53:55" x14ac:dyDescent="0.3">
      <c r="BA4444" s="30" t="s">
        <v>1340</v>
      </c>
      <c r="BB4444" s="30" t="s">
        <v>1478</v>
      </c>
      <c r="BC4444" s="30">
        <v>2080</v>
      </c>
    </row>
    <row r="4445" spans="53:55" x14ac:dyDescent="0.3">
      <c r="BA4445" s="30" t="s">
        <v>1342</v>
      </c>
      <c r="BB4445" s="30" t="s">
        <v>1495</v>
      </c>
      <c r="BC4445" s="30">
        <v>3120</v>
      </c>
    </row>
    <row r="4446" spans="53:55" x14ac:dyDescent="0.3">
      <c r="BA4446" s="30" t="s">
        <v>1344</v>
      </c>
      <c r="BB4446" s="30" t="s">
        <v>1547</v>
      </c>
      <c r="BC4446" s="30">
        <v>13650</v>
      </c>
    </row>
    <row r="4447" spans="53:55" x14ac:dyDescent="0.3">
      <c r="BA4447" s="30" t="s">
        <v>1346</v>
      </c>
      <c r="BB4447" s="30" t="s">
        <v>1555</v>
      </c>
      <c r="BC4447" s="30">
        <v>16900</v>
      </c>
    </row>
    <row r="4448" spans="53:55" x14ac:dyDescent="0.3">
      <c r="BA4448" s="30" t="s">
        <v>1348</v>
      </c>
      <c r="BB4448" s="30" t="s">
        <v>1567</v>
      </c>
      <c r="BC4448" s="30">
        <v>23400</v>
      </c>
    </row>
    <row r="4449" spans="53:55" x14ac:dyDescent="0.3">
      <c r="BA4449" s="30" t="s">
        <v>1350</v>
      </c>
      <c r="BB4449" s="30" t="s">
        <v>1608</v>
      </c>
      <c r="BC4449" s="30">
        <v>22100</v>
      </c>
    </row>
    <row r="4450" spans="53:55" x14ac:dyDescent="0.3">
      <c r="BA4450" s="30" t="s">
        <v>1352</v>
      </c>
      <c r="BB4450" s="30" t="s">
        <v>1613</v>
      </c>
      <c r="BC4450" s="30">
        <v>32500</v>
      </c>
    </row>
    <row r="4451" spans="53:55" x14ac:dyDescent="0.3">
      <c r="BA4451" s="30" t="s">
        <v>1354</v>
      </c>
      <c r="BB4451" s="30" t="s">
        <v>2146</v>
      </c>
      <c r="BC4451" s="30">
        <v>18200</v>
      </c>
    </row>
    <row r="4452" spans="53:55" x14ac:dyDescent="0.3">
      <c r="BA4452" s="30" t="s">
        <v>1356</v>
      </c>
      <c r="BB4452" s="30" t="s">
        <v>1633</v>
      </c>
      <c r="BC4452" s="30">
        <v>23400</v>
      </c>
    </row>
    <row r="4453" spans="53:55" x14ac:dyDescent="0.3">
      <c r="BA4453" s="30" t="s">
        <v>1358</v>
      </c>
      <c r="BB4453" s="30" t="s">
        <v>1653</v>
      </c>
      <c r="BC4453" s="30">
        <v>5460</v>
      </c>
    </row>
    <row r="4454" spans="53:55" x14ac:dyDescent="0.3">
      <c r="BA4454" s="30" t="s">
        <v>1360</v>
      </c>
      <c r="BB4454" s="30" t="s">
        <v>1683</v>
      </c>
      <c r="BC4454" s="30">
        <v>2990</v>
      </c>
    </row>
    <row r="4455" spans="53:55" x14ac:dyDescent="0.3">
      <c r="BA4455" s="30" t="s">
        <v>1362</v>
      </c>
      <c r="BB4455" s="30" t="s">
        <v>1726</v>
      </c>
      <c r="BC4455" s="30">
        <v>910</v>
      </c>
    </row>
    <row r="4456" spans="53:55" x14ac:dyDescent="0.3">
      <c r="BA4456" s="30" t="s">
        <v>1364</v>
      </c>
      <c r="BB4456" s="30" t="s">
        <v>1754</v>
      </c>
      <c r="BC4456" s="30">
        <v>37050</v>
      </c>
    </row>
    <row r="4457" spans="53:55" x14ac:dyDescent="0.3">
      <c r="BA4457" s="30" t="s">
        <v>1366</v>
      </c>
      <c r="BB4457" s="30" t="s">
        <v>1779</v>
      </c>
      <c r="BC4457" s="30">
        <v>39000</v>
      </c>
    </row>
    <row r="4458" spans="53:55" x14ac:dyDescent="0.3">
      <c r="BA4458" s="30" t="s">
        <v>1368</v>
      </c>
      <c r="BB4458" s="30" t="s">
        <v>1804</v>
      </c>
      <c r="BC4458" s="30">
        <v>25350</v>
      </c>
    </row>
    <row r="4459" spans="53:55" x14ac:dyDescent="0.3">
      <c r="BA4459" s="30" t="s">
        <v>1327</v>
      </c>
      <c r="BB4459" s="30" t="s">
        <v>1811</v>
      </c>
      <c r="BC4459" s="30">
        <v>33150</v>
      </c>
    </row>
    <row r="4460" spans="53:55" x14ac:dyDescent="0.3">
      <c r="BA4460" s="30" t="s">
        <v>1328</v>
      </c>
      <c r="BB4460" s="30" t="s">
        <v>1820</v>
      </c>
      <c r="BC4460" s="30">
        <v>27300</v>
      </c>
    </row>
    <row r="4461" spans="53:55" x14ac:dyDescent="0.3">
      <c r="BA4461" s="30" t="s">
        <v>1372</v>
      </c>
      <c r="BB4461" s="30" t="s">
        <v>1844</v>
      </c>
      <c r="BC4461" s="30">
        <v>8515</v>
      </c>
    </row>
    <row r="4462" spans="53:55" x14ac:dyDescent="0.3">
      <c r="BA4462" s="30" t="s">
        <v>1329</v>
      </c>
      <c r="BB4462" s="30" t="s">
        <v>1871</v>
      </c>
      <c r="BC4462" s="30">
        <v>29835</v>
      </c>
    </row>
    <row r="4463" spans="53:55" x14ac:dyDescent="0.3">
      <c r="BA4463" s="30" t="s">
        <v>1330</v>
      </c>
      <c r="BB4463" s="30" t="s">
        <v>1903</v>
      </c>
      <c r="BC4463" s="30">
        <v>2990</v>
      </c>
    </row>
    <row r="4464" spans="53:55" x14ac:dyDescent="0.3">
      <c r="BA4464" s="30" t="s">
        <v>1331</v>
      </c>
      <c r="BB4464" s="30" t="s">
        <v>1917</v>
      </c>
      <c r="BC4464" s="30">
        <v>2210</v>
      </c>
    </row>
    <row r="4465" spans="53:55" x14ac:dyDescent="0.3">
      <c r="BA4465" s="30" t="s">
        <v>1377</v>
      </c>
      <c r="BB4465" s="30" t="s">
        <v>1919</v>
      </c>
      <c r="BC4465" s="30">
        <v>1690</v>
      </c>
    </row>
    <row r="4466" spans="53:55" x14ac:dyDescent="0.3">
      <c r="BA4466" s="30" t="s">
        <v>1332</v>
      </c>
      <c r="BB4466" s="30" t="s">
        <v>1993</v>
      </c>
      <c r="BC4466" s="30">
        <v>19500</v>
      </c>
    </row>
    <row r="4467" spans="53:55" x14ac:dyDescent="0.3">
      <c r="BA4467" s="30" t="s">
        <v>1334</v>
      </c>
      <c r="BB4467" s="30" t="s">
        <v>2068</v>
      </c>
      <c r="BC4467" s="30">
        <v>13000</v>
      </c>
    </row>
    <row r="4468" spans="53:55" x14ac:dyDescent="0.3">
      <c r="BA4468" s="30" t="s">
        <v>1333</v>
      </c>
      <c r="BB4468" s="30" t="s">
        <v>2007</v>
      </c>
      <c r="BC4468" s="30">
        <v>13650</v>
      </c>
    </row>
    <row r="4469" spans="53:55" x14ac:dyDescent="0.3">
      <c r="BA4469" s="30" t="s">
        <v>1335</v>
      </c>
      <c r="BB4469" s="30" t="s">
        <v>2101</v>
      </c>
      <c r="BC4469" s="30">
        <v>11050</v>
      </c>
    </row>
    <row r="4470" spans="53:55" x14ac:dyDescent="0.3">
      <c r="BA4470" s="30" t="s">
        <v>1377</v>
      </c>
      <c r="BB4470" s="30" t="s">
        <v>1939</v>
      </c>
      <c r="BC4470" s="30">
        <v>27300</v>
      </c>
    </row>
    <row r="4471" spans="53:55" x14ac:dyDescent="0.3">
      <c r="BA4471" s="30" t="s">
        <v>1332</v>
      </c>
      <c r="BB4471" s="30" t="s">
        <v>1990</v>
      </c>
      <c r="BC4471" s="30">
        <v>2184</v>
      </c>
    </row>
    <row r="4472" spans="53:55" x14ac:dyDescent="0.3">
      <c r="BA4472" s="30" t="s">
        <v>1364</v>
      </c>
      <c r="BB4472" s="30" t="s">
        <v>1762</v>
      </c>
      <c r="BC4472" s="30">
        <v>8502</v>
      </c>
    </row>
    <row r="4473" spans="53:55" x14ac:dyDescent="0.3">
      <c r="BA4473" s="30" t="s">
        <v>27</v>
      </c>
      <c r="BB4473" s="30" t="s">
        <v>27</v>
      </c>
      <c r="BC4473" s="30">
        <v>3484</v>
      </c>
    </row>
    <row r="4474" spans="53:55" x14ac:dyDescent="0.3">
      <c r="BA4474" s="30" t="s">
        <v>1386</v>
      </c>
      <c r="BB4474" s="30" t="s">
        <v>2107</v>
      </c>
      <c r="BC4474" s="30">
        <v>21450</v>
      </c>
    </row>
    <row r="4475" spans="53:55" x14ac:dyDescent="0.3">
      <c r="BA4475" s="30" t="s">
        <v>2157</v>
      </c>
      <c r="BB4475" s="30" t="s">
        <v>1957</v>
      </c>
      <c r="BC4475" s="30">
        <v>10335</v>
      </c>
    </row>
    <row r="4476" spans="53:55" x14ac:dyDescent="0.3">
      <c r="BA4476" s="30" t="s">
        <v>26</v>
      </c>
      <c r="BB4476" s="30" t="s">
        <v>2119</v>
      </c>
      <c r="BC4476" s="30">
        <v>32630</v>
      </c>
    </row>
    <row r="4477" spans="53:55" x14ac:dyDescent="0.3">
      <c r="BA4477" s="30" t="s">
        <v>1391</v>
      </c>
      <c r="BB4477" s="30" t="s">
        <v>2112</v>
      </c>
      <c r="BC4477" s="30">
        <v>18850</v>
      </c>
    </row>
    <row r="4478" spans="53:55" x14ac:dyDescent="0.3">
      <c r="BA4478" s="30" t="s">
        <v>1393</v>
      </c>
      <c r="BB4478" s="30" t="s">
        <v>2131</v>
      </c>
      <c r="BC4478" s="30">
        <v>3120</v>
      </c>
    </row>
    <row r="4479" spans="53:55" x14ac:dyDescent="0.3">
      <c r="BA4479" s="30" t="s">
        <v>1336</v>
      </c>
      <c r="BB4479" s="30" t="s">
        <v>1423</v>
      </c>
      <c r="BC4479" s="30">
        <v>1560</v>
      </c>
    </row>
    <row r="4480" spans="53:55" x14ac:dyDescent="0.3">
      <c r="BA4480" s="30" t="s">
        <v>1338</v>
      </c>
      <c r="BB4480" s="30" t="s">
        <v>1449</v>
      </c>
      <c r="BC4480" s="30">
        <v>54600</v>
      </c>
    </row>
    <row r="4481" spans="53:55" x14ac:dyDescent="0.3">
      <c r="BA4481" s="30" t="s">
        <v>1340</v>
      </c>
      <c r="BB4481" s="30" t="s">
        <v>1479</v>
      </c>
      <c r="BC4481" s="30">
        <v>8450</v>
      </c>
    </row>
    <row r="4482" spans="53:55" x14ac:dyDescent="0.3">
      <c r="BA4482" s="30" t="s">
        <v>1342</v>
      </c>
      <c r="BB4482" s="30" t="s">
        <v>1525</v>
      </c>
      <c r="BC4482" s="30">
        <v>23400</v>
      </c>
    </row>
    <row r="4483" spans="53:55" x14ac:dyDescent="0.3">
      <c r="BA4483" s="30" t="s">
        <v>1344</v>
      </c>
      <c r="BB4483" s="30" t="s">
        <v>1541</v>
      </c>
      <c r="BC4483" s="30">
        <v>33150</v>
      </c>
    </row>
    <row r="4484" spans="53:55" x14ac:dyDescent="0.3">
      <c r="BA4484" s="30" t="s">
        <v>1346</v>
      </c>
      <c r="BB4484" s="30" t="s">
        <v>1555</v>
      </c>
      <c r="BC4484" s="30">
        <v>32500</v>
      </c>
    </row>
    <row r="4485" spans="53:55" x14ac:dyDescent="0.3">
      <c r="BA4485" s="30" t="s">
        <v>1348</v>
      </c>
      <c r="BB4485" s="30" t="s">
        <v>1582</v>
      </c>
      <c r="BC4485" s="30">
        <v>4550</v>
      </c>
    </row>
    <row r="4486" spans="53:55" x14ac:dyDescent="0.3">
      <c r="BA4486" s="30" t="s">
        <v>1350</v>
      </c>
      <c r="BB4486" s="30" t="s">
        <v>1600</v>
      </c>
      <c r="BC4486" s="30">
        <v>5850</v>
      </c>
    </row>
    <row r="4487" spans="53:55" x14ac:dyDescent="0.3">
      <c r="BA4487" s="30" t="s">
        <v>1352</v>
      </c>
      <c r="BB4487" s="30" t="s">
        <v>1615</v>
      </c>
      <c r="BC4487" s="30">
        <v>2730</v>
      </c>
    </row>
    <row r="4488" spans="53:55" x14ac:dyDescent="0.3">
      <c r="BA4488" s="30" t="s">
        <v>1354</v>
      </c>
      <c r="BB4488" s="30" t="s">
        <v>2148</v>
      </c>
      <c r="BC4488" s="30">
        <v>5980</v>
      </c>
    </row>
    <row r="4489" spans="53:55" x14ac:dyDescent="0.3">
      <c r="BA4489" s="30" t="s">
        <v>1356</v>
      </c>
      <c r="BB4489" s="30" t="s">
        <v>1638</v>
      </c>
      <c r="BC4489" s="30">
        <v>1365</v>
      </c>
    </row>
    <row r="4490" spans="53:55" x14ac:dyDescent="0.3">
      <c r="BA4490" s="30" t="s">
        <v>1358</v>
      </c>
      <c r="BB4490" s="30" t="s">
        <v>1657</v>
      </c>
      <c r="BC4490" s="30">
        <v>37050</v>
      </c>
    </row>
    <row r="4491" spans="53:55" x14ac:dyDescent="0.3">
      <c r="BA4491" s="30" t="s">
        <v>1360</v>
      </c>
      <c r="BB4491" s="30" t="s">
        <v>1677</v>
      </c>
      <c r="BC4491" s="30">
        <v>13000</v>
      </c>
    </row>
    <row r="4492" spans="53:55" x14ac:dyDescent="0.3">
      <c r="BA4492" s="30" t="s">
        <v>1362</v>
      </c>
      <c r="BB4492" s="30" t="s">
        <v>1710</v>
      </c>
      <c r="BC4492" s="30">
        <v>8450</v>
      </c>
    </row>
    <row r="4493" spans="53:55" x14ac:dyDescent="0.3">
      <c r="BA4493" s="30" t="s">
        <v>1364</v>
      </c>
      <c r="BB4493" s="30" t="s">
        <v>1768</v>
      </c>
      <c r="BC4493" s="30">
        <v>22100</v>
      </c>
    </row>
    <row r="4494" spans="53:55" x14ac:dyDescent="0.3">
      <c r="BA4494" s="30" t="s">
        <v>1366</v>
      </c>
      <c r="BB4494" s="30" t="s">
        <v>1789</v>
      </c>
      <c r="BC4494" s="30">
        <v>36400</v>
      </c>
    </row>
    <row r="4495" spans="53:55" x14ac:dyDescent="0.3">
      <c r="BA4495" s="30" t="s">
        <v>1368</v>
      </c>
      <c r="BB4495" s="30" t="s">
        <v>1796</v>
      </c>
      <c r="BC4495" s="30">
        <v>34060</v>
      </c>
    </row>
    <row r="4496" spans="53:55" x14ac:dyDescent="0.3">
      <c r="BA4496" s="30" t="s">
        <v>1327</v>
      </c>
      <c r="BB4496" s="30" t="s">
        <v>1812</v>
      </c>
      <c r="BC4496" s="30">
        <v>39780</v>
      </c>
    </row>
    <row r="4497" spans="53:55" x14ac:dyDescent="0.3">
      <c r="BA4497" s="30" t="s">
        <v>1328</v>
      </c>
      <c r="BB4497" s="30" t="s">
        <v>1829</v>
      </c>
      <c r="BC4497" s="30">
        <v>2990</v>
      </c>
    </row>
    <row r="4498" spans="53:55" x14ac:dyDescent="0.3">
      <c r="BA4498" s="30" t="s">
        <v>1372</v>
      </c>
      <c r="BB4498" s="30" t="s">
        <v>1841</v>
      </c>
      <c r="BC4498" s="30">
        <v>1105</v>
      </c>
    </row>
    <row r="4499" spans="53:55" x14ac:dyDescent="0.3">
      <c r="BA4499" s="30" t="s">
        <v>1329</v>
      </c>
      <c r="BB4499" s="30" t="s">
        <v>1880</v>
      </c>
      <c r="BC4499" s="30">
        <v>2535</v>
      </c>
    </row>
    <row r="4500" spans="53:55" x14ac:dyDescent="0.3">
      <c r="BA4500" s="30" t="s">
        <v>1330</v>
      </c>
      <c r="BB4500" s="30" t="s">
        <v>1904</v>
      </c>
      <c r="BC4500" s="30">
        <v>19500</v>
      </c>
    </row>
    <row r="4501" spans="53:55" x14ac:dyDescent="0.3">
      <c r="BA4501" s="30" t="s">
        <v>1331</v>
      </c>
      <c r="BB4501" s="30" t="s">
        <v>1916</v>
      </c>
      <c r="BC4501" s="30">
        <v>39000</v>
      </c>
    </row>
    <row r="4502" spans="53:55" x14ac:dyDescent="0.3">
      <c r="BA4502" s="30" t="s">
        <v>1377</v>
      </c>
      <c r="BB4502" s="30" t="s">
        <v>1931</v>
      </c>
      <c r="BC4502" s="30">
        <v>40950</v>
      </c>
    </row>
    <row r="4503" spans="53:55" x14ac:dyDescent="0.3">
      <c r="BA4503" s="30" t="s">
        <v>1332</v>
      </c>
      <c r="BB4503" s="30" t="s">
        <v>1995</v>
      </c>
      <c r="BC4503" s="30">
        <v>33150</v>
      </c>
    </row>
    <row r="4504" spans="53:55" x14ac:dyDescent="0.3">
      <c r="BA4504" s="30" t="s">
        <v>1334</v>
      </c>
      <c r="BB4504" s="30" t="s">
        <v>2074</v>
      </c>
      <c r="BC4504" s="30">
        <v>18200</v>
      </c>
    </row>
    <row r="4505" spans="53:55" x14ac:dyDescent="0.3">
      <c r="BA4505" s="30" t="s">
        <v>1333</v>
      </c>
      <c r="BB4505" s="30" t="s">
        <v>2015</v>
      </c>
      <c r="BC4505" s="30">
        <v>6552</v>
      </c>
    </row>
    <row r="4506" spans="53:55" x14ac:dyDescent="0.3">
      <c r="BA4506" s="30" t="s">
        <v>1335</v>
      </c>
      <c r="BB4506" s="30" t="s">
        <v>2091</v>
      </c>
      <c r="BC4506" s="30">
        <v>34008</v>
      </c>
    </row>
    <row r="4507" spans="53:55" x14ac:dyDescent="0.3">
      <c r="BA4507" s="30" t="s">
        <v>1377</v>
      </c>
      <c r="BB4507" s="30" t="s">
        <v>1944</v>
      </c>
      <c r="BC4507" s="30">
        <v>6968</v>
      </c>
    </row>
    <row r="4508" spans="53:55" x14ac:dyDescent="0.3">
      <c r="BA4508" s="30" t="s">
        <v>1332</v>
      </c>
      <c r="BB4508" s="30" t="s">
        <v>1991</v>
      </c>
      <c r="BC4508" s="30">
        <v>10725</v>
      </c>
    </row>
    <row r="4509" spans="53:55" x14ac:dyDescent="0.3">
      <c r="BA4509" s="30" t="s">
        <v>1364</v>
      </c>
      <c r="BB4509" s="30" t="s">
        <v>1763</v>
      </c>
      <c r="BC4509" s="30">
        <v>10335</v>
      </c>
    </row>
    <row r="4510" spans="53:55" x14ac:dyDescent="0.3">
      <c r="BA4510" s="30" t="s">
        <v>27</v>
      </c>
      <c r="BB4510" s="30" t="s">
        <v>27</v>
      </c>
      <c r="BC4510" s="30">
        <v>65260</v>
      </c>
    </row>
    <row r="4511" spans="53:55" x14ac:dyDescent="0.3">
      <c r="BA4511" s="30" t="s">
        <v>1386</v>
      </c>
      <c r="BB4511" s="30" t="s">
        <v>2108</v>
      </c>
      <c r="BC4511" s="30">
        <v>37700</v>
      </c>
    </row>
    <row r="4512" spans="53:55" x14ac:dyDescent="0.3">
      <c r="BA4512" s="30" t="s">
        <v>2157</v>
      </c>
      <c r="BB4512" s="30" t="s">
        <v>1988</v>
      </c>
      <c r="BC4512" s="30">
        <v>1040</v>
      </c>
    </row>
    <row r="4513" spans="53:55" x14ac:dyDescent="0.3">
      <c r="BA4513" s="30" t="s">
        <v>26</v>
      </c>
      <c r="BB4513" s="30" t="s">
        <v>2128</v>
      </c>
      <c r="BC4513" s="30">
        <v>1560</v>
      </c>
    </row>
    <row r="4514" spans="53:55" x14ac:dyDescent="0.3">
      <c r="BA4514" s="30" t="s">
        <v>1391</v>
      </c>
      <c r="BB4514" s="30" t="s">
        <v>2110</v>
      </c>
      <c r="BC4514" s="30">
        <v>40950</v>
      </c>
    </row>
    <row r="4515" spans="53:55" x14ac:dyDescent="0.3">
      <c r="BA4515" s="30" t="s">
        <v>1393</v>
      </c>
      <c r="BB4515" s="30" t="s">
        <v>1414</v>
      </c>
      <c r="BC4515" s="30">
        <v>16900</v>
      </c>
    </row>
    <row r="4516" spans="53:55" x14ac:dyDescent="0.3">
      <c r="BA4516" s="30" t="s">
        <v>1336</v>
      </c>
      <c r="BB4516" s="30" t="s">
        <v>1421</v>
      </c>
      <c r="BC4516" s="30">
        <v>11700</v>
      </c>
    </row>
    <row r="4517" spans="53:55" x14ac:dyDescent="0.3">
      <c r="BA4517" s="30" t="s">
        <v>1338</v>
      </c>
      <c r="BB4517" s="30" t="s">
        <v>1452</v>
      </c>
      <c r="BC4517" s="30">
        <v>33150</v>
      </c>
    </row>
    <row r="4518" spans="53:55" x14ac:dyDescent="0.3">
      <c r="BA4518" s="30" t="s">
        <v>1340</v>
      </c>
      <c r="BB4518" s="30" t="s">
        <v>1468</v>
      </c>
      <c r="BC4518" s="30">
        <v>32500</v>
      </c>
    </row>
    <row r="4519" spans="53:55" x14ac:dyDescent="0.3">
      <c r="BA4519" s="30" t="s">
        <v>1342</v>
      </c>
      <c r="BB4519" s="30" t="s">
        <v>1495</v>
      </c>
      <c r="BC4519" s="30">
        <v>13650</v>
      </c>
    </row>
    <row r="4520" spans="53:55" x14ac:dyDescent="0.3">
      <c r="BA4520" s="30" t="s">
        <v>1344</v>
      </c>
      <c r="BB4520" s="30" t="s">
        <v>1545</v>
      </c>
      <c r="BC4520" s="30">
        <v>11700</v>
      </c>
    </row>
    <row r="4521" spans="53:55" x14ac:dyDescent="0.3">
      <c r="BA4521" s="30" t="s">
        <v>1346</v>
      </c>
      <c r="BB4521" s="30" t="s">
        <v>1554</v>
      </c>
      <c r="BC4521" s="30">
        <v>5460</v>
      </c>
    </row>
    <row r="4522" spans="53:55" x14ac:dyDescent="0.3">
      <c r="BA4522" s="30" t="s">
        <v>1348</v>
      </c>
      <c r="BB4522" s="30" t="s">
        <v>1587</v>
      </c>
      <c r="BC4522" s="30">
        <v>1495</v>
      </c>
    </row>
    <row r="4523" spans="53:55" x14ac:dyDescent="0.3">
      <c r="BA4523" s="30" t="s">
        <v>1350</v>
      </c>
      <c r="BB4523" s="30" t="s">
        <v>1590</v>
      </c>
      <c r="BC4523" s="30">
        <v>1365</v>
      </c>
    </row>
    <row r="4524" spans="53:55" x14ac:dyDescent="0.3">
      <c r="BA4524" s="30" t="s">
        <v>1352</v>
      </c>
      <c r="BB4524" s="30" t="s">
        <v>1619</v>
      </c>
      <c r="BC4524" s="30">
        <v>24700</v>
      </c>
    </row>
    <row r="4525" spans="53:55" x14ac:dyDescent="0.3">
      <c r="BA4525" s="30" t="s">
        <v>1354</v>
      </c>
      <c r="BB4525" s="30" t="s">
        <v>2148</v>
      </c>
      <c r="BC4525" s="30">
        <v>52000</v>
      </c>
    </row>
    <row r="4526" spans="53:55" x14ac:dyDescent="0.3">
      <c r="BA4526" s="30" t="s">
        <v>1356</v>
      </c>
      <c r="BB4526" s="30" t="s">
        <v>1632</v>
      </c>
      <c r="BC4526" s="30">
        <v>8450</v>
      </c>
    </row>
    <row r="4527" spans="53:55" x14ac:dyDescent="0.3">
      <c r="BA4527" s="30" t="s">
        <v>1358</v>
      </c>
      <c r="BB4527" s="30" t="s">
        <v>1668</v>
      </c>
      <c r="BC4527" s="30">
        <v>11050</v>
      </c>
    </row>
    <row r="4528" spans="53:55" x14ac:dyDescent="0.3">
      <c r="BA4528" s="30" t="s">
        <v>1360</v>
      </c>
      <c r="BB4528" s="30" t="s">
        <v>1684</v>
      </c>
      <c r="BC4528" s="30">
        <v>27300</v>
      </c>
    </row>
    <row r="4529" spans="53:55" x14ac:dyDescent="0.3">
      <c r="BA4529" s="30" t="s">
        <v>1362</v>
      </c>
      <c r="BB4529" s="30" t="s">
        <v>1740</v>
      </c>
      <c r="BC4529" s="30">
        <v>17030</v>
      </c>
    </row>
    <row r="4530" spans="53:55" x14ac:dyDescent="0.3">
      <c r="BA4530" s="30" t="s">
        <v>1364</v>
      </c>
      <c r="BB4530" s="30" t="s">
        <v>1745</v>
      </c>
      <c r="BC4530" s="30">
        <v>29835</v>
      </c>
    </row>
    <row r="4531" spans="53:55" x14ac:dyDescent="0.3">
      <c r="BA4531" s="30" t="s">
        <v>1366</v>
      </c>
      <c r="BB4531" s="30" t="s">
        <v>1781</v>
      </c>
      <c r="BC4531" s="30">
        <v>1495</v>
      </c>
    </row>
    <row r="4532" spans="53:55" x14ac:dyDescent="0.3">
      <c r="BA4532" s="30" t="s">
        <v>1368</v>
      </c>
      <c r="BB4532" s="30" t="s">
        <v>1798</v>
      </c>
      <c r="BC4532" s="30">
        <v>2210</v>
      </c>
    </row>
    <row r="4533" spans="53:55" x14ac:dyDescent="0.3">
      <c r="BA4533" s="30" t="s">
        <v>1327</v>
      </c>
      <c r="BB4533" s="30" t="s">
        <v>1812</v>
      </c>
      <c r="BC4533" s="30">
        <v>3380</v>
      </c>
    </row>
    <row r="4534" spans="53:55" x14ac:dyDescent="0.3">
      <c r="BA4534" s="30" t="s">
        <v>1328</v>
      </c>
      <c r="BB4534" s="30" t="s">
        <v>1816</v>
      </c>
      <c r="BC4534" s="30">
        <v>19500</v>
      </c>
    </row>
    <row r="4535" spans="53:55" x14ac:dyDescent="0.3">
      <c r="BA4535" s="30" t="s">
        <v>1372</v>
      </c>
      <c r="BB4535" s="30" t="s">
        <v>1855</v>
      </c>
      <c r="BC4535" s="30">
        <v>13000</v>
      </c>
    </row>
    <row r="4536" spans="53:55" x14ac:dyDescent="0.3">
      <c r="BA4536" s="30" t="s">
        <v>1329</v>
      </c>
      <c r="BB4536" s="30" t="s">
        <v>1878</v>
      </c>
      <c r="BC4536" s="30">
        <v>13650</v>
      </c>
    </row>
    <row r="4537" spans="53:55" x14ac:dyDescent="0.3">
      <c r="BA4537" s="30" t="s">
        <v>1330</v>
      </c>
      <c r="BB4537" s="30" t="s">
        <v>1890</v>
      </c>
      <c r="BC4537" s="30">
        <v>11050</v>
      </c>
    </row>
    <row r="4538" spans="53:55" x14ac:dyDescent="0.3">
      <c r="BA4538" s="30" t="s">
        <v>1331</v>
      </c>
      <c r="BB4538" s="30" t="s">
        <v>1916</v>
      </c>
      <c r="BC4538" s="30">
        <v>18200</v>
      </c>
    </row>
    <row r="4539" spans="53:55" x14ac:dyDescent="0.3">
      <c r="BA4539" s="30" t="s">
        <v>1377</v>
      </c>
      <c r="BB4539" s="30" t="s">
        <v>1943</v>
      </c>
      <c r="BC4539" s="30">
        <v>2184</v>
      </c>
    </row>
    <row r="4540" spans="53:55" x14ac:dyDescent="0.3">
      <c r="BA4540" s="30" t="s">
        <v>1332</v>
      </c>
      <c r="BB4540" s="30" t="s">
        <v>1989</v>
      </c>
      <c r="BC4540" s="30">
        <v>8502</v>
      </c>
    </row>
    <row r="4541" spans="53:55" x14ac:dyDescent="0.3">
      <c r="BA4541" s="30" t="s">
        <v>1334</v>
      </c>
      <c r="BB4541" s="30" t="s">
        <v>2074</v>
      </c>
      <c r="BC4541" s="30">
        <v>3484</v>
      </c>
    </row>
    <row r="4542" spans="53:55" x14ac:dyDescent="0.3">
      <c r="BA4542" s="30" t="s">
        <v>1333</v>
      </c>
      <c r="BB4542" s="30" t="s">
        <v>2063</v>
      </c>
      <c r="BC4542" s="30">
        <v>10725</v>
      </c>
    </row>
    <row r="4543" spans="53:55" x14ac:dyDescent="0.3">
      <c r="BA4543" s="30" t="s">
        <v>1335</v>
      </c>
      <c r="BB4543" s="30" t="s">
        <v>2090</v>
      </c>
      <c r="BC4543" s="30">
        <v>6890</v>
      </c>
    </row>
    <row r="4544" spans="53:55" x14ac:dyDescent="0.3">
      <c r="BA4544" s="30" t="s">
        <v>1377</v>
      </c>
      <c r="BB4544" s="30" t="s">
        <v>1927</v>
      </c>
      <c r="BC4544" s="30">
        <v>65260</v>
      </c>
    </row>
    <row r="4545" spans="53:55" x14ac:dyDescent="0.3">
      <c r="BA4545" s="30" t="s">
        <v>1332</v>
      </c>
      <c r="BB4545" s="30" t="s">
        <v>1991</v>
      </c>
      <c r="BC4545" s="30">
        <v>75400</v>
      </c>
    </row>
    <row r="4546" spans="53:55" x14ac:dyDescent="0.3">
      <c r="BA4546" s="30" t="s">
        <v>1364</v>
      </c>
      <c r="BB4546" s="30" t="s">
        <v>1755</v>
      </c>
      <c r="BC4546" s="30">
        <v>1040</v>
      </c>
    </row>
    <row r="4547" spans="53:55" x14ac:dyDescent="0.3">
      <c r="BA4547" s="30" t="s">
        <v>27</v>
      </c>
      <c r="BB4547" s="30" t="s">
        <v>27</v>
      </c>
      <c r="BC4547" s="30">
        <v>780</v>
      </c>
    </row>
    <row r="4548" spans="53:55" x14ac:dyDescent="0.3">
      <c r="BA4548" s="30" t="s">
        <v>1386</v>
      </c>
      <c r="BB4548" s="30" t="s">
        <v>2108</v>
      </c>
      <c r="BC4548" s="30">
        <v>27300</v>
      </c>
    </row>
    <row r="4549" spans="53:55" x14ac:dyDescent="0.3">
      <c r="BA4549" s="30" t="s">
        <v>2157</v>
      </c>
      <c r="BB4549" s="30" t="s">
        <v>1981</v>
      </c>
      <c r="BC4549" s="30">
        <v>33800</v>
      </c>
    </row>
    <row r="4550" spans="53:55" x14ac:dyDescent="0.3">
      <c r="BA4550" s="30" t="s">
        <v>26</v>
      </c>
      <c r="BB4550" s="30" t="s">
        <v>2123</v>
      </c>
      <c r="BC4550" s="30">
        <v>23400</v>
      </c>
    </row>
    <row r="4551" spans="53:55" x14ac:dyDescent="0.3">
      <c r="BA4551" s="30" t="s">
        <v>1391</v>
      </c>
      <c r="BB4551" s="30" t="s">
        <v>2112</v>
      </c>
      <c r="BC4551" s="30">
        <v>22100</v>
      </c>
    </row>
    <row r="4552" spans="53:55" x14ac:dyDescent="0.3">
      <c r="BA4552" s="30" t="s">
        <v>1393</v>
      </c>
      <c r="BB4552" s="30" t="s">
        <v>2132</v>
      </c>
      <c r="BC4552" s="30">
        <v>16250</v>
      </c>
    </row>
    <row r="4553" spans="53:55" x14ac:dyDescent="0.3">
      <c r="BA4553" s="30" t="s">
        <v>1336</v>
      </c>
      <c r="BB4553" s="30" t="s">
        <v>1427</v>
      </c>
      <c r="BC4553" s="30">
        <v>4550</v>
      </c>
    </row>
    <row r="4554" spans="53:55" x14ac:dyDescent="0.3">
      <c r="BA4554" s="30" t="s">
        <v>1338</v>
      </c>
      <c r="BB4554" s="30" t="s">
        <v>1430</v>
      </c>
      <c r="BC4554" s="30">
        <v>11700</v>
      </c>
    </row>
    <row r="4555" spans="53:55" x14ac:dyDescent="0.3">
      <c r="BA4555" s="30" t="s">
        <v>1340</v>
      </c>
      <c r="BB4555" s="30" t="s">
        <v>1455</v>
      </c>
      <c r="BC4555" s="30">
        <v>5460</v>
      </c>
    </row>
    <row r="4556" spans="53:55" x14ac:dyDescent="0.3">
      <c r="BA4556" s="30" t="s">
        <v>1342</v>
      </c>
      <c r="BB4556" s="30" t="s">
        <v>1520</v>
      </c>
      <c r="BC4556" s="30">
        <v>5980</v>
      </c>
    </row>
    <row r="4557" spans="53:55" x14ac:dyDescent="0.3">
      <c r="BA4557" s="30" t="s">
        <v>1344</v>
      </c>
      <c r="BB4557" s="30" t="s">
        <v>1553</v>
      </c>
      <c r="BC4557" s="30">
        <v>455</v>
      </c>
    </row>
    <row r="4558" spans="53:55" x14ac:dyDescent="0.3">
      <c r="BA4558" s="30" t="s">
        <v>1346</v>
      </c>
      <c r="BB4558" s="30" t="s">
        <v>1555</v>
      </c>
      <c r="BC4558" s="30">
        <v>24700</v>
      </c>
    </row>
    <row r="4559" spans="53:55" x14ac:dyDescent="0.3">
      <c r="BA4559" s="30" t="s">
        <v>1348</v>
      </c>
      <c r="BB4559" s="30" t="s">
        <v>1573</v>
      </c>
      <c r="BC4559" s="30">
        <v>52000</v>
      </c>
    </row>
    <row r="4560" spans="53:55" x14ac:dyDescent="0.3">
      <c r="BA4560" s="30" t="s">
        <v>1350</v>
      </c>
      <c r="BB4560" s="30" t="s">
        <v>1609</v>
      </c>
      <c r="BC4560" s="30">
        <v>8450</v>
      </c>
    </row>
    <row r="4561" spans="53:55" x14ac:dyDescent="0.3">
      <c r="BA4561" s="30" t="s">
        <v>1352</v>
      </c>
      <c r="BB4561" s="30" t="s">
        <v>1532</v>
      </c>
      <c r="BC4561" s="30">
        <v>44200</v>
      </c>
    </row>
    <row r="4562" spans="53:55" x14ac:dyDescent="0.3">
      <c r="BA4562" s="30" t="s">
        <v>1354</v>
      </c>
      <c r="BB4562" s="30" t="s">
        <v>2140</v>
      </c>
      <c r="BC4562" s="30">
        <v>36400</v>
      </c>
    </row>
    <row r="4563" spans="53:55" x14ac:dyDescent="0.3">
      <c r="BA4563" s="30" t="s">
        <v>1356</v>
      </c>
      <c r="BB4563" s="30" t="s">
        <v>1624</v>
      </c>
      <c r="BC4563" s="30">
        <v>34060</v>
      </c>
    </row>
    <row r="4564" spans="53:55" x14ac:dyDescent="0.3">
      <c r="BA4564" s="30" t="s">
        <v>1358</v>
      </c>
      <c r="BB4564" s="30" t="s">
        <v>1663</v>
      </c>
      <c r="BC4564" s="30">
        <v>9945</v>
      </c>
    </row>
    <row r="4565" spans="53:55" x14ac:dyDescent="0.3">
      <c r="BA4565" s="30" t="s">
        <v>1360</v>
      </c>
      <c r="BB4565" s="30" t="s">
        <v>1676</v>
      </c>
      <c r="BC4565" s="30">
        <v>1495</v>
      </c>
    </row>
    <row r="4566" spans="53:55" x14ac:dyDescent="0.3">
      <c r="BA4566" s="30" t="s">
        <v>1362</v>
      </c>
      <c r="BB4566" s="30" t="s">
        <v>1693</v>
      </c>
      <c r="BC4566" s="30">
        <v>2210</v>
      </c>
    </row>
    <row r="4567" spans="53:55" x14ac:dyDescent="0.3">
      <c r="BA4567" s="30" t="s">
        <v>1364</v>
      </c>
      <c r="BB4567" s="30" t="s">
        <v>1760</v>
      </c>
      <c r="BC4567" s="30">
        <v>2535</v>
      </c>
    </row>
    <row r="4568" spans="53:55" x14ac:dyDescent="0.3">
      <c r="BA4568" s="30" t="s">
        <v>1366</v>
      </c>
      <c r="BB4568" s="30" t="s">
        <v>1780</v>
      </c>
      <c r="BC4568" s="30">
        <v>39000</v>
      </c>
    </row>
    <row r="4569" spans="53:55" x14ac:dyDescent="0.3">
      <c r="BA4569" s="30" t="s">
        <v>1368</v>
      </c>
      <c r="BB4569" s="30" t="s">
        <v>1804</v>
      </c>
      <c r="BC4569" s="30">
        <v>52000</v>
      </c>
    </row>
    <row r="4570" spans="53:55" x14ac:dyDescent="0.3">
      <c r="BA4570" s="30" t="s">
        <v>1327</v>
      </c>
      <c r="BB4570" s="30" t="s">
        <v>1811</v>
      </c>
      <c r="BC4570" s="30">
        <v>40950</v>
      </c>
    </row>
    <row r="4571" spans="53:55" x14ac:dyDescent="0.3">
      <c r="BA4571" s="30" t="s">
        <v>1328</v>
      </c>
      <c r="BB4571" s="30" t="s">
        <v>1827</v>
      </c>
      <c r="BC4571" s="30">
        <v>11050</v>
      </c>
    </row>
    <row r="4572" spans="53:55" x14ac:dyDescent="0.3">
      <c r="BA4572" s="30" t="s">
        <v>1372</v>
      </c>
      <c r="BB4572" s="30" t="s">
        <v>1855</v>
      </c>
      <c r="BC4572" s="30">
        <v>9100</v>
      </c>
    </row>
    <row r="4573" spans="53:55" x14ac:dyDescent="0.3">
      <c r="BA4573" s="30" t="s">
        <v>1329</v>
      </c>
      <c r="BB4573" s="30" t="s">
        <v>1873</v>
      </c>
      <c r="BC4573" s="30">
        <v>6552</v>
      </c>
    </row>
    <row r="4574" spans="53:55" x14ac:dyDescent="0.3">
      <c r="BA4574" s="30" t="s">
        <v>1330</v>
      </c>
      <c r="BB4574" s="30" t="s">
        <v>1898</v>
      </c>
      <c r="BC4574" s="30">
        <v>17004</v>
      </c>
    </row>
    <row r="4575" spans="53:55" x14ac:dyDescent="0.3">
      <c r="BA4575" s="30" t="s">
        <v>1331</v>
      </c>
      <c r="BB4575" s="30" t="s">
        <v>1915</v>
      </c>
      <c r="BC4575" s="30">
        <v>6968</v>
      </c>
    </row>
    <row r="4576" spans="53:55" x14ac:dyDescent="0.3">
      <c r="BA4576" s="30" t="s">
        <v>1377</v>
      </c>
      <c r="BB4576" s="30" t="s">
        <v>1947</v>
      </c>
      <c r="BC4576" s="30">
        <v>42900</v>
      </c>
    </row>
    <row r="4577" spans="53:55" x14ac:dyDescent="0.3">
      <c r="BA4577" s="30" t="s">
        <v>1332</v>
      </c>
      <c r="BB4577" s="30" t="s">
        <v>1990</v>
      </c>
      <c r="BC4577" s="30">
        <v>3445</v>
      </c>
    </row>
    <row r="4578" spans="53:55" x14ac:dyDescent="0.3">
      <c r="BA4578" s="30" t="s">
        <v>1334</v>
      </c>
      <c r="BB4578" s="30" t="s">
        <v>2075</v>
      </c>
      <c r="BC4578" s="30">
        <v>48945</v>
      </c>
    </row>
    <row r="4579" spans="53:55" x14ac:dyDescent="0.3">
      <c r="BA4579" s="30" t="s">
        <v>1333</v>
      </c>
      <c r="BB4579" s="30" t="s">
        <v>2002</v>
      </c>
      <c r="BC4579" s="30">
        <v>75400</v>
      </c>
    </row>
    <row r="4580" spans="53:55" x14ac:dyDescent="0.3">
      <c r="BA4580" s="30" t="s">
        <v>1335</v>
      </c>
      <c r="BB4580" s="30" t="s">
        <v>2097</v>
      </c>
      <c r="BC4580" s="30">
        <v>4160</v>
      </c>
    </row>
    <row r="4581" spans="53:55" x14ac:dyDescent="0.3">
      <c r="BA4581" s="30" t="s">
        <v>1377</v>
      </c>
      <c r="BB4581" s="30" t="s">
        <v>1946</v>
      </c>
      <c r="BC4581" s="30">
        <v>2340</v>
      </c>
    </row>
    <row r="4582" spans="53:55" x14ac:dyDescent="0.3">
      <c r="BA4582" s="30" t="s">
        <v>1332</v>
      </c>
      <c r="BB4582" s="30" t="s">
        <v>1993</v>
      </c>
      <c r="BC4582" s="30">
        <v>40950</v>
      </c>
    </row>
    <row r="4583" spans="53:55" x14ac:dyDescent="0.3">
      <c r="BA4583" s="30" t="s">
        <v>1364</v>
      </c>
      <c r="BB4583" s="30" t="s">
        <v>1767</v>
      </c>
      <c r="BC4583" s="30">
        <v>16900</v>
      </c>
    </row>
    <row r="4584" spans="53:55" x14ac:dyDescent="0.3">
      <c r="BA4584" s="30" t="s">
        <v>27</v>
      </c>
      <c r="BB4584" s="30" t="s">
        <v>27</v>
      </c>
      <c r="BC4584" s="30">
        <v>23400</v>
      </c>
    </row>
    <row r="4585" spans="53:55" x14ac:dyDescent="0.3">
      <c r="BA4585" s="30" t="s">
        <v>1386</v>
      </c>
      <c r="BB4585" s="30" t="s">
        <v>1386</v>
      </c>
      <c r="BC4585" s="30">
        <v>44200</v>
      </c>
    </row>
    <row r="4586" spans="53:55" x14ac:dyDescent="0.3">
      <c r="BA4586" s="30" t="s">
        <v>2157</v>
      </c>
      <c r="BB4586" s="30" t="s">
        <v>1964</v>
      </c>
      <c r="BC4586" s="30">
        <v>16250</v>
      </c>
    </row>
    <row r="4587" spans="53:55" x14ac:dyDescent="0.3">
      <c r="BA4587" s="30" t="s">
        <v>26</v>
      </c>
      <c r="BB4587" s="30" t="s">
        <v>2119</v>
      </c>
      <c r="BC4587" s="30">
        <v>9100</v>
      </c>
    </row>
    <row r="4588" spans="53:55" x14ac:dyDescent="0.3">
      <c r="BA4588" s="30" t="s">
        <v>1391</v>
      </c>
      <c r="BB4588" s="30" t="s">
        <v>2113</v>
      </c>
      <c r="BC4588" s="30">
        <v>5850</v>
      </c>
    </row>
    <row r="4589" spans="53:55" x14ac:dyDescent="0.3">
      <c r="BA4589" s="30" t="s">
        <v>1393</v>
      </c>
      <c r="BB4589" s="30" t="s">
        <v>1414</v>
      </c>
      <c r="BC4589" s="30">
        <v>10920</v>
      </c>
    </row>
    <row r="4590" spans="53:55" x14ac:dyDescent="0.3">
      <c r="BA4590" s="30" t="s">
        <v>1336</v>
      </c>
      <c r="BB4590" s="30" t="s">
        <v>1418</v>
      </c>
      <c r="BC4590" s="30">
        <v>4485</v>
      </c>
    </row>
    <row r="4591" spans="53:55" x14ac:dyDescent="0.3">
      <c r="BA4591" s="30" t="s">
        <v>1338</v>
      </c>
      <c r="BB4591" s="30" t="s">
        <v>1440</v>
      </c>
      <c r="BC4591" s="30">
        <v>1365</v>
      </c>
    </row>
    <row r="4592" spans="53:55" x14ac:dyDescent="0.3">
      <c r="BA4592" s="30" t="s">
        <v>1340</v>
      </c>
      <c r="BB4592" s="30" t="s">
        <v>1466</v>
      </c>
      <c r="BC4592" s="30">
        <v>24700</v>
      </c>
    </row>
    <row r="4593" spans="53:55" x14ac:dyDescent="0.3">
      <c r="BA4593" s="30" t="s">
        <v>1342</v>
      </c>
      <c r="BB4593" s="30" t="s">
        <v>1520</v>
      </c>
      <c r="BC4593" s="30">
        <v>39000</v>
      </c>
    </row>
    <row r="4594" spans="53:55" x14ac:dyDescent="0.3">
      <c r="BA4594" s="30" t="s">
        <v>1344</v>
      </c>
      <c r="BB4594" s="30" t="s">
        <v>1539</v>
      </c>
      <c r="BC4594" s="30">
        <v>16900</v>
      </c>
    </row>
    <row r="4595" spans="53:55" x14ac:dyDescent="0.3">
      <c r="BA4595" s="30" t="s">
        <v>1346</v>
      </c>
      <c r="BB4595" s="30" t="s">
        <v>1555</v>
      </c>
      <c r="BC4595" s="30">
        <v>44200</v>
      </c>
    </row>
    <row r="4596" spans="53:55" x14ac:dyDescent="0.3">
      <c r="BA4596" s="30" t="s">
        <v>1348</v>
      </c>
      <c r="BB4596" s="30" t="s">
        <v>1578</v>
      </c>
      <c r="BC4596" s="30">
        <v>18200</v>
      </c>
    </row>
    <row r="4597" spans="53:55" x14ac:dyDescent="0.3">
      <c r="BA4597" s="30" t="s">
        <v>1350</v>
      </c>
      <c r="BB4597" s="30" t="s">
        <v>1607</v>
      </c>
      <c r="BC4597" s="30">
        <v>34060</v>
      </c>
    </row>
    <row r="4598" spans="53:55" x14ac:dyDescent="0.3">
      <c r="BA4598" s="30" t="s">
        <v>1352</v>
      </c>
      <c r="BB4598" s="30" t="s">
        <v>1613</v>
      </c>
      <c r="BC4598" s="30">
        <v>39780</v>
      </c>
    </row>
    <row r="4599" spans="53:55" x14ac:dyDescent="0.3">
      <c r="BA4599" s="30" t="s">
        <v>1354</v>
      </c>
      <c r="BB4599" s="30" t="s">
        <v>2146</v>
      </c>
      <c r="BC4599" s="30">
        <v>2990</v>
      </c>
    </row>
    <row r="4600" spans="53:55" x14ac:dyDescent="0.3">
      <c r="BA4600" s="30" t="s">
        <v>1356</v>
      </c>
      <c r="BB4600" s="30" t="s">
        <v>1625</v>
      </c>
      <c r="BC4600" s="30">
        <v>4420</v>
      </c>
    </row>
    <row r="4601" spans="53:55" x14ac:dyDescent="0.3">
      <c r="BA4601" s="30" t="s">
        <v>1358</v>
      </c>
      <c r="BB4601" s="30" t="s">
        <v>1661</v>
      </c>
      <c r="BC4601" s="30">
        <v>1690</v>
      </c>
    </row>
    <row r="4602" spans="53:55" x14ac:dyDescent="0.3">
      <c r="BA4602" s="30" t="s">
        <v>1360</v>
      </c>
      <c r="BB4602" s="30" t="s">
        <v>1687</v>
      </c>
      <c r="BC4602" s="30">
        <v>9750</v>
      </c>
    </row>
    <row r="4603" spans="53:55" x14ac:dyDescent="0.3">
      <c r="BA4603" s="30" t="s">
        <v>1362</v>
      </c>
      <c r="BB4603" s="30" t="s">
        <v>1724</v>
      </c>
      <c r="BC4603" s="30">
        <v>39000</v>
      </c>
    </row>
    <row r="4604" spans="53:55" x14ac:dyDescent="0.3">
      <c r="BA4604" s="30" t="s">
        <v>1364</v>
      </c>
      <c r="BB4604" s="30" t="s">
        <v>1749</v>
      </c>
      <c r="BC4604" s="30">
        <v>13650</v>
      </c>
    </row>
    <row r="4605" spans="53:55" x14ac:dyDescent="0.3">
      <c r="BA4605" s="30" t="s">
        <v>1366</v>
      </c>
      <c r="BB4605" s="30" t="s">
        <v>1782</v>
      </c>
      <c r="BC4605" s="30">
        <v>22100</v>
      </c>
    </row>
    <row r="4606" spans="53:55" x14ac:dyDescent="0.3">
      <c r="BA4606" s="30" t="s">
        <v>1368</v>
      </c>
      <c r="BB4606" s="30" t="s">
        <v>1802</v>
      </c>
      <c r="BC4606" s="30">
        <v>36400</v>
      </c>
    </row>
    <row r="4607" spans="53:55" x14ac:dyDescent="0.3">
      <c r="BA4607" s="30" t="s">
        <v>1327</v>
      </c>
      <c r="BB4607" s="30" t="s">
        <v>1809</v>
      </c>
      <c r="BC4607" s="30">
        <v>8736</v>
      </c>
    </row>
    <row r="4608" spans="53:55" x14ac:dyDescent="0.3">
      <c r="BA4608" s="30" t="s">
        <v>1328</v>
      </c>
      <c r="BB4608" s="30" t="s">
        <v>1818</v>
      </c>
      <c r="BC4608" s="30">
        <v>25506</v>
      </c>
    </row>
    <row r="4609" spans="53:55" x14ac:dyDescent="0.3">
      <c r="BA4609" s="30" t="s">
        <v>1372</v>
      </c>
      <c r="BB4609" s="30" t="s">
        <v>1844</v>
      </c>
      <c r="BC4609" s="30">
        <v>6968</v>
      </c>
    </row>
    <row r="4610" spans="53:55" x14ac:dyDescent="0.3">
      <c r="BA4610" s="30" t="s">
        <v>1329</v>
      </c>
      <c r="BB4610" s="30" t="s">
        <v>1879</v>
      </c>
      <c r="BC4610" s="30">
        <v>21450</v>
      </c>
    </row>
    <row r="4611" spans="53:55" x14ac:dyDescent="0.3">
      <c r="BA4611" s="30" t="s">
        <v>1330</v>
      </c>
      <c r="BB4611" s="30" t="s">
        <v>1912</v>
      </c>
      <c r="BC4611" s="30">
        <v>6890</v>
      </c>
    </row>
    <row r="4612" spans="53:55" x14ac:dyDescent="0.3">
      <c r="BA4612" s="30" t="s">
        <v>1331</v>
      </c>
      <c r="BB4612" s="30" t="s">
        <v>1917</v>
      </c>
      <c r="BC4612" s="30">
        <v>16315</v>
      </c>
    </row>
    <row r="4613" spans="53:55" x14ac:dyDescent="0.3">
      <c r="BA4613" s="30" t="s">
        <v>1377</v>
      </c>
      <c r="BB4613" s="30" t="s">
        <v>1953</v>
      </c>
      <c r="BC4613" s="30">
        <v>18850</v>
      </c>
    </row>
    <row r="4614" spans="53:55" x14ac:dyDescent="0.3">
      <c r="BA4614" s="30" t="s">
        <v>1332</v>
      </c>
      <c r="BB4614" s="30" t="s">
        <v>1993</v>
      </c>
      <c r="BC4614" s="30">
        <v>1040</v>
      </c>
    </row>
    <row r="4615" spans="53:55" x14ac:dyDescent="0.3">
      <c r="BA4615" s="30" t="s">
        <v>1334</v>
      </c>
      <c r="BB4615" s="30" t="s">
        <v>2079</v>
      </c>
      <c r="BC4615" s="30">
        <v>780</v>
      </c>
    </row>
    <row r="4616" spans="53:55" x14ac:dyDescent="0.3">
      <c r="BA4616" s="30" t="s">
        <v>1333</v>
      </c>
      <c r="BB4616" s="30" t="s">
        <v>2032</v>
      </c>
      <c r="BC4616" s="30">
        <v>54600</v>
      </c>
    </row>
    <row r="4617" spans="53:55" x14ac:dyDescent="0.3">
      <c r="BA4617" s="30" t="s">
        <v>1335</v>
      </c>
      <c r="BB4617" s="30" t="s">
        <v>2098</v>
      </c>
      <c r="BC4617" s="30">
        <v>16900</v>
      </c>
    </row>
    <row r="4618" spans="53:55" x14ac:dyDescent="0.3">
      <c r="BA4618" s="30" t="s">
        <v>1377</v>
      </c>
      <c r="BB4618" s="30" t="s">
        <v>1947</v>
      </c>
      <c r="BC4618" s="30">
        <v>5850</v>
      </c>
    </row>
    <row r="4619" spans="53:55" x14ac:dyDescent="0.3">
      <c r="BA4619" s="30" t="s">
        <v>1332</v>
      </c>
      <c r="BB4619" s="30" t="s">
        <v>1992</v>
      </c>
      <c r="BC4619" s="30">
        <v>11050</v>
      </c>
    </row>
    <row r="4620" spans="53:55" x14ac:dyDescent="0.3">
      <c r="BA4620" s="30" t="s">
        <v>1364</v>
      </c>
      <c r="BB4620" s="30" t="s">
        <v>1490</v>
      </c>
      <c r="BC4620" s="30">
        <v>65000</v>
      </c>
    </row>
    <row r="4621" spans="53:55" x14ac:dyDescent="0.3">
      <c r="BA4621" s="30" t="s">
        <v>27</v>
      </c>
      <c r="BB4621" s="30" t="s">
        <v>27</v>
      </c>
      <c r="BC4621" s="30">
        <v>9100</v>
      </c>
    </row>
    <row r="4622" spans="53:55" x14ac:dyDescent="0.3">
      <c r="BA4622" s="30" t="s">
        <v>1386</v>
      </c>
      <c r="BB4622" s="30" t="s">
        <v>1386</v>
      </c>
      <c r="BC4622" s="30">
        <v>11700</v>
      </c>
    </row>
    <row r="4623" spans="53:55" x14ac:dyDescent="0.3">
      <c r="BA4623" s="30" t="s">
        <v>2157</v>
      </c>
      <c r="BB4623" s="30" t="s">
        <v>1981</v>
      </c>
      <c r="BC4623" s="30">
        <v>10920</v>
      </c>
    </row>
    <row r="4624" spans="53:55" x14ac:dyDescent="0.3">
      <c r="BA4624" s="30" t="s">
        <v>26</v>
      </c>
      <c r="BB4624" s="30" t="s">
        <v>2124</v>
      </c>
      <c r="BC4624" s="30">
        <v>1495</v>
      </c>
    </row>
    <row r="4625" spans="53:55" x14ac:dyDescent="0.3">
      <c r="BA4625" s="30" t="s">
        <v>1391</v>
      </c>
      <c r="BB4625" s="30" t="s">
        <v>2118</v>
      </c>
      <c r="BC4625" s="30">
        <v>1820</v>
      </c>
    </row>
    <row r="4626" spans="53:55" x14ac:dyDescent="0.3">
      <c r="BA4626" s="30" t="s">
        <v>1393</v>
      </c>
      <c r="BB4626" s="30" t="s">
        <v>2131</v>
      </c>
      <c r="BC4626" s="30">
        <v>49400</v>
      </c>
    </row>
    <row r="4627" spans="53:55" x14ac:dyDescent="0.3">
      <c r="BA4627" s="30" t="s">
        <v>1336</v>
      </c>
      <c r="BB4627" s="30" t="s">
        <v>1420</v>
      </c>
      <c r="BC4627" s="30">
        <v>13000</v>
      </c>
    </row>
    <row r="4628" spans="53:55" x14ac:dyDescent="0.3">
      <c r="BA4628" s="30" t="s">
        <v>1338</v>
      </c>
      <c r="BB4628" s="30" t="s">
        <v>1433</v>
      </c>
      <c r="BC4628" s="30">
        <v>16900</v>
      </c>
    </row>
    <row r="4629" spans="53:55" x14ac:dyDescent="0.3">
      <c r="BA4629" s="30" t="s">
        <v>1340</v>
      </c>
      <c r="BB4629" s="30" t="s">
        <v>1465</v>
      </c>
      <c r="BC4629" s="30">
        <v>11050</v>
      </c>
    </row>
    <row r="4630" spans="53:55" x14ac:dyDescent="0.3">
      <c r="BA4630" s="30" t="s">
        <v>1342</v>
      </c>
      <c r="BB4630" s="30" t="s">
        <v>1513</v>
      </c>
      <c r="BC4630" s="30">
        <v>9100</v>
      </c>
    </row>
    <row r="4631" spans="53:55" x14ac:dyDescent="0.3">
      <c r="BA4631" s="30" t="s">
        <v>1344</v>
      </c>
      <c r="BB4631" s="30" t="s">
        <v>1544</v>
      </c>
      <c r="BC4631" s="30">
        <v>25545</v>
      </c>
    </row>
    <row r="4632" spans="53:55" x14ac:dyDescent="0.3">
      <c r="BA4632" s="30" t="s">
        <v>1346</v>
      </c>
      <c r="BB4632" s="30" t="s">
        <v>1554</v>
      </c>
      <c r="BC4632" s="30">
        <v>39780</v>
      </c>
    </row>
    <row r="4633" spans="53:55" x14ac:dyDescent="0.3">
      <c r="BA4633" s="30" t="s">
        <v>1348</v>
      </c>
      <c r="BB4633" s="30" t="s">
        <v>1583</v>
      </c>
      <c r="BC4633" s="30">
        <v>1495</v>
      </c>
    </row>
    <row r="4634" spans="53:55" x14ac:dyDescent="0.3">
      <c r="BA4634" s="30" t="s">
        <v>1350</v>
      </c>
      <c r="BB4634" s="30" t="s">
        <v>1592</v>
      </c>
      <c r="BC4634" s="30">
        <v>4420</v>
      </c>
    </row>
    <row r="4635" spans="53:55" x14ac:dyDescent="0.3">
      <c r="BA4635" s="30" t="s">
        <v>1352</v>
      </c>
      <c r="BB4635" s="30" t="s">
        <v>1618</v>
      </c>
      <c r="BC4635" s="30">
        <v>845</v>
      </c>
    </row>
    <row r="4636" spans="53:55" x14ac:dyDescent="0.3">
      <c r="BA4636" s="30" t="s">
        <v>1354</v>
      </c>
      <c r="BB4636" s="30" t="s">
        <v>2137</v>
      </c>
      <c r="BC4636" s="30">
        <v>9750</v>
      </c>
    </row>
    <row r="4637" spans="53:55" x14ac:dyDescent="0.3">
      <c r="BA4637" s="30" t="s">
        <v>1356</v>
      </c>
      <c r="BB4637" s="30" t="s">
        <v>1627</v>
      </c>
      <c r="BC4637" s="30">
        <v>13000</v>
      </c>
    </row>
    <row r="4638" spans="53:55" x14ac:dyDescent="0.3">
      <c r="BA4638" s="30" t="s">
        <v>1358</v>
      </c>
      <c r="BB4638" s="30" t="s">
        <v>1651</v>
      </c>
      <c r="BC4638" s="30">
        <v>13650</v>
      </c>
    </row>
    <row r="4639" spans="53:55" x14ac:dyDescent="0.3">
      <c r="BA4639" s="30" t="s">
        <v>1360</v>
      </c>
      <c r="BB4639" s="30" t="s">
        <v>1685</v>
      </c>
      <c r="BC4639" s="30">
        <v>11050</v>
      </c>
    </row>
    <row r="4640" spans="53:55" x14ac:dyDescent="0.3">
      <c r="BA4640" s="30" t="s">
        <v>1362</v>
      </c>
      <c r="BB4640" s="30" t="s">
        <v>1701</v>
      </c>
      <c r="BC4640" s="30">
        <v>36400</v>
      </c>
    </row>
    <row r="4641" spans="53:55" x14ac:dyDescent="0.3">
      <c r="BA4641" s="30" t="s">
        <v>1364</v>
      </c>
      <c r="BB4641" s="30" t="s">
        <v>1746</v>
      </c>
      <c r="BC4641" s="30">
        <v>6552</v>
      </c>
    </row>
    <row r="4642" spans="53:55" x14ac:dyDescent="0.3">
      <c r="BA4642" s="30" t="s">
        <v>1366</v>
      </c>
      <c r="BB4642" s="30" t="s">
        <v>1789</v>
      </c>
      <c r="BC4642" s="30">
        <v>25506</v>
      </c>
    </row>
    <row r="4643" spans="53:55" x14ac:dyDescent="0.3">
      <c r="BA4643" s="30" t="s">
        <v>1368</v>
      </c>
      <c r="BB4643" s="30" t="s">
        <v>1799</v>
      </c>
      <c r="BC4643" s="30">
        <v>3484</v>
      </c>
    </row>
    <row r="4644" spans="53:55" x14ac:dyDescent="0.3">
      <c r="BA4644" s="30" t="s">
        <v>1327</v>
      </c>
      <c r="BB4644" s="30" t="s">
        <v>1814</v>
      </c>
      <c r="BC4644" s="30">
        <v>21450</v>
      </c>
    </row>
    <row r="4645" spans="53:55" x14ac:dyDescent="0.3">
      <c r="BA4645" s="30" t="s">
        <v>1328</v>
      </c>
      <c r="BB4645" s="30" t="s">
        <v>1827</v>
      </c>
      <c r="BC4645" s="30">
        <v>3445</v>
      </c>
    </row>
    <row r="4646" spans="53:55" x14ac:dyDescent="0.3">
      <c r="BA4646" s="30" t="s">
        <v>1372</v>
      </c>
      <c r="BB4646" s="30" t="s">
        <v>1837</v>
      </c>
      <c r="BC4646" s="30">
        <v>48945</v>
      </c>
    </row>
    <row r="4647" spans="53:55" x14ac:dyDescent="0.3">
      <c r="BA4647" s="30" t="s">
        <v>1329</v>
      </c>
      <c r="BB4647" s="30" t="s">
        <v>1878</v>
      </c>
      <c r="BC4647" s="30">
        <v>37700</v>
      </c>
    </row>
    <row r="4648" spans="53:55" x14ac:dyDescent="0.3">
      <c r="BA4648" s="30" t="s">
        <v>1330</v>
      </c>
      <c r="BB4648" s="30" t="s">
        <v>1913</v>
      </c>
      <c r="BC4648" s="30">
        <v>1040</v>
      </c>
    </row>
    <row r="4649" spans="53:55" x14ac:dyDescent="0.3">
      <c r="BA4649" s="30" t="s">
        <v>1331</v>
      </c>
      <c r="BB4649" s="30" t="s">
        <v>1916</v>
      </c>
      <c r="BC4649" s="30">
        <v>1560</v>
      </c>
    </row>
    <row r="4650" spans="53:55" x14ac:dyDescent="0.3">
      <c r="BA4650" s="30" t="s">
        <v>1377</v>
      </c>
      <c r="BB4650" s="30" t="s">
        <v>1926</v>
      </c>
      <c r="BC4650" s="30">
        <v>40950</v>
      </c>
    </row>
    <row r="4651" spans="53:55" x14ac:dyDescent="0.3">
      <c r="BA4651" s="30" t="s">
        <v>1332</v>
      </c>
      <c r="BB4651" s="30" t="s">
        <v>1989</v>
      </c>
      <c r="BC4651" s="30">
        <v>25350</v>
      </c>
    </row>
    <row r="4652" spans="53:55" x14ac:dyDescent="0.3">
      <c r="BA4652" s="30" t="s">
        <v>1334</v>
      </c>
      <c r="BB4652" s="30" t="s">
        <v>2076</v>
      </c>
      <c r="BC4652" s="30">
        <v>5850</v>
      </c>
    </row>
    <row r="4653" spans="53:55" x14ac:dyDescent="0.3">
      <c r="BA4653" s="30" t="s">
        <v>1333</v>
      </c>
      <c r="BB4653" s="30" t="s">
        <v>2022</v>
      </c>
      <c r="BC4653" s="30">
        <v>22100</v>
      </c>
    </row>
    <row r="4654" spans="53:55" x14ac:dyDescent="0.3">
      <c r="BA4654" s="30" t="s">
        <v>1335</v>
      </c>
      <c r="BB4654" s="30" t="s">
        <v>2087</v>
      </c>
      <c r="BC4654" s="30">
        <v>16250</v>
      </c>
    </row>
    <row r="4655" spans="53:55" x14ac:dyDescent="0.3">
      <c r="BA4655" s="30" t="s">
        <v>1377</v>
      </c>
      <c r="BB4655" s="30" t="s">
        <v>1953</v>
      </c>
      <c r="BC4655" s="30">
        <v>18200</v>
      </c>
    </row>
    <row r="4656" spans="53:55" x14ac:dyDescent="0.3">
      <c r="BA4656" s="30" t="s">
        <v>1332</v>
      </c>
      <c r="BB4656" s="30" t="s">
        <v>1994</v>
      </c>
      <c r="BC4656" s="30">
        <v>23400</v>
      </c>
    </row>
    <row r="4657" spans="53:55" x14ac:dyDescent="0.3">
      <c r="BA4657" s="30" t="s">
        <v>1364</v>
      </c>
      <c r="BB4657" s="30" t="s">
        <v>1752</v>
      </c>
      <c r="BC4657" s="30">
        <v>5460</v>
      </c>
    </row>
    <row r="4658" spans="53:55" x14ac:dyDescent="0.3">
      <c r="BA4658" s="30" t="s">
        <v>27</v>
      </c>
      <c r="BB4658" s="30" t="s">
        <v>27</v>
      </c>
      <c r="BC4658" s="30">
        <v>1495</v>
      </c>
    </row>
    <row r="4659" spans="53:55" x14ac:dyDescent="0.3">
      <c r="BA4659" s="30" t="s">
        <v>1386</v>
      </c>
      <c r="BB4659" s="30" t="s">
        <v>2107</v>
      </c>
      <c r="BC4659" s="30">
        <v>910</v>
      </c>
    </row>
    <row r="4660" spans="53:55" x14ac:dyDescent="0.3">
      <c r="BA4660" s="30" t="s">
        <v>2157</v>
      </c>
      <c r="BB4660" s="30" t="s">
        <v>1965</v>
      </c>
      <c r="BC4660" s="30">
        <v>12350</v>
      </c>
    </row>
    <row r="4661" spans="53:55" x14ac:dyDescent="0.3">
      <c r="BA4661" s="30" t="s">
        <v>26</v>
      </c>
      <c r="BB4661" s="30" t="s">
        <v>2127</v>
      </c>
      <c r="BC4661" s="30">
        <v>26000</v>
      </c>
    </row>
    <row r="4662" spans="53:55" x14ac:dyDescent="0.3">
      <c r="BA4662" s="30" t="s">
        <v>1391</v>
      </c>
      <c r="BB4662" s="30" t="s">
        <v>2112</v>
      </c>
      <c r="BC4662" s="30">
        <v>33800</v>
      </c>
    </row>
    <row r="4663" spans="53:55" x14ac:dyDescent="0.3">
      <c r="BA4663" s="30" t="s">
        <v>1393</v>
      </c>
      <c r="BB4663" s="30" t="s">
        <v>2130</v>
      </c>
      <c r="BC4663" s="30">
        <v>22100</v>
      </c>
    </row>
    <row r="4664" spans="53:55" x14ac:dyDescent="0.3">
      <c r="BA4664" s="30" t="s">
        <v>1336</v>
      </c>
      <c r="BB4664" s="30" t="s">
        <v>1416</v>
      </c>
      <c r="BC4664" s="30">
        <v>18200</v>
      </c>
    </row>
    <row r="4665" spans="53:55" x14ac:dyDescent="0.3">
      <c r="BA4665" s="30" t="s">
        <v>1338</v>
      </c>
      <c r="BB4665" s="30" t="s">
        <v>1438</v>
      </c>
      <c r="BC4665" s="30">
        <v>8515</v>
      </c>
    </row>
    <row r="4666" spans="53:55" x14ac:dyDescent="0.3">
      <c r="BA4666" s="30" t="s">
        <v>1340</v>
      </c>
      <c r="BB4666" s="30" t="s">
        <v>1465</v>
      </c>
      <c r="BC4666" s="30">
        <v>29835</v>
      </c>
    </row>
    <row r="4667" spans="53:55" x14ac:dyDescent="0.3">
      <c r="BA4667" s="30" t="s">
        <v>1342</v>
      </c>
      <c r="BB4667" s="30" t="s">
        <v>1489</v>
      </c>
      <c r="BC4667" s="30">
        <v>4485</v>
      </c>
    </row>
    <row r="4668" spans="53:55" x14ac:dyDescent="0.3">
      <c r="BA4668" s="30" t="s">
        <v>1344</v>
      </c>
      <c r="BB4668" s="30" t="s">
        <v>1547</v>
      </c>
      <c r="BC4668" s="30">
        <v>2210</v>
      </c>
    </row>
    <row r="4669" spans="53:55" x14ac:dyDescent="0.3">
      <c r="BA4669" s="30" t="s">
        <v>1346</v>
      </c>
      <c r="BB4669" s="30" t="s">
        <v>1554</v>
      </c>
      <c r="BC4669" s="30">
        <v>3380</v>
      </c>
    </row>
    <row r="4670" spans="53:55" x14ac:dyDescent="0.3">
      <c r="BA4670" s="30" t="s">
        <v>1348</v>
      </c>
      <c r="BB4670" s="30" t="s">
        <v>1564</v>
      </c>
      <c r="BC4670" s="30">
        <v>39000</v>
      </c>
    </row>
    <row r="4671" spans="53:55" x14ac:dyDescent="0.3">
      <c r="BA4671" s="30" t="s">
        <v>1350</v>
      </c>
      <c r="BB4671" s="30" t="s">
        <v>1607</v>
      </c>
      <c r="BC4671" s="30">
        <v>39000</v>
      </c>
    </row>
    <row r="4672" spans="53:55" x14ac:dyDescent="0.3">
      <c r="BA4672" s="30" t="s">
        <v>1352</v>
      </c>
      <c r="BB4672" s="30" t="s">
        <v>1621</v>
      </c>
      <c r="BC4672" s="30">
        <v>54600</v>
      </c>
    </row>
    <row r="4673" spans="53:55" x14ac:dyDescent="0.3">
      <c r="BA4673" s="30" t="s">
        <v>1354</v>
      </c>
      <c r="BB4673" s="30" t="s">
        <v>2134</v>
      </c>
      <c r="BC4673" s="30">
        <v>44200</v>
      </c>
    </row>
    <row r="4674" spans="53:55" x14ac:dyDescent="0.3">
      <c r="BA4674" s="30" t="s">
        <v>1356</v>
      </c>
      <c r="BB4674" s="30" t="s">
        <v>1624</v>
      </c>
      <c r="BC4674" s="30">
        <v>18200</v>
      </c>
    </row>
    <row r="4675" spans="53:55" x14ac:dyDescent="0.3">
      <c r="BA4675" s="30" t="s">
        <v>1358</v>
      </c>
      <c r="BB4675" s="30" t="s">
        <v>1668</v>
      </c>
      <c r="BC4675" s="30">
        <v>6552</v>
      </c>
    </row>
    <row r="4676" spans="53:55" x14ac:dyDescent="0.3">
      <c r="BA4676" s="30" t="s">
        <v>1360</v>
      </c>
      <c r="BB4676" s="30" t="s">
        <v>1683</v>
      </c>
      <c r="BC4676" s="30">
        <v>25506</v>
      </c>
    </row>
    <row r="4677" spans="53:55" x14ac:dyDescent="0.3">
      <c r="BA4677" s="30" t="s">
        <v>1362</v>
      </c>
      <c r="BB4677" s="30" t="s">
        <v>1699</v>
      </c>
      <c r="BC4677" s="30">
        <v>3484</v>
      </c>
    </row>
    <row r="4678" spans="53:55" x14ac:dyDescent="0.3">
      <c r="BA4678" s="30" t="s">
        <v>1364</v>
      </c>
      <c r="BB4678" s="30" t="s">
        <v>1761</v>
      </c>
      <c r="BC4678" s="30">
        <v>32175</v>
      </c>
    </row>
    <row r="4679" spans="53:55" x14ac:dyDescent="0.3">
      <c r="BA4679" s="30" t="s">
        <v>1366</v>
      </c>
      <c r="BB4679" s="30" t="s">
        <v>1782</v>
      </c>
      <c r="BC4679" s="30">
        <v>3445</v>
      </c>
    </row>
    <row r="4680" spans="53:55" x14ac:dyDescent="0.3">
      <c r="BA4680" s="30" t="s">
        <v>1368</v>
      </c>
      <c r="BB4680" s="30" t="s">
        <v>1796</v>
      </c>
      <c r="BC4680" s="30">
        <v>48945</v>
      </c>
    </row>
    <row r="4681" spans="53:55" x14ac:dyDescent="0.3">
      <c r="BA4681" s="30" t="s">
        <v>1327</v>
      </c>
      <c r="BB4681" s="30" t="s">
        <v>1805</v>
      </c>
      <c r="BC4681" s="30">
        <v>56550</v>
      </c>
    </row>
    <row r="4682" spans="53:55" x14ac:dyDescent="0.3">
      <c r="BA4682" s="30" t="s">
        <v>1328</v>
      </c>
      <c r="BB4682" s="30" t="s">
        <v>1829</v>
      </c>
      <c r="BC4682" s="30">
        <v>2080</v>
      </c>
    </row>
    <row r="4683" spans="53:55" x14ac:dyDescent="0.3">
      <c r="BA4683" s="30" t="s">
        <v>1372</v>
      </c>
      <c r="BB4683" s="30" t="s">
        <v>1835</v>
      </c>
      <c r="BC4683" s="30">
        <v>1560</v>
      </c>
    </row>
    <row r="4684" spans="53:55" x14ac:dyDescent="0.3">
      <c r="BA4684" s="30" t="s">
        <v>1329</v>
      </c>
      <c r="BB4684" s="30" t="s">
        <v>1872</v>
      </c>
      <c r="BC4684" s="30">
        <v>13650</v>
      </c>
    </row>
    <row r="4685" spans="53:55" x14ac:dyDescent="0.3">
      <c r="BA4685" s="30" t="s">
        <v>1330</v>
      </c>
      <c r="BB4685" s="30" t="s">
        <v>1889</v>
      </c>
      <c r="BC4685" s="30">
        <v>8450</v>
      </c>
    </row>
    <row r="4686" spans="53:55" x14ac:dyDescent="0.3">
      <c r="BA4686" s="30" t="s">
        <v>1331</v>
      </c>
      <c r="BB4686" s="30" t="s">
        <v>1918</v>
      </c>
      <c r="BC4686" s="30">
        <v>5850</v>
      </c>
    </row>
    <row r="4687" spans="53:55" x14ac:dyDescent="0.3">
      <c r="BA4687" s="30" t="s">
        <v>1377</v>
      </c>
      <c r="BB4687" s="30" t="s">
        <v>1951</v>
      </c>
      <c r="BC4687" s="30">
        <v>22100</v>
      </c>
    </row>
    <row r="4688" spans="53:55" x14ac:dyDescent="0.3">
      <c r="BA4688" s="30" t="s">
        <v>1332</v>
      </c>
      <c r="BB4688" s="30" t="s">
        <v>1990</v>
      </c>
      <c r="BC4688" s="30">
        <v>16250</v>
      </c>
    </row>
    <row r="4689" spans="53:55" x14ac:dyDescent="0.3">
      <c r="BA4689" s="30" t="s">
        <v>1334</v>
      </c>
      <c r="BB4689" s="30" t="s">
        <v>2071</v>
      </c>
      <c r="BC4689" s="30">
        <v>13650</v>
      </c>
    </row>
    <row r="4690" spans="53:55" x14ac:dyDescent="0.3">
      <c r="BA4690" s="30" t="s">
        <v>1333</v>
      </c>
      <c r="BB4690" s="30" t="s">
        <v>2056</v>
      </c>
      <c r="BC4690" s="30">
        <v>17550</v>
      </c>
    </row>
    <row r="4691" spans="53:55" x14ac:dyDescent="0.3">
      <c r="BA4691" s="30" t="s">
        <v>1335</v>
      </c>
      <c r="BB4691" s="30" t="s">
        <v>2102</v>
      </c>
      <c r="BC4691" s="30">
        <v>2730</v>
      </c>
    </row>
    <row r="4692" spans="53:55" x14ac:dyDescent="0.3">
      <c r="BA4692" s="30" t="s">
        <v>1377</v>
      </c>
      <c r="BB4692" s="30" t="s">
        <v>1930</v>
      </c>
      <c r="BC4692" s="30">
        <v>5980</v>
      </c>
    </row>
    <row r="4693" spans="53:55" x14ac:dyDescent="0.3">
      <c r="BA4693" s="30" t="s">
        <v>1332</v>
      </c>
      <c r="BB4693" s="30" t="s">
        <v>1995</v>
      </c>
      <c r="BC4693" s="30">
        <v>1365</v>
      </c>
    </row>
    <row r="4694" spans="53:55" x14ac:dyDescent="0.3">
      <c r="BA4694" s="30" t="s">
        <v>1364</v>
      </c>
      <c r="BB4694" s="30" t="s">
        <v>1775</v>
      </c>
      <c r="BC4694" s="30">
        <v>12350</v>
      </c>
    </row>
    <row r="4695" spans="53:55" x14ac:dyDescent="0.3">
      <c r="BA4695" s="30" t="s">
        <v>27</v>
      </c>
      <c r="BB4695" s="30" t="s">
        <v>27</v>
      </c>
      <c r="BC4695" s="30">
        <v>13000</v>
      </c>
    </row>
    <row r="4696" spans="53:55" x14ac:dyDescent="0.3">
      <c r="BA4696" s="30" t="s">
        <v>1386</v>
      </c>
      <c r="BB4696" s="30" t="s">
        <v>2107</v>
      </c>
      <c r="BC4696" s="30">
        <v>25350</v>
      </c>
    </row>
    <row r="4697" spans="53:55" x14ac:dyDescent="0.3">
      <c r="BA4697" s="30" t="s">
        <v>2157</v>
      </c>
      <c r="BB4697" s="30" t="s">
        <v>1979</v>
      </c>
      <c r="BC4697" s="30">
        <v>22100</v>
      </c>
    </row>
    <row r="4698" spans="53:55" x14ac:dyDescent="0.3">
      <c r="BA4698" s="30" t="s">
        <v>26</v>
      </c>
      <c r="BB4698" s="30" t="s">
        <v>2121</v>
      </c>
      <c r="BC4698" s="30">
        <v>9100</v>
      </c>
    </row>
    <row r="4699" spans="53:55" x14ac:dyDescent="0.3">
      <c r="BA4699" s="30" t="s">
        <v>1391</v>
      </c>
      <c r="BB4699" s="30" t="s">
        <v>2109</v>
      </c>
      <c r="BC4699" s="30">
        <v>25545</v>
      </c>
    </row>
    <row r="4700" spans="53:55" x14ac:dyDescent="0.3">
      <c r="BA4700" s="30" t="s">
        <v>1393</v>
      </c>
      <c r="BB4700" s="30" t="s">
        <v>1414</v>
      </c>
      <c r="BC4700" s="30">
        <v>39780</v>
      </c>
    </row>
    <row r="4701" spans="53:55" x14ac:dyDescent="0.3">
      <c r="BA4701" s="30" t="s">
        <v>1336</v>
      </c>
      <c r="BB4701" s="30" t="s">
        <v>1420</v>
      </c>
      <c r="BC4701" s="30">
        <v>2990</v>
      </c>
    </row>
    <row r="4702" spans="53:55" x14ac:dyDescent="0.3">
      <c r="BA4702" s="30" t="s">
        <v>1338</v>
      </c>
      <c r="BB4702" s="30" t="s">
        <v>1441</v>
      </c>
      <c r="BC4702" s="30">
        <v>2210</v>
      </c>
    </row>
    <row r="4703" spans="53:55" x14ac:dyDescent="0.3">
      <c r="BA4703" s="30" t="s">
        <v>1340</v>
      </c>
      <c r="BB4703" s="30" t="s">
        <v>1461</v>
      </c>
      <c r="BC4703" s="30">
        <v>2535</v>
      </c>
    </row>
    <row r="4704" spans="53:55" x14ac:dyDescent="0.3">
      <c r="BA4704" s="30" t="s">
        <v>1342</v>
      </c>
      <c r="BB4704" s="30" t="s">
        <v>1515</v>
      </c>
      <c r="BC4704" s="30">
        <v>39000</v>
      </c>
    </row>
    <row r="4705" spans="53:55" x14ac:dyDescent="0.3">
      <c r="BA4705" s="30" t="s">
        <v>1344</v>
      </c>
      <c r="BB4705" s="30" t="s">
        <v>1536</v>
      </c>
      <c r="BC4705" s="30">
        <v>39000</v>
      </c>
    </row>
    <row r="4706" spans="53:55" x14ac:dyDescent="0.3">
      <c r="BA4706" s="30" t="s">
        <v>1346</v>
      </c>
      <c r="BB4706" s="30" t="s">
        <v>1555</v>
      </c>
      <c r="BC4706" s="30">
        <v>13650</v>
      </c>
    </row>
    <row r="4707" spans="53:55" x14ac:dyDescent="0.3">
      <c r="BA4707" s="30" t="s">
        <v>1348</v>
      </c>
      <c r="BB4707" s="30" t="s">
        <v>1580</v>
      </c>
      <c r="BC4707" s="30">
        <v>22100</v>
      </c>
    </row>
    <row r="4708" spans="53:55" x14ac:dyDescent="0.3">
      <c r="BA4708" s="30" t="s">
        <v>1350</v>
      </c>
      <c r="BB4708" s="30" t="s">
        <v>1601</v>
      </c>
      <c r="BC4708" s="30">
        <v>9100</v>
      </c>
    </row>
    <row r="4709" spans="53:55" x14ac:dyDescent="0.3">
      <c r="BA4709" s="30" t="s">
        <v>1352</v>
      </c>
      <c r="BB4709" s="30" t="s">
        <v>1532</v>
      </c>
      <c r="BC4709" s="30">
        <v>8736</v>
      </c>
    </row>
    <row r="4710" spans="53:55" x14ac:dyDescent="0.3">
      <c r="BA4710" s="30" t="s">
        <v>1354</v>
      </c>
      <c r="BB4710" s="30" t="s">
        <v>2142</v>
      </c>
      <c r="BC4710" s="30">
        <v>34008</v>
      </c>
    </row>
    <row r="4711" spans="53:55" x14ac:dyDescent="0.3">
      <c r="BA4711" s="30" t="s">
        <v>1356</v>
      </c>
      <c r="BB4711" s="30" t="s">
        <v>1626</v>
      </c>
      <c r="BC4711" s="30">
        <v>6968</v>
      </c>
    </row>
    <row r="4712" spans="53:55" x14ac:dyDescent="0.3">
      <c r="BA4712" s="30" t="s">
        <v>1358</v>
      </c>
      <c r="BB4712" s="30" t="s">
        <v>1675</v>
      </c>
      <c r="BC4712" s="30">
        <v>42900</v>
      </c>
    </row>
    <row r="4713" spans="53:55" x14ac:dyDescent="0.3">
      <c r="BA4713" s="30" t="s">
        <v>1360</v>
      </c>
      <c r="BB4713" s="30" t="s">
        <v>1678</v>
      </c>
      <c r="BC4713" s="30">
        <v>3445</v>
      </c>
    </row>
    <row r="4714" spans="53:55" x14ac:dyDescent="0.3">
      <c r="BA4714" s="30" t="s">
        <v>1362</v>
      </c>
      <c r="BB4714" s="30" t="s">
        <v>1716</v>
      </c>
      <c r="BC4714" s="30">
        <v>16315</v>
      </c>
    </row>
    <row r="4715" spans="53:55" x14ac:dyDescent="0.3">
      <c r="BA4715" s="30" t="s">
        <v>1364</v>
      </c>
      <c r="BB4715" s="30" t="s">
        <v>1776</v>
      </c>
      <c r="BC4715" s="30">
        <v>37700</v>
      </c>
    </row>
    <row r="4716" spans="53:55" x14ac:dyDescent="0.3">
      <c r="BA4716" s="30" t="s">
        <v>1366</v>
      </c>
      <c r="BB4716" s="30" t="s">
        <v>1784</v>
      </c>
      <c r="BC4716" s="30">
        <v>4160</v>
      </c>
    </row>
    <row r="4717" spans="53:55" x14ac:dyDescent="0.3">
      <c r="BA4717" s="30" t="s">
        <v>1368</v>
      </c>
      <c r="BB4717" s="30" t="s">
        <v>1795</v>
      </c>
      <c r="BC4717" s="30">
        <v>1560</v>
      </c>
    </row>
    <row r="4718" spans="53:55" x14ac:dyDescent="0.3">
      <c r="BA4718" s="30" t="s">
        <v>1327</v>
      </c>
      <c r="BB4718" s="30" t="s">
        <v>1808</v>
      </c>
      <c r="BC4718" s="30">
        <v>27300</v>
      </c>
    </row>
    <row r="4719" spans="53:55" x14ac:dyDescent="0.3">
      <c r="BA4719" s="30" t="s">
        <v>1328</v>
      </c>
      <c r="BB4719" s="30" t="s">
        <v>1829</v>
      </c>
      <c r="BC4719" s="30">
        <v>8450</v>
      </c>
    </row>
    <row r="4720" spans="53:55" x14ac:dyDescent="0.3">
      <c r="BA4720" s="30" t="s">
        <v>1372</v>
      </c>
      <c r="BB4720" s="30" t="s">
        <v>1838</v>
      </c>
      <c r="BC4720" s="30">
        <v>17550</v>
      </c>
    </row>
    <row r="4721" spans="53:55" x14ac:dyDescent="0.3">
      <c r="BA4721" s="30" t="s">
        <v>1329</v>
      </c>
      <c r="BB4721" s="30" t="s">
        <v>1868</v>
      </c>
      <c r="BC4721" s="30">
        <v>22100</v>
      </c>
    </row>
    <row r="4722" spans="53:55" x14ac:dyDescent="0.3">
      <c r="BA4722" s="30" t="s">
        <v>1330</v>
      </c>
      <c r="BB4722" s="30" t="s">
        <v>1894</v>
      </c>
      <c r="BC4722" s="30">
        <v>48750</v>
      </c>
    </row>
    <row r="4723" spans="53:55" x14ac:dyDescent="0.3">
      <c r="BA4723" s="30" t="s">
        <v>1331</v>
      </c>
      <c r="BB4723" s="30" t="s">
        <v>1918</v>
      </c>
      <c r="BC4723" s="30">
        <v>13650</v>
      </c>
    </row>
    <row r="4724" spans="53:55" x14ac:dyDescent="0.3">
      <c r="BA4724" s="30" t="s">
        <v>1377</v>
      </c>
      <c r="BB4724" s="30" t="s">
        <v>1952</v>
      </c>
      <c r="BC4724" s="30">
        <v>17550</v>
      </c>
    </row>
    <row r="4725" spans="53:55" x14ac:dyDescent="0.3">
      <c r="BA4725" s="30" t="s">
        <v>1332</v>
      </c>
      <c r="BB4725" s="30" t="s">
        <v>1994</v>
      </c>
      <c r="BC4725" s="30">
        <v>5460</v>
      </c>
    </row>
    <row r="4726" spans="53:55" x14ac:dyDescent="0.3">
      <c r="BA4726" s="30" t="s">
        <v>1334</v>
      </c>
      <c r="BB4726" s="30" t="s">
        <v>2068</v>
      </c>
      <c r="BC4726" s="30">
        <v>2990</v>
      </c>
    </row>
    <row r="4727" spans="53:55" x14ac:dyDescent="0.3">
      <c r="BA4727" s="30" t="s">
        <v>1333</v>
      </c>
      <c r="BB4727" s="30" t="s">
        <v>2002</v>
      </c>
      <c r="BC4727" s="30">
        <v>910</v>
      </c>
    </row>
    <row r="4728" spans="53:55" x14ac:dyDescent="0.3">
      <c r="BA4728" s="30" t="s">
        <v>1335</v>
      </c>
      <c r="BB4728" s="30" t="s">
        <v>2098</v>
      </c>
      <c r="BC4728" s="30">
        <v>49400</v>
      </c>
    </row>
    <row r="4729" spans="53:55" x14ac:dyDescent="0.3">
      <c r="BA4729" s="30" t="s">
        <v>1377</v>
      </c>
      <c r="BB4729" s="30" t="s">
        <v>1940</v>
      </c>
      <c r="BC4729" s="30">
        <v>13000</v>
      </c>
    </row>
    <row r="4730" spans="53:55" x14ac:dyDescent="0.3">
      <c r="BA4730" s="30" t="s">
        <v>1332</v>
      </c>
      <c r="BB4730" s="30" t="s">
        <v>1996</v>
      </c>
      <c r="BC4730" s="30">
        <v>8450</v>
      </c>
    </row>
    <row r="4731" spans="53:55" x14ac:dyDescent="0.3">
      <c r="BA4731" s="30" t="s">
        <v>1364</v>
      </c>
      <c r="BB4731" s="30" t="s">
        <v>1774</v>
      </c>
      <c r="BC4731" s="30">
        <v>44200</v>
      </c>
    </row>
    <row r="4732" spans="53:55" x14ac:dyDescent="0.3">
      <c r="BA4732" s="30" t="s">
        <v>27</v>
      </c>
      <c r="BB4732" s="30" t="s">
        <v>27</v>
      </c>
      <c r="BC4732" s="30">
        <v>9100</v>
      </c>
    </row>
    <row r="4733" spans="53:55" x14ac:dyDescent="0.3">
      <c r="BA4733" s="30" t="s">
        <v>1386</v>
      </c>
      <c r="BB4733" s="30" t="s">
        <v>2108</v>
      </c>
      <c r="BC4733" s="30">
        <v>17030</v>
      </c>
    </row>
    <row r="4734" spans="53:55" x14ac:dyDescent="0.3">
      <c r="BA4734" s="30" t="s">
        <v>2157</v>
      </c>
      <c r="BB4734" s="30" t="s">
        <v>1957</v>
      </c>
      <c r="BC4734" s="30">
        <v>39780</v>
      </c>
    </row>
    <row r="4735" spans="53:55" x14ac:dyDescent="0.3">
      <c r="BA4735" s="30" t="s">
        <v>26</v>
      </c>
      <c r="BB4735" s="30" t="s">
        <v>2126</v>
      </c>
      <c r="BC4735" s="30">
        <v>4485</v>
      </c>
    </row>
    <row r="4736" spans="53:55" x14ac:dyDescent="0.3">
      <c r="BA4736" s="30" t="s">
        <v>1391</v>
      </c>
      <c r="BB4736" s="30" t="s">
        <v>2111</v>
      </c>
      <c r="BC4736" s="30">
        <v>1105</v>
      </c>
    </row>
    <row r="4737" spans="53:55" x14ac:dyDescent="0.3">
      <c r="BA4737" s="30" t="s">
        <v>1393</v>
      </c>
      <c r="BB4737" s="30" t="s">
        <v>2130</v>
      </c>
      <c r="BC4737" s="30">
        <v>3380</v>
      </c>
    </row>
    <row r="4738" spans="53:55" x14ac:dyDescent="0.3">
      <c r="BA4738" s="30" t="s">
        <v>1336</v>
      </c>
      <c r="BB4738" s="30" t="s">
        <v>1424</v>
      </c>
      <c r="BC4738" s="30">
        <v>19500</v>
      </c>
    </row>
    <row r="4739" spans="53:55" x14ac:dyDescent="0.3">
      <c r="BA4739" s="30" t="s">
        <v>1338</v>
      </c>
      <c r="BB4739" s="30" t="s">
        <v>1450</v>
      </c>
      <c r="BC4739" s="30">
        <v>52000</v>
      </c>
    </row>
    <row r="4740" spans="53:55" x14ac:dyDescent="0.3">
      <c r="BA4740" s="30" t="s">
        <v>1340</v>
      </c>
      <c r="BB4740" s="30" t="s">
        <v>1477</v>
      </c>
      <c r="BC4740" s="30">
        <v>40950</v>
      </c>
    </row>
    <row r="4741" spans="53:55" x14ac:dyDescent="0.3">
      <c r="BA4741" s="30" t="s">
        <v>1342</v>
      </c>
      <c r="BB4741" s="30" t="s">
        <v>1503</v>
      </c>
      <c r="BC4741" s="30">
        <v>33150</v>
      </c>
    </row>
    <row r="4742" spans="53:55" x14ac:dyDescent="0.3">
      <c r="BA4742" s="30" t="s">
        <v>1344</v>
      </c>
      <c r="BB4742" s="30" t="s">
        <v>1550</v>
      </c>
      <c r="BC4742" s="30">
        <v>18200</v>
      </c>
    </row>
    <row r="4743" spans="53:55" x14ac:dyDescent="0.3">
      <c r="BA4743" s="30" t="s">
        <v>1346</v>
      </c>
      <c r="BB4743" s="30" t="s">
        <v>1555</v>
      </c>
      <c r="BC4743" s="30">
        <v>2184</v>
      </c>
    </row>
    <row r="4744" spans="53:55" x14ac:dyDescent="0.3">
      <c r="BA4744" s="30" t="s">
        <v>1348</v>
      </c>
      <c r="BB4744" s="30" t="s">
        <v>1560</v>
      </c>
      <c r="BC4744" s="30">
        <v>8502</v>
      </c>
    </row>
    <row r="4745" spans="53:55" x14ac:dyDescent="0.3">
      <c r="BA4745" s="30" t="s">
        <v>1350</v>
      </c>
      <c r="BB4745" s="30" t="s">
        <v>1589</v>
      </c>
      <c r="BC4745" s="30">
        <v>6968</v>
      </c>
    </row>
    <row r="4746" spans="53:55" x14ac:dyDescent="0.3">
      <c r="BA4746" s="30" t="s">
        <v>1352</v>
      </c>
      <c r="BB4746" s="30" t="s">
        <v>1615</v>
      </c>
      <c r="BC4746" s="30">
        <v>21450</v>
      </c>
    </row>
    <row r="4747" spans="53:55" x14ac:dyDescent="0.3">
      <c r="BA4747" s="30" t="s">
        <v>1354</v>
      </c>
      <c r="BB4747" s="30" t="s">
        <v>2147</v>
      </c>
      <c r="BC4747" s="30">
        <v>13780</v>
      </c>
    </row>
    <row r="4748" spans="53:55" x14ac:dyDescent="0.3">
      <c r="BA4748" s="30" t="s">
        <v>1356</v>
      </c>
      <c r="BB4748" s="30" t="s">
        <v>1640</v>
      </c>
      <c r="BC4748" s="30">
        <v>16315</v>
      </c>
    </row>
    <row r="4749" spans="53:55" x14ac:dyDescent="0.3">
      <c r="BA4749" s="30" t="s">
        <v>1358</v>
      </c>
      <c r="BB4749" s="30" t="s">
        <v>1646</v>
      </c>
      <c r="BC4749" s="30">
        <v>37700</v>
      </c>
    </row>
    <row r="4750" spans="53:55" x14ac:dyDescent="0.3">
      <c r="BA4750" s="30" t="s">
        <v>1360</v>
      </c>
      <c r="BB4750" s="30" t="s">
        <v>1676</v>
      </c>
      <c r="BC4750" s="30">
        <v>3120</v>
      </c>
    </row>
    <row r="4751" spans="53:55" x14ac:dyDescent="0.3">
      <c r="BA4751" s="30" t="s">
        <v>1362</v>
      </c>
      <c r="BB4751" s="30" t="s">
        <v>1710</v>
      </c>
      <c r="BC4751" s="30">
        <v>3120</v>
      </c>
    </row>
    <row r="4752" spans="53:55" x14ac:dyDescent="0.3">
      <c r="BA4752" s="30" t="s">
        <v>1364</v>
      </c>
      <c r="BB4752" s="30" t="s">
        <v>1769</v>
      </c>
      <c r="BC4752" s="30">
        <v>13650</v>
      </c>
    </row>
    <row r="4753" spans="53:55" x14ac:dyDescent="0.3">
      <c r="BA4753" s="30" t="s">
        <v>1366</v>
      </c>
      <c r="BB4753" s="30" t="s">
        <v>1783</v>
      </c>
      <c r="BC4753" s="30">
        <v>16900</v>
      </c>
    </row>
    <row r="4754" spans="53:55" x14ac:dyDescent="0.3">
      <c r="BA4754" s="30" t="s">
        <v>1368</v>
      </c>
      <c r="BB4754" s="30" t="s">
        <v>1797</v>
      </c>
      <c r="BC4754" s="30">
        <v>17550</v>
      </c>
    </row>
    <row r="4755" spans="53:55" x14ac:dyDescent="0.3">
      <c r="BA4755" s="30" t="s">
        <v>1327</v>
      </c>
      <c r="BB4755" s="30" t="s">
        <v>1806</v>
      </c>
      <c r="BC4755" s="30">
        <v>11050</v>
      </c>
    </row>
    <row r="4756" spans="53:55" x14ac:dyDescent="0.3">
      <c r="BA4756" s="30" t="s">
        <v>1328</v>
      </c>
      <c r="BB4756" s="30" t="s">
        <v>1825</v>
      </c>
      <c r="BC4756" s="30">
        <v>32500</v>
      </c>
    </row>
    <row r="4757" spans="53:55" x14ac:dyDescent="0.3">
      <c r="BA4757" s="30" t="s">
        <v>1372</v>
      </c>
      <c r="BB4757" s="30" t="s">
        <v>1852</v>
      </c>
      <c r="BC4757" s="30">
        <v>4550</v>
      </c>
    </row>
    <row r="4758" spans="53:55" x14ac:dyDescent="0.3">
      <c r="BA4758" s="30" t="s">
        <v>1329</v>
      </c>
      <c r="BB4758" s="30" t="s">
        <v>1860</v>
      </c>
      <c r="BC4758" s="30">
        <v>23400</v>
      </c>
    </row>
    <row r="4759" spans="53:55" x14ac:dyDescent="0.3">
      <c r="BA4759" s="30" t="s">
        <v>1330</v>
      </c>
      <c r="BB4759" s="30" t="s">
        <v>1902</v>
      </c>
      <c r="BC4759" s="30">
        <v>10920</v>
      </c>
    </row>
    <row r="4760" spans="53:55" x14ac:dyDescent="0.3">
      <c r="BA4760" s="30" t="s">
        <v>1331</v>
      </c>
      <c r="BB4760" s="30" t="s">
        <v>1918</v>
      </c>
      <c r="BC4760" s="30">
        <v>5980</v>
      </c>
    </row>
    <row r="4761" spans="53:55" x14ac:dyDescent="0.3">
      <c r="BA4761" s="30" t="s">
        <v>1377</v>
      </c>
      <c r="BB4761" s="30" t="s">
        <v>1947</v>
      </c>
      <c r="BC4761" s="30">
        <v>1820</v>
      </c>
    </row>
    <row r="4762" spans="53:55" x14ac:dyDescent="0.3">
      <c r="BA4762" s="30" t="s">
        <v>1332</v>
      </c>
      <c r="BB4762" s="30" t="s">
        <v>1989</v>
      </c>
      <c r="BC4762" s="30">
        <v>49400</v>
      </c>
    </row>
    <row r="4763" spans="53:55" x14ac:dyDescent="0.3">
      <c r="BA4763" s="30" t="s">
        <v>1334</v>
      </c>
      <c r="BB4763" s="30" t="s">
        <v>2076</v>
      </c>
      <c r="BC4763" s="30">
        <v>52000</v>
      </c>
    </row>
    <row r="4764" spans="53:55" x14ac:dyDescent="0.3">
      <c r="BA4764" s="30" t="s">
        <v>1333</v>
      </c>
      <c r="BB4764" s="30" t="s">
        <v>2016</v>
      </c>
      <c r="BC4764" s="30">
        <v>16900</v>
      </c>
    </row>
    <row r="4765" spans="53:55" x14ac:dyDescent="0.3">
      <c r="BA4765" s="30" t="s">
        <v>1335</v>
      </c>
      <c r="BB4765" s="30" t="s">
        <v>2098</v>
      </c>
      <c r="BC4765" s="30">
        <v>11050</v>
      </c>
    </row>
    <row r="4766" spans="53:55" x14ac:dyDescent="0.3">
      <c r="BA4766" s="30" t="s">
        <v>1377</v>
      </c>
      <c r="BB4766" s="30" t="s">
        <v>1933</v>
      </c>
      <c r="BC4766" s="30">
        <v>18200</v>
      </c>
    </row>
    <row r="4767" spans="53:55" x14ac:dyDescent="0.3">
      <c r="BA4767" s="30" t="s">
        <v>1332</v>
      </c>
      <c r="BB4767" s="30" t="s">
        <v>1991</v>
      </c>
      <c r="BC4767" s="30">
        <v>8515</v>
      </c>
    </row>
    <row r="4768" spans="53:55" x14ac:dyDescent="0.3">
      <c r="BA4768" s="30" t="s">
        <v>1364</v>
      </c>
      <c r="BB4768" s="30" t="s">
        <v>1769</v>
      </c>
      <c r="BC4768" s="30">
        <v>9945</v>
      </c>
    </row>
    <row r="4769" spans="53:55" x14ac:dyDescent="0.3">
      <c r="BA4769" s="30" t="s">
        <v>27</v>
      </c>
      <c r="BB4769" s="30" t="s">
        <v>27</v>
      </c>
      <c r="BC4769" s="30">
        <v>1495</v>
      </c>
    </row>
    <row r="4770" spans="53:55" x14ac:dyDescent="0.3">
      <c r="BA4770" s="30" t="s">
        <v>1386</v>
      </c>
      <c r="BB4770" s="30" t="s">
        <v>1386</v>
      </c>
      <c r="BC4770" s="30">
        <v>4420</v>
      </c>
    </row>
    <row r="4771" spans="53:55" x14ac:dyDescent="0.3">
      <c r="BA4771" s="30" t="s">
        <v>2157</v>
      </c>
      <c r="BB4771" s="30" t="s">
        <v>1965</v>
      </c>
      <c r="BC4771" s="30">
        <v>3380</v>
      </c>
    </row>
    <row r="4772" spans="53:55" x14ac:dyDescent="0.3">
      <c r="BA4772" s="30" t="s">
        <v>26</v>
      </c>
      <c r="BB4772" s="30" t="s">
        <v>2125</v>
      </c>
      <c r="BC4772" s="30">
        <v>29250</v>
      </c>
    </row>
    <row r="4773" spans="53:55" x14ac:dyDescent="0.3">
      <c r="BA4773" s="30" t="s">
        <v>1391</v>
      </c>
      <c r="BB4773" s="30" t="s">
        <v>2118</v>
      </c>
      <c r="BC4773" s="30">
        <v>52000</v>
      </c>
    </row>
    <row r="4774" spans="53:55" x14ac:dyDescent="0.3">
      <c r="BA4774" s="30" t="s">
        <v>1393</v>
      </c>
      <c r="BB4774" s="30" t="s">
        <v>2130</v>
      </c>
      <c r="BC4774" s="30">
        <v>54600</v>
      </c>
    </row>
    <row r="4775" spans="53:55" x14ac:dyDescent="0.3">
      <c r="BA4775" s="30" t="s">
        <v>1336</v>
      </c>
      <c r="BB4775" s="30" t="s">
        <v>1422</v>
      </c>
      <c r="BC4775" s="30">
        <v>22100</v>
      </c>
    </row>
    <row r="4776" spans="53:55" x14ac:dyDescent="0.3">
      <c r="BA4776" s="30" t="s">
        <v>1338</v>
      </c>
      <c r="BB4776" s="30" t="s">
        <v>1434</v>
      </c>
      <c r="BC4776" s="30">
        <v>36400</v>
      </c>
    </row>
    <row r="4777" spans="53:55" x14ac:dyDescent="0.3">
      <c r="BA4777" s="30" t="s">
        <v>1340</v>
      </c>
      <c r="BB4777" s="30" t="s">
        <v>1458</v>
      </c>
      <c r="BC4777" s="30">
        <v>4368</v>
      </c>
    </row>
    <row r="4778" spans="53:55" x14ac:dyDescent="0.3">
      <c r="BA4778" s="30" t="s">
        <v>1342</v>
      </c>
      <c r="BB4778" s="30" t="s">
        <v>1520</v>
      </c>
      <c r="BC4778" s="30">
        <v>25506</v>
      </c>
    </row>
    <row r="4779" spans="53:55" x14ac:dyDescent="0.3">
      <c r="BA4779" s="30" t="s">
        <v>1344</v>
      </c>
      <c r="BB4779" s="30" t="s">
        <v>1552</v>
      </c>
      <c r="BC4779" s="30">
        <v>10452</v>
      </c>
    </row>
    <row r="4780" spans="53:55" x14ac:dyDescent="0.3">
      <c r="BA4780" s="30" t="s">
        <v>1346</v>
      </c>
      <c r="BB4780" s="30" t="s">
        <v>1555</v>
      </c>
      <c r="BC4780" s="30">
        <v>10725</v>
      </c>
    </row>
    <row r="4781" spans="53:55" x14ac:dyDescent="0.3">
      <c r="BA4781" s="30" t="s">
        <v>1348</v>
      </c>
      <c r="BB4781" s="30" t="s">
        <v>1562</v>
      </c>
      <c r="BC4781" s="30">
        <v>6890</v>
      </c>
    </row>
    <row r="4782" spans="53:55" x14ac:dyDescent="0.3">
      <c r="BA4782" s="30" t="s">
        <v>1350</v>
      </c>
      <c r="BB4782" s="30" t="s">
        <v>1590</v>
      </c>
      <c r="BC4782" s="30">
        <v>16315</v>
      </c>
    </row>
    <row r="4783" spans="53:55" x14ac:dyDescent="0.3">
      <c r="BA4783" s="30" t="s">
        <v>1352</v>
      </c>
      <c r="BB4783" s="30" t="s">
        <v>1611</v>
      </c>
      <c r="BC4783" s="30">
        <v>18850</v>
      </c>
    </row>
    <row r="4784" spans="53:55" x14ac:dyDescent="0.3">
      <c r="BA4784" s="30" t="s">
        <v>1354</v>
      </c>
      <c r="BB4784" s="30" t="s">
        <v>2147</v>
      </c>
      <c r="BC4784" s="30">
        <v>1040</v>
      </c>
    </row>
    <row r="4785" spans="53:55" x14ac:dyDescent="0.3">
      <c r="BA4785" s="30" t="s">
        <v>1356</v>
      </c>
      <c r="BB4785" s="30" t="s">
        <v>1625</v>
      </c>
      <c r="BC4785" s="30">
        <v>2340</v>
      </c>
    </row>
    <row r="4786" spans="53:55" x14ac:dyDescent="0.3">
      <c r="BA4786" s="30" t="s">
        <v>1358</v>
      </c>
      <c r="BB4786" s="30" t="s">
        <v>1650</v>
      </c>
      <c r="BC4786" s="30">
        <v>40950</v>
      </c>
    </row>
    <row r="4787" spans="53:55" x14ac:dyDescent="0.3">
      <c r="BA4787" s="30" t="s">
        <v>1360</v>
      </c>
      <c r="BB4787" s="30" t="s">
        <v>1677</v>
      </c>
      <c r="BC4787" s="30">
        <v>16900</v>
      </c>
    </row>
    <row r="4788" spans="53:55" x14ac:dyDescent="0.3">
      <c r="BA4788" s="30" t="s">
        <v>1362</v>
      </c>
      <c r="BB4788" s="30" t="s">
        <v>1739</v>
      </c>
      <c r="BC4788" s="30">
        <v>17550</v>
      </c>
    </row>
    <row r="4789" spans="53:55" x14ac:dyDescent="0.3">
      <c r="BA4789" s="30" t="s">
        <v>1364</v>
      </c>
      <c r="BB4789" s="30" t="s">
        <v>1743</v>
      </c>
      <c r="BC4789" s="30">
        <v>44200</v>
      </c>
    </row>
    <row r="4790" spans="53:55" x14ac:dyDescent="0.3">
      <c r="BA4790" s="30" t="s">
        <v>1366</v>
      </c>
      <c r="BB4790" s="30" t="s">
        <v>1778</v>
      </c>
      <c r="BC4790" s="30">
        <v>65000</v>
      </c>
    </row>
    <row r="4791" spans="53:55" x14ac:dyDescent="0.3">
      <c r="BA4791" s="30" t="s">
        <v>1368</v>
      </c>
      <c r="BB4791" s="30" t="s">
        <v>1799</v>
      </c>
      <c r="BC4791" s="30">
        <v>9100</v>
      </c>
    </row>
    <row r="4792" spans="53:55" x14ac:dyDescent="0.3">
      <c r="BA4792" s="30" t="s">
        <v>1327</v>
      </c>
      <c r="BB4792" s="30" t="s">
        <v>1815</v>
      </c>
      <c r="BC4792" s="30">
        <v>11700</v>
      </c>
    </row>
    <row r="4793" spans="53:55" x14ac:dyDescent="0.3">
      <c r="BA4793" s="30" t="s">
        <v>1328</v>
      </c>
      <c r="BB4793" s="30" t="s">
        <v>1826</v>
      </c>
      <c r="BC4793" s="30">
        <v>5460</v>
      </c>
    </row>
    <row r="4794" spans="53:55" x14ac:dyDescent="0.3">
      <c r="BA4794" s="30" t="s">
        <v>1372</v>
      </c>
      <c r="BB4794" s="30" t="s">
        <v>1855</v>
      </c>
      <c r="BC4794" s="30">
        <v>1495</v>
      </c>
    </row>
    <row r="4795" spans="53:55" x14ac:dyDescent="0.3">
      <c r="BA4795" s="30" t="s">
        <v>1329</v>
      </c>
      <c r="BB4795" s="30" t="s">
        <v>1871</v>
      </c>
      <c r="BC4795" s="30">
        <v>910</v>
      </c>
    </row>
    <row r="4796" spans="53:55" x14ac:dyDescent="0.3">
      <c r="BA4796" s="30" t="s">
        <v>1330</v>
      </c>
      <c r="BB4796" s="30" t="s">
        <v>1889</v>
      </c>
      <c r="BC4796" s="30">
        <v>37050</v>
      </c>
    </row>
    <row r="4797" spans="53:55" x14ac:dyDescent="0.3">
      <c r="BA4797" s="30" t="s">
        <v>1331</v>
      </c>
      <c r="BB4797" s="30" t="s">
        <v>1918</v>
      </c>
      <c r="BC4797" s="30">
        <v>39000</v>
      </c>
    </row>
    <row r="4798" spans="53:55" x14ac:dyDescent="0.3">
      <c r="BA4798" s="30" t="s">
        <v>1377</v>
      </c>
      <c r="BB4798" s="30" t="s">
        <v>1955</v>
      </c>
      <c r="BC4798" s="30">
        <v>16900</v>
      </c>
    </row>
    <row r="4799" spans="53:55" x14ac:dyDescent="0.3">
      <c r="BA4799" s="30" t="s">
        <v>1332</v>
      </c>
      <c r="BB4799" s="30" t="s">
        <v>1995</v>
      </c>
      <c r="BC4799" s="30">
        <v>33150</v>
      </c>
    </row>
    <row r="4800" spans="53:55" x14ac:dyDescent="0.3">
      <c r="BA4800" s="30" t="s">
        <v>1334</v>
      </c>
      <c r="BB4800" s="30" t="s">
        <v>2068</v>
      </c>
      <c r="BC4800" s="30">
        <v>27300</v>
      </c>
    </row>
    <row r="4801" spans="53:55" x14ac:dyDescent="0.3">
      <c r="BA4801" s="30" t="s">
        <v>1333</v>
      </c>
      <c r="BB4801" s="30" t="s">
        <v>2047</v>
      </c>
      <c r="BC4801" s="30">
        <v>8515</v>
      </c>
    </row>
    <row r="4802" spans="53:55" x14ac:dyDescent="0.3">
      <c r="BA4802" s="30" t="s">
        <v>1335</v>
      </c>
      <c r="BB4802" s="30" t="s">
        <v>2087</v>
      </c>
      <c r="BC4802" s="30">
        <v>39780</v>
      </c>
    </row>
    <row r="4803" spans="53:55" x14ac:dyDescent="0.3">
      <c r="BA4803" s="30" t="s">
        <v>1377</v>
      </c>
      <c r="BB4803" s="30" t="s">
        <v>1928</v>
      </c>
      <c r="BC4803" s="30">
        <v>1495</v>
      </c>
    </row>
    <row r="4804" spans="53:55" x14ac:dyDescent="0.3">
      <c r="BA4804" s="30" t="s">
        <v>1332</v>
      </c>
      <c r="BB4804" s="30" t="s">
        <v>1990</v>
      </c>
      <c r="BC4804" s="30">
        <v>3315</v>
      </c>
    </row>
    <row r="4805" spans="53:55" x14ac:dyDescent="0.3">
      <c r="BA4805" s="30" t="s">
        <v>1364</v>
      </c>
      <c r="BB4805" s="30" t="s">
        <v>1768</v>
      </c>
      <c r="BC4805" s="30">
        <v>845</v>
      </c>
    </row>
    <row r="4806" spans="53:55" x14ac:dyDescent="0.3">
      <c r="BA4806" s="30" t="s">
        <v>27</v>
      </c>
      <c r="BB4806" s="30" t="s">
        <v>27</v>
      </c>
      <c r="BC4806" s="30">
        <v>39000</v>
      </c>
    </row>
    <row r="4807" spans="53:55" x14ac:dyDescent="0.3">
      <c r="BA4807" s="30" t="s">
        <v>1386</v>
      </c>
      <c r="BB4807" s="30" t="s">
        <v>2107</v>
      </c>
      <c r="BC4807" s="30">
        <v>13000</v>
      </c>
    </row>
    <row r="4808" spans="53:55" x14ac:dyDescent="0.3">
      <c r="BA4808" s="30" t="s">
        <v>2157</v>
      </c>
      <c r="BB4808" s="30" t="s">
        <v>1977</v>
      </c>
      <c r="BC4808" s="30">
        <v>54600</v>
      </c>
    </row>
    <row r="4809" spans="53:55" x14ac:dyDescent="0.3">
      <c r="BA4809" s="30" t="s">
        <v>26</v>
      </c>
      <c r="BB4809" s="30" t="s">
        <v>2123</v>
      </c>
      <c r="BC4809" s="30">
        <v>33150</v>
      </c>
    </row>
    <row r="4810" spans="53:55" x14ac:dyDescent="0.3">
      <c r="BA4810" s="30" t="s">
        <v>1391</v>
      </c>
      <c r="BB4810" s="30" t="s">
        <v>2115</v>
      </c>
      <c r="BC4810" s="30">
        <v>18200</v>
      </c>
    </row>
    <row r="4811" spans="53:55" x14ac:dyDescent="0.3">
      <c r="BA4811" s="30" t="s">
        <v>1393</v>
      </c>
      <c r="BB4811" s="30" t="s">
        <v>1414</v>
      </c>
      <c r="BC4811" s="30">
        <v>8736</v>
      </c>
    </row>
    <row r="4812" spans="53:55" x14ac:dyDescent="0.3">
      <c r="BA4812" s="30" t="s">
        <v>1336</v>
      </c>
      <c r="BB4812" s="30" t="s">
        <v>1416</v>
      </c>
      <c r="BC4812" s="30">
        <v>8502</v>
      </c>
    </row>
    <row r="4813" spans="53:55" x14ac:dyDescent="0.3">
      <c r="BA4813" s="30" t="s">
        <v>1338</v>
      </c>
      <c r="BB4813" s="30" t="s">
        <v>1439</v>
      </c>
      <c r="BC4813" s="30">
        <v>6968</v>
      </c>
    </row>
    <row r="4814" spans="53:55" x14ac:dyDescent="0.3">
      <c r="BA4814" s="30" t="s">
        <v>1340</v>
      </c>
      <c r="BB4814" s="30" t="s">
        <v>1478</v>
      </c>
      <c r="BC4814" s="30">
        <v>42900</v>
      </c>
    </row>
    <row r="4815" spans="53:55" x14ac:dyDescent="0.3">
      <c r="BA4815" s="30" t="s">
        <v>1342</v>
      </c>
      <c r="BB4815" s="30" t="s">
        <v>1518</v>
      </c>
      <c r="BC4815" s="30">
        <v>3445</v>
      </c>
    </row>
    <row r="4816" spans="53:55" x14ac:dyDescent="0.3">
      <c r="BA4816" s="30" t="s">
        <v>1344</v>
      </c>
      <c r="BB4816" s="30" t="s">
        <v>1531</v>
      </c>
      <c r="BC4816" s="30">
        <v>65260</v>
      </c>
    </row>
    <row r="4817" spans="53:55" x14ac:dyDescent="0.3">
      <c r="BA4817" s="30" t="s">
        <v>1346</v>
      </c>
      <c r="BB4817" s="30" t="s">
        <v>1555</v>
      </c>
      <c r="BC4817" s="30">
        <v>37700</v>
      </c>
    </row>
    <row r="4818" spans="53:55" x14ac:dyDescent="0.3">
      <c r="BA4818" s="30" t="s">
        <v>1348</v>
      </c>
      <c r="BB4818" s="30" t="s">
        <v>1576</v>
      </c>
      <c r="BC4818" s="30">
        <v>2080</v>
      </c>
    </row>
    <row r="4819" spans="53:55" x14ac:dyDescent="0.3">
      <c r="BA4819" s="30" t="s">
        <v>1350</v>
      </c>
      <c r="BB4819" s="30" t="s">
        <v>1600</v>
      </c>
      <c r="BC4819" s="30">
        <v>2340</v>
      </c>
    </row>
    <row r="4820" spans="53:55" x14ac:dyDescent="0.3">
      <c r="BA4820" s="30" t="s">
        <v>1352</v>
      </c>
      <c r="BB4820" s="30" t="s">
        <v>1616</v>
      </c>
      <c r="BC4820" s="30">
        <v>54600</v>
      </c>
    </row>
    <row r="4821" spans="53:55" x14ac:dyDescent="0.3">
      <c r="BA4821" s="30" t="s">
        <v>1354</v>
      </c>
      <c r="BB4821" s="30" t="s">
        <v>2145</v>
      </c>
      <c r="BC4821" s="30">
        <v>16900</v>
      </c>
    </row>
    <row r="4822" spans="53:55" x14ac:dyDescent="0.3">
      <c r="BA4822" s="30" t="s">
        <v>1356</v>
      </c>
      <c r="BB4822" s="30" t="s">
        <v>1633</v>
      </c>
      <c r="BC4822" s="30">
        <v>11700</v>
      </c>
    </row>
    <row r="4823" spans="53:55" x14ac:dyDescent="0.3">
      <c r="BA4823" s="30" t="s">
        <v>1358</v>
      </c>
      <c r="BB4823" s="30" t="s">
        <v>1671</v>
      </c>
      <c r="BC4823" s="30">
        <v>11050</v>
      </c>
    </row>
    <row r="4824" spans="53:55" x14ac:dyDescent="0.3">
      <c r="BA4824" s="30" t="s">
        <v>1360</v>
      </c>
      <c r="BB4824" s="30" t="s">
        <v>1678</v>
      </c>
      <c r="BC4824" s="30">
        <v>65000</v>
      </c>
    </row>
    <row r="4825" spans="53:55" x14ac:dyDescent="0.3">
      <c r="BA4825" s="30" t="s">
        <v>1362</v>
      </c>
      <c r="BB4825" s="30" t="s">
        <v>1723</v>
      </c>
      <c r="BC4825" s="30">
        <v>18200</v>
      </c>
    </row>
    <row r="4826" spans="53:55" x14ac:dyDescent="0.3">
      <c r="BA4826" s="30" t="s">
        <v>1364</v>
      </c>
      <c r="BB4826" s="30" t="s">
        <v>1766</v>
      </c>
      <c r="BC4826" s="30">
        <v>17550</v>
      </c>
    </row>
    <row r="4827" spans="53:55" x14ac:dyDescent="0.3">
      <c r="BA4827" s="30" t="s">
        <v>1366</v>
      </c>
      <c r="BB4827" s="30" t="s">
        <v>1786</v>
      </c>
      <c r="BC4827" s="30">
        <v>10920</v>
      </c>
    </row>
    <row r="4828" spans="53:55" x14ac:dyDescent="0.3">
      <c r="BA4828" s="30" t="s">
        <v>1368</v>
      </c>
      <c r="BB4828" s="30" t="s">
        <v>1795</v>
      </c>
      <c r="BC4828" s="30">
        <v>2990</v>
      </c>
    </row>
    <row r="4829" spans="53:55" x14ac:dyDescent="0.3">
      <c r="BA4829" s="30" t="s">
        <v>1327</v>
      </c>
      <c r="BB4829" s="30" t="s">
        <v>1815</v>
      </c>
      <c r="BC4829" s="30">
        <v>1820</v>
      </c>
    </row>
    <row r="4830" spans="53:55" x14ac:dyDescent="0.3">
      <c r="BA4830" s="30" t="s">
        <v>1328</v>
      </c>
      <c r="BB4830" s="30" t="s">
        <v>1824</v>
      </c>
      <c r="BC4830" s="30">
        <v>24700</v>
      </c>
    </row>
    <row r="4831" spans="53:55" x14ac:dyDescent="0.3">
      <c r="BA4831" s="30" t="s">
        <v>1372</v>
      </c>
      <c r="BB4831" s="30" t="s">
        <v>1847</v>
      </c>
      <c r="BC4831" s="30">
        <v>13000</v>
      </c>
    </row>
    <row r="4832" spans="53:55" x14ac:dyDescent="0.3">
      <c r="BA4832" s="30" t="s">
        <v>1329</v>
      </c>
      <c r="BB4832" s="30" t="s">
        <v>1869</v>
      </c>
      <c r="BC4832" s="30">
        <v>8450</v>
      </c>
    </row>
    <row r="4833" spans="53:55" x14ac:dyDescent="0.3">
      <c r="BA4833" s="30" t="s">
        <v>1330</v>
      </c>
      <c r="BB4833" s="30" t="s">
        <v>1906</v>
      </c>
      <c r="BC4833" s="30">
        <v>11050</v>
      </c>
    </row>
    <row r="4834" spans="53:55" x14ac:dyDescent="0.3">
      <c r="BA4834" s="30" t="s">
        <v>1331</v>
      </c>
      <c r="BB4834" s="30" t="s">
        <v>1918</v>
      </c>
      <c r="BC4834" s="30">
        <v>27300</v>
      </c>
    </row>
    <row r="4835" spans="53:55" x14ac:dyDescent="0.3">
      <c r="BA4835" s="30" t="s">
        <v>1377</v>
      </c>
      <c r="BB4835" s="30" t="s">
        <v>1929</v>
      </c>
      <c r="BC4835" s="30">
        <v>8515</v>
      </c>
    </row>
    <row r="4836" spans="53:55" x14ac:dyDescent="0.3">
      <c r="BA4836" s="30" t="s">
        <v>1332</v>
      </c>
      <c r="BB4836" s="30" t="s">
        <v>1990</v>
      </c>
      <c r="BC4836" s="30">
        <v>9945</v>
      </c>
    </row>
    <row r="4837" spans="53:55" x14ac:dyDescent="0.3">
      <c r="BA4837" s="30" t="s">
        <v>1334</v>
      </c>
      <c r="BB4837" s="30" t="s">
        <v>2068</v>
      </c>
      <c r="BC4837" s="30">
        <v>2990</v>
      </c>
    </row>
    <row r="4838" spans="53:55" x14ac:dyDescent="0.3">
      <c r="BA4838" s="30" t="s">
        <v>1333</v>
      </c>
      <c r="BB4838" s="30" t="s">
        <v>2014</v>
      </c>
      <c r="BC4838" s="30">
        <v>1105</v>
      </c>
    </row>
    <row r="4839" spans="53:55" x14ac:dyDescent="0.3">
      <c r="BA4839" s="30" t="s">
        <v>1335</v>
      </c>
      <c r="BB4839" s="30" t="s">
        <v>2088</v>
      </c>
      <c r="BC4839" s="30">
        <v>2535</v>
      </c>
    </row>
    <row r="4840" spans="53:55" x14ac:dyDescent="0.3">
      <c r="BA4840" s="30" t="s">
        <v>1377</v>
      </c>
      <c r="BB4840" s="30" t="s">
        <v>1919</v>
      </c>
      <c r="BC4840" s="30">
        <v>39000</v>
      </c>
    </row>
    <row r="4841" spans="53:55" x14ac:dyDescent="0.3">
      <c r="BA4841" s="30" t="s">
        <v>1332</v>
      </c>
      <c r="BB4841" s="30" t="s">
        <v>1994</v>
      </c>
      <c r="BC4841" s="30">
        <v>52000</v>
      </c>
    </row>
    <row r="4842" spans="53:55" x14ac:dyDescent="0.3">
      <c r="BA4842" s="30" t="s">
        <v>1364</v>
      </c>
      <c r="BB4842" s="30" t="s">
        <v>1755</v>
      </c>
      <c r="BC4842" s="30">
        <v>54600</v>
      </c>
    </row>
    <row r="4843" spans="53:55" x14ac:dyDescent="0.3">
      <c r="BA4843" s="30" t="s">
        <v>27</v>
      </c>
      <c r="BB4843" s="30" t="s">
        <v>27</v>
      </c>
      <c r="BC4843" s="30">
        <v>22100</v>
      </c>
    </row>
    <row r="4844" spans="53:55" x14ac:dyDescent="0.3">
      <c r="BA4844" s="30" t="s">
        <v>1386</v>
      </c>
      <c r="BB4844" s="30" t="s">
        <v>2107</v>
      </c>
      <c r="BC4844" s="30">
        <v>27300</v>
      </c>
    </row>
    <row r="4845" spans="53:55" x14ac:dyDescent="0.3">
      <c r="BA4845" s="30" t="s">
        <v>2157</v>
      </c>
      <c r="BB4845" s="30" t="s">
        <v>1988</v>
      </c>
      <c r="BC4845" s="30">
        <v>6552</v>
      </c>
    </row>
    <row r="4846" spans="53:55" x14ac:dyDescent="0.3">
      <c r="BA4846" s="30" t="s">
        <v>26</v>
      </c>
      <c r="BB4846" s="30" t="s">
        <v>2121</v>
      </c>
      <c r="BC4846" s="30">
        <v>25506</v>
      </c>
    </row>
    <row r="4847" spans="53:55" x14ac:dyDescent="0.3">
      <c r="BA4847" s="30" t="s">
        <v>1391</v>
      </c>
      <c r="BB4847" s="30" t="s">
        <v>2118</v>
      </c>
      <c r="BC4847" s="30">
        <v>10452</v>
      </c>
    </row>
    <row r="4848" spans="53:55" x14ac:dyDescent="0.3">
      <c r="BA4848" s="30" t="s">
        <v>1393</v>
      </c>
      <c r="BB4848" s="30" t="s">
        <v>2131</v>
      </c>
      <c r="BC4848" s="30">
        <v>21450</v>
      </c>
    </row>
    <row r="4849" spans="53:55" x14ac:dyDescent="0.3">
      <c r="BA4849" s="30" t="s">
        <v>1336</v>
      </c>
      <c r="BB4849" s="30" t="s">
        <v>1417</v>
      </c>
      <c r="BC4849" s="30">
        <v>6890</v>
      </c>
    </row>
    <row r="4850" spans="53:55" x14ac:dyDescent="0.3">
      <c r="BA4850" s="30" t="s">
        <v>1338</v>
      </c>
      <c r="BB4850" s="30" t="s">
        <v>1443</v>
      </c>
      <c r="BC4850" s="30">
        <v>65260</v>
      </c>
    </row>
    <row r="4851" spans="53:55" x14ac:dyDescent="0.3">
      <c r="BA4851" s="30" t="s">
        <v>1340</v>
      </c>
      <c r="BB4851" s="30" t="s">
        <v>1458</v>
      </c>
      <c r="BC4851" s="30">
        <v>18850</v>
      </c>
    </row>
    <row r="4852" spans="53:55" x14ac:dyDescent="0.3">
      <c r="BA4852" s="30" t="s">
        <v>1342</v>
      </c>
      <c r="BB4852" s="30" t="s">
        <v>1499</v>
      </c>
      <c r="BC4852" s="30">
        <v>3120</v>
      </c>
    </row>
    <row r="4853" spans="53:55" x14ac:dyDescent="0.3">
      <c r="BA4853" s="30" t="s">
        <v>1344</v>
      </c>
      <c r="BB4853" s="30" t="s">
        <v>1542</v>
      </c>
      <c r="BC4853" s="30">
        <v>3120</v>
      </c>
    </row>
    <row r="4854" spans="53:55" x14ac:dyDescent="0.3">
      <c r="BA4854" s="30" t="s">
        <v>1346</v>
      </c>
      <c r="BB4854" s="30" t="s">
        <v>1555</v>
      </c>
      <c r="BC4854" s="30">
        <v>13650</v>
      </c>
    </row>
    <row r="4855" spans="53:55" x14ac:dyDescent="0.3">
      <c r="BA4855" s="30" t="s">
        <v>1348</v>
      </c>
      <c r="BB4855" s="30" t="s">
        <v>1564</v>
      </c>
      <c r="BC4855" s="30">
        <v>16900</v>
      </c>
    </row>
    <row r="4856" spans="53:55" x14ac:dyDescent="0.3">
      <c r="BA4856" s="30" t="s">
        <v>1350</v>
      </c>
      <c r="BB4856" s="30" t="s">
        <v>1606</v>
      </c>
      <c r="BC4856" s="30">
        <v>17550</v>
      </c>
    </row>
    <row r="4857" spans="53:55" x14ac:dyDescent="0.3">
      <c r="BA4857" s="30" t="s">
        <v>1352</v>
      </c>
      <c r="BB4857" s="30" t="s">
        <v>1614</v>
      </c>
      <c r="BC4857" s="30">
        <v>33150</v>
      </c>
    </row>
    <row r="4858" spans="53:55" x14ac:dyDescent="0.3">
      <c r="BA4858" s="30" t="s">
        <v>1354</v>
      </c>
      <c r="BB4858" s="30" t="s">
        <v>2148</v>
      </c>
      <c r="BC4858" s="30">
        <v>48750</v>
      </c>
    </row>
    <row r="4859" spans="53:55" x14ac:dyDescent="0.3">
      <c r="BA4859" s="30" t="s">
        <v>1356</v>
      </c>
      <c r="BB4859" s="30" t="s">
        <v>1642</v>
      </c>
      <c r="BC4859" s="30">
        <v>13650</v>
      </c>
    </row>
    <row r="4860" spans="53:55" x14ac:dyDescent="0.3">
      <c r="BA4860" s="30" t="s">
        <v>1358</v>
      </c>
      <c r="BB4860" s="30" t="s">
        <v>1648</v>
      </c>
      <c r="BC4860" s="30">
        <v>11700</v>
      </c>
    </row>
    <row r="4861" spans="53:55" x14ac:dyDescent="0.3">
      <c r="BA4861" s="30" t="s">
        <v>1360</v>
      </c>
      <c r="BB4861" s="30" t="s">
        <v>1685</v>
      </c>
      <c r="BC4861" s="30">
        <v>10920</v>
      </c>
    </row>
    <row r="4862" spans="53:55" x14ac:dyDescent="0.3">
      <c r="BA4862" s="30" t="s">
        <v>1362</v>
      </c>
      <c r="BB4862" s="30" t="s">
        <v>1734</v>
      </c>
      <c r="BC4862" s="30">
        <v>4485</v>
      </c>
    </row>
    <row r="4863" spans="53:55" x14ac:dyDescent="0.3">
      <c r="BA4863" s="30" t="s">
        <v>1364</v>
      </c>
      <c r="BB4863" s="30" t="s">
        <v>1769</v>
      </c>
      <c r="BC4863" s="30">
        <v>1365</v>
      </c>
    </row>
    <row r="4864" spans="53:55" x14ac:dyDescent="0.3">
      <c r="BA4864" s="30" t="s">
        <v>1366</v>
      </c>
      <c r="BB4864" s="30" t="s">
        <v>1787</v>
      </c>
      <c r="BC4864" s="30">
        <v>24700</v>
      </c>
    </row>
    <row r="4865" spans="53:55" x14ac:dyDescent="0.3">
      <c r="BA4865" s="30" t="s">
        <v>1368</v>
      </c>
      <c r="BB4865" s="30" t="s">
        <v>1804</v>
      </c>
      <c r="BC4865" s="30">
        <v>26000</v>
      </c>
    </row>
    <row r="4866" spans="53:55" x14ac:dyDescent="0.3">
      <c r="BA4866" s="30" t="s">
        <v>1327</v>
      </c>
      <c r="BB4866" s="30" t="s">
        <v>1811</v>
      </c>
      <c r="BC4866" s="30">
        <v>16900</v>
      </c>
    </row>
    <row r="4867" spans="53:55" x14ac:dyDescent="0.3">
      <c r="BA4867" s="30" t="s">
        <v>1328</v>
      </c>
      <c r="BB4867" s="30" t="s">
        <v>1823</v>
      </c>
      <c r="BC4867" s="30">
        <v>44200</v>
      </c>
    </row>
    <row r="4868" spans="53:55" x14ac:dyDescent="0.3">
      <c r="BA4868" s="30" t="s">
        <v>1372</v>
      </c>
      <c r="BB4868" s="30" t="s">
        <v>1855</v>
      </c>
      <c r="BC4868" s="30">
        <v>36400</v>
      </c>
    </row>
    <row r="4869" spans="53:55" x14ac:dyDescent="0.3">
      <c r="BA4869" s="30" t="s">
        <v>1329</v>
      </c>
      <c r="BB4869" s="30" t="s">
        <v>1872</v>
      </c>
      <c r="BC4869" s="30">
        <v>25545</v>
      </c>
    </row>
    <row r="4870" spans="53:55" x14ac:dyDescent="0.3">
      <c r="BA4870" s="30" t="s">
        <v>1330</v>
      </c>
      <c r="BB4870" s="30" t="s">
        <v>1912</v>
      </c>
      <c r="BC4870" s="30">
        <v>9945</v>
      </c>
    </row>
    <row r="4871" spans="53:55" x14ac:dyDescent="0.3">
      <c r="BA4871" s="30" t="s">
        <v>1331</v>
      </c>
      <c r="BB4871" s="30" t="s">
        <v>1916</v>
      </c>
      <c r="BC4871" s="30">
        <v>4485</v>
      </c>
    </row>
    <row r="4872" spans="53:55" x14ac:dyDescent="0.3">
      <c r="BA4872" s="30" t="s">
        <v>1377</v>
      </c>
      <c r="BB4872" s="30" t="s">
        <v>1942</v>
      </c>
      <c r="BC4872" s="30">
        <v>3315</v>
      </c>
    </row>
    <row r="4873" spans="53:55" x14ac:dyDescent="0.3">
      <c r="BA4873" s="30" t="s">
        <v>1332</v>
      </c>
      <c r="BB4873" s="30" t="s">
        <v>1991</v>
      </c>
      <c r="BC4873" s="30">
        <v>2535</v>
      </c>
    </row>
    <row r="4874" spans="53:55" x14ac:dyDescent="0.3">
      <c r="BA4874" s="30" t="s">
        <v>1334</v>
      </c>
      <c r="BB4874" s="30" t="s">
        <v>2077</v>
      </c>
      <c r="BC4874" s="30">
        <v>9750</v>
      </c>
    </row>
    <row r="4875" spans="53:55" x14ac:dyDescent="0.3">
      <c r="BA4875" s="30" t="s">
        <v>1333</v>
      </c>
      <c r="BB4875" s="30" t="s">
        <v>2008</v>
      </c>
      <c r="BC4875" s="30">
        <v>26000</v>
      </c>
    </row>
    <row r="4876" spans="53:55" x14ac:dyDescent="0.3">
      <c r="BA4876" s="30" t="s">
        <v>1335</v>
      </c>
      <c r="BB4876" s="30" t="s">
        <v>2087</v>
      </c>
      <c r="BC4876" s="30">
        <v>27300</v>
      </c>
    </row>
    <row r="4877" spans="53:55" x14ac:dyDescent="0.3">
      <c r="BA4877" s="30" t="s">
        <v>1377</v>
      </c>
      <c r="BB4877" s="30" t="s">
        <v>1921</v>
      </c>
      <c r="BC4877" s="30">
        <v>22100</v>
      </c>
    </row>
    <row r="4878" spans="53:55" x14ac:dyDescent="0.3">
      <c r="BA4878" s="30" t="s">
        <v>1332</v>
      </c>
      <c r="BB4878" s="30" t="s">
        <v>1994</v>
      </c>
      <c r="BC4878" s="30">
        <v>36400</v>
      </c>
    </row>
    <row r="4879" spans="53:55" x14ac:dyDescent="0.3">
      <c r="BA4879" s="30" t="s">
        <v>1364</v>
      </c>
      <c r="BB4879" s="30" t="s">
        <v>1770</v>
      </c>
      <c r="BC4879" s="30">
        <v>8736</v>
      </c>
    </row>
    <row r="4880" spans="53:55" x14ac:dyDescent="0.3">
      <c r="BA4880" s="30" t="s">
        <v>27</v>
      </c>
      <c r="BB4880" s="30" t="s">
        <v>27</v>
      </c>
      <c r="BC4880" s="30">
        <v>25506</v>
      </c>
    </row>
    <row r="4881" spans="53:55" x14ac:dyDescent="0.3">
      <c r="BA4881" s="30" t="s">
        <v>1386</v>
      </c>
      <c r="BB4881" s="30" t="s">
        <v>1386</v>
      </c>
      <c r="BC4881" s="30">
        <v>3484</v>
      </c>
    </row>
    <row r="4882" spans="53:55" x14ac:dyDescent="0.3">
      <c r="BA4882" s="30" t="s">
        <v>2157</v>
      </c>
      <c r="BB4882" s="30" t="s">
        <v>1970</v>
      </c>
      <c r="BC4882" s="30">
        <v>10725</v>
      </c>
    </row>
    <row r="4883" spans="53:55" x14ac:dyDescent="0.3">
      <c r="BA4883" s="30" t="s">
        <v>26</v>
      </c>
      <c r="BB4883" s="30" t="s">
        <v>2129</v>
      </c>
      <c r="BC4883" s="30">
        <v>6890</v>
      </c>
    </row>
    <row r="4884" spans="53:55" x14ac:dyDescent="0.3">
      <c r="BA4884" s="30" t="s">
        <v>1391</v>
      </c>
      <c r="BB4884" s="30" t="s">
        <v>2109</v>
      </c>
      <c r="BC4884" s="30">
        <v>48945</v>
      </c>
    </row>
    <row r="4885" spans="53:55" x14ac:dyDescent="0.3">
      <c r="BA4885" s="30" t="s">
        <v>1393</v>
      </c>
      <c r="BB4885" s="30" t="s">
        <v>2130</v>
      </c>
      <c r="BC4885" s="30">
        <v>56550</v>
      </c>
    </row>
    <row r="4886" spans="53:55" x14ac:dyDescent="0.3">
      <c r="BA4886" s="30" t="s">
        <v>1336</v>
      </c>
      <c r="BB4886" s="30" t="s">
        <v>1425</v>
      </c>
      <c r="BC4886" s="30">
        <v>4160</v>
      </c>
    </row>
    <row r="4887" spans="53:55" x14ac:dyDescent="0.3">
      <c r="BA4887" s="30" t="s">
        <v>1338</v>
      </c>
      <c r="BB4887" s="30" t="s">
        <v>1445</v>
      </c>
      <c r="BC4887" s="30">
        <v>1560</v>
      </c>
    </row>
    <row r="4888" spans="53:55" x14ac:dyDescent="0.3">
      <c r="BA4888" s="30" t="s">
        <v>1340</v>
      </c>
      <c r="BB4888" s="30" t="s">
        <v>1461</v>
      </c>
      <c r="BC4888" s="30">
        <v>27300</v>
      </c>
    </row>
    <row r="4889" spans="53:55" x14ac:dyDescent="0.3">
      <c r="BA4889" s="30" t="s">
        <v>1342</v>
      </c>
      <c r="BB4889" s="30" t="s">
        <v>1488</v>
      </c>
      <c r="BC4889" s="30">
        <v>16900</v>
      </c>
    </row>
    <row r="4890" spans="53:55" x14ac:dyDescent="0.3">
      <c r="BA4890" s="30" t="s">
        <v>1344</v>
      </c>
      <c r="BB4890" s="30" t="s">
        <v>1553</v>
      </c>
      <c r="BC4890" s="30">
        <v>11700</v>
      </c>
    </row>
    <row r="4891" spans="53:55" x14ac:dyDescent="0.3">
      <c r="BA4891" s="30" t="s">
        <v>1346</v>
      </c>
      <c r="BB4891" s="30" t="s">
        <v>1554</v>
      </c>
      <c r="BC4891" s="30">
        <v>11050</v>
      </c>
    </row>
    <row r="4892" spans="53:55" x14ac:dyDescent="0.3">
      <c r="BA4892" s="30" t="s">
        <v>1348</v>
      </c>
      <c r="BB4892" s="30" t="s">
        <v>1571</v>
      </c>
      <c r="BC4892" s="30">
        <v>32500</v>
      </c>
    </row>
    <row r="4893" spans="53:55" x14ac:dyDescent="0.3">
      <c r="BA4893" s="30" t="s">
        <v>1350</v>
      </c>
      <c r="BB4893" s="30" t="s">
        <v>1601</v>
      </c>
      <c r="BC4893" s="30">
        <v>9100</v>
      </c>
    </row>
    <row r="4894" spans="53:55" x14ac:dyDescent="0.3">
      <c r="BA4894" s="30" t="s">
        <v>1352</v>
      </c>
      <c r="BB4894" s="30" t="s">
        <v>1616</v>
      </c>
      <c r="BC4894" s="30">
        <v>17550</v>
      </c>
    </row>
    <row r="4895" spans="53:55" x14ac:dyDescent="0.3">
      <c r="BA4895" s="30" t="s">
        <v>1354</v>
      </c>
      <c r="BB4895" s="30" t="s">
        <v>2146</v>
      </c>
      <c r="BC4895" s="30">
        <v>8190</v>
      </c>
    </row>
    <row r="4896" spans="53:55" x14ac:dyDescent="0.3">
      <c r="BA4896" s="30" t="s">
        <v>1356</v>
      </c>
      <c r="BB4896" s="30" t="s">
        <v>1643</v>
      </c>
      <c r="BC4896" s="30">
        <v>2990</v>
      </c>
    </row>
    <row r="4897" spans="53:55" x14ac:dyDescent="0.3">
      <c r="BA4897" s="30" t="s">
        <v>1358</v>
      </c>
      <c r="BB4897" s="30" t="s">
        <v>1660</v>
      </c>
      <c r="BC4897" s="30">
        <v>455</v>
      </c>
    </row>
    <row r="4898" spans="53:55" x14ac:dyDescent="0.3">
      <c r="BA4898" s="30" t="s">
        <v>1360</v>
      </c>
      <c r="BB4898" s="30" t="s">
        <v>1681</v>
      </c>
      <c r="BC4898" s="30">
        <v>12350</v>
      </c>
    </row>
    <row r="4899" spans="53:55" x14ac:dyDescent="0.3">
      <c r="BA4899" s="30" t="s">
        <v>1362</v>
      </c>
      <c r="BB4899" s="30" t="s">
        <v>1705</v>
      </c>
      <c r="BC4899" s="30">
        <v>39000</v>
      </c>
    </row>
    <row r="4900" spans="53:55" x14ac:dyDescent="0.3">
      <c r="BA4900" s="30" t="s">
        <v>1364</v>
      </c>
      <c r="BB4900" s="30" t="s">
        <v>1747</v>
      </c>
      <c r="BC4900" s="30">
        <v>33800</v>
      </c>
    </row>
    <row r="4901" spans="53:55" x14ac:dyDescent="0.3">
      <c r="BA4901" s="30" t="s">
        <v>1366</v>
      </c>
      <c r="BB4901" s="30" t="s">
        <v>1779</v>
      </c>
      <c r="BC4901" s="30">
        <v>22100</v>
      </c>
    </row>
    <row r="4902" spans="53:55" x14ac:dyDescent="0.3">
      <c r="BA4902" s="30" t="s">
        <v>1368</v>
      </c>
      <c r="BB4902" s="30" t="s">
        <v>1803</v>
      </c>
      <c r="BC4902" s="30">
        <v>27300</v>
      </c>
    </row>
    <row r="4903" spans="53:55" x14ac:dyDescent="0.3">
      <c r="BA4903" s="30" t="s">
        <v>1327</v>
      </c>
      <c r="BB4903" s="30" t="s">
        <v>1814</v>
      </c>
      <c r="BC4903" s="30">
        <v>25545</v>
      </c>
    </row>
    <row r="4904" spans="53:55" x14ac:dyDescent="0.3">
      <c r="BA4904" s="30" t="s">
        <v>1328</v>
      </c>
      <c r="BB4904" s="30" t="s">
        <v>1823</v>
      </c>
      <c r="BC4904" s="30">
        <v>19890</v>
      </c>
    </row>
    <row r="4905" spans="53:55" x14ac:dyDescent="0.3">
      <c r="BA4905" s="30" t="s">
        <v>1372</v>
      </c>
      <c r="BB4905" s="30" t="s">
        <v>1854</v>
      </c>
      <c r="BC4905" s="30">
        <v>5980</v>
      </c>
    </row>
    <row r="4906" spans="53:55" x14ac:dyDescent="0.3">
      <c r="BA4906" s="30" t="s">
        <v>1329</v>
      </c>
      <c r="BB4906" s="30" t="s">
        <v>1863</v>
      </c>
      <c r="BC4906" s="30">
        <v>3315</v>
      </c>
    </row>
    <row r="4907" spans="53:55" x14ac:dyDescent="0.3">
      <c r="BA4907" s="30" t="s">
        <v>1330</v>
      </c>
      <c r="BB4907" s="30" t="s">
        <v>1909</v>
      </c>
      <c r="BC4907" s="30">
        <v>845</v>
      </c>
    </row>
    <row r="4908" spans="53:55" x14ac:dyDescent="0.3">
      <c r="BA4908" s="30" t="s">
        <v>1331</v>
      </c>
      <c r="BB4908" s="30" t="s">
        <v>1918</v>
      </c>
      <c r="BC4908" s="30">
        <v>19500</v>
      </c>
    </row>
    <row r="4909" spans="53:55" x14ac:dyDescent="0.3">
      <c r="BA4909" s="30" t="s">
        <v>1377</v>
      </c>
      <c r="BB4909" s="30" t="s">
        <v>1933</v>
      </c>
      <c r="BC4909" s="30">
        <v>39000</v>
      </c>
    </row>
    <row r="4910" spans="53:55" x14ac:dyDescent="0.3">
      <c r="BA4910" s="30" t="s">
        <v>1332</v>
      </c>
      <c r="BB4910" s="30" t="s">
        <v>1991</v>
      </c>
      <c r="BC4910" s="30">
        <v>54600</v>
      </c>
    </row>
    <row r="4911" spans="53:55" x14ac:dyDescent="0.3">
      <c r="BA4911" s="30" t="s">
        <v>1334</v>
      </c>
      <c r="BB4911" s="30" t="s">
        <v>2080</v>
      </c>
      <c r="BC4911" s="30">
        <v>11050</v>
      </c>
    </row>
    <row r="4912" spans="53:55" x14ac:dyDescent="0.3">
      <c r="BA4912" s="30" t="s">
        <v>1333</v>
      </c>
      <c r="BB4912" s="30" t="s">
        <v>2047</v>
      </c>
      <c r="BC4912" s="30">
        <v>36400</v>
      </c>
    </row>
    <row r="4913" spans="53:55" x14ac:dyDescent="0.3">
      <c r="BA4913" s="30" t="s">
        <v>1335</v>
      </c>
      <c r="BB4913" s="30" t="s">
        <v>2098</v>
      </c>
      <c r="BC4913" s="30">
        <v>6552</v>
      </c>
    </row>
    <row r="4914" spans="53:55" x14ac:dyDescent="0.3">
      <c r="BA4914" s="30" t="s">
        <v>1377</v>
      </c>
      <c r="BB4914" s="30" t="s">
        <v>1944</v>
      </c>
      <c r="BC4914" s="30">
        <v>25506</v>
      </c>
    </row>
    <row r="4915" spans="53:55" x14ac:dyDescent="0.3">
      <c r="BA4915" s="30" t="s">
        <v>1332</v>
      </c>
      <c r="BB4915" s="30" t="s">
        <v>1995</v>
      </c>
      <c r="BC4915" s="30">
        <v>10452</v>
      </c>
    </row>
    <row r="4916" spans="53:55" x14ac:dyDescent="0.3">
      <c r="BA4916" s="30" t="s">
        <v>1364</v>
      </c>
      <c r="BB4916" s="30" t="s">
        <v>1769</v>
      </c>
      <c r="BC4916" s="30">
        <v>21450</v>
      </c>
    </row>
    <row r="4917" spans="53:55" x14ac:dyDescent="0.3">
      <c r="BA4917" s="30" t="s">
        <v>27</v>
      </c>
      <c r="BB4917" s="30" t="s">
        <v>27</v>
      </c>
      <c r="BC4917" s="30">
        <v>3445</v>
      </c>
    </row>
    <row r="4918" spans="53:55" x14ac:dyDescent="0.3">
      <c r="BA4918" s="30" t="s">
        <v>1386</v>
      </c>
      <c r="BB4918" s="30" t="s">
        <v>1386</v>
      </c>
      <c r="BC4918" s="30">
        <v>16315</v>
      </c>
    </row>
    <row r="4919" spans="53:55" x14ac:dyDescent="0.3">
      <c r="BA4919" s="30" t="s">
        <v>2157</v>
      </c>
      <c r="BB4919" s="30" t="s">
        <v>1985</v>
      </c>
      <c r="BC4919" s="30">
        <v>75400</v>
      </c>
    </row>
    <row r="4920" spans="53:55" x14ac:dyDescent="0.3">
      <c r="BA4920" s="30" t="s">
        <v>26</v>
      </c>
      <c r="BB4920" s="30" t="s">
        <v>2123</v>
      </c>
      <c r="BC4920" s="30">
        <v>3120</v>
      </c>
    </row>
    <row r="4921" spans="53:55" x14ac:dyDescent="0.3">
      <c r="BA4921" s="30" t="s">
        <v>1391</v>
      </c>
      <c r="BB4921" s="30" t="s">
        <v>2111</v>
      </c>
      <c r="BC4921" s="30">
        <v>2340</v>
      </c>
    </row>
    <row r="4922" spans="53:55" x14ac:dyDescent="0.3">
      <c r="BA4922" s="30" t="s">
        <v>1393</v>
      </c>
      <c r="BB4922" s="30" t="s">
        <v>2131</v>
      </c>
      <c r="BC4922" s="30">
        <v>54600</v>
      </c>
    </row>
    <row r="4923" spans="53:55" x14ac:dyDescent="0.3">
      <c r="BA4923" s="30" t="s">
        <v>1336</v>
      </c>
      <c r="BB4923" s="30" t="s">
        <v>1419</v>
      </c>
      <c r="BC4923" s="30">
        <v>8450</v>
      </c>
    </row>
    <row r="4924" spans="53:55" x14ac:dyDescent="0.3">
      <c r="BA4924" s="30" t="s">
        <v>1338</v>
      </c>
      <c r="BB4924" s="30" t="s">
        <v>1451</v>
      </c>
      <c r="BC4924" s="30">
        <v>5850</v>
      </c>
    </row>
    <row r="4925" spans="53:55" x14ac:dyDescent="0.3">
      <c r="BA4925" s="30" t="s">
        <v>1340</v>
      </c>
      <c r="BB4925" s="30" t="s">
        <v>1482</v>
      </c>
      <c r="BC4925" s="30">
        <v>22100</v>
      </c>
    </row>
    <row r="4926" spans="53:55" x14ac:dyDescent="0.3">
      <c r="BA4926" s="30" t="s">
        <v>1342</v>
      </c>
      <c r="BB4926" s="30" t="s">
        <v>1489</v>
      </c>
      <c r="BC4926" s="30">
        <v>32500</v>
      </c>
    </row>
    <row r="4927" spans="53:55" x14ac:dyDescent="0.3">
      <c r="BA4927" s="30" t="s">
        <v>1344</v>
      </c>
      <c r="BB4927" s="30" t="s">
        <v>1532</v>
      </c>
      <c r="BC4927" s="30">
        <v>4550</v>
      </c>
    </row>
    <row r="4928" spans="53:55" x14ac:dyDescent="0.3">
      <c r="BA4928" s="30" t="s">
        <v>1346</v>
      </c>
      <c r="BB4928" s="30" t="s">
        <v>1554</v>
      </c>
      <c r="BC4928" s="30">
        <v>23400</v>
      </c>
    </row>
    <row r="4929" spans="53:55" x14ac:dyDescent="0.3">
      <c r="BA4929" s="30" t="s">
        <v>1348</v>
      </c>
      <c r="BB4929" s="30" t="s">
        <v>1567</v>
      </c>
      <c r="BC4929" s="30">
        <v>8190</v>
      </c>
    </row>
    <row r="4930" spans="53:55" x14ac:dyDescent="0.3">
      <c r="BA4930" s="30" t="s">
        <v>1350</v>
      </c>
      <c r="BB4930" s="30" t="s">
        <v>1594</v>
      </c>
      <c r="BC4930" s="30">
        <v>2990</v>
      </c>
    </row>
    <row r="4931" spans="53:55" x14ac:dyDescent="0.3">
      <c r="BA4931" s="30" t="s">
        <v>1352</v>
      </c>
      <c r="BB4931" s="30" t="s">
        <v>1619</v>
      </c>
      <c r="BC4931" s="30">
        <v>910</v>
      </c>
    </row>
    <row r="4932" spans="53:55" x14ac:dyDescent="0.3">
      <c r="BA4932" s="30" t="s">
        <v>1354</v>
      </c>
      <c r="BB4932" s="30" t="s">
        <v>2134</v>
      </c>
      <c r="BC4932" s="30">
        <v>24700</v>
      </c>
    </row>
    <row r="4933" spans="53:55" x14ac:dyDescent="0.3">
      <c r="BA4933" s="30" t="s">
        <v>1356</v>
      </c>
      <c r="BB4933" s="30" t="s">
        <v>1645</v>
      </c>
      <c r="BC4933" s="30">
        <v>52000</v>
      </c>
    </row>
    <row r="4934" spans="53:55" x14ac:dyDescent="0.3">
      <c r="BA4934" s="30" t="s">
        <v>1358</v>
      </c>
      <c r="BB4934" s="30" t="s">
        <v>1673</v>
      </c>
      <c r="BC4934" s="30">
        <v>33800</v>
      </c>
    </row>
    <row r="4935" spans="53:55" x14ac:dyDescent="0.3">
      <c r="BA4935" s="30" t="s">
        <v>1360</v>
      </c>
      <c r="BB4935" s="30" t="s">
        <v>1680</v>
      </c>
      <c r="BC4935" s="30">
        <v>33150</v>
      </c>
    </row>
    <row r="4936" spans="53:55" x14ac:dyDescent="0.3">
      <c r="BA4936" s="30" t="s">
        <v>1362</v>
      </c>
      <c r="BB4936" s="30" t="s">
        <v>1732</v>
      </c>
      <c r="BC4936" s="30">
        <v>27300</v>
      </c>
    </row>
    <row r="4937" spans="53:55" x14ac:dyDescent="0.3">
      <c r="BA4937" s="30" t="s">
        <v>1364</v>
      </c>
      <c r="BB4937" s="30" t="s">
        <v>1755</v>
      </c>
      <c r="BC4937" s="30">
        <v>8515</v>
      </c>
    </row>
    <row r="4938" spans="53:55" x14ac:dyDescent="0.3">
      <c r="BA4938" s="30" t="s">
        <v>1366</v>
      </c>
      <c r="BB4938" s="30" t="s">
        <v>1788</v>
      </c>
      <c r="BC4938" s="30">
        <v>39780</v>
      </c>
    </row>
    <row r="4939" spans="53:55" x14ac:dyDescent="0.3">
      <c r="BA4939" s="30" t="s">
        <v>1368</v>
      </c>
      <c r="BB4939" s="30" t="s">
        <v>1796</v>
      </c>
      <c r="BC4939" s="30">
        <v>2990</v>
      </c>
    </row>
    <row r="4940" spans="53:55" x14ac:dyDescent="0.3">
      <c r="BA4940" s="30" t="s">
        <v>1327</v>
      </c>
      <c r="BB4940" s="30" t="s">
        <v>1805</v>
      </c>
      <c r="BC4940" s="30">
        <v>4420</v>
      </c>
    </row>
    <row r="4941" spans="53:55" x14ac:dyDescent="0.3">
      <c r="BA4941" s="30" t="s">
        <v>1328</v>
      </c>
      <c r="BB4941" s="30" t="s">
        <v>1817</v>
      </c>
      <c r="BC4941" s="30">
        <v>1690</v>
      </c>
    </row>
    <row r="4942" spans="53:55" x14ac:dyDescent="0.3">
      <c r="BA4942" s="30" t="s">
        <v>1372</v>
      </c>
      <c r="BB4942" s="30" t="s">
        <v>1854</v>
      </c>
      <c r="BC4942" s="30">
        <v>29250</v>
      </c>
    </row>
    <row r="4943" spans="53:55" x14ac:dyDescent="0.3">
      <c r="BA4943" s="30" t="s">
        <v>1329</v>
      </c>
      <c r="BB4943" s="30" t="s">
        <v>1869</v>
      </c>
      <c r="BC4943" s="30">
        <v>13000</v>
      </c>
    </row>
    <row r="4944" spans="53:55" x14ac:dyDescent="0.3">
      <c r="BA4944" s="30" t="s">
        <v>1330</v>
      </c>
      <c r="BB4944" s="30" t="s">
        <v>1901</v>
      </c>
      <c r="BC4944" s="30">
        <v>13650</v>
      </c>
    </row>
    <row r="4945" spans="53:55" x14ac:dyDescent="0.3">
      <c r="BA4945" s="30" t="s">
        <v>1331</v>
      </c>
      <c r="BB4945" s="30" t="s">
        <v>1917</v>
      </c>
      <c r="BC4945" s="30">
        <v>22100</v>
      </c>
    </row>
    <row r="4946" spans="53:55" x14ac:dyDescent="0.3">
      <c r="BA4946" s="30" t="s">
        <v>1377</v>
      </c>
      <c r="BB4946" s="30" t="s">
        <v>1945</v>
      </c>
      <c r="BC4946" s="30">
        <v>36400</v>
      </c>
    </row>
    <row r="4947" spans="53:55" x14ac:dyDescent="0.3">
      <c r="BA4947" s="30" t="s">
        <v>1332</v>
      </c>
      <c r="BB4947" s="30" t="s">
        <v>1996</v>
      </c>
      <c r="BC4947" s="30">
        <v>4368</v>
      </c>
    </row>
    <row r="4948" spans="53:55" x14ac:dyDescent="0.3">
      <c r="BA4948" s="30" t="s">
        <v>1334</v>
      </c>
      <c r="BB4948" s="30" t="s">
        <v>2069</v>
      </c>
      <c r="BC4948" s="30">
        <v>17004</v>
      </c>
    </row>
    <row r="4949" spans="53:55" x14ac:dyDescent="0.3">
      <c r="BA4949" s="30" t="s">
        <v>1333</v>
      </c>
      <c r="BB4949" s="30" t="s">
        <v>2031</v>
      </c>
      <c r="BC4949" s="30">
        <v>10452</v>
      </c>
    </row>
    <row r="4950" spans="53:55" x14ac:dyDescent="0.3">
      <c r="BA4950" s="30" t="s">
        <v>1335</v>
      </c>
      <c r="BB4950" s="30" t="s">
        <v>2082</v>
      </c>
      <c r="BC4950" s="30">
        <v>21450</v>
      </c>
    </row>
    <row r="4951" spans="53:55" x14ac:dyDescent="0.3">
      <c r="BA4951" s="30" t="s">
        <v>1377</v>
      </c>
      <c r="BB4951" s="30" t="s">
        <v>1927</v>
      </c>
      <c r="BC4951" s="30">
        <v>10335</v>
      </c>
    </row>
    <row r="4952" spans="53:55" x14ac:dyDescent="0.3">
      <c r="BA4952" s="30" t="s">
        <v>1332</v>
      </c>
      <c r="BB4952" s="30" t="s">
        <v>1989</v>
      </c>
      <c r="BC4952" s="30">
        <v>48945</v>
      </c>
    </row>
    <row r="4953" spans="53:55" x14ac:dyDescent="0.3">
      <c r="BA4953" s="30" t="s">
        <v>1364</v>
      </c>
      <c r="BB4953" s="30" t="s">
        <v>1767</v>
      </c>
      <c r="BC4953" s="30">
        <v>18850</v>
      </c>
    </row>
    <row r="4954" spans="53:55" x14ac:dyDescent="0.3">
      <c r="BA4954" s="30" t="s">
        <v>27</v>
      </c>
      <c r="BB4954" s="30" t="s">
        <v>27</v>
      </c>
      <c r="BC4954" s="30">
        <v>2080</v>
      </c>
    </row>
    <row r="4955" spans="53:55" x14ac:dyDescent="0.3">
      <c r="BA4955" s="30" t="s">
        <v>1386</v>
      </c>
      <c r="BB4955" s="30" t="s">
        <v>2108</v>
      </c>
      <c r="BC4955" s="30">
        <v>2340</v>
      </c>
    </row>
    <row r="4956" spans="53:55" x14ac:dyDescent="0.3">
      <c r="BA4956" s="30" t="s">
        <v>2157</v>
      </c>
      <c r="BB4956" s="30" t="s">
        <v>1958</v>
      </c>
      <c r="BC4956" s="30">
        <v>27300</v>
      </c>
    </row>
    <row r="4957" spans="53:55" x14ac:dyDescent="0.3">
      <c r="BA4957" s="30" t="s">
        <v>26</v>
      </c>
      <c r="BB4957" s="30" t="s">
        <v>2120</v>
      </c>
      <c r="BC4957" s="30">
        <v>25350</v>
      </c>
    </row>
    <row r="4958" spans="53:55" x14ac:dyDescent="0.3">
      <c r="BA4958" s="30" t="s">
        <v>1391</v>
      </c>
      <c r="BB4958" s="30" t="s">
        <v>2116</v>
      </c>
      <c r="BC4958" s="30">
        <v>5850</v>
      </c>
    </row>
    <row r="4959" spans="53:55" x14ac:dyDescent="0.3">
      <c r="BA4959" s="30" t="s">
        <v>1393</v>
      </c>
      <c r="BB4959" s="30" t="s">
        <v>2132</v>
      </c>
      <c r="BC4959" s="30">
        <v>44200</v>
      </c>
    </row>
    <row r="4960" spans="53:55" x14ac:dyDescent="0.3">
      <c r="BA4960" s="30" t="s">
        <v>1336</v>
      </c>
      <c r="BB4960" s="30" t="s">
        <v>1425</v>
      </c>
      <c r="BC4960" s="30">
        <v>32500</v>
      </c>
    </row>
    <row r="4961" spans="53:55" x14ac:dyDescent="0.3">
      <c r="BA4961" s="30" t="s">
        <v>1338</v>
      </c>
      <c r="BB4961" s="30" t="s">
        <v>1447</v>
      </c>
      <c r="BC4961" s="30">
        <v>9100</v>
      </c>
    </row>
    <row r="4962" spans="53:55" x14ac:dyDescent="0.3">
      <c r="BA4962" s="30" t="s">
        <v>1340</v>
      </c>
      <c r="BB4962" s="30" t="s">
        <v>1467</v>
      </c>
      <c r="BC4962" s="30">
        <v>11700</v>
      </c>
    </row>
    <row r="4963" spans="53:55" x14ac:dyDescent="0.3">
      <c r="BA4963" s="30" t="s">
        <v>1342</v>
      </c>
      <c r="BB4963" s="30" t="s">
        <v>1492</v>
      </c>
      <c r="BC4963" s="30">
        <v>8190</v>
      </c>
    </row>
    <row r="4964" spans="53:55" x14ac:dyDescent="0.3">
      <c r="BA4964" s="30" t="s">
        <v>1344</v>
      </c>
      <c r="BB4964" s="30" t="s">
        <v>1550</v>
      </c>
      <c r="BC4964" s="30">
        <v>5980</v>
      </c>
    </row>
    <row r="4965" spans="53:55" x14ac:dyDescent="0.3">
      <c r="BA4965" s="30" t="s">
        <v>1346</v>
      </c>
      <c r="BB4965" s="30" t="s">
        <v>1554</v>
      </c>
      <c r="BC4965" s="30">
        <v>455</v>
      </c>
    </row>
    <row r="4966" spans="53:55" x14ac:dyDescent="0.3">
      <c r="BA4966" s="30" t="s">
        <v>1348</v>
      </c>
      <c r="BB4966" s="30" t="s">
        <v>1571</v>
      </c>
      <c r="BC4966" s="30">
        <v>12350</v>
      </c>
    </row>
    <row r="4967" spans="53:55" x14ac:dyDescent="0.3">
      <c r="BA4967" s="30" t="s">
        <v>1350</v>
      </c>
      <c r="BB4967" s="30" t="s">
        <v>1610</v>
      </c>
      <c r="BC4967" s="30">
        <v>26000</v>
      </c>
    </row>
    <row r="4968" spans="53:55" x14ac:dyDescent="0.3">
      <c r="BA4968" s="30" t="s">
        <v>1352</v>
      </c>
      <c r="BB4968" s="30" t="s">
        <v>1618</v>
      </c>
      <c r="BC4968" s="30">
        <v>25350</v>
      </c>
    </row>
    <row r="4969" spans="53:55" x14ac:dyDescent="0.3">
      <c r="BA4969" s="30" t="s">
        <v>1354</v>
      </c>
      <c r="BB4969" s="30" t="s">
        <v>2151</v>
      </c>
      <c r="BC4969" s="30">
        <v>44200</v>
      </c>
    </row>
    <row r="4970" spans="53:55" x14ac:dyDescent="0.3">
      <c r="BA4970" s="30" t="s">
        <v>1356</v>
      </c>
      <c r="BB4970" s="30" t="s">
        <v>1642</v>
      </c>
      <c r="BC4970" s="30">
        <v>36400</v>
      </c>
    </row>
    <row r="4971" spans="53:55" x14ac:dyDescent="0.3">
      <c r="BA4971" s="30" t="s">
        <v>1358</v>
      </c>
      <c r="BB4971" s="30" t="s">
        <v>1648</v>
      </c>
      <c r="BC4971" s="30">
        <v>25545</v>
      </c>
    </row>
    <row r="4972" spans="53:55" x14ac:dyDescent="0.3">
      <c r="BA4972" s="30" t="s">
        <v>1360</v>
      </c>
      <c r="BB4972" s="30" t="s">
        <v>1679</v>
      </c>
      <c r="BC4972" s="30">
        <v>9945</v>
      </c>
    </row>
    <row r="4973" spans="53:55" x14ac:dyDescent="0.3">
      <c r="BA4973" s="30" t="s">
        <v>1362</v>
      </c>
      <c r="BB4973" s="30" t="s">
        <v>1695</v>
      </c>
      <c r="BC4973" s="30">
        <v>2990</v>
      </c>
    </row>
    <row r="4974" spans="53:55" x14ac:dyDescent="0.3">
      <c r="BA4974" s="30" t="s">
        <v>1364</v>
      </c>
      <c r="BB4974" s="30" t="s">
        <v>1766</v>
      </c>
      <c r="BC4974" s="30">
        <v>3315</v>
      </c>
    </row>
    <row r="4975" spans="53:55" x14ac:dyDescent="0.3">
      <c r="BA4975" s="30" t="s">
        <v>1366</v>
      </c>
      <c r="BB4975" s="30" t="s">
        <v>1779</v>
      </c>
      <c r="BC4975" s="30">
        <v>2535</v>
      </c>
    </row>
    <row r="4976" spans="53:55" x14ac:dyDescent="0.3">
      <c r="BA4976" s="30" t="s">
        <v>1368</v>
      </c>
      <c r="BB4976" s="30" t="s">
        <v>1804</v>
      </c>
      <c r="BC4976" s="30">
        <v>9750</v>
      </c>
    </row>
    <row r="4977" spans="53:55" x14ac:dyDescent="0.3">
      <c r="BA4977" s="30" t="s">
        <v>1327</v>
      </c>
      <c r="BB4977" s="30" t="s">
        <v>1811</v>
      </c>
      <c r="BC4977" s="30">
        <v>39000</v>
      </c>
    </row>
    <row r="4978" spans="53:55" x14ac:dyDescent="0.3">
      <c r="BA4978" s="30" t="s">
        <v>1328</v>
      </c>
      <c r="BB4978" s="30" t="s">
        <v>1827</v>
      </c>
      <c r="BC4978" s="30">
        <v>13650</v>
      </c>
    </row>
    <row r="4979" spans="53:55" x14ac:dyDescent="0.3">
      <c r="BA4979" s="30" t="s">
        <v>1372</v>
      </c>
      <c r="BB4979" s="30" t="s">
        <v>1836</v>
      </c>
      <c r="BC4979" s="30">
        <v>33150</v>
      </c>
    </row>
    <row r="4980" spans="53:55" x14ac:dyDescent="0.3">
      <c r="BA4980" s="30" t="s">
        <v>1329</v>
      </c>
      <c r="BB4980" s="30" t="s">
        <v>1875</v>
      </c>
      <c r="BC4980" s="30">
        <v>36400</v>
      </c>
    </row>
    <row r="4981" spans="53:55" x14ac:dyDescent="0.3">
      <c r="BA4981" s="30" t="s">
        <v>1330</v>
      </c>
      <c r="BB4981" s="30" t="s">
        <v>1895</v>
      </c>
      <c r="BC4981" s="30">
        <v>4368</v>
      </c>
    </row>
    <row r="4982" spans="53:55" x14ac:dyDescent="0.3">
      <c r="BA4982" s="30" t="s">
        <v>1331</v>
      </c>
      <c r="BB4982" s="30" t="s">
        <v>1915</v>
      </c>
      <c r="BC4982" s="30">
        <v>8502</v>
      </c>
    </row>
    <row r="4983" spans="53:55" x14ac:dyDescent="0.3">
      <c r="BA4983" s="30" t="s">
        <v>1377</v>
      </c>
      <c r="BB4983" s="30" t="s">
        <v>1953</v>
      </c>
      <c r="BC4983" s="30">
        <v>6968</v>
      </c>
    </row>
    <row r="4984" spans="53:55" x14ac:dyDescent="0.3">
      <c r="BA4984" s="30" t="s">
        <v>1332</v>
      </c>
      <c r="BB4984" s="30" t="s">
        <v>1990</v>
      </c>
      <c r="BC4984" s="30">
        <v>32175</v>
      </c>
    </row>
    <row r="4985" spans="53:55" x14ac:dyDescent="0.3">
      <c r="BA4985" s="30" t="s">
        <v>1334</v>
      </c>
      <c r="BB4985" s="30" t="s">
        <v>2080</v>
      </c>
      <c r="BC4985" s="30">
        <v>13780</v>
      </c>
    </row>
    <row r="4986" spans="53:55" x14ac:dyDescent="0.3">
      <c r="BA4986" s="30" t="s">
        <v>1333</v>
      </c>
      <c r="BB4986" s="30" t="s">
        <v>2011</v>
      </c>
      <c r="BC4986" s="30">
        <v>16315</v>
      </c>
    </row>
    <row r="4987" spans="53:55" x14ac:dyDescent="0.3">
      <c r="BA4987" s="30" t="s">
        <v>1335</v>
      </c>
      <c r="BB4987" s="30" t="s">
        <v>2093</v>
      </c>
      <c r="BC4987" s="30">
        <v>75400</v>
      </c>
    </row>
    <row r="4988" spans="53:55" x14ac:dyDescent="0.3">
      <c r="BA4988" s="30" t="s">
        <v>1377</v>
      </c>
      <c r="BB4988" s="30" t="s">
        <v>1928</v>
      </c>
      <c r="BC4988" s="30">
        <v>1040</v>
      </c>
    </row>
    <row r="4989" spans="53:55" x14ac:dyDescent="0.3">
      <c r="BA4989" s="30" t="s">
        <v>1332</v>
      </c>
      <c r="BB4989" s="30" t="s">
        <v>1991</v>
      </c>
      <c r="BC4989" s="30">
        <v>780</v>
      </c>
    </row>
    <row r="4990" spans="53:55" x14ac:dyDescent="0.3">
      <c r="BA4990" s="30" t="s">
        <v>1364</v>
      </c>
      <c r="BB4990" s="30" t="s">
        <v>1765</v>
      </c>
      <c r="BC4990" s="30">
        <v>40950</v>
      </c>
    </row>
    <row r="4991" spans="53:55" x14ac:dyDescent="0.3">
      <c r="BA4991" s="30" t="s">
        <v>27</v>
      </c>
      <c r="BB4991" s="30" t="s">
        <v>27</v>
      </c>
      <c r="BC4991" s="30">
        <v>33800</v>
      </c>
    </row>
    <row r="4992" spans="53:55" x14ac:dyDescent="0.3">
      <c r="BA4992" s="30" t="s">
        <v>1386</v>
      </c>
      <c r="BB4992" s="30" t="s">
        <v>2107</v>
      </c>
      <c r="BC4992" s="30">
        <v>5850</v>
      </c>
    </row>
    <row r="4993" spans="53:55" x14ac:dyDescent="0.3">
      <c r="BA4993" s="30" t="s">
        <v>2157</v>
      </c>
      <c r="BB4993" s="30" t="s">
        <v>1958</v>
      </c>
      <c r="BC4993" s="30">
        <v>22100</v>
      </c>
    </row>
    <row r="4994" spans="53:55" x14ac:dyDescent="0.3">
      <c r="BA4994" s="30" t="s">
        <v>26</v>
      </c>
      <c r="BB4994" s="30" t="s">
        <v>2126</v>
      </c>
      <c r="BC4994" s="30">
        <v>48750</v>
      </c>
    </row>
    <row r="4995" spans="53:55" x14ac:dyDescent="0.3">
      <c r="BA4995" s="30" t="s">
        <v>1391</v>
      </c>
      <c r="BB4995" s="30" t="s">
        <v>2110</v>
      </c>
      <c r="BC4995" s="30">
        <v>13650</v>
      </c>
    </row>
    <row r="4996" spans="53:55" x14ac:dyDescent="0.3">
      <c r="BA4996" s="30" t="s">
        <v>1393</v>
      </c>
      <c r="BB4996" s="30" t="s">
        <v>1414</v>
      </c>
      <c r="BC4996" s="30">
        <v>17550</v>
      </c>
    </row>
    <row r="4997" spans="53:55" x14ac:dyDescent="0.3">
      <c r="BA4997" s="30" t="s">
        <v>1336</v>
      </c>
      <c r="BB4997" s="30" t="s">
        <v>1428</v>
      </c>
      <c r="BC4997" s="30">
        <v>10920</v>
      </c>
    </row>
    <row r="4998" spans="53:55" x14ac:dyDescent="0.3">
      <c r="BA4998" s="30" t="s">
        <v>1338</v>
      </c>
      <c r="BB4998" s="30" t="s">
        <v>1453</v>
      </c>
      <c r="BC4998" s="30">
        <v>1495</v>
      </c>
    </row>
    <row r="4999" spans="53:55" x14ac:dyDescent="0.3">
      <c r="BA4999" s="30" t="s">
        <v>1340</v>
      </c>
      <c r="BB4999" s="30" t="s">
        <v>1473</v>
      </c>
      <c r="BC4999" s="30">
        <v>910</v>
      </c>
    </row>
    <row r="5000" spans="53:55" x14ac:dyDescent="0.3">
      <c r="BA5000" s="30" t="s">
        <v>1342</v>
      </c>
      <c r="BB5000" s="30" t="s">
        <v>1503</v>
      </c>
      <c r="BC5000" s="30">
        <v>37050</v>
      </c>
    </row>
    <row r="5001" spans="53:55" x14ac:dyDescent="0.3">
      <c r="BA5001" s="30" t="s">
        <v>1344</v>
      </c>
      <c r="BB5001" s="30" t="s">
        <v>1533</v>
      </c>
      <c r="BC5001" s="30">
        <v>39000</v>
      </c>
    </row>
    <row r="5002" spans="53:55" x14ac:dyDescent="0.3">
      <c r="BA5002" s="30" t="s">
        <v>1346</v>
      </c>
      <c r="BB5002" s="30" t="s">
        <v>1554</v>
      </c>
      <c r="BC5002" s="30">
        <v>25350</v>
      </c>
    </row>
    <row r="5003" spans="53:55" x14ac:dyDescent="0.3">
      <c r="BA5003" s="30" t="s">
        <v>1348</v>
      </c>
      <c r="BB5003" s="30" t="s">
        <v>1567</v>
      </c>
      <c r="BC5003" s="30">
        <v>11050</v>
      </c>
    </row>
    <row r="5004" spans="53:55" x14ac:dyDescent="0.3">
      <c r="BA5004" s="30" t="s">
        <v>1350</v>
      </c>
      <c r="BB5004" s="30" t="s">
        <v>1596</v>
      </c>
      <c r="BC5004" s="30">
        <v>36400</v>
      </c>
    </row>
    <row r="5005" spans="53:55" x14ac:dyDescent="0.3">
      <c r="BA5005" s="30" t="s">
        <v>1352</v>
      </c>
      <c r="BB5005" s="30" t="s">
        <v>1621</v>
      </c>
      <c r="BC5005" s="30">
        <v>34060</v>
      </c>
    </row>
    <row r="5006" spans="53:55" x14ac:dyDescent="0.3">
      <c r="BA5006" s="30" t="s">
        <v>1354</v>
      </c>
      <c r="BB5006" s="30" t="s">
        <v>2138</v>
      </c>
      <c r="BC5006" s="30">
        <v>19890</v>
      </c>
    </row>
    <row r="5007" spans="53:55" x14ac:dyDescent="0.3">
      <c r="BA5007" s="30" t="s">
        <v>1356</v>
      </c>
      <c r="BB5007" s="30" t="s">
        <v>1631</v>
      </c>
      <c r="BC5007" s="30">
        <v>5980</v>
      </c>
    </row>
    <row r="5008" spans="53:55" x14ac:dyDescent="0.3">
      <c r="BA5008" s="30" t="s">
        <v>1358</v>
      </c>
      <c r="BB5008" s="30" t="s">
        <v>1669</v>
      </c>
      <c r="BC5008" s="30">
        <v>4420</v>
      </c>
    </row>
    <row r="5009" spans="53:55" x14ac:dyDescent="0.3">
      <c r="BA5009" s="30" t="s">
        <v>1360</v>
      </c>
      <c r="BB5009" s="30" t="s">
        <v>1679</v>
      </c>
      <c r="BC5009" s="30">
        <v>845</v>
      </c>
    </row>
    <row r="5010" spans="53:55" x14ac:dyDescent="0.3">
      <c r="BA5010" s="30" t="s">
        <v>1362</v>
      </c>
      <c r="BB5010" s="30" t="s">
        <v>1719</v>
      </c>
      <c r="BC5010" s="30">
        <v>29250</v>
      </c>
    </row>
    <row r="5011" spans="53:55" x14ac:dyDescent="0.3">
      <c r="BA5011" s="30" t="s">
        <v>1364</v>
      </c>
      <c r="BB5011" s="30" t="s">
        <v>1744</v>
      </c>
      <c r="BC5011" s="30">
        <v>39000</v>
      </c>
    </row>
    <row r="5012" spans="53:55" x14ac:dyDescent="0.3">
      <c r="BA5012" s="30" t="s">
        <v>1366</v>
      </c>
      <c r="BB5012" s="30" t="s">
        <v>1784</v>
      </c>
      <c r="BC5012" s="30">
        <v>13650</v>
      </c>
    </row>
    <row r="5013" spans="53:55" x14ac:dyDescent="0.3">
      <c r="BA5013" s="30" t="s">
        <v>1368</v>
      </c>
      <c r="BB5013" s="30" t="s">
        <v>1794</v>
      </c>
      <c r="BC5013" s="30">
        <v>22100</v>
      </c>
    </row>
    <row r="5014" spans="53:55" x14ac:dyDescent="0.3">
      <c r="BA5014" s="30" t="s">
        <v>1327</v>
      </c>
      <c r="BB5014" s="30" t="s">
        <v>1810</v>
      </c>
      <c r="BC5014" s="30">
        <v>9100</v>
      </c>
    </row>
    <row r="5015" spans="53:55" x14ac:dyDescent="0.3">
      <c r="BA5015" s="30" t="s">
        <v>1328</v>
      </c>
      <c r="BB5015" s="30" t="s">
        <v>1823</v>
      </c>
      <c r="BC5015" s="30">
        <v>4368</v>
      </c>
    </row>
    <row r="5016" spans="53:55" x14ac:dyDescent="0.3">
      <c r="BA5016" s="30" t="s">
        <v>1372</v>
      </c>
      <c r="BB5016" s="30" t="s">
        <v>1848</v>
      </c>
      <c r="BC5016" s="30">
        <v>34008</v>
      </c>
    </row>
    <row r="5017" spans="53:55" x14ac:dyDescent="0.3">
      <c r="BA5017" s="30" t="s">
        <v>1329</v>
      </c>
      <c r="BB5017" s="30" t="s">
        <v>1875</v>
      </c>
      <c r="BC5017" s="30">
        <v>13936</v>
      </c>
    </row>
    <row r="5018" spans="53:55" x14ac:dyDescent="0.3">
      <c r="BA5018" s="30" t="s">
        <v>1330</v>
      </c>
      <c r="BB5018" s="30" t="s">
        <v>1888</v>
      </c>
      <c r="BC5018" s="30">
        <v>21450</v>
      </c>
    </row>
    <row r="5019" spans="53:55" x14ac:dyDescent="0.3">
      <c r="BA5019" s="30" t="s">
        <v>1331</v>
      </c>
      <c r="BB5019" s="30" t="s">
        <v>1916</v>
      </c>
      <c r="BC5019" s="30">
        <v>10335</v>
      </c>
    </row>
    <row r="5020" spans="53:55" x14ac:dyDescent="0.3">
      <c r="BA5020" s="30" t="s">
        <v>1377</v>
      </c>
      <c r="BB5020" s="30" t="s">
        <v>1927</v>
      </c>
      <c r="BC5020" s="30">
        <v>48945</v>
      </c>
    </row>
    <row r="5021" spans="53:55" x14ac:dyDescent="0.3">
      <c r="BA5021" s="30" t="s">
        <v>1332</v>
      </c>
      <c r="BB5021" s="30" t="s">
        <v>1990</v>
      </c>
      <c r="BC5021" s="30">
        <v>37700</v>
      </c>
    </row>
    <row r="5022" spans="53:55" x14ac:dyDescent="0.3">
      <c r="BA5022" s="30" t="s">
        <v>1334</v>
      </c>
      <c r="BB5022" s="30" t="s">
        <v>2078</v>
      </c>
      <c r="BC5022" s="30">
        <v>3120</v>
      </c>
    </row>
    <row r="5023" spans="53:55" x14ac:dyDescent="0.3">
      <c r="BA5023" s="30" t="s">
        <v>1333</v>
      </c>
      <c r="BB5023" s="30" t="s">
        <v>2050</v>
      </c>
      <c r="BC5023" s="30">
        <v>2340</v>
      </c>
    </row>
    <row r="5024" spans="53:55" x14ac:dyDescent="0.3">
      <c r="BA5024" s="30" t="s">
        <v>1335</v>
      </c>
      <c r="BB5024" s="30" t="s">
        <v>2093</v>
      </c>
      <c r="BC5024" s="30">
        <v>27300</v>
      </c>
    </row>
    <row r="5025" spans="53:55" x14ac:dyDescent="0.3">
      <c r="BA5025" s="30" t="s">
        <v>1377</v>
      </c>
      <c r="BB5025" s="30" t="s">
        <v>1953</v>
      </c>
      <c r="BC5025" s="30">
        <v>33800</v>
      </c>
    </row>
    <row r="5026" spans="53:55" x14ac:dyDescent="0.3">
      <c r="BA5026" s="30" t="s">
        <v>1332</v>
      </c>
      <c r="BB5026" s="30" t="s">
        <v>1990</v>
      </c>
      <c r="BC5026" s="30">
        <v>17550</v>
      </c>
    </row>
    <row r="5027" spans="53:55" x14ac:dyDescent="0.3">
      <c r="BA5027" s="30" t="s">
        <v>1364</v>
      </c>
      <c r="BB5027" s="30" t="s">
        <v>1772</v>
      </c>
      <c r="BC5027" s="30">
        <v>44200</v>
      </c>
    </row>
    <row r="5028" spans="53:55" x14ac:dyDescent="0.3">
      <c r="BA5028" s="30" t="s">
        <v>27</v>
      </c>
      <c r="BB5028" s="30" t="s">
        <v>27</v>
      </c>
      <c r="BC5028" s="30">
        <v>16250</v>
      </c>
    </row>
    <row r="5029" spans="53:55" x14ac:dyDescent="0.3">
      <c r="BA5029" s="30" t="s">
        <v>1386</v>
      </c>
      <c r="BB5029" s="30" t="s">
        <v>2108</v>
      </c>
      <c r="BC5029" s="30">
        <v>9100</v>
      </c>
    </row>
    <row r="5030" spans="53:55" x14ac:dyDescent="0.3">
      <c r="BA5030" s="30" t="s">
        <v>2157</v>
      </c>
      <c r="BB5030" s="30" t="s">
        <v>1986</v>
      </c>
      <c r="BC5030" s="30">
        <v>5850</v>
      </c>
    </row>
    <row r="5031" spans="53:55" x14ac:dyDescent="0.3">
      <c r="BA5031" s="30" t="s">
        <v>26</v>
      </c>
      <c r="BB5031" s="30" t="s">
        <v>2126</v>
      </c>
      <c r="BC5031" s="30">
        <v>10920</v>
      </c>
    </row>
    <row r="5032" spans="53:55" x14ac:dyDescent="0.3">
      <c r="BA5032" s="30" t="s">
        <v>1391</v>
      </c>
      <c r="BB5032" s="30" t="s">
        <v>2113</v>
      </c>
      <c r="BC5032" s="30">
        <v>5980</v>
      </c>
    </row>
    <row r="5033" spans="53:55" x14ac:dyDescent="0.3">
      <c r="BA5033" s="30" t="s">
        <v>1393</v>
      </c>
      <c r="BB5033" s="30" t="s">
        <v>2131</v>
      </c>
      <c r="BC5033" s="30">
        <v>1820</v>
      </c>
    </row>
    <row r="5034" spans="53:55" x14ac:dyDescent="0.3">
      <c r="BA5034" s="30" t="s">
        <v>1336</v>
      </c>
      <c r="BB5034" s="30" t="s">
        <v>1421</v>
      </c>
      <c r="BC5034" s="30">
        <v>49400</v>
      </c>
    </row>
    <row r="5035" spans="53:55" x14ac:dyDescent="0.3">
      <c r="BA5035" s="30" t="s">
        <v>1338</v>
      </c>
      <c r="BB5035" s="30" t="s">
        <v>1447</v>
      </c>
      <c r="BC5035" s="30">
        <v>52000</v>
      </c>
    </row>
    <row r="5036" spans="53:55" x14ac:dyDescent="0.3">
      <c r="BA5036" s="30" t="s">
        <v>1340</v>
      </c>
      <c r="BB5036" s="30" t="s">
        <v>1466</v>
      </c>
      <c r="BC5036" s="30">
        <v>8450</v>
      </c>
    </row>
    <row r="5037" spans="53:55" x14ac:dyDescent="0.3">
      <c r="BA5037" s="30" t="s">
        <v>1342</v>
      </c>
      <c r="BB5037" s="30" t="s">
        <v>1516</v>
      </c>
      <c r="BC5037" s="30">
        <v>11050</v>
      </c>
    </row>
    <row r="5038" spans="53:55" x14ac:dyDescent="0.3">
      <c r="BA5038" s="30" t="s">
        <v>1344</v>
      </c>
      <c r="BB5038" s="30" t="s">
        <v>1540</v>
      </c>
      <c r="BC5038" s="30">
        <v>36400</v>
      </c>
    </row>
    <row r="5039" spans="53:55" x14ac:dyDescent="0.3">
      <c r="BA5039" s="30" t="s">
        <v>1346</v>
      </c>
      <c r="BB5039" s="30" t="s">
        <v>1555</v>
      </c>
      <c r="BC5039" s="30">
        <v>17030</v>
      </c>
    </row>
    <row r="5040" spans="53:55" x14ac:dyDescent="0.3">
      <c r="BA5040" s="30" t="s">
        <v>1348</v>
      </c>
      <c r="BB5040" s="30" t="s">
        <v>1578</v>
      </c>
      <c r="BC5040" s="30">
        <v>19890</v>
      </c>
    </row>
    <row r="5041" spans="53:55" x14ac:dyDescent="0.3">
      <c r="BA5041" s="30" t="s">
        <v>1350</v>
      </c>
      <c r="BB5041" s="30" t="s">
        <v>1605</v>
      </c>
      <c r="BC5041" s="30">
        <v>5980</v>
      </c>
    </row>
    <row r="5042" spans="53:55" x14ac:dyDescent="0.3">
      <c r="BA5042" s="30" t="s">
        <v>1352</v>
      </c>
      <c r="BB5042" s="30" t="s">
        <v>1620</v>
      </c>
      <c r="BC5042" s="30">
        <v>3315</v>
      </c>
    </row>
    <row r="5043" spans="53:55" x14ac:dyDescent="0.3">
      <c r="BA5043" s="30" t="s">
        <v>1354</v>
      </c>
      <c r="BB5043" s="30" t="s">
        <v>2150</v>
      </c>
      <c r="BC5043" s="30">
        <v>845</v>
      </c>
    </row>
    <row r="5044" spans="53:55" x14ac:dyDescent="0.3">
      <c r="BA5044" s="30" t="s">
        <v>1356</v>
      </c>
      <c r="BB5044" s="30" t="s">
        <v>1638</v>
      </c>
      <c r="BC5044" s="30">
        <v>19500</v>
      </c>
    </row>
    <row r="5045" spans="53:55" x14ac:dyDescent="0.3">
      <c r="BA5045" s="30" t="s">
        <v>1358</v>
      </c>
      <c r="BB5045" s="30" t="s">
        <v>1668</v>
      </c>
      <c r="BC5045" s="30">
        <v>26000</v>
      </c>
    </row>
    <row r="5046" spans="53:55" x14ac:dyDescent="0.3">
      <c r="BA5046" s="30" t="s">
        <v>1360</v>
      </c>
      <c r="BB5046" s="30" t="s">
        <v>1686</v>
      </c>
      <c r="BC5046" s="30">
        <v>40950</v>
      </c>
    </row>
    <row r="5047" spans="53:55" x14ac:dyDescent="0.3">
      <c r="BA5047" s="30" t="s">
        <v>1362</v>
      </c>
      <c r="BB5047" s="30" t="s">
        <v>1706</v>
      </c>
      <c r="BC5047" s="30">
        <v>22100</v>
      </c>
    </row>
    <row r="5048" spans="53:55" x14ac:dyDescent="0.3">
      <c r="BA5048" s="30" t="s">
        <v>1364</v>
      </c>
      <c r="BB5048" s="30" t="s">
        <v>1774</v>
      </c>
      <c r="BC5048" s="30">
        <v>36400</v>
      </c>
    </row>
    <row r="5049" spans="53:55" x14ac:dyDescent="0.3">
      <c r="BA5049" s="30" t="s">
        <v>1366</v>
      </c>
      <c r="BB5049" s="30" t="s">
        <v>1788</v>
      </c>
      <c r="BC5049" s="30">
        <v>4368</v>
      </c>
    </row>
    <row r="5050" spans="53:55" x14ac:dyDescent="0.3">
      <c r="BA5050" s="30" t="s">
        <v>1368</v>
      </c>
      <c r="BB5050" s="30" t="s">
        <v>1797</v>
      </c>
      <c r="BC5050" s="30">
        <v>25506</v>
      </c>
    </row>
    <row r="5051" spans="53:55" x14ac:dyDescent="0.3">
      <c r="BA5051" s="30" t="s">
        <v>1327</v>
      </c>
      <c r="BB5051" s="30" t="s">
        <v>1806</v>
      </c>
      <c r="BC5051" s="30">
        <v>13936</v>
      </c>
    </row>
    <row r="5052" spans="53:55" x14ac:dyDescent="0.3">
      <c r="BA5052" s="30" t="s">
        <v>1328</v>
      </c>
      <c r="BB5052" s="30" t="s">
        <v>1823</v>
      </c>
      <c r="BC5052" s="30">
        <v>21450</v>
      </c>
    </row>
    <row r="5053" spans="53:55" x14ac:dyDescent="0.3">
      <c r="BA5053" s="30" t="s">
        <v>1372</v>
      </c>
      <c r="BB5053" s="30" t="s">
        <v>1849</v>
      </c>
      <c r="BC5053" s="30">
        <v>10335</v>
      </c>
    </row>
    <row r="5054" spans="53:55" x14ac:dyDescent="0.3">
      <c r="BA5054" s="30" t="s">
        <v>1329</v>
      </c>
      <c r="BB5054" s="30" t="s">
        <v>1867</v>
      </c>
      <c r="BC5054" s="30">
        <v>16315</v>
      </c>
    </row>
    <row r="5055" spans="53:55" x14ac:dyDescent="0.3">
      <c r="BA5055" s="30" t="s">
        <v>1330</v>
      </c>
      <c r="BB5055" s="30" t="s">
        <v>1887</v>
      </c>
      <c r="BC5055" s="30">
        <v>37700</v>
      </c>
    </row>
    <row r="5056" spans="53:55" x14ac:dyDescent="0.3">
      <c r="BA5056" s="30" t="s">
        <v>1331</v>
      </c>
      <c r="BB5056" s="30" t="s">
        <v>1918</v>
      </c>
      <c r="BC5056" s="30">
        <v>4160</v>
      </c>
    </row>
    <row r="5057" spans="53:55" x14ac:dyDescent="0.3">
      <c r="BA5057" s="30" t="s">
        <v>1377</v>
      </c>
      <c r="BB5057" s="30" t="s">
        <v>1927</v>
      </c>
      <c r="BC5057" s="30">
        <v>2340</v>
      </c>
    </row>
    <row r="5058" spans="53:55" x14ac:dyDescent="0.3">
      <c r="BA5058" s="30" t="s">
        <v>1332</v>
      </c>
      <c r="BB5058" s="30" t="s">
        <v>1990</v>
      </c>
      <c r="BC5058" s="30">
        <v>27300</v>
      </c>
    </row>
    <row r="5059" spans="53:55" x14ac:dyDescent="0.3">
      <c r="BA5059" s="30" t="s">
        <v>1334</v>
      </c>
      <c r="BB5059" s="30" t="s">
        <v>2077</v>
      </c>
      <c r="BC5059" s="30">
        <v>16900</v>
      </c>
    </row>
    <row r="5060" spans="53:55" x14ac:dyDescent="0.3">
      <c r="BA5060" s="30" t="s">
        <v>1333</v>
      </c>
      <c r="BB5060" s="30" t="s">
        <v>2035</v>
      </c>
      <c r="BC5060" s="30">
        <v>5850</v>
      </c>
    </row>
    <row r="5061" spans="53:55" x14ac:dyDescent="0.3">
      <c r="BA5061" s="30" t="s">
        <v>1335</v>
      </c>
      <c r="BB5061" s="30" t="s">
        <v>2101</v>
      </c>
      <c r="BC5061" s="30">
        <v>22100</v>
      </c>
    </row>
    <row r="5062" spans="53:55" x14ac:dyDescent="0.3">
      <c r="BA5062" s="30" t="s">
        <v>1377</v>
      </c>
      <c r="BB5062" s="30" t="s">
        <v>1931</v>
      </c>
      <c r="BC5062" s="30">
        <v>32500</v>
      </c>
    </row>
    <row r="5063" spans="53:55" x14ac:dyDescent="0.3">
      <c r="BA5063" s="30" t="s">
        <v>1332</v>
      </c>
      <c r="BB5063" s="30" t="s">
        <v>1990</v>
      </c>
      <c r="BC5063" s="30">
        <v>4550</v>
      </c>
    </row>
    <row r="5064" spans="53:55" x14ac:dyDescent="0.3">
      <c r="BA5064" s="30" t="s">
        <v>1364</v>
      </c>
      <c r="BB5064" s="30" t="s">
        <v>1765</v>
      </c>
      <c r="BC5064" s="30">
        <v>11700</v>
      </c>
    </row>
    <row r="5065" spans="53:55" x14ac:dyDescent="0.3">
      <c r="BA5065" s="30" t="s">
        <v>27</v>
      </c>
      <c r="BB5065" s="30" t="s">
        <v>27</v>
      </c>
      <c r="BC5065" s="30">
        <v>8190</v>
      </c>
    </row>
    <row r="5066" spans="53:55" x14ac:dyDescent="0.3">
      <c r="BA5066" s="30" t="s">
        <v>1386</v>
      </c>
      <c r="BB5066" s="30" t="s">
        <v>2108</v>
      </c>
      <c r="BC5066" s="30">
        <v>1495</v>
      </c>
    </row>
    <row r="5067" spans="53:55" x14ac:dyDescent="0.3">
      <c r="BA5067" s="30" t="s">
        <v>2157</v>
      </c>
      <c r="BB5067" s="30" t="s">
        <v>1967</v>
      </c>
      <c r="BC5067" s="30">
        <v>455</v>
      </c>
    </row>
    <row r="5068" spans="53:55" x14ac:dyDescent="0.3">
      <c r="BA5068" s="30" t="s">
        <v>26</v>
      </c>
      <c r="BB5068" s="30" t="s">
        <v>2125</v>
      </c>
      <c r="BC5068" s="30">
        <v>24700</v>
      </c>
    </row>
    <row r="5069" spans="53:55" x14ac:dyDescent="0.3">
      <c r="BA5069" s="30" t="s">
        <v>1391</v>
      </c>
      <c r="BB5069" s="30" t="s">
        <v>2109</v>
      </c>
      <c r="BC5069" s="30">
        <v>26000</v>
      </c>
    </row>
    <row r="5070" spans="53:55" x14ac:dyDescent="0.3">
      <c r="BA5070" s="30" t="s">
        <v>1393</v>
      </c>
      <c r="BB5070" s="30" t="s">
        <v>2130</v>
      </c>
      <c r="BC5070" s="30">
        <v>16900</v>
      </c>
    </row>
    <row r="5071" spans="53:55" x14ac:dyDescent="0.3">
      <c r="BA5071" s="30" t="s">
        <v>1336</v>
      </c>
      <c r="BB5071" s="30" t="s">
        <v>1417</v>
      </c>
      <c r="BC5071" s="30">
        <v>33150</v>
      </c>
    </row>
    <row r="5072" spans="53:55" x14ac:dyDescent="0.3">
      <c r="BA5072" s="30" t="s">
        <v>1338</v>
      </c>
      <c r="BB5072" s="30" t="s">
        <v>1443</v>
      </c>
      <c r="BC5072" s="30">
        <v>36400</v>
      </c>
    </row>
    <row r="5073" spans="53:55" x14ac:dyDescent="0.3">
      <c r="BA5073" s="30" t="s">
        <v>1340</v>
      </c>
      <c r="BB5073" s="30" t="s">
        <v>1477</v>
      </c>
      <c r="BC5073" s="30">
        <v>17030</v>
      </c>
    </row>
    <row r="5074" spans="53:55" x14ac:dyDescent="0.3">
      <c r="BA5074" s="30" t="s">
        <v>1342</v>
      </c>
      <c r="BB5074" s="30" t="s">
        <v>1500</v>
      </c>
      <c r="BC5074" s="30">
        <v>19890</v>
      </c>
    </row>
    <row r="5075" spans="53:55" x14ac:dyDescent="0.3">
      <c r="BA5075" s="30" t="s">
        <v>1344</v>
      </c>
      <c r="BB5075" s="30" t="s">
        <v>1535</v>
      </c>
      <c r="BC5075" s="30">
        <v>2990</v>
      </c>
    </row>
    <row r="5076" spans="53:55" x14ac:dyDescent="0.3">
      <c r="BA5076" s="30" t="s">
        <v>1346</v>
      </c>
      <c r="BB5076" s="30" t="s">
        <v>1555</v>
      </c>
      <c r="BC5076" s="30">
        <v>2210</v>
      </c>
    </row>
    <row r="5077" spans="53:55" x14ac:dyDescent="0.3">
      <c r="BA5077" s="30" t="s">
        <v>1348</v>
      </c>
      <c r="BB5077" s="30" t="s">
        <v>1564</v>
      </c>
      <c r="BC5077" s="30">
        <v>3380</v>
      </c>
    </row>
    <row r="5078" spans="53:55" x14ac:dyDescent="0.3">
      <c r="BA5078" s="30" t="s">
        <v>1350</v>
      </c>
      <c r="BB5078" s="30" t="s">
        <v>1609</v>
      </c>
      <c r="BC5078" s="30">
        <v>9750</v>
      </c>
    </row>
    <row r="5079" spans="53:55" x14ac:dyDescent="0.3">
      <c r="BA5079" s="30" t="s">
        <v>1352</v>
      </c>
      <c r="BB5079" s="30" t="s">
        <v>1617</v>
      </c>
      <c r="BC5079" s="30">
        <v>13000</v>
      </c>
    </row>
    <row r="5080" spans="53:55" x14ac:dyDescent="0.3">
      <c r="BA5080" s="30" t="s">
        <v>1354</v>
      </c>
      <c r="BB5080" s="30" t="s">
        <v>2147</v>
      </c>
      <c r="BC5080" s="30">
        <v>54600</v>
      </c>
    </row>
    <row r="5081" spans="53:55" x14ac:dyDescent="0.3">
      <c r="BA5081" s="30" t="s">
        <v>1356</v>
      </c>
      <c r="BB5081" s="30" t="s">
        <v>1628</v>
      </c>
      <c r="BC5081" s="30">
        <v>11050</v>
      </c>
    </row>
    <row r="5082" spans="53:55" x14ac:dyDescent="0.3">
      <c r="BA5082" s="30" t="s">
        <v>1358</v>
      </c>
      <c r="BB5082" s="30" t="s">
        <v>1659</v>
      </c>
      <c r="BC5082" s="30">
        <v>18200</v>
      </c>
    </row>
    <row r="5083" spans="53:55" x14ac:dyDescent="0.3">
      <c r="BA5083" s="30" t="s">
        <v>1360</v>
      </c>
      <c r="BB5083" s="30" t="s">
        <v>1682</v>
      </c>
      <c r="BC5083" s="30">
        <v>8736</v>
      </c>
    </row>
    <row r="5084" spans="53:55" x14ac:dyDescent="0.3">
      <c r="BA5084" s="30" t="s">
        <v>1362</v>
      </c>
      <c r="BB5084" s="30" t="s">
        <v>1741</v>
      </c>
      <c r="BC5084" s="30">
        <v>34008</v>
      </c>
    </row>
    <row r="5085" spans="53:55" x14ac:dyDescent="0.3">
      <c r="BA5085" s="30" t="s">
        <v>1364</v>
      </c>
      <c r="BB5085" s="30" t="s">
        <v>1742</v>
      </c>
      <c r="BC5085" s="30">
        <v>6968</v>
      </c>
    </row>
    <row r="5086" spans="53:55" x14ac:dyDescent="0.3">
      <c r="BA5086" s="30" t="s">
        <v>1366</v>
      </c>
      <c r="BB5086" s="30" t="s">
        <v>1787</v>
      </c>
      <c r="BC5086" s="30">
        <v>42900</v>
      </c>
    </row>
    <row r="5087" spans="53:55" x14ac:dyDescent="0.3">
      <c r="BA5087" s="30" t="s">
        <v>1368</v>
      </c>
      <c r="BB5087" s="30" t="s">
        <v>1800</v>
      </c>
      <c r="BC5087" s="30">
        <v>6890</v>
      </c>
    </row>
    <row r="5088" spans="53:55" x14ac:dyDescent="0.3">
      <c r="BA5088" s="30" t="s">
        <v>1327</v>
      </c>
      <c r="BB5088" s="30" t="s">
        <v>1813</v>
      </c>
      <c r="BC5088" s="30">
        <v>32630</v>
      </c>
    </row>
    <row r="5089" spans="53:55" x14ac:dyDescent="0.3">
      <c r="BA5089" s="30" t="s">
        <v>1328</v>
      </c>
      <c r="BB5089" s="30" t="s">
        <v>1820</v>
      </c>
      <c r="BC5089" s="30">
        <v>37700</v>
      </c>
    </row>
    <row r="5090" spans="53:55" x14ac:dyDescent="0.3">
      <c r="BA5090" s="30" t="s">
        <v>1372</v>
      </c>
      <c r="BB5090" s="30" t="s">
        <v>1853</v>
      </c>
      <c r="BC5090" s="30">
        <v>1040</v>
      </c>
    </row>
    <row r="5091" spans="53:55" x14ac:dyDescent="0.3">
      <c r="BA5091" s="30" t="s">
        <v>1329</v>
      </c>
      <c r="BB5091" s="30" t="s">
        <v>1872</v>
      </c>
      <c r="BC5091" s="30">
        <v>1560</v>
      </c>
    </row>
    <row r="5092" spans="53:55" x14ac:dyDescent="0.3">
      <c r="BA5092" s="30" t="s">
        <v>1330</v>
      </c>
      <c r="BB5092" s="30" t="s">
        <v>1898</v>
      </c>
      <c r="BC5092" s="30">
        <v>54600</v>
      </c>
    </row>
    <row r="5093" spans="53:55" x14ac:dyDescent="0.3">
      <c r="BA5093" s="30" t="s">
        <v>1331</v>
      </c>
      <c r="BB5093" s="30" t="s">
        <v>1918</v>
      </c>
      <c r="BC5093" s="30">
        <v>8450</v>
      </c>
    </row>
    <row r="5094" spans="53:55" x14ac:dyDescent="0.3">
      <c r="BA5094" s="30" t="s">
        <v>1377</v>
      </c>
      <c r="BB5094" s="30" t="s">
        <v>1940</v>
      </c>
      <c r="BC5094" s="30">
        <v>5850</v>
      </c>
    </row>
    <row r="5095" spans="53:55" x14ac:dyDescent="0.3">
      <c r="BA5095" s="30" t="s">
        <v>1332</v>
      </c>
      <c r="BB5095" s="30" t="s">
        <v>1989</v>
      </c>
      <c r="BC5095" s="30">
        <v>44200</v>
      </c>
    </row>
    <row r="5096" spans="53:55" x14ac:dyDescent="0.3">
      <c r="BA5096" s="30" t="s">
        <v>1334</v>
      </c>
      <c r="BB5096" s="30" t="s">
        <v>2071</v>
      </c>
      <c r="BC5096" s="30">
        <v>32500</v>
      </c>
    </row>
    <row r="5097" spans="53:55" x14ac:dyDescent="0.3">
      <c r="BA5097" s="30" t="s">
        <v>1333</v>
      </c>
      <c r="BB5097" s="30" t="s">
        <v>2050</v>
      </c>
      <c r="BC5097" s="30">
        <v>9100</v>
      </c>
    </row>
    <row r="5098" spans="53:55" x14ac:dyDescent="0.3">
      <c r="BA5098" s="30" t="s">
        <v>1335</v>
      </c>
      <c r="BB5098" s="30" t="s">
        <v>2102</v>
      </c>
      <c r="BC5098" s="30">
        <v>17550</v>
      </c>
    </row>
  </sheetData>
  <pageMargins left="0.7" right="0.7" top="0.75" bottom="0.75" header="0.3" footer="0.3"/>
  <drawing r:id="rId13"/>
  <tableParts count="1">
    <tablePart r:id="rId14"/>
  </tableParts>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B169E-39EB-4A30-A7E0-7EFB86796EC7}">
  <dimension ref="K8"/>
  <sheetViews>
    <sheetView showGridLines="0" tabSelected="1" zoomScale="70" zoomScaleNormal="70" workbookViewId="0">
      <selection activeCell="M6" sqref="M6"/>
    </sheetView>
  </sheetViews>
  <sheetFormatPr defaultRowHeight="14.4" x14ac:dyDescent="0.3"/>
  <cols>
    <col min="1" max="16384" width="8.88671875" style="50"/>
  </cols>
  <sheetData>
    <row r="8" spans="11:11" ht="15" x14ac:dyDescent="0.3">
      <c r="K8" s="5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BC102-79BC-4429-B29F-FA83BAEB0085}">
  <dimension ref="A1"/>
  <sheetViews>
    <sheetView showGridLines="0" zoomScale="55" zoomScaleNormal="55" workbookViewId="0">
      <selection activeCell="AD29" sqref="AD29"/>
    </sheetView>
  </sheetViews>
  <sheetFormatPr defaultRowHeight="14.4" x14ac:dyDescent="0.3"/>
  <cols>
    <col min="1" max="16384" width="8.88671875" style="40"/>
  </cols>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41</vt:i4>
      </vt:variant>
    </vt:vector>
  </HeadingPairs>
  <TitlesOfParts>
    <vt:vector size="49" baseType="lpstr">
      <vt:lpstr>Sales_Data</vt:lpstr>
      <vt:lpstr>State_list</vt:lpstr>
      <vt:lpstr>Working Sheet</vt:lpstr>
      <vt:lpstr>Main Data</vt:lpstr>
      <vt:lpstr>Sheet1</vt:lpstr>
      <vt:lpstr>Pivot Table</vt:lpstr>
      <vt:lpstr>Dashboard</vt:lpstr>
      <vt:lpstr>Geo-graphically</vt:lpstr>
      <vt:lpstr>AN</vt:lpstr>
      <vt:lpstr>Anantapur</vt:lpstr>
      <vt:lpstr>Andhra_Pradesh</vt:lpstr>
      <vt:lpstr>AP</vt:lpstr>
      <vt:lpstr>AR</vt:lpstr>
      <vt:lpstr>AS</vt:lpstr>
      <vt:lpstr>BR</vt:lpstr>
      <vt:lpstr>CG</vt:lpstr>
      <vt:lpstr>CH</vt:lpstr>
      <vt:lpstr>Circle</vt:lpstr>
      <vt:lpstr>DH</vt:lpstr>
      <vt:lpstr>DISTRICIT_NAMES</vt:lpstr>
      <vt:lpstr>DL</vt:lpstr>
      <vt:lpstr>GA</vt:lpstr>
      <vt:lpstr>GJ</vt:lpstr>
      <vt:lpstr>HP</vt:lpstr>
      <vt:lpstr>HR</vt:lpstr>
      <vt:lpstr>JH</vt:lpstr>
      <vt:lpstr>JK</vt:lpstr>
      <vt:lpstr>KA</vt:lpstr>
      <vt:lpstr>KL</vt:lpstr>
      <vt:lpstr>LD</vt:lpstr>
      <vt:lpstr>MH</vt:lpstr>
      <vt:lpstr>ML</vt:lpstr>
      <vt:lpstr>MN</vt:lpstr>
      <vt:lpstr>MP</vt:lpstr>
      <vt:lpstr>MZ</vt:lpstr>
      <vt:lpstr>NL</vt:lpstr>
      <vt:lpstr>OR</vt:lpstr>
      <vt:lpstr>PB</vt:lpstr>
      <vt:lpstr>PY</vt:lpstr>
      <vt:lpstr>RJ</vt:lpstr>
      <vt:lpstr>Sales</vt:lpstr>
      <vt:lpstr>SK</vt:lpstr>
      <vt:lpstr>STATE_NAMES</vt:lpstr>
      <vt:lpstr>TG</vt:lpstr>
      <vt:lpstr>TN</vt:lpstr>
      <vt:lpstr>TR</vt:lpstr>
      <vt:lpstr>UK</vt:lpstr>
      <vt:lpstr>UP</vt:lpstr>
      <vt:lpstr>WB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Shubham Dabi</cp:lastModifiedBy>
  <dcterms:created xsi:type="dcterms:W3CDTF">2023-02-07T04:43:23Z</dcterms:created>
  <dcterms:modified xsi:type="dcterms:W3CDTF">2024-06-12T14:38:11Z</dcterms:modified>
</cp:coreProperties>
</file>